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codeName="ThisWorkbook"/>
  <mc:AlternateContent xmlns:mc="http://schemas.openxmlformats.org/markup-compatibility/2006">
    <mc:Choice Requires="x15">
      <x15ac:absPath xmlns:x15ac="http://schemas.microsoft.com/office/spreadsheetml/2010/11/ac" url="C:\Users\lucav\Documents\Work\INFORM Epidemic\"/>
    </mc:Choice>
  </mc:AlternateContent>
  <xr:revisionPtr revIDLastSave="0" documentId="13_ncr:1_{616B0EDF-E98C-4C2F-A3FC-81052FAB6727}" xr6:coauthVersionLast="36" xr6:coauthVersionMax="36" xr10:uidLastSave="{00000000-0000-0000-0000-000000000000}"/>
  <bookViews>
    <workbookView xWindow="0" yWindow="0" windowWidth="23040" windowHeight="9060" tabRatio="894" xr2:uid="{00000000-000D-0000-FFFF-FFFF00000000}"/>
  </bookViews>
  <sheets>
    <sheet name="Home" sheetId="73" r:id="rId1"/>
    <sheet name="Table of Contents" sheetId="72" r:id="rId2"/>
    <sheet name="INFORM Epi P2P 2020 (a-z)" sheetId="5" r:id="rId3"/>
    <sheet name="Hazard &amp; Exposure" sheetId="75" r:id="rId4"/>
    <sheet name="Vulnerability" sheetId="3" r:id="rId5"/>
    <sheet name="Lack of Coping Capacity" sheetId="4" r:id="rId6"/>
    <sheet name="Indicator Data" sheetId="74" r:id="rId7"/>
    <sheet name="Indicator Date hidden" sheetId="81" state="hidden" r:id="rId8"/>
    <sheet name="Indicator Date hidden2" sheetId="82" state="hidden" r:id="rId9"/>
    <sheet name="Indicator Source" sheetId="80" state="hidden" r:id="rId10"/>
    <sheet name="Indicator Data imputation" sheetId="79" state="hidden" r:id="rId11"/>
    <sheet name="Imputed and missing data hidden" sheetId="83" state="hidden" r:id="rId12"/>
    <sheet name="Indicator Metadata" sheetId="84" r:id="rId13"/>
    <sheet name="Regions" sheetId="77" r:id="rId14"/>
  </sheets>
  <externalReferences>
    <externalReference r:id="rId15"/>
  </externalReferences>
  <definedNames>
    <definedName name="_2012.06.11___GFM_Indicator_List" localSheetId="12">'Indicator Metadata'!$E$16:$N$63</definedName>
    <definedName name="_xlnm._FilterDatabase" localSheetId="3" hidden="1">'Hazard &amp; Exposure'!$A$2:$M$194</definedName>
    <definedName name="_xlnm._FilterDatabase" localSheetId="2">'INFORM Epi P2P 2020 (a-z)'!$A$3:$AH$3</definedName>
    <definedName name="_xlnm._FilterDatabase" localSheetId="13" hidden="1">Regions!$A$2:$F$193</definedName>
    <definedName name="_xlnm._FilterDatabase" localSheetId="4" hidden="1">Vulnerability!$A$2:$AM$193</definedName>
    <definedName name="_Key1" localSheetId="3" hidden="1">#REF!</definedName>
    <definedName name="_Key1" localSheetId="10" hidden="1">#REF!</definedName>
    <definedName name="_Key1" localSheetId="7" hidden="1">#REF!</definedName>
    <definedName name="_Key1" localSheetId="12" hidden="1">#REF!</definedName>
    <definedName name="_Key1" localSheetId="9" hidden="1">#REF!</definedName>
    <definedName name="_Key1" hidden="1">#REF!</definedName>
    <definedName name="_Order1" hidden="1">255</definedName>
    <definedName name="_Sort" localSheetId="3" hidden="1">#REF!</definedName>
    <definedName name="_Sort" localSheetId="10" hidden="1">#REF!</definedName>
    <definedName name="_Sort" localSheetId="7" hidden="1">#REF!</definedName>
    <definedName name="_Sort" localSheetId="12" hidden="1">#REF!</definedName>
    <definedName name="_Sort" localSheetId="9" hidden="1">#REF!</definedName>
    <definedName name="_Sort" hidden="1">#REF!</definedName>
    <definedName name="aa" localSheetId="7" hidden="1">#REF!</definedName>
    <definedName name="aa" localSheetId="12" hidden="1">#REF!</definedName>
    <definedName name="aa" hidden="1">#REF!</definedName>
    <definedName name="_xlnm.Print_Area" localSheetId="11">'Imputed and missing data hidden'!$A$1:$BZ$194</definedName>
    <definedName name="_xlnm.Print_Area" localSheetId="2">'INFORM Epi P2P 2020 (a-z)'!$A$1:$AC$194</definedName>
    <definedName name="_xlnm.Print_Titles" localSheetId="11">'Imputed and missing data hidden'!$1:$1</definedName>
    <definedName name="_xlnm.Print_Titles" localSheetId="2">'INFORM Epi P2P 2020 (a-z)'!$2:$2</definedName>
  </definedNames>
  <calcPr calcId="191029"/>
</workbook>
</file>

<file path=xl/calcChain.xml><?xml version="1.0" encoding="utf-8"?>
<calcChain xmlns="http://schemas.openxmlformats.org/spreadsheetml/2006/main">
  <c r="AB4" i="4" l="1"/>
  <c r="AA5" i="5" s="1"/>
  <c r="AB5" i="4"/>
  <c r="AA6" i="5" s="1"/>
  <c r="AB6" i="4"/>
  <c r="AA7" i="5" s="1"/>
  <c r="AB7" i="4"/>
  <c r="AA8" i="5" s="1"/>
  <c r="AB8" i="4"/>
  <c r="AA9" i="5" s="1"/>
  <c r="AB9" i="4"/>
  <c r="AA10" i="5" s="1"/>
  <c r="AB10" i="4"/>
  <c r="AA11" i="5" s="1"/>
  <c r="AB11" i="4"/>
  <c r="AA12" i="5" s="1"/>
  <c r="AB12" i="4"/>
  <c r="AA13" i="5" s="1"/>
  <c r="AB13" i="4"/>
  <c r="AA14" i="5" s="1"/>
  <c r="AB14" i="4"/>
  <c r="AA15" i="5" s="1"/>
  <c r="AB15" i="4"/>
  <c r="AA16" i="5" s="1"/>
  <c r="AB16" i="4"/>
  <c r="AA17" i="5" s="1"/>
  <c r="AB17" i="4"/>
  <c r="AA18" i="5" s="1"/>
  <c r="AB18" i="4"/>
  <c r="AA19" i="5" s="1"/>
  <c r="AB19" i="4"/>
  <c r="AA20" i="5" s="1"/>
  <c r="AB20" i="4"/>
  <c r="AA21" i="5" s="1"/>
  <c r="AB21" i="4"/>
  <c r="AA22" i="5" s="1"/>
  <c r="AB22" i="4"/>
  <c r="AA23" i="5" s="1"/>
  <c r="AB23" i="4"/>
  <c r="AA24" i="5" s="1"/>
  <c r="AB24" i="4"/>
  <c r="AA25" i="5" s="1"/>
  <c r="AB25" i="4"/>
  <c r="AA26" i="5" s="1"/>
  <c r="AB26" i="4"/>
  <c r="AA27" i="5" s="1"/>
  <c r="AB27" i="4"/>
  <c r="AA28" i="5" s="1"/>
  <c r="AB28" i="4"/>
  <c r="AA29" i="5" s="1"/>
  <c r="AB29" i="4"/>
  <c r="AA30" i="5" s="1"/>
  <c r="AB30" i="4"/>
  <c r="AA31" i="5" s="1"/>
  <c r="AB31" i="4"/>
  <c r="AA32" i="5" s="1"/>
  <c r="AB32" i="4"/>
  <c r="AA33" i="5" s="1"/>
  <c r="AB33" i="4"/>
  <c r="AA34" i="5" s="1"/>
  <c r="AB34" i="4"/>
  <c r="AA35" i="5" s="1"/>
  <c r="AB35" i="4"/>
  <c r="AA36" i="5" s="1"/>
  <c r="AB36" i="4"/>
  <c r="AA37" i="5" s="1"/>
  <c r="AB37" i="4"/>
  <c r="AA38" i="5" s="1"/>
  <c r="AB38" i="4"/>
  <c r="AA39" i="5" s="1"/>
  <c r="AB39" i="4"/>
  <c r="AA40" i="5" s="1"/>
  <c r="AB40" i="4"/>
  <c r="AA41" i="5" s="1"/>
  <c r="AB41" i="4"/>
  <c r="AA42" i="5" s="1"/>
  <c r="AB42" i="4"/>
  <c r="AA43" i="5" s="1"/>
  <c r="AB43" i="4"/>
  <c r="AA44" i="5" s="1"/>
  <c r="AB44" i="4"/>
  <c r="AA45" i="5" s="1"/>
  <c r="AB45" i="4"/>
  <c r="AA46" i="5" s="1"/>
  <c r="AB46" i="4"/>
  <c r="AA47" i="5" s="1"/>
  <c r="AB47" i="4"/>
  <c r="AA48" i="5" s="1"/>
  <c r="AB48" i="4"/>
  <c r="AA49" i="5" s="1"/>
  <c r="AB49" i="4"/>
  <c r="AA50" i="5" s="1"/>
  <c r="AB50" i="4"/>
  <c r="AA51" i="5" s="1"/>
  <c r="AB51" i="4"/>
  <c r="AA52" i="5" s="1"/>
  <c r="AB52" i="4"/>
  <c r="AA53" i="5" s="1"/>
  <c r="AB53" i="4"/>
  <c r="AA54" i="5" s="1"/>
  <c r="AB54" i="4"/>
  <c r="AA55" i="5" s="1"/>
  <c r="AB55" i="4"/>
  <c r="AA56" i="5" s="1"/>
  <c r="AB56" i="4"/>
  <c r="AA57" i="5" s="1"/>
  <c r="AB57" i="4"/>
  <c r="AA58" i="5" s="1"/>
  <c r="AB58" i="4"/>
  <c r="AA59" i="5" s="1"/>
  <c r="AB59" i="4"/>
  <c r="AA60" i="5" s="1"/>
  <c r="AB60" i="4"/>
  <c r="AA61" i="5" s="1"/>
  <c r="AB61" i="4"/>
  <c r="AA62" i="5" s="1"/>
  <c r="AB62" i="4"/>
  <c r="AA63" i="5" s="1"/>
  <c r="AB63" i="4"/>
  <c r="AA64" i="5" s="1"/>
  <c r="AB64" i="4"/>
  <c r="AA65" i="5" s="1"/>
  <c r="AB65" i="4"/>
  <c r="AA66" i="5" s="1"/>
  <c r="AB66" i="4"/>
  <c r="AA67" i="5" s="1"/>
  <c r="AB67" i="4"/>
  <c r="AA68" i="5" s="1"/>
  <c r="AB68" i="4"/>
  <c r="AA69" i="5" s="1"/>
  <c r="AB69" i="4"/>
  <c r="AA70" i="5" s="1"/>
  <c r="AB70" i="4"/>
  <c r="AA71" i="5" s="1"/>
  <c r="AB71" i="4"/>
  <c r="AA72" i="5" s="1"/>
  <c r="AB72" i="4"/>
  <c r="AA73" i="5" s="1"/>
  <c r="AB73" i="4"/>
  <c r="AA74" i="5" s="1"/>
  <c r="AB74" i="4"/>
  <c r="AA75" i="5" s="1"/>
  <c r="AB75" i="4"/>
  <c r="AA76" i="5" s="1"/>
  <c r="AB76" i="4"/>
  <c r="AA77" i="5" s="1"/>
  <c r="AB77" i="4"/>
  <c r="AA78" i="5" s="1"/>
  <c r="AB78" i="4"/>
  <c r="AA79" i="5" s="1"/>
  <c r="AB79" i="4"/>
  <c r="AA80" i="5" s="1"/>
  <c r="AB80" i="4"/>
  <c r="AA81" i="5" s="1"/>
  <c r="AB81" i="4"/>
  <c r="AA82" i="5" s="1"/>
  <c r="AB82" i="4"/>
  <c r="AA83" i="5" s="1"/>
  <c r="AB83" i="4"/>
  <c r="AA84" i="5" s="1"/>
  <c r="AB84" i="4"/>
  <c r="AA85" i="5" s="1"/>
  <c r="AB85" i="4"/>
  <c r="AA86" i="5" s="1"/>
  <c r="AB86" i="4"/>
  <c r="AA87" i="5" s="1"/>
  <c r="AB87" i="4"/>
  <c r="AA88" i="5" s="1"/>
  <c r="AB88" i="4"/>
  <c r="AA89" i="5" s="1"/>
  <c r="AB89" i="4"/>
  <c r="AA90" i="5" s="1"/>
  <c r="AB90" i="4"/>
  <c r="AA91" i="5" s="1"/>
  <c r="AB91" i="4"/>
  <c r="AA92" i="5" s="1"/>
  <c r="AB92" i="4"/>
  <c r="AA93" i="5" s="1"/>
  <c r="AB93" i="4"/>
  <c r="AA94" i="5" s="1"/>
  <c r="AB94" i="4"/>
  <c r="AA95" i="5" s="1"/>
  <c r="AB95" i="4"/>
  <c r="AA96" i="5" s="1"/>
  <c r="AB96" i="4"/>
  <c r="AA97" i="5" s="1"/>
  <c r="AB97" i="4"/>
  <c r="AA98" i="5" s="1"/>
  <c r="AB98" i="4"/>
  <c r="AA99" i="5" s="1"/>
  <c r="AB99" i="4"/>
  <c r="AA100" i="5" s="1"/>
  <c r="AB100" i="4"/>
  <c r="AA101" i="5" s="1"/>
  <c r="AB101" i="4"/>
  <c r="AA102" i="5" s="1"/>
  <c r="AB102" i="4"/>
  <c r="AA103" i="5" s="1"/>
  <c r="AB103" i="4"/>
  <c r="AA104" i="5" s="1"/>
  <c r="AB104" i="4"/>
  <c r="AA105" i="5" s="1"/>
  <c r="AB105" i="4"/>
  <c r="AA106" i="5" s="1"/>
  <c r="AB106" i="4"/>
  <c r="AA107" i="5" s="1"/>
  <c r="AB107" i="4"/>
  <c r="AA108" i="5" s="1"/>
  <c r="AB108" i="4"/>
  <c r="AA109" i="5" s="1"/>
  <c r="AB109" i="4"/>
  <c r="AA110" i="5" s="1"/>
  <c r="AB110" i="4"/>
  <c r="AA111" i="5" s="1"/>
  <c r="AB111" i="4"/>
  <c r="AA112" i="5" s="1"/>
  <c r="AB112" i="4"/>
  <c r="AA113" i="5" s="1"/>
  <c r="AB113" i="4"/>
  <c r="AA114" i="5" s="1"/>
  <c r="AB114" i="4"/>
  <c r="AA115" i="5" s="1"/>
  <c r="AB115" i="4"/>
  <c r="AA116" i="5" s="1"/>
  <c r="AB116" i="4"/>
  <c r="AA117" i="5" s="1"/>
  <c r="AB117" i="4"/>
  <c r="AA118" i="5" s="1"/>
  <c r="AB118" i="4"/>
  <c r="AA119" i="5" s="1"/>
  <c r="AB119" i="4"/>
  <c r="AA120" i="5" s="1"/>
  <c r="AB120" i="4"/>
  <c r="AA121" i="5" s="1"/>
  <c r="AB121" i="4"/>
  <c r="AA122" i="5" s="1"/>
  <c r="AB122" i="4"/>
  <c r="AA123" i="5" s="1"/>
  <c r="AB123" i="4"/>
  <c r="AA124" i="5" s="1"/>
  <c r="AB124" i="4"/>
  <c r="AA125" i="5" s="1"/>
  <c r="AB125" i="4"/>
  <c r="AA126" i="5" s="1"/>
  <c r="AB126" i="4"/>
  <c r="AA127" i="5" s="1"/>
  <c r="AB127" i="4"/>
  <c r="AA128" i="5" s="1"/>
  <c r="AB128" i="4"/>
  <c r="AA129" i="5" s="1"/>
  <c r="AB129" i="4"/>
  <c r="AA130" i="5" s="1"/>
  <c r="AB130" i="4"/>
  <c r="AA131" i="5" s="1"/>
  <c r="AB131" i="4"/>
  <c r="AA132" i="5" s="1"/>
  <c r="AB132" i="4"/>
  <c r="AA133" i="5" s="1"/>
  <c r="AB133" i="4"/>
  <c r="AA134" i="5" s="1"/>
  <c r="AB134" i="4"/>
  <c r="AA135" i="5" s="1"/>
  <c r="AB135" i="4"/>
  <c r="AA136" i="5" s="1"/>
  <c r="AB136" i="4"/>
  <c r="AA137" i="5" s="1"/>
  <c r="AB137" i="4"/>
  <c r="AA138" i="5" s="1"/>
  <c r="AB138" i="4"/>
  <c r="AA139" i="5" s="1"/>
  <c r="AB139" i="4"/>
  <c r="AA140" i="5" s="1"/>
  <c r="AB140" i="4"/>
  <c r="AA141" i="5" s="1"/>
  <c r="AB141" i="4"/>
  <c r="AA142" i="5" s="1"/>
  <c r="AB142" i="4"/>
  <c r="AA143" i="5" s="1"/>
  <c r="AB143" i="4"/>
  <c r="AA144" i="5" s="1"/>
  <c r="AB144" i="4"/>
  <c r="AA145" i="5" s="1"/>
  <c r="AB145" i="4"/>
  <c r="AA146" i="5" s="1"/>
  <c r="AB146" i="4"/>
  <c r="AA147" i="5" s="1"/>
  <c r="AB147" i="4"/>
  <c r="AA148" i="5" s="1"/>
  <c r="AB148" i="4"/>
  <c r="AA149" i="5" s="1"/>
  <c r="AB149" i="4"/>
  <c r="AA150" i="5" s="1"/>
  <c r="AB150" i="4"/>
  <c r="AA151" i="5" s="1"/>
  <c r="AB151" i="4"/>
  <c r="AA152" i="5" s="1"/>
  <c r="AB152" i="4"/>
  <c r="AA153" i="5" s="1"/>
  <c r="AB153" i="4"/>
  <c r="AA154" i="5" s="1"/>
  <c r="AB154" i="4"/>
  <c r="AA155" i="5" s="1"/>
  <c r="AB155" i="4"/>
  <c r="AA156" i="5" s="1"/>
  <c r="AB156" i="4"/>
  <c r="AA157" i="5" s="1"/>
  <c r="AB157" i="4"/>
  <c r="AA158" i="5" s="1"/>
  <c r="AB158" i="4"/>
  <c r="AA159" i="5" s="1"/>
  <c r="AB159" i="4"/>
  <c r="AA160" i="5" s="1"/>
  <c r="AB160" i="4"/>
  <c r="AA161" i="5" s="1"/>
  <c r="AB161" i="4"/>
  <c r="AA162" i="5" s="1"/>
  <c r="AB162" i="4"/>
  <c r="AA163" i="5" s="1"/>
  <c r="AB163" i="4"/>
  <c r="AA164" i="5" s="1"/>
  <c r="AB164" i="4"/>
  <c r="AA165" i="5" s="1"/>
  <c r="AB165" i="4"/>
  <c r="AA166" i="5" s="1"/>
  <c r="AB166" i="4"/>
  <c r="AA167" i="5" s="1"/>
  <c r="AB167" i="4"/>
  <c r="AA168" i="5" s="1"/>
  <c r="AB168" i="4"/>
  <c r="AA169" i="5" s="1"/>
  <c r="AB169" i="4"/>
  <c r="AA170" i="5" s="1"/>
  <c r="AB170" i="4"/>
  <c r="AA171" i="5" s="1"/>
  <c r="AB171" i="4"/>
  <c r="AA172" i="5" s="1"/>
  <c r="AB172" i="4"/>
  <c r="AA173" i="5" s="1"/>
  <c r="AB173" i="4"/>
  <c r="AA174" i="5" s="1"/>
  <c r="AB174" i="4"/>
  <c r="AA175" i="5" s="1"/>
  <c r="AB175" i="4"/>
  <c r="AA176" i="5" s="1"/>
  <c r="AB176" i="4"/>
  <c r="AA177" i="5" s="1"/>
  <c r="AB177" i="4"/>
  <c r="AA178" i="5" s="1"/>
  <c r="AB178" i="4"/>
  <c r="AA179" i="5" s="1"/>
  <c r="AB179" i="4"/>
  <c r="AA180" i="5" s="1"/>
  <c r="AB180" i="4"/>
  <c r="AA181" i="5" s="1"/>
  <c r="AB181" i="4"/>
  <c r="AA182" i="5" s="1"/>
  <c r="AB182" i="4"/>
  <c r="AA183" i="5" s="1"/>
  <c r="AB183" i="4"/>
  <c r="AA184" i="5" s="1"/>
  <c r="AB184" i="4"/>
  <c r="AA185" i="5" s="1"/>
  <c r="AB185" i="4"/>
  <c r="AA186" i="5" s="1"/>
  <c r="AB186" i="4"/>
  <c r="AA187" i="5" s="1"/>
  <c r="AB187" i="4"/>
  <c r="AA188" i="5" s="1"/>
  <c r="AB188" i="4"/>
  <c r="AA189" i="5" s="1"/>
  <c r="AB189" i="4"/>
  <c r="AA190" i="5" s="1"/>
  <c r="AB190" i="4"/>
  <c r="AA191" i="5" s="1"/>
  <c r="AB191" i="4"/>
  <c r="AA192" i="5" s="1"/>
  <c r="AB192" i="4"/>
  <c r="AA193" i="5" s="1"/>
  <c r="AB193" i="4"/>
  <c r="AA194" i="5" s="1"/>
  <c r="AB3" i="4"/>
  <c r="AA4" i="5" s="1"/>
  <c r="AT4" i="3"/>
  <c r="AT5" i="3"/>
  <c r="AT6" i="3"/>
  <c r="AT7" i="3"/>
  <c r="AT8" i="3"/>
  <c r="AT9" i="3"/>
  <c r="AT10" i="3"/>
  <c r="AT11" i="3"/>
  <c r="AT12" i="3"/>
  <c r="AT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X4" i="3"/>
  <c r="AX5" i="3"/>
  <c r="AX6" i="3"/>
  <c r="AX7" i="3"/>
  <c r="AX8" i="3"/>
  <c r="AX9" i="3"/>
  <c r="AX10" i="3"/>
  <c r="AX11" i="3"/>
  <c r="AX12" i="3"/>
  <c r="AX13" i="3"/>
  <c r="AX14" i="3"/>
  <c r="AX15" i="3"/>
  <c r="AX16" i="3"/>
  <c r="AX17" i="3"/>
  <c r="AX18" i="3"/>
  <c r="AX19" i="3"/>
  <c r="AX20" i="3"/>
  <c r="AX21" i="3"/>
  <c r="AX22" i="3"/>
  <c r="AX23" i="3"/>
  <c r="AX24" i="3"/>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153" i="3"/>
  <c r="AX154" i="3"/>
  <c r="AX155" i="3"/>
  <c r="AX156" i="3"/>
  <c r="AX157" i="3"/>
  <c r="AX158" i="3"/>
  <c r="AX159" i="3"/>
  <c r="AX160" i="3"/>
  <c r="AX161" i="3"/>
  <c r="AX162" i="3"/>
  <c r="AX163" i="3"/>
  <c r="AX164" i="3"/>
  <c r="AX165" i="3"/>
  <c r="AX166" i="3"/>
  <c r="AX167" i="3"/>
  <c r="AX168" i="3"/>
  <c r="AX169" i="3"/>
  <c r="AX170" i="3"/>
  <c r="AX171" i="3"/>
  <c r="AX172" i="3"/>
  <c r="AX173" i="3"/>
  <c r="AX174" i="3"/>
  <c r="AX175" i="3"/>
  <c r="AX176" i="3"/>
  <c r="AX177" i="3"/>
  <c r="AX178" i="3"/>
  <c r="AX179" i="3"/>
  <c r="AX180" i="3"/>
  <c r="AX181" i="3"/>
  <c r="AX182" i="3"/>
  <c r="AX183" i="3"/>
  <c r="AX184" i="3"/>
  <c r="AX185" i="3"/>
  <c r="AX186" i="3"/>
  <c r="AX187" i="3"/>
  <c r="AX188" i="3"/>
  <c r="AX189" i="3"/>
  <c r="AX190" i="3"/>
  <c r="AX191" i="3"/>
  <c r="AX192" i="3"/>
  <c r="AX193" i="3"/>
  <c r="AX3" i="3"/>
  <c r="AU4" i="3"/>
  <c r="AV4" i="3"/>
  <c r="AU5" i="3"/>
  <c r="AV5" i="3"/>
  <c r="AU6" i="3"/>
  <c r="AV6" i="3"/>
  <c r="AU7" i="3"/>
  <c r="AV7" i="3"/>
  <c r="AU8" i="3"/>
  <c r="AV8" i="3"/>
  <c r="AU9" i="3"/>
  <c r="AV9" i="3"/>
  <c r="AU10" i="3"/>
  <c r="AV10" i="3"/>
  <c r="AU11" i="3"/>
  <c r="AV11" i="3"/>
  <c r="AU12" i="3"/>
  <c r="AV12" i="3"/>
  <c r="AU13" i="3"/>
  <c r="AV13" i="3"/>
  <c r="AU14" i="3"/>
  <c r="AV14" i="3"/>
  <c r="AU15" i="3"/>
  <c r="AV15" i="3"/>
  <c r="AU16" i="3"/>
  <c r="AV16" i="3"/>
  <c r="AU17" i="3"/>
  <c r="AV17" i="3"/>
  <c r="AU18" i="3"/>
  <c r="AV18" i="3"/>
  <c r="AU19" i="3"/>
  <c r="AV19" i="3"/>
  <c r="AU20" i="3"/>
  <c r="AV20" i="3"/>
  <c r="AU21" i="3"/>
  <c r="AV21" i="3"/>
  <c r="AU22" i="3"/>
  <c r="AV22" i="3"/>
  <c r="AU23" i="3"/>
  <c r="AV23" i="3"/>
  <c r="AU24" i="3"/>
  <c r="AV24" i="3"/>
  <c r="AU25" i="3"/>
  <c r="AV25" i="3"/>
  <c r="AU26" i="3"/>
  <c r="AV26" i="3"/>
  <c r="AU27" i="3"/>
  <c r="AV27" i="3"/>
  <c r="AU28" i="3"/>
  <c r="AV28" i="3"/>
  <c r="AU29" i="3"/>
  <c r="AV29" i="3"/>
  <c r="AU30" i="3"/>
  <c r="AV30" i="3"/>
  <c r="AU31" i="3"/>
  <c r="AV31" i="3"/>
  <c r="AU32" i="3"/>
  <c r="AV32" i="3"/>
  <c r="AU33" i="3"/>
  <c r="AV33" i="3"/>
  <c r="AU34" i="3"/>
  <c r="AV34" i="3"/>
  <c r="AU35" i="3"/>
  <c r="AV35" i="3"/>
  <c r="AU36" i="3"/>
  <c r="AV36" i="3"/>
  <c r="AU37" i="3"/>
  <c r="AV37" i="3"/>
  <c r="AU38" i="3"/>
  <c r="AV38" i="3"/>
  <c r="AU39" i="3"/>
  <c r="AV39" i="3"/>
  <c r="AU40" i="3"/>
  <c r="AV40" i="3"/>
  <c r="AU41" i="3"/>
  <c r="AV41" i="3"/>
  <c r="AU42" i="3"/>
  <c r="AV42" i="3"/>
  <c r="AU43" i="3"/>
  <c r="AV43" i="3"/>
  <c r="AU44" i="3"/>
  <c r="AV44" i="3"/>
  <c r="AU45" i="3"/>
  <c r="AV45" i="3"/>
  <c r="AU46" i="3"/>
  <c r="AV46" i="3"/>
  <c r="AU47" i="3"/>
  <c r="AV47" i="3"/>
  <c r="AU48" i="3"/>
  <c r="AV48" i="3"/>
  <c r="AU49" i="3"/>
  <c r="AV49" i="3"/>
  <c r="AU50" i="3"/>
  <c r="AV50" i="3"/>
  <c r="AU51" i="3"/>
  <c r="AV51" i="3"/>
  <c r="AU52" i="3"/>
  <c r="AV52" i="3"/>
  <c r="AU53" i="3"/>
  <c r="AV53" i="3"/>
  <c r="AU54" i="3"/>
  <c r="AV54" i="3"/>
  <c r="AU55" i="3"/>
  <c r="AV55" i="3"/>
  <c r="AU56" i="3"/>
  <c r="AV56" i="3"/>
  <c r="AU57" i="3"/>
  <c r="AV57" i="3"/>
  <c r="AU58" i="3"/>
  <c r="AV58" i="3"/>
  <c r="AU59" i="3"/>
  <c r="AV59" i="3"/>
  <c r="AU60" i="3"/>
  <c r="AV60" i="3"/>
  <c r="AU61" i="3"/>
  <c r="AV61" i="3"/>
  <c r="AU62" i="3"/>
  <c r="AV62" i="3"/>
  <c r="AU63" i="3"/>
  <c r="AV63" i="3"/>
  <c r="AU64" i="3"/>
  <c r="AV64" i="3"/>
  <c r="AU65" i="3"/>
  <c r="AV65" i="3"/>
  <c r="AU66" i="3"/>
  <c r="AV66" i="3"/>
  <c r="AU67" i="3"/>
  <c r="AV67" i="3"/>
  <c r="AU68" i="3"/>
  <c r="AV68" i="3"/>
  <c r="AU69" i="3"/>
  <c r="AV69" i="3"/>
  <c r="AU70" i="3"/>
  <c r="AV70" i="3"/>
  <c r="AU71" i="3"/>
  <c r="AV71" i="3"/>
  <c r="AU72" i="3"/>
  <c r="AV72" i="3"/>
  <c r="AU73" i="3"/>
  <c r="AV73" i="3"/>
  <c r="AU74" i="3"/>
  <c r="AV74" i="3"/>
  <c r="AU75" i="3"/>
  <c r="AV75" i="3"/>
  <c r="AU76" i="3"/>
  <c r="AV76" i="3"/>
  <c r="AU77" i="3"/>
  <c r="AV77" i="3"/>
  <c r="AU78" i="3"/>
  <c r="AV78" i="3"/>
  <c r="AU79" i="3"/>
  <c r="AV79" i="3"/>
  <c r="AU80" i="3"/>
  <c r="AV80" i="3"/>
  <c r="AU81" i="3"/>
  <c r="AV81" i="3"/>
  <c r="AU82" i="3"/>
  <c r="AV82" i="3"/>
  <c r="AU83" i="3"/>
  <c r="AV83" i="3"/>
  <c r="AU84" i="3"/>
  <c r="AV84" i="3"/>
  <c r="AU85" i="3"/>
  <c r="AV85" i="3"/>
  <c r="AU86" i="3"/>
  <c r="AV86" i="3"/>
  <c r="AU87" i="3"/>
  <c r="AV87" i="3"/>
  <c r="AU88" i="3"/>
  <c r="AV88" i="3"/>
  <c r="AU89" i="3"/>
  <c r="AV89" i="3"/>
  <c r="AU90" i="3"/>
  <c r="AV90" i="3"/>
  <c r="AU91" i="3"/>
  <c r="AV91" i="3"/>
  <c r="AU92" i="3"/>
  <c r="AV92" i="3"/>
  <c r="AU93" i="3"/>
  <c r="AV93" i="3"/>
  <c r="AU94" i="3"/>
  <c r="AV94" i="3"/>
  <c r="AU95" i="3"/>
  <c r="AV95" i="3"/>
  <c r="AU96" i="3"/>
  <c r="AV96" i="3"/>
  <c r="AU97" i="3"/>
  <c r="AV97" i="3"/>
  <c r="AU98" i="3"/>
  <c r="AV98" i="3"/>
  <c r="AU99" i="3"/>
  <c r="AV99" i="3"/>
  <c r="AU100" i="3"/>
  <c r="AV100" i="3"/>
  <c r="AU101" i="3"/>
  <c r="AV101" i="3"/>
  <c r="AU102" i="3"/>
  <c r="AV102" i="3"/>
  <c r="AU103" i="3"/>
  <c r="AV103" i="3"/>
  <c r="AU104" i="3"/>
  <c r="AV104" i="3"/>
  <c r="AU105" i="3"/>
  <c r="AV105" i="3"/>
  <c r="AU106" i="3"/>
  <c r="AV106" i="3"/>
  <c r="AU107" i="3"/>
  <c r="AV107" i="3"/>
  <c r="AU108" i="3"/>
  <c r="AV108" i="3"/>
  <c r="AU109" i="3"/>
  <c r="AV109" i="3"/>
  <c r="AU110" i="3"/>
  <c r="AV110" i="3"/>
  <c r="AU111" i="3"/>
  <c r="AV111" i="3"/>
  <c r="AU112" i="3"/>
  <c r="AV112" i="3"/>
  <c r="AU113" i="3"/>
  <c r="AV113" i="3"/>
  <c r="AU114" i="3"/>
  <c r="AV114" i="3"/>
  <c r="AU115" i="3"/>
  <c r="AV115" i="3"/>
  <c r="AU116" i="3"/>
  <c r="AV116" i="3"/>
  <c r="AU117" i="3"/>
  <c r="AV117" i="3"/>
  <c r="AU118" i="3"/>
  <c r="AV118" i="3"/>
  <c r="AU119" i="3"/>
  <c r="AV119" i="3"/>
  <c r="AU120" i="3"/>
  <c r="AV120" i="3"/>
  <c r="AU121" i="3"/>
  <c r="AV121" i="3"/>
  <c r="AU122" i="3"/>
  <c r="AV122" i="3"/>
  <c r="AU123" i="3"/>
  <c r="AV123" i="3"/>
  <c r="AU124" i="3"/>
  <c r="AV124" i="3"/>
  <c r="AU125" i="3"/>
  <c r="AV125" i="3"/>
  <c r="AU126" i="3"/>
  <c r="AV126" i="3"/>
  <c r="AU127" i="3"/>
  <c r="AV127" i="3"/>
  <c r="AU128" i="3"/>
  <c r="AV128" i="3"/>
  <c r="AU129" i="3"/>
  <c r="AV129" i="3"/>
  <c r="AU130" i="3"/>
  <c r="AV130" i="3"/>
  <c r="AU131" i="3"/>
  <c r="AV131" i="3"/>
  <c r="AU132" i="3"/>
  <c r="AV132" i="3"/>
  <c r="AU133" i="3"/>
  <c r="AV133" i="3"/>
  <c r="AU134" i="3"/>
  <c r="AV134" i="3"/>
  <c r="AU135" i="3"/>
  <c r="AV135" i="3"/>
  <c r="AU136" i="3"/>
  <c r="AV136" i="3"/>
  <c r="AU137" i="3"/>
  <c r="AV137" i="3"/>
  <c r="AU138" i="3"/>
  <c r="AV138" i="3"/>
  <c r="AU139" i="3"/>
  <c r="AV139" i="3"/>
  <c r="AU140" i="3"/>
  <c r="AV140" i="3"/>
  <c r="AU141" i="3"/>
  <c r="AV141" i="3"/>
  <c r="AU142" i="3"/>
  <c r="AV142" i="3"/>
  <c r="AU143" i="3"/>
  <c r="AV143" i="3"/>
  <c r="AU144" i="3"/>
  <c r="AV144" i="3"/>
  <c r="AU145" i="3"/>
  <c r="AV145" i="3"/>
  <c r="AU146" i="3"/>
  <c r="AV146" i="3"/>
  <c r="AU147" i="3"/>
  <c r="AV147" i="3"/>
  <c r="AU148" i="3"/>
  <c r="AV148" i="3"/>
  <c r="AU149" i="3"/>
  <c r="AV149" i="3"/>
  <c r="AU150" i="3"/>
  <c r="AV150" i="3"/>
  <c r="AU151" i="3"/>
  <c r="AV151" i="3"/>
  <c r="AU152" i="3"/>
  <c r="AV152" i="3"/>
  <c r="AU153" i="3"/>
  <c r="AV153" i="3"/>
  <c r="AU154" i="3"/>
  <c r="AV154" i="3"/>
  <c r="AU155" i="3"/>
  <c r="AV155" i="3"/>
  <c r="AU156" i="3"/>
  <c r="AV156" i="3"/>
  <c r="AU157" i="3"/>
  <c r="AV157" i="3"/>
  <c r="AU158" i="3"/>
  <c r="AV158" i="3"/>
  <c r="AU159" i="3"/>
  <c r="AV159" i="3"/>
  <c r="AU160" i="3"/>
  <c r="AV160" i="3"/>
  <c r="AU161" i="3"/>
  <c r="AV161" i="3"/>
  <c r="AU162" i="3"/>
  <c r="AV162" i="3"/>
  <c r="AU163" i="3"/>
  <c r="AV163" i="3"/>
  <c r="AU164" i="3"/>
  <c r="AV164" i="3"/>
  <c r="AU165" i="3"/>
  <c r="AV165" i="3"/>
  <c r="AU166" i="3"/>
  <c r="AV166" i="3"/>
  <c r="AU167" i="3"/>
  <c r="AV167" i="3"/>
  <c r="AU168" i="3"/>
  <c r="AV168" i="3"/>
  <c r="AU169" i="3"/>
  <c r="AV169" i="3"/>
  <c r="AU170" i="3"/>
  <c r="AV170" i="3"/>
  <c r="AU171" i="3"/>
  <c r="AV171" i="3"/>
  <c r="AU172" i="3"/>
  <c r="AV172" i="3"/>
  <c r="AU173" i="3"/>
  <c r="AV173" i="3"/>
  <c r="AU174" i="3"/>
  <c r="AV174" i="3"/>
  <c r="AU175" i="3"/>
  <c r="AV175" i="3"/>
  <c r="AU176" i="3"/>
  <c r="AV176" i="3"/>
  <c r="AU177" i="3"/>
  <c r="AV177" i="3"/>
  <c r="AU178" i="3"/>
  <c r="AV178" i="3"/>
  <c r="AU179" i="3"/>
  <c r="AV179" i="3"/>
  <c r="AU180" i="3"/>
  <c r="AV180" i="3"/>
  <c r="AU181" i="3"/>
  <c r="AV181" i="3"/>
  <c r="AU182" i="3"/>
  <c r="AV182" i="3"/>
  <c r="AU183" i="3"/>
  <c r="AV183" i="3"/>
  <c r="AU184" i="3"/>
  <c r="AV184" i="3"/>
  <c r="AU185" i="3"/>
  <c r="AV185" i="3"/>
  <c r="AU186" i="3"/>
  <c r="AV186" i="3"/>
  <c r="AU187" i="3"/>
  <c r="AV187" i="3"/>
  <c r="AU188" i="3"/>
  <c r="AV188" i="3"/>
  <c r="AU189" i="3"/>
  <c r="AV189" i="3"/>
  <c r="AU190" i="3"/>
  <c r="AV190" i="3"/>
  <c r="AU191" i="3"/>
  <c r="AV191" i="3"/>
  <c r="AU192" i="3"/>
  <c r="AV192" i="3"/>
  <c r="AU193" i="3"/>
  <c r="AV193" i="3"/>
  <c r="AV3" i="3"/>
  <c r="AU3" i="3"/>
  <c r="AT3" i="3"/>
  <c r="AR4" i="3"/>
  <c r="AR5" i="3"/>
  <c r="AR6" i="3"/>
  <c r="AR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3" i="3"/>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P156" i="3" s="1"/>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3" i="3"/>
  <c r="AN4" i="3"/>
  <c r="AN5" i="3"/>
  <c r="AN6" i="3"/>
  <c r="AN7" i="3"/>
  <c r="AN8" i="3"/>
  <c r="AN9" i="3"/>
  <c r="AN10" i="3"/>
  <c r="AN11" i="3"/>
  <c r="AN12" i="3"/>
  <c r="AN13" i="3"/>
  <c r="AP13" i="3" s="1"/>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P95" i="3" s="1"/>
  <c r="AS95" i="3" s="1"/>
  <c r="AN96" i="3"/>
  <c r="AN97" i="3"/>
  <c r="AP97" i="3" s="1"/>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P142" i="3" s="1"/>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P182" i="3" s="1"/>
  <c r="AN183" i="3"/>
  <c r="AN184" i="3"/>
  <c r="AN185" i="3"/>
  <c r="AN186" i="3"/>
  <c r="AN187" i="3"/>
  <c r="AN188" i="3"/>
  <c r="AN189" i="3"/>
  <c r="AN190" i="3"/>
  <c r="AN191" i="3"/>
  <c r="AN192" i="3"/>
  <c r="AN193" i="3"/>
  <c r="AN3" i="3"/>
  <c r="AW121" i="3"/>
  <c r="AY121" i="3" s="1"/>
  <c r="AP113" i="3"/>
  <c r="AW94" i="3"/>
  <c r="AY94" i="3" s="1"/>
  <c r="AP93" i="3"/>
  <c r="AP77" i="3"/>
  <c r="AW70" i="3"/>
  <c r="AW65" i="3"/>
  <c r="AY65" i="3" s="1"/>
  <c r="AP60" i="3"/>
  <c r="AP45" i="3"/>
  <c r="AW38" i="3"/>
  <c r="AW30" i="3"/>
  <c r="AP28" i="3"/>
  <c r="AW14" i="3"/>
  <c r="AY14" i="3" s="1"/>
  <c r="AW6" i="3"/>
  <c r="AP4" i="3"/>
  <c r="AP180" i="3" l="1"/>
  <c r="AP132" i="3"/>
  <c r="AP108" i="3"/>
  <c r="AS108" i="3" s="1"/>
  <c r="AP52" i="3"/>
  <c r="AS52" i="3" s="1"/>
  <c r="AP74" i="3"/>
  <c r="AS74" i="3" s="1"/>
  <c r="AW157" i="3"/>
  <c r="AY157" i="3" s="1"/>
  <c r="AW137" i="3"/>
  <c r="AY137" i="3" s="1"/>
  <c r="AW133" i="3"/>
  <c r="AY133" i="3" s="1"/>
  <c r="AW129" i="3"/>
  <c r="AY129" i="3" s="1"/>
  <c r="AW125" i="3"/>
  <c r="AY125" i="3" s="1"/>
  <c r="AW117" i="3"/>
  <c r="AY117" i="3" s="1"/>
  <c r="AW113" i="3"/>
  <c r="AY113" i="3" s="1"/>
  <c r="AW109" i="3"/>
  <c r="AY109" i="3" s="1"/>
  <c r="AW105" i="3"/>
  <c r="AY105" i="3" s="1"/>
  <c r="AW103" i="3"/>
  <c r="AY103" i="3" s="1"/>
  <c r="AW101" i="3"/>
  <c r="AY101" i="3" s="1"/>
  <c r="AW97" i="3"/>
  <c r="AY97" i="3" s="1"/>
  <c r="AW93" i="3"/>
  <c r="AY93" i="3" s="1"/>
  <c r="AW89" i="3"/>
  <c r="AY89" i="3" s="1"/>
  <c r="AW85" i="3"/>
  <c r="AY85" i="3" s="1"/>
  <c r="AW81" i="3"/>
  <c r="AY81" i="3" s="1"/>
  <c r="AW79" i="3"/>
  <c r="AY79" i="3" s="1"/>
  <c r="AW77" i="3"/>
  <c r="AY77" i="3" s="1"/>
  <c r="AW73" i="3"/>
  <c r="AY73" i="3" s="1"/>
  <c r="AW71" i="3"/>
  <c r="AW69" i="3"/>
  <c r="AY69" i="3" s="1"/>
  <c r="AW61" i="3"/>
  <c r="AY61" i="3" s="1"/>
  <c r="AW57" i="3"/>
  <c r="AY57" i="3" s="1"/>
  <c r="AW53" i="3"/>
  <c r="AY53" i="3" s="1"/>
  <c r="AW49" i="3"/>
  <c r="AY49" i="3" s="1"/>
  <c r="AW45" i="3"/>
  <c r="AY45" i="3" s="1"/>
  <c r="AW41" i="3"/>
  <c r="AY41" i="3" s="1"/>
  <c r="AW37" i="3"/>
  <c r="AY37" i="3" s="1"/>
  <c r="AW33" i="3"/>
  <c r="AY33" i="3" s="1"/>
  <c r="AW29" i="3"/>
  <c r="AY29" i="3" s="1"/>
  <c r="AW25" i="3"/>
  <c r="AY25" i="3" s="1"/>
  <c r="AW21" i="3"/>
  <c r="AY21" i="3" s="1"/>
  <c r="AW17" i="3"/>
  <c r="AY17" i="3" s="1"/>
  <c r="AW13" i="3"/>
  <c r="AY13" i="3" s="1"/>
  <c r="AW9" i="3"/>
  <c r="AY9" i="3" s="1"/>
  <c r="AW5" i="3"/>
  <c r="AY5" i="3" s="1"/>
  <c r="AW88" i="3"/>
  <c r="AY88" i="3" s="1"/>
  <c r="AW36" i="3"/>
  <c r="AY36" i="3" s="1"/>
  <c r="AP85" i="3"/>
  <c r="AP73" i="3"/>
  <c r="AP166" i="3"/>
  <c r="AP78" i="3"/>
  <c r="AS28" i="3"/>
  <c r="AP138" i="3"/>
  <c r="AP102" i="3"/>
  <c r="AP46" i="3"/>
  <c r="AP193" i="3"/>
  <c r="AP185" i="3"/>
  <c r="AP177" i="3"/>
  <c r="AP173" i="3"/>
  <c r="AP165" i="3"/>
  <c r="AP109" i="3"/>
  <c r="AP101" i="3"/>
  <c r="AP81" i="3"/>
  <c r="AP69" i="3"/>
  <c r="AP65" i="3"/>
  <c r="AP61" i="3"/>
  <c r="AP53" i="3"/>
  <c r="AP49" i="3"/>
  <c r="AP37" i="3"/>
  <c r="AP29" i="3"/>
  <c r="AP21" i="3"/>
  <c r="AP5" i="3"/>
  <c r="AY6" i="3"/>
  <c r="AY38" i="3"/>
  <c r="AY30" i="3"/>
  <c r="AS60" i="3"/>
  <c r="AS193" i="3"/>
  <c r="AS173" i="3"/>
  <c r="AS165" i="3"/>
  <c r="AP157" i="3"/>
  <c r="AS157" i="3" s="1"/>
  <c r="AZ157" i="3" s="1"/>
  <c r="Q158" i="5" s="1"/>
  <c r="AP145" i="3"/>
  <c r="AP141" i="3"/>
  <c r="AP137" i="3"/>
  <c r="AP129" i="3"/>
  <c r="AP125" i="3"/>
  <c r="AS109" i="3"/>
  <c r="AS101" i="3"/>
  <c r="AS53" i="3"/>
  <c r="AS37" i="3"/>
  <c r="AS29" i="3"/>
  <c r="AS21" i="3"/>
  <c r="AS5" i="3"/>
  <c r="AZ5" i="3" s="1"/>
  <c r="Q6" i="5" s="1"/>
  <c r="AW3" i="3"/>
  <c r="AS156" i="3"/>
  <c r="AS45" i="3"/>
  <c r="AY70" i="3"/>
  <c r="AS4" i="3"/>
  <c r="AS13" i="3"/>
  <c r="AS93" i="3"/>
  <c r="AS180" i="3"/>
  <c r="AP174" i="3"/>
  <c r="AP158" i="3"/>
  <c r="AP150" i="3"/>
  <c r="AP134" i="3"/>
  <c r="AS134" i="3" s="1"/>
  <c r="AP126" i="3"/>
  <c r="AP118" i="3"/>
  <c r="AP110" i="3"/>
  <c r="AP94" i="3"/>
  <c r="AS94" i="3" s="1"/>
  <c r="AZ94" i="3" s="1"/>
  <c r="Q95" i="5" s="1"/>
  <c r="AP86" i="3"/>
  <c r="AP70" i="3"/>
  <c r="AP62" i="3"/>
  <c r="AP54" i="3"/>
  <c r="AP38" i="3"/>
  <c r="AP30" i="3"/>
  <c r="AP22" i="3"/>
  <c r="AP14" i="3"/>
  <c r="AS14" i="3" s="1"/>
  <c r="AZ14" i="3" s="1"/>
  <c r="Q15" i="5" s="1"/>
  <c r="AP6" i="3"/>
  <c r="AW16" i="3"/>
  <c r="AY16" i="3" s="1"/>
  <c r="AW8" i="3"/>
  <c r="AY8" i="3" s="1"/>
  <c r="AP172" i="3"/>
  <c r="AS172" i="3" s="1"/>
  <c r="AP168" i="3"/>
  <c r="AS168" i="3" s="1"/>
  <c r="AP164" i="3"/>
  <c r="AS164" i="3" s="1"/>
  <c r="AP160" i="3"/>
  <c r="AS160" i="3" s="1"/>
  <c r="AP148" i="3"/>
  <c r="AS148" i="3" s="1"/>
  <c r="AP140" i="3"/>
  <c r="AS140" i="3" s="1"/>
  <c r="AP124" i="3"/>
  <c r="AP116" i="3"/>
  <c r="AP104" i="3"/>
  <c r="AS104" i="3" s="1"/>
  <c r="AP100" i="3"/>
  <c r="AS100" i="3" s="1"/>
  <c r="AP96" i="3"/>
  <c r="AS96" i="3" s="1"/>
  <c r="AP92" i="3"/>
  <c r="AS92" i="3" s="1"/>
  <c r="AP88" i="3"/>
  <c r="AS88" i="3" s="1"/>
  <c r="AZ88" i="3" s="1"/>
  <c r="Q89" i="5" s="1"/>
  <c r="AP84" i="3"/>
  <c r="AS84" i="3" s="1"/>
  <c r="AP80" i="3"/>
  <c r="AS80" i="3" s="1"/>
  <c r="AP76" i="3"/>
  <c r="AS76" i="3" s="1"/>
  <c r="AP72" i="3"/>
  <c r="AS72" i="3" s="1"/>
  <c r="AP68" i="3"/>
  <c r="AS68" i="3" s="1"/>
  <c r="AP64" i="3"/>
  <c r="AS64" i="3" s="1"/>
  <c r="AP56" i="3"/>
  <c r="AS56" i="3" s="1"/>
  <c r="AP48" i="3"/>
  <c r="AS48" i="3" s="1"/>
  <c r="AP44" i="3"/>
  <c r="AS44" i="3" s="1"/>
  <c r="AP40" i="3"/>
  <c r="AS40" i="3" s="1"/>
  <c r="AP36" i="3"/>
  <c r="AS36" i="3" s="1"/>
  <c r="AP32" i="3"/>
  <c r="AS32" i="3" s="1"/>
  <c r="AP24" i="3"/>
  <c r="AS24" i="3" s="1"/>
  <c r="AP20" i="3"/>
  <c r="AS20" i="3" s="1"/>
  <c r="AP16" i="3"/>
  <c r="AS16" i="3" s="1"/>
  <c r="AP12" i="3"/>
  <c r="AS12" i="3" s="1"/>
  <c r="AP8" i="3"/>
  <c r="AS8" i="3" s="1"/>
  <c r="AW102" i="3"/>
  <c r="AY102" i="3" s="1"/>
  <c r="AW78" i="3"/>
  <c r="AY78" i="3" s="1"/>
  <c r="AW26" i="3"/>
  <c r="AY26" i="3" s="1"/>
  <c r="AW22" i="3"/>
  <c r="AY22" i="3" s="1"/>
  <c r="AW106" i="3"/>
  <c r="AW98" i="3"/>
  <c r="AW90" i="3"/>
  <c r="AW34" i="3"/>
  <c r="AY34" i="3" s="1"/>
  <c r="AW18" i="3"/>
  <c r="AW10" i="3"/>
  <c r="AY10" i="3" s="1"/>
  <c r="AP159" i="3"/>
  <c r="AS159" i="3" s="1"/>
  <c r="AP151" i="3"/>
  <c r="AS151" i="3" s="1"/>
  <c r="AP143" i="3"/>
  <c r="AP127" i="3"/>
  <c r="AS127" i="3" s="1"/>
  <c r="AP87" i="3"/>
  <c r="AS87" i="3" s="1"/>
  <c r="AP79" i="3"/>
  <c r="AS79" i="3" s="1"/>
  <c r="AZ79" i="3" s="1"/>
  <c r="Q80" i="5" s="1"/>
  <c r="AP71" i="3"/>
  <c r="AP63" i="3"/>
  <c r="AS63" i="3" s="1"/>
  <c r="AP55" i="3"/>
  <c r="AS55" i="3" s="1"/>
  <c r="AP39" i="3"/>
  <c r="AS39" i="3" s="1"/>
  <c r="AW152" i="3"/>
  <c r="AY152" i="3" s="1"/>
  <c r="AW144" i="3"/>
  <c r="AY144" i="3" s="1"/>
  <c r="AW108" i="3"/>
  <c r="AY108" i="3" s="1"/>
  <c r="AZ108" i="3" s="1"/>
  <c r="Q109" i="5" s="1"/>
  <c r="AW104" i="3"/>
  <c r="AY104" i="3" s="1"/>
  <c r="AW100" i="3"/>
  <c r="AY100" i="3" s="1"/>
  <c r="AW96" i="3"/>
  <c r="AY96" i="3" s="1"/>
  <c r="AW92" i="3"/>
  <c r="AY92" i="3" s="1"/>
  <c r="AZ92" i="3" s="1"/>
  <c r="Q93" i="5" s="1"/>
  <c r="AW84" i="3"/>
  <c r="AY84" i="3" s="1"/>
  <c r="AW32" i="3"/>
  <c r="AY32" i="3" s="1"/>
  <c r="AW28" i="3"/>
  <c r="AY28" i="3" s="1"/>
  <c r="AW24" i="3"/>
  <c r="AY24" i="3" s="1"/>
  <c r="AZ24" i="3" s="1"/>
  <c r="Q25" i="5" s="1"/>
  <c r="AW20" i="3"/>
  <c r="AY20" i="3" s="1"/>
  <c r="AZ20" i="3" s="1"/>
  <c r="Q21" i="5" s="1"/>
  <c r="AW12" i="3"/>
  <c r="AY12" i="3" s="1"/>
  <c r="AW4" i="3"/>
  <c r="AY4" i="3" s="1"/>
  <c r="AW193" i="3"/>
  <c r="AY193" i="3" s="1"/>
  <c r="AZ193" i="3" s="1"/>
  <c r="Q194" i="5" s="1"/>
  <c r="AW189" i="3"/>
  <c r="AY189" i="3" s="1"/>
  <c r="AW185" i="3"/>
  <c r="AY185" i="3" s="1"/>
  <c r="AW173" i="3"/>
  <c r="AY173" i="3" s="1"/>
  <c r="AW169" i="3"/>
  <c r="AY169" i="3" s="1"/>
  <c r="AW165" i="3"/>
  <c r="AY165" i="3" s="1"/>
  <c r="AZ165" i="3" s="1"/>
  <c r="Q166" i="5" s="1"/>
  <c r="AW161" i="3"/>
  <c r="AY161" i="3" s="1"/>
  <c r="AS102" i="3"/>
  <c r="AZ102" i="3" s="1"/>
  <c r="Q103" i="5" s="1"/>
  <c r="AS78" i="3"/>
  <c r="AZ78" i="3" s="1"/>
  <c r="Q79" i="5" s="1"/>
  <c r="AW171" i="3"/>
  <c r="AY171" i="3" s="1"/>
  <c r="AW35" i="3"/>
  <c r="AW19" i="3"/>
  <c r="AY19" i="3" s="1"/>
  <c r="AS182" i="3"/>
  <c r="AS46" i="3"/>
  <c r="AS174" i="3"/>
  <c r="AS158" i="3"/>
  <c r="AS126" i="3"/>
  <c r="AS86" i="3"/>
  <c r="AS62" i="3"/>
  <c r="AS54" i="3"/>
  <c r="AS22" i="3"/>
  <c r="AZ22" i="3" s="1"/>
  <c r="Q23" i="5" s="1"/>
  <c r="AS166" i="3"/>
  <c r="AS38" i="3"/>
  <c r="AZ38" i="3" s="1"/>
  <c r="Q39" i="5" s="1"/>
  <c r="AS6" i="3"/>
  <c r="AZ6" i="3" s="1"/>
  <c r="Q7" i="5" s="1"/>
  <c r="AS118" i="3"/>
  <c r="AS30" i="3"/>
  <c r="AZ30" i="3" s="1"/>
  <c r="Q31" i="5" s="1"/>
  <c r="AS70" i="3"/>
  <c r="AZ70" i="3" s="1"/>
  <c r="Q71" i="5" s="1"/>
  <c r="AP190" i="3"/>
  <c r="AS190" i="3" s="1"/>
  <c r="AP188" i="3"/>
  <c r="AS188" i="3" s="1"/>
  <c r="AP186" i="3"/>
  <c r="AS186" i="3" s="1"/>
  <c r="AP130" i="3"/>
  <c r="AS130" i="3" s="1"/>
  <c r="AP192" i="3"/>
  <c r="AP184" i="3"/>
  <c r="AS184" i="3" s="1"/>
  <c r="AP176" i="3"/>
  <c r="AS176" i="3" s="1"/>
  <c r="AP152" i="3"/>
  <c r="AS152" i="3" s="1"/>
  <c r="AZ152" i="3" s="1"/>
  <c r="Q153" i="5" s="1"/>
  <c r="AP144" i="3"/>
  <c r="AP136" i="3"/>
  <c r="AP128" i="3"/>
  <c r="AS128" i="3" s="1"/>
  <c r="AP120" i="3"/>
  <c r="AS120" i="3" s="1"/>
  <c r="AP112" i="3"/>
  <c r="AZ100" i="3"/>
  <c r="Q101" i="5" s="1"/>
  <c r="AZ84" i="3"/>
  <c r="Q85" i="5" s="1"/>
  <c r="AZ13" i="3"/>
  <c r="Q14" i="5" s="1"/>
  <c r="AZ96" i="3"/>
  <c r="Q97" i="5" s="1"/>
  <c r="AP3" i="3"/>
  <c r="AS3" i="3" s="1"/>
  <c r="AZ101" i="3"/>
  <c r="Q102" i="5" s="1"/>
  <c r="AZ45" i="3"/>
  <c r="Q46" i="5" s="1"/>
  <c r="AZ37" i="3"/>
  <c r="Q38" i="5" s="1"/>
  <c r="AZ173" i="3"/>
  <c r="Q174" i="5" s="1"/>
  <c r="AZ109" i="3"/>
  <c r="Q110" i="5" s="1"/>
  <c r="AP178" i="3"/>
  <c r="AS178" i="3" s="1"/>
  <c r="AP170" i="3"/>
  <c r="AS170" i="3" s="1"/>
  <c r="AP162" i="3"/>
  <c r="AS162" i="3" s="1"/>
  <c r="AP154" i="3"/>
  <c r="AS154" i="3" s="1"/>
  <c r="AP146" i="3"/>
  <c r="AS146" i="3" s="1"/>
  <c r="AP122" i="3"/>
  <c r="AS122" i="3" s="1"/>
  <c r="AP114" i="3"/>
  <c r="AS114" i="3" s="1"/>
  <c r="AP106" i="3"/>
  <c r="AS106" i="3" s="1"/>
  <c r="AP98" i="3"/>
  <c r="AS98" i="3" s="1"/>
  <c r="AP90" i="3"/>
  <c r="AS90" i="3" s="1"/>
  <c r="AP82" i="3"/>
  <c r="AS82" i="3" s="1"/>
  <c r="AP66" i="3"/>
  <c r="AS66" i="3" s="1"/>
  <c r="AP58" i="3"/>
  <c r="AS58" i="3" s="1"/>
  <c r="AP50" i="3"/>
  <c r="AS50" i="3" s="1"/>
  <c r="AP42" i="3"/>
  <c r="AS42" i="3" s="1"/>
  <c r="AP34" i="3"/>
  <c r="AS34" i="3" s="1"/>
  <c r="AP26" i="3"/>
  <c r="AS26" i="3" s="1"/>
  <c r="AZ26" i="3" s="1"/>
  <c r="Q27" i="5" s="1"/>
  <c r="AP18" i="3"/>
  <c r="AS18" i="3" s="1"/>
  <c r="AP10" i="3"/>
  <c r="AS10" i="3" s="1"/>
  <c r="AZ10" i="3" s="1"/>
  <c r="Q11" i="5" s="1"/>
  <c r="AZ8" i="3"/>
  <c r="Q9" i="5" s="1"/>
  <c r="AZ21" i="3"/>
  <c r="Q22" i="5" s="1"/>
  <c r="AZ28" i="3"/>
  <c r="Q29" i="5" s="1"/>
  <c r="AZ4" i="3"/>
  <c r="Q5" i="5" s="1"/>
  <c r="AZ16" i="3"/>
  <c r="Q17" i="5" s="1"/>
  <c r="AZ29" i="3"/>
  <c r="Q30" i="5" s="1"/>
  <c r="AZ36" i="3"/>
  <c r="Q37" i="5" s="1"/>
  <c r="AZ93" i="3"/>
  <c r="Q94" i="5" s="1"/>
  <c r="AZ53" i="3"/>
  <c r="Q54" i="5" s="1"/>
  <c r="AP169" i="3"/>
  <c r="AS169" i="3" s="1"/>
  <c r="AP161" i="3"/>
  <c r="AS161" i="3" s="1"/>
  <c r="AZ161" i="3" s="1"/>
  <c r="Q162" i="5" s="1"/>
  <c r="AP153" i="3"/>
  <c r="AP121" i="3"/>
  <c r="AS121" i="3" s="1"/>
  <c r="AZ121" i="3" s="1"/>
  <c r="Q122" i="5" s="1"/>
  <c r="AP105" i="3"/>
  <c r="AS105" i="3" s="1"/>
  <c r="AZ105" i="3" s="1"/>
  <c r="Q106" i="5" s="1"/>
  <c r="AP89" i="3"/>
  <c r="AS89" i="3" s="1"/>
  <c r="AZ89" i="3" s="1"/>
  <c r="Q90" i="5" s="1"/>
  <c r="AP57" i="3"/>
  <c r="AS57" i="3" s="1"/>
  <c r="AZ57" i="3" s="1"/>
  <c r="Q58" i="5" s="1"/>
  <c r="AP41" i="3"/>
  <c r="AP33" i="3"/>
  <c r="AS33" i="3" s="1"/>
  <c r="AZ33" i="3" s="1"/>
  <c r="Q34" i="5" s="1"/>
  <c r="AP25" i="3"/>
  <c r="AS25" i="3" s="1"/>
  <c r="AZ25" i="3" s="1"/>
  <c r="Q26" i="5" s="1"/>
  <c r="AP17" i="3"/>
  <c r="AS17" i="3" s="1"/>
  <c r="AZ17" i="3" s="1"/>
  <c r="Q18" i="5" s="1"/>
  <c r="AP9" i="3"/>
  <c r="AS9" i="3" s="1"/>
  <c r="AZ9" i="3" s="1"/>
  <c r="Q10" i="5" s="1"/>
  <c r="AP175" i="3"/>
  <c r="AS175" i="3" s="1"/>
  <c r="AP167" i="3"/>
  <c r="AS167" i="3" s="1"/>
  <c r="AP135" i="3"/>
  <c r="AS135" i="3" s="1"/>
  <c r="AP119" i="3"/>
  <c r="AS119" i="3" s="1"/>
  <c r="AP111" i="3"/>
  <c r="AS111" i="3" s="1"/>
  <c r="AP103" i="3"/>
  <c r="AS103" i="3" s="1"/>
  <c r="AZ103" i="3" s="1"/>
  <c r="Q104" i="5" s="1"/>
  <c r="AP47" i="3"/>
  <c r="AS47" i="3" s="1"/>
  <c r="AP31" i="3"/>
  <c r="AS31" i="3" s="1"/>
  <c r="AP23" i="3"/>
  <c r="AS23" i="3" s="1"/>
  <c r="AP15" i="3"/>
  <c r="AS15" i="3" s="1"/>
  <c r="AP7" i="3"/>
  <c r="AS7" i="3" s="1"/>
  <c r="AP149" i="3"/>
  <c r="AS149" i="3" s="1"/>
  <c r="AP133" i="3"/>
  <c r="AP117" i="3"/>
  <c r="AS117" i="3" s="1"/>
  <c r="AZ117" i="3" s="1"/>
  <c r="Q118" i="5" s="1"/>
  <c r="AP67" i="3"/>
  <c r="AS67" i="3" s="1"/>
  <c r="AP27" i="3"/>
  <c r="AP19" i="3"/>
  <c r="AS19" i="3" s="1"/>
  <c r="AP11" i="3"/>
  <c r="AS11" i="3" s="1"/>
  <c r="AY18" i="3"/>
  <c r="AY35" i="3"/>
  <c r="AY3" i="3"/>
  <c r="AW63" i="3"/>
  <c r="AY63" i="3" s="1"/>
  <c r="AZ63" i="3" s="1"/>
  <c r="Q64" i="5" s="1"/>
  <c r="AY71" i="3"/>
  <c r="AW107" i="3"/>
  <c r="AY107" i="3" s="1"/>
  <c r="AW177" i="3"/>
  <c r="AY177" i="3" s="1"/>
  <c r="AW47" i="3"/>
  <c r="AY47" i="3" s="1"/>
  <c r="AW55" i="3"/>
  <c r="AY55" i="3" s="1"/>
  <c r="AW83" i="3"/>
  <c r="AY83" i="3" s="1"/>
  <c r="AW181" i="3"/>
  <c r="AY181" i="3" s="1"/>
  <c r="AW187" i="3"/>
  <c r="AY187" i="3" s="1"/>
  <c r="AW7" i="3"/>
  <c r="AY7" i="3" s="1"/>
  <c r="AW23" i="3"/>
  <c r="AY23" i="3" s="1"/>
  <c r="AW95" i="3"/>
  <c r="AY95" i="3" s="1"/>
  <c r="AZ95" i="3" s="1"/>
  <c r="Q96" i="5" s="1"/>
  <c r="AW159" i="3"/>
  <c r="AY159" i="3" s="1"/>
  <c r="AW175" i="3"/>
  <c r="AY175" i="3" s="1"/>
  <c r="AW191" i="3"/>
  <c r="AY191" i="3" s="1"/>
  <c r="AW11" i="3"/>
  <c r="AY11" i="3" s="1"/>
  <c r="AW27" i="3"/>
  <c r="AY27" i="3" s="1"/>
  <c r="AW39" i="3"/>
  <c r="AY39" i="3" s="1"/>
  <c r="AW59" i="3"/>
  <c r="AY59" i="3" s="1"/>
  <c r="AW75" i="3"/>
  <c r="AY75" i="3" s="1"/>
  <c r="AW163" i="3"/>
  <c r="AY163" i="3" s="1"/>
  <c r="AW51" i="3"/>
  <c r="AY51" i="3" s="1"/>
  <c r="AW99" i="3"/>
  <c r="AY99" i="3" s="1"/>
  <c r="AW179" i="3"/>
  <c r="AY179" i="3" s="1"/>
  <c r="AW43" i="3"/>
  <c r="AY43" i="3" s="1"/>
  <c r="AW87" i="3"/>
  <c r="AY87" i="3" s="1"/>
  <c r="AW15" i="3"/>
  <c r="AY15" i="3" s="1"/>
  <c r="AW31" i="3"/>
  <c r="AY31" i="3" s="1"/>
  <c r="AW91" i="3"/>
  <c r="AY91" i="3" s="1"/>
  <c r="AW167" i="3"/>
  <c r="AY167" i="3" s="1"/>
  <c r="AW183" i="3"/>
  <c r="AY183" i="3" s="1"/>
  <c r="AS49" i="3"/>
  <c r="AZ49" i="3" s="1"/>
  <c r="Q50" i="5" s="1"/>
  <c r="AS97" i="3"/>
  <c r="AZ97" i="3" s="1"/>
  <c r="Q98" i="5" s="1"/>
  <c r="AS177" i="3"/>
  <c r="AS41" i="3"/>
  <c r="AZ41" i="3" s="1"/>
  <c r="Q42" i="5" s="1"/>
  <c r="AS185" i="3"/>
  <c r="AZ185" i="3" s="1"/>
  <c r="Q186" i="5" s="1"/>
  <c r="AS73" i="3"/>
  <c r="AZ73" i="3" s="1"/>
  <c r="Q74" i="5" s="1"/>
  <c r="AS27" i="3"/>
  <c r="AS192" i="3"/>
  <c r="AP187" i="3"/>
  <c r="AS187" i="3" s="1"/>
  <c r="AP171" i="3"/>
  <c r="AS171" i="3" s="1"/>
  <c r="AZ171" i="3" s="1"/>
  <c r="Q172" i="5" s="1"/>
  <c r="AP147" i="3"/>
  <c r="AS147" i="3" s="1"/>
  <c r="AP123" i="3"/>
  <c r="AS123" i="3" s="1"/>
  <c r="AP91" i="3"/>
  <c r="AS91" i="3" s="1"/>
  <c r="AP163" i="3"/>
  <c r="AS163" i="3" s="1"/>
  <c r="AP139" i="3"/>
  <c r="AS139" i="3" s="1"/>
  <c r="AP107" i="3"/>
  <c r="AS107" i="3" s="1"/>
  <c r="AP83" i="3"/>
  <c r="AS83" i="3" s="1"/>
  <c r="AP51" i="3"/>
  <c r="AS51" i="3" s="1"/>
  <c r="AP191" i="3"/>
  <c r="AS191" i="3" s="1"/>
  <c r="AP183" i="3"/>
  <c r="AS183" i="3" s="1"/>
  <c r="AP179" i="3"/>
  <c r="AS179" i="3" s="1"/>
  <c r="AP155" i="3"/>
  <c r="AS155" i="3" s="1"/>
  <c r="AP131" i="3"/>
  <c r="AS131" i="3" s="1"/>
  <c r="AP115" i="3"/>
  <c r="AS115" i="3" s="1"/>
  <c r="AP99" i="3"/>
  <c r="AS99" i="3" s="1"/>
  <c r="AP75" i="3"/>
  <c r="AS75" i="3" s="1"/>
  <c r="AP59" i="3"/>
  <c r="AS59" i="3" s="1"/>
  <c r="AP43" i="3"/>
  <c r="AS43" i="3" s="1"/>
  <c r="AP35" i="3"/>
  <c r="AS35" i="3" s="1"/>
  <c r="AP189" i="3"/>
  <c r="AS189" i="3" s="1"/>
  <c r="AZ189" i="3" s="1"/>
  <c r="Q190" i="5" s="1"/>
  <c r="AP181" i="3"/>
  <c r="AS181" i="3" s="1"/>
  <c r="AW76" i="3"/>
  <c r="AY76" i="3" s="1"/>
  <c r="AZ76" i="3" s="1"/>
  <c r="Q77" i="5" s="1"/>
  <c r="AS110" i="3"/>
  <c r="AW42" i="3"/>
  <c r="AY42" i="3" s="1"/>
  <c r="AW46" i="3"/>
  <c r="AY46" i="3" s="1"/>
  <c r="AW50" i="3"/>
  <c r="AY50" i="3" s="1"/>
  <c r="AW54" i="3"/>
  <c r="AY54" i="3" s="1"/>
  <c r="AW58" i="3"/>
  <c r="AY58" i="3" s="1"/>
  <c r="AW62" i="3"/>
  <c r="AY62" i="3" s="1"/>
  <c r="AW66" i="3"/>
  <c r="AY66" i="3" s="1"/>
  <c r="AW82" i="3"/>
  <c r="AY82" i="3" s="1"/>
  <c r="AZ82" i="3" s="1"/>
  <c r="Q83" i="5" s="1"/>
  <c r="AS85" i="3"/>
  <c r="AZ85" i="3" s="1"/>
  <c r="Q86" i="5" s="1"/>
  <c r="AY90" i="3"/>
  <c r="AY98" i="3"/>
  <c r="AY106" i="3"/>
  <c r="AW67" i="3"/>
  <c r="AY67" i="3" s="1"/>
  <c r="AS69" i="3"/>
  <c r="AZ69" i="3" s="1"/>
  <c r="Q70" i="5" s="1"/>
  <c r="AW72" i="3"/>
  <c r="AY72" i="3" s="1"/>
  <c r="AS61" i="3"/>
  <c r="AZ61" i="3" s="1"/>
  <c r="Q62" i="5" s="1"/>
  <c r="AS65" i="3"/>
  <c r="AZ65" i="3" s="1"/>
  <c r="Q66" i="5" s="1"/>
  <c r="AW68" i="3"/>
  <c r="AY68" i="3" s="1"/>
  <c r="AZ68" i="3" s="1"/>
  <c r="Q69" i="5" s="1"/>
  <c r="AS81" i="3"/>
  <c r="AZ81" i="3" s="1"/>
  <c r="Q82" i="5" s="1"/>
  <c r="AW40" i="3"/>
  <c r="AY40" i="3" s="1"/>
  <c r="AZ40" i="3" s="1"/>
  <c r="Q41" i="5" s="1"/>
  <c r="AW44" i="3"/>
  <c r="AY44" i="3" s="1"/>
  <c r="AZ44" i="3" s="1"/>
  <c r="Q45" i="5" s="1"/>
  <c r="AW48" i="3"/>
  <c r="AY48" i="3" s="1"/>
  <c r="AW52" i="3"/>
  <c r="AY52" i="3" s="1"/>
  <c r="AZ52" i="3" s="1"/>
  <c r="Q53" i="5" s="1"/>
  <c r="AW56" i="3"/>
  <c r="AY56" i="3" s="1"/>
  <c r="AZ56" i="3" s="1"/>
  <c r="Q57" i="5" s="1"/>
  <c r="AW60" i="3"/>
  <c r="AY60" i="3" s="1"/>
  <c r="AZ60" i="3" s="1"/>
  <c r="Q61" i="5" s="1"/>
  <c r="AW64" i="3"/>
  <c r="AY64" i="3" s="1"/>
  <c r="AZ64" i="3" s="1"/>
  <c r="Q65" i="5" s="1"/>
  <c r="AS71" i="3"/>
  <c r="AW74" i="3"/>
  <c r="AY74" i="3" s="1"/>
  <c r="AZ74" i="3" s="1"/>
  <c r="Q75" i="5" s="1"/>
  <c r="AW86" i="3"/>
  <c r="AY86" i="3" s="1"/>
  <c r="AS138" i="3"/>
  <c r="AS77" i="3"/>
  <c r="AZ77" i="3" s="1"/>
  <c r="Q78" i="5" s="1"/>
  <c r="AW80" i="3"/>
  <c r="AY80" i="3" s="1"/>
  <c r="AZ80" i="3" s="1"/>
  <c r="Q81" i="5" s="1"/>
  <c r="AS141" i="3"/>
  <c r="AW145" i="3"/>
  <c r="AY145" i="3" s="1"/>
  <c r="AW153" i="3"/>
  <c r="AY153" i="3" s="1"/>
  <c r="AW110" i="3"/>
  <c r="AY110" i="3" s="1"/>
  <c r="AW114" i="3"/>
  <c r="AY114" i="3" s="1"/>
  <c r="AW118" i="3"/>
  <c r="AY118" i="3" s="1"/>
  <c r="AZ118" i="3" s="1"/>
  <c r="Q119" i="5" s="1"/>
  <c r="AW122" i="3"/>
  <c r="AY122" i="3" s="1"/>
  <c r="AW126" i="3"/>
  <c r="AY126" i="3" s="1"/>
  <c r="AZ126" i="3" s="1"/>
  <c r="Q127" i="5" s="1"/>
  <c r="AW130" i="3"/>
  <c r="AY130" i="3" s="1"/>
  <c r="AW134" i="3"/>
  <c r="AY134" i="3" s="1"/>
  <c r="AW138" i="3"/>
  <c r="AY138" i="3" s="1"/>
  <c r="AS142" i="3"/>
  <c r="AW146" i="3"/>
  <c r="AY146" i="3" s="1"/>
  <c r="AS150" i="3"/>
  <c r="AW154" i="3"/>
  <c r="AY154" i="3" s="1"/>
  <c r="AS112" i="3"/>
  <c r="AS116" i="3"/>
  <c r="AS124" i="3"/>
  <c r="AS132" i="3"/>
  <c r="AS136" i="3"/>
  <c r="AW139" i="3"/>
  <c r="AY139" i="3" s="1"/>
  <c r="AS143" i="3"/>
  <c r="AW147" i="3"/>
  <c r="AY147" i="3" s="1"/>
  <c r="AW155" i="3"/>
  <c r="AY155" i="3" s="1"/>
  <c r="AW111" i="3"/>
  <c r="AY111" i="3" s="1"/>
  <c r="AW115" i="3"/>
  <c r="AY115" i="3" s="1"/>
  <c r="AW119" i="3"/>
  <c r="AY119" i="3" s="1"/>
  <c r="AW123" i="3"/>
  <c r="AY123" i="3" s="1"/>
  <c r="AW127" i="3"/>
  <c r="AY127" i="3" s="1"/>
  <c r="AZ127" i="3" s="1"/>
  <c r="Q128" i="5" s="1"/>
  <c r="AW131" i="3"/>
  <c r="AY131" i="3" s="1"/>
  <c r="AW135" i="3"/>
  <c r="AY135" i="3" s="1"/>
  <c r="AW140" i="3"/>
  <c r="AY140" i="3" s="1"/>
  <c r="AZ140" i="3" s="1"/>
  <c r="Q141" i="5" s="1"/>
  <c r="AS144" i="3"/>
  <c r="AZ144" i="3" s="1"/>
  <c r="Q145" i="5" s="1"/>
  <c r="AW148" i="3"/>
  <c r="AY148" i="3" s="1"/>
  <c r="AW156" i="3"/>
  <c r="AY156" i="3" s="1"/>
  <c r="AZ156" i="3" s="1"/>
  <c r="Q157" i="5" s="1"/>
  <c r="AW158" i="3"/>
  <c r="AY158" i="3" s="1"/>
  <c r="AZ158" i="3" s="1"/>
  <c r="Q159" i="5" s="1"/>
  <c r="AW160" i="3"/>
  <c r="AY160" i="3" s="1"/>
  <c r="AZ160" i="3" s="1"/>
  <c r="Q161" i="5" s="1"/>
  <c r="AW162" i="3"/>
  <c r="AY162" i="3" s="1"/>
  <c r="AZ162" i="3" s="1"/>
  <c r="Q163" i="5" s="1"/>
  <c r="AW164" i="3"/>
  <c r="AY164" i="3" s="1"/>
  <c r="AZ164" i="3" s="1"/>
  <c r="Q165" i="5" s="1"/>
  <c r="AW166" i="3"/>
  <c r="AY166" i="3" s="1"/>
  <c r="AZ166" i="3" s="1"/>
  <c r="Q167" i="5" s="1"/>
  <c r="AW168" i="3"/>
  <c r="AY168" i="3" s="1"/>
  <c r="AZ168" i="3" s="1"/>
  <c r="Q169" i="5" s="1"/>
  <c r="AW170" i="3"/>
  <c r="AY170" i="3" s="1"/>
  <c r="AW172" i="3"/>
  <c r="AY172" i="3" s="1"/>
  <c r="AZ172" i="3" s="1"/>
  <c r="Q173" i="5" s="1"/>
  <c r="AW174" i="3"/>
  <c r="AY174" i="3" s="1"/>
  <c r="AW176" i="3"/>
  <c r="AY176" i="3" s="1"/>
  <c r="AW178" i="3"/>
  <c r="AY178" i="3" s="1"/>
  <c r="AW180" i="3"/>
  <c r="AY180" i="3" s="1"/>
  <c r="AZ180" i="3" s="1"/>
  <c r="Q181" i="5" s="1"/>
  <c r="AW182" i="3"/>
  <c r="AY182" i="3" s="1"/>
  <c r="AW184" i="3"/>
  <c r="AY184" i="3" s="1"/>
  <c r="AW186" i="3"/>
  <c r="AY186" i="3" s="1"/>
  <c r="AW188" i="3"/>
  <c r="AY188" i="3" s="1"/>
  <c r="AW190" i="3"/>
  <c r="AY190" i="3" s="1"/>
  <c r="AW192" i="3"/>
  <c r="AY192" i="3" s="1"/>
  <c r="AS113" i="3"/>
  <c r="AZ113" i="3" s="1"/>
  <c r="Q114" i="5" s="1"/>
  <c r="AS125" i="3"/>
  <c r="AZ125" i="3" s="1"/>
  <c r="Q126" i="5" s="1"/>
  <c r="AS129" i="3"/>
  <c r="AZ129" i="3" s="1"/>
  <c r="Q130" i="5" s="1"/>
  <c r="AS133" i="3"/>
  <c r="AZ133" i="3" s="1"/>
  <c r="Q134" i="5" s="1"/>
  <c r="AS137" i="3"/>
  <c r="AZ137" i="3" s="1"/>
  <c r="Q138" i="5" s="1"/>
  <c r="AW141" i="3"/>
  <c r="AY141" i="3" s="1"/>
  <c r="AS145" i="3"/>
  <c r="AW149" i="3"/>
  <c r="AY149" i="3" s="1"/>
  <c r="AS153" i="3"/>
  <c r="AW112" i="3"/>
  <c r="AY112" i="3" s="1"/>
  <c r="AW116" i="3"/>
  <c r="AY116" i="3" s="1"/>
  <c r="AW120" i="3"/>
  <c r="AY120" i="3" s="1"/>
  <c r="AW124" i="3"/>
  <c r="AY124" i="3" s="1"/>
  <c r="AW128" i="3"/>
  <c r="AY128" i="3" s="1"/>
  <c r="AW132" i="3"/>
  <c r="AY132" i="3" s="1"/>
  <c r="AW136" i="3"/>
  <c r="AY136" i="3" s="1"/>
  <c r="AW142" i="3"/>
  <c r="AY142" i="3" s="1"/>
  <c r="AW150" i="3"/>
  <c r="AY150" i="3" s="1"/>
  <c r="AW143" i="3"/>
  <c r="AY143" i="3" s="1"/>
  <c r="AW151" i="3"/>
  <c r="AY151" i="3" s="1"/>
  <c r="AZ12" i="3" l="1"/>
  <c r="Q13" i="5" s="1"/>
  <c r="AZ32" i="3"/>
  <c r="Q33" i="5" s="1"/>
  <c r="AZ186" i="3"/>
  <c r="Q187" i="5" s="1"/>
  <c r="AZ148" i="3"/>
  <c r="Q149" i="5" s="1"/>
  <c r="AZ87" i="3"/>
  <c r="Q88" i="5" s="1"/>
  <c r="AZ55" i="3"/>
  <c r="Q56" i="5" s="1"/>
  <c r="AZ48" i="3"/>
  <c r="Q49" i="5" s="1"/>
  <c r="AZ72" i="3"/>
  <c r="Q73" i="5" s="1"/>
  <c r="AZ159" i="3"/>
  <c r="Q160" i="5" s="1"/>
  <c r="AZ169" i="3"/>
  <c r="Q170" i="5" s="1"/>
  <c r="AZ104" i="3"/>
  <c r="Q105" i="5" s="1"/>
  <c r="AZ130" i="3"/>
  <c r="Q131" i="5" s="1"/>
  <c r="AZ178" i="3"/>
  <c r="Q179" i="5" s="1"/>
  <c r="AZ110" i="3"/>
  <c r="Q111" i="5" s="1"/>
  <c r="AZ39" i="3"/>
  <c r="Q40" i="5" s="1"/>
  <c r="AZ86" i="3"/>
  <c r="Q87" i="5" s="1"/>
  <c r="AZ46" i="3"/>
  <c r="Q47" i="5" s="1"/>
  <c r="AZ190" i="3"/>
  <c r="Q191" i="5" s="1"/>
  <c r="AZ170" i="3"/>
  <c r="Q171" i="5" s="1"/>
  <c r="AZ31" i="3"/>
  <c r="Q32" i="5" s="1"/>
  <c r="AZ182" i="3"/>
  <c r="Q183" i="5" s="1"/>
  <c r="AZ106" i="3"/>
  <c r="Q107" i="5" s="1"/>
  <c r="AZ54" i="3"/>
  <c r="Q55" i="5" s="1"/>
  <c r="AZ3" i="3"/>
  <c r="Q4" i="5" s="1"/>
  <c r="AZ112" i="3"/>
  <c r="Q113" i="5" s="1"/>
  <c r="AZ47" i="3"/>
  <c r="Q48" i="5" s="1"/>
  <c r="AZ174" i="3"/>
  <c r="Q175" i="5" s="1"/>
  <c r="AZ18" i="3"/>
  <c r="Q19" i="5" s="1"/>
  <c r="AZ188" i="3"/>
  <c r="Q189" i="5" s="1"/>
  <c r="AZ115" i="3"/>
  <c r="Q116" i="5" s="1"/>
  <c r="AZ62" i="3"/>
  <c r="Q63" i="5" s="1"/>
  <c r="AZ155" i="3"/>
  <c r="Q156" i="5" s="1"/>
  <c r="AZ98" i="3"/>
  <c r="Q99" i="5" s="1"/>
  <c r="AZ142" i="3"/>
  <c r="Q143" i="5" s="1"/>
  <c r="AZ90" i="3"/>
  <c r="Q91" i="5" s="1"/>
  <c r="AZ136" i="3"/>
  <c r="Q137" i="5" s="1"/>
  <c r="AZ192" i="3"/>
  <c r="Q193" i="5" s="1"/>
  <c r="AZ128" i="3"/>
  <c r="Q129" i="5" s="1"/>
  <c r="AZ141" i="3"/>
  <c r="Q142" i="5" s="1"/>
  <c r="AZ123" i="3"/>
  <c r="Q124" i="5" s="1"/>
  <c r="AZ149" i="3"/>
  <c r="Q150" i="5" s="1"/>
  <c r="AZ176" i="3"/>
  <c r="Q177" i="5" s="1"/>
  <c r="AZ151" i="3"/>
  <c r="Q152" i="5" s="1"/>
  <c r="AZ114" i="3"/>
  <c r="Q115" i="5" s="1"/>
  <c r="AZ42" i="3"/>
  <c r="Q43" i="5" s="1"/>
  <c r="AZ143" i="3"/>
  <c r="Q144" i="5" s="1"/>
  <c r="AZ131" i="3"/>
  <c r="Q132" i="5" s="1"/>
  <c r="AZ119" i="3"/>
  <c r="Q120" i="5" s="1"/>
  <c r="AZ184" i="3"/>
  <c r="Q185" i="5" s="1"/>
  <c r="AZ111" i="3"/>
  <c r="Q112" i="5" s="1"/>
  <c r="AZ34" i="3"/>
  <c r="Q35" i="5" s="1"/>
  <c r="AZ124" i="3"/>
  <c r="Q125" i="5" s="1"/>
  <c r="AZ120" i="3"/>
  <c r="Q121" i="5" s="1"/>
  <c r="AZ163" i="3"/>
  <c r="Q164" i="5" s="1"/>
  <c r="AZ150" i="3"/>
  <c r="Q151" i="5" s="1"/>
  <c r="AZ58" i="3"/>
  <c r="Q59" i="5" s="1"/>
  <c r="AZ50" i="3"/>
  <c r="Q51" i="5" s="1"/>
  <c r="AZ175" i="3"/>
  <c r="Q176" i="5" s="1"/>
  <c r="AZ91" i="3"/>
  <c r="Q92" i="5" s="1"/>
  <c r="AZ138" i="3"/>
  <c r="Q139" i="5" s="1"/>
  <c r="AZ23" i="3"/>
  <c r="Q24" i="5" s="1"/>
  <c r="AZ132" i="3"/>
  <c r="Q133" i="5" s="1"/>
  <c r="AZ135" i="3"/>
  <c r="Q136" i="5" s="1"/>
  <c r="AZ134" i="3"/>
  <c r="Q135" i="5" s="1"/>
  <c r="AZ67" i="3"/>
  <c r="Q68" i="5" s="1"/>
  <c r="AZ66" i="3"/>
  <c r="Q67" i="5" s="1"/>
  <c r="AZ7" i="3"/>
  <c r="Q8" i="5" s="1"/>
  <c r="AZ71" i="3"/>
  <c r="Q72" i="5" s="1"/>
  <c r="AZ147" i="3"/>
  <c r="Q148" i="5" s="1"/>
  <c r="AZ145" i="3"/>
  <c r="Q146" i="5" s="1"/>
  <c r="AZ43" i="3"/>
  <c r="Q44" i="5" s="1"/>
  <c r="AZ27" i="3"/>
  <c r="Q28" i="5" s="1"/>
  <c r="AZ187" i="3"/>
  <c r="Q188" i="5" s="1"/>
  <c r="AZ139" i="3"/>
  <c r="Q140" i="5" s="1"/>
  <c r="AZ154" i="3"/>
  <c r="Q155" i="5" s="1"/>
  <c r="AZ122" i="3"/>
  <c r="Q123" i="5" s="1"/>
  <c r="AZ179" i="3"/>
  <c r="Q180" i="5" s="1"/>
  <c r="AZ11" i="3"/>
  <c r="Q12" i="5" s="1"/>
  <c r="AZ181" i="3"/>
  <c r="Q182" i="5" s="1"/>
  <c r="AZ116" i="3"/>
  <c r="Q117" i="5" s="1"/>
  <c r="AZ183" i="3"/>
  <c r="Q184" i="5" s="1"/>
  <c r="AZ99" i="3"/>
  <c r="Q100" i="5" s="1"/>
  <c r="AZ191" i="3"/>
  <c r="Q192" i="5" s="1"/>
  <c r="AZ83" i="3"/>
  <c r="Q84" i="5" s="1"/>
  <c r="AZ35" i="3"/>
  <c r="Q36" i="5" s="1"/>
  <c r="AZ146" i="3"/>
  <c r="Q147" i="5" s="1"/>
  <c r="AZ167" i="3"/>
  <c r="Q168" i="5" s="1"/>
  <c r="AZ51" i="3"/>
  <c r="Q52" i="5" s="1"/>
  <c r="AZ19" i="3"/>
  <c r="Q20" i="5" s="1"/>
  <c r="AZ153" i="3"/>
  <c r="Q154" i="5" s="1"/>
  <c r="AZ75" i="3"/>
  <c r="Q76" i="5" s="1"/>
  <c r="AZ177" i="3"/>
  <c r="Q178" i="5" s="1"/>
  <c r="AZ15" i="3"/>
  <c r="Q16" i="5" s="1"/>
  <c r="AZ59" i="3"/>
  <c r="Q60" i="5" s="1"/>
  <c r="AZ107" i="3"/>
  <c r="Q108" i="5" s="1"/>
  <c r="C2" i="83" l="1"/>
  <c r="D2" i="83"/>
  <c r="E2" i="83"/>
  <c r="F2" i="83"/>
  <c r="G2" i="83"/>
  <c r="H2" i="83"/>
  <c r="I2" i="83"/>
  <c r="J2" i="83"/>
  <c r="K2" i="83"/>
  <c r="L2" i="83"/>
  <c r="M2" i="83"/>
  <c r="N2" i="83"/>
  <c r="O2" i="83"/>
  <c r="P2" i="83"/>
  <c r="Q2" i="83"/>
  <c r="R2" i="83"/>
  <c r="S2" i="83"/>
  <c r="T2" i="83"/>
  <c r="U2" i="83"/>
  <c r="V2" i="83"/>
  <c r="W2" i="83"/>
  <c r="X2" i="83"/>
  <c r="Y2" i="83"/>
  <c r="Z2" i="83"/>
  <c r="AA2" i="83"/>
  <c r="AB2" i="83"/>
  <c r="AC2" i="83"/>
  <c r="AD2" i="83"/>
  <c r="AE2" i="83"/>
  <c r="AF2" i="83"/>
  <c r="AG2" i="83"/>
  <c r="AH2" i="83"/>
  <c r="AI2" i="83"/>
  <c r="AJ2" i="83"/>
  <c r="AL2" i="83"/>
  <c r="AM2" i="83"/>
  <c r="AN2" i="83"/>
  <c r="AO2" i="83"/>
  <c r="AP2" i="83"/>
  <c r="AQ2" i="83"/>
  <c r="AR2" i="83"/>
  <c r="AS2" i="83"/>
  <c r="AT2" i="83"/>
  <c r="AU2" i="83"/>
  <c r="AV2" i="83"/>
  <c r="AW2" i="83"/>
  <c r="AX2" i="83"/>
  <c r="AY2" i="83"/>
  <c r="AZ2" i="83"/>
  <c r="BA2" i="83"/>
  <c r="BB2" i="83"/>
  <c r="BC2" i="83"/>
  <c r="BD2" i="83"/>
  <c r="BE2" i="83"/>
  <c r="BF2" i="83"/>
  <c r="BG2" i="83"/>
  <c r="BH2" i="83"/>
  <c r="BI2" i="83"/>
  <c r="BJ2" i="83"/>
  <c r="BK2" i="83"/>
  <c r="BL2" i="83"/>
  <c r="BM2" i="83"/>
  <c r="BN2" i="83"/>
  <c r="BO2" i="83"/>
  <c r="BP2" i="83"/>
  <c r="BQ2" i="83"/>
  <c r="BR2" i="83"/>
  <c r="BS2" i="83"/>
  <c r="BT2" i="83"/>
  <c r="BU2" i="83"/>
  <c r="BV2" i="83"/>
  <c r="BW2" i="83"/>
  <c r="BX2" i="83"/>
  <c r="C3" i="83"/>
  <c r="D3" i="83"/>
  <c r="E3" i="83"/>
  <c r="F3" i="83"/>
  <c r="G3" i="83"/>
  <c r="H3" i="83"/>
  <c r="I3" i="83"/>
  <c r="J3" i="83"/>
  <c r="K3" i="83"/>
  <c r="L3" i="83"/>
  <c r="M3" i="83"/>
  <c r="N3" i="83"/>
  <c r="O3" i="83"/>
  <c r="P3" i="83"/>
  <c r="Q3" i="83"/>
  <c r="R3" i="83"/>
  <c r="S3" i="83"/>
  <c r="T3" i="83"/>
  <c r="U3" i="83"/>
  <c r="V3" i="83"/>
  <c r="W3" i="83"/>
  <c r="X3" i="83"/>
  <c r="Y3" i="83"/>
  <c r="Z3" i="83"/>
  <c r="AA3" i="83"/>
  <c r="AB3" i="83"/>
  <c r="AC3" i="83"/>
  <c r="AD3" i="83"/>
  <c r="AE3" i="83"/>
  <c r="AF3" i="83"/>
  <c r="AG3" i="83"/>
  <c r="AH3" i="83"/>
  <c r="AI3" i="83"/>
  <c r="AJ3" i="83"/>
  <c r="AL3" i="83"/>
  <c r="AM3" i="83"/>
  <c r="AN3" i="83"/>
  <c r="AO3" i="83"/>
  <c r="AP3" i="83"/>
  <c r="AQ3" i="83"/>
  <c r="AR3" i="83"/>
  <c r="AS3" i="83"/>
  <c r="AT3" i="83"/>
  <c r="AU3" i="83"/>
  <c r="AV3" i="83"/>
  <c r="AW3" i="83"/>
  <c r="AX3" i="83"/>
  <c r="AY3" i="83"/>
  <c r="AZ3" i="83"/>
  <c r="BA3" i="83"/>
  <c r="BB3" i="83"/>
  <c r="BC3" i="83"/>
  <c r="BD3" i="83"/>
  <c r="BE3" i="83"/>
  <c r="BF3" i="83"/>
  <c r="BG3" i="83"/>
  <c r="BH3" i="83"/>
  <c r="BI3" i="83"/>
  <c r="BJ3" i="83"/>
  <c r="BK3" i="83"/>
  <c r="BL3" i="83"/>
  <c r="BM3" i="83"/>
  <c r="BN3" i="83"/>
  <c r="BO3" i="83"/>
  <c r="BP3" i="83"/>
  <c r="BQ3" i="83"/>
  <c r="BR3" i="83"/>
  <c r="BS3" i="83"/>
  <c r="BT3" i="83"/>
  <c r="BU3" i="83"/>
  <c r="BV3" i="83"/>
  <c r="BW3" i="83"/>
  <c r="BX3" i="83"/>
  <c r="C4" i="83"/>
  <c r="D4" i="83"/>
  <c r="E4" i="83"/>
  <c r="F4" i="83"/>
  <c r="G4" i="83"/>
  <c r="H4" i="83"/>
  <c r="I4" i="83"/>
  <c r="J4" i="83"/>
  <c r="K4" i="83"/>
  <c r="L4" i="83"/>
  <c r="M4" i="83"/>
  <c r="N4" i="83"/>
  <c r="O4" i="83"/>
  <c r="P4" i="83"/>
  <c r="Q4" i="83"/>
  <c r="R4" i="83"/>
  <c r="S4" i="83"/>
  <c r="T4" i="83"/>
  <c r="U4" i="83"/>
  <c r="V4" i="83"/>
  <c r="W4" i="83"/>
  <c r="X4" i="83"/>
  <c r="Y4" i="83"/>
  <c r="Z4" i="83"/>
  <c r="AA4" i="83"/>
  <c r="AB4" i="83"/>
  <c r="AC4" i="83"/>
  <c r="AD4" i="83"/>
  <c r="AE4" i="83"/>
  <c r="AF4" i="83"/>
  <c r="AG4" i="83"/>
  <c r="AH4" i="83"/>
  <c r="AI4" i="83"/>
  <c r="AJ4" i="83"/>
  <c r="AL4" i="83"/>
  <c r="AM4" i="83"/>
  <c r="AN4" i="83"/>
  <c r="AO4" i="83"/>
  <c r="AP4" i="83"/>
  <c r="AQ4" i="83"/>
  <c r="AR4" i="83"/>
  <c r="AS4" i="83"/>
  <c r="AT4" i="83"/>
  <c r="AU4" i="83"/>
  <c r="AV4" i="83"/>
  <c r="AW4" i="83"/>
  <c r="AX4" i="83"/>
  <c r="AY4" i="83"/>
  <c r="AZ4" i="83"/>
  <c r="BA4" i="83"/>
  <c r="BB4" i="83"/>
  <c r="BC4" i="83"/>
  <c r="BD4" i="83"/>
  <c r="BE4" i="83"/>
  <c r="BF4" i="83"/>
  <c r="BG4" i="83"/>
  <c r="BH4" i="83"/>
  <c r="BI4" i="83"/>
  <c r="BJ4" i="83"/>
  <c r="BK4" i="83"/>
  <c r="BL4" i="83"/>
  <c r="BM4" i="83"/>
  <c r="BN4" i="83"/>
  <c r="BO4" i="83"/>
  <c r="BP4" i="83"/>
  <c r="BQ4" i="83"/>
  <c r="BR4" i="83"/>
  <c r="BS4" i="83"/>
  <c r="BT4" i="83"/>
  <c r="BU4" i="83"/>
  <c r="BV4" i="83"/>
  <c r="BW4" i="83"/>
  <c r="BX4" i="83"/>
  <c r="C5" i="83"/>
  <c r="D5" i="83"/>
  <c r="E5" i="83"/>
  <c r="F5" i="83"/>
  <c r="G5" i="83"/>
  <c r="H5" i="83"/>
  <c r="I5" i="83"/>
  <c r="J5" i="83"/>
  <c r="K5" i="83"/>
  <c r="L5" i="83"/>
  <c r="M5" i="83"/>
  <c r="N5" i="83"/>
  <c r="O5" i="83"/>
  <c r="P5" i="83"/>
  <c r="Q5" i="83"/>
  <c r="R5" i="83"/>
  <c r="S5" i="83"/>
  <c r="T5" i="83"/>
  <c r="U5" i="83"/>
  <c r="V5" i="83"/>
  <c r="W5" i="83"/>
  <c r="X5" i="83"/>
  <c r="Y5" i="83"/>
  <c r="Z5" i="83"/>
  <c r="AA5" i="83"/>
  <c r="AB5" i="83"/>
  <c r="AC5" i="83"/>
  <c r="AD5" i="83"/>
  <c r="AE5" i="83"/>
  <c r="AF5" i="83"/>
  <c r="AG5" i="83"/>
  <c r="AH5" i="83"/>
  <c r="AI5" i="83"/>
  <c r="AJ5" i="83"/>
  <c r="AL5" i="83"/>
  <c r="AM5" i="83"/>
  <c r="AN5" i="83"/>
  <c r="AO5" i="83"/>
  <c r="AP5" i="83"/>
  <c r="AQ5" i="83"/>
  <c r="AR5" i="83"/>
  <c r="AS5" i="83"/>
  <c r="AT5" i="83"/>
  <c r="AU5" i="83"/>
  <c r="AV5" i="83"/>
  <c r="AW5" i="83"/>
  <c r="AX5" i="83"/>
  <c r="AY5" i="83"/>
  <c r="AZ5" i="83"/>
  <c r="BA5" i="83"/>
  <c r="BB5" i="83"/>
  <c r="BC5" i="83"/>
  <c r="BD5" i="83"/>
  <c r="BE5" i="83"/>
  <c r="BF5" i="83"/>
  <c r="BG5" i="83"/>
  <c r="BH5" i="83"/>
  <c r="BI5" i="83"/>
  <c r="BJ5" i="83"/>
  <c r="BK5" i="83"/>
  <c r="BL5" i="83"/>
  <c r="BM5" i="83"/>
  <c r="BN5" i="83"/>
  <c r="BO5" i="83"/>
  <c r="BP5" i="83"/>
  <c r="BQ5" i="83"/>
  <c r="BR5" i="83"/>
  <c r="BS5" i="83"/>
  <c r="BT5" i="83"/>
  <c r="BU5" i="83"/>
  <c r="BV5" i="83"/>
  <c r="BW5" i="83"/>
  <c r="BX5" i="83"/>
  <c r="C6" i="83"/>
  <c r="D6" i="83"/>
  <c r="E6" i="83"/>
  <c r="F6" i="83"/>
  <c r="G6" i="83"/>
  <c r="H6" i="83"/>
  <c r="I6" i="83"/>
  <c r="J6" i="83"/>
  <c r="K6" i="83"/>
  <c r="L6" i="83"/>
  <c r="M6" i="83"/>
  <c r="N6" i="83"/>
  <c r="O6" i="83"/>
  <c r="P6" i="83"/>
  <c r="Q6" i="83"/>
  <c r="R6" i="83"/>
  <c r="S6" i="83"/>
  <c r="T6" i="83"/>
  <c r="U6" i="83"/>
  <c r="V6" i="83"/>
  <c r="W6" i="83"/>
  <c r="X6" i="83"/>
  <c r="Y6" i="83"/>
  <c r="Z6" i="83"/>
  <c r="AA6" i="83"/>
  <c r="AB6" i="83"/>
  <c r="AC6" i="83"/>
  <c r="AD6" i="83"/>
  <c r="AE6" i="83"/>
  <c r="AF6" i="83"/>
  <c r="AG6" i="83"/>
  <c r="AH6" i="83"/>
  <c r="AI6" i="83"/>
  <c r="AJ6" i="83"/>
  <c r="AL6" i="83"/>
  <c r="AM6" i="83"/>
  <c r="AN6" i="83"/>
  <c r="AO6" i="83"/>
  <c r="AP6" i="83"/>
  <c r="AQ6" i="83"/>
  <c r="AR6" i="83"/>
  <c r="AS6" i="83"/>
  <c r="AT6" i="83"/>
  <c r="AU6" i="83"/>
  <c r="AV6" i="83"/>
  <c r="AW6" i="83"/>
  <c r="AX6" i="83"/>
  <c r="AY6" i="83"/>
  <c r="AZ6" i="83"/>
  <c r="BA6" i="83"/>
  <c r="BB6" i="83"/>
  <c r="BC6" i="83"/>
  <c r="BD6" i="83"/>
  <c r="BE6" i="83"/>
  <c r="BF6" i="83"/>
  <c r="BG6" i="83"/>
  <c r="BH6" i="83"/>
  <c r="BI6" i="83"/>
  <c r="BJ6" i="83"/>
  <c r="BK6" i="83"/>
  <c r="BL6" i="83"/>
  <c r="BM6" i="83"/>
  <c r="BN6" i="83"/>
  <c r="BO6" i="83"/>
  <c r="BP6" i="83"/>
  <c r="BQ6" i="83"/>
  <c r="BR6" i="83"/>
  <c r="BS6" i="83"/>
  <c r="BT6" i="83"/>
  <c r="BU6" i="83"/>
  <c r="BV6" i="83"/>
  <c r="BW6" i="83"/>
  <c r="BX6" i="83"/>
  <c r="C7" i="83"/>
  <c r="D7" i="83"/>
  <c r="E7" i="83"/>
  <c r="F7" i="83"/>
  <c r="G7" i="83"/>
  <c r="H7" i="83"/>
  <c r="I7" i="83"/>
  <c r="J7" i="83"/>
  <c r="K7" i="83"/>
  <c r="L7" i="83"/>
  <c r="M7" i="83"/>
  <c r="N7" i="83"/>
  <c r="O7" i="83"/>
  <c r="P7" i="83"/>
  <c r="Q7" i="83"/>
  <c r="R7" i="83"/>
  <c r="S7" i="83"/>
  <c r="T7" i="83"/>
  <c r="U7" i="83"/>
  <c r="V7" i="83"/>
  <c r="W7" i="83"/>
  <c r="X7" i="83"/>
  <c r="Y7" i="83"/>
  <c r="Z7" i="83"/>
  <c r="AA7" i="83"/>
  <c r="AB7" i="83"/>
  <c r="AC7" i="83"/>
  <c r="AD7" i="83"/>
  <c r="AE7" i="83"/>
  <c r="AF7" i="83"/>
  <c r="AG7" i="83"/>
  <c r="AH7" i="83"/>
  <c r="AI7" i="83"/>
  <c r="AJ7" i="83"/>
  <c r="AL7" i="83"/>
  <c r="AM7" i="83"/>
  <c r="AN7" i="83"/>
  <c r="AO7" i="83"/>
  <c r="AP7" i="83"/>
  <c r="AQ7" i="83"/>
  <c r="AR7" i="83"/>
  <c r="AS7" i="83"/>
  <c r="AT7" i="83"/>
  <c r="AU7" i="83"/>
  <c r="AV7" i="83"/>
  <c r="AW7" i="83"/>
  <c r="AX7" i="83"/>
  <c r="AY7" i="83"/>
  <c r="AZ7" i="83"/>
  <c r="BA7" i="83"/>
  <c r="BB7" i="83"/>
  <c r="BC7" i="83"/>
  <c r="BD7" i="83"/>
  <c r="BE7" i="83"/>
  <c r="BF7" i="83"/>
  <c r="BG7" i="83"/>
  <c r="BH7" i="83"/>
  <c r="BI7" i="83"/>
  <c r="BJ7" i="83"/>
  <c r="BK7" i="83"/>
  <c r="BL7" i="83"/>
  <c r="BM7" i="83"/>
  <c r="BN7" i="83"/>
  <c r="BO7" i="83"/>
  <c r="BP7" i="83"/>
  <c r="BQ7" i="83"/>
  <c r="BR7" i="83"/>
  <c r="BS7" i="83"/>
  <c r="BT7" i="83"/>
  <c r="BU7" i="83"/>
  <c r="BV7" i="83"/>
  <c r="BW7" i="83"/>
  <c r="BX7" i="83"/>
  <c r="C8" i="83"/>
  <c r="D8" i="83"/>
  <c r="E8" i="83"/>
  <c r="F8" i="83"/>
  <c r="G8" i="83"/>
  <c r="H8" i="83"/>
  <c r="I8" i="83"/>
  <c r="J8" i="83"/>
  <c r="K8" i="83"/>
  <c r="L8" i="83"/>
  <c r="M8" i="83"/>
  <c r="N8" i="83"/>
  <c r="O8" i="83"/>
  <c r="P8" i="83"/>
  <c r="Q8" i="83"/>
  <c r="R8" i="83"/>
  <c r="S8" i="83"/>
  <c r="T8" i="83"/>
  <c r="U8" i="83"/>
  <c r="V8" i="83"/>
  <c r="W8" i="83"/>
  <c r="X8" i="83"/>
  <c r="Y8" i="83"/>
  <c r="Z8" i="83"/>
  <c r="AA8" i="83"/>
  <c r="AB8" i="83"/>
  <c r="AC8" i="83"/>
  <c r="AD8" i="83"/>
  <c r="AE8" i="83"/>
  <c r="AF8" i="83"/>
  <c r="AG8" i="83"/>
  <c r="AH8" i="83"/>
  <c r="AI8" i="83"/>
  <c r="AJ8" i="83"/>
  <c r="AL8" i="83"/>
  <c r="AM8" i="83"/>
  <c r="AN8" i="83"/>
  <c r="AO8" i="83"/>
  <c r="AP8" i="83"/>
  <c r="AQ8" i="83"/>
  <c r="AR8" i="83"/>
  <c r="AS8" i="83"/>
  <c r="AT8" i="83"/>
  <c r="AU8" i="83"/>
  <c r="AV8" i="83"/>
  <c r="AW8" i="83"/>
  <c r="AX8" i="83"/>
  <c r="AY8" i="83"/>
  <c r="AZ8" i="83"/>
  <c r="BA8" i="83"/>
  <c r="BB8" i="83"/>
  <c r="BC8" i="83"/>
  <c r="BD8" i="83"/>
  <c r="BE8" i="83"/>
  <c r="BF8" i="83"/>
  <c r="BG8" i="83"/>
  <c r="BH8" i="83"/>
  <c r="BI8" i="83"/>
  <c r="BJ8" i="83"/>
  <c r="BK8" i="83"/>
  <c r="BL8" i="83"/>
  <c r="BM8" i="83"/>
  <c r="BN8" i="83"/>
  <c r="BO8" i="83"/>
  <c r="BP8" i="83"/>
  <c r="BQ8" i="83"/>
  <c r="BR8" i="83"/>
  <c r="BS8" i="83"/>
  <c r="BT8" i="83"/>
  <c r="BU8" i="83"/>
  <c r="BV8" i="83"/>
  <c r="BW8" i="83"/>
  <c r="BX8" i="83"/>
  <c r="C9" i="83"/>
  <c r="D9" i="83"/>
  <c r="E9" i="83"/>
  <c r="F9" i="83"/>
  <c r="G9" i="83"/>
  <c r="H9" i="83"/>
  <c r="I9" i="83"/>
  <c r="J9" i="83"/>
  <c r="K9" i="83"/>
  <c r="L9" i="83"/>
  <c r="M9" i="83"/>
  <c r="N9" i="83"/>
  <c r="O9" i="83"/>
  <c r="P9" i="83"/>
  <c r="Q9" i="83"/>
  <c r="R9" i="83"/>
  <c r="S9" i="83"/>
  <c r="T9" i="83"/>
  <c r="U9" i="83"/>
  <c r="V9" i="83"/>
  <c r="W9" i="83"/>
  <c r="X9" i="83"/>
  <c r="Y9" i="83"/>
  <c r="Z9" i="83"/>
  <c r="AA9" i="83"/>
  <c r="AB9" i="83"/>
  <c r="AC9" i="83"/>
  <c r="AD9" i="83"/>
  <c r="AE9" i="83"/>
  <c r="AF9" i="83"/>
  <c r="AG9" i="83"/>
  <c r="AH9" i="83"/>
  <c r="AI9" i="83"/>
  <c r="AJ9" i="83"/>
  <c r="AL9" i="83"/>
  <c r="AM9" i="83"/>
  <c r="AN9" i="83"/>
  <c r="AO9" i="83"/>
  <c r="AP9" i="83"/>
  <c r="AQ9" i="83"/>
  <c r="AR9" i="83"/>
  <c r="AS9" i="83"/>
  <c r="AT9" i="83"/>
  <c r="AU9" i="83"/>
  <c r="AV9" i="83"/>
  <c r="AW9" i="83"/>
  <c r="AX9" i="83"/>
  <c r="AY9" i="83"/>
  <c r="AZ9" i="83"/>
  <c r="BA9" i="83"/>
  <c r="BB9" i="83"/>
  <c r="BC9" i="83"/>
  <c r="BD9" i="83"/>
  <c r="BE9" i="83"/>
  <c r="BF9" i="83"/>
  <c r="BG9" i="83"/>
  <c r="BH9" i="83"/>
  <c r="BI9" i="83"/>
  <c r="BJ9" i="83"/>
  <c r="BK9" i="83"/>
  <c r="BL9" i="83"/>
  <c r="BM9" i="83"/>
  <c r="BN9" i="83"/>
  <c r="BO9" i="83"/>
  <c r="BP9" i="83"/>
  <c r="BQ9" i="83"/>
  <c r="BR9" i="83"/>
  <c r="BS9" i="83"/>
  <c r="BT9" i="83"/>
  <c r="BU9" i="83"/>
  <c r="BV9" i="83"/>
  <c r="BW9" i="83"/>
  <c r="BX9" i="83"/>
  <c r="C10" i="83"/>
  <c r="D10" i="83"/>
  <c r="E10" i="83"/>
  <c r="F10" i="83"/>
  <c r="G10" i="83"/>
  <c r="H10" i="83"/>
  <c r="I10" i="83"/>
  <c r="J10" i="83"/>
  <c r="K10" i="83"/>
  <c r="L10" i="83"/>
  <c r="M10" i="83"/>
  <c r="N10" i="83"/>
  <c r="O10" i="83"/>
  <c r="P10" i="83"/>
  <c r="Q10" i="83"/>
  <c r="R10" i="83"/>
  <c r="S10" i="83"/>
  <c r="T10" i="83"/>
  <c r="U10" i="83"/>
  <c r="V10" i="83"/>
  <c r="W10" i="83"/>
  <c r="X10" i="83"/>
  <c r="Y10" i="83"/>
  <c r="Z10" i="83"/>
  <c r="AA10" i="83"/>
  <c r="AB10" i="83"/>
  <c r="AC10" i="83"/>
  <c r="AD10" i="83"/>
  <c r="AE10" i="83"/>
  <c r="AF10" i="83"/>
  <c r="AG10" i="83"/>
  <c r="AH10" i="83"/>
  <c r="AI10" i="83"/>
  <c r="AJ10" i="83"/>
  <c r="AL10" i="83"/>
  <c r="AM10" i="83"/>
  <c r="AN10" i="83"/>
  <c r="AO10" i="83"/>
  <c r="AP10" i="83"/>
  <c r="AQ10" i="83"/>
  <c r="AR10" i="83"/>
  <c r="AS10" i="83"/>
  <c r="AT10" i="83"/>
  <c r="AU10" i="83"/>
  <c r="AV10" i="83"/>
  <c r="AW10" i="83"/>
  <c r="AX10" i="83"/>
  <c r="AY10" i="83"/>
  <c r="AZ10" i="83"/>
  <c r="BA10" i="83"/>
  <c r="BB10" i="83"/>
  <c r="BC10" i="83"/>
  <c r="BD10" i="83"/>
  <c r="BE10" i="83"/>
  <c r="BF10" i="83"/>
  <c r="BG10" i="83"/>
  <c r="BH10" i="83"/>
  <c r="BI10" i="83"/>
  <c r="BJ10" i="83"/>
  <c r="BK10" i="83"/>
  <c r="BL10" i="83"/>
  <c r="BM10" i="83"/>
  <c r="BN10" i="83"/>
  <c r="BO10" i="83"/>
  <c r="BP10" i="83"/>
  <c r="BQ10" i="83"/>
  <c r="BR10" i="83"/>
  <c r="BS10" i="83"/>
  <c r="BT10" i="83"/>
  <c r="BU10" i="83"/>
  <c r="BV10" i="83"/>
  <c r="BW10" i="83"/>
  <c r="BX10" i="83"/>
  <c r="C11" i="83"/>
  <c r="D11" i="83"/>
  <c r="E11" i="83"/>
  <c r="F11" i="83"/>
  <c r="G11" i="83"/>
  <c r="H11" i="83"/>
  <c r="I11" i="83"/>
  <c r="J11" i="83"/>
  <c r="K11" i="83"/>
  <c r="L11" i="83"/>
  <c r="M11" i="83"/>
  <c r="N11" i="83"/>
  <c r="O11" i="83"/>
  <c r="P11" i="83"/>
  <c r="Q11" i="83"/>
  <c r="R11" i="83"/>
  <c r="S11" i="83"/>
  <c r="T11" i="83"/>
  <c r="U11" i="83"/>
  <c r="V11" i="83"/>
  <c r="W11" i="83"/>
  <c r="X11" i="83"/>
  <c r="Y11" i="83"/>
  <c r="Z11" i="83"/>
  <c r="AA11" i="83"/>
  <c r="AB11" i="83"/>
  <c r="AC11" i="83"/>
  <c r="AD11" i="83"/>
  <c r="AE11" i="83"/>
  <c r="AF11" i="83"/>
  <c r="AG11" i="83"/>
  <c r="AH11" i="83"/>
  <c r="AI11" i="83"/>
  <c r="AJ11" i="83"/>
  <c r="AL11" i="83"/>
  <c r="AM11" i="83"/>
  <c r="AN11" i="83"/>
  <c r="AO11" i="83"/>
  <c r="AP11" i="83"/>
  <c r="AQ11" i="83"/>
  <c r="AR11" i="83"/>
  <c r="AS11" i="83"/>
  <c r="AT11" i="83"/>
  <c r="AU11" i="83"/>
  <c r="AV11" i="83"/>
  <c r="AW11" i="83"/>
  <c r="AX11" i="83"/>
  <c r="AY11" i="83"/>
  <c r="AZ11" i="83"/>
  <c r="BA11" i="83"/>
  <c r="BB11" i="83"/>
  <c r="BC11" i="83"/>
  <c r="BD11" i="83"/>
  <c r="BE11" i="83"/>
  <c r="BF11" i="83"/>
  <c r="BG11" i="83"/>
  <c r="BH11" i="83"/>
  <c r="BI11" i="83"/>
  <c r="BJ11" i="83"/>
  <c r="BK11" i="83"/>
  <c r="BL11" i="83"/>
  <c r="BM11" i="83"/>
  <c r="BN11" i="83"/>
  <c r="BO11" i="83"/>
  <c r="BP11" i="83"/>
  <c r="BQ11" i="83"/>
  <c r="BR11" i="83"/>
  <c r="BS11" i="83"/>
  <c r="BT11" i="83"/>
  <c r="BU11" i="83"/>
  <c r="BV11" i="83"/>
  <c r="BW11" i="83"/>
  <c r="BX11" i="83"/>
  <c r="C12" i="83"/>
  <c r="D12" i="83"/>
  <c r="E12" i="83"/>
  <c r="F12" i="83"/>
  <c r="G12" i="83"/>
  <c r="H12" i="83"/>
  <c r="I12" i="83"/>
  <c r="J12" i="83"/>
  <c r="K12" i="83"/>
  <c r="L12" i="83"/>
  <c r="M12" i="83"/>
  <c r="N12" i="83"/>
  <c r="O12" i="83"/>
  <c r="P12" i="83"/>
  <c r="Q12" i="83"/>
  <c r="R12" i="83"/>
  <c r="S12" i="83"/>
  <c r="T12" i="83"/>
  <c r="U12" i="83"/>
  <c r="V12" i="83"/>
  <c r="W12" i="83"/>
  <c r="X12" i="83"/>
  <c r="Y12" i="83"/>
  <c r="Z12" i="83"/>
  <c r="AA12" i="83"/>
  <c r="AB12" i="83"/>
  <c r="AC12" i="83"/>
  <c r="AD12" i="83"/>
  <c r="AE12" i="83"/>
  <c r="AF12" i="83"/>
  <c r="AG12" i="83"/>
  <c r="AH12" i="83"/>
  <c r="AI12" i="83"/>
  <c r="AJ12" i="83"/>
  <c r="AL12" i="83"/>
  <c r="AM12" i="83"/>
  <c r="AN12" i="83"/>
  <c r="AO12" i="83"/>
  <c r="AP12" i="83"/>
  <c r="AQ12" i="83"/>
  <c r="AR12" i="83"/>
  <c r="AS12" i="83"/>
  <c r="AT12" i="83"/>
  <c r="AU12" i="83"/>
  <c r="AV12" i="83"/>
  <c r="AW12" i="83"/>
  <c r="AX12" i="83"/>
  <c r="AY12" i="83"/>
  <c r="AZ12" i="83"/>
  <c r="BA12" i="83"/>
  <c r="BB12" i="83"/>
  <c r="BC12" i="83"/>
  <c r="BD12" i="83"/>
  <c r="BE12" i="83"/>
  <c r="BF12" i="83"/>
  <c r="BG12" i="83"/>
  <c r="BH12" i="83"/>
  <c r="BI12" i="83"/>
  <c r="BJ12" i="83"/>
  <c r="BK12" i="83"/>
  <c r="BL12" i="83"/>
  <c r="BM12" i="83"/>
  <c r="BN12" i="83"/>
  <c r="BO12" i="83"/>
  <c r="BP12" i="83"/>
  <c r="BQ12" i="83"/>
  <c r="BR12" i="83"/>
  <c r="BS12" i="83"/>
  <c r="BT12" i="83"/>
  <c r="BU12" i="83"/>
  <c r="BV12" i="83"/>
  <c r="BW12" i="83"/>
  <c r="BX12" i="83"/>
  <c r="C13" i="83"/>
  <c r="D13" i="83"/>
  <c r="E13" i="83"/>
  <c r="F13" i="83"/>
  <c r="G13" i="83"/>
  <c r="H13" i="83"/>
  <c r="I13" i="83"/>
  <c r="J13" i="83"/>
  <c r="K13" i="83"/>
  <c r="L13" i="83"/>
  <c r="M13" i="83"/>
  <c r="N13" i="83"/>
  <c r="O13" i="83"/>
  <c r="P13" i="83"/>
  <c r="Q13" i="83"/>
  <c r="R13" i="83"/>
  <c r="S13" i="83"/>
  <c r="T13" i="83"/>
  <c r="U13" i="83"/>
  <c r="V13" i="83"/>
  <c r="W13" i="83"/>
  <c r="X13" i="83"/>
  <c r="Y13" i="83"/>
  <c r="Z13" i="83"/>
  <c r="AA13" i="83"/>
  <c r="AB13" i="83"/>
  <c r="AC13" i="83"/>
  <c r="AD13" i="83"/>
  <c r="AE13" i="83"/>
  <c r="AF13" i="83"/>
  <c r="AG13" i="83"/>
  <c r="AH13" i="83"/>
  <c r="AI13" i="83"/>
  <c r="AJ13" i="83"/>
  <c r="AL13" i="83"/>
  <c r="AM13" i="83"/>
  <c r="AN13" i="83"/>
  <c r="AO13" i="83"/>
  <c r="AP13" i="83"/>
  <c r="AQ13" i="83"/>
  <c r="AR13" i="83"/>
  <c r="AS13" i="83"/>
  <c r="AT13" i="83"/>
  <c r="AU13" i="83"/>
  <c r="AV13" i="83"/>
  <c r="AW13" i="83"/>
  <c r="AX13" i="83"/>
  <c r="AY13" i="83"/>
  <c r="AZ13" i="83"/>
  <c r="BA13" i="83"/>
  <c r="BB13" i="83"/>
  <c r="BC13" i="83"/>
  <c r="BD13" i="83"/>
  <c r="BE13" i="83"/>
  <c r="BF13" i="83"/>
  <c r="BG13" i="83"/>
  <c r="BH13" i="83"/>
  <c r="BI13" i="83"/>
  <c r="BJ13" i="83"/>
  <c r="BK13" i="83"/>
  <c r="BL13" i="83"/>
  <c r="BM13" i="83"/>
  <c r="BN13" i="83"/>
  <c r="BO13" i="83"/>
  <c r="BP13" i="83"/>
  <c r="BQ13" i="83"/>
  <c r="BR13" i="83"/>
  <c r="BS13" i="83"/>
  <c r="BT13" i="83"/>
  <c r="BU13" i="83"/>
  <c r="BV13" i="83"/>
  <c r="BW13" i="83"/>
  <c r="BX13" i="83"/>
  <c r="C14" i="83"/>
  <c r="D14" i="83"/>
  <c r="E14" i="83"/>
  <c r="F14" i="83"/>
  <c r="G14" i="83"/>
  <c r="H14" i="83"/>
  <c r="I14" i="83"/>
  <c r="J14" i="83"/>
  <c r="K14" i="83"/>
  <c r="L14" i="83"/>
  <c r="M14" i="83"/>
  <c r="N14" i="83"/>
  <c r="O14" i="83"/>
  <c r="P14" i="83"/>
  <c r="Q14" i="83"/>
  <c r="R14" i="83"/>
  <c r="S14" i="83"/>
  <c r="T14" i="83"/>
  <c r="U14" i="83"/>
  <c r="V14" i="83"/>
  <c r="W14" i="83"/>
  <c r="X14" i="83"/>
  <c r="Y14" i="83"/>
  <c r="Z14" i="83"/>
  <c r="AA14" i="83"/>
  <c r="AB14" i="83"/>
  <c r="AC14" i="83"/>
  <c r="AD14" i="83"/>
  <c r="AE14" i="83"/>
  <c r="AF14" i="83"/>
  <c r="AG14" i="83"/>
  <c r="AH14" i="83"/>
  <c r="AI14" i="83"/>
  <c r="AJ14" i="83"/>
  <c r="AL14" i="83"/>
  <c r="AM14" i="83"/>
  <c r="AN14" i="83"/>
  <c r="AO14" i="83"/>
  <c r="AP14" i="83"/>
  <c r="AQ14" i="83"/>
  <c r="AR14" i="83"/>
  <c r="AS14" i="83"/>
  <c r="AT14" i="83"/>
  <c r="AU14" i="83"/>
  <c r="AV14" i="83"/>
  <c r="AW14" i="83"/>
  <c r="AX14" i="83"/>
  <c r="AY14" i="83"/>
  <c r="AZ14" i="83"/>
  <c r="BA14" i="83"/>
  <c r="BB14" i="83"/>
  <c r="BC14" i="83"/>
  <c r="BD14" i="83"/>
  <c r="BE14" i="83"/>
  <c r="BF14" i="83"/>
  <c r="BG14" i="83"/>
  <c r="BH14" i="83"/>
  <c r="BI14" i="83"/>
  <c r="BJ14" i="83"/>
  <c r="BK14" i="83"/>
  <c r="BL14" i="83"/>
  <c r="BM14" i="83"/>
  <c r="BN14" i="83"/>
  <c r="BO14" i="83"/>
  <c r="BP14" i="83"/>
  <c r="BQ14" i="83"/>
  <c r="BR14" i="83"/>
  <c r="BS14" i="83"/>
  <c r="BT14" i="83"/>
  <c r="BU14" i="83"/>
  <c r="BV14" i="83"/>
  <c r="BW14" i="83"/>
  <c r="BX14" i="83"/>
  <c r="C15" i="83"/>
  <c r="D15" i="83"/>
  <c r="E15" i="83"/>
  <c r="F15" i="83"/>
  <c r="G15" i="83"/>
  <c r="H15" i="83"/>
  <c r="I15" i="83"/>
  <c r="J15" i="83"/>
  <c r="K15" i="83"/>
  <c r="L15" i="83"/>
  <c r="M15" i="83"/>
  <c r="N15" i="83"/>
  <c r="O15" i="83"/>
  <c r="P15" i="83"/>
  <c r="Q15" i="83"/>
  <c r="R15" i="83"/>
  <c r="S15" i="83"/>
  <c r="T15" i="83"/>
  <c r="U15" i="83"/>
  <c r="V15" i="83"/>
  <c r="W15" i="83"/>
  <c r="X15" i="83"/>
  <c r="Y15" i="83"/>
  <c r="Z15" i="83"/>
  <c r="AA15" i="83"/>
  <c r="AB15" i="83"/>
  <c r="AC15" i="83"/>
  <c r="AD15" i="83"/>
  <c r="AE15" i="83"/>
  <c r="AF15" i="83"/>
  <c r="AG15" i="83"/>
  <c r="AH15" i="83"/>
  <c r="AI15" i="83"/>
  <c r="AJ15" i="83"/>
  <c r="AL15" i="83"/>
  <c r="AM15" i="83"/>
  <c r="AN15" i="83"/>
  <c r="AO15" i="83"/>
  <c r="AP15" i="83"/>
  <c r="AQ15" i="83"/>
  <c r="AR15" i="83"/>
  <c r="AS15" i="83"/>
  <c r="AT15" i="83"/>
  <c r="AU15" i="83"/>
  <c r="AV15" i="83"/>
  <c r="AW15" i="83"/>
  <c r="AX15" i="83"/>
  <c r="AY15" i="83"/>
  <c r="AZ15" i="83"/>
  <c r="BA15" i="83"/>
  <c r="BB15" i="83"/>
  <c r="BC15" i="83"/>
  <c r="BD15" i="83"/>
  <c r="BE15" i="83"/>
  <c r="BF15" i="83"/>
  <c r="BG15" i="83"/>
  <c r="BH15" i="83"/>
  <c r="BI15" i="83"/>
  <c r="BJ15" i="83"/>
  <c r="BK15" i="83"/>
  <c r="BL15" i="83"/>
  <c r="BM15" i="83"/>
  <c r="BN15" i="83"/>
  <c r="BO15" i="83"/>
  <c r="BP15" i="83"/>
  <c r="BQ15" i="83"/>
  <c r="BR15" i="83"/>
  <c r="BS15" i="83"/>
  <c r="BT15" i="83"/>
  <c r="BU15" i="83"/>
  <c r="BV15" i="83"/>
  <c r="BW15" i="83"/>
  <c r="BX15" i="83"/>
  <c r="C16" i="83"/>
  <c r="D16" i="83"/>
  <c r="E16" i="83"/>
  <c r="F16" i="83"/>
  <c r="G16" i="83"/>
  <c r="H16" i="83"/>
  <c r="I16" i="83"/>
  <c r="J16" i="83"/>
  <c r="K16" i="83"/>
  <c r="L16" i="83"/>
  <c r="M16" i="83"/>
  <c r="N16" i="83"/>
  <c r="O16" i="83"/>
  <c r="P16" i="83"/>
  <c r="Q16" i="83"/>
  <c r="R16" i="83"/>
  <c r="S16" i="83"/>
  <c r="T16" i="83"/>
  <c r="U16" i="83"/>
  <c r="V16" i="83"/>
  <c r="W16" i="83"/>
  <c r="X16" i="83"/>
  <c r="Y16" i="83"/>
  <c r="Z16" i="83"/>
  <c r="AA16" i="83"/>
  <c r="AB16" i="83"/>
  <c r="AC16" i="83"/>
  <c r="AD16" i="83"/>
  <c r="AE16" i="83"/>
  <c r="AF16" i="83"/>
  <c r="AG16" i="83"/>
  <c r="AH16" i="83"/>
  <c r="AI16" i="83"/>
  <c r="AJ16" i="83"/>
  <c r="AL16" i="83"/>
  <c r="AM16" i="83"/>
  <c r="AN16" i="83"/>
  <c r="AO16" i="83"/>
  <c r="AP16" i="83"/>
  <c r="AQ16" i="83"/>
  <c r="AR16" i="83"/>
  <c r="AS16" i="83"/>
  <c r="AT16" i="83"/>
  <c r="AU16" i="83"/>
  <c r="AV16" i="83"/>
  <c r="AW16" i="83"/>
  <c r="AX16" i="83"/>
  <c r="AY16" i="83"/>
  <c r="AZ16" i="83"/>
  <c r="BA16" i="83"/>
  <c r="BB16" i="83"/>
  <c r="BC16" i="83"/>
  <c r="BD16" i="83"/>
  <c r="BE16" i="83"/>
  <c r="BF16" i="83"/>
  <c r="BG16" i="83"/>
  <c r="BH16" i="83"/>
  <c r="BI16" i="83"/>
  <c r="BJ16" i="83"/>
  <c r="BK16" i="83"/>
  <c r="BL16" i="83"/>
  <c r="BM16" i="83"/>
  <c r="BN16" i="83"/>
  <c r="BO16" i="83"/>
  <c r="BP16" i="83"/>
  <c r="BQ16" i="83"/>
  <c r="BR16" i="83"/>
  <c r="BS16" i="83"/>
  <c r="BT16" i="83"/>
  <c r="BU16" i="83"/>
  <c r="BV16" i="83"/>
  <c r="BW16" i="83"/>
  <c r="BX16" i="83"/>
  <c r="C17" i="83"/>
  <c r="D17" i="83"/>
  <c r="E17" i="83"/>
  <c r="F17" i="83"/>
  <c r="G17" i="83"/>
  <c r="H17" i="83"/>
  <c r="I17" i="83"/>
  <c r="J17" i="83"/>
  <c r="K17" i="83"/>
  <c r="L17" i="83"/>
  <c r="M17" i="83"/>
  <c r="N17" i="83"/>
  <c r="O17" i="83"/>
  <c r="P17" i="83"/>
  <c r="Q17" i="83"/>
  <c r="R17" i="83"/>
  <c r="S17" i="83"/>
  <c r="T17" i="83"/>
  <c r="U17" i="83"/>
  <c r="V17" i="83"/>
  <c r="W17" i="83"/>
  <c r="X17" i="83"/>
  <c r="Y17" i="83"/>
  <c r="Z17" i="83"/>
  <c r="AA17" i="83"/>
  <c r="AB17" i="83"/>
  <c r="AC17" i="83"/>
  <c r="AD17" i="83"/>
  <c r="AE17" i="83"/>
  <c r="AF17" i="83"/>
  <c r="AG17" i="83"/>
  <c r="AH17" i="83"/>
  <c r="AI17" i="83"/>
  <c r="AJ17" i="83"/>
  <c r="AL17" i="83"/>
  <c r="AM17" i="83"/>
  <c r="AN17" i="83"/>
  <c r="AO17" i="83"/>
  <c r="AP17" i="83"/>
  <c r="AQ17" i="83"/>
  <c r="AR17" i="83"/>
  <c r="AS17" i="83"/>
  <c r="AT17" i="83"/>
  <c r="AU17" i="83"/>
  <c r="AV17" i="83"/>
  <c r="AW17" i="83"/>
  <c r="AX17" i="83"/>
  <c r="AY17" i="83"/>
  <c r="AZ17" i="83"/>
  <c r="BA17" i="83"/>
  <c r="BB17" i="83"/>
  <c r="BC17" i="83"/>
  <c r="BD17" i="83"/>
  <c r="BE17" i="83"/>
  <c r="BF17" i="83"/>
  <c r="BG17" i="83"/>
  <c r="BH17" i="83"/>
  <c r="BI17" i="83"/>
  <c r="BJ17" i="83"/>
  <c r="BK17" i="83"/>
  <c r="BL17" i="83"/>
  <c r="BM17" i="83"/>
  <c r="BN17" i="83"/>
  <c r="BO17" i="83"/>
  <c r="BP17" i="83"/>
  <c r="BQ17" i="83"/>
  <c r="BR17" i="83"/>
  <c r="BS17" i="83"/>
  <c r="BT17" i="83"/>
  <c r="BU17" i="83"/>
  <c r="BV17" i="83"/>
  <c r="BW17" i="83"/>
  <c r="BX17" i="83"/>
  <c r="C18" i="83"/>
  <c r="D18" i="83"/>
  <c r="E18" i="83"/>
  <c r="F18" i="83"/>
  <c r="G18" i="83"/>
  <c r="H18" i="83"/>
  <c r="I18" i="83"/>
  <c r="J18" i="83"/>
  <c r="K18" i="83"/>
  <c r="L18" i="83"/>
  <c r="M18" i="83"/>
  <c r="N18" i="83"/>
  <c r="O18" i="83"/>
  <c r="P18" i="83"/>
  <c r="Q18" i="83"/>
  <c r="R18" i="83"/>
  <c r="S18" i="83"/>
  <c r="T18" i="83"/>
  <c r="U18" i="83"/>
  <c r="V18" i="83"/>
  <c r="W18" i="83"/>
  <c r="X18" i="83"/>
  <c r="Y18" i="83"/>
  <c r="Z18" i="83"/>
  <c r="AA18" i="83"/>
  <c r="AB18" i="83"/>
  <c r="AC18" i="83"/>
  <c r="AD18" i="83"/>
  <c r="AE18" i="83"/>
  <c r="AF18" i="83"/>
  <c r="AG18" i="83"/>
  <c r="AH18" i="83"/>
  <c r="AI18" i="83"/>
  <c r="AJ18" i="83"/>
  <c r="AL18" i="83"/>
  <c r="AM18" i="83"/>
  <c r="AN18" i="83"/>
  <c r="AO18" i="83"/>
  <c r="AP18" i="83"/>
  <c r="AQ18" i="83"/>
  <c r="AR18" i="83"/>
  <c r="AS18" i="83"/>
  <c r="AT18" i="83"/>
  <c r="AU18" i="83"/>
  <c r="AV18" i="83"/>
  <c r="AW18" i="83"/>
  <c r="AX18" i="83"/>
  <c r="AY18" i="83"/>
  <c r="AZ18" i="83"/>
  <c r="BA18" i="83"/>
  <c r="BB18" i="83"/>
  <c r="BC18" i="83"/>
  <c r="BD18" i="83"/>
  <c r="BE18" i="83"/>
  <c r="BF18" i="83"/>
  <c r="BG18" i="83"/>
  <c r="BH18" i="83"/>
  <c r="BI18" i="83"/>
  <c r="BJ18" i="83"/>
  <c r="BK18" i="83"/>
  <c r="BL18" i="83"/>
  <c r="BM18" i="83"/>
  <c r="BN18" i="83"/>
  <c r="BO18" i="83"/>
  <c r="BP18" i="83"/>
  <c r="BQ18" i="83"/>
  <c r="BR18" i="83"/>
  <c r="BS18" i="83"/>
  <c r="BT18" i="83"/>
  <c r="BU18" i="83"/>
  <c r="BV18" i="83"/>
  <c r="BW18" i="83"/>
  <c r="BX18" i="83"/>
  <c r="C19" i="83"/>
  <c r="D19" i="83"/>
  <c r="E19" i="83"/>
  <c r="F19" i="83"/>
  <c r="G19" i="83"/>
  <c r="H19" i="83"/>
  <c r="I19" i="83"/>
  <c r="J19" i="83"/>
  <c r="K19" i="83"/>
  <c r="L19" i="83"/>
  <c r="M19" i="83"/>
  <c r="N19" i="83"/>
  <c r="O19" i="83"/>
  <c r="P19" i="83"/>
  <c r="Q19" i="83"/>
  <c r="R19" i="83"/>
  <c r="S19" i="83"/>
  <c r="T19" i="83"/>
  <c r="U19" i="83"/>
  <c r="V19" i="83"/>
  <c r="W19" i="83"/>
  <c r="X19" i="83"/>
  <c r="Y19" i="83"/>
  <c r="Z19" i="83"/>
  <c r="AA19" i="83"/>
  <c r="AB19" i="83"/>
  <c r="AC19" i="83"/>
  <c r="AD19" i="83"/>
  <c r="AE19" i="83"/>
  <c r="AF19" i="83"/>
  <c r="AG19" i="83"/>
  <c r="AH19" i="83"/>
  <c r="AI19" i="83"/>
  <c r="AJ19" i="83"/>
  <c r="AL19" i="83"/>
  <c r="AM19" i="83"/>
  <c r="AN19" i="83"/>
  <c r="AO19" i="83"/>
  <c r="AP19" i="83"/>
  <c r="AQ19" i="83"/>
  <c r="AR19" i="83"/>
  <c r="AS19" i="83"/>
  <c r="AT19" i="83"/>
  <c r="AU19" i="83"/>
  <c r="AV19" i="83"/>
  <c r="AW19" i="83"/>
  <c r="AX19" i="83"/>
  <c r="AY19" i="83"/>
  <c r="AZ19" i="83"/>
  <c r="BA19" i="83"/>
  <c r="BB19" i="83"/>
  <c r="BC19" i="83"/>
  <c r="BD19" i="83"/>
  <c r="BE19" i="83"/>
  <c r="BF19" i="83"/>
  <c r="BG19" i="83"/>
  <c r="BH19" i="83"/>
  <c r="BI19" i="83"/>
  <c r="BJ19" i="83"/>
  <c r="BK19" i="83"/>
  <c r="BL19" i="83"/>
  <c r="BM19" i="83"/>
  <c r="BN19" i="83"/>
  <c r="BO19" i="83"/>
  <c r="BP19" i="83"/>
  <c r="BQ19" i="83"/>
  <c r="BR19" i="83"/>
  <c r="BS19" i="83"/>
  <c r="BT19" i="83"/>
  <c r="BU19" i="83"/>
  <c r="BV19" i="83"/>
  <c r="BW19" i="83"/>
  <c r="BX19" i="83"/>
  <c r="C20" i="83"/>
  <c r="D20" i="83"/>
  <c r="E20" i="83"/>
  <c r="F20" i="83"/>
  <c r="G20" i="83"/>
  <c r="H20" i="83"/>
  <c r="I20" i="83"/>
  <c r="J20" i="83"/>
  <c r="K20" i="83"/>
  <c r="L20" i="83"/>
  <c r="M20" i="83"/>
  <c r="N20" i="83"/>
  <c r="O20" i="83"/>
  <c r="P20" i="83"/>
  <c r="Q20" i="83"/>
  <c r="R20" i="83"/>
  <c r="S20" i="83"/>
  <c r="T20" i="83"/>
  <c r="U20" i="83"/>
  <c r="V20" i="83"/>
  <c r="W20" i="83"/>
  <c r="X20" i="83"/>
  <c r="Y20" i="83"/>
  <c r="Z20" i="83"/>
  <c r="AA20" i="83"/>
  <c r="AB20" i="83"/>
  <c r="AC20" i="83"/>
  <c r="AD20" i="83"/>
  <c r="AE20" i="83"/>
  <c r="AF20" i="83"/>
  <c r="AG20" i="83"/>
  <c r="AH20" i="83"/>
  <c r="AI20" i="83"/>
  <c r="AJ20" i="83"/>
  <c r="AL20" i="83"/>
  <c r="AM20" i="83"/>
  <c r="AN20" i="83"/>
  <c r="AO20" i="83"/>
  <c r="AP20" i="83"/>
  <c r="AQ20" i="83"/>
  <c r="AR20" i="83"/>
  <c r="AS20" i="83"/>
  <c r="AT20" i="83"/>
  <c r="AU20" i="83"/>
  <c r="AV20" i="83"/>
  <c r="AW20" i="83"/>
  <c r="AX20" i="83"/>
  <c r="AY20" i="83"/>
  <c r="AZ20" i="83"/>
  <c r="BA20" i="83"/>
  <c r="BB20" i="83"/>
  <c r="BC20" i="83"/>
  <c r="BD20" i="83"/>
  <c r="BE20" i="83"/>
  <c r="BF20" i="83"/>
  <c r="BG20" i="83"/>
  <c r="BH20" i="83"/>
  <c r="BI20" i="83"/>
  <c r="BJ20" i="83"/>
  <c r="BK20" i="83"/>
  <c r="BL20" i="83"/>
  <c r="BM20" i="83"/>
  <c r="BN20" i="83"/>
  <c r="BO20" i="83"/>
  <c r="BP20" i="83"/>
  <c r="BQ20" i="83"/>
  <c r="BR20" i="83"/>
  <c r="BS20" i="83"/>
  <c r="BT20" i="83"/>
  <c r="BU20" i="83"/>
  <c r="BV20" i="83"/>
  <c r="BW20" i="83"/>
  <c r="BX20" i="83"/>
  <c r="C21" i="83"/>
  <c r="D21" i="83"/>
  <c r="E21" i="83"/>
  <c r="F21" i="83"/>
  <c r="G21" i="83"/>
  <c r="H21" i="83"/>
  <c r="I21" i="83"/>
  <c r="J21" i="83"/>
  <c r="K21" i="83"/>
  <c r="L21" i="83"/>
  <c r="M21" i="83"/>
  <c r="N21" i="83"/>
  <c r="O21" i="83"/>
  <c r="P21" i="83"/>
  <c r="Q21" i="83"/>
  <c r="R21" i="83"/>
  <c r="S21" i="83"/>
  <c r="T21" i="83"/>
  <c r="U21" i="83"/>
  <c r="V21" i="83"/>
  <c r="W21" i="83"/>
  <c r="X21" i="83"/>
  <c r="Y21" i="83"/>
  <c r="Z21" i="83"/>
  <c r="AA21" i="83"/>
  <c r="AB21" i="83"/>
  <c r="AC21" i="83"/>
  <c r="AD21" i="83"/>
  <c r="AE21" i="83"/>
  <c r="AF21" i="83"/>
  <c r="AG21" i="83"/>
  <c r="AH21" i="83"/>
  <c r="AI21" i="83"/>
  <c r="AJ21" i="83"/>
  <c r="AL21" i="83"/>
  <c r="AM21" i="83"/>
  <c r="AN21" i="83"/>
  <c r="AO21" i="83"/>
  <c r="AP21" i="83"/>
  <c r="AQ21" i="83"/>
  <c r="AR21" i="83"/>
  <c r="AS21" i="83"/>
  <c r="AT21" i="83"/>
  <c r="AU21" i="83"/>
  <c r="AV21" i="83"/>
  <c r="AW21" i="83"/>
  <c r="AX21" i="83"/>
  <c r="AY21" i="83"/>
  <c r="AZ21" i="83"/>
  <c r="BA21" i="83"/>
  <c r="BB21" i="83"/>
  <c r="BC21" i="83"/>
  <c r="BD21" i="83"/>
  <c r="BE21" i="83"/>
  <c r="BF21" i="83"/>
  <c r="BG21" i="83"/>
  <c r="BH21" i="83"/>
  <c r="BI21" i="83"/>
  <c r="BJ21" i="83"/>
  <c r="BK21" i="83"/>
  <c r="BL21" i="83"/>
  <c r="BM21" i="83"/>
  <c r="BN21" i="83"/>
  <c r="BO21" i="83"/>
  <c r="BP21" i="83"/>
  <c r="BQ21" i="83"/>
  <c r="BR21" i="83"/>
  <c r="BS21" i="83"/>
  <c r="BT21" i="83"/>
  <c r="BU21" i="83"/>
  <c r="BV21" i="83"/>
  <c r="BW21" i="83"/>
  <c r="BX21" i="83"/>
  <c r="C22" i="83"/>
  <c r="D22" i="83"/>
  <c r="E22" i="83"/>
  <c r="F22" i="83"/>
  <c r="G22" i="83"/>
  <c r="H22" i="83"/>
  <c r="I22" i="83"/>
  <c r="J22" i="83"/>
  <c r="K22" i="83"/>
  <c r="L22" i="83"/>
  <c r="M22" i="83"/>
  <c r="N22" i="83"/>
  <c r="O22" i="83"/>
  <c r="P22" i="83"/>
  <c r="Q22" i="83"/>
  <c r="R22" i="83"/>
  <c r="S22" i="83"/>
  <c r="T22" i="83"/>
  <c r="U22" i="83"/>
  <c r="V22" i="83"/>
  <c r="W22" i="83"/>
  <c r="X22" i="83"/>
  <c r="Y22" i="83"/>
  <c r="Z22" i="83"/>
  <c r="AA22" i="83"/>
  <c r="AB22" i="83"/>
  <c r="AC22" i="83"/>
  <c r="AD22" i="83"/>
  <c r="AE22" i="83"/>
  <c r="AF22" i="83"/>
  <c r="AG22" i="83"/>
  <c r="AH22" i="83"/>
  <c r="AI22" i="83"/>
  <c r="AJ22" i="83"/>
  <c r="AL22" i="83"/>
  <c r="AM22" i="83"/>
  <c r="AN22" i="83"/>
  <c r="AO22" i="83"/>
  <c r="AP22" i="83"/>
  <c r="AQ22" i="83"/>
  <c r="AR22" i="83"/>
  <c r="AS22" i="83"/>
  <c r="AT22" i="83"/>
  <c r="AU22" i="83"/>
  <c r="AV22" i="83"/>
  <c r="AW22" i="83"/>
  <c r="AX22" i="83"/>
  <c r="AY22" i="83"/>
  <c r="AZ22" i="83"/>
  <c r="BA22" i="83"/>
  <c r="BB22" i="83"/>
  <c r="BC22" i="83"/>
  <c r="BD22" i="83"/>
  <c r="BE22" i="83"/>
  <c r="BF22" i="83"/>
  <c r="BG22" i="83"/>
  <c r="BH22" i="83"/>
  <c r="BI22" i="83"/>
  <c r="BJ22" i="83"/>
  <c r="BK22" i="83"/>
  <c r="BL22" i="83"/>
  <c r="BM22" i="83"/>
  <c r="BN22" i="83"/>
  <c r="BO22" i="83"/>
  <c r="BP22" i="83"/>
  <c r="BQ22" i="83"/>
  <c r="BR22" i="83"/>
  <c r="BS22" i="83"/>
  <c r="BT22" i="83"/>
  <c r="BU22" i="83"/>
  <c r="BV22" i="83"/>
  <c r="BW22" i="83"/>
  <c r="BX22" i="83"/>
  <c r="C23" i="83"/>
  <c r="D23" i="83"/>
  <c r="E23" i="83"/>
  <c r="F23" i="83"/>
  <c r="G23" i="83"/>
  <c r="H23" i="83"/>
  <c r="I23" i="83"/>
  <c r="J23" i="83"/>
  <c r="K23" i="83"/>
  <c r="L23" i="83"/>
  <c r="M23" i="83"/>
  <c r="N23" i="83"/>
  <c r="O23" i="83"/>
  <c r="P23" i="83"/>
  <c r="Q23" i="83"/>
  <c r="R23" i="83"/>
  <c r="S23" i="83"/>
  <c r="T23" i="83"/>
  <c r="U23" i="83"/>
  <c r="V23" i="83"/>
  <c r="W23" i="83"/>
  <c r="X23" i="83"/>
  <c r="Y23" i="83"/>
  <c r="Z23" i="83"/>
  <c r="AA23" i="83"/>
  <c r="AB23" i="83"/>
  <c r="AC23" i="83"/>
  <c r="AD23" i="83"/>
  <c r="AE23" i="83"/>
  <c r="AF23" i="83"/>
  <c r="AG23" i="83"/>
  <c r="AH23" i="83"/>
  <c r="AI23" i="83"/>
  <c r="AJ23" i="83"/>
  <c r="AL23" i="83"/>
  <c r="AM23" i="83"/>
  <c r="AN23" i="83"/>
  <c r="AO23" i="83"/>
  <c r="AP23" i="83"/>
  <c r="AQ23" i="83"/>
  <c r="AR23" i="83"/>
  <c r="AS23" i="83"/>
  <c r="AT23" i="83"/>
  <c r="AU23" i="83"/>
  <c r="AV23" i="83"/>
  <c r="AW23" i="83"/>
  <c r="AX23" i="83"/>
  <c r="AY23" i="83"/>
  <c r="AZ23" i="83"/>
  <c r="BA23" i="83"/>
  <c r="BB23" i="83"/>
  <c r="BC23" i="83"/>
  <c r="BD23" i="83"/>
  <c r="BE23" i="83"/>
  <c r="BF23" i="83"/>
  <c r="BG23" i="83"/>
  <c r="BH23" i="83"/>
  <c r="BI23" i="83"/>
  <c r="BJ23" i="83"/>
  <c r="BK23" i="83"/>
  <c r="BL23" i="83"/>
  <c r="BM23" i="83"/>
  <c r="BN23" i="83"/>
  <c r="BO23" i="83"/>
  <c r="BP23" i="83"/>
  <c r="BQ23" i="83"/>
  <c r="BR23" i="83"/>
  <c r="BS23" i="83"/>
  <c r="BT23" i="83"/>
  <c r="BU23" i="83"/>
  <c r="BV23" i="83"/>
  <c r="BW23" i="83"/>
  <c r="BX23" i="83"/>
  <c r="C24" i="83"/>
  <c r="D24" i="83"/>
  <c r="E24" i="83"/>
  <c r="F24" i="83"/>
  <c r="G24" i="83"/>
  <c r="H24" i="83"/>
  <c r="I24" i="83"/>
  <c r="J24" i="83"/>
  <c r="K24" i="83"/>
  <c r="L24" i="83"/>
  <c r="M24" i="83"/>
  <c r="N24" i="83"/>
  <c r="O24" i="83"/>
  <c r="P24" i="83"/>
  <c r="Q24" i="83"/>
  <c r="R24" i="83"/>
  <c r="S24" i="83"/>
  <c r="T24" i="83"/>
  <c r="U24" i="83"/>
  <c r="V24" i="83"/>
  <c r="W24" i="83"/>
  <c r="X24" i="83"/>
  <c r="Y24" i="83"/>
  <c r="Z24" i="83"/>
  <c r="AA24" i="83"/>
  <c r="AB24" i="83"/>
  <c r="AC24" i="83"/>
  <c r="AD24" i="83"/>
  <c r="AE24" i="83"/>
  <c r="AF24" i="83"/>
  <c r="AG24" i="83"/>
  <c r="AH24" i="83"/>
  <c r="AI24" i="83"/>
  <c r="AJ24" i="83"/>
  <c r="AL24" i="83"/>
  <c r="AM24" i="83"/>
  <c r="AN24" i="83"/>
  <c r="AO24" i="83"/>
  <c r="AP24" i="83"/>
  <c r="AQ24" i="83"/>
  <c r="AR24" i="83"/>
  <c r="AS24" i="83"/>
  <c r="AT24" i="83"/>
  <c r="AU24" i="83"/>
  <c r="AV24" i="83"/>
  <c r="AW24" i="83"/>
  <c r="AX24" i="83"/>
  <c r="AY24" i="83"/>
  <c r="AZ24" i="83"/>
  <c r="BA24" i="83"/>
  <c r="BB24" i="83"/>
  <c r="BC24" i="83"/>
  <c r="BD24" i="83"/>
  <c r="BE24" i="83"/>
  <c r="BF24" i="83"/>
  <c r="BG24" i="83"/>
  <c r="BH24" i="83"/>
  <c r="BI24" i="83"/>
  <c r="BJ24" i="83"/>
  <c r="BK24" i="83"/>
  <c r="BL24" i="83"/>
  <c r="BM24" i="83"/>
  <c r="BN24" i="83"/>
  <c r="BO24" i="83"/>
  <c r="BP24" i="83"/>
  <c r="BQ24" i="83"/>
  <c r="BR24" i="83"/>
  <c r="BS24" i="83"/>
  <c r="BT24" i="83"/>
  <c r="BU24" i="83"/>
  <c r="BV24" i="83"/>
  <c r="BW24" i="83"/>
  <c r="BX24" i="83"/>
  <c r="C25" i="83"/>
  <c r="D25" i="83"/>
  <c r="E25" i="83"/>
  <c r="F25" i="83"/>
  <c r="G25" i="83"/>
  <c r="H25" i="83"/>
  <c r="I25" i="83"/>
  <c r="J25" i="83"/>
  <c r="K25" i="83"/>
  <c r="L25" i="83"/>
  <c r="M25" i="83"/>
  <c r="N25" i="83"/>
  <c r="O25" i="83"/>
  <c r="P25" i="83"/>
  <c r="Q25" i="83"/>
  <c r="R25" i="83"/>
  <c r="S25" i="83"/>
  <c r="T25" i="83"/>
  <c r="U25" i="83"/>
  <c r="V25" i="83"/>
  <c r="W25" i="83"/>
  <c r="X25" i="83"/>
  <c r="Y25" i="83"/>
  <c r="Z25" i="83"/>
  <c r="AA25" i="83"/>
  <c r="AB25" i="83"/>
  <c r="AC25" i="83"/>
  <c r="AD25" i="83"/>
  <c r="AE25" i="83"/>
  <c r="AF25" i="83"/>
  <c r="AG25" i="83"/>
  <c r="AH25" i="83"/>
  <c r="AI25" i="83"/>
  <c r="AJ25" i="83"/>
  <c r="AL25" i="83"/>
  <c r="AM25" i="83"/>
  <c r="AN25" i="83"/>
  <c r="AO25" i="83"/>
  <c r="AP25" i="83"/>
  <c r="AQ25" i="83"/>
  <c r="AR25" i="83"/>
  <c r="AS25" i="83"/>
  <c r="AT25" i="83"/>
  <c r="AU25" i="83"/>
  <c r="AV25" i="83"/>
  <c r="AW25" i="83"/>
  <c r="AX25" i="83"/>
  <c r="AY25" i="83"/>
  <c r="AZ25" i="83"/>
  <c r="BA25" i="83"/>
  <c r="BB25" i="83"/>
  <c r="BC25" i="83"/>
  <c r="BD25" i="83"/>
  <c r="BE25" i="83"/>
  <c r="BF25" i="83"/>
  <c r="BG25" i="83"/>
  <c r="BH25" i="83"/>
  <c r="BI25" i="83"/>
  <c r="BJ25" i="83"/>
  <c r="BK25" i="83"/>
  <c r="BL25" i="83"/>
  <c r="BM25" i="83"/>
  <c r="BN25" i="83"/>
  <c r="BO25" i="83"/>
  <c r="BP25" i="83"/>
  <c r="BQ25" i="83"/>
  <c r="BR25" i="83"/>
  <c r="BS25" i="83"/>
  <c r="BT25" i="83"/>
  <c r="BU25" i="83"/>
  <c r="BV25" i="83"/>
  <c r="BW25" i="83"/>
  <c r="BX25" i="83"/>
  <c r="C26" i="83"/>
  <c r="D26" i="83"/>
  <c r="E26" i="83"/>
  <c r="F26" i="83"/>
  <c r="G26" i="83"/>
  <c r="H26" i="83"/>
  <c r="I26" i="83"/>
  <c r="J26" i="83"/>
  <c r="K26" i="83"/>
  <c r="L26" i="83"/>
  <c r="M26" i="83"/>
  <c r="N26" i="83"/>
  <c r="O26" i="83"/>
  <c r="P26" i="83"/>
  <c r="Q26" i="83"/>
  <c r="R26" i="83"/>
  <c r="S26" i="83"/>
  <c r="T26" i="83"/>
  <c r="U26" i="83"/>
  <c r="V26" i="83"/>
  <c r="W26" i="83"/>
  <c r="X26" i="83"/>
  <c r="Y26" i="83"/>
  <c r="Z26" i="83"/>
  <c r="AA26" i="83"/>
  <c r="AB26" i="83"/>
  <c r="AC26" i="83"/>
  <c r="AD26" i="83"/>
  <c r="AE26" i="83"/>
  <c r="AF26" i="83"/>
  <c r="AG26" i="83"/>
  <c r="AH26" i="83"/>
  <c r="AI26" i="83"/>
  <c r="AJ26" i="83"/>
  <c r="AL26" i="83"/>
  <c r="AM26" i="83"/>
  <c r="AN26" i="83"/>
  <c r="AO26" i="83"/>
  <c r="AP26" i="83"/>
  <c r="AQ26" i="83"/>
  <c r="AR26" i="83"/>
  <c r="AS26" i="83"/>
  <c r="AT26" i="83"/>
  <c r="AU26" i="83"/>
  <c r="AV26" i="83"/>
  <c r="AW26" i="83"/>
  <c r="AX26" i="83"/>
  <c r="AY26" i="83"/>
  <c r="AZ26" i="83"/>
  <c r="BA26" i="83"/>
  <c r="BB26" i="83"/>
  <c r="BC26" i="83"/>
  <c r="BD26" i="83"/>
  <c r="BE26" i="83"/>
  <c r="BF26" i="83"/>
  <c r="BG26" i="83"/>
  <c r="BH26" i="83"/>
  <c r="BI26" i="83"/>
  <c r="BJ26" i="83"/>
  <c r="BK26" i="83"/>
  <c r="BL26" i="83"/>
  <c r="BM26" i="83"/>
  <c r="BN26" i="83"/>
  <c r="BO26" i="83"/>
  <c r="BP26" i="83"/>
  <c r="BQ26" i="83"/>
  <c r="BR26" i="83"/>
  <c r="BS26" i="83"/>
  <c r="BT26" i="83"/>
  <c r="BU26" i="83"/>
  <c r="BV26" i="83"/>
  <c r="BW26" i="83"/>
  <c r="BX26" i="83"/>
  <c r="C27" i="83"/>
  <c r="D27" i="83"/>
  <c r="E27" i="83"/>
  <c r="F27" i="83"/>
  <c r="G27" i="83"/>
  <c r="H27" i="83"/>
  <c r="I27" i="83"/>
  <c r="J27" i="83"/>
  <c r="K27" i="83"/>
  <c r="L27" i="83"/>
  <c r="M27" i="83"/>
  <c r="N27" i="83"/>
  <c r="O27" i="83"/>
  <c r="P27" i="83"/>
  <c r="Q27" i="83"/>
  <c r="R27" i="83"/>
  <c r="S27" i="83"/>
  <c r="T27" i="83"/>
  <c r="U27" i="83"/>
  <c r="V27" i="83"/>
  <c r="W27" i="83"/>
  <c r="X27" i="83"/>
  <c r="Y27" i="83"/>
  <c r="Z27" i="83"/>
  <c r="AA27" i="83"/>
  <c r="AB27" i="83"/>
  <c r="AC27" i="83"/>
  <c r="AD27" i="83"/>
  <c r="AE27" i="83"/>
  <c r="AF27" i="83"/>
  <c r="AG27" i="83"/>
  <c r="AH27" i="83"/>
  <c r="AI27" i="83"/>
  <c r="AJ27" i="83"/>
  <c r="AL27" i="83"/>
  <c r="AM27" i="83"/>
  <c r="AN27" i="83"/>
  <c r="AO27" i="83"/>
  <c r="AP27" i="83"/>
  <c r="AQ27" i="83"/>
  <c r="AR27" i="83"/>
  <c r="AS27" i="83"/>
  <c r="AT27" i="83"/>
  <c r="AU27" i="83"/>
  <c r="AV27" i="83"/>
  <c r="AW27" i="83"/>
  <c r="AX27" i="83"/>
  <c r="AY27" i="83"/>
  <c r="AZ27" i="83"/>
  <c r="BA27" i="83"/>
  <c r="BB27" i="83"/>
  <c r="BC27" i="83"/>
  <c r="BD27" i="83"/>
  <c r="BE27" i="83"/>
  <c r="BF27" i="83"/>
  <c r="BG27" i="83"/>
  <c r="BH27" i="83"/>
  <c r="BI27" i="83"/>
  <c r="BJ27" i="83"/>
  <c r="BK27" i="83"/>
  <c r="BL27" i="83"/>
  <c r="BM27" i="83"/>
  <c r="BN27" i="83"/>
  <c r="BO27" i="83"/>
  <c r="BP27" i="83"/>
  <c r="BQ27" i="83"/>
  <c r="BR27" i="83"/>
  <c r="BS27" i="83"/>
  <c r="BT27" i="83"/>
  <c r="BU27" i="83"/>
  <c r="BV27" i="83"/>
  <c r="BW27" i="83"/>
  <c r="BX27" i="83"/>
  <c r="C28" i="83"/>
  <c r="D28" i="83"/>
  <c r="E28" i="83"/>
  <c r="F28" i="83"/>
  <c r="G28" i="83"/>
  <c r="H28" i="83"/>
  <c r="I28" i="83"/>
  <c r="J28" i="83"/>
  <c r="K28" i="83"/>
  <c r="L28" i="83"/>
  <c r="M28" i="83"/>
  <c r="N28" i="83"/>
  <c r="O28" i="83"/>
  <c r="P28" i="83"/>
  <c r="Q28" i="83"/>
  <c r="R28" i="83"/>
  <c r="S28" i="83"/>
  <c r="T28" i="83"/>
  <c r="U28" i="83"/>
  <c r="V28" i="83"/>
  <c r="W28" i="83"/>
  <c r="X28" i="83"/>
  <c r="Y28" i="83"/>
  <c r="Z28" i="83"/>
  <c r="AA28" i="83"/>
  <c r="AB28" i="83"/>
  <c r="AC28" i="83"/>
  <c r="AD28" i="83"/>
  <c r="AE28" i="83"/>
  <c r="AF28" i="83"/>
  <c r="AG28" i="83"/>
  <c r="AH28" i="83"/>
  <c r="AI28" i="83"/>
  <c r="AJ28" i="83"/>
  <c r="AL28" i="83"/>
  <c r="AM28" i="83"/>
  <c r="AN28" i="83"/>
  <c r="AO28" i="83"/>
  <c r="AP28" i="83"/>
  <c r="AQ28" i="83"/>
  <c r="AR28" i="83"/>
  <c r="AS28" i="83"/>
  <c r="AT28" i="83"/>
  <c r="AU28" i="83"/>
  <c r="AV28" i="83"/>
  <c r="AW28" i="83"/>
  <c r="AX28" i="83"/>
  <c r="AY28" i="83"/>
  <c r="AZ28" i="83"/>
  <c r="BA28" i="83"/>
  <c r="BB28" i="83"/>
  <c r="BC28" i="83"/>
  <c r="BD28" i="83"/>
  <c r="BE28" i="83"/>
  <c r="BF28" i="83"/>
  <c r="BG28" i="83"/>
  <c r="BH28" i="83"/>
  <c r="BI28" i="83"/>
  <c r="BJ28" i="83"/>
  <c r="BK28" i="83"/>
  <c r="BL28" i="83"/>
  <c r="BM28" i="83"/>
  <c r="BN28" i="83"/>
  <c r="BO28" i="83"/>
  <c r="BP28" i="83"/>
  <c r="BQ28" i="83"/>
  <c r="BR28" i="83"/>
  <c r="BS28" i="83"/>
  <c r="BT28" i="83"/>
  <c r="BU28" i="83"/>
  <c r="BV28" i="83"/>
  <c r="BW28" i="83"/>
  <c r="BX28" i="83"/>
  <c r="C29" i="83"/>
  <c r="D29" i="83"/>
  <c r="E29" i="83"/>
  <c r="F29" i="83"/>
  <c r="G29" i="83"/>
  <c r="H29" i="83"/>
  <c r="I29" i="83"/>
  <c r="J29" i="83"/>
  <c r="K29" i="83"/>
  <c r="L29" i="83"/>
  <c r="M29" i="83"/>
  <c r="N29" i="83"/>
  <c r="O29" i="83"/>
  <c r="P29" i="83"/>
  <c r="Q29" i="83"/>
  <c r="R29" i="83"/>
  <c r="S29" i="83"/>
  <c r="T29" i="83"/>
  <c r="U29" i="83"/>
  <c r="V29" i="83"/>
  <c r="W29" i="83"/>
  <c r="X29" i="83"/>
  <c r="Y29" i="83"/>
  <c r="Z29" i="83"/>
  <c r="AA29" i="83"/>
  <c r="AB29" i="83"/>
  <c r="AC29" i="83"/>
  <c r="AD29" i="83"/>
  <c r="AE29" i="83"/>
  <c r="AF29" i="83"/>
  <c r="AG29" i="83"/>
  <c r="AH29" i="83"/>
  <c r="AI29" i="83"/>
  <c r="AJ29" i="83"/>
  <c r="AL29" i="83"/>
  <c r="AM29" i="83"/>
  <c r="AN29" i="83"/>
  <c r="AO29" i="83"/>
  <c r="AP29" i="83"/>
  <c r="AQ29" i="83"/>
  <c r="AR29" i="83"/>
  <c r="AS29" i="83"/>
  <c r="AT29" i="83"/>
  <c r="AU29" i="83"/>
  <c r="AV29" i="83"/>
  <c r="AW29" i="83"/>
  <c r="AX29" i="83"/>
  <c r="AY29" i="83"/>
  <c r="AZ29" i="83"/>
  <c r="BA29" i="83"/>
  <c r="BB29" i="83"/>
  <c r="BC29" i="83"/>
  <c r="BD29" i="83"/>
  <c r="BE29" i="83"/>
  <c r="BF29" i="83"/>
  <c r="BG29" i="83"/>
  <c r="BH29" i="83"/>
  <c r="BI29" i="83"/>
  <c r="BJ29" i="83"/>
  <c r="BK29" i="83"/>
  <c r="BL29" i="83"/>
  <c r="BM29" i="83"/>
  <c r="BN29" i="83"/>
  <c r="BO29" i="83"/>
  <c r="BP29" i="83"/>
  <c r="BQ29" i="83"/>
  <c r="BR29" i="83"/>
  <c r="BS29" i="83"/>
  <c r="BT29" i="83"/>
  <c r="BU29" i="83"/>
  <c r="BV29" i="83"/>
  <c r="BW29" i="83"/>
  <c r="BX29" i="83"/>
  <c r="C30" i="83"/>
  <c r="D30" i="83"/>
  <c r="E30" i="83"/>
  <c r="F30" i="83"/>
  <c r="G30" i="83"/>
  <c r="H30" i="83"/>
  <c r="I30" i="83"/>
  <c r="J30" i="83"/>
  <c r="K30" i="83"/>
  <c r="L30" i="83"/>
  <c r="M30" i="83"/>
  <c r="N30" i="83"/>
  <c r="O30" i="83"/>
  <c r="P30" i="83"/>
  <c r="Q30" i="83"/>
  <c r="R30" i="83"/>
  <c r="S30" i="83"/>
  <c r="T30" i="83"/>
  <c r="U30" i="83"/>
  <c r="V30" i="83"/>
  <c r="W30" i="83"/>
  <c r="X30" i="83"/>
  <c r="Y30" i="83"/>
  <c r="Z30" i="83"/>
  <c r="AA30" i="83"/>
  <c r="AB30" i="83"/>
  <c r="AC30" i="83"/>
  <c r="AD30" i="83"/>
  <c r="AE30" i="83"/>
  <c r="AF30" i="83"/>
  <c r="AG30" i="83"/>
  <c r="AH30" i="83"/>
  <c r="AI30" i="83"/>
  <c r="AJ30" i="83"/>
  <c r="AL30" i="83"/>
  <c r="AM30" i="83"/>
  <c r="AN30" i="83"/>
  <c r="AO30" i="83"/>
  <c r="AP30" i="83"/>
  <c r="AQ30" i="83"/>
  <c r="AR30" i="83"/>
  <c r="AS30" i="83"/>
  <c r="AT30" i="83"/>
  <c r="AU30" i="83"/>
  <c r="AV30" i="83"/>
  <c r="AW30" i="83"/>
  <c r="AX30" i="83"/>
  <c r="AY30" i="83"/>
  <c r="AZ30" i="83"/>
  <c r="BA30" i="83"/>
  <c r="BB30" i="83"/>
  <c r="BC30" i="83"/>
  <c r="BD30" i="83"/>
  <c r="BE30" i="83"/>
  <c r="BF30" i="83"/>
  <c r="BG30" i="83"/>
  <c r="BH30" i="83"/>
  <c r="BI30" i="83"/>
  <c r="BJ30" i="83"/>
  <c r="BK30" i="83"/>
  <c r="BL30" i="83"/>
  <c r="BM30" i="83"/>
  <c r="BN30" i="83"/>
  <c r="BO30" i="83"/>
  <c r="BP30" i="83"/>
  <c r="BQ30" i="83"/>
  <c r="BR30" i="83"/>
  <c r="BS30" i="83"/>
  <c r="BT30" i="83"/>
  <c r="BU30" i="83"/>
  <c r="BV30" i="83"/>
  <c r="BW30" i="83"/>
  <c r="BX30" i="83"/>
  <c r="C31" i="83"/>
  <c r="D31" i="83"/>
  <c r="E31" i="83"/>
  <c r="F31" i="83"/>
  <c r="G31" i="83"/>
  <c r="H31" i="83"/>
  <c r="I31" i="83"/>
  <c r="J31" i="83"/>
  <c r="K31" i="83"/>
  <c r="L31" i="83"/>
  <c r="M31" i="83"/>
  <c r="N31" i="83"/>
  <c r="O31" i="83"/>
  <c r="P31" i="83"/>
  <c r="Q31" i="83"/>
  <c r="R31" i="83"/>
  <c r="S31" i="83"/>
  <c r="T31" i="83"/>
  <c r="U31" i="83"/>
  <c r="V31" i="83"/>
  <c r="W31" i="83"/>
  <c r="X31" i="83"/>
  <c r="Y31" i="83"/>
  <c r="Z31" i="83"/>
  <c r="AA31" i="83"/>
  <c r="AB31" i="83"/>
  <c r="AC31" i="83"/>
  <c r="AD31" i="83"/>
  <c r="AE31" i="83"/>
  <c r="AF31" i="83"/>
  <c r="AG31" i="83"/>
  <c r="AH31" i="83"/>
  <c r="AI31" i="83"/>
  <c r="AJ31" i="83"/>
  <c r="AL31" i="83"/>
  <c r="AM31" i="83"/>
  <c r="AN31" i="83"/>
  <c r="AO31" i="83"/>
  <c r="AP31" i="83"/>
  <c r="AQ31" i="83"/>
  <c r="AR31" i="83"/>
  <c r="AS31" i="83"/>
  <c r="AT31" i="83"/>
  <c r="AU31" i="83"/>
  <c r="AV31" i="83"/>
  <c r="AW31" i="83"/>
  <c r="AX31" i="83"/>
  <c r="AY31" i="83"/>
  <c r="AZ31" i="83"/>
  <c r="BA31" i="83"/>
  <c r="BB31" i="83"/>
  <c r="BC31" i="83"/>
  <c r="BD31" i="83"/>
  <c r="BE31" i="83"/>
  <c r="BF31" i="83"/>
  <c r="BG31" i="83"/>
  <c r="BH31" i="83"/>
  <c r="BI31" i="83"/>
  <c r="BJ31" i="83"/>
  <c r="BK31" i="83"/>
  <c r="BL31" i="83"/>
  <c r="BM31" i="83"/>
  <c r="BN31" i="83"/>
  <c r="BO31" i="83"/>
  <c r="BP31" i="83"/>
  <c r="BQ31" i="83"/>
  <c r="BR31" i="83"/>
  <c r="BS31" i="83"/>
  <c r="BT31" i="83"/>
  <c r="BU31" i="83"/>
  <c r="BV31" i="83"/>
  <c r="BW31" i="83"/>
  <c r="BX31" i="83"/>
  <c r="C32" i="83"/>
  <c r="D32" i="83"/>
  <c r="E32" i="83"/>
  <c r="F32" i="83"/>
  <c r="G32" i="83"/>
  <c r="H32" i="83"/>
  <c r="I32" i="83"/>
  <c r="J32" i="83"/>
  <c r="K32" i="83"/>
  <c r="L32" i="83"/>
  <c r="M32" i="83"/>
  <c r="N32" i="83"/>
  <c r="O32" i="83"/>
  <c r="P32" i="83"/>
  <c r="Q32" i="83"/>
  <c r="R32" i="83"/>
  <c r="S32" i="83"/>
  <c r="T32" i="83"/>
  <c r="U32" i="83"/>
  <c r="V32" i="83"/>
  <c r="W32" i="83"/>
  <c r="X32" i="83"/>
  <c r="Y32" i="83"/>
  <c r="Z32" i="83"/>
  <c r="AA32" i="83"/>
  <c r="AB32" i="83"/>
  <c r="AC32" i="83"/>
  <c r="AD32" i="83"/>
  <c r="AE32" i="83"/>
  <c r="AF32" i="83"/>
  <c r="AG32" i="83"/>
  <c r="AH32" i="83"/>
  <c r="AI32" i="83"/>
  <c r="AJ32" i="83"/>
  <c r="AL32" i="83"/>
  <c r="AM32" i="83"/>
  <c r="AN32" i="83"/>
  <c r="AO32" i="83"/>
  <c r="AP32" i="83"/>
  <c r="AQ32" i="83"/>
  <c r="AR32" i="83"/>
  <c r="AS32" i="83"/>
  <c r="AT32" i="83"/>
  <c r="AU32" i="83"/>
  <c r="AV32" i="83"/>
  <c r="AW32" i="83"/>
  <c r="AX32" i="83"/>
  <c r="AY32" i="83"/>
  <c r="AZ32" i="83"/>
  <c r="BA32" i="83"/>
  <c r="BB32" i="83"/>
  <c r="BC32" i="83"/>
  <c r="BD32" i="83"/>
  <c r="BE32" i="83"/>
  <c r="BF32" i="83"/>
  <c r="BG32" i="83"/>
  <c r="BH32" i="83"/>
  <c r="BI32" i="83"/>
  <c r="BJ32" i="83"/>
  <c r="BK32" i="83"/>
  <c r="BL32" i="83"/>
  <c r="BM32" i="83"/>
  <c r="BN32" i="83"/>
  <c r="BO32" i="83"/>
  <c r="BP32" i="83"/>
  <c r="BQ32" i="83"/>
  <c r="BR32" i="83"/>
  <c r="BS32" i="83"/>
  <c r="BT32" i="83"/>
  <c r="BU32" i="83"/>
  <c r="BV32" i="83"/>
  <c r="BW32" i="83"/>
  <c r="BX32" i="83"/>
  <c r="C33" i="83"/>
  <c r="D33" i="83"/>
  <c r="E33" i="83"/>
  <c r="F33" i="83"/>
  <c r="G33" i="83"/>
  <c r="H33" i="83"/>
  <c r="I33" i="83"/>
  <c r="J33" i="83"/>
  <c r="K33" i="83"/>
  <c r="L33" i="83"/>
  <c r="M33" i="83"/>
  <c r="N33" i="83"/>
  <c r="O33" i="83"/>
  <c r="P33" i="83"/>
  <c r="Q33" i="83"/>
  <c r="R33" i="83"/>
  <c r="S33" i="83"/>
  <c r="T33" i="83"/>
  <c r="U33" i="83"/>
  <c r="V33" i="83"/>
  <c r="W33" i="83"/>
  <c r="X33" i="83"/>
  <c r="Y33" i="83"/>
  <c r="Z33" i="83"/>
  <c r="AA33" i="83"/>
  <c r="AB33" i="83"/>
  <c r="AC33" i="83"/>
  <c r="AD33" i="83"/>
  <c r="AE33" i="83"/>
  <c r="AF33" i="83"/>
  <c r="AG33" i="83"/>
  <c r="AH33" i="83"/>
  <c r="AI33" i="83"/>
  <c r="AJ33" i="83"/>
  <c r="AL33" i="83"/>
  <c r="AM33" i="83"/>
  <c r="AN33" i="83"/>
  <c r="AO33" i="83"/>
  <c r="AP33" i="83"/>
  <c r="AQ33" i="83"/>
  <c r="AR33" i="83"/>
  <c r="AS33" i="83"/>
  <c r="AT33" i="83"/>
  <c r="AU33" i="83"/>
  <c r="AV33" i="83"/>
  <c r="AW33" i="83"/>
  <c r="AX33" i="83"/>
  <c r="AY33" i="83"/>
  <c r="AZ33" i="83"/>
  <c r="BA33" i="83"/>
  <c r="BB33" i="83"/>
  <c r="BC33" i="83"/>
  <c r="BD33" i="83"/>
  <c r="BE33" i="83"/>
  <c r="BF33" i="83"/>
  <c r="BG33" i="83"/>
  <c r="BH33" i="83"/>
  <c r="BI33" i="83"/>
  <c r="BJ33" i="83"/>
  <c r="BK33" i="83"/>
  <c r="BL33" i="83"/>
  <c r="BM33" i="83"/>
  <c r="BN33" i="83"/>
  <c r="BO33" i="83"/>
  <c r="BP33" i="83"/>
  <c r="BQ33" i="83"/>
  <c r="BR33" i="83"/>
  <c r="BS33" i="83"/>
  <c r="BT33" i="83"/>
  <c r="BU33" i="83"/>
  <c r="BV33" i="83"/>
  <c r="BW33" i="83"/>
  <c r="BX33" i="83"/>
  <c r="C34" i="83"/>
  <c r="D34" i="83"/>
  <c r="E34" i="83"/>
  <c r="F34" i="83"/>
  <c r="G34" i="83"/>
  <c r="H34" i="83"/>
  <c r="I34" i="83"/>
  <c r="J34" i="83"/>
  <c r="K34" i="83"/>
  <c r="L34" i="83"/>
  <c r="M34" i="83"/>
  <c r="N34" i="83"/>
  <c r="O34" i="83"/>
  <c r="P34" i="83"/>
  <c r="Q34" i="83"/>
  <c r="R34" i="83"/>
  <c r="S34" i="83"/>
  <c r="T34" i="83"/>
  <c r="U34" i="83"/>
  <c r="V34" i="83"/>
  <c r="W34" i="83"/>
  <c r="X34" i="83"/>
  <c r="Y34" i="83"/>
  <c r="Z34" i="83"/>
  <c r="AA34" i="83"/>
  <c r="AB34" i="83"/>
  <c r="AC34" i="83"/>
  <c r="AD34" i="83"/>
  <c r="AE34" i="83"/>
  <c r="AF34" i="83"/>
  <c r="AG34" i="83"/>
  <c r="AH34" i="83"/>
  <c r="AI34" i="83"/>
  <c r="AJ34" i="83"/>
  <c r="AL34" i="83"/>
  <c r="AM34" i="83"/>
  <c r="AN34" i="83"/>
  <c r="AO34" i="83"/>
  <c r="AP34" i="83"/>
  <c r="AQ34" i="83"/>
  <c r="AR34" i="83"/>
  <c r="AS34" i="83"/>
  <c r="AT34" i="83"/>
  <c r="AU34" i="83"/>
  <c r="AV34" i="83"/>
  <c r="AW34" i="83"/>
  <c r="AX34" i="83"/>
  <c r="AY34" i="83"/>
  <c r="AZ34" i="83"/>
  <c r="BA34" i="83"/>
  <c r="BB34" i="83"/>
  <c r="BC34" i="83"/>
  <c r="BD34" i="83"/>
  <c r="BE34" i="83"/>
  <c r="BF34" i="83"/>
  <c r="BG34" i="83"/>
  <c r="BH34" i="83"/>
  <c r="BI34" i="83"/>
  <c r="BJ34" i="83"/>
  <c r="BK34" i="83"/>
  <c r="BL34" i="83"/>
  <c r="BM34" i="83"/>
  <c r="BN34" i="83"/>
  <c r="BO34" i="83"/>
  <c r="BP34" i="83"/>
  <c r="BQ34" i="83"/>
  <c r="BR34" i="83"/>
  <c r="BS34" i="83"/>
  <c r="BT34" i="83"/>
  <c r="BU34" i="83"/>
  <c r="BV34" i="83"/>
  <c r="BW34" i="83"/>
  <c r="BX34" i="83"/>
  <c r="C35" i="83"/>
  <c r="D35" i="83"/>
  <c r="E35" i="83"/>
  <c r="F35" i="83"/>
  <c r="G35" i="83"/>
  <c r="H35" i="83"/>
  <c r="I35" i="83"/>
  <c r="J35" i="83"/>
  <c r="K35" i="83"/>
  <c r="L35" i="83"/>
  <c r="M35" i="83"/>
  <c r="N35" i="83"/>
  <c r="O35" i="83"/>
  <c r="P35" i="83"/>
  <c r="Q35" i="83"/>
  <c r="R35" i="83"/>
  <c r="S35" i="83"/>
  <c r="T35" i="83"/>
  <c r="U35" i="83"/>
  <c r="V35" i="83"/>
  <c r="W35" i="83"/>
  <c r="X35" i="83"/>
  <c r="Y35" i="83"/>
  <c r="Z35" i="83"/>
  <c r="AA35" i="83"/>
  <c r="AB35" i="83"/>
  <c r="AC35" i="83"/>
  <c r="AD35" i="83"/>
  <c r="AE35" i="83"/>
  <c r="AF35" i="83"/>
  <c r="AG35" i="83"/>
  <c r="AH35" i="83"/>
  <c r="AI35" i="83"/>
  <c r="AJ35" i="83"/>
  <c r="AL35" i="83"/>
  <c r="AM35" i="83"/>
  <c r="AN35" i="83"/>
  <c r="AO35" i="83"/>
  <c r="AP35" i="83"/>
  <c r="AQ35" i="83"/>
  <c r="AR35" i="83"/>
  <c r="AS35" i="83"/>
  <c r="AT35" i="83"/>
  <c r="AU35" i="83"/>
  <c r="AV35" i="83"/>
  <c r="AW35" i="83"/>
  <c r="AX35" i="83"/>
  <c r="AY35" i="83"/>
  <c r="AZ35" i="83"/>
  <c r="BA35" i="83"/>
  <c r="BB35" i="83"/>
  <c r="BC35" i="83"/>
  <c r="BD35" i="83"/>
  <c r="BE35" i="83"/>
  <c r="BF35" i="83"/>
  <c r="BG35" i="83"/>
  <c r="BH35" i="83"/>
  <c r="BI35" i="83"/>
  <c r="BJ35" i="83"/>
  <c r="BK35" i="83"/>
  <c r="BL35" i="83"/>
  <c r="BM35" i="83"/>
  <c r="BN35" i="83"/>
  <c r="BO35" i="83"/>
  <c r="BP35" i="83"/>
  <c r="BQ35" i="83"/>
  <c r="BR35" i="83"/>
  <c r="BS35" i="83"/>
  <c r="BT35" i="83"/>
  <c r="BU35" i="83"/>
  <c r="BV35" i="83"/>
  <c r="BW35" i="83"/>
  <c r="BX35" i="83"/>
  <c r="C36" i="83"/>
  <c r="D36" i="83"/>
  <c r="E36" i="83"/>
  <c r="F36" i="83"/>
  <c r="G36" i="83"/>
  <c r="H36" i="83"/>
  <c r="I36" i="83"/>
  <c r="J36" i="83"/>
  <c r="K36" i="83"/>
  <c r="L36" i="83"/>
  <c r="M36" i="83"/>
  <c r="N36" i="83"/>
  <c r="O36" i="83"/>
  <c r="P36" i="83"/>
  <c r="Q36" i="83"/>
  <c r="R36" i="83"/>
  <c r="S36" i="83"/>
  <c r="T36" i="83"/>
  <c r="U36" i="83"/>
  <c r="V36" i="83"/>
  <c r="W36" i="83"/>
  <c r="X36" i="83"/>
  <c r="Y36" i="83"/>
  <c r="Z36" i="83"/>
  <c r="AA36" i="83"/>
  <c r="AB36" i="83"/>
  <c r="AC36" i="83"/>
  <c r="AD36" i="83"/>
  <c r="AE36" i="83"/>
  <c r="AF36" i="83"/>
  <c r="AG36" i="83"/>
  <c r="AH36" i="83"/>
  <c r="AI36" i="83"/>
  <c r="AJ36" i="83"/>
  <c r="AL36" i="83"/>
  <c r="AM36" i="83"/>
  <c r="AN36" i="83"/>
  <c r="AO36" i="83"/>
  <c r="AP36" i="83"/>
  <c r="AQ36" i="83"/>
  <c r="AR36" i="83"/>
  <c r="AS36" i="83"/>
  <c r="AT36" i="83"/>
  <c r="AU36" i="83"/>
  <c r="AV36" i="83"/>
  <c r="AW36" i="83"/>
  <c r="AX36" i="83"/>
  <c r="AY36" i="83"/>
  <c r="AZ36" i="83"/>
  <c r="BA36" i="83"/>
  <c r="BB36" i="83"/>
  <c r="BC36" i="83"/>
  <c r="BD36" i="83"/>
  <c r="BE36" i="83"/>
  <c r="BF36" i="83"/>
  <c r="BG36" i="83"/>
  <c r="BH36" i="83"/>
  <c r="BI36" i="83"/>
  <c r="BJ36" i="83"/>
  <c r="BK36" i="83"/>
  <c r="BL36" i="83"/>
  <c r="BM36" i="83"/>
  <c r="BN36" i="83"/>
  <c r="BO36" i="83"/>
  <c r="BP36" i="83"/>
  <c r="BQ36" i="83"/>
  <c r="BR36" i="83"/>
  <c r="BS36" i="83"/>
  <c r="BT36" i="83"/>
  <c r="BU36" i="83"/>
  <c r="BV36" i="83"/>
  <c r="BW36" i="83"/>
  <c r="BX36" i="83"/>
  <c r="C37" i="83"/>
  <c r="D37" i="83"/>
  <c r="E37" i="83"/>
  <c r="F37" i="83"/>
  <c r="G37" i="83"/>
  <c r="H37" i="83"/>
  <c r="I37" i="83"/>
  <c r="J37" i="83"/>
  <c r="K37" i="83"/>
  <c r="L37" i="83"/>
  <c r="M37" i="83"/>
  <c r="N37" i="83"/>
  <c r="O37" i="83"/>
  <c r="P37" i="83"/>
  <c r="Q37" i="83"/>
  <c r="R37" i="83"/>
  <c r="S37" i="83"/>
  <c r="T37" i="83"/>
  <c r="U37" i="83"/>
  <c r="V37" i="83"/>
  <c r="W37" i="83"/>
  <c r="X37" i="83"/>
  <c r="Y37" i="83"/>
  <c r="Z37" i="83"/>
  <c r="AA37" i="83"/>
  <c r="AB37" i="83"/>
  <c r="AC37" i="83"/>
  <c r="AD37" i="83"/>
  <c r="AE37" i="83"/>
  <c r="AF37" i="83"/>
  <c r="AG37" i="83"/>
  <c r="AH37" i="83"/>
  <c r="AI37" i="83"/>
  <c r="AJ37" i="83"/>
  <c r="AL37" i="83"/>
  <c r="AM37" i="83"/>
  <c r="AN37" i="83"/>
  <c r="AO37" i="83"/>
  <c r="AP37" i="83"/>
  <c r="AQ37" i="83"/>
  <c r="AR37" i="83"/>
  <c r="AS37" i="83"/>
  <c r="AT37" i="83"/>
  <c r="AU37" i="83"/>
  <c r="AV37" i="83"/>
  <c r="AW37" i="83"/>
  <c r="AX37" i="83"/>
  <c r="AY37" i="83"/>
  <c r="AZ37" i="83"/>
  <c r="BA37" i="83"/>
  <c r="BB37" i="83"/>
  <c r="BC37" i="83"/>
  <c r="BD37" i="83"/>
  <c r="BE37" i="83"/>
  <c r="BF37" i="83"/>
  <c r="BG37" i="83"/>
  <c r="BH37" i="83"/>
  <c r="BI37" i="83"/>
  <c r="BJ37" i="83"/>
  <c r="BK37" i="83"/>
  <c r="BL37" i="83"/>
  <c r="BM37" i="83"/>
  <c r="BN37" i="83"/>
  <c r="BO37" i="83"/>
  <c r="BP37" i="83"/>
  <c r="BQ37" i="83"/>
  <c r="BR37" i="83"/>
  <c r="BS37" i="83"/>
  <c r="BT37" i="83"/>
  <c r="BU37" i="83"/>
  <c r="BV37" i="83"/>
  <c r="BW37" i="83"/>
  <c r="BX37" i="83"/>
  <c r="C38" i="83"/>
  <c r="D38" i="83"/>
  <c r="E38" i="83"/>
  <c r="F38" i="83"/>
  <c r="G38" i="83"/>
  <c r="H38" i="83"/>
  <c r="I38" i="83"/>
  <c r="J38" i="83"/>
  <c r="K38" i="83"/>
  <c r="L38" i="83"/>
  <c r="M38" i="83"/>
  <c r="N38" i="83"/>
  <c r="O38" i="83"/>
  <c r="P38" i="83"/>
  <c r="Q38" i="83"/>
  <c r="R38" i="83"/>
  <c r="S38" i="83"/>
  <c r="T38" i="83"/>
  <c r="U38" i="83"/>
  <c r="V38" i="83"/>
  <c r="W38" i="83"/>
  <c r="X38" i="83"/>
  <c r="Y38" i="83"/>
  <c r="Z38" i="83"/>
  <c r="AA38" i="83"/>
  <c r="AB38" i="83"/>
  <c r="AC38" i="83"/>
  <c r="AD38" i="83"/>
  <c r="AE38" i="83"/>
  <c r="AF38" i="83"/>
  <c r="AG38" i="83"/>
  <c r="AH38" i="83"/>
  <c r="AI38" i="83"/>
  <c r="AJ38" i="83"/>
  <c r="AL38" i="83"/>
  <c r="AM38" i="83"/>
  <c r="AN38" i="83"/>
  <c r="AO38" i="83"/>
  <c r="AP38" i="83"/>
  <c r="AQ38" i="83"/>
  <c r="AR38" i="83"/>
  <c r="AS38" i="83"/>
  <c r="AT38" i="83"/>
  <c r="AU38" i="83"/>
  <c r="AV38" i="83"/>
  <c r="AW38" i="83"/>
  <c r="AX38" i="83"/>
  <c r="AY38" i="83"/>
  <c r="AZ38" i="83"/>
  <c r="BA38" i="83"/>
  <c r="BB38" i="83"/>
  <c r="BC38" i="83"/>
  <c r="BD38" i="83"/>
  <c r="BE38" i="83"/>
  <c r="BF38" i="83"/>
  <c r="BG38" i="83"/>
  <c r="BH38" i="83"/>
  <c r="BI38" i="83"/>
  <c r="BJ38" i="83"/>
  <c r="BK38" i="83"/>
  <c r="BL38" i="83"/>
  <c r="BM38" i="83"/>
  <c r="BN38" i="83"/>
  <c r="BO38" i="83"/>
  <c r="BP38" i="83"/>
  <c r="BQ38" i="83"/>
  <c r="BR38" i="83"/>
  <c r="BS38" i="83"/>
  <c r="BT38" i="83"/>
  <c r="BU38" i="83"/>
  <c r="BV38" i="83"/>
  <c r="BW38" i="83"/>
  <c r="BX38" i="83"/>
  <c r="C39" i="83"/>
  <c r="D39" i="83"/>
  <c r="E39" i="83"/>
  <c r="F39" i="83"/>
  <c r="G39" i="83"/>
  <c r="H39" i="83"/>
  <c r="I39" i="83"/>
  <c r="J39" i="83"/>
  <c r="K39" i="83"/>
  <c r="L39" i="83"/>
  <c r="M39" i="83"/>
  <c r="N39" i="83"/>
  <c r="O39" i="83"/>
  <c r="P39" i="83"/>
  <c r="Q39" i="83"/>
  <c r="R39" i="83"/>
  <c r="S39" i="83"/>
  <c r="T39" i="83"/>
  <c r="U39" i="83"/>
  <c r="V39" i="83"/>
  <c r="W39" i="83"/>
  <c r="X39" i="83"/>
  <c r="Y39" i="83"/>
  <c r="Z39" i="83"/>
  <c r="AA39" i="83"/>
  <c r="AB39" i="83"/>
  <c r="AC39" i="83"/>
  <c r="AD39" i="83"/>
  <c r="AE39" i="83"/>
  <c r="AF39" i="83"/>
  <c r="AG39" i="83"/>
  <c r="AH39" i="83"/>
  <c r="AI39" i="83"/>
  <c r="AJ39" i="83"/>
  <c r="AL39" i="83"/>
  <c r="AM39" i="83"/>
  <c r="AN39" i="83"/>
  <c r="AO39" i="83"/>
  <c r="AP39" i="83"/>
  <c r="AQ39" i="83"/>
  <c r="AR39" i="83"/>
  <c r="AS39" i="83"/>
  <c r="AT39" i="83"/>
  <c r="AU39" i="83"/>
  <c r="AV39" i="83"/>
  <c r="AW39" i="83"/>
  <c r="AX39" i="83"/>
  <c r="AY39" i="83"/>
  <c r="AZ39" i="83"/>
  <c r="BA39" i="83"/>
  <c r="BB39" i="83"/>
  <c r="BC39" i="83"/>
  <c r="BD39" i="83"/>
  <c r="BE39" i="83"/>
  <c r="BF39" i="83"/>
  <c r="BG39" i="83"/>
  <c r="BH39" i="83"/>
  <c r="BI39" i="83"/>
  <c r="BJ39" i="83"/>
  <c r="BK39" i="83"/>
  <c r="BL39" i="83"/>
  <c r="BM39" i="83"/>
  <c r="BN39" i="83"/>
  <c r="BO39" i="83"/>
  <c r="BP39" i="83"/>
  <c r="BQ39" i="83"/>
  <c r="BR39" i="83"/>
  <c r="BS39" i="83"/>
  <c r="BT39" i="83"/>
  <c r="BU39" i="83"/>
  <c r="BV39" i="83"/>
  <c r="BW39" i="83"/>
  <c r="BX39" i="83"/>
  <c r="C40" i="83"/>
  <c r="D40" i="83"/>
  <c r="E40" i="83"/>
  <c r="F40" i="83"/>
  <c r="G40" i="83"/>
  <c r="H40" i="83"/>
  <c r="I40" i="83"/>
  <c r="J40" i="83"/>
  <c r="K40" i="83"/>
  <c r="L40" i="83"/>
  <c r="M40" i="83"/>
  <c r="N40" i="83"/>
  <c r="O40" i="83"/>
  <c r="P40" i="83"/>
  <c r="Q40" i="83"/>
  <c r="R40" i="83"/>
  <c r="S40" i="83"/>
  <c r="T40" i="83"/>
  <c r="U40" i="83"/>
  <c r="V40" i="83"/>
  <c r="W40" i="83"/>
  <c r="X40" i="83"/>
  <c r="Y40" i="83"/>
  <c r="Z40" i="83"/>
  <c r="AA40" i="83"/>
  <c r="AB40" i="83"/>
  <c r="AC40" i="83"/>
  <c r="AD40" i="83"/>
  <c r="AE40" i="83"/>
  <c r="AF40" i="83"/>
  <c r="AG40" i="83"/>
  <c r="AH40" i="83"/>
  <c r="AI40" i="83"/>
  <c r="AJ40" i="83"/>
  <c r="AL40" i="83"/>
  <c r="AM40" i="83"/>
  <c r="AN40" i="83"/>
  <c r="AO40" i="83"/>
  <c r="AP40" i="83"/>
  <c r="AQ40" i="83"/>
  <c r="AR40" i="83"/>
  <c r="AS40" i="83"/>
  <c r="AT40" i="83"/>
  <c r="AU40" i="83"/>
  <c r="AV40" i="83"/>
  <c r="AW40" i="83"/>
  <c r="AX40" i="83"/>
  <c r="AY40" i="83"/>
  <c r="AZ40" i="83"/>
  <c r="BA40" i="83"/>
  <c r="BB40" i="83"/>
  <c r="BC40" i="83"/>
  <c r="BD40" i="83"/>
  <c r="BE40" i="83"/>
  <c r="BF40" i="83"/>
  <c r="BG40" i="83"/>
  <c r="BH40" i="83"/>
  <c r="BI40" i="83"/>
  <c r="BJ40" i="83"/>
  <c r="BK40" i="83"/>
  <c r="BL40" i="83"/>
  <c r="BM40" i="83"/>
  <c r="BN40" i="83"/>
  <c r="BO40" i="83"/>
  <c r="BP40" i="83"/>
  <c r="BQ40" i="83"/>
  <c r="BR40" i="83"/>
  <c r="BS40" i="83"/>
  <c r="BT40" i="83"/>
  <c r="BU40" i="83"/>
  <c r="BV40" i="83"/>
  <c r="BW40" i="83"/>
  <c r="BX40" i="83"/>
  <c r="C41" i="83"/>
  <c r="D41" i="83"/>
  <c r="E41" i="83"/>
  <c r="F41" i="83"/>
  <c r="G41" i="83"/>
  <c r="H41" i="83"/>
  <c r="I41" i="83"/>
  <c r="J41" i="83"/>
  <c r="K41" i="83"/>
  <c r="L41" i="83"/>
  <c r="M41" i="83"/>
  <c r="N41" i="83"/>
  <c r="O41" i="83"/>
  <c r="P41" i="83"/>
  <c r="Q41" i="83"/>
  <c r="R41" i="83"/>
  <c r="S41" i="83"/>
  <c r="T41" i="83"/>
  <c r="U41" i="83"/>
  <c r="V41" i="83"/>
  <c r="W41" i="83"/>
  <c r="X41" i="83"/>
  <c r="Y41" i="83"/>
  <c r="Z41" i="83"/>
  <c r="AA41" i="83"/>
  <c r="AB41" i="83"/>
  <c r="AC41" i="83"/>
  <c r="AD41" i="83"/>
  <c r="AE41" i="83"/>
  <c r="AF41" i="83"/>
  <c r="AG41" i="83"/>
  <c r="AH41" i="83"/>
  <c r="AI41" i="83"/>
  <c r="AJ41" i="83"/>
  <c r="AL41" i="83"/>
  <c r="AM41" i="83"/>
  <c r="AN41" i="83"/>
  <c r="AO41" i="83"/>
  <c r="AP41" i="83"/>
  <c r="AQ41" i="83"/>
  <c r="AR41" i="83"/>
  <c r="AS41" i="83"/>
  <c r="AT41" i="83"/>
  <c r="AU41" i="83"/>
  <c r="AV41" i="83"/>
  <c r="AW41" i="83"/>
  <c r="AX41" i="83"/>
  <c r="AY41" i="83"/>
  <c r="AZ41" i="83"/>
  <c r="BA41" i="83"/>
  <c r="BB41" i="83"/>
  <c r="BC41" i="83"/>
  <c r="BD41" i="83"/>
  <c r="BE41" i="83"/>
  <c r="BF41" i="83"/>
  <c r="BG41" i="83"/>
  <c r="BH41" i="83"/>
  <c r="BI41" i="83"/>
  <c r="BJ41" i="83"/>
  <c r="BK41" i="83"/>
  <c r="BL41" i="83"/>
  <c r="BM41" i="83"/>
  <c r="BN41" i="83"/>
  <c r="BO41" i="83"/>
  <c r="BP41" i="83"/>
  <c r="BQ41" i="83"/>
  <c r="BR41" i="83"/>
  <c r="BS41" i="83"/>
  <c r="BT41" i="83"/>
  <c r="BU41" i="83"/>
  <c r="BV41" i="83"/>
  <c r="BW41" i="83"/>
  <c r="BX41" i="83"/>
  <c r="C42" i="83"/>
  <c r="D42" i="83"/>
  <c r="E42" i="83"/>
  <c r="F42" i="83"/>
  <c r="G42" i="83"/>
  <c r="H42" i="83"/>
  <c r="I42" i="83"/>
  <c r="J42" i="83"/>
  <c r="K42" i="83"/>
  <c r="L42" i="83"/>
  <c r="M42" i="83"/>
  <c r="N42" i="83"/>
  <c r="O42" i="83"/>
  <c r="P42" i="83"/>
  <c r="Q42" i="83"/>
  <c r="R42" i="83"/>
  <c r="S42" i="83"/>
  <c r="T42" i="83"/>
  <c r="U42" i="83"/>
  <c r="V42" i="83"/>
  <c r="W42" i="83"/>
  <c r="X42" i="83"/>
  <c r="Y42" i="83"/>
  <c r="Z42" i="83"/>
  <c r="AA42" i="83"/>
  <c r="AB42" i="83"/>
  <c r="AC42" i="83"/>
  <c r="AD42" i="83"/>
  <c r="AE42" i="83"/>
  <c r="AF42" i="83"/>
  <c r="AG42" i="83"/>
  <c r="AH42" i="83"/>
  <c r="AI42" i="83"/>
  <c r="AJ42" i="83"/>
  <c r="AL42" i="83"/>
  <c r="AM42" i="83"/>
  <c r="AN42" i="83"/>
  <c r="AO42" i="83"/>
  <c r="AP42" i="83"/>
  <c r="AQ42" i="83"/>
  <c r="AR42" i="83"/>
  <c r="AS42" i="83"/>
  <c r="AT42" i="83"/>
  <c r="AU42" i="83"/>
  <c r="AV42" i="83"/>
  <c r="AW42" i="83"/>
  <c r="AX42" i="83"/>
  <c r="AY42" i="83"/>
  <c r="AZ42" i="83"/>
  <c r="BA42" i="83"/>
  <c r="BB42" i="83"/>
  <c r="BC42" i="83"/>
  <c r="BD42" i="83"/>
  <c r="BE42" i="83"/>
  <c r="BF42" i="83"/>
  <c r="BG42" i="83"/>
  <c r="BH42" i="83"/>
  <c r="BI42" i="83"/>
  <c r="BJ42" i="83"/>
  <c r="BK42" i="83"/>
  <c r="BL42" i="83"/>
  <c r="BM42" i="83"/>
  <c r="BN42" i="83"/>
  <c r="BO42" i="83"/>
  <c r="BP42" i="83"/>
  <c r="BQ42" i="83"/>
  <c r="BR42" i="83"/>
  <c r="BS42" i="83"/>
  <c r="BT42" i="83"/>
  <c r="BU42" i="83"/>
  <c r="BV42" i="83"/>
  <c r="BW42" i="83"/>
  <c r="BX42" i="83"/>
  <c r="C43" i="83"/>
  <c r="D43" i="83"/>
  <c r="E43" i="83"/>
  <c r="F43" i="83"/>
  <c r="G43" i="83"/>
  <c r="H43" i="83"/>
  <c r="I43" i="83"/>
  <c r="J43" i="83"/>
  <c r="K43" i="83"/>
  <c r="L43" i="83"/>
  <c r="M43" i="83"/>
  <c r="N43" i="83"/>
  <c r="O43" i="83"/>
  <c r="P43" i="83"/>
  <c r="Q43" i="83"/>
  <c r="R43" i="83"/>
  <c r="S43" i="83"/>
  <c r="T43" i="83"/>
  <c r="U43" i="83"/>
  <c r="V43" i="83"/>
  <c r="W43" i="83"/>
  <c r="X43" i="83"/>
  <c r="Y43" i="83"/>
  <c r="Z43" i="83"/>
  <c r="AA43" i="83"/>
  <c r="AB43" i="83"/>
  <c r="AC43" i="83"/>
  <c r="AD43" i="83"/>
  <c r="AE43" i="83"/>
  <c r="AF43" i="83"/>
  <c r="AG43" i="83"/>
  <c r="AH43" i="83"/>
  <c r="AI43" i="83"/>
  <c r="AJ43" i="83"/>
  <c r="AL43" i="83"/>
  <c r="AM43" i="83"/>
  <c r="AN43" i="83"/>
  <c r="AO43" i="83"/>
  <c r="AP43" i="83"/>
  <c r="AQ43" i="83"/>
  <c r="AR43" i="83"/>
  <c r="AS43" i="83"/>
  <c r="AT43" i="83"/>
  <c r="AU43" i="83"/>
  <c r="AV43" i="83"/>
  <c r="AW43" i="83"/>
  <c r="AX43" i="83"/>
  <c r="AY43" i="83"/>
  <c r="AZ43" i="83"/>
  <c r="BA43" i="83"/>
  <c r="BB43" i="83"/>
  <c r="BC43" i="83"/>
  <c r="BD43" i="83"/>
  <c r="BE43" i="83"/>
  <c r="BF43" i="83"/>
  <c r="BG43" i="83"/>
  <c r="BH43" i="83"/>
  <c r="BI43" i="83"/>
  <c r="BJ43" i="83"/>
  <c r="BK43" i="83"/>
  <c r="BL43" i="83"/>
  <c r="BM43" i="83"/>
  <c r="BN43" i="83"/>
  <c r="BO43" i="83"/>
  <c r="BP43" i="83"/>
  <c r="BQ43" i="83"/>
  <c r="BR43" i="83"/>
  <c r="BS43" i="83"/>
  <c r="BT43" i="83"/>
  <c r="BU43" i="83"/>
  <c r="BV43" i="83"/>
  <c r="BW43" i="83"/>
  <c r="BX43" i="83"/>
  <c r="C44" i="83"/>
  <c r="D44" i="83"/>
  <c r="E44" i="83"/>
  <c r="F44" i="83"/>
  <c r="G44" i="83"/>
  <c r="H44" i="83"/>
  <c r="I44" i="83"/>
  <c r="J44" i="83"/>
  <c r="K44" i="83"/>
  <c r="L44" i="83"/>
  <c r="M44" i="83"/>
  <c r="N44" i="83"/>
  <c r="O44" i="83"/>
  <c r="P44" i="83"/>
  <c r="Q44" i="83"/>
  <c r="R44" i="83"/>
  <c r="S44" i="83"/>
  <c r="T44" i="83"/>
  <c r="U44" i="83"/>
  <c r="V44" i="83"/>
  <c r="W44" i="83"/>
  <c r="X44" i="83"/>
  <c r="Y44" i="83"/>
  <c r="Z44" i="83"/>
  <c r="AA44" i="83"/>
  <c r="AB44" i="83"/>
  <c r="AC44" i="83"/>
  <c r="AD44" i="83"/>
  <c r="AE44" i="83"/>
  <c r="AF44" i="83"/>
  <c r="AG44" i="83"/>
  <c r="AH44" i="83"/>
  <c r="AI44" i="83"/>
  <c r="AJ44" i="83"/>
  <c r="AL44" i="83"/>
  <c r="AM44" i="83"/>
  <c r="AN44" i="83"/>
  <c r="AO44" i="83"/>
  <c r="AP44" i="83"/>
  <c r="AQ44" i="83"/>
  <c r="AR44" i="83"/>
  <c r="AS44" i="83"/>
  <c r="AT44" i="83"/>
  <c r="AU44" i="83"/>
  <c r="AV44" i="83"/>
  <c r="AW44" i="83"/>
  <c r="AX44" i="83"/>
  <c r="AY44" i="83"/>
  <c r="AZ44" i="83"/>
  <c r="BA44" i="83"/>
  <c r="BB44" i="83"/>
  <c r="BC44" i="83"/>
  <c r="BD44" i="83"/>
  <c r="BE44" i="83"/>
  <c r="BF44" i="83"/>
  <c r="BG44" i="83"/>
  <c r="BH44" i="83"/>
  <c r="BI44" i="83"/>
  <c r="BJ44" i="83"/>
  <c r="BK44" i="83"/>
  <c r="BL44" i="83"/>
  <c r="BM44" i="83"/>
  <c r="BN44" i="83"/>
  <c r="BO44" i="83"/>
  <c r="BP44" i="83"/>
  <c r="BQ44" i="83"/>
  <c r="BR44" i="83"/>
  <c r="BS44" i="83"/>
  <c r="BT44" i="83"/>
  <c r="BU44" i="83"/>
  <c r="BV44" i="83"/>
  <c r="BW44" i="83"/>
  <c r="BX44" i="83"/>
  <c r="C45" i="83"/>
  <c r="D45" i="83"/>
  <c r="E45" i="83"/>
  <c r="F45" i="83"/>
  <c r="G45" i="83"/>
  <c r="H45" i="83"/>
  <c r="I45" i="83"/>
  <c r="J45" i="83"/>
  <c r="K45" i="83"/>
  <c r="L45" i="83"/>
  <c r="M45" i="83"/>
  <c r="N45" i="83"/>
  <c r="O45" i="83"/>
  <c r="P45" i="83"/>
  <c r="Q45" i="83"/>
  <c r="R45" i="83"/>
  <c r="S45" i="83"/>
  <c r="T45" i="83"/>
  <c r="U45" i="83"/>
  <c r="V45" i="83"/>
  <c r="W45" i="83"/>
  <c r="X45" i="83"/>
  <c r="Y45" i="83"/>
  <c r="Z45" i="83"/>
  <c r="AA45" i="83"/>
  <c r="AB45" i="83"/>
  <c r="AC45" i="83"/>
  <c r="AD45" i="83"/>
  <c r="AE45" i="83"/>
  <c r="AF45" i="83"/>
  <c r="AG45" i="83"/>
  <c r="AH45" i="83"/>
  <c r="AI45" i="83"/>
  <c r="AJ45" i="83"/>
  <c r="AL45" i="83"/>
  <c r="AM45" i="83"/>
  <c r="AN45" i="83"/>
  <c r="AO45" i="83"/>
  <c r="AP45" i="83"/>
  <c r="AQ45" i="83"/>
  <c r="AR45" i="83"/>
  <c r="AS45" i="83"/>
  <c r="AT45" i="83"/>
  <c r="AU45" i="83"/>
  <c r="AV45" i="83"/>
  <c r="AW45" i="83"/>
  <c r="AX45" i="83"/>
  <c r="AY45" i="83"/>
  <c r="AZ45" i="83"/>
  <c r="BA45" i="83"/>
  <c r="BB45" i="83"/>
  <c r="BC45" i="83"/>
  <c r="BD45" i="83"/>
  <c r="BE45" i="83"/>
  <c r="BF45" i="83"/>
  <c r="BG45" i="83"/>
  <c r="BH45" i="83"/>
  <c r="BI45" i="83"/>
  <c r="BJ45" i="83"/>
  <c r="BK45" i="83"/>
  <c r="BL45" i="83"/>
  <c r="BM45" i="83"/>
  <c r="BN45" i="83"/>
  <c r="BO45" i="83"/>
  <c r="BP45" i="83"/>
  <c r="BQ45" i="83"/>
  <c r="BR45" i="83"/>
  <c r="BS45" i="83"/>
  <c r="BT45" i="83"/>
  <c r="BU45" i="83"/>
  <c r="BV45" i="83"/>
  <c r="BW45" i="83"/>
  <c r="BX45" i="83"/>
  <c r="C46" i="83"/>
  <c r="D46" i="83"/>
  <c r="E46" i="83"/>
  <c r="F46" i="83"/>
  <c r="G46" i="83"/>
  <c r="H46" i="83"/>
  <c r="I46" i="83"/>
  <c r="J46" i="83"/>
  <c r="K46" i="83"/>
  <c r="L46" i="83"/>
  <c r="M46" i="83"/>
  <c r="N46" i="83"/>
  <c r="O46" i="83"/>
  <c r="P46" i="83"/>
  <c r="Q46" i="83"/>
  <c r="R46" i="83"/>
  <c r="S46" i="83"/>
  <c r="T46" i="83"/>
  <c r="U46" i="83"/>
  <c r="V46" i="83"/>
  <c r="W46" i="83"/>
  <c r="X46" i="83"/>
  <c r="Y46" i="83"/>
  <c r="Z46" i="83"/>
  <c r="AA46" i="83"/>
  <c r="AB46" i="83"/>
  <c r="AC46" i="83"/>
  <c r="AD46" i="83"/>
  <c r="AE46" i="83"/>
  <c r="AF46" i="83"/>
  <c r="AG46" i="83"/>
  <c r="AH46" i="83"/>
  <c r="AI46" i="83"/>
  <c r="AJ46" i="83"/>
  <c r="AL46" i="83"/>
  <c r="AM46" i="83"/>
  <c r="AN46" i="83"/>
  <c r="AO46" i="83"/>
  <c r="AP46" i="83"/>
  <c r="AQ46" i="83"/>
  <c r="AR46" i="83"/>
  <c r="AS46" i="83"/>
  <c r="AT46" i="83"/>
  <c r="AU46" i="83"/>
  <c r="AV46" i="83"/>
  <c r="AW46" i="83"/>
  <c r="AX46" i="83"/>
  <c r="AY46" i="83"/>
  <c r="AZ46" i="83"/>
  <c r="BA46" i="83"/>
  <c r="BB46" i="83"/>
  <c r="BC46" i="83"/>
  <c r="BD46" i="83"/>
  <c r="BE46" i="83"/>
  <c r="BF46" i="83"/>
  <c r="BG46" i="83"/>
  <c r="BH46" i="83"/>
  <c r="BI46" i="83"/>
  <c r="BJ46" i="83"/>
  <c r="BK46" i="83"/>
  <c r="BL46" i="83"/>
  <c r="BM46" i="83"/>
  <c r="BN46" i="83"/>
  <c r="BO46" i="83"/>
  <c r="BP46" i="83"/>
  <c r="BQ46" i="83"/>
  <c r="BR46" i="83"/>
  <c r="BS46" i="83"/>
  <c r="BT46" i="83"/>
  <c r="BU46" i="83"/>
  <c r="BV46" i="83"/>
  <c r="BW46" i="83"/>
  <c r="BX46" i="83"/>
  <c r="C47" i="83"/>
  <c r="D47" i="83"/>
  <c r="E47" i="83"/>
  <c r="F47" i="83"/>
  <c r="G47" i="83"/>
  <c r="H47" i="83"/>
  <c r="I47" i="83"/>
  <c r="J47" i="83"/>
  <c r="K47" i="83"/>
  <c r="L47" i="83"/>
  <c r="M47" i="83"/>
  <c r="N47" i="83"/>
  <c r="O47" i="83"/>
  <c r="P47" i="83"/>
  <c r="Q47" i="83"/>
  <c r="R47" i="83"/>
  <c r="S47" i="83"/>
  <c r="T47" i="83"/>
  <c r="U47" i="83"/>
  <c r="V47" i="83"/>
  <c r="W47" i="83"/>
  <c r="X47" i="83"/>
  <c r="Y47" i="83"/>
  <c r="Z47" i="83"/>
  <c r="AA47" i="83"/>
  <c r="AB47" i="83"/>
  <c r="AC47" i="83"/>
  <c r="AD47" i="83"/>
  <c r="AE47" i="83"/>
  <c r="AF47" i="83"/>
  <c r="AG47" i="83"/>
  <c r="AH47" i="83"/>
  <c r="AI47" i="83"/>
  <c r="AJ47" i="83"/>
  <c r="AL47" i="83"/>
  <c r="AM47" i="83"/>
  <c r="AN47" i="83"/>
  <c r="AO47" i="83"/>
  <c r="AP47" i="83"/>
  <c r="AQ47" i="83"/>
  <c r="AR47" i="83"/>
  <c r="AS47" i="83"/>
  <c r="AT47" i="83"/>
  <c r="AU47" i="83"/>
  <c r="AV47" i="83"/>
  <c r="AW47" i="83"/>
  <c r="AX47" i="83"/>
  <c r="AY47" i="83"/>
  <c r="AZ47" i="83"/>
  <c r="BA47" i="83"/>
  <c r="BB47" i="83"/>
  <c r="BC47" i="83"/>
  <c r="BD47" i="83"/>
  <c r="BE47" i="83"/>
  <c r="BF47" i="83"/>
  <c r="BG47" i="83"/>
  <c r="BH47" i="83"/>
  <c r="BI47" i="83"/>
  <c r="BJ47" i="83"/>
  <c r="BK47" i="83"/>
  <c r="BL47" i="83"/>
  <c r="BM47" i="83"/>
  <c r="BN47" i="83"/>
  <c r="BO47" i="83"/>
  <c r="BP47" i="83"/>
  <c r="BQ47" i="83"/>
  <c r="BR47" i="83"/>
  <c r="BS47" i="83"/>
  <c r="BT47" i="83"/>
  <c r="BU47" i="83"/>
  <c r="BV47" i="83"/>
  <c r="BW47" i="83"/>
  <c r="BX47" i="83"/>
  <c r="C48" i="83"/>
  <c r="D48" i="83"/>
  <c r="E48" i="83"/>
  <c r="F48" i="83"/>
  <c r="G48" i="83"/>
  <c r="H48" i="83"/>
  <c r="I48" i="83"/>
  <c r="J48" i="83"/>
  <c r="K48" i="83"/>
  <c r="L48" i="83"/>
  <c r="M48" i="83"/>
  <c r="N48" i="83"/>
  <c r="O48" i="83"/>
  <c r="P48" i="83"/>
  <c r="Q48" i="83"/>
  <c r="R48" i="83"/>
  <c r="S48" i="83"/>
  <c r="T48" i="83"/>
  <c r="U48" i="83"/>
  <c r="V48" i="83"/>
  <c r="W48" i="83"/>
  <c r="X48" i="83"/>
  <c r="Y48" i="83"/>
  <c r="Z48" i="83"/>
  <c r="AA48" i="83"/>
  <c r="AB48" i="83"/>
  <c r="AC48" i="83"/>
  <c r="AD48" i="83"/>
  <c r="AE48" i="83"/>
  <c r="AF48" i="83"/>
  <c r="AG48" i="83"/>
  <c r="AH48" i="83"/>
  <c r="AI48" i="83"/>
  <c r="AJ48" i="83"/>
  <c r="AL48" i="83"/>
  <c r="AM48" i="83"/>
  <c r="AN48" i="83"/>
  <c r="AO48" i="83"/>
  <c r="AP48" i="83"/>
  <c r="AQ48" i="83"/>
  <c r="AR48" i="83"/>
  <c r="AS48" i="83"/>
  <c r="AT48" i="83"/>
  <c r="AU48" i="83"/>
  <c r="AV48" i="83"/>
  <c r="AW48" i="83"/>
  <c r="AX48" i="83"/>
  <c r="AY48" i="83"/>
  <c r="AZ48" i="83"/>
  <c r="BA48" i="83"/>
  <c r="BB48" i="83"/>
  <c r="BC48" i="83"/>
  <c r="BD48" i="83"/>
  <c r="BE48" i="83"/>
  <c r="BF48" i="83"/>
  <c r="BG48" i="83"/>
  <c r="BH48" i="83"/>
  <c r="BI48" i="83"/>
  <c r="BJ48" i="83"/>
  <c r="BK48" i="83"/>
  <c r="BL48" i="83"/>
  <c r="BM48" i="83"/>
  <c r="BN48" i="83"/>
  <c r="BO48" i="83"/>
  <c r="BP48" i="83"/>
  <c r="BQ48" i="83"/>
  <c r="BR48" i="83"/>
  <c r="BS48" i="83"/>
  <c r="BT48" i="83"/>
  <c r="BU48" i="83"/>
  <c r="BV48" i="83"/>
  <c r="BW48" i="83"/>
  <c r="BX48" i="83"/>
  <c r="C49" i="83"/>
  <c r="D49" i="83"/>
  <c r="E49" i="83"/>
  <c r="F49" i="83"/>
  <c r="G49" i="83"/>
  <c r="H49" i="83"/>
  <c r="I49" i="83"/>
  <c r="J49" i="83"/>
  <c r="K49" i="83"/>
  <c r="L49" i="83"/>
  <c r="M49" i="83"/>
  <c r="N49" i="83"/>
  <c r="O49" i="83"/>
  <c r="P49" i="83"/>
  <c r="Q49" i="83"/>
  <c r="R49" i="83"/>
  <c r="S49" i="83"/>
  <c r="T49" i="83"/>
  <c r="U49" i="83"/>
  <c r="V49" i="83"/>
  <c r="W49" i="83"/>
  <c r="X49" i="83"/>
  <c r="Y49" i="83"/>
  <c r="Z49" i="83"/>
  <c r="AA49" i="83"/>
  <c r="AB49" i="83"/>
  <c r="AC49" i="83"/>
  <c r="AD49" i="83"/>
  <c r="AE49" i="83"/>
  <c r="AF49" i="83"/>
  <c r="AG49" i="83"/>
  <c r="AH49" i="83"/>
  <c r="AI49" i="83"/>
  <c r="AJ49" i="83"/>
  <c r="AL49" i="83"/>
  <c r="AM49" i="83"/>
  <c r="AN49" i="83"/>
  <c r="AO49" i="83"/>
  <c r="AP49" i="83"/>
  <c r="AQ49" i="83"/>
  <c r="AR49" i="83"/>
  <c r="AS49" i="83"/>
  <c r="AT49" i="83"/>
  <c r="AU49" i="83"/>
  <c r="AV49" i="83"/>
  <c r="AW49" i="83"/>
  <c r="AX49" i="83"/>
  <c r="AY49" i="83"/>
  <c r="AZ49" i="83"/>
  <c r="BA49" i="83"/>
  <c r="BB49" i="83"/>
  <c r="BC49" i="83"/>
  <c r="BD49" i="83"/>
  <c r="BE49" i="83"/>
  <c r="BF49" i="83"/>
  <c r="BG49" i="83"/>
  <c r="BH49" i="83"/>
  <c r="BI49" i="83"/>
  <c r="BJ49" i="83"/>
  <c r="BK49" i="83"/>
  <c r="BL49" i="83"/>
  <c r="BM49" i="83"/>
  <c r="BN49" i="83"/>
  <c r="BO49" i="83"/>
  <c r="BP49" i="83"/>
  <c r="BQ49" i="83"/>
  <c r="BR49" i="83"/>
  <c r="BS49" i="83"/>
  <c r="BT49" i="83"/>
  <c r="BU49" i="83"/>
  <c r="BV49" i="83"/>
  <c r="BW49" i="83"/>
  <c r="BX49" i="83"/>
  <c r="C50" i="83"/>
  <c r="D50" i="83"/>
  <c r="E50" i="83"/>
  <c r="F50" i="83"/>
  <c r="G50" i="83"/>
  <c r="H50" i="83"/>
  <c r="I50" i="83"/>
  <c r="J50" i="83"/>
  <c r="K50" i="83"/>
  <c r="L50" i="83"/>
  <c r="M50" i="83"/>
  <c r="N50" i="83"/>
  <c r="O50" i="83"/>
  <c r="P50" i="83"/>
  <c r="Q50" i="83"/>
  <c r="R50" i="83"/>
  <c r="S50" i="83"/>
  <c r="T50" i="83"/>
  <c r="U50" i="83"/>
  <c r="V50" i="83"/>
  <c r="W50" i="83"/>
  <c r="X50" i="83"/>
  <c r="Y50" i="83"/>
  <c r="Z50" i="83"/>
  <c r="AA50" i="83"/>
  <c r="AB50" i="83"/>
  <c r="AC50" i="83"/>
  <c r="AD50" i="83"/>
  <c r="AE50" i="83"/>
  <c r="AF50" i="83"/>
  <c r="AG50" i="83"/>
  <c r="AH50" i="83"/>
  <c r="AI50" i="83"/>
  <c r="AJ50" i="83"/>
  <c r="AL50" i="83"/>
  <c r="AM50" i="83"/>
  <c r="AN50" i="83"/>
  <c r="AO50" i="83"/>
  <c r="AP50" i="83"/>
  <c r="AQ50" i="83"/>
  <c r="AR50" i="83"/>
  <c r="AS50" i="83"/>
  <c r="AT50" i="83"/>
  <c r="AU50" i="83"/>
  <c r="AV50" i="83"/>
  <c r="AW50" i="83"/>
  <c r="AX50" i="83"/>
  <c r="AY50" i="83"/>
  <c r="AZ50" i="83"/>
  <c r="BA50" i="83"/>
  <c r="BB50" i="83"/>
  <c r="BC50" i="83"/>
  <c r="BD50" i="83"/>
  <c r="BE50" i="83"/>
  <c r="BF50" i="83"/>
  <c r="BG50" i="83"/>
  <c r="BH50" i="83"/>
  <c r="BI50" i="83"/>
  <c r="BJ50" i="83"/>
  <c r="BK50" i="83"/>
  <c r="BL50" i="83"/>
  <c r="BM50" i="83"/>
  <c r="BN50" i="83"/>
  <c r="BO50" i="83"/>
  <c r="BP50" i="83"/>
  <c r="BQ50" i="83"/>
  <c r="BR50" i="83"/>
  <c r="BS50" i="83"/>
  <c r="BT50" i="83"/>
  <c r="BU50" i="83"/>
  <c r="BV50" i="83"/>
  <c r="BW50" i="83"/>
  <c r="BX50" i="83"/>
  <c r="C51" i="83"/>
  <c r="D51" i="83"/>
  <c r="E51" i="83"/>
  <c r="F51" i="83"/>
  <c r="G51" i="83"/>
  <c r="H51" i="83"/>
  <c r="I51" i="83"/>
  <c r="J51" i="83"/>
  <c r="K51" i="83"/>
  <c r="L51" i="83"/>
  <c r="M51" i="83"/>
  <c r="N51" i="83"/>
  <c r="O51" i="83"/>
  <c r="P51" i="83"/>
  <c r="Q51" i="83"/>
  <c r="R51" i="83"/>
  <c r="S51" i="83"/>
  <c r="T51" i="83"/>
  <c r="U51" i="83"/>
  <c r="V51" i="83"/>
  <c r="W51" i="83"/>
  <c r="X51" i="83"/>
  <c r="Y51" i="83"/>
  <c r="Z51" i="83"/>
  <c r="AA51" i="83"/>
  <c r="AB51" i="83"/>
  <c r="AC51" i="83"/>
  <c r="AD51" i="83"/>
  <c r="AE51" i="83"/>
  <c r="AF51" i="83"/>
  <c r="AG51" i="83"/>
  <c r="AH51" i="83"/>
  <c r="AI51" i="83"/>
  <c r="AJ51" i="83"/>
  <c r="AL51" i="83"/>
  <c r="AM51" i="83"/>
  <c r="AN51" i="83"/>
  <c r="AO51" i="83"/>
  <c r="AP51" i="83"/>
  <c r="AQ51" i="83"/>
  <c r="AR51" i="83"/>
  <c r="AS51" i="83"/>
  <c r="AT51" i="83"/>
  <c r="AU51" i="83"/>
  <c r="AV51" i="83"/>
  <c r="AW51" i="83"/>
  <c r="AX51" i="83"/>
  <c r="AY51" i="83"/>
  <c r="AZ51" i="83"/>
  <c r="BA51" i="83"/>
  <c r="BB51" i="83"/>
  <c r="BC51" i="83"/>
  <c r="BD51" i="83"/>
  <c r="BE51" i="83"/>
  <c r="BF51" i="83"/>
  <c r="BG51" i="83"/>
  <c r="BH51" i="83"/>
  <c r="BI51" i="83"/>
  <c r="BJ51" i="83"/>
  <c r="BK51" i="83"/>
  <c r="BL51" i="83"/>
  <c r="BM51" i="83"/>
  <c r="BN51" i="83"/>
  <c r="BO51" i="83"/>
  <c r="BP51" i="83"/>
  <c r="BQ51" i="83"/>
  <c r="BR51" i="83"/>
  <c r="BS51" i="83"/>
  <c r="BT51" i="83"/>
  <c r="BU51" i="83"/>
  <c r="BV51" i="83"/>
  <c r="BW51" i="83"/>
  <c r="BX51" i="83"/>
  <c r="C52" i="83"/>
  <c r="D52" i="83"/>
  <c r="E52" i="83"/>
  <c r="F52" i="83"/>
  <c r="G52" i="83"/>
  <c r="H52" i="83"/>
  <c r="I52" i="83"/>
  <c r="J52" i="83"/>
  <c r="K52" i="83"/>
  <c r="L52" i="83"/>
  <c r="M52" i="83"/>
  <c r="N52" i="83"/>
  <c r="O52" i="83"/>
  <c r="P52" i="83"/>
  <c r="Q52" i="83"/>
  <c r="R52" i="83"/>
  <c r="S52" i="83"/>
  <c r="T52" i="83"/>
  <c r="U52" i="83"/>
  <c r="V52" i="83"/>
  <c r="W52" i="83"/>
  <c r="X52" i="83"/>
  <c r="Y52" i="83"/>
  <c r="Z52" i="83"/>
  <c r="AA52" i="83"/>
  <c r="AB52" i="83"/>
  <c r="AC52" i="83"/>
  <c r="AD52" i="83"/>
  <c r="AE52" i="83"/>
  <c r="AF52" i="83"/>
  <c r="AG52" i="83"/>
  <c r="AH52" i="83"/>
  <c r="AI52" i="83"/>
  <c r="AJ52" i="83"/>
  <c r="AL52" i="83"/>
  <c r="AM52" i="83"/>
  <c r="AN52" i="83"/>
  <c r="AO52" i="83"/>
  <c r="AP52" i="83"/>
  <c r="AQ52" i="83"/>
  <c r="AR52" i="83"/>
  <c r="AS52" i="83"/>
  <c r="AT52" i="83"/>
  <c r="AU52" i="83"/>
  <c r="AV52" i="83"/>
  <c r="AW52" i="83"/>
  <c r="AX52" i="83"/>
  <c r="AY52" i="83"/>
  <c r="AZ52" i="83"/>
  <c r="BA52" i="83"/>
  <c r="BB52" i="83"/>
  <c r="BC52" i="83"/>
  <c r="BD52" i="83"/>
  <c r="BE52" i="83"/>
  <c r="BF52" i="83"/>
  <c r="BG52" i="83"/>
  <c r="BH52" i="83"/>
  <c r="BI52" i="83"/>
  <c r="BJ52" i="83"/>
  <c r="BK52" i="83"/>
  <c r="BL52" i="83"/>
  <c r="BM52" i="83"/>
  <c r="BN52" i="83"/>
  <c r="BO52" i="83"/>
  <c r="BP52" i="83"/>
  <c r="BQ52" i="83"/>
  <c r="BR52" i="83"/>
  <c r="BS52" i="83"/>
  <c r="BT52" i="83"/>
  <c r="BU52" i="83"/>
  <c r="BV52" i="83"/>
  <c r="BW52" i="83"/>
  <c r="BX52" i="83"/>
  <c r="C53" i="83"/>
  <c r="D53" i="83"/>
  <c r="E53" i="83"/>
  <c r="F53" i="83"/>
  <c r="G53" i="83"/>
  <c r="H53" i="83"/>
  <c r="I53" i="83"/>
  <c r="J53" i="83"/>
  <c r="K53" i="83"/>
  <c r="L53" i="83"/>
  <c r="M53" i="83"/>
  <c r="N53" i="83"/>
  <c r="O53" i="83"/>
  <c r="P53" i="83"/>
  <c r="Q53" i="83"/>
  <c r="R53" i="83"/>
  <c r="S53" i="83"/>
  <c r="T53" i="83"/>
  <c r="U53" i="83"/>
  <c r="V53" i="83"/>
  <c r="W53" i="83"/>
  <c r="X53" i="83"/>
  <c r="Y53" i="83"/>
  <c r="Z53" i="83"/>
  <c r="AA53" i="83"/>
  <c r="AB53" i="83"/>
  <c r="AC53" i="83"/>
  <c r="AD53" i="83"/>
  <c r="AE53" i="83"/>
  <c r="AF53" i="83"/>
  <c r="AG53" i="83"/>
  <c r="AH53" i="83"/>
  <c r="AI53" i="83"/>
  <c r="AJ53" i="83"/>
  <c r="AL53" i="83"/>
  <c r="AM53" i="83"/>
  <c r="AN53" i="83"/>
  <c r="AO53" i="83"/>
  <c r="AP53" i="83"/>
  <c r="AQ53" i="83"/>
  <c r="AR53" i="83"/>
  <c r="AS53" i="83"/>
  <c r="AT53" i="83"/>
  <c r="AU53" i="83"/>
  <c r="AV53" i="83"/>
  <c r="AW53" i="83"/>
  <c r="AX53" i="83"/>
  <c r="AY53" i="83"/>
  <c r="AZ53" i="83"/>
  <c r="BA53" i="83"/>
  <c r="BB53" i="83"/>
  <c r="BC53" i="83"/>
  <c r="BD53" i="83"/>
  <c r="BE53" i="83"/>
  <c r="BF53" i="83"/>
  <c r="BG53" i="83"/>
  <c r="BH53" i="83"/>
  <c r="BI53" i="83"/>
  <c r="BJ53" i="83"/>
  <c r="BK53" i="83"/>
  <c r="BL53" i="83"/>
  <c r="BM53" i="83"/>
  <c r="BN53" i="83"/>
  <c r="BO53" i="83"/>
  <c r="BP53" i="83"/>
  <c r="BQ53" i="83"/>
  <c r="BR53" i="83"/>
  <c r="BS53" i="83"/>
  <c r="BT53" i="83"/>
  <c r="BU53" i="83"/>
  <c r="BV53" i="83"/>
  <c r="BW53" i="83"/>
  <c r="BX53" i="83"/>
  <c r="C54" i="83"/>
  <c r="D54" i="83"/>
  <c r="E54" i="83"/>
  <c r="F54" i="83"/>
  <c r="G54" i="83"/>
  <c r="H54" i="83"/>
  <c r="I54" i="83"/>
  <c r="J54" i="83"/>
  <c r="K54" i="83"/>
  <c r="L54" i="83"/>
  <c r="M54" i="83"/>
  <c r="N54" i="83"/>
  <c r="O54" i="83"/>
  <c r="P54" i="83"/>
  <c r="Q54" i="83"/>
  <c r="R54" i="83"/>
  <c r="S54" i="83"/>
  <c r="T54" i="83"/>
  <c r="U54" i="83"/>
  <c r="V54" i="83"/>
  <c r="W54" i="83"/>
  <c r="X54" i="83"/>
  <c r="Y54" i="83"/>
  <c r="Z54" i="83"/>
  <c r="AA54" i="83"/>
  <c r="AB54" i="83"/>
  <c r="AC54" i="83"/>
  <c r="AD54" i="83"/>
  <c r="AE54" i="83"/>
  <c r="AF54" i="83"/>
  <c r="AG54" i="83"/>
  <c r="AH54" i="83"/>
  <c r="AI54" i="83"/>
  <c r="AJ54" i="83"/>
  <c r="AL54" i="83"/>
  <c r="AM54" i="83"/>
  <c r="AN54" i="83"/>
  <c r="AO54" i="83"/>
  <c r="AP54" i="83"/>
  <c r="AQ54" i="83"/>
  <c r="AR54" i="83"/>
  <c r="AS54" i="83"/>
  <c r="AT54" i="83"/>
  <c r="AU54" i="83"/>
  <c r="AV54" i="83"/>
  <c r="AW54" i="83"/>
  <c r="AX54" i="83"/>
  <c r="AY54" i="83"/>
  <c r="AZ54" i="83"/>
  <c r="BA54" i="83"/>
  <c r="BB54" i="83"/>
  <c r="BC54" i="83"/>
  <c r="BD54" i="83"/>
  <c r="BE54" i="83"/>
  <c r="BF54" i="83"/>
  <c r="BG54" i="83"/>
  <c r="BH54" i="83"/>
  <c r="BI54" i="83"/>
  <c r="BJ54" i="83"/>
  <c r="BK54" i="83"/>
  <c r="BL54" i="83"/>
  <c r="BM54" i="83"/>
  <c r="BN54" i="83"/>
  <c r="BO54" i="83"/>
  <c r="BP54" i="83"/>
  <c r="BQ54" i="83"/>
  <c r="BR54" i="83"/>
  <c r="BS54" i="83"/>
  <c r="BT54" i="83"/>
  <c r="BU54" i="83"/>
  <c r="BV54" i="83"/>
  <c r="BW54" i="83"/>
  <c r="BX54" i="83"/>
  <c r="C55" i="83"/>
  <c r="D55" i="83"/>
  <c r="E55" i="83"/>
  <c r="F55" i="83"/>
  <c r="G55" i="83"/>
  <c r="H55" i="83"/>
  <c r="I55" i="83"/>
  <c r="J55" i="83"/>
  <c r="K55" i="83"/>
  <c r="L55" i="83"/>
  <c r="M55" i="83"/>
  <c r="N55" i="83"/>
  <c r="O55" i="83"/>
  <c r="P55" i="83"/>
  <c r="Q55" i="83"/>
  <c r="R55" i="83"/>
  <c r="S55" i="83"/>
  <c r="T55" i="83"/>
  <c r="U55" i="83"/>
  <c r="V55" i="83"/>
  <c r="X55" i="83"/>
  <c r="Y55" i="83"/>
  <c r="Z55" i="83"/>
  <c r="AA55" i="83"/>
  <c r="AB55" i="83"/>
  <c r="AC55" i="83"/>
  <c r="AD55" i="83"/>
  <c r="AE55" i="83"/>
  <c r="AF55" i="83"/>
  <c r="AG55" i="83"/>
  <c r="AH55" i="83"/>
  <c r="AI55" i="83"/>
  <c r="AJ55" i="83"/>
  <c r="AL55" i="83"/>
  <c r="AM55" i="83"/>
  <c r="AN55" i="83"/>
  <c r="AO55" i="83"/>
  <c r="AP55" i="83"/>
  <c r="AQ55" i="83"/>
  <c r="AR55" i="83"/>
  <c r="AS55" i="83"/>
  <c r="AT55" i="83"/>
  <c r="AU55" i="83"/>
  <c r="AV55" i="83"/>
  <c r="AW55" i="83"/>
  <c r="AX55" i="83"/>
  <c r="AY55" i="83"/>
  <c r="AZ55" i="83"/>
  <c r="BA55" i="83"/>
  <c r="BB55" i="83"/>
  <c r="BC55" i="83"/>
  <c r="BD55" i="83"/>
  <c r="BE55" i="83"/>
  <c r="BF55" i="83"/>
  <c r="BG55" i="83"/>
  <c r="BH55" i="83"/>
  <c r="BI55" i="83"/>
  <c r="BJ55" i="83"/>
  <c r="BK55" i="83"/>
  <c r="BL55" i="83"/>
  <c r="BM55" i="83"/>
  <c r="BN55" i="83"/>
  <c r="BO55" i="83"/>
  <c r="BP55" i="83"/>
  <c r="BQ55" i="83"/>
  <c r="BR55" i="83"/>
  <c r="BS55" i="83"/>
  <c r="BT55" i="83"/>
  <c r="BU55" i="83"/>
  <c r="BV55" i="83"/>
  <c r="BW55" i="83"/>
  <c r="BX55" i="83"/>
  <c r="C56" i="83"/>
  <c r="D56" i="83"/>
  <c r="E56" i="83"/>
  <c r="F56" i="83"/>
  <c r="G56" i="83"/>
  <c r="H56" i="83"/>
  <c r="I56" i="83"/>
  <c r="J56" i="83"/>
  <c r="K56" i="83"/>
  <c r="L56" i="83"/>
  <c r="M56" i="83"/>
  <c r="N56" i="83"/>
  <c r="O56" i="83"/>
  <c r="P56" i="83"/>
  <c r="Q56" i="83"/>
  <c r="R56" i="83"/>
  <c r="S56" i="83"/>
  <c r="T56" i="83"/>
  <c r="U56" i="83"/>
  <c r="V56" i="83"/>
  <c r="W56" i="83"/>
  <c r="X56" i="83"/>
  <c r="Y56" i="83"/>
  <c r="Z56" i="83"/>
  <c r="AA56" i="83"/>
  <c r="AB56" i="83"/>
  <c r="AC56" i="83"/>
  <c r="AD56" i="83"/>
  <c r="AE56" i="83"/>
  <c r="AF56" i="83"/>
  <c r="AG56" i="83"/>
  <c r="AH56" i="83"/>
  <c r="AI56" i="83"/>
  <c r="AJ56" i="83"/>
  <c r="AL56" i="83"/>
  <c r="AM56" i="83"/>
  <c r="AN56" i="83"/>
  <c r="AO56" i="83"/>
  <c r="AP56" i="83"/>
  <c r="AQ56" i="83"/>
  <c r="AR56" i="83"/>
  <c r="AS56" i="83"/>
  <c r="AT56" i="83"/>
  <c r="AU56" i="83"/>
  <c r="AV56" i="83"/>
  <c r="AW56" i="83"/>
  <c r="AX56" i="83"/>
  <c r="AY56" i="83"/>
  <c r="AZ56" i="83"/>
  <c r="BA56" i="83"/>
  <c r="BB56" i="83"/>
  <c r="BC56" i="83"/>
  <c r="BD56" i="83"/>
  <c r="BE56" i="83"/>
  <c r="BF56" i="83"/>
  <c r="BG56" i="83"/>
  <c r="BH56" i="83"/>
  <c r="BI56" i="83"/>
  <c r="BJ56" i="83"/>
  <c r="BK56" i="83"/>
  <c r="BL56" i="83"/>
  <c r="BM56" i="83"/>
  <c r="BN56" i="83"/>
  <c r="BO56" i="83"/>
  <c r="BP56" i="83"/>
  <c r="BQ56" i="83"/>
  <c r="BR56" i="83"/>
  <c r="BS56" i="83"/>
  <c r="BT56" i="83"/>
  <c r="BU56" i="83"/>
  <c r="BV56" i="83"/>
  <c r="BW56" i="83"/>
  <c r="BX56" i="83"/>
  <c r="C57" i="83"/>
  <c r="D57" i="83"/>
  <c r="E57" i="83"/>
  <c r="F57" i="83"/>
  <c r="G57" i="83"/>
  <c r="H57" i="83"/>
  <c r="I57" i="83"/>
  <c r="J57" i="83"/>
  <c r="K57" i="83"/>
  <c r="L57" i="83"/>
  <c r="M57" i="83"/>
  <c r="N57" i="83"/>
  <c r="O57" i="83"/>
  <c r="P57" i="83"/>
  <c r="Q57" i="83"/>
  <c r="R57" i="83"/>
  <c r="S57" i="83"/>
  <c r="T57" i="83"/>
  <c r="U57" i="83"/>
  <c r="V57" i="83"/>
  <c r="W57" i="83"/>
  <c r="X57" i="83"/>
  <c r="Y57" i="83"/>
  <c r="Z57" i="83"/>
  <c r="AA57" i="83"/>
  <c r="AB57" i="83"/>
  <c r="AC57" i="83"/>
  <c r="AD57" i="83"/>
  <c r="AE57" i="83"/>
  <c r="AF57" i="83"/>
  <c r="AG57" i="83"/>
  <c r="AH57" i="83"/>
  <c r="AI57" i="83"/>
  <c r="AJ57" i="83"/>
  <c r="AL57" i="83"/>
  <c r="AM57" i="83"/>
  <c r="AN57" i="83"/>
  <c r="AO57" i="83"/>
  <c r="AP57" i="83"/>
  <c r="AQ57" i="83"/>
  <c r="AR57" i="83"/>
  <c r="AS57" i="83"/>
  <c r="AT57" i="83"/>
  <c r="AU57" i="83"/>
  <c r="AV57" i="83"/>
  <c r="AW57" i="83"/>
  <c r="AX57" i="83"/>
  <c r="AY57" i="83"/>
  <c r="AZ57" i="83"/>
  <c r="BA57" i="83"/>
  <c r="BB57" i="83"/>
  <c r="BC57" i="83"/>
  <c r="BD57" i="83"/>
  <c r="BE57" i="83"/>
  <c r="BF57" i="83"/>
  <c r="BG57" i="83"/>
  <c r="BH57" i="83"/>
  <c r="BI57" i="83"/>
  <c r="BJ57" i="83"/>
  <c r="BK57" i="83"/>
  <c r="BL57" i="83"/>
  <c r="BM57" i="83"/>
  <c r="BN57" i="83"/>
  <c r="BO57" i="83"/>
  <c r="BP57" i="83"/>
  <c r="BQ57" i="83"/>
  <c r="BR57" i="83"/>
  <c r="BS57" i="83"/>
  <c r="BT57" i="83"/>
  <c r="BU57" i="83"/>
  <c r="BV57" i="83"/>
  <c r="BW57" i="83"/>
  <c r="BX57" i="83"/>
  <c r="C58" i="83"/>
  <c r="D58" i="83"/>
  <c r="E58" i="83"/>
  <c r="F58" i="83"/>
  <c r="G58" i="83"/>
  <c r="H58" i="83"/>
  <c r="I58" i="83"/>
  <c r="J58" i="83"/>
  <c r="K58" i="83"/>
  <c r="L58" i="83"/>
  <c r="M58" i="83"/>
  <c r="N58" i="83"/>
  <c r="O58" i="83"/>
  <c r="P58" i="83"/>
  <c r="Q58" i="83"/>
  <c r="R58" i="83"/>
  <c r="S58" i="83"/>
  <c r="T58" i="83"/>
  <c r="U58" i="83"/>
  <c r="V58" i="83"/>
  <c r="W58" i="83"/>
  <c r="X58" i="83"/>
  <c r="Y58" i="83"/>
  <c r="Z58" i="83"/>
  <c r="AA58" i="83"/>
  <c r="AB58" i="83"/>
  <c r="AC58" i="83"/>
  <c r="AD58" i="83"/>
  <c r="AE58" i="83"/>
  <c r="AF58" i="83"/>
  <c r="AG58" i="83"/>
  <c r="AH58" i="83"/>
  <c r="AI58" i="83"/>
  <c r="AJ58" i="83"/>
  <c r="AL58" i="83"/>
  <c r="AM58" i="83"/>
  <c r="AN58" i="83"/>
  <c r="AO58" i="83"/>
  <c r="AP58" i="83"/>
  <c r="AQ58" i="83"/>
  <c r="AR58" i="83"/>
  <c r="AS58" i="83"/>
  <c r="AT58" i="83"/>
  <c r="AU58" i="83"/>
  <c r="AV58" i="83"/>
  <c r="AW58" i="83"/>
  <c r="AX58" i="83"/>
  <c r="AY58" i="83"/>
  <c r="AZ58" i="83"/>
  <c r="BA58" i="83"/>
  <c r="BB58" i="83"/>
  <c r="BC58" i="83"/>
  <c r="BD58" i="83"/>
  <c r="BE58" i="83"/>
  <c r="BF58" i="83"/>
  <c r="BG58" i="83"/>
  <c r="BH58" i="83"/>
  <c r="BI58" i="83"/>
  <c r="BJ58" i="83"/>
  <c r="BK58" i="83"/>
  <c r="BL58" i="83"/>
  <c r="BM58" i="83"/>
  <c r="BN58" i="83"/>
  <c r="BO58" i="83"/>
  <c r="BP58" i="83"/>
  <c r="BQ58" i="83"/>
  <c r="BR58" i="83"/>
  <c r="BS58" i="83"/>
  <c r="BT58" i="83"/>
  <c r="BU58" i="83"/>
  <c r="BV58" i="83"/>
  <c r="BW58" i="83"/>
  <c r="BX58" i="83"/>
  <c r="C59" i="83"/>
  <c r="D59" i="83"/>
  <c r="E59" i="83"/>
  <c r="F59" i="83"/>
  <c r="G59" i="83"/>
  <c r="H59" i="83"/>
  <c r="I59" i="83"/>
  <c r="J59" i="83"/>
  <c r="K59" i="83"/>
  <c r="L59" i="83"/>
  <c r="M59" i="83"/>
  <c r="N59" i="83"/>
  <c r="O59" i="83"/>
  <c r="P59" i="83"/>
  <c r="Q59" i="83"/>
  <c r="R59" i="83"/>
  <c r="S59" i="83"/>
  <c r="T59" i="83"/>
  <c r="U59" i="83"/>
  <c r="V59" i="83"/>
  <c r="W59" i="83"/>
  <c r="X59" i="83"/>
  <c r="Y59" i="83"/>
  <c r="Z59" i="83"/>
  <c r="AA59" i="83"/>
  <c r="AB59" i="83"/>
  <c r="AC59" i="83"/>
  <c r="AD59" i="83"/>
  <c r="AE59" i="83"/>
  <c r="AF59" i="83"/>
  <c r="AG59" i="83"/>
  <c r="AH59" i="83"/>
  <c r="AI59" i="83"/>
  <c r="AJ59" i="83"/>
  <c r="AL59" i="83"/>
  <c r="AM59" i="83"/>
  <c r="AN59" i="83"/>
  <c r="AO59" i="83"/>
  <c r="AP59" i="83"/>
  <c r="AQ59" i="83"/>
  <c r="AR59" i="83"/>
  <c r="AS59" i="83"/>
  <c r="AT59" i="83"/>
  <c r="AU59" i="83"/>
  <c r="AV59" i="83"/>
  <c r="AW59" i="83"/>
  <c r="AX59" i="83"/>
  <c r="AY59" i="83"/>
  <c r="AZ59" i="83"/>
  <c r="BA59" i="83"/>
  <c r="BB59" i="83"/>
  <c r="BC59" i="83"/>
  <c r="BD59" i="83"/>
  <c r="BE59" i="83"/>
  <c r="BF59" i="83"/>
  <c r="BG59" i="83"/>
  <c r="BH59" i="83"/>
  <c r="BI59" i="83"/>
  <c r="BJ59" i="83"/>
  <c r="BK59" i="83"/>
  <c r="BL59" i="83"/>
  <c r="BM59" i="83"/>
  <c r="BN59" i="83"/>
  <c r="BO59" i="83"/>
  <c r="BP59" i="83"/>
  <c r="BQ59" i="83"/>
  <c r="BR59" i="83"/>
  <c r="BS59" i="83"/>
  <c r="BT59" i="83"/>
  <c r="BU59" i="83"/>
  <c r="BV59" i="83"/>
  <c r="BW59" i="83"/>
  <c r="BX59" i="83"/>
  <c r="C60" i="83"/>
  <c r="D60" i="83"/>
  <c r="E60" i="83"/>
  <c r="F60" i="83"/>
  <c r="G60" i="83"/>
  <c r="H60" i="83"/>
  <c r="I60" i="83"/>
  <c r="J60" i="83"/>
  <c r="K60" i="83"/>
  <c r="L60" i="83"/>
  <c r="M60" i="83"/>
  <c r="N60" i="83"/>
  <c r="O60" i="83"/>
  <c r="P60" i="83"/>
  <c r="Q60" i="83"/>
  <c r="R60" i="83"/>
  <c r="S60" i="83"/>
  <c r="T60" i="83"/>
  <c r="U60" i="83"/>
  <c r="V60" i="83"/>
  <c r="W60" i="83"/>
  <c r="X60" i="83"/>
  <c r="Y60" i="83"/>
  <c r="Z60" i="83"/>
  <c r="AA60" i="83"/>
  <c r="AB60" i="83"/>
  <c r="AC60" i="83"/>
  <c r="AD60" i="83"/>
  <c r="AE60" i="83"/>
  <c r="AF60" i="83"/>
  <c r="AG60" i="83"/>
  <c r="AH60" i="83"/>
  <c r="AI60" i="83"/>
  <c r="AJ60" i="83"/>
  <c r="AL60" i="83"/>
  <c r="AM60" i="83"/>
  <c r="AN60" i="83"/>
  <c r="AO60" i="83"/>
  <c r="AP60" i="83"/>
  <c r="AQ60" i="83"/>
  <c r="AR60" i="83"/>
  <c r="AS60" i="83"/>
  <c r="AT60" i="83"/>
  <c r="AU60" i="83"/>
  <c r="AV60" i="83"/>
  <c r="AW60" i="83"/>
  <c r="AX60" i="83"/>
  <c r="AY60" i="83"/>
  <c r="AZ60" i="83"/>
  <c r="BA60" i="83"/>
  <c r="BB60" i="83"/>
  <c r="BC60" i="83"/>
  <c r="BD60" i="83"/>
  <c r="BE60" i="83"/>
  <c r="BF60" i="83"/>
  <c r="BG60" i="83"/>
  <c r="BH60" i="83"/>
  <c r="BI60" i="83"/>
  <c r="BJ60" i="83"/>
  <c r="BK60" i="83"/>
  <c r="BL60" i="83"/>
  <c r="BM60" i="83"/>
  <c r="BN60" i="83"/>
  <c r="BO60" i="83"/>
  <c r="BP60" i="83"/>
  <c r="BQ60" i="83"/>
  <c r="BR60" i="83"/>
  <c r="BS60" i="83"/>
  <c r="BT60" i="83"/>
  <c r="BU60" i="83"/>
  <c r="BV60" i="83"/>
  <c r="BW60" i="83"/>
  <c r="BX60" i="83"/>
  <c r="C61" i="83"/>
  <c r="D61" i="83"/>
  <c r="E61" i="83"/>
  <c r="F61" i="83"/>
  <c r="G61" i="83"/>
  <c r="H61" i="83"/>
  <c r="I61" i="83"/>
  <c r="J61" i="83"/>
  <c r="K61" i="83"/>
  <c r="L61" i="83"/>
  <c r="M61" i="83"/>
  <c r="N61" i="83"/>
  <c r="O61" i="83"/>
  <c r="P61" i="83"/>
  <c r="Q61" i="83"/>
  <c r="R61" i="83"/>
  <c r="S61" i="83"/>
  <c r="T61" i="83"/>
  <c r="U61" i="83"/>
  <c r="V61" i="83"/>
  <c r="W61" i="83"/>
  <c r="X61" i="83"/>
  <c r="Y61" i="83"/>
  <c r="Z61" i="83"/>
  <c r="AA61" i="83"/>
  <c r="AB61" i="83"/>
  <c r="AC61" i="83"/>
  <c r="AD61" i="83"/>
  <c r="AE61" i="83"/>
  <c r="AF61" i="83"/>
  <c r="AG61" i="83"/>
  <c r="AH61" i="83"/>
  <c r="AI61" i="83"/>
  <c r="AJ61" i="83"/>
  <c r="AL61" i="83"/>
  <c r="AM61" i="83"/>
  <c r="AN61" i="83"/>
  <c r="AO61" i="83"/>
  <c r="AP61" i="83"/>
  <c r="AQ61" i="83"/>
  <c r="AR61" i="83"/>
  <c r="AS61" i="83"/>
  <c r="AT61" i="83"/>
  <c r="AU61" i="83"/>
  <c r="AV61" i="83"/>
  <c r="AW61" i="83"/>
  <c r="AX61" i="83"/>
  <c r="AY61" i="83"/>
  <c r="AZ61" i="83"/>
  <c r="BA61" i="83"/>
  <c r="BB61" i="83"/>
  <c r="BC61" i="83"/>
  <c r="BD61" i="83"/>
  <c r="BE61" i="83"/>
  <c r="BF61" i="83"/>
  <c r="BG61" i="83"/>
  <c r="BH61" i="83"/>
  <c r="BI61" i="83"/>
  <c r="BJ61" i="83"/>
  <c r="BK61" i="83"/>
  <c r="BL61" i="83"/>
  <c r="BM61" i="83"/>
  <c r="BN61" i="83"/>
  <c r="BO61" i="83"/>
  <c r="BP61" i="83"/>
  <c r="BQ61" i="83"/>
  <c r="BR61" i="83"/>
  <c r="BS61" i="83"/>
  <c r="BT61" i="83"/>
  <c r="BU61" i="83"/>
  <c r="BV61" i="83"/>
  <c r="BW61" i="83"/>
  <c r="BX61" i="83"/>
  <c r="C62" i="83"/>
  <c r="D62" i="83"/>
  <c r="E62" i="83"/>
  <c r="F62" i="83"/>
  <c r="G62" i="83"/>
  <c r="H62" i="83"/>
  <c r="I62" i="83"/>
  <c r="J62" i="83"/>
  <c r="K62" i="83"/>
  <c r="L62" i="83"/>
  <c r="M62" i="83"/>
  <c r="N62" i="83"/>
  <c r="O62" i="83"/>
  <c r="P62" i="83"/>
  <c r="Q62" i="83"/>
  <c r="R62" i="83"/>
  <c r="S62" i="83"/>
  <c r="T62" i="83"/>
  <c r="U62" i="83"/>
  <c r="V62" i="83"/>
  <c r="W62" i="83"/>
  <c r="X62" i="83"/>
  <c r="Y62" i="83"/>
  <c r="Z62" i="83"/>
  <c r="AA62" i="83"/>
  <c r="AB62" i="83"/>
  <c r="AC62" i="83"/>
  <c r="AD62" i="83"/>
  <c r="AE62" i="83"/>
  <c r="AF62" i="83"/>
  <c r="AG62" i="83"/>
  <c r="AH62" i="83"/>
  <c r="AI62" i="83"/>
  <c r="AJ62" i="83"/>
  <c r="AL62" i="83"/>
  <c r="AM62" i="83"/>
  <c r="AN62" i="83"/>
  <c r="AO62" i="83"/>
  <c r="AP62" i="83"/>
  <c r="AQ62" i="83"/>
  <c r="AR62" i="83"/>
  <c r="AS62" i="83"/>
  <c r="AT62" i="83"/>
  <c r="AU62" i="83"/>
  <c r="AV62" i="83"/>
  <c r="AW62" i="83"/>
  <c r="AX62" i="83"/>
  <c r="AY62" i="83"/>
  <c r="AZ62" i="83"/>
  <c r="BA62" i="83"/>
  <c r="BB62" i="83"/>
  <c r="BC62" i="83"/>
  <c r="BD62" i="83"/>
  <c r="BE62" i="83"/>
  <c r="BF62" i="83"/>
  <c r="BG62" i="83"/>
  <c r="BH62" i="83"/>
  <c r="BI62" i="83"/>
  <c r="BJ62" i="83"/>
  <c r="BK62" i="83"/>
  <c r="BL62" i="83"/>
  <c r="BM62" i="83"/>
  <c r="BN62" i="83"/>
  <c r="BO62" i="83"/>
  <c r="BP62" i="83"/>
  <c r="BQ62" i="83"/>
  <c r="BR62" i="83"/>
  <c r="BS62" i="83"/>
  <c r="BT62" i="83"/>
  <c r="BU62" i="83"/>
  <c r="BV62" i="83"/>
  <c r="BW62" i="83"/>
  <c r="BX62" i="83"/>
  <c r="C63" i="83"/>
  <c r="D63" i="83"/>
  <c r="E63" i="83"/>
  <c r="F63" i="83"/>
  <c r="G63" i="83"/>
  <c r="H63" i="83"/>
  <c r="I63" i="83"/>
  <c r="J63" i="83"/>
  <c r="K63" i="83"/>
  <c r="L63" i="83"/>
  <c r="M63" i="83"/>
  <c r="N63" i="83"/>
  <c r="O63" i="83"/>
  <c r="P63" i="83"/>
  <c r="Q63" i="83"/>
  <c r="R63" i="83"/>
  <c r="S63" i="83"/>
  <c r="T63" i="83"/>
  <c r="U63" i="83"/>
  <c r="V63" i="83"/>
  <c r="W63" i="83"/>
  <c r="X63" i="83"/>
  <c r="Y63" i="83"/>
  <c r="Z63" i="83"/>
  <c r="AA63" i="83"/>
  <c r="AB63" i="83"/>
  <c r="AC63" i="83"/>
  <c r="AD63" i="83"/>
  <c r="AE63" i="83"/>
  <c r="AF63" i="83"/>
  <c r="AG63" i="83"/>
  <c r="AH63" i="83"/>
  <c r="AI63" i="83"/>
  <c r="AJ63" i="83"/>
  <c r="AL63" i="83"/>
  <c r="AM63" i="83"/>
  <c r="AN63" i="83"/>
  <c r="AO63" i="83"/>
  <c r="AP63" i="83"/>
  <c r="AQ63" i="83"/>
  <c r="AR63" i="83"/>
  <c r="AS63" i="83"/>
  <c r="AT63" i="83"/>
  <c r="AU63" i="83"/>
  <c r="AV63" i="83"/>
  <c r="AW63" i="83"/>
  <c r="AX63" i="83"/>
  <c r="AY63" i="83"/>
  <c r="AZ63" i="83"/>
  <c r="BA63" i="83"/>
  <c r="BB63" i="83"/>
  <c r="BC63" i="83"/>
  <c r="BD63" i="83"/>
  <c r="BE63" i="83"/>
  <c r="BF63" i="83"/>
  <c r="BG63" i="83"/>
  <c r="BH63" i="83"/>
  <c r="BI63" i="83"/>
  <c r="BJ63" i="83"/>
  <c r="BK63" i="83"/>
  <c r="BL63" i="83"/>
  <c r="BM63" i="83"/>
  <c r="BN63" i="83"/>
  <c r="BO63" i="83"/>
  <c r="BP63" i="83"/>
  <c r="BQ63" i="83"/>
  <c r="BR63" i="83"/>
  <c r="BS63" i="83"/>
  <c r="BT63" i="83"/>
  <c r="BU63" i="83"/>
  <c r="BV63" i="83"/>
  <c r="BW63" i="83"/>
  <c r="BX63" i="83"/>
  <c r="C64" i="83"/>
  <c r="D64" i="83"/>
  <c r="E64" i="83"/>
  <c r="F64" i="83"/>
  <c r="G64" i="83"/>
  <c r="H64" i="83"/>
  <c r="I64" i="83"/>
  <c r="J64" i="83"/>
  <c r="K64" i="83"/>
  <c r="L64" i="83"/>
  <c r="M64" i="83"/>
  <c r="N64" i="83"/>
  <c r="O64" i="83"/>
  <c r="P64" i="83"/>
  <c r="Q64" i="83"/>
  <c r="R64" i="83"/>
  <c r="S64" i="83"/>
  <c r="T64" i="83"/>
  <c r="U64" i="83"/>
  <c r="V64" i="83"/>
  <c r="W64" i="83"/>
  <c r="X64" i="83"/>
  <c r="Y64" i="83"/>
  <c r="Z64" i="83"/>
  <c r="AA64" i="83"/>
  <c r="AB64" i="83"/>
  <c r="AC64" i="83"/>
  <c r="AD64" i="83"/>
  <c r="AE64" i="83"/>
  <c r="AF64" i="83"/>
  <c r="AG64" i="83"/>
  <c r="AH64" i="83"/>
  <c r="AI64" i="83"/>
  <c r="AJ64" i="83"/>
  <c r="AL64" i="83"/>
  <c r="AM64" i="83"/>
  <c r="AN64" i="83"/>
  <c r="AO64" i="83"/>
  <c r="AP64" i="83"/>
  <c r="AQ64" i="83"/>
  <c r="AR64" i="83"/>
  <c r="AS64" i="83"/>
  <c r="AT64" i="83"/>
  <c r="AU64" i="83"/>
  <c r="AV64" i="83"/>
  <c r="AW64" i="83"/>
  <c r="AX64" i="83"/>
  <c r="AY64" i="83"/>
  <c r="AZ64" i="83"/>
  <c r="BA64" i="83"/>
  <c r="BB64" i="83"/>
  <c r="BC64" i="83"/>
  <c r="BD64" i="83"/>
  <c r="BE64" i="83"/>
  <c r="BF64" i="83"/>
  <c r="BG64" i="83"/>
  <c r="BH64" i="83"/>
  <c r="BI64" i="83"/>
  <c r="BJ64" i="83"/>
  <c r="BK64" i="83"/>
  <c r="BL64" i="83"/>
  <c r="BM64" i="83"/>
  <c r="BN64" i="83"/>
  <c r="BO64" i="83"/>
  <c r="BP64" i="83"/>
  <c r="BQ64" i="83"/>
  <c r="BR64" i="83"/>
  <c r="BS64" i="83"/>
  <c r="BT64" i="83"/>
  <c r="BU64" i="83"/>
  <c r="BV64" i="83"/>
  <c r="BW64" i="83"/>
  <c r="BX64" i="83"/>
  <c r="C65" i="83"/>
  <c r="D65" i="83"/>
  <c r="E65" i="83"/>
  <c r="F65" i="83"/>
  <c r="G65" i="83"/>
  <c r="H65" i="83"/>
  <c r="I65" i="83"/>
  <c r="J65" i="83"/>
  <c r="K65" i="83"/>
  <c r="L65" i="83"/>
  <c r="M65" i="83"/>
  <c r="N65" i="83"/>
  <c r="O65" i="83"/>
  <c r="P65" i="83"/>
  <c r="Q65" i="83"/>
  <c r="R65" i="83"/>
  <c r="S65" i="83"/>
  <c r="T65" i="83"/>
  <c r="U65" i="83"/>
  <c r="V65" i="83"/>
  <c r="W65" i="83"/>
  <c r="X65" i="83"/>
  <c r="Y65" i="83"/>
  <c r="Z65" i="83"/>
  <c r="AA65" i="83"/>
  <c r="AB65" i="83"/>
  <c r="AC65" i="83"/>
  <c r="AD65" i="83"/>
  <c r="AE65" i="83"/>
  <c r="AF65" i="83"/>
  <c r="AG65" i="83"/>
  <c r="AH65" i="83"/>
  <c r="AI65" i="83"/>
  <c r="AJ65" i="83"/>
  <c r="AL65" i="83"/>
  <c r="AM65" i="83"/>
  <c r="AN65" i="83"/>
  <c r="AO65" i="83"/>
  <c r="AP65" i="83"/>
  <c r="AQ65" i="83"/>
  <c r="AR65" i="83"/>
  <c r="AS65" i="83"/>
  <c r="AT65" i="83"/>
  <c r="AU65" i="83"/>
  <c r="AV65" i="83"/>
  <c r="AW65" i="83"/>
  <c r="AX65" i="83"/>
  <c r="AY65" i="83"/>
  <c r="AZ65" i="83"/>
  <c r="BA65" i="83"/>
  <c r="BB65" i="83"/>
  <c r="BC65" i="83"/>
  <c r="BD65" i="83"/>
  <c r="BE65" i="83"/>
  <c r="BF65" i="83"/>
  <c r="BG65" i="83"/>
  <c r="BH65" i="83"/>
  <c r="BI65" i="83"/>
  <c r="BJ65" i="83"/>
  <c r="BK65" i="83"/>
  <c r="BL65" i="83"/>
  <c r="BM65" i="83"/>
  <c r="BN65" i="83"/>
  <c r="BO65" i="83"/>
  <c r="BP65" i="83"/>
  <c r="BQ65" i="83"/>
  <c r="BR65" i="83"/>
  <c r="BS65" i="83"/>
  <c r="BT65" i="83"/>
  <c r="BU65" i="83"/>
  <c r="BV65" i="83"/>
  <c r="BW65" i="83"/>
  <c r="BX65" i="83"/>
  <c r="C66" i="83"/>
  <c r="D66" i="83"/>
  <c r="E66" i="83"/>
  <c r="F66" i="83"/>
  <c r="G66" i="83"/>
  <c r="H66" i="83"/>
  <c r="I66" i="83"/>
  <c r="J66" i="83"/>
  <c r="K66" i="83"/>
  <c r="L66" i="83"/>
  <c r="M66" i="83"/>
  <c r="N66" i="83"/>
  <c r="O66" i="83"/>
  <c r="P66" i="83"/>
  <c r="Q66" i="83"/>
  <c r="R66" i="83"/>
  <c r="S66" i="83"/>
  <c r="T66" i="83"/>
  <c r="U66" i="83"/>
  <c r="V66" i="83"/>
  <c r="W66" i="83"/>
  <c r="X66" i="83"/>
  <c r="Y66" i="83"/>
  <c r="Z66" i="83"/>
  <c r="AA66" i="83"/>
  <c r="AB66" i="83"/>
  <c r="AC66" i="83"/>
  <c r="AD66" i="83"/>
  <c r="AE66" i="83"/>
  <c r="AF66" i="83"/>
  <c r="AG66" i="83"/>
  <c r="AH66" i="83"/>
  <c r="AI66" i="83"/>
  <c r="AJ66" i="83"/>
  <c r="AL66" i="83"/>
  <c r="AM66" i="83"/>
  <c r="AN66" i="83"/>
  <c r="AO66" i="83"/>
  <c r="AP66" i="83"/>
  <c r="AQ66" i="83"/>
  <c r="AR66" i="83"/>
  <c r="AS66" i="83"/>
  <c r="AT66" i="83"/>
  <c r="AU66" i="83"/>
  <c r="AV66" i="83"/>
  <c r="AW66" i="83"/>
  <c r="AX66" i="83"/>
  <c r="AY66" i="83"/>
  <c r="AZ66" i="83"/>
  <c r="BA66" i="83"/>
  <c r="BB66" i="83"/>
  <c r="BC66" i="83"/>
  <c r="BD66" i="83"/>
  <c r="BE66" i="83"/>
  <c r="BF66" i="83"/>
  <c r="BG66" i="83"/>
  <c r="BH66" i="83"/>
  <c r="BI66" i="83"/>
  <c r="BJ66" i="83"/>
  <c r="BK66" i="83"/>
  <c r="BL66" i="83"/>
  <c r="BM66" i="83"/>
  <c r="BN66" i="83"/>
  <c r="BO66" i="83"/>
  <c r="BP66" i="83"/>
  <c r="BQ66" i="83"/>
  <c r="BR66" i="83"/>
  <c r="BS66" i="83"/>
  <c r="BT66" i="83"/>
  <c r="BU66" i="83"/>
  <c r="BV66" i="83"/>
  <c r="BW66" i="83"/>
  <c r="BX66" i="83"/>
  <c r="C67" i="83"/>
  <c r="D67" i="83"/>
  <c r="E67" i="83"/>
  <c r="F67" i="83"/>
  <c r="G67" i="83"/>
  <c r="H67" i="83"/>
  <c r="I67" i="83"/>
  <c r="J67" i="83"/>
  <c r="K67" i="83"/>
  <c r="L67" i="83"/>
  <c r="M67" i="83"/>
  <c r="N67" i="83"/>
  <c r="O67" i="83"/>
  <c r="P67" i="83"/>
  <c r="Q67" i="83"/>
  <c r="R67" i="83"/>
  <c r="S67" i="83"/>
  <c r="T67" i="83"/>
  <c r="U67" i="83"/>
  <c r="V67" i="83"/>
  <c r="W67" i="83"/>
  <c r="X67" i="83"/>
  <c r="Y67" i="83"/>
  <c r="Z67" i="83"/>
  <c r="AA67" i="83"/>
  <c r="AB67" i="83"/>
  <c r="AC67" i="83"/>
  <c r="AD67" i="83"/>
  <c r="AE67" i="83"/>
  <c r="AF67" i="83"/>
  <c r="AG67" i="83"/>
  <c r="AH67" i="83"/>
  <c r="AI67" i="83"/>
  <c r="AJ67" i="83"/>
  <c r="AL67" i="83"/>
  <c r="AM67" i="83"/>
  <c r="AN67" i="83"/>
  <c r="AO67" i="83"/>
  <c r="AP67" i="83"/>
  <c r="AQ67" i="83"/>
  <c r="AR67" i="83"/>
  <c r="AS67" i="83"/>
  <c r="AT67" i="83"/>
  <c r="AU67" i="83"/>
  <c r="AV67" i="83"/>
  <c r="AW67" i="83"/>
  <c r="AX67" i="83"/>
  <c r="AY67" i="83"/>
  <c r="AZ67" i="83"/>
  <c r="BA67" i="83"/>
  <c r="BB67" i="83"/>
  <c r="BC67" i="83"/>
  <c r="BD67" i="83"/>
  <c r="BE67" i="83"/>
  <c r="BF67" i="83"/>
  <c r="BG67" i="83"/>
  <c r="BH67" i="83"/>
  <c r="BI67" i="83"/>
  <c r="BJ67" i="83"/>
  <c r="BK67" i="83"/>
  <c r="BL67" i="83"/>
  <c r="BM67" i="83"/>
  <c r="BN67" i="83"/>
  <c r="BO67" i="83"/>
  <c r="BP67" i="83"/>
  <c r="BQ67" i="83"/>
  <c r="BR67" i="83"/>
  <c r="BS67" i="83"/>
  <c r="BT67" i="83"/>
  <c r="BU67" i="83"/>
  <c r="BV67" i="83"/>
  <c r="BW67" i="83"/>
  <c r="BX67" i="83"/>
  <c r="C68" i="83"/>
  <c r="D68" i="83"/>
  <c r="E68" i="83"/>
  <c r="F68" i="83"/>
  <c r="G68" i="83"/>
  <c r="H68" i="83"/>
  <c r="I68" i="83"/>
  <c r="J68" i="83"/>
  <c r="K68" i="83"/>
  <c r="L68" i="83"/>
  <c r="M68" i="83"/>
  <c r="N68" i="83"/>
  <c r="O68" i="83"/>
  <c r="P68" i="83"/>
  <c r="Q68" i="83"/>
  <c r="R68" i="83"/>
  <c r="S68" i="83"/>
  <c r="T68" i="83"/>
  <c r="U68" i="83"/>
  <c r="V68" i="83"/>
  <c r="W68" i="83"/>
  <c r="X68" i="83"/>
  <c r="Y68" i="83"/>
  <c r="Z68" i="83"/>
  <c r="AA68" i="83"/>
  <c r="AB68" i="83"/>
  <c r="AC68" i="83"/>
  <c r="AD68" i="83"/>
  <c r="AE68" i="83"/>
  <c r="AF68" i="83"/>
  <c r="AG68" i="83"/>
  <c r="AH68" i="83"/>
  <c r="AI68" i="83"/>
  <c r="AJ68" i="83"/>
  <c r="AL68" i="83"/>
  <c r="AM68" i="83"/>
  <c r="AN68" i="83"/>
  <c r="AO68" i="83"/>
  <c r="AP68" i="83"/>
  <c r="AQ68" i="83"/>
  <c r="AR68" i="83"/>
  <c r="AS68" i="83"/>
  <c r="AT68" i="83"/>
  <c r="AU68" i="83"/>
  <c r="AV68" i="83"/>
  <c r="AW68" i="83"/>
  <c r="AX68" i="83"/>
  <c r="AY68" i="83"/>
  <c r="AZ68" i="83"/>
  <c r="BA68" i="83"/>
  <c r="BB68" i="83"/>
  <c r="BC68" i="83"/>
  <c r="BD68" i="83"/>
  <c r="BE68" i="83"/>
  <c r="BF68" i="83"/>
  <c r="BG68" i="83"/>
  <c r="BH68" i="83"/>
  <c r="BI68" i="83"/>
  <c r="BJ68" i="83"/>
  <c r="BK68" i="83"/>
  <c r="BL68" i="83"/>
  <c r="BM68" i="83"/>
  <c r="BN68" i="83"/>
  <c r="BO68" i="83"/>
  <c r="BP68" i="83"/>
  <c r="BQ68" i="83"/>
  <c r="BR68" i="83"/>
  <c r="BS68" i="83"/>
  <c r="BT68" i="83"/>
  <c r="BU68" i="83"/>
  <c r="BV68" i="83"/>
  <c r="BW68" i="83"/>
  <c r="BX68" i="83"/>
  <c r="C69" i="83"/>
  <c r="D69" i="83"/>
  <c r="E69" i="83"/>
  <c r="F69" i="83"/>
  <c r="G69" i="83"/>
  <c r="H69" i="83"/>
  <c r="I69" i="83"/>
  <c r="J69" i="83"/>
  <c r="K69" i="83"/>
  <c r="L69" i="83"/>
  <c r="M69" i="83"/>
  <c r="N69" i="83"/>
  <c r="O69" i="83"/>
  <c r="P69" i="83"/>
  <c r="Q69" i="83"/>
  <c r="R69" i="83"/>
  <c r="S69" i="83"/>
  <c r="T69" i="83"/>
  <c r="U69" i="83"/>
  <c r="V69" i="83"/>
  <c r="W69" i="83"/>
  <c r="X69" i="83"/>
  <c r="Y69" i="83"/>
  <c r="Z69" i="83"/>
  <c r="AA69" i="83"/>
  <c r="AB69" i="83"/>
  <c r="AC69" i="83"/>
  <c r="AD69" i="83"/>
  <c r="AE69" i="83"/>
  <c r="AF69" i="83"/>
  <c r="AG69" i="83"/>
  <c r="AH69" i="83"/>
  <c r="AI69" i="83"/>
  <c r="AJ69" i="83"/>
  <c r="AL69" i="83"/>
  <c r="AM69" i="83"/>
  <c r="AN69" i="83"/>
  <c r="AO69" i="83"/>
  <c r="AP69" i="83"/>
  <c r="AQ69" i="83"/>
  <c r="AR69" i="83"/>
  <c r="AS69" i="83"/>
  <c r="AT69" i="83"/>
  <c r="AU69" i="83"/>
  <c r="AV69" i="83"/>
  <c r="AW69" i="83"/>
  <c r="AX69" i="83"/>
  <c r="AY69" i="83"/>
  <c r="AZ69" i="83"/>
  <c r="BA69" i="83"/>
  <c r="BB69" i="83"/>
  <c r="BC69" i="83"/>
  <c r="BD69" i="83"/>
  <c r="BE69" i="83"/>
  <c r="BF69" i="83"/>
  <c r="BG69" i="83"/>
  <c r="BH69" i="83"/>
  <c r="BI69" i="83"/>
  <c r="BJ69" i="83"/>
  <c r="BK69" i="83"/>
  <c r="BL69" i="83"/>
  <c r="BM69" i="83"/>
  <c r="BN69" i="83"/>
  <c r="BO69" i="83"/>
  <c r="BP69" i="83"/>
  <c r="BQ69" i="83"/>
  <c r="BR69" i="83"/>
  <c r="BS69" i="83"/>
  <c r="BT69" i="83"/>
  <c r="BU69" i="83"/>
  <c r="BV69" i="83"/>
  <c r="BW69" i="83"/>
  <c r="BX69" i="83"/>
  <c r="C70" i="83"/>
  <c r="D70" i="83"/>
  <c r="E70" i="83"/>
  <c r="F70" i="83"/>
  <c r="G70" i="83"/>
  <c r="H70" i="83"/>
  <c r="I70" i="83"/>
  <c r="J70" i="83"/>
  <c r="K70" i="83"/>
  <c r="L70" i="83"/>
  <c r="M70" i="83"/>
  <c r="N70" i="83"/>
  <c r="O70" i="83"/>
  <c r="P70" i="83"/>
  <c r="Q70" i="83"/>
  <c r="R70" i="83"/>
  <c r="S70" i="83"/>
  <c r="T70" i="83"/>
  <c r="U70" i="83"/>
  <c r="V70" i="83"/>
  <c r="W70" i="83"/>
  <c r="X70" i="83"/>
  <c r="Y70" i="83"/>
  <c r="Z70" i="83"/>
  <c r="AA70" i="83"/>
  <c r="AB70" i="83"/>
  <c r="AC70" i="83"/>
  <c r="AD70" i="83"/>
  <c r="AE70" i="83"/>
  <c r="AF70" i="83"/>
  <c r="AG70" i="83"/>
  <c r="AH70" i="83"/>
  <c r="AI70" i="83"/>
  <c r="AJ70" i="83"/>
  <c r="AL70" i="83"/>
  <c r="AM70" i="83"/>
  <c r="AN70" i="83"/>
  <c r="AO70" i="83"/>
  <c r="AP70" i="83"/>
  <c r="AQ70" i="83"/>
  <c r="AR70" i="83"/>
  <c r="AS70" i="83"/>
  <c r="AT70" i="83"/>
  <c r="AU70" i="83"/>
  <c r="AV70" i="83"/>
  <c r="AW70" i="83"/>
  <c r="AX70" i="83"/>
  <c r="AY70" i="83"/>
  <c r="AZ70" i="83"/>
  <c r="BA70" i="83"/>
  <c r="BB70" i="83"/>
  <c r="BC70" i="83"/>
  <c r="BD70" i="83"/>
  <c r="BE70" i="83"/>
  <c r="BF70" i="83"/>
  <c r="BG70" i="83"/>
  <c r="BH70" i="83"/>
  <c r="BI70" i="83"/>
  <c r="BJ70" i="83"/>
  <c r="BK70" i="83"/>
  <c r="BL70" i="83"/>
  <c r="BM70" i="83"/>
  <c r="BN70" i="83"/>
  <c r="BO70" i="83"/>
  <c r="BP70" i="83"/>
  <c r="BQ70" i="83"/>
  <c r="BR70" i="83"/>
  <c r="BS70" i="83"/>
  <c r="BT70" i="83"/>
  <c r="BU70" i="83"/>
  <c r="BV70" i="83"/>
  <c r="BW70" i="83"/>
  <c r="BX70" i="83"/>
  <c r="C71" i="83"/>
  <c r="D71" i="83"/>
  <c r="E71" i="83"/>
  <c r="F71" i="83"/>
  <c r="G71" i="83"/>
  <c r="H71" i="83"/>
  <c r="I71" i="83"/>
  <c r="J71" i="83"/>
  <c r="K71" i="83"/>
  <c r="L71" i="83"/>
  <c r="M71" i="83"/>
  <c r="N71" i="83"/>
  <c r="O71" i="83"/>
  <c r="P71" i="83"/>
  <c r="Q71" i="83"/>
  <c r="R71" i="83"/>
  <c r="S71" i="83"/>
  <c r="T71" i="83"/>
  <c r="U71" i="83"/>
  <c r="V71" i="83"/>
  <c r="W71" i="83"/>
  <c r="X71" i="83"/>
  <c r="Y71" i="83"/>
  <c r="Z71" i="83"/>
  <c r="AA71" i="83"/>
  <c r="AB71" i="83"/>
  <c r="AC71" i="83"/>
  <c r="AD71" i="83"/>
  <c r="AE71" i="83"/>
  <c r="AF71" i="83"/>
  <c r="AG71" i="83"/>
  <c r="AH71" i="83"/>
  <c r="AI71" i="83"/>
  <c r="AJ71" i="83"/>
  <c r="AL71" i="83"/>
  <c r="AM71" i="83"/>
  <c r="AN71" i="83"/>
  <c r="AO71" i="83"/>
  <c r="AP71" i="83"/>
  <c r="AQ71" i="83"/>
  <c r="AR71" i="83"/>
  <c r="AS71" i="83"/>
  <c r="AT71" i="83"/>
  <c r="AU71" i="83"/>
  <c r="AV71" i="83"/>
  <c r="AW71" i="83"/>
  <c r="AX71" i="83"/>
  <c r="AY71" i="83"/>
  <c r="AZ71" i="83"/>
  <c r="BA71" i="83"/>
  <c r="BB71" i="83"/>
  <c r="BC71" i="83"/>
  <c r="BD71" i="83"/>
  <c r="BE71" i="83"/>
  <c r="BF71" i="83"/>
  <c r="BG71" i="83"/>
  <c r="BH71" i="83"/>
  <c r="BI71" i="83"/>
  <c r="BJ71" i="83"/>
  <c r="BK71" i="83"/>
  <c r="BL71" i="83"/>
  <c r="BM71" i="83"/>
  <c r="BN71" i="83"/>
  <c r="BO71" i="83"/>
  <c r="BP71" i="83"/>
  <c r="BQ71" i="83"/>
  <c r="BR71" i="83"/>
  <c r="BS71" i="83"/>
  <c r="BT71" i="83"/>
  <c r="BU71" i="83"/>
  <c r="BV71" i="83"/>
  <c r="BW71" i="83"/>
  <c r="BX71" i="83"/>
  <c r="C72" i="83"/>
  <c r="D72" i="83"/>
  <c r="E72" i="83"/>
  <c r="F72" i="83"/>
  <c r="G72" i="83"/>
  <c r="H72" i="83"/>
  <c r="I72" i="83"/>
  <c r="J72" i="83"/>
  <c r="K72" i="83"/>
  <c r="L72" i="83"/>
  <c r="M72" i="83"/>
  <c r="N72" i="83"/>
  <c r="O72" i="83"/>
  <c r="P72" i="83"/>
  <c r="Q72" i="83"/>
  <c r="R72" i="83"/>
  <c r="S72" i="83"/>
  <c r="T72" i="83"/>
  <c r="U72" i="83"/>
  <c r="V72" i="83"/>
  <c r="W72" i="83"/>
  <c r="X72" i="83"/>
  <c r="Y72" i="83"/>
  <c r="Z72" i="83"/>
  <c r="AA72" i="83"/>
  <c r="AB72" i="83"/>
  <c r="AC72" i="83"/>
  <c r="AD72" i="83"/>
  <c r="AE72" i="83"/>
  <c r="AF72" i="83"/>
  <c r="AG72" i="83"/>
  <c r="AH72" i="83"/>
  <c r="AI72" i="83"/>
  <c r="AJ72" i="83"/>
  <c r="AL72" i="83"/>
  <c r="AM72" i="83"/>
  <c r="AN72" i="83"/>
  <c r="AO72" i="83"/>
  <c r="AP72" i="83"/>
  <c r="AQ72" i="83"/>
  <c r="AR72" i="83"/>
  <c r="AS72" i="83"/>
  <c r="AT72" i="83"/>
  <c r="AU72" i="83"/>
  <c r="AV72" i="83"/>
  <c r="AW72" i="83"/>
  <c r="AX72" i="83"/>
  <c r="AY72" i="83"/>
  <c r="AZ72" i="83"/>
  <c r="BA72" i="83"/>
  <c r="BB72" i="83"/>
  <c r="BC72" i="83"/>
  <c r="BD72" i="83"/>
  <c r="BE72" i="83"/>
  <c r="BF72" i="83"/>
  <c r="BG72" i="83"/>
  <c r="BH72" i="83"/>
  <c r="BI72" i="83"/>
  <c r="BJ72" i="83"/>
  <c r="BK72" i="83"/>
  <c r="BL72" i="83"/>
  <c r="BM72" i="83"/>
  <c r="BN72" i="83"/>
  <c r="BO72" i="83"/>
  <c r="BP72" i="83"/>
  <c r="BQ72" i="83"/>
  <c r="BR72" i="83"/>
  <c r="BS72" i="83"/>
  <c r="BT72" i="83"/>
  <c r="BU72" i="83"/>
  <c r="BV72" i="83"/>
  <c r="BW72" i="83"/>
  <c r="BX72" i="83"/>
  <c r="C73" i="83"/>
  <c r="D73" i="83"/>
  <c r="E73" i="83"/>
  <c r="F73" i="83"/>
  <c r="G73" i="83"/>
  <c r="H73" i="83"/>
  <c r="I73" i="83"/>
  <c r="J73" i="83"/>
  <c r="K73" i="83"/>
  <c r="L73" i="83"/>
  <c r="M73" i="83"/>
  <c r="N73" i="83"/>
  <c r="O73" i="83"/>
  <c r="P73" i="83"/>
  <c r="Q73" i="83"/>
  <c r="R73" i="83"/>
  <c r="S73" i="83"/>
  <c r="T73" i="83"/>
  <c r="U73" i="83"/>
  <c r="V73" i="83"/>
  <c r="W73" i="83"/>
  <c r="X73" i="83"/>
  <c r="Y73" i="83"/>
  <c r="Z73" i="83"/>
  <c r="AA73" i="83"/>
  <c r="AB73" i="83"/>
  <c r="AC73" i="83"/>
  <c r="AD73" i="83"/>
  <c r="AE73" i="83"/>
  <c r="AF73" i="83"/>
  <c r="AG73" i="83"/>
  <c r="AH73" i="83"/>
  <c r="AI73" i="83"/>
  <c r="AJ73" i="83"/>
  <c r="AL73" i="83"/>
  <c r="AM73" i="83"/>
  <c r="AN73" i="83"/>
  <c r="AO73" i="83"/>
  <c r="AP73" i="83"/>
  <c r="AQ73" i="83"/>
  <c r="AR73" i="83"/>
  <c r="AS73" i="83"/>
  <c r="AT73" i="83"/>
  <c r="AU73" i="83"/>
  <c r="AV73" i="83"/>
  <c r="AW73" i="83"/>
  <c r="AX73" i="83"/>
  <c r="AY73" i="83"/>
  <c r="AZ73" i="83"/>
  <c r="BA73" i="83"/>
  <c r="BB73" i="83"/>
  <c r="BC73" i="83"/>
  <c r="BD73" i="83"/>
  <c r="BE73" i="83"/>
  <c r="BF73" i="83"/>
  <c r="BG73" i="83"/>
  <c r="BH73" i="83"/>
  <c r="BI73" i="83"/>
  <c r="BJ73" i="83"/>
  <c r="BK73" i="83"/>
  <c r="BL73" i="83"/>
  <c r="BM73" i="83"/>
  <c r="BN73" i="83"/>
  <c r="BO73" i="83"/>
  <c r="BP73" i="83"/>
  <c r="BQ73" i="83"/>
  <c r="BR73" i="83"/>
  <c r="BS73" i="83"/>
  <c r="BT73" i="83"/>
  <c r="BU73" i="83"/>
  <c r="BV73" i="83"/>
  <c r="BW73" i="83"/>
  <c r="BX73" i="83"/>
  <c r="C74" i="83"/>
  <c r="D74" i="83"/>
  <c r="E74" i="83"/>
  <c r="F74" i="83"/>
  <c r="G74" i="83"/>
  <c r="H74" i="83"/>
  <c r="I74" i="83"/>
  <c r="J74" i="83"/>
  <c r="K74" i="83"/>
  <c r="L74" i="83"/>
  <c r="M74" i="83"/>
  <c r="N74" i="83"/>
  <c r="O74" i="83"/>
  <c r="P74" i="83"/>
  <c r="Q74" i="83"/>
  <c r="R74" i="83"/>
  <c r="S74" i="83"/>
  <c r="T74" i="83"/>
  <c r="U74" i="83"/>
  <c r="V74" i="83"/>
  <c r="W74" i="83"/>
  <c r="X74" i="83"/>
  <c r="Y74" i="83"/>
  <c r="Z74" i="83"/>
  <c r="AA74" i="83"/>
  <c r="AB74" i="83"/>
  <c r="AC74" i="83"/>
  <c r="AD74" i="83"/>
  <c r="AE74" i="83"/>
  <c r="AF74" i="83"/>
  <c r="AG74" i="83"/>
  <c r="AH74" i="83"/>
  <c r="AI74" i="83"/>
  <c r="AJ74" i="83"/>
  <c r="AL74" i="83"/>
  <c r="AM74" i="83"/>
  <c r="AN74" i="83"/>
  <c r="AO74" i="83"/>
  <c r="AP74" i="83"/>
  <c r="AQ74" i="83"/>
  <c r="AR74" i="83"/>
  <c r="AS74" i="83"/>
  <c r="AT74" i="83"/>
  <c r="AU74" i="83"/>
  <c r="AV74" i="83"/>
  <c r="AW74" i="83"/>
  <c r="AX74" i="83"/>
  <c r="AY74" i="83"/>
  <c r="AZ74" i="83"/>
  <c r="BA74" i="83"/>
  <c r="BB74" i="83"/>
  <c r="BC74" i="83"/>
  <c r="BD74" i="83"/>
  <c r="BE74" i="83"/>
  <c r="BF74" i="83"/>
  <c r="BG74" i="83"/>
  <c r="BH74" i="83"/>
  <c r="BI74" i="83"/>
  <c r="BJ74" i="83"/>
  <c r="BK74" i="83"/>
  <c r="BL74" i="83"/>
  <c r="BM74" i="83"/>
  <c r="BN74" i="83"/>
  <c r="BO74" i="83"/>
  <c r="BP74" i="83"/>
  <c r="BQ74" i="83"/>
  <c r="BR74" i="83"/>
  <c r="BS74" i="83"/>
  <c r="BT74" i="83"/>
  <c r="BU74" i="83"/>
  <c r="BV74" i="83"/>
  <c r="BW74" i="83"/>
  <c r="BX74" i="83"/>
  <c r="C75" i="83"/>
  <c r="D75" i="83"/>
  <c r="E75" i="83"/>
  <c r="F75" i="83"/>
  <c r="G75" i="83"/>
  <c r="H75" i="83"/>
  <c r="I75" i="83"/>
  <c r="J75" i="83"/>
  <c r="K75" i="83"/>
  <c r="L75" i="83"/>
  <c r="M75" i="83"/>
  <c r="N75" i="83"/>
  <c r="O75" i="83"/>
  <c r="P75" i="83"/>
  <c r="Q75" i="83"/>
  <c r="R75" i="83"/>
  <c r="S75" i="83"/>
  <c r="T75" i="83"/>
  <c r="U75" i="83"/>
  <c r="V75" i="83"/>
  <c r="W75" i="83"/>
  <c r="X75" i="83"/>
  <c r="Y75" i="83"/>
  <c r="Z75" i="83"/>
  <c r="AA75" i="83"/>
  <c r="AB75" i="83"/>
  <c r="AC75" i="83"/>
  <c r="AD75" i="83"/>
  <c r="AE75" i="83"/>
  <c r="AF75" i="83"/>
  <c r="AG75" i="83"/>
  <c r="AH75" i="83"/>
  <c r="AI75" i="83"/>
  <c r="AJ75" i="83"/>
  <c r="AL75" i="83"/>
  <c r="AM75" i="83"/>
  <c r="AN75" i="83"/>
  <c r="AO75" i="83"/>
  <c r="AP75" i="83"/>
  <c r="AQ75" i="83"/>
  <c r="AR75" i="83"/>
  <c r="AS75" i="83"/>
  <c r="AT75" i="83"/>
  <c r="AU75" i="83"/>
  <c r="AV75" i="83"/>
  <c r="AW75" i="83"/>
  <c r="AX75" i="83"/>
  <c r="AY75" i="83"/>
  <c r="AZ75" i="83"/>
  <c r="BA75" i="83"/>
  <c r="BB75" i="83"/>
  <c r="BC75" i="83"/>
  <c r="BD75" i="83"/>
  <c r="BE75" i="83"/>
  <c r="BF75" i="83"/>
  <c r="BG75" i="83"/>
  <c r="BH75" i="83"/>
  <c r="BI75" i="83"/>
  <c r="BJ75" i="83"/>
  <c r="BK75" i="83"/>
  <c r="BL75" i="83"/>
  <c r="BM75" i="83"/>
  <c r="BN75" i="83"/>
  <c r="BO75" i="83"/>
  <c r="BP75" i="83"/>
  <c r="BQ75" i="83"/>
  <c r="BR75" i="83"/>
  <c r="BS75" i="83"/>
  <c r="BT75" i="83"/>
  <c r="BU75" i="83"/>
  <c r="BV75" i="83"/>
  <c r="BW75" i="83"/>
  <c r="BX75" i="83"/>
  <c r="C76" i="83"/>
  <c r="D76" i="83"/>
  <c r="E76" i="83"/>
  <c r="F76" i="83"/>
  <c r="G76" i="83"/>
  <c r="H76" i="83"/>
  <c r="I76" i="83"/>
  <c r="J76" i="83"/>
  <c r="K76" i="83"/>
  <c r="L76" i="83"/>
  <c r="M76" i="83"/>
  <c r="N76" i="83"/>
  <c r="O76" i="83"/>
  <c r="P76" i="83"/>
  <c r="Q76" i="83"/>
  <c r="R76" i="83"/>
  <c r="S76" i="83"/>
  <c r="T76" i="83"/>
  <c r="U76" i="83"/>
  <c r="V76" i="83"/>
  <c r="W76" i="83"/>
  <c r="X76" i="83"/>
  <c r="Y76" i="83"/>
  <c r="Z76" i="83"/>
  <c r="AA76" i="83"/>
  <c r="AB76" i="83"/>
  <c r="AC76" i="83"/>
  <c r="AD76" i="83"/>
  <c r="AE76" i="83"/>
  <c r="AF76" i="83"/>
  <c r="AG76" i="83"/>
  <c r="AH76" i="83"/>
  <c r="AI76" i="83"/>
  <c r="AJ76" i="83"/>
  <c r="AL76" i="83"/>
  <c r="AM76" i="83"/>
  <c r="AN76" i="83"/>
  <c r="AO76" i="83"/>
  <c r="AP76" i="83"/>
  <c r="AQ76" i="83"/>
  <c r="AR76" i="83"/>
  <c r="AS76" i="83"/>
  <c r="AT76" i="83"/>
  <c r="AU76" i="83"/>
  <c r="AV76" i="83"/>
  <c r="AW76" i="83"/>
  <c r="AX76" i="83"/>
  <c r="AY76" i="83"/>
  <c r="AZ76" i="83"/>
  <c r="BA76" i="83"/>
  <c r="BB76" i="83"/>
  <c r="BC76" i="83"/>
  <c r="BD76" i="83"/>
  <c r="BE76" i="83"/>
  <c r="BF76" i="83"/>
  <c r="BG76" i="83"/>
  <c r="BH76" i="83"/>
  <c r="BI76" i="83"/>
  <c r="BJ76" i="83"/>
  <c r="BK76" i="83"/>
  <c r="BL76" i="83"/>
  <c r="BM76" i="83"/>
  <c r="BN76" i="83"/>
  <c r="BO76" i="83"/>
  <c r="BP76" i="83"/>
  <c r="BQ76" i="83"/>
  <c r="BR76" i="83"/>
  <c r="BS76" i="83"/>
  <c r="BT76" i="83"/>
  <c r="BU76" i="83"/>
  <c r="BV76" i="83"/>
  <c r="BW76" i="83"/>
  <c r="BX76" i="83"/>
  <c r="C77" i="83"/>
  <c r="D77" i="83"/>
  <c r="E77" i="83"/>
  <c r="F77" i="83"/>
  <c r="G77" i="83"/>
  <c r="H77" i="83"/>
  <c r="I77" i="83"/>
  <c r="J77" i="83"/>
  <c r="K77" i="83"/>
  <c r="L77" i="83"/>
  <c r="M77" i="83"/>
  <c r="N77" i="83"/>
  <c r="O77" i="83"/>
  <c r="P77" i="83"/>
  <c r="Q77" i="83"/>
  <c r="R77" i="83"/>
  <c r="S77" i="83"/>
  <c r="T77" i="83"/>
  <c r="U77" i="83"/>
  <c r="V77" i="83"/>
  <c r="W77" i="83"/>
  <c r="X77" i="83"/>
  <c r="Y77" i="83"/>
  <c r="Z77" i="83"/>
  <c r="AA77" i="83"/>
  <c r="AB77" i="83"/>
  <c r="AC77" i="83"/>
  <c r="AD77" i="83"/>
  <c r="AE77" i="83"/>
  <c r="AF77" i="83"/>
  <c r="AG77" i="83"/>
  <c r="AH77" i="83"/>
  <c r="AI77" i="83"/>
  <c r="AJ77" i="83"/>
  <c r="AL77" i="83"/>
  <c r="AM77" i="83"/>
  <c r="AN77" i="83"/>
  <c r="AO77" i="83"/>
  <c r="AP77" i="83"/>
  <c r="AQ77" i="83"/>
  <c r="AR77" i="83"/>
  <c r="AS77" i="83"/>
  <c r="AT77" i="83"/>
  <c r="AU77" i="83"/>
  <c r="AV77" i="83"/>
  <c r="AW77" i="83"/>
  <c r="AX77" i="83"/>
  <c r="AY77" i="83"/>
  <c r="AZ77" i="83"/>
  <c r="BA77" i="83"/>
  <c r="BB77" i="83"/>
  <c r="BC77" i="83"/>
  <c r="BD77" i="83"/>
  <c r="BE77" i="83"/>
  <c r="BF77" i="83"/>
  <c r="BG77" i="83"/>
  <c r="BH77" i="83"/>
  <c r="BI77" i="83"/>
  <c r="BJ77" i="83"/>
  <c r="BK77" i="83"/>
  <c r="BL77" i="83"/>
  <c r="BM77" i="83"/>
  <c r="BN77" i="83"/>
  <c r="BO77" i="83"/>
  <c r="BP77" i="83"/>
  <c r="BQ77" i="83"/>
  <c r="BR77" i="83"/>
  <c r="BS77" i="83"/>
  <c r="BT77" i="83"/>
  <c r="BU77" i="83"/>
  <c r="BV77" i="83"/>
  <c r="BW77" i="83"/>
  <c r="BX77" i="83"/>
  <c r="C78" i="83"/>
  <c r="D78" i="83"/>
  <c r="E78" i="83"/>
  <c r="F78" i="83"/>
  <c r="G78" i="83"/>
  <c r="H78" i="83"/>
  <c r="I78" i="83"/>
  <c r="J78" i="83"/>
  <c r="K78" i="83"/>
  <c r="L78" i="83"/>
  <c r="M78" i="83"/>
  <c r="N78" i="83"/>
  <c r="O78" i="83"/>
  <c r="P78" i="83"/>
  <c r="Q78" i="83"/>
  <c r="R78" i="83"/>
  <c r="S78" i="83"/>
  <c r="T78" i="83"/>
  <c r="U78" i="83"/>
  <c r="V78" i="83"/>
  <c r="W78" i="83"/>
  <c r="X78" i="83"/>
  <c r="Y78" i="83"/>
  <c r="Z78" i="83"/>
  <c r="AA78" i="83"/>
  <c r="AB78" i="83"/>
  <c r="AC78" i="83"/>
  <c r="AD78" i="83"/>
  <c r="AE78" i="83"/>
  <c r="AF78" i="83"/>
  <c r="AG78" i="83"/>
  <c r="AH78" i="83"/>
  <c r="AI78" i="83"/>
  <c r="AJ78" i="83"/>
  <c r="AL78" i="83"/>
  <c r="AM78" i="83"/>
  <c r="AN78" i="83"/>
  <c r="AO78" i="83"/>
  <c r="AP78" i="83"/>
  <c r="AQ78" i="83"/>
  <c r="AR78" i="83"/>
  <c r="AS78" i="83"/>
  <c r="AT78" i="83"/>
  <c r="AU78" i="83"/>
  <c r="AV78" i="83"/>
  <c r="AW78" i="83"/>
  <c r="AX78" i="83"/>
  <c r="AY78" i="83"/>
  <c r="AZ78" i="83"/>
  <c r="BA78" i="83"/>
  <c r="BB78" i="83"/>
  <c r="BC78" i="83"/>
  <c r="BD78" i="83"/>
  <c r="BE78" i="83"/>
  <c r="BF78" i="83"/>
  <c r="BG78" i="83"/>
  <c r="BH78" i="83"/>
  <c r="BI78" i="83"/>
  <c r="BJ78" i="83"/>
  <c r="BK78" i="83"/>
  <c r="BL78" i="83"/>
  <c r="BM78" i="83"/>
  <c r="BN78" i="83"/>
  <c r="BO78" i="83"/>
  <c r="BP78" i="83"/>
  <c r="BQ78" i="83"/>
  <c r="BR78" i="83"/>
  <c r="BS78" i="83"/>
  <c r="BT78" i="83"/>
  <c r="BU78" i="83"/>
  <c r="BV78" i="83"/>
  <c r="BW78" i="83"/>
  <c r="BX78" i="83"/>
  <c r="C79" i="83"/>
  <c r="D79" i="83"/>
  <c r="E79" i="83"/>
  <c r="F79" i="83"/>
  <c r="G79" i="83"/>
  <c r="H79" i="83"/>
  <c r="I79" i="83"/>
  <c r="J79" i="83"/>
  <c r="K79" i="83"/>
  <c r="L79" i="83"/>
  <c r="M79" i="83"/>
  <c r="N79" i="83"/>
  <c r="O79" i="83"/>
  <c r="P79" i="83"/>
  <c r="Q79" i="83"/>
  <c r="R79" i="83"/>
  <c r="S79" i="83"/>
  <c r="T79" i="83"/>
  <c r="U79" i="83"/>
  <c r="V79" i="83"/>
  <c r="W79" i="83"/>
  <c r="X79" i="83"/>
  <c r="Y79" i="83"/>
  <c r="Z79" i="83"/>
  <c r="AA79" i="83"/>
  <c r="AB79" i="83"/>
  <c r="AC79" i="83"/>
  <c r="AD79" i="83"/>
  <c r="AE79" i="83"/>
  <c r="AF79" i="83"/>
  <c r="AG79" i="83"/>
  <c r="AH79" i="83"/>
  <c r="AI79" i="83"/>
  <c r="AJ79" i="83"/>
  <c r="AL79" i="83"/>
  <c r="AM79" i="83"/>
  <c r="AN79" i="83"/>
  <c r="AO79" i="83"/>
  <c r="AP79" i="83"/>
  <c r="AQ79" i="83"/>
  <c r="AR79" i="83"/>
  <c r="AS79" i="83"/>
  <c r="AT79" i="83"/>
  <c r="AU79" i="83"/>
  <c r="AV79" i="83"/>
  <c r="AW79" i="83"/>
  <c r="AX79" i="83"/>
  <c r="AY79" i="83"/>
  <c r="AZ79" i="83"/>
  <c r="BA79" i="83"/>
  <c r="BB79" i="83"/>
  <c r="BC79" i="83"/>
  <c r="BD79" i="83"/>
  <c r="BE79" i="83"/>
  <c r="BF79" i="83"/>
  <c r="BG79" i="83"/>
  <c r="BH79" i="83"/>
  <c r="BI79" i="83"/>
  <c r="BJ79" i="83"/>
  <c r="BK79" i="83"/>
  <c r="BL79" i="83"/>
  <c r="BM79" i="83"/>
  <c r="BN79" i="83"/>
  <c r="BO79" i="83"/>
  <c r="BP79" i="83"/>
  <c r="BQ79" i="83"/>
  <c r="BR79" i="83"/>
  <c r="BS79" i="83"/>
  <c r="BT79" i="83"/>
  <c r="BU79" i="83"/>
  <c r="BV79" i="83"/>
  <c r="BW79" i="83"/>
  <c r="BX79" i="83"/>
  <c r="C80" i="83"/>
  <c r="D80" i="83"/>
  <c r="E80" i="83"/>
  <c r="F80" i="83"/>
  <c r="G80" i="83"/>
  <c r="H80" i="83"/>
  <c r="I80" i="83"/>
  <c r="J80" i="83"/>
  <c r="K80" i="83"/>
  <c r="L80" i="83"/>
  <c r="M80" i="83"/>
  <c r="N80" i="83"/>
  <c r="O80" i="83"/>
  <c r="P80" i="83"/>
  <c r="Q80" i="83"/>
  <c r="R80" i="83"/>
  <c r="S80" i="83"/>
  <c r="T80" i="83"/>
  <c r="U80" i="83"/>
  <c r="V80" i="83"/>
  <c r="W80" i="83"/>
  <c r="X80" i="83"/>
  <c r="Y80" i="83"/>
  <c r="Z80" i="83"/>
  <c r="AA80" i="83"/>
  <c r="AB80" i="83"/>
  <c r="AC80" i="83"/>
  <c r="AD80" i="83"/>
  <c r="AE80" i="83"/>
  <c r="AF80" i="83"/>
  <c r="AG80" i="83"/>
  <c r="AH80" i="83"/>
  <c r="AI80" i="83"/>
  <c r="AJ80" i="83"/>
  <c r="AL80" i="83"/>
  <c r="AM80" i="83"/>
  <c r="AN80" i="83"/>
  <c r="AO80" i="83"/>
  <c r="AP80" i="83"/>
  <c r="AQ80" i="83"/>
  <c r="AR80" i="83"/>
  <c r="AS80" i="83"/>
  <c r="AT80" i="83"/>
  <c r="AU80" i="83"/>
  <c r="AV80" i="83"/>
  <c r="AW80" i="83"/>
  <c r="AX80" i="83"/>
  <c r="AY80" i="83"/>
  <c r="AZ80" i="83"/>
  <c r="BA80" i="83"/>
  <c r="BB80" i="83"/>
  <c r="BC80" i="83"/>
  <c r="BD80" i="83"/>
  <c r="BE80" i="83"/>
  <c r="BF80" i="83"/>
  <c r="BG80" i="83"/>
  <c r="BH80" i="83"/>
  <c r="BI80" i="83"/>
  <c r="BJ80" i="83"/>
  <c r="BK80" i="83"/>
  <c r="BL80" i="83"/>
  <c r="BM80" i="83"/>
  <c r="BN80" i="83"/>
  <c r="BO80" i="83"/>
  <c r="BP80" i="83"/>
  <c r="BQ80" i="83"/>
  <c r="BR80" i="83"/>
  <c r="BS80" i="83"/>
  <c r="BT80" i="83"/>
  <c r="BU80" i="83"/>
  <c r="BV80" i="83"/>
  <c r="BW80" i="83"/>
  <c r="BX80" i="83"/>
  <c r="C81" i="83"/>
  <c r="D81" i="83"/>
  <c r="E81" i="83"/>
  <c r="F81" i="83"/>
  <c r="G81" i="83"/>
  <c r="H81" i="83"/>
  <c r="I81" i="83"/>
  <c r="J81" i="83"/>
  <c r="K81" i="83"/>
  <c r="L81" i="83"/>
  <c r="M81" i="83"/>
  <c r="N81" i="83"/>
  <c r="O81" i="83"/>
  <c r="P81" i="83"/>
  <c r="Q81" i="83"/>
  <c r="R81" i="83"/>
  <c r="S81" i="83"/>
  <c r="T81" i="83"/>
  <c r="U81" i="83"/>
  <c r="V81" i="83"/>
  <c r="W81" i="83"/>
  <c r="X81" i="83"/>
  <c r="Y81" i="83"/>
  <c r="Z81" i="83"/>
  <c r="AA81" i="83"/>
  <c r="AB81" i="83"/>
  <c r="AC81" i="83"/>
  <c r="AD81" i="83"/>
  <c r="AE81" i="83"/>
  <c r="AF81" i="83"/>
  <c r="AG81" i="83"/>
  <c r="AH81" i="83"/>
  <c r="AI81" i="83"/>
  <c r="AJ81" i="83"/>
  <c r="AL81" i="83"/>
  <c r="AM81" i="83"/>
  <c r="AN81" i="83"/>
  <c r="AO81" i="83"/>
  <c r="AP81" i="83"/>
  <c r="AQ81" i="83"/>
  <c r="AR81" i="83"/>
  <c r="AS81" i="83"/>
  <c r="AT81" i="83"/>
  <c r="AU81" i="83"/>
  <c r="AV81" i="83"/>
  <c r="AW81" i="83"/>
  <c r="AX81" i="83"/>
  <c r="AY81" i="83"/>
  <c r="AZ81" i="83"/>
  <c r="BA81" i="83"/>
  <c r="BB81" i="83"/>
  <c r="BC81" i="83"/>
  <c r="BD81" i="83"/>
  <c r="BE81" i="83"/>
  <c r="BF81" i="83"/>
  <c r="BG81" i="83"/>
  <c r="BH81" i="83"/>
  <c r="BI81" i="83"/>
  <c r="BJ81" i="83"/>
  <c r="BK81" i="83"/>
  <c r="BL81" i="83"/>
  <c r="BM81" i="83"/>
  <c r="BN81" i="83"/>
  <c r="BO81" i="83"/>
  <c r="BP81" i="83"/>
  <c r="BQ81" i="83"/>
  <c r="BR81" i="83"/>
  <c r="BS81" i="83"/>
  <c r="BT81" i="83"/>
  <c r="BU81" i="83"/>
  <c r="BV81" i="83"/>
  <c r="BW81" i="83"/>
  <c r="BX81" i="83"/>
  <c r="C82" i="83"/>
  <c r="D82" i="83"/>
  <c r="E82" i="83"/>
  <c r="F82" i="83"/>
  <c r="G82" i="83"/>
  <c r="H82" i="83"/>
  <c r="I82" i="83"/>
  <c r="J82" i="83"/>
  <c r="K82" i="83"/>
  <c r="L82" i="83"/>
  <c r="M82" i="83"/>
  <c r="N82" i="83"/>
  <c r="O82" i="83"/>
  <c r="P82" i="83"/>
  <c r="Q82" i="83"/>
  <c r="R82" i="83"/>
  <c r="S82" i="83"/>
  <c r="T82" i="83"/>
  <c r="U82" i="83"/>
  <c r="V82" i="83"/>
  <c r="W82" i="83"/>
  <c r="X82" i="83"/>
  <c r="Y82" i="83"/>
  <c r="Z82" i="83"/>
  <c r="AA82" i="83"/>
  <c r="AB82" i="83"/>
  <c r="AC82" i="83"/>
  <c r="AD82" i="83"/>
  <c r="AE82" i="83"/>
  <c r="AF82" i="83"/>
  <c r="AG82" i="83"/>
  <c r="AH82" i="83"/>
  <c r="AI82" i="83"/>
  <c r="AJ82" i="83"/>
  <c r="AL82" i="83"/>
  <c r="AM82" i="83"/>
  <c r="AN82" i="83"/>
  <c r="AO82" i="83"/>
  <c r="AP82" i="83"/>
  <c r="AQ82" i="83"/>
  <c r="AR82" i="83"/>
  <c r="AS82" i="83"/>
  <c r="AT82" i="83"/>
  <c r="AU82" i="83"/>
  <c r="AV82" i="83"/>
  <c r="AW82" i="83"/>
  <c r="AX82" i="83"/>
  <c r="AY82" i="83"/>
  <c r="AZ82" i="83"/>
  <c r="BA82" i="83"/>
  <c r="BB82" i="83"/>
  <c r="BC82" i="83"/>
  <c r="BD82" i="83"/>
  <c r="BE82" i="83"/>
  <c r="BF82" i="83"/>
  <c r="BG82" i="83"/>
  <c r="BH82" i="83"/>
  <c r="BI82" i="83"/>
  <c r="BJ82" i="83"/>
  <c r="BK82" i="83"/>
  <c r="BL82" i="83"/>
  <c r="BM82" i="83"/>
  <c r="BN82" i="83"/>
  <c r="BO82" i="83"/>
  <c r="BP82" i="83"/>
  <c r="BQ82" i="83"/>
  <c r="BR82" i="83"/>
  <c r="BS82" i="83"/>
  <c r="BT82" i="83"/>
  <c r="BU82" i="83"/>
  <c r="BV82" i="83"/>
  <c r="BW82" i="83"/>
  <c r="BX82" i="83"/>
  <c r="C83" i="83"/>
  <c r="D83" i="83"/>
  <c r="E83" i="83"/>
  <c r="F83" i="83"/>
  <c r="G83" i="83"/>
  <c r="H83" i="83"/>
  <c r="I83" i="83"/>
  <c r="J83" i="83"/>
  <c r="K83" i="83"/>
  <c r="L83" i="83"/>
  <c r="M83" i="83"/>
  <c r="N83" i="83"/>
  <c r="O83" i="83"/>
  <c r="P83" i="83"/>
  <c r="Q83" i="83"/>
  <c r="R83" i="83"/>
  <c r="S83" i="83"/>
  <c r="T83" i="83"/>
  <c r="U83" i="83"/>
  <c r="V83" i="83"/>
  <c r="W83" i="83"/>
  <c r="X83" i="83"/>
  <c r="Y83" i="83"/>
  <c r="Z83" i="83"/>
  <c r="AA83" i="83"/>
  <c r="AB83" i="83"/>
  <c r="AC83" i="83"/>
  <c r="AD83" i="83"/>
  <c r="AE83" i="83"/>
  <c r="AF83" i="83"/>
  <c r="AG83" i="83"/>
  <c r="AH83" i="83"/>
  <c r="AI83" i="83"/>
  <c r="AJ83" i="83"/>
  <c r="AL83" i="83"/>
  <c r="AM83" i="83"/>
  <c r="AN83" i="83"/>
  <c r="AO83" i="83"/>
  <c r="AP83" i="83"/>
  <c r="AQ83" i="83"/>
  <c r="AR83" i="83"/>
  <c r="AS83" i="83"/>
  <c r="AT83" i="83"/>
  <c r="AU83" i="83"/>
  <c r="AV83" i="83"/>
  <c r="AW83" i="83"/>
  <c r="AX83" i="83"/>
  <c r="AY83" i="83"/>
  <c r="AZ83" i="83"/>
  <c r="BA83" i="83"/>
  <c r="BB83" i="83"/>
  <c r="BC83" i="83"/>
  <c r="BD83" i="83"/>
  <c r="BE83" i="83"/>
  <c r="BF83" i="83"/>
  <c r="BG83" i="83"/>
  <c r="BH83" i="83"/>
  <c r="BI83" i="83"/>
  <c r="BJ83" i="83"/>
  <c r="BK83" i="83"/>
  <c r="BL83" i="83"/>
  <c r="BM83" i="83"/>
  <c r="BN83" i="83"/>
  <c r="BO83" i="83"/>
  <c r="BP83" i="83"/>
  <c r="BQ83" i="83"/>
  <c r="BR83" i="83"/>
  <c r="BS83" i="83"/>
  <c r="BT83" i="83"/>
  <c r="BU83" i="83"/>
  <c r="BV83" i="83"/>
  <c r="BW83" i="83"/>
  <c r="BX83" i="83"/>
  <c r="C84" i="83"/>
  <c r="D84" i="83"/>
  <c r="E84" i="83"/>
  <c r="F84" i="83"/>
  <c r="G84" i="83"/>
  <c r="H84" i="83"/>
  <c r="I84" i="83"/>
  <c r="J84" i="83"/>
  <c r="K84" i="83"/>
  <c r="L84" i="83"/>
  <c r="M84" i="83"/>
  <c r="N84" i="83"/>
  <c r="O84" i="83"/>
  <c r="P84" i="83"/>
  <c r="Q84" i="83"/>
  <c r="R84" i="83"/>
  <c r="S84" i="83"/>
  <c r="T84" i="83"/>
  <c r="U84" i="83"/>
  <c r="V84" i="83"/>
  <c r="W84" i="83"/>
  <c r="X84" i="83"/>
  <c r="Y84" i="83"/>
  <c r="Z84" i="83"/>
  <c r="AA84" i="83"/>
  <c r="AB84" i="83"/>
  <c r="AC84" i="83"/>
  <c r="AD84" i="83"/>
  <c r="AE84" i="83"/>
  <c r="AF84" i="83"/>
  <c r="AG84" i="83"/>
  <c r="AH84" i="83"/>
  <c r="AI84" i="83"/>
  <c r="AJ84" i="83"/>
  <c r="AL84" i="83"/>
  <c r="AM84" i="83"/>
  <c r="AN84" i="83"/>
  <c r="AO84" i="83"/>
  <c r="AP84" i="83"/>
  <c r="AQ84" i="83"/>
  <c r="AR84" i="83"/>
  <c r="AS84" i="83"/>
  <c r="AT84" i="83"/>
  <c r="AU84" i="83"/>
  <c r="AV84" i="83"/>
  <c r="AW84" i="83"/>
  <c r="AX84" i="83"/>
  <c r="AY84" i="83"/>
  <c r="AZ84" i="83"/>
  <c r="BA84" i="83"/>
  <c r="BB84" i="83"/>
  <c r="BC84" i="83"/>
  <c r="BD84" i="83"/>
  <c r="BE84" i="83"/>
  <c r="BF84" i="83"/>
  <c r="BG84" i="83"/>
  <c r="BH84" i="83"/>
  <c r="BI84" i="83"/>
  <c r="BJ84" i="83"/>
  <c r="BK84" i="83"/>
  <c r="BL84" i="83"/>
  <c r="BM84" i="83"/>
  <c r="BN84" i="83"/>
  <c r="BO84" i="83"/>
  <c r="BP84" i="83"/>
  <c r="BQ84" i="83"/>
  <c r="BR84" i="83"/>
  <c r="BS84" i="83"/>
  <c r="BT84" i="83"/>
  <c r="BU84" i="83"/>
  <c r="BV84" i="83"/>
  <c r="BW84" i="83"/>
  <c r="BX84" i="83"/>
  <c r="C85" i="83"/>
  <c r="D85" i="83"/>
  <c r="E85" i="83"/>
  <c r="F85" i="83"/>
  <c r="G85" i="83"/>
  <c r="H85" i="83"/>
  <c r="I85" i="83"/>
  <c r="J85" i="83"/>
  <c r="K85" i="83"/>
  <c r="L85" i="83"/>
  <c r="M85" i="83"/>
  <c r="N85" i="83"/>
  <c r="O85" i="83"/>
  <c r="P85" i="83"/>
  <c r="Q85" i="83"/>
  <c r="R85" i="83"/>
  <c r="S85" i="83"/>
  <c r="T85" i="83"/>
  <c r="U85" i="83"/>
  <c r="V85" i="83"/>
  <c r="W85" i="83"/>
  <c r="X85" i="83"/>
  <c r="Y85" i="83"/>
  <c r="Z85" i="83"/>
  <c r="AA85" i="83"/>
  <c r="AB85" i="83"/>
  <c r="AC85" i="83"/>
  <c r="AD85" i="83"/>
  <c r="AE85" i="83"/>
  <c r="AF85" i="83"/>
  <c r="AG85" i="83"/>
  <c r="AH85" i="83"/>
  <c r="AI85" i="83"/>
  <c r="AJ85" i="83"/>
  <c r="AL85" i="83"/>
  <c r="AM85" i="83"/>
  <c r="AN85" i="83"/>
  <c r="AO85" i="83"/>
  <c r="AP85" i="83"/>
  <c r="AQ85" i="83"/>
  <c r="AR85" i="83"/>
  <c r="AS85" i="83"/>
  <c r="AT85" i="83"/>
  <c r="AU85" i="83"/>
  <c r="AV85" i="83"/>
  <c r="AW85" i="83"/>
  <c r="AX85" i="83"/>
  <c r="AY85" i="83"/>
  <c r="AZ85" i="83"/>
  <c r="BA85" i="83"/>
  <c r="BB85" i="83"/>
  <c r="BC85" i="83"/>
  <c r="BD85" i="83"/>
  <c r="BE85" i="83"/>
  <c r="BF85" i="83"/>
  <c r="BG85" i="83"/>
  <c r="BH85" i="83"/>
  <c r="BI85" i="83"/>
  <c r="BJ85" i="83"/>
  <c r="BK85" i="83"/>
  <c r="BL85" i="83"/>
  <c r="BM85" i="83"/>
  <c r="BN85" i="83"/>
  <c r="BO85" i="83"/>
  <c r="BP85" i="83"/>
  <c r="BQ85" i="83"/>
  <c r="BR85" i="83"/>
  <c r="BS85" i="83"/>
  <c r="BT85" i="83"/>
  <c r="BU85" i="83"/>
  <c r="BV85" i="83"/>
  <c r="BW85" i="83"/>
  <c r="BX85" i="83"/>
  <c r="C86" i="83"/>
  <c r="D86" i="83"/>
  <c r="E86" i="83"/>
  <c r="F86" i="83"/>
  <c r="G86" i="83"/>
  <c r="H86" i="83"/>
  <c r="I86" i="83"/>
  <c r="J86" i="83"/>
  <c r="K86" i="83"/>
  <c r="L86" i="83"/>
  <c r="M86" i="83"/>
  <c r="N86" i="83"/>
  <c r="O86" i="83"/>
  <c r="P86" i="83"/>
  <c r="Q86" i="83"/>
  <c r="R86" i="83"/>
  <c r="S86" i="83"/>
  <c r="T86" i="83"/>
  <c r="U86" i="83"/>
  <c r="V86" i="83"/>
  <c r="W86" i="83"/>
  <c r="X86" i="83"/>
  <c r="Y86" i="83"/>
  <c r="Z86" i="83"/>
  <c r="AA86" i="83"/>
  <c r="AB86" i="83"/>
  <c r="AC86" i="83"/>
  <c r="AD86" i="83"/>
  <c r="AE86" i="83"/>
  <c r="AF86" i="83"/>
  <c r="AG86" i="83"/>
  <c r="AH86" i="83"/>
  <c r="AI86" i="83"/>
  <c r="AJ86" i="83"/>
  <c r="AL86" i="83"/>
  <c r="AM86" i="83"/>
  <c r="AN86" i="83"/>
  <c r="AO86" i="83"/>
  <c r="AP86" i="83"/>
  <c r="AQ86" i="83"/>
  <c r="AR86" i="83"/>
  <c r="AS86" i="83"/>
  <c r="AT86" i="83"/>
  <c r="AU86" i="83"/>
  <c r="AV86" i="83"/>
  <c r="AW86" i="83"/>
  <c r="AX86" i="83"/>
  <c r="AY86" i="83"/>
  <c r="AZ86" i="83"/>
  <c r="BA86" i="83"/>
  <c r="BB86" i="83"/>
  <c r="BC86" i="83"/>
  <c r="BD86" i="83"/>
  <c r="BE86" i="83"/>
  <c r="BF86" i="83"/>
  <c r="BG86" i="83"/>
  <c r="BH86" i="83"/>
  <c r="BI86" i="83"/>
  <c r="BJ86" i="83"/>
  <c r="BK86" i="83"/>
  <c r="BL86" i="83"/>
  <c r="BM86" i="83"/>
  <c r="BN86" i="83"/>
  <c r="BO86" i="83"/>
  <c r="BP86" i="83"/>
  <c r="BQ86" i="83"/>
  <c r="BR86" i="83"/>
  <c r="BS86" i="83"/>
  <c r="BT86" i="83"/>
  <c r="BU86" i="83"/>
  <c r="BV86" i="83"/>
  <c r="BW86" i="83"/>
  <c r="BX86" i="83"/>
  <c r="C87" i="83"/>
  <c r="D87" i="83"/>
  <c r="E87" i="83"/>
  <c r="F87" i="83"/>
  <c r="G87" i="83"/>
  <c r="H87" i="83"/>
  <c r="I87" i="83"/>
  <c r="J87" i="83"/>
  <c r="K87" i="83"/>
  <c r="L87" i="83"/>
  <c r="M87" i="83"/>
  <c r="N87" i="83"/>
  <c r="O87" i="83"/>
  <c r="P87" i="83"/>
  <c r="Q87" i="83"/>
  <c r="R87" i="83"/>
  <c r="S87" i="83"/>
  <c r="T87" i="83"/>
  <c r="U87" i="83"/>
  <c r="V87" i="83"/>
  <c r="W87" i="83"/>
  <c r="X87" i="83"/>
  <c r="Y87" i="83"/>
  <c r="Z87" i="83"/>
  <c r="AA87" i="83"/>
  <c r="AB87" i="83"/>
  <c r="AC87" i="83"/>
  <c r="AD87" i="83"/>
  <c r="AE87" i="83"/>
  <c r="AF87" i="83"/>
  <c r="AG87" i="83"/>
  <c r="AH87" i="83"/>
  <c r="AI87" i="83"/>
  <c r="AJ87" i="83"/>
  <c r="AL87" i="83"/>
  <c r="AM87" i="83"/>
  <c r="AN87" i="83"/>
  <c r="AO87" i="83"/>
  <c r="AP87" i="83"/>
  <c r="AQ87" i="83"/>
  <c r="AR87" i="83"/>
  <c r="AS87" i="83"/>
  <c r="AT87" i="83"/>
  <c r="AU87" i="83"/>
  <c r="AV87" i="83"/>
  <c r="AW87" i="83"/>
  <c r="AX87" i="83"/>
  <c r="AY87" i="83"/>
  <c r="AZ87" i="83"/>
  <c r="BA87" i="83"/>
  <c r="BB87" i="83"/>
  <c r="BC87" i="83"/>
  <c r="BD87" i="83"/>
  <c r="BE87" i="83"/>
  <c r="BF87" i="83"/>
  <c r="BG87" i="83"/>
  <c r="BH87" i="83"/>
  <c r="BI87" i="83"/>
  <c r="BJ87" i="83"/>
  <c r="BK87" i="83"/>
  <c r="BL87" i="83"/>
  <c r="BM87" i="83"/>
  <c r="BN87" i="83"/>
  <c r="BO87" i="83"/>
  <c r="BP87" i="83"/>
  <c r="BQ87" i="83"/>
  <c r="BR87" i="83"/>
  <c r="BS87" i="83"/>
  <c r="BT87" i="83"/>
  <c r="BU87" i="83"/>
  <c r="BV87" i="83"/>
  <c r="BW87" i="83"/>
  <c r="BX87" i="83"/>
  <c r="C88" i="83"/>
  <c r="D88" i="83"/>
  <c r="E88" i="83"/>
  <c r="F88" i="83"/>
  <c r="G88" i="83"/>
  <c r="H88" i="83"/>
  <c r="I88" i="83"/>
  <c r="J88" i="83"/>
  <c r="K88" i="83"/>
  <c r="L88" i="83"/>
  <c r="M88" i="83"/>
  <c r="N88" i="83"/>
  <c r="O88" i="83"/>
  <c r="P88" i="83"/>
  <c r="Q88" i="83"/>
  <c r="R88" i="83"/>
  <c r="S88" i="83"/>
  <c r="T88" i="83"/>
  <c r="U88" i="83"/>
  <c r="V88" i="83"/>
  <c r="W88" i="83"/>
  <c r="X88" i="83"/>
  <c r="Y88" i="83"/>
  <c r="Z88" i="83"/>
  <c r="AA88" i="83"/>
  <c r="AB88" i="83"/>
  <c r="AC88" i="83"/>
  <c r="AD88" i="83"/>
  <c r="AE88" i="83"/>
  <c r="AF88" i="83"/>
  <c r="AG88" i="83"/>
  <c r="AH88" i="83"/>
  <c r="AI88" i="83"/>
  <c r="AJ88" i="83"/>
  <c r="AL88" i="83"/>
  <c r="AM88" i="83"/>
  <c r="AN88" i="83"/>
  <c r="AO88" i="83"/>
  <c r="AP88" i="83"/>
  <c r="AQ88" i="83"/>
  <c r="AR88" i="83"/>
  <c r="AS88" i="83"/>
  <c r="AT88" i="83"/>
  <c r="AU88" i="83"/>
  <c r="AV88" i="83"/>
  <c r="AW88" i="83"/>
  <c r="AX88" i="83"/>
  <c r="AY88" i="83"/>
  <c r="AZ88" i="83"/>
  <c r="BA88" i="83"/>
  <c r="BB88" i="83"/>
  <c r="BC88" i="83"/>
  <c r="BD88" i="83"/>
  <c r="BE88" i="83"/>
  <c r="BF88" i="83"/>
  <c r="BG88" i="83"/>
  <c r="BH88" i="83"/>
  <c r="BI88" i="83"/>
  <c r="BJ88" i="83"/>
  <c r="BK88" i="83"/>
  <c r="BL88" i="83"/>
  <c r="BM88" i="83"/>
  <c r="BN88" i="83"/>
  <c r="BO88" i="83"/>
  <c r="BP88" i="83"/>
  <c r="BQ88" i="83"/>
  <c r="BR88" i="83"/>
  <c r="BS88" i="83"/>
  <c r="BT88" i="83"/>
  <c r="BU88" i="83"/>
  <c r="BV88" i="83"/>
  <c r="BW88" i="83"/>
  <c r="BX88" i="83"/>
  <c r="C89" i="83"/>
  <c r="D89" i="83"/>
  <c r="E89" i="83"/>
  <c r="F89" i="83"/>
  <c r="G89" i="83"/>
  <c r="H89" i="83"/>
  <c r="I89" i="83"/>
  <c r="J89" i="83"/>
  <c r="K89" i="83"/>
  <c r="L89" i="83"/>
  <c r="M89" i="83"/>
  <c r="N89" i="83"/>
  <c r="O89" i="83"/>
  <c r="P89" i="83"/>
  <c r="Q89" i="83"/>
  <c r="R89" i="83"/>
  <c r="S89" i="83"/>
  <c r="T89" i="83"/>
  <c r="U89" i="83"/>
  <c r="V89" i="83"/>
  <c r="W89" i="83"/>
  <c r="X89" i="83"/>
  <c r="Y89" i="83"/>
  <c r="Z89" i="83"/>
  <c r="AA89" i="83"/>
  <c r="AB89" i="83"/>
  <c r="AC89" i="83"/>
  <c r="AD89" i="83"/>
  <c r="AE89" i="83"/>
  <c r="AF89" i="83"/>
  <c r="AG89" i="83"/>
  <c r="AH89" i="83"/>
  <c r="AI89" i="83"/>
  <c r="AJ89" i="83"/>
  <c r="AL89" i="83"/>
  <c r="AM89" i="83"/>
  <c r="AN89" i="83"/>
  <c r="AO89" i="83"/>
  <c r="AP89" i="83"/>
  <c r="AQ89" i="83"/>
  <c r="AR89" i="83"/>
  <c r="AS89" i="83"/>
  <c r="AT89" i="83"/>
  <c r="AU89" i="83"/>
  <c r="AV89" i="83"/>
  <c r="AW89" i="83"/>
  <c r="AX89" i="83"/>
  <c r="AY89" i="83"/>
  <c r="AZ89" i="83"/>
  <c r="BA89" i="83"/>
  <c r="BB89" i="83"/>
  <c r="BC89" i="83"/>
  <c r="BD89" i="83"/>
  <c r="BE89" i="83"/>
  <c r="BF89" i="83"/>
  <c r="BG89" i="83"/>
  <c r="BH89" i="83"/>
  <c r="BI89" i="83"/>
  <c r="BJ89" i="83"/>
  <c r="BK89" i="83"/>
  <c r="BL89" i="83"/>
  <c r="BM89" i="83"/>
  <c r="BN89" i="83"/>
  <c r="BO89" i="83"/>
  <c r="BP89" i="83"/>
  <c r="BQ89" i="83"/>
  <c r="BR89" i="83"/>
  <c r="BS89" i="83"/>
  <c r="BT89" i="83"/>
  <c r="BU89" i="83"/>
  <c r="BV89" i="83"/>
  <c r="BW89" i="83"/>
  <c r="BX89" i="83"/>
  <c r="C90" i="83"/>
  <c r="D90" i="83"/>
  <c r="E90" i="83"/>
  <c r="F90" i="83"/>
  <c r="G90" i="83"/>
  <c r="H90" i="83"/>
  <c r="I90" i="83"/>
  <c r="J90" i="83"/>
  <c r="K90" i="83"/>
  <c r="L90" i="83"/>
  <c r="M90" i="83"/>
  <c r="N90" i="83"/>
  <c r="O90" i="83"/>
  <c r="P90" i="83"/>
  <c r="Q90" i="83"/>
  <c r="R90" i="83"/>
  <c r="S90" i="83"/>
  <c r="T90" i="83"/>
  <c r="U90" i="83"/>
  <c r="V90" i="83"/>
  <c r="W90" i="83"/>
  <c r="X90" i="83"/>
  <c r="Y90" i="83"/>
  <c r="Z90" i="83"/>
  <c r="AA90" i="83"/>
  <c r="AB90" i="83"/>
  <c r="AC90" i="83"/>
  <c r="AD90" i="83"/>
  <c r="AE90" i="83"/>
  <c r="AF90" i="83"/>
  <c r="AG90" i="83"/>
  <c r="AH90" i="83"/>
  <c r="AI90" i="83"/>
  <c r="AJ90" i="83"/>
  <c r="AK90" i="83"/>
  <c r="AL90" i="83"/>
  <c r="AM90" i="83"/>
  <c r="AN90" i="83"/>
  <c r="AO90" i="83"/>
  <c r="AP90" i="83"/>
  <c r="AQ90" i="83"/>
  <c r="AR90" i="83"/>
  <c r="AS90" i="83"/>
  <c r="AT90" i="83"/>
  <c r="AU90" i="83"/>
  <c r="AV90" i="83"/>
  <c r="AW90" i="83"/>
  <c r="AX90" i="83"/>
  <c r="AY90" i="83"/>
  <c r="AZ90" i="83"/>
  <c r="BA90" i="83"/>
  <c r="BB90" i="83"/>
  <c r="BC90" i="83"/>
  <c r="BD90" i="83"/>
  <c r="BE90" i="83"/>
  <c r="BF90" i="83"/>
  <c r="BG90" i="83"/>
  <c r="BH90" i="83"/>
  <c r="BI90" i="83"/>
  <c r="BJ90" i="83"/>
  <c r="BK90" i="83"/>
  <c r="BL90" i="83"/>
  <c r="BM90" i="83"/>
  <c r="BN90" i="83"/>
  <c r="BO90" i="83"/>
  <c r="BP90" i="83"/>
  <c r="BQ90" i="83"/>
  <c r="BR90" i="83"/>
  <c r="BS90" i="83"/>
  <c r="BT90" i="83"/>
  <c r="BU90" i="83"/>
  <c r="BV90" i="83"/>
  <c r="BW90" i="83"/>
  <c r="BX90" i="83"/>
  <c r="C91" i="83"/>
  <c r="D91" i="83"/>
  <c r="E91" i="83"/>
  <c r="F91" i="83"/>
  <c r="G91" i="83"/>
  <c r="H91" i="83"/>
  <c r="I91" i="83"/>
  <c r="J91" i="83"/>
  <c r="K91" i="83"/>
  <c r="L91" i="83"/>
  <c r="M91" i="83"/>
  <c r="N91" i="83"/>
  <c r="O91" i="83"/>
  <c r="P91" i="83"/>
  <c r="Q91" i="83"/>
  <c r="R91" i="83"/>
  <c r="S91" i="83"/>
  <c r="T91" i="83"/>
  <c r="U91" i="83"/>
  <c r="V91" i="83"/>
  <c r="W91" i="83"/>
  <c r="X91" i="83"/>
  <c r="Y91" i="83"/>
  <c r="Z91" i="83"/>
  <c r="AA91" i="83"/>
  <c r="AB91" i="83"/>
  <c r="AC91" i="83"/>
  <c r="AD91" i="83"/>
  <c r="AE91" i="83"/>
  <c r="AF91" i="83"/>
  <c r="AG91" i="83"/>
  <c r="AH91" i="83"/>
  <c r="AI91" i="83"/>
  <c r="AJ91" i="83"/>
  <c r="AL91" i="83"/>
  <c r="AM91" i="83"/>
  <c r="AN91" i="83"/>
  <c r="AO91" i="83"/>
  <c r="AP91" i="83"/>
  <c r="AQ91" i="83"/>
  <c r="AR91" i="83"/>
  <c r="AS91" i="83"/>
  <c r="AT91" i="83"/>
  <c r="AU91" i="83"/>
  <c r="AV91" i="83"/>
  <c r="AW91" i="83"/>
  <c r="AX91" i="83"/>
  <c r="AY91" i="83"/>
  <c r="AZ91" i="83"/>
  <c r="BA91" i="83"/>
  <c r="BB91" i="83"/>
  <c r="BC91" i="83"/>
  <c r="BD91" i="83"/>
  <c r="BE91" i="83"/>
  <c r="BF91" i="83"/>
  <c r="BG91" i="83"/>
  <c r="BH91" i="83"/>
  <c r="BI91" i="83"/>
  <c r="BJ91" i="83"/>
  <c r="BK91" i="83"/>
  <c r="BL91" i="83"/>
  <c r="BM91" i="83"/>
  <c r="BN91" i="83"/>
  <c r="BO91" i="83"/>
  <c r="BP91" i="83"/>
  <c r="BQ91" i="83"/>
  <c r="BR91" i="83"/>
  <c r="BS91" i="83"/>
  <c r="BT91" i="83"/>
  <c r="BU91" i="83"/>
  <c r="BV91" i="83"/>
  <c r="BW91" i="83"/>
  <c r="BX91" i="83"/>
  <c r="C92" i="83"/>
  <c r="D92" i="83"/>
  <c r="E92" i="83"/>
  <c r="F92" i="83"/>
  <c r="G92" i="83"/>
  <c r="H92" i="83"/>
  <c r="I92" i="83"/>
  <c r="J92" i="83"/>
  <c r="K92" i="83"/>
  <c r="L92" i="83"/>
  <c r="M92" i="83"/>
  <c r="N92" i="83"/>
  <c r="O92" i="83"/>
  <c r="P92" i="83"/>
  <c r="Q92" i="83"/>
  <c r="R92" i="83"/>
  <c r="S92" i="83"/>
  <c r="T92" i="83"/>
  <c r="U92" i="83"/>
  <c r="V92" i="83"/>
  <c r="W92" i="83"/>
  <c r="X92" i="83"/>
  <c r="Y92" i="83"/>
  <c r="Z92" i="83"/>
  <c r="AA92" i="83"/>
  <c r="AB92" i="83"/>
  <c r="AC92" i="83"/>
  <c r="AD92" i="83"/>
  <c r="AE92" i="83"/>
  <c r="AF92" i="83"/>
  <c r="AG92" i="83"/>
  <c r="AH92" i="83"/>
  <c r="AI92" i="83"/>
  <c r="AJ92" i="83"/>
  <c r="AL92" i="83"/>
  <c r="AM92" i="83"/>
  <c r="AN92" i="83"/>
  <c r="AO92" i="83"/>
  <c r="AP92" i="83"/>
  <c r="AQ92" i="83"/>
  <c r="AR92" i="83"/>
  <c r="AS92" i="83"/>
  <c r="AT92" i="83"/>
  <c r="AU92" i="83"/>
  <c r="AV92" i="83"/>
  <c r="AW92" i="83"/>
  <c r="AX92" i="83"/>
  <c r="AY92" i="83"/>
  <c r="AZ92" i="83"/>
  <c r="BA92" i="83"/>
  <c r="BB92" i="83"/>
  <c r="BC92" i="83"/>
  <c r="BD92" i="83"/>
  <c r="BE92" i="83"/>
  <c r="BF92" i="83"/>
  <c r="BG92" i="83"/>
  <c r="BH92" i="83"/>
  <c r="BI92" i="83"/>
  <c r="BJ92" i="83"/>
  <c r="BK92" i="83"/>
  <c r="BL92" i="83"/>
  <c r="BM92" i="83"/>
  <c r="BN92" i="83"/>
  <c r="BO92" i="83"/>
  <c r="BP92" i="83"/>
  <c r="BQ92" i="83"/>
  <c r="BR92" i="83"/>
  <c r="BS92" i="83"/>
  <c r="BT92" i="83"/>
  <c r="BU92" i="83"/>
  <c r="BV92" i="83"/>
  <c r="BW92" i="83"/>
  <c r="BX92" i="83"/>
  <c r="C93" i="83"/>
  <c r="D93" i="83"/>
  <c r="E93" i="83"/>
  <c r="F93" i="83"/>
  <c r="G93" i="83"/>
  <c r="H93" i="83"/>
  <c r="I93" i="83"/>
  <c r="J93" i="83"/>
  <c r="K93" i="83"/>
  <c r="L93" i="83"/>
  <c r="M93" i="83"/>
  <c r="N93" i="83"/>
  <c r="O93" i="83"/>
  <c r="P93" i="83"/>
  <c r="Q93" i="83"/>
  <c r="R93" i="83"/>
  <c r="S93" i="83"/>
  <c r="T93" i="83"/>
  <c r="U93" i="83"/>
  <c r="V93" i="83"/>
  <c r="W93" i="83"/>
  <c r="X93" i="83"/>
  <c r="Y93" i="83"/>
  <c r="Z93" i="83"/>
  <c r="AA93" i="83"/>
  <c r="AB93" i="83"/>
  <c r="AC93" i="83"/>
  <c r="AD93" i="83"/>
  <c r="AE93" i="83"/>
  <c r="AF93" i="83"/>
  <c r="AG93" i="83"/>
  <c r="AH93" i="83"/>
  <c r="AI93" i="83"/>
  <c r="AJ93" i="83"/>
  <c r="AL93" i="83"/>
  <c r="AM93" i="83"/>
  <c r="AN93" i="83"/>
  <c r="AO93" i="83"/>
  <c r="AP93" i="83"/>
  <c r="AQ93" i="83"/>
  <c r="AR93" i="83"/>
  <c r="AS93" i="83"/>
  <c r="AT93" i="83"/>
  <c r="AU93" i="83"/>
  <c r="AV93" i="83"/>
  <c r="AW93" i="83"/>
  <c r="AX93" i="83"/>
  <c r="AY93" i="83"/>
  <c r="AZ93" i="83"/>
  <c r="BA93" i="83"/>
  <c r="BB93" i="83"/>
  <c r="BC93" i="83"/>
  <c r="BD93" i="83"/>
  <c r="BE93" i="83"/>
  <c r="BF93" i="83"/>
  <c r="BG93" i="83"/>
  <c r="BH93" i="83"/>
  <c r="BI93" i="83"/>
  <c r="BJ93" i="83"/>
  <c r="BK93" i="83"/>
  <c r="BL93" i="83"/>
  <c r="BM93" i="83"/>
  <c r="BN93" i="83"/>
  <c r="BO93" i="83"/>
  <c r="BP93" i="83"/>
  <c r="BQ93" i="83"/>
  <c r="BR93" i="83"/>
  <c r="BS93" i="83"/>
  <c r="BT93" i="83"/>
  <c r="BU93" i="83"/>
  <c r="BV93" i="83"/>
  <c r="BW93" i="83"/>
  <c r="BX93" i="83"/>
  <c r="C94" i="83"/>
  <c r="D94" i="83"/>
  <c r="E94" i="83"/>
  <c r="F94" i="83"/>
  <c r="G94" i="83"/>
  <c r="H94" i="83"/>
  <c r="I94" i="83"/>
  <c r="J94" i="83"/>
  <c r="K94" i="83"/>
  <c r="L94" i="83"/>
  <c r="M94" i="83"/>
  <c r="N94" i="83"/>
  <c r="O94" i="83"/>
  <c r="P94" i="83"/>
  <c r="Q94" i="83"/>
  <c r="R94" i="83"/>
  <c r="S94" i="83"/>
  <c r="T94" i="83"/>
  <c r="U94" i="83"/>
  <c r="V94" i="83"/>
  <c r="W94" i="83"/>
  <c r="X94" i="83"/>
  <c r="Y94" i="83"/>
  <c r="Z94" i="83"/>
  <c r="AA94" i="83"/>
  <c r="AB94" i="83"/>
  <c r="AC94" i="83"/>
  <c r="AD94" i="83"/>
  <c r="AE94" i="83"/>
  <c r="AF94" i="83"/>
  <c r="AG94" i="83"/>
  <c r="AH94" i="83"/>
  <c r="AI94" i="83"/>
  <c r="AJ94" i="83"/>
  <c r="AL94" i="83"/>
  <c r="AM94" i="83"/>
  <c r="AN94" i="83"/>
  <c r="AO94" i="83"/>
  <c r="AP94" i="83"/>
  <c r="AQ94" i="83"/>
  <c r="AR94" i="83"/>
  <c r="AS94" i="83"/>
  <c r="AT94" i="83"/>
  <c r="AU94" i="83"/>
  <c r="AV94" i="83"/>
  <c r="AW94" i="83"/>
  <c r="AX94" i="83"/>
  <c r="AY94" i="83"/>
  <c r="AZ94" i="83"/>
  <c r="BA94" i="83"/>
  <c r="BB94" i="83"/>
  <c r="BC94" i="83"/>
  <c r="BD94" i="83"/>
  <c r="BE94" i="83"/>
  <c r="BF94" i="83"/>
  <c r="BG94" i="83"/>
  <c r="BH94" i="83"/>
  <c r="BI94" i="83"/>
  <c r="BJ94" i="83"/>
  <c r="BK94" i="83"/>
  <c r="BL94" i="83"/>
  <c r="BM94" i="83"/>
  <c r="BN94" i="83"/>
  <c r="BO94" i="83"/>
  <c r="BP94" i="83"/>
  <c r="BQ94" i="83"/>
  <c r="BR94" i="83"/>
  <c r="BS94" i="83"/>
  <c r="BT94" i="83"/>
  <c r="BU94" i="83"/>
  <c r="BV94" i="83"/>
  <c r="BW94" i="83"/>
  <c r="BX94" i="83"/>
  <c r="C95" i="83"/>
  <c r="D95" i="83"/>
  <c r="E95" i="83"/>
  <c r="F95" i="83"/>
  <c r="G95" i="83"/>
  <c r="H95" i="83"/>
  <c r="I95" i="83"/>
  <c r="J95" i="83"/>
  <c r="K95" i="83"/>
  <c r="L95" i="83"/>
  <c r="M95" i="83"/>
  <c r="N95" i="83"/>
  <c r="O95" i="83"/>
  <c r="P95" i="83"/>
  <c r="Q95" i="83"/>
  <c r="R95" i="83"/>
  <c r="S95" i="83"/>
  <c r="T95" i="83"/>
  <c r="U95" i="83"/>
  <c r="V95" i="83"/>
  <c r="W95" i="83"/>
  <c r="X95" i="83"/>
  <c r="Y95" i="83"/>
  <c r="Z95" i="83"/>
  <c r="AA95" i="83"/>
  <c r="AB95" i="83"/>
  <c r="AC95" i="83"/>
  <c r="AD95" i="83"/>
  <c r="AE95" i="83"/>
  <c r="AF95" i="83"/>
  <c r="AG95" i="83"/>
  <c r="AH95" i="83"/>
  <c r="AI95" i="83"/>
  <c r="AJ95" i="83"/>
  <c r="AL95" i="83"/>
  <c r="AM95" i="83"/>
  <c r="AN95" i="83"/>
  <c r="AO95" i="83"/>
  <c r="AP95" i="83"/>
  <c r="AQ95" i="83"/>
  <c r="AR95" i="83"/>
  <c r="AS95" i="83"/>
  <c r="AT95" i="83"/>
  <c r="AU95" i="83"/>
  <c r="AV95" i="83"/>
  <c r="AW95" i="83"/>
  <c r="AX95" i="83"/>
  <c r="AY95" i="83"/>
  <c r="AZ95" i="83"/>
  <c r="BA95" i="83"/>
  <c r="BB95" i="83"/>
  <c r="BC95" i="83"/>
  <c r="BD95" i="83"/>
  <c r="BE95" i="83"/>
  <c r="BF95" i="83"/>
  <c r="BG95" i="83"/>
  <c r="BH95" i="83"/>
  <c r="BI95" i="83"/>
  <c r="BJ95" i="83"/>
  <c r="BK95" i="83"/>
  <c r="BL95" i="83"/>
  <c r="BM95" i="83"/>
  <c r="BN95" i="83"/>
  <c r="BO95" i="83"/>
  <c r="BP95" i="83"/>
  <c r="BQ95" i="83"/>
  <c r="BR95" i="83"/>
  <c r="BS95" i="83"/>
  <c r="BT95" i="83"/>
  <c r="BU95" i="83"/>
  <c r="BV95" i="83"/>
  <c r="BW95" i="83"/>
  <c r="BX95" i="83"/>
  <c r="C96" i="83"/>
  <c r="D96" i="83"/>
  <c r="E96" i="83"/>
  <c r="F96" i="83"/>
  <c r="G96" i="83"/>
  <c r="H96" i="83"/>
  <c r="I96" i="83"/>
  <c r="J96" i="83"/>
  <c r="K96" i="83"/>
  <c r="L96" i="83"/>
  <c r="M96" i="83"/>
  <c r="N96" i="83"/>
  <c r="O96" i="83"/>
  <c r="P96" i="83"/>
  <c r="Q96" i="83"/>
  <c r="R96" i="83"/>
  <c r="S96" i="83"/>
  <c r="T96" i="83"/>
  <c r="U96" i="83"/>
  <c r="V96" i="83"/>
  <c r="W96" i="83"/>
  <c r="X96" i="83"/>
  <c r="Y96" i="83"/>
  <c r="Z96" i="83"/>
  <c r="AA96" i="83"/>
  <c r="AB96" i="83"/>
  <c r="AC96" i="83"/>
  <c r="AD96" i="83"/>
  <c r="AE96" i="83"/>
  <c r="AF96" i="83"/>
  <c r="AG96" i="83"/>
  <c r="AH96" i="83"/>
  <c r="AI96" i="83"/>
  <c r="AJ96" i="83"/>
  <c r="AL96" i="83"/>
  <c r="AM96" i="83"/>
  <c r="AN96" i="83"/>
  <c r="AO96" i="83"/>
  <c r="AP96" i="83"/>
  <c r="AQ96" i="83"/>
  <c r="AR96" i="83"/>
  <c r="AS96" i="83"/>
  <c r="AT96" i="83"/>
  <c r="AU96" i="83"/>
  <c r="AV96" i="83"/>
  <c r="AW96" i="83"/>
  <c r="AX96" i="83"/>
  <c r="AY96" i="83"/>
  <c r="AZ96" i="83"/>
  <c r="BA96" i="83"/>
  <c r="BB96" i="83"/>
  <c r="BC96" i="83"/>
  <c r="BD96" i="83"/>
  <c r="BE96" i="83"/>
  <c r="BF96" i="83"/>
  <c r="BG96" i="83"/>
  <c r="BH96" i="83"/>
  <c r="BI96" i="83"/>
  <c r="BJ96" i="83"/>
  <c r="BK96" i="83"/>
  <c r="BL96" i="83"/>
  <c r="BM96" i="83"/>
  <c r="BN96" i="83"/>
  <c r="BO96" i="83"/>
  <c r="BP96" i="83"/>
  <c r="BQ96" i="83"/>
  <c r="BR96" i="83"/>
  <c r="BS96" i="83"/>
  <c r="BT96" i="83"/>
  <c r="BU96" i="83"/>
  <c r="BV96" i="83"/>
  <c r="BW96" i="83"/>
  <c r="BX96" i="83"/>
  <c r="C97" i="83"/>
  <c r="D97" i="83"/>
  <c r="E97" i="83"/>
  <c r="F97" i="83"/>
  <c r="G97" i="83"/>
  <c r="H97" i="83"/>
  <c r="I97" i="83"/>
  <c r="J97" i="83"/>
  <c r="K97" i="83"/>
  <c r="L97" i="83"/>
  <c r="M97" i="83"/>
  <c r="N97" i="83"/>
  <c r="O97" i="83"/>
  <c r="P97" i="83"/>
  <c r="Q97" i="83"/>
  <c r="R97" i="83"/>
  <c r="S97" i="83"/>
  <c r="T97" i="83"/>
  <c r="U97" i="83"/>
  <c r="V97" i="83"/>
  <c r="W97" i="83"/>
  <c r="X97" i="83"/>
  <c r="Y97" i="83"/>
  <c r="Z97" i="83"/>
  <c r="AA97" i="83"/>
  <c r="AB97" i="83"/>
  <c r="AC97" i="83"/>
  <c r="AD97" i="83"/>
  <c r="AE97" i="83"/>
  <c r="AF97" i="83"/>
  <c r="AG97" i="83"/>
  <c r="AH97" i="83"/>
  <c r="AI97" i="83"/>
  <c r="AJ97" i="83"/>
  <c r="AL97" i="83"/>
  <c r="AM97" i="83"/>
  <c r="AN97" i="83"/>
  <c r="AO97" i="83"/>
  <c r="AP97" i="83"/>
  <c r="AQ97" i="83"/>
  <c r="AR97" i="83"/>
  <c r="AS97" i="83"/>
  <c r="AT97" i="83"/>
  <c r="AU97" i="83"/>
  <c r="AV97" i="83"/>
  <c r="AW97" i="83"/>
  <c r="AX97" i="83"/>
  <c r="AY97" i="83"/>
  <c r="AZ97" i="83"/>
  <c r="BA97" i="83"/>
  <c r="BB97" i="83"/>
  <c r="BC97" i="83"/>
  <c r="BD97" i="83"/>
  <c r="BE97" i="83"/>
  <c r="BF97" i="83"/>
  <c r="BG97" i="83"/>
  <c r="BH97" i="83"/>
  <c r="BI97" i="83"/>
  <c r="BJ97" i="83"/>
  <c r="BK97" i="83"/>
  <c r="BL97" i="83"/>
  <c r="BM97" i="83"/>
  <c r="BN97" i="83"/>
  <c r="BO97" i="83"/>
  <c r="BP97" i="83"/>
  <c r="BQ97" i="83"/>
  <c r="BR97" i="83"/>
  <c r="BS97" i="83"/>
  <c r="BT97" i="83"/>
  <c r="BU97" i="83"/>
  <c r="BV97" i="83"/>
  <c r="BW97" i="83"/>
  <c r="BX97" i="83"/>
  <c r="C98" i="83"/>
  <c r="D98" i="83"/>
  <c r="E98" i="83"/>
  <c r="F98" i="83"/>
  <c r="G98" i="83"/>
  <c r="H98" i="83"/>
  <c r="I98" i="83"/>
  <c r="J98" i="83"/>
  <c r="K98" i="83"/>
  <c r="L98" i="83"/>
  <c r="M98" i="83"/>
  <c r="N98" i="83"/>
  <c r="O98" i="83"/>
  <c r="P98" i="83"/>
  <c r="Q98" i="83"/>
  <c r="R98" i="83"/>
  <c r="S98" i="83"/>
  <c r="T98" i="83"/>
  <c r="U98" i="83"/>
  <c r="V98" i="83"/>
  <c r="W98" i="83"/>
  <c r="X98" i="83"/>
  <c r="Y98" i="83"/>
  <c r="Z98" i="83"/>
  <c r="AA98" i="83"/>
  <c r="AB98" i="83"/>
  <c r="AC98" i="83"/>
  <c r="AD98" i="83"/>
  <c r="AE98" i="83"/>
  <c r="AF98" i="83"/>
  <c r="AG98" i="83"/>
  <c r="AH98" i="83"/>
  <c r="AI98" i="83"/>
  <c r="AJ98" i="83"/>
  <c r="AL98" i="83"/>
  <c r="AM98" i="83"/>
  <c r="AN98" i="83"/>
  <c r="AO98" i="83"/>
  <c r="AP98" i="83"/>
  <c r="AQ98" i="83"/>
  <c r="AR98" i="83"/>
  <c r="AS98" i="83"/>
  <c r="AT98" i="83"/>
  <c r="AU98" i="83"/>
  <c r="AV98" i="83"/>
  <c r="AW98" i="83"/>
  <c r="AX98" i="83"/>
  <c r="AY98" i="83"/>
  <c r="AZ98" i="83"/>
  <c r="BA98" i="83"/>
  <c r="BB98" i="83"/>
  <c r="BC98" i="83"/>
  <c r="BD98" i="83"/>
  <c r="BE98" i="83"/>
  <c r="BF98" i="83"/>
  <c r="BG98" i="83"/>
  <c r="BH98" i="83"/>
  <c r="BI98" i="83"/>
  <c r="BJ98" i="83"/>
  <c r="BK98" i="83"/>
  <c r="BL98" i="83"/>
  <c r="BM98" i="83"/>
  <c r="BN98" i="83"/>
  <c r="BO98" i="83"/>
  <c r="BP98" i="83"/>
  <c r="BQ98" i="83"/>
  <c r="BR98" i="83"/>
  <c r="BS98" i="83"/>
  <c r="BT98" i="83"/>
  <c r="BU98" i="83"/>
  <c r="BV98" i="83"/>
  <c r="BW98" i="83"/>
  <c r="BX98" i="83"/>
  <c r="C99" i="83"/>
  <c r="D99" i="83"/>
  <c r="E99" i="83"/>
  <c r="F99" i="83"/>
  <c r="G99" i="83"/>
  <c r="H99" i="83"/>
  <c r="I99" i="83"/>
  <c r="J99" i="83"/>
  <c r="K99" i="83"/>
  <c r="L99" i="83"/>
  <c r="M99" i="83"/>
  <c r="N99" i="83"/>
  <c r="O99" i="83"/>
  <c r="P99" i="83"/>
  <c r="Q99" i="83"/>
  <c r="R99" i="83"/>
  <c r="S99" i="83"/>
  <c r="T99" i="83"/>
  <c r="U99" i="83"/>
  <c r="V99" i="83"/>
  <c r="W99" i="83"/>
  <c r="X99" i="83"/>
  <c r="Y99" i="83"/>
  <c r="Z99" i="83"/>
  <c r="AA99" i="83"/>
  <c r="AB99" i="83"/>
  <c r="AC99" i="83"/>
  <c r="AD99" i="83"/>
  <c r="AE99" i="83"/>
  <c r="AF99" i="83"/>
  <c r="AG99" i="83"/>
  <c r="AH99" i="83"/>
  <c r="AI99" i="83"/>
  <c r="AJ99" i="83"/>
  <c r="AL99" i="83"/>
  <c r="AM99" i="83"/>
  <c r="AN99" i="83"/>
  <c r="AO99" i="83"/>
  <c r="AP99" i="83"/>
  <c r="AQ99" i="83"/>
  <c r="AR99" i="83"/>
  <c r="AS99" i="83"/>
  <c r="AT99" i="83"/>
  <c r="AU99" i="83"/>
  <c r="AV99" i="83"/>
  <c r="AW99" i="83"/>
  <c r="AX99" i="83"/>
  <c r="AY99" i="83"/>
  <c r="AZ99" i="83"/>
  <c r="BA99" i="83"/>
  <c r="BB99" i="83"/>
  <c r="BC99" i="83"/>
  <c r="BD99" i="83"/>
  <c r="BE99" i="83"/>
  <c r="BF99" i="83"/>
  <c r="BG99" i="83"/>
  <c r="BH99" i="83"/>
  <c r="BI99" i="83"/>
  <c r="BJ99" i="83"/>
  <c r="BK99" i="83"/>
  <c r="BL99" i="83"/>
  <c r="BM99" i="83"/>
  <c r="BN99" i="83"/>
  <c r="BO99" i="83"/>
  <c r="BP99" i="83"/>
  <c r="BQ99" i="83"/>
  <c r="BR99" i="83"/>
  <c r="BS99" i="83"/>
  <c r="BT99" i="83"/>
  <c r="BU99" i="83"/>
  <c r="BV99" i="83"/>
  <c r="BW99" i="83"/>
  <c r="BX99" i="83"/>
  <c r="C100" i="83"/>
  <c r="D100" i="83"/>
  <c r="E100" i="83"/>
  <c r="F100" i="83"/>
  <c r="G100" i="83"/>
  <c r="H100" i="83"/>
  <c r="I100" i="83"/>
  <c r="J100" i="83"/>
  <c r="K100" i="83"/>
  <c r="L100" i="83"/>
  <c r="M100" i="83"/>
  <c r="N100" i="83"/>
  <c r="O100" i="83"/>
  <c r="P100" i="83"/>
  <c r="Q100" i="83"/>
  <c r="R100" i="83"/>
  <c r="S100" i="83"/>
  <c r="T100" i="83"/>
  <c r="U100" i="83"/>
  <c r="V100" i="83"/>
  <c r="W100" i="83"/>
  <c r="X100" i="83"/>
  <c r="Y100" i="83"/>
  <c r="Z100" i="83"/>
  <c r="AA100" i="83"/>
  <c r="AB100" i="83"/>
  <c r="AC100" i="83"/>
  <c r="AD100" i="83"/>
  <c r="AE100" i="83"/>
  <c r="AF100" i="83"/>
  <c r="AG100" i="83"/>
  <c r="AH100" i="83"/>
  <c r="AI100" i="83"/>
  <c r="AJ100" i="83"/>
  <c r="AL100" i="83"/>
  <c r="AM100" i="83"/>
  <c r="AN100" i="83"/>
  <c r="AO100" i="83"/>
  <c r="AP100" i="83"/>
  <c r="AQ100" i="83"/>
  <c r="AR100" i="83"/>
  <c r="AS100" i="83"/>
  <c r="AT100" i="83"/>
  <c r="AU100" i="83"/>
  <c r="AV100" i="83"/>
  <c r="AW100" i="83"/>
  <c r="AX100" i="83"/>
  <c r="AY100" i="83"/>
  <c r="AZ100" i="83"/>
  <c r="BA100" i="83"/>
  <c r="BB100" i="83"/>
  <c r="BC100" i="83"/>
  <c r="BD100" i="83"/>
  <c r="BE100" i="83"/>
  <c r="BF100" i="83"/>
  <c r="BG100" i="83"/>
  <c r="BH100" i="83"/>
  <c r="BI100" i="83"/>
  <c r="BJ100" i="83"/>
  <c r="BK100" i="83"/>
  <c r="BL100" i="83"/>
  <c r="BM100" i="83"/>
  <c r="BN100" i="83"/>
  <c r="BO100" i="83"/>
  <c r="BP100" i="83"/>
  <c r="BQ100" i="83"/>
  <c r="BR100" i="83"/>
  <c r="BS100" i="83"/>
  <c r="BT100" i="83"/>
  <c r="BU100" i="83"/>
  <c r="BV100" i="83"/>
  <c r="BW100" i="83"/>
  <c r="BX100" i="83"/>
  <c r="C101" i="83"/>
  <c r="D101" i="83"/>
  <c r="E101" i="83"/>
  <c r="F101" i="83"/>
  <c r="G101" i="83"/>
  <c r="H101" i="83"/>
  <c r="I101" i="83"/>
  <c r="J101" i="83"/>
  <c r="K101" i="83"/>
  <c r="L101" i="83"/>
  <c r="M101" i="83"/>
  <c r="N101" i="83"/>
  <c r="O101" i="83"/>
  <c r="P101" i="83"/>
  <c r="Q101" i="83"/>
  <c r="R101" i="83"/>
  <c r="S101" i="83"/>
  <c r="T101" i="83"/>
  <c r="U101" i="83"/>
  <c r="V101" i="83"/>
  <c r="W101" i="83"/>
  <c r="X101" i="83"/>
  <c r="Y101" i="83"/>
  <c r="Z101" i="83"/>
  <c r="AA101" i="83"/>
  <c r="AB101" i="83"/>
  <c r="AC101" i="83"/>
  <c r="AD101" i="83"/>
  <c r="AE101" i="83"/>
  <c r="AF101" i="83"/>
  <c r="AG101" i="83"/>
  <c r="AH101" i="83"/>
  <c r="AI101" i="83"/>
  <c r="AJ101" i="83"/>
  <c r="AL101" i="83"/>
  <c r="AM101" i="83"/>
  <c r="AN101" i="83"/>
  <c r="AO101" i="83"/>
  <c r="AP101" i="83"/>
  <c r="AQ101" i="83"/>
  <c r="AR101" i="83"/>
  <c r="AS101" i="83"/>
  <c r="AT101" i="83"/>
  <c r="AU101" i="83"/>
  <c r="AV101" i="83"/>
  <c r="AW101" i="83"/>
  <c r="AX101" i="83"/>
  <c r="AY101" i="83"/>
  <c r="AZ101" i="83"/>
  <c r="BA101" i="83"/>
  <c r="BB101" i="83"/>
  <c r="BC101" i="83"/>
  <c r="BD101" i="83"/>
  <c r="BE101" i="83"/>
  <c r="BF101" i="83"/>
  <c r="BG101" i="83"/>
  <c r="BH101" i="83"/>
  <c r="BI101" i="83"/>
  <c r="BJ101" i="83"/>
  <c r="BK101" i="83"/>
  <c r="BL101" i="83"/>
  <c r="BM101" i="83"/>
  <c r="BN101" i="83"/>
  <c r="BO101" i="83"/>
  <c r="BP101" i="83"/>
  <c r="BQ101" i="83"/>
  <c r="BR101" i="83"/>
  <c r="BS101" i="83"/>
  <c r="BT101" i="83"/>
  <c r="BU101" i="83"/>
  <c r="BV101" i="83"/>
  <c r="BW101" i="83"/>
  <c r="BX101" i="83"/>
  <c r="C102" i="83"/>
  <c r="D102" i="83"/>
  <c r="E102" i="83"/>
  <c r="F102" i="83"/>
  <c r="G102" i="83"/>
  <c r="H102" i="83"/>
  <c r="I102" i="83"/>
  <c r="J102" i="83"/>
  <c r="K102" i="83"/>
  <c r="L102" i="83"/>
  <c r="M102" i="83"/>
  <c r="N102" i="83"/>
  <c r="O102" i="83"/>
  <c r="P102" i="83"/>
  <c r="Q102" i="83"/>
  <c r="R102" i="83"/>
  <c r="S102" i="83"/>
  <c r="T102" i="83"/>
  <c r="U102" i="83"/>
  <c r="V102" i="83"/>
  <c r="W102" i="83"/>
  <c r="X102" i="83"/>
  <c r="Y102" i="83"/>
  <c r="Z102" i="83"/>
  <c r="AA102" i="83"/>
  <c r="AB102" i="83"/>
  <c r="AC102" i="83"/>
  <c r="AD102" i="83"/>
  <c r="AE102" i="83"/>
  <c r="AF102" i="83"/>
  <c r="AG102" i="83"/>
  <c r="AH102" i="83"/>
  <c r="AI102" i="83"/>
  <c r="AJ102" i="83"/>
  <c r="AL102" i="83"/>
  <c r="AM102" i="83"/>
  <c r="AN102" i="83"/>
  <c r="AO102" i="83"/>
  <c r="AP102" i="83"/>
  <c r="AQ102" i="83"/>
  <c r="AR102" i="83"/>
  <c r="AS102" i="83"/>
  <c r="AT102" i="83"/>
  <c r="AU102" i="83"/>
  <c r="AV102" i="83"/>
  <c r="AW102" i="83"/>
  <c r="AX102" i="83"/>
  <c r="AY102" i="83"/>
  <c r="AZ102" i="83"/>
  <c r="BA102" i="83"/>
  <c r="BB102" i="83"/>
  <c r="BC102" i="83"/>
  <c r="BD102" i="83"/>
  <c r="BE102" i="83"/>
  <c r="BF102" i="83"/>
  <c r="BG102" i="83"/>
  <c r="BH102" i="83"/>
  <c r="BI102" i="83"/>
  <c r="BJ102" i="83"/>
  <c r="BK102" i="83"/>
  <c r="BL102" i="83"/>
  <c r="BM102" i="83"/>
  <c r="BN102" i="83"/>
  <c r="BO102" i="83"/>
  <c r="BP102" i="83"/>
  <c r="BQ102" i="83"/>
  <c r="BR102" i="83"/>
  <c r="BS102" i="83"/>
  <c r="BT102" i="83"/>
  <c r="BU102" i="83"/>
  <c r="BV102" i="83"/>
  <c r="BW102" i="83"/>
  <c r="BX102" i="83"/>
  <c r="C103" i="83"/>
  <c r="D103" i="83"/>
  <c r="E103" i="83"/>
  <c r="F103" i="83"/>
  <c r="G103" i="83"/>
  <c r="H103" i="83"/>
  <c r="I103" i="83"/>
  <c r="J103" i="83"/>
  <c r="K103" i="83"/>
  <c r="L103" i="83"/>
  <c r="M103" i="83"/>
  <c r="N103" i="83"/>
  <c r="O103" i="83"/>
  <c r="P103" i="83"/>
  <c r="Q103" i="83"/>
  <c r="R103" i="83"/>
  <c r="S103" i="83"/>
  <c r="T103" i="83"/>
  <c r="U103" i="83"/>
  <c r="V103" i="83"/>
  <c r="W103" i="83"/>
  <c r="X103" i="83"/>
  <c r="Y103" i="83"/>
  <c r="Z103" i="83"/>
  <c r="AA103" i="83"/>
  <c r="AB103" i="83"/>
  <c r="AC103" i="83"/>
  <c r="AD103" i="83"/>
  <c r="AE103" i="83"/>
  <c r="AF103" i="83"/>
  <c r="AG103" i="83"/>
  <c r="AH103" i="83"/>
  <c r="AI103" i="83"/>
  <c r="AJ103" i="83"/>
  <c r="AL103" i="83"/>
  <c r="AM103" i="83"/>
  <c r="AN103" i="83"/>
  <c r="AO103" i="83"/>
  <c r="AP103" i="83"/>
  <c r="AQ103" i="83"/>
  <c r="AR103" i="83"/>
  <c r="AS103" i="83"/>
  <c r="AT103" i="83"/>
  <c r="AU103" i="83"/>
  <c r="AV103" i="83"/>
  <c r="AW103" i="83"/>
  <c r="AX103" i="83"/>
  <c r="AY103" i="83"/>
  <c r="AZ103" i="83"/>
  <c r="BA103" i="83"/>
  <c r="BB103" i="83"/>
  <c r="BC103" i="83"/>
  <c r="BD103" i="83"/>
  <c r="BE103" i="83"/>
  <c r="BF103" i="83"/>
  <c r="BG103" i="83"/>
  <c r="BH103" i="83"/>
  <c r="BI103" i="83"/>
  <c r="BJ103" i="83"/>
  <c r="BK103" i="83"/>
  <c r="BL103" i="83"/>
  <c r="BM103" i="83"/>
  <c r="BN103" i="83"/>
  <c r="BO103" i="83"/>
  <c r="BP103" i="83"/>
  <c r="BQ103" i="83"/>
  <c r="BR103" i="83"/>
  <c r="BS103" i="83"/>
  <c r="BT103" i="83"/>
  <c r="BU103" i="83"/>
  <c r="BV103" i="83"/>
  <c r="BW103" i="83"/>
  <c r="BX103" i="83"/>
  <c r="C104" i="83"/>
  <c r="D104" i="83"/>
  <c r="E104" i="83"/>
  <c r="F104" i="83"/>
  <c r="G104" i="83"/>
  <c r="H104" i="83"/>
  <c r="I104" i="83"/>
  <c r="J104" i="83"/>
  <c r="K104" i="83"/>
  <c r="L104" i="83"/>
  <c r="M104" i="83"/>
  <c r="N104" i="83"/>
  <c r="O104" i="83"/>
  <c r="P104" i="83"/>
  <c r="Q104" i="83"/>
  <c r="R104" i="83"/>
  <c r="S104" i="83"/>
  <c r="T104" i="83"/>
  <c r="U104" i="83"/>
  <c r="V104" i="83"/>
  <c r="W104" i="83"/>
  <c r="X104" i="83"/>
  <c r="Y104" i="83"/>
  <c r="Z104" i="83"/>
  <c r="AA104" i="83"/>
  <c r="AB104" i="83"/>
  <c r="AC104" i="83"/>
  <c r="AD104" i="83"/>
  <c r="AE104" i="83"/>
  <c r="AF104" i="83"/>
  <c r="AG104" i="83"/>
  <c r="AH104" i="83"/>
  <c r="AI104" i="83"/>
  <c r="AJ104" i="83"/>
  <c r="AL104" i="83"/>
  <c r="AM104" i="83"/>
  <c r="AN104" i="83"/>
  <c r="AO104" i="83"/>
  <c r="AP104" i="83"/>
  <c r="AQ104" i="83"/>
  <c r="AR104" i="83"/>
  <c r="AS104" i="83"/>
  <c r="AT104" i="83"/>
  <c r="AU104" i="83"/>
  <c r="AV104" i="83"/>
  <c r="AW104" i="83"/>
  <c r="AX104" i="83"/>
  <c r="AY104" i="83"/>
  <c r="AZ104" i="83"/>
  <c r="BA104" i="83"/>
  <c r="BB104" i="83"/>
  <c r="BC104" i="83"/>
  <c r="BD104" i="83"/>
  <c r="BE104" i="83"/>
  <c r="BF104" i="83"/>
  <c r="BG104" i="83"/>
  <c r="BH104" i="83"/>
  <c r="BI104" i="83"/>
  <c r="BJ104" i="83"/>
  <c r="BK104" i="83"/>
  <c r="BL104" i="83"/>
  <c r="BM104" i="83"/>
  <c r="BN104" i="83"/>
  <c r="BO104" i="83"/>
  <c r="BP104" i="83"/>
  <c r="BQ104" i="83"/>
  <c r="BR104" i="83"/>
  <c r="BS104" i="83"/>
  <c r="BT104" i="83"/>
  <c r="BU104" i="83"/>
  <c r="BV104" i="83"/>
  <c r="BW104" i="83"/>
  <c r="BX104" i="83"/>
  <c r="C105" i="83"/>
  <c r="D105" i="83"/>
  <c r="E105" i="83"/>
  <c r="F105" i="83"/>
  <c r="G105" i="83"/>
  <c r="H105" i="83"/>
  <c r="I105" i="83"/>
  <c r="J105" i="83"/>
  <c r="K105" i="83"/>
  <c r="L105" i="83"/>
  <c r="M105" i="83"/>
  <c r="N105" i="83"/>
  <c r="O105" i="83"/>
  <c r="P105" i="83"/>
  <c r="Q105" i="83"/>
  <c r="R105" i="83"/>
  <c r="S105" i="83"/>
  <c r="T105" i="83"/>
  <c r="U105" i="83"/>
  <c r="V105" i="83"/>
  <c r="W105" i="83"/>
  <c r="X105" i="83"/>
  <c r="Y105" i="83"/>
  <c r="Z105" i="83"/>
  <c r="AA105" i="83"/>
  <c r="AB105" i="83"/>
  <c r="AC105" i="83"/>
  <c r="AD105" i="83"/>
  <c r="AE105" i="83"/>
  <c r="AF105" i="83"/>
  <c r="AG105" i="83"/>
  <c r="AH105" i="83"/>
  <c r="AI105" i="83"/>
  <c r="AJ105" i="83"/>
  <c r="AL105" i="83"/>
  <c r="AM105" i="83"/>
  <c r="AN105" i="83"/>
  <c r="AO105" i="83"/>
  <c r="AP105" i="83"/>
  <c r="AQ105" i="83"/>
  <c r="AR105" i="83"/>
  <c r="AS105" i="83"/>
  <c r="AT105" i="83"/>
  <c r="AU105" i="83"/>
  <c r="AV105" i="83"/>
  <c r="AW105" i="83"/>
  <c r="AX105" i="83"/>
  <c r="AY105" i="83"/>
  <c r="AZ105" i="83"/>
  <c r="BA105" i="83"/>
  <c r="BB105" i="83"/>
  <c r="BC105" i="83"/>
  <c r="BD105" i="83"/>
  <c r="BE105" i="83"/>
  <c r="BF105" i="83"/>
  <c r="BG105" i="83"/>
  <c r="BH105" i="83"/>
  <c r="BI105" i="83"/>
  <c r="BJ105" i="83"/>
  <c r="BK105" i="83"/>
  <c r="BL105" i="83"/>
  <c r="BM105" i="83"/>
  <c r="BN105" i="83"/>
  <c r="BO105" i="83"/>
  <c r="BP105" i="83"/>
  <c r="BQ105" i="83"/>
  <c r="BR105" i="83"/>
  <c r="BS105" i="83"/>
  <c r="BT105" i="83"/>
  <c r="BU105" i="83"/>
  <c r="BV105" i="83"/>
  <c r="BW105" i="83"/>
  <c r="BX105" i="83"/>
  <c r="C106" i="83"/>
  <c r="D106" i="83"/>
  <c r="E106" i="83"/>
  <c r="F106" i="83"/>
  <c r="G106" i="83"/>
  <c r="H106" i="83"/>
  <c r="I106" i="83"/>
  <c r="J106" i="83"/>
  <c r="K106" i="83"/>
  <c r="L106" i="83"/>
  <c r="M106" i="83"/>
  <c r="N106" i="83"/>
  <c r="O106" i="83"/>
  <c r="P106" i="83"/>
  <c r="Q106" i="83"/>
  <c r="R106" i="83"/>
  <c r="S106" i="83"/>
  <c r="T106" i="83"/>
  <c r="U106" i="83"/>
  <c r="V106" i="83"/>
  <c r="W106" i="83"/>
  <c r="X106" i="83"/>
  <c r="Y106" i="83"/>
  <c r="Z106" i="83"/>
  <c r="AA106" i="83"/>
  <c r="AB106" i="83"/>
  <c r="AC106" i="83"/>
  <c r="AD106" i="83"/>
  <c r="AE106" i="83"/>
  <c r="AF106" i="83"/>
  <c r="AG106" i="83"/>
  <c r="AH106" i="83"/>
  <c r="AI106" i="83"/>
  <c r="AJ106" i="83"/>
  <c r="AL106" i="83"/>
  <c r="AM106" i="83"/>
  <c r="AN106" i="83"/>
  <c r="AO106" i="83"/>
  <c r="AP106" i="83"/>
  <c r="AQ106" i="83"/>
  <c r="AR106" i="83"/>
  <c r="AS106" i="83"/>
  <c r="AT106" i="83"/>
  <c r="AU106" i="83"/>
  <c r="AV106" i="83"/>
  <c r="AW106" i="83"/>
  <c r="AX106" i="83"/>
  <c r="AY106" i="83"/>
  <c r="AZ106" i="83"/>
  <c r="BA106" i="83"/>
  <c r="BB106" i="83"/>
  <c r="BC106" i="83"/>
  <c r="BD106" i="83"/>
  <c r="BE106" i="83"/>
  <c r="BF106" i="83"/>
  <c r="BG106" i="83"/>
  <c r="BH106" i="83"/>
  <c r="BI106" i="83"/>
  <c r="BJ106" i="83"/>
  <c r="BK106" i="83"/>
  <c r="BL106" i="83"/>
  <c r="BM106" i="83"/>
  <c r="BN106" i="83"/>
  <c r="BO106" i="83"/>
  <c r="BP106" i="83"/>
  <c r="BQ106" i="83"/>
  <c r="BR106" i="83"/>
  <c r="BS106" i="83"/>
  <c r="BT106" i="83"/>
  <c r="BU106" i="83"/>
  <c r="BV106" i="83"/>
  <c r="BW106" i="83"/>
  <c r="BX106" i="83"/>
  <c r="C107" i="83"/>
  <c r="D107" i="83"/>
  <c r="E107" i="83"/>
  <c r="F107" i="83"/>
  <c r="G107" i="83"/>
  <c r="H107" i="83"/>
  <c r="I107" i="83"/>
  <c r="J107" i="83"/>
  <c r="K107" i="83"/>
  <c r="L107" i="83"/>
  <c r="M107" i="83"/>
  <c r="N107" i="83"/>
  <c r="O107" i="83"/>
  <c r="P107" i="83"/>
  <c r="Q107" i="83"/>
  <c r="R107" i="83"/>
  <c r="S107" i="83"/>
  <c r="T107" i="83"/>
  <c r="U107" i="83"/>
  <c r="V107" i="83"/>
  <c r="W107" i="83"/>
  <c r="X107" i="83"/>
  <c r="Y107" i="83"/>
  <c r="Z107" i="83"/>
  <c r="AA107" i="83"/>
  <c r="AB107" i="83"/>
  <c r="AC107" i="83"/>
  <c r="AD107" i="83"/>
  <c r="AE107" i="83"/>
  <c r="AF107" i="83"/>
  <c r="AG107" i="83"/>
  <c r="AH107" i="83"/>
  <c r="AI107" i="83"/>
  <c r="AJ107" i="83"/>
  <c r="AL107" i="83"/>
  <c r="AM107" i="83"/>
  <c r="AN107" i="83"/>
  <c r="AO107" i="83"/>
  <c r="AP107" i="83"/>
  <c r="AQ107" i="83"/>
  <c r="AR107" i="83"/>
  <c r="AS107" i="83"/>
  <c r="AT107" i="83"/>
  <c r="AU107" i="83"/>
  <c r="AV107" i="83"/>
  <c r="AW107" i="83"/>
  <c r="AX107" i="83"/>
  <c r="AY107" i="83"/>
  <c r="AZ107" i="83"/>
  <c r="BA107" i="83"/>
  <c r="BB107" i="83"/>
  <c r="BC107" i="83"/>
  <c r="BD107" i="83"/>
  <c r="BE107" i="83"/>
  <c r="BF107" i="83"/>
  <c r="BG107" i="83"/>
  <c r="BH107" i="83"/>
  <c r="BI107" i="83"/>
  <c r="BJ107" i="83"/>
  <c r="BK107" i="83"/>
  <c r="BL107" i="83"/>
  <c r="BM107" i="83"/>
  <c r="BN107" i="83"/>
  <c r="BO107" i="83"/>
  <c r="BP107" i="83"/>
  <c r="BQ107" i="83"/>
  <c r="BR107" i="83"/>
  <c r="BS107" i="83"/>
  <c r="BT107" i="83"/>
  <c r="BU107" i="83"/>
  <c r="BV107" i="83"/>
  <c r="BW107" i="83"/>
  <c r="BX107" i="83"/>
  <c r="C108" i="83"/>
  <c r="D108" i="83"/>
  <c r="E108" i="83"/>
  <c r="F108" i="83"/>
  <c r="G108" i="83"/>
  <c r="H108" i="83"/>
  <c r="I108" i="83"/>
  <c r="J108" i="83"/>
  <c r="K108" i="83"/>
  <c r="L108" i="83"/>
  <c r="M108" i="83"/>
  <c r="N108" i="83"/>
  <c r="O108" i="83"/>
  <c r="P108" i="83"/>
  <c r="Q108" i="83"/>
  <c r="R108" i="83"/>
  <c r="S108" i="83"/>
  <c r="T108" i="83"/>
  <c r="U108" i="83"/>
  <c r="V108" i="83"/>
  <c r="W108" i="83"/>
  <c r="X108" i="83"/>
  <c r="Y108" i="83"/>
  <c r="Z108" i="83"/>
  <c r="AA108" i="83"/>
  <c r="AB108" i="83"/>
  <c r="AC108" i="83"/>
  <c r="AD108" i="83"/>
  <c r="AE108" i="83"/>
  <c r="AF108" i="83"/>
  <c r="AG108" i="83"/>
  <c r="AH108" i="83"/>
  <c r="AI108" i="83"/>
  <c r="AJ108" i="83"/>
  <c r="AL108" i="83"/>
  <c r="AM108" i="83"/>
  <c r="AN108" i="83"/>
  <c r="AO108" i="83"/>
  <c r="AP108" i="83"/>
  <c r="AQ108" i="83"/>
  <c r="AR108" i="83"/>
  <c r="AS108" i="83"/>
  <c r="AT108" i="83"/>
  <c r="AU108" i="83"/>
  <c r="AV108" i="83"/>
  <c r="AW108" i="83"/>
  <c r="AX108" i="83"/>
  <c r="AY108" i="83"/>
  <c r="AZ108" i="83"/>
  <c r="BA108" i="83"/>
  <c r="BB108" i="83"/>
  <c r="BC108" i="83"/>
  <c r="BD108" i="83"/>
  <c r="BE108" i="83"/>
  <c r="BF108" i="83"/>
  <c r="BG108" i="83"/>
  <c r="BH108" i="83"/>
  <c r="BI108" i="83"/>
  <c r="BJ108" i="83"/>
  <c r="BK108" i="83"/>
  <c r="BL108" i="83"/>
  <c r="BM108" i="83"/>
  <c r="BN108" i="83"/>
  <c r="BO108" i="83"/>
  <c r="BP108" i="83"/>
  <c r="BQ108" i="83"/>
  <c r="BR108" i="83"/>
  <c r="BS108" i="83"/>
  <c r="BT108" i="83"/>
  <c r="BU108" i="83"/>
  <c r="BV108" i="83"/>
  <c r="BW108" i="83"/>
  <c r="BX108" i="83"/>
  <c r="C109" i="83"/>
  <c r="D109" i="83"/>
  <c r="E109" i="83"/>
  <c r="F109" i="83"/>
  <c r="G109" i="83"/>
  <c r="H109" i="83"/>
  <c r="I109" i="83"/>
  <c r="J109" i="83"/>
  <c r="K109" i="83"/>
  <c r="L109" i="83"/>
  <c r="M109" i="83"/>
  <c r="N109" i="83"/>
  <c r="O109" i="83"/>
  <c r="P109" i="83"/>
  <c r="Q109" i="83"/>
  <c r="R109" i="83"/>
  <c r="S109" i="83"/>
  <c r="T109" i="83"/>
  <c r="U109" i="83"/>
  <c r="V109" i="83"/>
  <c r="W109" i="83"/>
  <c r="X109" i="83"/>
  <c r="Y109" i="83"/>
  <c r="Z109" i="83"/>
  <c r="AA109" i="83"/>
  <c r="AB109" i="83"/>
  <c r="AC109" i="83"/>
  <c r="AD109" i="83"/>
  <c r="AE109" i="83"/>
  <c r="AF109" i="83"/>
  <c r="AG109" i="83"/>
  <c r="AH109" i="83"/>
  <c r="AI109" i="83"/>
  <c r="AJ109" i="83"/>
  <c r="AL109" i="83"/>
  <c r="AM109" i="83"/>
  <c r="AN109" i="83"/>
  <c r="AO109" i="83"/>
  <c r="AP109" i="83"/>
  <c r="AQ109" i="83"/>
  <c r="AR109" i="83"/>
  <c r="AS109" i="83"/>
  <c r="AT109" i="83"/>
  <c r="AU109" i="83"/>
  <c r="AV109" i="83"/>
  <c r="AW109" i="83"/>
  <c r="AX109" i="83"/>
  <c r="AY109" i="83"/>
  <c r="AZ109" i="83"/>
  <c r="BA109" i="83"/>
  <c r="BB109" i="83"/>
  <c r="BC109" i="83"/>
  <c r="BD109" i="83"/>
  <c r="BE109" i="83"/>
  <c r="BF109" i="83"/>
  <c r="BG109" i="83"/>
  <c r="BH109" i="83"/>
  <c r="BI109" i="83"/>
  <c r="BJ109" i="83"/>
  <c r="BK109" i="83"/>
  <c r="BL109" i="83"/>
  <c r="BM109" i="83"/>
  <c r="BN109" i="83"/>
  <c r="BO109" i="83"/>
  <c r="BP109" i="83"/>
  <c r="BQ109" i="83"/>
  <c r="BR109" i="83"/>
  <c r="BS109" i="83"/>
  <c r="BT109" i="83"/>
  <c r="BU109" i="83"/>
  <c r="BV109" i="83"/>
  <c r="BW109" i="83"/>
  <c r="BX109" i="83"/>
  <c r="C110" i="83"/>
  <c r="D110" i="83"/>
  <c r="E110" i="83"/>
  <c r="F110" i="83"/>
  <c r="G110" i="83"/>
  <c r="H110" i="83"/>
  <c r="I110" i="83"/>
  <c r="J110" i="83"/>
  <c r="K110" i="83"/>
  <c r="L110" i="83"/>
  <c r="M110" i="83"/>
  <c r="N110" i="83"/>
  <c r="O110" i="83"/>
  <c r="P110" i="83"/>
  <c r="Q110" i="83"/>
  <c r="R110" i="83"/>
  <c r="S110" i="83"/>
  <c r="T110" i="83"/>
  <c r="U110" i="83"/>
  <c r="V110" i="83"/>
  <c r="W110" i="83"/>
  <c r="X110" i="83"/>
  <c r="Y110" i="83"/>
  <c r="Z110" i="83"/>
  <c r="AA110" i="83"/>
  <c r="AB110" i="83"/>
  <c r="AC110" i="83"/>
  <c r="AD110" i="83"/>
  <c r="AE110" i="83"/>
  <c r="AF110" i="83"/>
  <c r="AG110" i="83"/>
  <c r="AH110" i="83"/>
  <c r="AI110" i="83"/>
  <c r="AJ110" i="83"/>
  <c r="AL110" i="83"/>
  <c r="AM110" i="83"/>
  <c r="AN110" i="83"/>
  <c r="AO110" i="83"/>
  <c r="AP110" i="83"/>
  <c r="AQ110" i="83"/>
  <c r="AR110" i="83"/>
  <c r="AS110" i="83"/>
  <c r="AT110" i="83"/>
  <c r="AU110" i="83"/>
  <c r="AV110" i="83"/>
  <c r="AW110" i="83"/>
  <c r="AX110" i="83"/>
  <c r="AY110" i="83"/>
  <c r="AZ110" i="83"/>
  <c r="BA110" i="83"/>
  <c r="BB110" i="83"/>
  <c r="BC110" i="83"/>
  <c r="BD110" i="83"/>
  <c r="BE110" i="83"/>
  <c r="BF110" i="83"/>
  <c r="BG110" i="83"/>
  <c r="BH110" i="83"/>
  <c r="BI110" i="83"/>
  <c r="BJ110" i="83"/>
  <c r="BK110" i="83"/>
  <c r="BL110" i="83"/>
  <c r="BM110" i="83"/>
  <c r="BN110" i="83"/>
  <c r="BO110" i="83"/>
  <c r="BP110" i="83"/>
  <c r="BQ110" i="83"/>
  <c r="BR110" i="83"/>
  <c r="BS110" i="83"/>
  <c r="BT110" i="83"/>
  <c r="BU110" i="83"/>
  <c r="BV110" i="83"/>
  <c r="BW110" i="83"/>
  <c r="BX110" i="83"/>
  <c r="C111" i="83"/>
  <c r="D111" i="83"/>
  <c r="E111" i="83"/>
  <c r="F111" i="83"/>
  <c r="G111" i="83"/>
  <c r="H111" i="83"/>
  <c r="I111" i="83"/>
  <c r="J111" i="83"/>
  <c r="K111" i="83"/>
  <c r="L111" i="83"/>
  <c r="M111" i="83"/>
  <c r="N111" i="83"/>
  <c r="O111" i="83"/>
  <c r="P111" i="83"/>
  <c r="Q111" i="83"/>
  <c r="R111" i="83"/>
  <c r="S111" i="83"/>
  <c r="T111" i="83"/>
  <c r="U111" i="83"/>
  <c r="V111" i="83"/>
  <c r="W111" i="83"/>
  <c r="X111" i="83"/>
  <c r="Y111" i="83"/>
  <c r="Z111" i="83"/>
  <c r="AA111" i="83"/>
  <c r="AB111" i="83"/>
  <c r="AC111" i="83"/>
  <c r="AD111" i="83"/>
  <c r="AE111" i="83"/>
  <c r="AF111" i="83"/>
  <c r="AG111" i="83"/>
  <c r="AH111" i="83"/>
  <c r="AI111" i="83"/>
  <c r="AJ111" i="83"/>
  <c r="AL111" i="83"/>
  <c r="AM111" i="83"/>
  <c r="AN111" i="83"/>
  <c r="AO111" i="83"/>
  <c r="AP111" i="83"/>
  <c r="AQ111" i="83"/>
  <c r="AR111" i="83"/>
  <c r="AS111" i="83"/>
  <c r="AT111" i="83"/>
  <c r="AU111" i="83"/>
  <c r="AV111" i="83"/>
  <c r="AW111" i="83"/>
  <c r="AX111" i="83"/>
  <c r="AY111" i="83"/>
  <c r="AZ111" i="83"/>
  <c r="BA111" i="83"/>
  <c r="BB111" i="83"/>
  <c r="BC111" i="83"/>
  <c r="BD111" i="83"/>
  <c r="BE111" i="83"/>
  <c r="BF111" i="83"/>
  <c r="BG111" i="83"/>
  <c r="BH111" i="83"/>
  <c r="BI111" i="83"/>
  <c r="BJ111" i="83"/>
  <c r="BK111" i="83"/>
  <c r="BL111" i="83"/>
  <c r="BM111" i="83"/>
  <c r="BN111" i="83"/>
  <c r="BO111" i="83"/>
  <c r="BP111" i="83"/>
  <c r="BQ111" i="83"/>
  <c r="BR111" i="83"/>
  <c r="BS111" i="83"/>
  <c r="BT111" i="83"/>
  <c r="BU111" i="83"/>
  <c r="BV111" i="83"/>
  <c r="BW111" i="83"/>
  <c r="BX111" i="83"/>
  <c r="C112" i="83"/>
  <c r="D112" i="83"/>
  <c r="E112" i="83"/>
  <c r="F112" i="83"/>
  <c r="G112" i="83"/>
  <c r="H112" i="83"/>
  <c r="I112" i="83"/>
  <c r="J112" i="83"/>
  <c r="K112" i="83"/>
  <c r="L112" i="83"/>
  <c r="M112" i="83"/>
  <c r="N112" i="83"/>
  <c r="O112" i="83"/>
  <c r="P112" i="83"/>
  <c r="Q112" i="83"/>
  <c r="R112" i="83"/>
  <c r="S112" i="83"/>
  <c r="T112" i="83"/>
  <c r="U112" i="83"/>
  <c r="V112" i="83"/>
  <c r="W112" i="83"/>
  <c r="X112" i="83"/>
  <c r="Y112" i="83"/>
  <c r="Z112" i="83"/>
  <c r="AA112" i="83"/>
  <c r="AB112" i="83"/>
  <c r="AC112" i="83"/>
  <c r="AD112" i="83"/>
  <c r="AE112" i="83"/>
  <c r="AF112" i="83"/>
  <c r="AG112" i="83"/>
  <c r="AH112" i="83"/>
  <c r="AI112" i="83"/>
  <c r="AJ112" i="83"/>
  <c r="AL112" i="83"/>
  <c r="AM112" i="83"/>
  <c r="AN112" i="83"/>
  <c r="AO112" i="83"/>
  <c r="AP112" i="83"/>
  <c r="AQ112" i="83"/>
  <c r="AR112" i="83"/>
  <c r="AS112" i="83"/>
  <c r="AT112" i="83"/>
  <c r="AU112" i="83"/>
  <c r="AV112" i="83"/>
  <c r="AW112" i="83"/>
  <c r="AX112" i="83"/>
  <c r="AY112" i="83"/>
  <c r="AZ112" i="83"/>
  <c r="BA112" i="83"/>
  <c r="BB112" i="83"/>
  <c r="BC112" i="83"/>
  <c r="BD112" i="83"/>
  <c r="BE112" i="83"/>
  <c r="BF112" i="83"/>
  <c r="BG112" i="83"/>
  <c r="BH112" i="83"/>
  <c r="BI112" i="83"/>
  <c r="BJ112" i="83"/>
  <c r="BK112" i="83"/>
  <c r="BL112" i="83"/>
  <c r="BM112" i="83"/>
  <c r="BN112" i="83"/>
  <c r="BO112" i="83"/>
  <c r="BP112" i="83"/>
  <c r="BQ112" i="83"/>
  <c r="BR112" i="83"/>
  <c r="BS112" i="83"/>
  <c r="BT112" i="83"/>
  <c r="BU112" i="83"/>
  <c r="BV112" i="83"/>
  <c r="BW112" i="83"/>
  <c r="BX112" i="83"/>
  <c r="C113" i="83"/>
  <c r="D113" i="83"/>
  <c r="E113" i="83"/>
  <c r="F113" i="83"/>
  <c r="G113" i="83"/>
  <c r="H113" i="83"/>
  <c r="I113" i="83"/>
  <c r="J113" i="83"/>
  <c r="K113" i="83"/>
  <c r="L113" i="83"/>
  <c r="M113" i="83"/>
  <c r="N113" i="83"/>
  <c r="O113" i="83"/>
  <c r="P113" i="83"/>
  <c r="Q113" i="83"/>
  <c r="R113" i="83"/>
  <c r="S113" i="83"/>
  <c r="T113" i="83"/>
  <c r="U113" i="83"/>
  <c r="V113" i="83"/>
  <c r="W113" i="83"/>
  <c r="X113" i="83"/>
  <c r="Y113" i="83"/>
  <c r="Z113" i="83"/>
  <c r="AA113" i="83"/>
  <c r="AB113" i="83"/>
  <c r="AC113" i="83"/>
  <c r="AD113" i="83"/>
  <c r="AE113" i="83"/>
  <c r="AF113" i="83"/>
  <c r="AG113" i="83"/>
  <c r="AH113" i="83"/>
  <c r="AI113" i="83"/>
  <c r="AJ113" i="83"/>
  <c r="AL113" i="83"/>
  <c r="AM113" i="83"/>
  <c r="AN113" i="83"/>
  <c r="AO113" i="83"/>
  <c r="AP113" i="83"/>
  <c r="AQ113" i="83"/>
  <c r="AR113" i="83"/>
  <c r="AS113" i="83"/>
  <c r="AT113" i="83"/>
  <c r="AU113" i="83"/>
  <c r="AV113" i="83"/>
  <c r="AW113" i="83"/>
  <c r="AX113" i="83"/>
  <c r="AY113" i="83"/>
  <c r="AZ113" i="83"/>
  <c r="BA113" i="83"/>
  <c r="BB113" i="83"/>
  <c r="BC113" i="83"/>
  <c r="BD113" i="83"/>
  <c r="BE113" i="83"/>
  <c r="BF113" i="83"/>
  <c r="BG113" i="83"/>
  <c r="BH113" i="83"/>
  <c r="BI113" i="83"/>
  <c r="BJ113" i="83"/>
  <c r="BK113" i="83"/>
  <c r="BL113" i="83"/>
  <c r="BM113" i="83"/>
  <c r="BN113" i="83"/>
  <c r="BO113" i="83"/>
  <c r="BP113" i="83"/>
  <c r="BQ113" i="83"/>
  <c r="BR113" i="83"/>
  <c r="BS113" i="83"/>
  <c r="BT113" i="83"/>
  <c r="BU113" i="83"/>
  <c r="BV113" i="83"/>
  <c r="BW113" i="83"/>
  <c r="BX113" i="83"/>
  <c r="C114" i="83"/>
  <c r="D114" i="83"/>
  <c r="E114" i="83"/>
  <c r="F114" i="83"/>
  <c r="G114" i="83"/>
  <c r="H114" i="83"/>
  <c r="I114" i="83"/>
  <c r="J114" i="83"/>
  <c r="K114" i="83"/>
  <c r="L114" i="83"/>
  <c r="M114" i="83"/>
  <c r="N114" i="83"/>
  <c r="O114" i="83"/>
  <c r="P114" i="83"/>
  <c r="Q114" i="83"/>
  <c r="R114" i="83"/>
  <c r="S114" i="83"/>
  <c r="T114" i="83"/>
  <c r="U114" i="83"/>
  <c r="V114" i="83"/>
  <c r="W114" i="83"/>
  <c r="X114" i="83"/>
  <c r="Y114" i="83"/>
  <c r="Z114" i="83"/>
  <c r="AA114" i="83"/>
  <c r="AB114" i="83"/>
  <c r="AC114" i="83"/>
  <c r="AD114" i="83"/>
  <c r="AE114" i="83"/>
  <c r="AF114" i="83"/>
  <c r="AG114" i="83"/>
  <c r="AH114" i="83"/>
  <c r="AI114" i="83"/>
  <c r="AJ114" i="83"/>
  <c r="AL114" i="83"/>
  <c r="AM114" i="83"/>
  <c r="AN114" i="83"/>
  <c r="AO114" i="83"/>
  <c r="AP114" i="83"/>
  <c r="AQ114" i="83"/>
  <c r="AR114" i="83"/>
  <c r="AS114" i="83"/>
  <c r="AT114" i="83"/>
  <c r="AU114" i="83"/>
  <c r="AV114" i="83"/>
  <c r="AW114" i="83"/>
  <c r="AX114" i="83"/>
  <c r="AY114" i="83"/>
  <c r="AZ114" i="83"/>
  <c r="BA114" i="83"/>
  <c r="BB114" i="83"/>
  <c r="BC114" i="83"/>
  <c r="BD114" i="83"/>
  <c r="BE114" i="83"/>
  <c r="BF114" i="83"/>
  <c r="BG114" i="83"/>
  <c r="BH114" i="83"/>
  <c r="BI114" i="83"/>
  <c r="BJ114" i="83"/>
  <c r="BK114" i="83"/>
  <c r="BL114" i="83"/>
  <c r="BM114" i="83"/>
  <c r="BN114" i="83"/>
  <c r="BO114" i="83"/>
  <c r="BP114" i="83"/>
  <c r="BQ114" i="83"/>
  <c r="BR114" i="83"/>
  <c r="BS114" i="83"/>
  <c r="BT114" i="83"/>
  <c r="BU114" i="83"/>
  <c r="BV114" i="83"/>
  <c r="BW114" i="83"/>
  <c r="BX114" i="83"/>
  <c r="C115" i="83"/>
  <c r="D115" i="83"/>
  <c r="E115" i="83"/>
  <c r="F115" i="83"/>
  <c r="G115" i="83"/>
  <c r="H115" i="83"/>
  <c r="I115" i="83"/>
  <c r="J115" i="83"/>
  <c r="K115" i="83"/>
  <c r="L115" i="83"/>
  <c r="M115" i="83"/>
  <c r="N115" i="83"/>
  <c r="O115" i="83"/>
  <c r="P115" i="83"/>
  <c r="Q115" i="83"/>
  <c r="R115" i="83"/>
  <c r="S115" i="83"/>
  <c r="T115" i="83"/>
  <c r="U115" i="83"/>
  <c r="V115" i="83"/>
  <c r="W115" i="83"/>
  <c r="X115" i="83"/>
  <c r="Y115" i="83"/>
  <c r="Z115" i="83"/>
  <c r="AA115" i="83"/>
  <c r="AB115" i="83"/>
  <c r="AC115" i="83"/>
  <c r="AD115" i="83"/>
  <c r="AE115" i="83"/>
  <c r="AF115" i="83"/>
  <c r="AG115" i="83"/>
  <c r="AH115" i="83"/>
  <c r="AI115" i="83"/>
  <c r="AJ115" i="83"/>
  <c r="AL115" i="83"/>
  <c r="AM115" i="83"/>
  <c r="AN115" i="83"/>
  <c r="AO115" i="83"/>
  <c r="AP115" i="83"/>
  <c r="AQ115" i="83"/>
  <c r="AR115" i="83"/>
  <c r="AS115" i="83"/>
  <c r="AT115" i="83"/>
  <c r="AU115" i="83"/>
  <c r="AV115" i="83"/>
  <c r="AW115" i="83"/>
  <c r="AX115" i="83"/>
  <c r="AY115" i="83"/>
  <c r="AZ115" i="83"/>
  <c r="BA115" i="83"/>
  <c r="BB115" i="83"/>
  <c r="BC115" i="83"/>
  <c r="BD115" i="83"/>
  <c r="BE115" i="83"/>
  <c r="BF115" i="83"/>
  <c r="BG115" i="83"/>
  <c r="BH115" i="83"/>
  <c r="BI115" i="83"/>
  <c r="BJ115" i="83"/>
  <c r="BK115" i="83"/>
  <c r="BL115" i="83"/>
  <c r="BM115" i="83"/>
  <c r="BN115" i="83"/>
  <c r="BO115" i="83"/>
  <c r="BP115" i="83"/>
  <c r="BQ115" i="83"/>
  <c r="BR115" i="83"/>
  <c r="BS115" i="83"/>
  <c r="BT115" i="83"/>
  <c r="BU115" i="83"/>
  <c r="BV115" i="83"/>
  <c r="BW115" i="83"/>
  <c r="BX115" i="83"/>
  <c r="C116" i="83"/>
  <c r="D116" i="83"/>
  <c r="E116" i="83"/>
  <c r="F116" i="83"/>
  <c r="G116" i="83"/>
  <c r="H116" i="83"/>
  <c r="I116" i="83"/>
  <c r="J116" i="83"/>
  <c r="K116" i="83"/>
  <c r="L116" i="83"/>
  <c r="M116" i="83"/>
  <c r="N116" i="83"/>
  <c r="O116" i="83"/>
  <c r="P116" i="83"/>
  <c r="Q116" i="83"/>
  <c r="R116" i="83"/>
  <c r="S116" i="83"/>
  <c r="T116" i="83"/>
  <c r="U116" i="83"/>
  <c r="V116" i="83"/>
  <c r="W116" i="83"/>
  <c r="X116" i="83"/>
  <c r="Y116" i="83"/>
  <c r="Z116" i="83"/>
  <c r="AA116" i="83"/>
  <c r="AB116" i="83"/>
  <c r="AC116" i="83"/>
  <c r="AD116" i="83"/>
  <c r="AE116" i="83"/>
  <c r="AF116" i="83"/>
  <c r="AG116" i="83"/>
  <c r="AH116" i="83"/>
  <c r="AI116" i="83"/>
  <c r="AJ116" i="83"/>
  <c r="AL116" i="83"/>
  <c r="AM116" i="83"/>
  <c r="AN116" i="83"/>
  <c r="AO116" i="83"/>
  <c r="AP116" i="83"/>
  <c r="AQ116" i="83"/>
  <c r="AR116" i="83"/>
  <c r="AS116" i="83"/>
  <c r="AT116" i="83"/>
  <c r="AU116" i="83"/>
  <c r="AV116" i="83"/>
  <c r="AW116" i="83"/>
  <c r="AX116" i="83"/>
  <c r="AY116" i="83"/>
  <c r="AZ116" i="83"/>
  <c r="BA116" i="83"/>
  <c r="BB116" i="83"/>
  <c r="BC116" i="83"/>
  <c r="BD116" i="83"/>
  <c r="BE116" i="83"/>
  <c r="BF116" i="83"/>
  <c r="BG116" i="83"/>
  <c r="BH116" i="83"/>
  <c r="BI116" i="83"/>
  <c r="BJ116" i="83"/>
  <c r="BK116" i="83"/>
  <c r="BL116" i="83"/>
  <c r="BM116" i="83"/>
  <c r="BN116" i="83"/>
  <c r="BO116" i="83"/>
  <c r="BP116" i="83"/>
  <c r="BQ116" i="83"/>
  <c r="BR116" i="83"/>
  <c r="BS116" i="83"/>
  <c r="BT116" i="83"/>
  <c r="BU116" i="83"/>
  <c r="BV116" i="83"/>
  <c r="BW116" i="83"/>
  <c r="BX116" i="83"/>
  <c r="C117" i="83"/>
  <c r="D117" i="83"/>
  <c r="E117" i="83"/>
  <c r="F117" i="83"/>
  <c r="G117" i="83"/>
  <c r="H117" i="83"/>
  <c r="I117" i="83"/>
  <c r="J117" i="83"/>
  <c r="K117" i="83"/>
  <c r="L117" i="83"/>
  <c r="M117" i="83"/>
  <c r="N117" i="83"/>
  <c r="O117" i="83"/>
  <c r="P117" i="83"/>
  <c r="Q117" i="83"/>
  <c r="R117" i="83"/>
  <c r="S117" i="83"/>
  <c r="T117" i="83"/>
  <c r="U117" i="83"/>
  <c r="V117" i="83"/>
  <c r="W117" i="83"/>
  <c r="X117" i="83"/>
  <c r="Y117" i="83"/>
  <c r="Z117" i="83"/>
  <c r="AA117" i="83"/>
  <c r="AB117" i="83"/>
  <c r="AC117" i="83"/>
  <c r="AD117" i="83"/>
  <c r="AE117" i="83"/>
  <c r="AF117" i="83"/>
  <c r="AG117" i="83"/>
  <c r="AH117" i="83"/>
  <c r="AI117" i="83"/>
  <c r="AJ117" i="83"/>
  <c r="AL117" i="83"/>
  <c r="AM117" i="83"/>
  <c r="AN117" i="83"/>
  <c r="AO117" i="83"/>
  <c r="AP117" i="83"/>
  <c r="AQ117" i="83"/>
  <c r="AR117" i="83"/>
  <c r="AS117" i="83"/>
  <c r="AT117" i="83"/>
  <c r="AU117" i="83"/>
  <c r="AV117" i="83"/>
  <c r="AW117" i="83"/>
  <c r="AX117" i="83"/>
  <c r="AY117" i="83"/>
  <c r="AZ117" i="83"/>
  <c r="BA117" i="83"/>
  <c r="BB117" i="83"/>
  <c r="BC117" i="83"/>
  <c r="BD117" i="83"/>
  <c r="BE117" i="83"/>
  <c r="BF117" i="83"/>
  <c r="BG117" i="83"/>
  <c r="BH117" i="83"/>
  <c r="BI117" i="83"/>
  <c r="BJ117" i="83"/>
  <c r="BK117" i="83"/>
  <c r="BL117" i="83"/>
  <c r="BM117" i="83"/>
  <c r="BN117" i="83"/>
  <c r="BO117" i="83"/>
  <c r="BP117" i="83"/>
  <c r="BQ117" i="83"/>
  <c r="BR117" i="83"/>
  <c r="BS117" i="83"/>
  <c r="BT117" i="83"/>
  <c r="BU117" i="83"/>
  <c r="BV117" i="83"/>
  <c r="BW117" i="83"/>
  <c r="BX117" i="83"/>
  <c r="C118" i="83"/>
  <c r="D118" i="83"/>
  <c r="E118" i="83"/>
  <c r="F118" i="83"/>
  <c r="G118" i="83"/>
  <c r="H118" i="83"/>
  <c r="I118" i="83"/>
  <c r="J118" i="83"/>
  <c r="K118" i="83"/>
  <c r="L118" i="83"/>
  <c r="M118" i="83"/>
  <c r="N118" i="83"/>
  <c r="O118" i="83"/>
  <c r="P118" i="83"/>
  <c r="Q118" i="83"/>
  <c r="R118" i="83"/>
  <c r="S118" i="83"/>
  <c r="T118" i="83"/>
  <c r="U118" i="83"/>
  <c r="V118" i="83"/>
  <c r="W118" i="83"/>
  <c r="X118" i="83"/>
  <c r="Y118" i="83"/>
  <c r="Z118" i="83"/>
  <c r="AA118" i="83"/>
  <c r="AB118" i="83"/>
  <c r="AC118" i="83"/>
  <c r="AD118" i="83"/>
  <c r="AE118" i="83"/>
  <c r="AF118" i="83"/>
  <c r="AG118" i="83"/>
  <c r="AH118" i="83"/>
  <c r="AI118" i="83"/>
  <c r="AJ118" i="83"/>
  <c r="AL118" i="83"/>
  <c r="AM118" i="83"/>
  <c r="AN118" i="83"/>
  <c r="AO118" i="83"/>
  <c r="AP118" i="83"/>
  <c r="AQ118" i="83"/>
  <c r="AR118" i="83"/>
  <c r="AS118" i="83"/>
  <c r="AT118" i="83"/>
  <c r="AU118" i="83"/>
  <c r="AV118" i="83"/>
  <c r="AW118" i="83"/>
  <c r="AX118" i="83"/>
  <c r="AY118" i="83"/>
  <c r="AZ118" i="83"/>
  <c r="BA118" i="83"/>
  <c r="BB118" i="83"/>
  <c r="BC118" i="83"/>
  <c r="BD118" i="83"/>
  <c r="BE118" i="83"/>
  <c r="BF118" i="83"/>
  <c r="BG118" i="83"/>
  <c r="BH118" i="83"/>
  <c r="BI118" i="83"/>
  <c r="BJ118" i="83"/>
  <c r="BK118" i="83"/>
  <c r="BL118" i="83"/>
  <c r="BM118" i="83"/>
  <c r="BN118" i="83"/>
  <c r="BO118" i="83"/>
  <c r="BP118" i="83"/>
  <c r="BQ118" i="83"/>
  <c r="BR118" i="83"/>
  <c r="BS118" i="83"/>
  <c r="BT118" i="83"/>
  <c r="BU118" i="83"/>
  <c r="BV118" i="83"/>
  <c r="BW118" i="83"/>
  <c r="BX118" i="83"/>
  <c r="C119" i="83"/>
  <c r="D119" i="83"/>
  <c r="E119" i="83"/>
  <c r="F119" i="83"/>
  <c r="G119" i="83"/>
  <c r="H119" i="83"/>
  <c r="I119" i="83"/>
  <c r="J119" i="83"/>
  <c r="K119" i="83"/>
  <c r="L119" i="83"/>
  <c r="M119" i="83"/>
  <c r="N119" i="83"/>
  <c r="O119" i="83"/>
  <c r="P119" i="83"/>
  <c r="Q119" i="83"/>
  <c r="R119" i="83"/>
  <c r="S119" i="83"/>
  <c r="T119" i="83"/>
  <c r="U119" i="83"/>
  <c r="V119" i="83"/>
  <c r="W119" i="83"/>
  <c r="X119" i="83"/>
  <c r="Y119" i="83"/>
  <c r="Z119" i="83"/>
  <c r="AA119" i="83"/>
  <c r="AB119" i="83"/>
  <c r="AC119" i="83"/>
  <c r="AD119" i="83"/>
  <c r="AE119" i="83"/>
  <c r="AF119" i="83"/>
  <c r="AG119" i="83"/>
  <c r="AH119" i="83"/>
  <c r="AI119" i="83"/>
  <c r="AJ119" i="83"/>
  <c r="AL119" i="83"/>
  <c r="AM119" i="83"/>
  <c r="AN119" i="83"/>
  <c r="AO119" i="83"/>
  <c r="AP119" i="83"/>
  <c r="AQ119" i="83"/>
  <c r="AR119" i="83"/>
  <c r="AS119" i="83"/>
  <c r="AT119" i="83"/>
  <c r="AU119" i="83"/>
  <c r="AV119" i="83"/>
  <c r="AW119" i="83"/>
  <c r="AX119" i="83"/>
  <c r="AY119" i="83"/>
  <c r="AZ119" i="83"/>
  <c r="BA119" i="83"/>
  <c r="BB119" i="83"/>
  <c r="BC119" i="83"/>
  <c r="BD119" i="83"/>
  <c r="BE119" i="83"/>
  <c r="BF119" i="83"/>
  <c r="BG119" i="83"/>
  <c r="BH119" i="83"/>
  <c r="BI119" i="83"/>
  <c r="BJ119" i="83"/>
  <c r="BK119" i="83"/>
  <c r="BL119" i="83"/>
  <c r="BM119" i="83"/>
  <c r="BN119" i="83"/>
  <c r="BO119" i="83"/>
  <c r="BP119" i="83"/>
  <c r="BQ119" i="83"/>
  <c r="BR119" i="83"/>
  <c r="BS119" i="83"/>
  <c r="BT119" i="83"/>
  <c r="BU119" i="83"/>
  <c r="BV119" i="83"/>
  <c r="BW119" i="83"/>
  <c r="BX119" i="83"/>
  <c r="C120" i="83"/>
  <c r="D120" i="83"/>
  <c r="E120" i="83"/>
  <c r="F120" i="83"/>
  <c r="G120" i="83"/>
  <c r="H120" i="83"/>
  <c r="I120" i="83"/>
  <c r="J120" i="83"/>
  <c r="K120" i="83"/>
  <c r="L120" i="83"/>
  <c r="M120" i="83"/>
  <c r="N120" i="83"/>
  <c r="O120" i="83"/>
  <c r="P120" i="83"/>
  <c r="Q120" i="83"/>
  <c r="R120" i="83"/>
  <c r="S120" i="83"/>
  <c r="T120" i="83"/>
  <c r="U120" i="83"/>
  <c r="V120" i="83"/>
  <c r="W120" i="83"/>
  <c r="X120" i="83"/>
  <c r="Y120" i="83"/>
  <c r="Z120" i="83"/>
  <c r="AA120" i="83"/>
  <c r="AB120" i="83"/>
  <c r="AC120" i="83"/>
  <c r="AD120" i="83"/>
  <c r="AE120" i="83"/>
  <c r="AF120" i="83"/>
  <c r="AG120" i="83"/>
  <c r="AH120" i="83"/>
  <c r="AI120" i="83"/>
  <c r="AJ120" i="83"/>
  <c r="AL120" i="83"/>
  <c r="AM120" i="83"/>
  <c r="AN120" i="83"/>
  <c r="AO120" i="83"/>
  <c r="AP120" i="83"/>
  <c r="AQ120" i="83"/>
  <c r="AR120" i="83"/>
  <c r="AS120" i="83"/>
  <c r="AT120" i="83"/>
  <c r="AU120" i="83"/>
  <c r="AV120" i="83"/>
  <c r="AW120" i="83"/>
  <c r="AX120" i="83"/>
  <c r="AY120" i="83"/>
  <c r="AZ120" i="83"/>
  <c r="BA120" i="83"/>
  <c r="BB120" i="83"/>
  <c r="BC120" i="83"/>
  <c r="BD120" i="83"/>
  <c r="BE120" i="83"/>
  <c r="BF120" i="83"/>
  <c r="BG120" i="83"/>
  <c r="BH120" i="83"/>
  <c r="BI120" i="83"/>
  <c r="BJ120" i="83"/>
  <c r="BK120" i="83"/>
  <c r="BL120" i="83"/>
  <c r="BM120" i="83"/>
  <c r="BN120" i="83"/>
  <c r="BO120" i="83"/>
  <c r="BP120" i="83"/>
  <c r="BQ120" i="83"/>
  <c r="BR120" i="83"/>
  <c r="BS120" i="83"/>
  <c r="BT120" i="83"/>
  <c r="BU120" i="83"/>
  <c r="BV120" i="83"/>
  <c r="BW120" i="83"/>
  <c r="BX120" i="83"/>
  <c r="C121" i="83"/>
  <c r="D121" i="83"/>
  <c r="E121" i="83"/>
  <c r="F121" i="83"/>
  <c r="G121" i="83"/>
  <c r="H121" i="83"/>
  <c r="I121" i="83"/>
  <c r="J121" i="83"/>
  <c r="K121" i="83"/>
  <c r="L121" i="83"/>
  <c r="M121" i="83"/>
  <c r="N121" i="83"/>
  <c r="O121" i="83"/>
  <c r="P121" i="83"/>
  <c r="Q121" i="83"/>
  <c r="R121" i="83"/>
  <c r="S121" i="83"/>
  <c r="T121" i="83"/>
  <c r="U121" i="83"/>
  <c r="V121" i="83"/>
  <c r="W121" i="83"/>
  <c r="X121" i="83"/>
  <c r="Y121" i="83"/>
  <c r="Z121" i="83"/>
  <c r="AA121" i="83"/>
  <c r="AB121" i="83"/>
  <c r="AC121" i="83"/>
  <c r="AD121" i="83"/>
  <c r="AE121" i="83"/>
  <c r="AF121" i="83"/>
  <c r="AG121" i="83"/>
  <c r="AH121" i="83"/>
  <c r="AI121" i="83"/>
  <c r="AJ121" i="83"/>
  <c r="AK121" i="83"/>
  <c r="AL121" i="83"/>
  <c r="AM121" i="83"/>
  <c r="AN121" i="83"/>
  <c r="AO121" i="83"/>
  <c r="AP121" i="83"/>
  <c r="AQ121" i="83"/>
  <c r="AR121" i="83"/>
  <c r="AS121" i="83"/>
  <c r="AT121" i="83"/>
  <c r="AU121" i="83"/>
  <c r="AV121" i="83"/>
  <c r="AW121" i="83"/>
  <c r="AX121" i="83"/>
  <c r="AY121" i="83"/>
  <c r="AZ121" i="83"/>
  <c r="BA121" i="83"/>
  <c r="BB121" i="83"/>
  <c r="BC121" i="83"/>
  <c r="BD121" i="83"/>
  <c r="BE121" i="83"/>
  <c r="BF121" i="83"/>
  <c r="BG121" i="83"/>
  <c r="BH121" i="83"/>
  <c r="BI121" i="83"/>
  <c r="BJ121" i="83"/>
  <c r="BK121" i="83"/>
  <c r="BL121" i="83"/>
  <c r="BM121" i="83"/>
  <c r="BN121" i="83"/>
  <c r="BO121" i="83"/>
  <c r="BP121" i="83"/>
  <c r="BQ121" i="83"/>
  <c r="BR121" i="83"/>
  <c r="BS121" i="83"/>
  <c r="BT121" i="83"/>
  <c r="BU121" i="83"/>
  <c r="BV121" i="83"/>
  <c r="BW121" i="83"/>
  <c r="BX121" i="83"/>
  <c r="C122" i="83"/>
  <c r="D122" i="83"/>
  <c r="E122" i="83"/>
  <c r="F122" i="83"/>
  <c r="G122" i="83"/>
  <c r="H122" i="83"/>
  <c r="I122" i="83"/>
  <c r="J122" i="83"/>
  <c r="K122" i="83"/>
  <c r="L122" i="83"/>
  <c r="M122" i="83"/>
  <c r="N122" i="83"/>
  <c r="O122" i="83"/>
  <c r="P122" i="83"/>
  <c r="Q122" i="83"/>
  <c r="R122" i="83"/>
  <c r="S122" i="83"/>
  <c r="T122" i="83"/>
  <c r="U122" i="83"/>
  <c r="V122" i="83"/>
  <c r="W122" i="83"/>
  <c r="X122" i="83"/>
  <c r="Y122" i="83"/>
  <c r="Z122" i="83"/>
  <c r="AA122" i="83"/>
  <c r="AB122" i="83"/>
  <c r="AC122" i="83"/>
  <c r="AD122" i="83"/>
  <c r="AE122" i="83"/>
  <c r="AF122" i="83"/>
  <c r="AG122" i="83"/>
  <c r="AH122" i="83"/>
  <c r="AI122" i="83"/>
  <c r="AJ122" i="83"/>
  <c r="AL122" i="83"/>
  <c r="AM122" i="83"/>
  <c r="AN122" i="83"/>
  <c r="AO122" i="83"/>
  <c r="AP122" i="83"/>
  <c r="AQ122" i="83"/>
  <c r="AR122" i="83"/>
  <c r="AS122" i="83"/>
  <c r="AT122" i="83"/>
  <c r="AU122" i="83"/>
  <c r="AV122" i="83"/>
  <c r="AW122" i="83"/>
  <c r="AX122" i="83"/>
  <c r="AY122" i="83"/>
  <c r="AZ122" i="83"/>
  <c r="BA122" i="83"/>
  <c r="BB122" i="83"/>
  <c r="BC122" i="83"/>
  <c r="BD122" i="83"/>
  <c r="BE122" i="83"/>
  <c r="BF122" i="83"/>
  <c r="BG122" i="83"/>
  <c r="BH122" i="83"/>
  <c r="BI122" i="83"/>
  <c r="BJ122" i="83"/>
  <c r="BK122" i="83"/>
  <c r="BL122" i="83"/>
  <c r="BM122" i="83"/>
  <c r="BN122" i="83"/>
  <c r="BO122" i="83"/>
  <c r="BP122" i="83"/>
  <c r="BQ122" i="83"/>
  <c r="BR122" i="83"/>
  <c r="BS122" i="83"/>
  <c r="BT122" i="83"/>
  <c r="BU122" i="83"/>
  <c r="BV122" i="83"/>
  <c r="BW122" i="83"/>
  <c r="BX122" i="83"/>
  <c r="C123" i="83"/>
  <c r="D123" i="83"/>
  <c r="E123" i="83"/>
  <c r="F123" i="83"/>
  <c r="G123" i="83"/>
  <c r="H123" i="83"/>
  <c r="I123" i="83"/>
  <c r="J123" i="83"/>
  <c r="K123" i="83"/>
  <c r="L123" i="83"/>
  <c r="M123" i="83"/>
  <c r="N123" i="83"/>
  <c r="O123" i="83"/>
  <c r="P123" i="83"/>
  <c r="Q123" i="83"/>
  <c r="R123" i="83"/>
  <c r="S123" i="83"/>
  <c r="T123" i="83"/>
  <c r="U123" i="83"/>
  <c r="V123" i="83"/>
  <c r="W123" i="83"/>
  <c r="X123" i="83"/>
  <c r="Y123" i="83"/>
  <c r="Z123" i="83"/>
  <c r="AA123" i="83"/>
  <c r="AB123" i="83"/>
  <c r="AC123" i="83"/>
  <c r="AD123" i="83"/>
  <c r="AE123" i="83"/>
  <c r="AF123" i="83"/>
  <c r="AG123" i="83"/>
  <c r="AH123" i="83"/>
  <c r="AI123" i="83"/>
  <c r="AJ123" i="83"/>
  <c r="AL123" i="83"/>
  <c r="AM123" i="83"/>
  <c r="AN123" i="83"/>
  <c r="AO123" i="83"/>
  <c r="AP123" i="83"/>
  <c r="AQ123" i="83"/>
  <c r="AR123" i="83"/>
  <c r="AS123" i="83"/>
  <c r="AT123" i="83"/>
  <c r="AU123" i="83"/>
  <c r="AV123" i="83"/>
  <c r="AW123" i="83"/>
  <c r="AX123" i="83"/>
  <c r="AY123" i="83"/>
  <c r="AZ123" i="83"/>
  <c r="BA123" i="83"/>
  <c r="BB123" i="83"/>
  <c r="BC123" i="83"/>
  <c r="BD123" i="83"/>
  <c r="BE123" i="83"/>
  <c r="BF123" i="83"/>
  <c r="BG123" i="83"/>
  <c r="BH123" i="83"/>
  <c r="BI123" i="83"/>
  <c r="BJ123" i="83"/>
  <c r="BK123" i="83"/>
  <c r="BL123" i="83"/>
  <c r="BM123" i="83"/>
  <c r="BN123" i="83"/>
  <c r="BO123" i="83"/>
  <c r="BP123" i="83"/>
  <c r="BQ123" i="83"/>
  <c r="BR123" i="83"/>
  <c r="BS123" i="83"/>
  <c r="BT123" i="83"/>
  <c r="BU123" i="83"/>
  <c r="BV123" i="83"/>
  <c r="BW123" i="83"/>
  <c r="BX123" i="83"/>
  <c r="C124" i="83"/>
  <c r="D124" i="83"/>
  <c r="E124" i="83"/>
  <c r="F124" i="83"/>
  <c r="G124" i="83"/>
  <c r="H124" i="83"/>
  <c r="I124" i="83"/>
  <c r="J124" i="83"/>
  <c r="K124" i="83"/>
  <c r="L124" i="83"/>
  <c r="M124" i="83"/>
  <c r="N124" i="83"/>
  <c r="O124" i="83"/>
  <c r="P124" i="83"/>
  <c r="Q124" i="83"/>
  <c r="R124" i="83"/>
  <c r="S124" i="83"/>
  <c r="T124" i="83"/>
  <c r="U124" i="83"/>
  <c r="V124" i="83"/>
  <c r="W124" i="83"/>
  <c r="X124" i="83"/>
  <c r="Y124" i="83"/>
  <c r="Z124" i="83"/>
  <c r="AA124" i="83"/>
  <c r="AB124" i="83"/>
  <c r="AC124" i="83"/>
  <c r="AD124" i="83"/>
  <c r="AE124" i="83"/>
  <c r="AF124" i="83"/>
  <c r="AG124" i="83"/>
  <c r="AH124" i="83"/>
  <c r="AI124" i="83"/>
  <c r="AJ124" i="83"/>
  <c r="AL124" i="83"/>
  <c r="AM124" i="83"/>
  <c r="AN124" i="83"/>
  <c r="AO124" i="83"/>
  <c r="AP124" i="83"/>
  <c r="AQ124" i="83"/>
  <c r="AR124" i="83"/>
  <c r="AS124" i="83"/>
  <c r="AT124" i="83"/>
  <c r="AU124" i="83"/>
  <c r="AV124" i="83"/>
  <c r="AW124" i="83"/>
  <c r="AX124" i="83"/>
  <c r="AY124" i="83"/>
  <c r="AZ124" i="83"/>
  <c r="BA124" i="83"/>
  <c r="BB124" i="83"/>
  <c r="BC124" i="83"/>
  <c r="BD124" i="83"/>
  <c r="BE124" i="83"/>
  <c r="BF124" i="83"/>
  <c r="BG124" i="83"/>
  <c r="BH124" i="83"/>
  <c r="BI124" i="83"/>
  <c r="BJ124" i="83"/>
  <c r="BK124" i="83"/>
  <c r="BL124" i="83"/>
  <c r="BM124" i="83"/>
  <c r="BN124" i="83"/>
  <c r="BO124" i="83"/>
  <c r="BP124" i="83"/>
  <c r="BQ124" i="83"/>
  <c r="BR124" i="83"/>
  <c r="BS124" i="83"/>
  <c r="BT124" i="83"/>
  <c r="BU124" i="83"/>
  <c r="BV124" i="83"/>
  <c r="BW124" i="83"/>
  <c r="BX124" i="83"/>
  <c r="C125" i="83"/>
  <c r="D125" i="83"/>
  <c r="E125" i="83"/>
  <c r="F125" i="83"/>
  <c r="G125" i="83"/>
  <c r="H125" i="83"/>
  <c r="I125" i="83"/>
  <c r="J125" i="83"/>
  <c r="K125" i="83"/>
  <c r="L125" i="83"/>
  <c r="M125" i="83"/>
  <c r="N125" i="83"/>
  <c r="O125" i="83"/>
  <c r="P125" i="83"/>
  <c r="Q125" i="83"/>
  <c r="R125" i="83"/>
  <c r="S125" i="83"/>
  <c r="T125" i="83"/>
  <c r="U125" i="83"/>
  <c r="V125" i="83"/>
  <c r="W125" i="83"/>
  <c r="X125" i="83"/>
  <c r="Y125" i="83"/>
  <c r="Z125" i="83"/>
  <c r="AA125" i="83"/>
  <c r="AB125" i="83"/>
  <c r="AC125" i="83"/>
  <c r="AD125" i="83"/>
  <c r="AE125" i="83"/>
  <c r="AF125" i="83"/>
  <c r="AG125" i="83"/>
  <c r="AH125" i="83"/>
  <c r="AI125" i="83"/>
  <c r="AJ125" i="83"/>
  <c r="AL125" i="83"/>
  <c r="AM125" i="83"/>
  <c r="AN125" i="83"/>
  <c r="AO125" i="83"/>
  <c r="AP125" i="83"/>
  <c r="AQ125" i="83"/>
  <c r="AR125" i="83"/>
  <c r="AS125" i="83"/>
  <c r="AT125" i="83"/>
  <c r="AU125" i="83"/>
  <c r="AV125" i="83"/>
  <c r="AW125" i="83"/>
  <c r="AX125" i="83"/>
  <c r="AY125" i="83"/>
  <c r="AZ125" i="83"/>
  <c r="BA125" i="83"/>
  <c r="BB125" i="83"/>
  <c r="BC125" i="83"/>
  <c r="BD125" i="83"/>
  <c r="BE125" i="83"/>
  <c r="BF125" i="83"/>
  <c r="BG125" i="83"/>
  <c r="BH125" i="83"/>
  <c r="BI125" i="83"/>
  <c r="BJ125" i="83"/>
  <c r="BK125" i="83"/>
  <c r="BL125" i="83"/>
  <c r="BM125" i="83"/>
  <c r="BN125" i="83"/>
  <c r="BO125" i="83"/>
  <c r="BP125" i="83"/>
  <c r="BQ125" i="83"/>
  <c r="BR125" i="83"/>
  <c r="BS125" i="83"/>
  <c r="BT125" i="83"/>
  <c r="BU125" i="83"/>
  <c r="BV125" i="83"/>
  <c r="BW125" i="83"/>
  <c r="BX125" i="83"/>
  <c r="C126" i="83"/>
  <c r="D126" i="83"/>
  <c r="E126" i="83"/>
  <c r="F126" i="83"/>
  <c r="G126" i="83"/>
  <c r="H126" i="83"/>
  <c r="I126" i="83"/>
  <c r="J126" i="83"/>
  <c r="K126" i="83"/>
  <c r="L126" i="83"/>
  <c r="M126" i="83"/>
  <c r="N126" i="83"/>
  <c r="O126" i="83"/>
  <c r="P126" i="83"/>
  <c r="Q126" i="83"/>
  <c r="R126" i="83"/>
  <c r="S126" i="83"/>
  <c r="T126" i="83"/>
  <c r="U126" i="83"/>
  <c r="V126" i="83"/>
  <c r="W126" i="83"/>
  <c r="X126" i="83"/>
  <c r="Y126" i="83"/>
  <c r="Z126" i="83"/>
  <c r="AA126" i="83"/>
  <c r="AB126" i="83"/>
  <c r="AC126" i="83"/>
  <c r="AD126" i="83"/>
  <c r="AE126" i="83"/>
  <c r="AF126" i="83"/>
  <c r="AG126" i="83"/>
  <c r="AH126" i="83"/>
  <c r="AI126" i="83"/>
  <c r="AJ126" i="83"/>
  <c r="AL126" i="83"/>
  <c r="AM126" i="83"/>
  <c r="AN126" i="83"/>
  <c r="AO126" i="83"/>
  <c r="AP126" i="83"/>
  <c r="AQ126" i="83"/>
  <c r="AR126" i="83"/>
  <c r="AS126" i="83"/>
  <c r="AT126" i="83"/>
  <c r="AU126" i="83"/>
  <c r="AV126" i="83"/>
  <c r="AW126" i="83"/>
  <c r="AX126" i="83"/>
  <c r="AY126" i="83"/>
  <c r="AZ126" i="83"/>
  <c r="BA126" i="83"/>
  <c r="BB126" i="83"/>
  <c r="BC126" i="83"/>
  <c r="BD126" i="83"/>
  <c r="BE126" i="83"/>
  <c r="BF126" i="83"/>
  <c r="BG126" i="83"/>
  <c r="BH126" i="83"/>
  <c r="BI126" i="83"/>
  <c r="BJ126" i="83"/>
  <c r="BK126" i="83"/>
  <c r="BL126" i="83"/>
  <c r="BM126" i="83"/>
  <c r="BN126" i="83"/>
  <c r="BO126" i="83"/>
  <c r="BP126" i="83"/>
  <c r="BQ126" i="83"/>
  <c r="BR126" i="83"/>
  <c r="BS126" i="83"/>
  <c r="BT126" i="83"/>
  <c r="BU126" i="83"/>
  <c r="BV126" i="83"/>
  <c r="BW126" i="83"/>
  <c r="BX126" i="83"/>
  <c r="C127" i="83"/>
  <c r="D127" i="83"/>
  <c r="E127" i="83"/>
  <c r="F127" i="83"/>
  <c r="G127" i="83"/>
  <c r="H127" i="83"/>
  <c r="I127" i="83"/>
  <c r="J127" i="83"/>
  <c r="K127" i="83"/>
  <c r="L127" i="83"/>
  <c r="M127" i="83"/>
  <c r="N127" i="83"/>
  <c r="O127" i="83"/>
  <c r="P127" i="83"/>
  <c r="Q127" i="83"/>
  <c r="R127" i="83"/>
  <c r="S127" i="83"/>
  <c r="T127" i="83"/>
  <c r="U127" i="83"/>
  <c r="V127" i="83"/>
  <c r="W127" i="83"/>
  <c r="X127" i="83"/>
  <c r="Y127" i="83"/>
  <c r="Z127" i="83"/>
  <c r="AA127" i="83"/>
  <c r="AB127" i="83"/>
  <c r="AC127" i="83"/>
  <c r="AD127" i="83"/>
  <c r="AE127" i="83"/>
  <c r="AF127" i="83"/>
  <c r="AG127" i="83"/>
  <c r="AH127" i="83"/>
  <c r="AI127" i="83"/>
  <c r="AJ127" i="83"/>
  <c r="AL127" i="83"/>
  <c r="AM127" i="83"/>
  <c r="AN127" i="83"/>
  <c r="AO127" i="83"/>
  <c r="AP127" i="83"/>
  <c r="AQ127" i="83"/>
  <c r="AR127" i="83"/>
  <c r="AS127" i="83"/>
  <c r="AT127" i="83"/>
  <c r="AU127" i="83"/>
  <c r="AV127" i="83"/>
  <c r="AW127" i="83"/>
  <c r="AX127" i="83"/>
  <c r="AY127" i="83"/>
  <c r="AZ127" i="83"/>
  <c r="BA127" i="83"/>
  <c r="BB127" i="83"/>
  <c r="BC127" i="83"/>
  <c r="BD127" i="83"/>
  <c r="BE127" i="83"/>
  <c r="BF127" i="83"/>
  <c r="BG127" i="83"/>
  <c r="BH127" i="83"/>
  <c r="BI127" i="83"/>
  <c r="BJ127" i="83"/>
  <c r="BK127" i="83"/>
  <c r="BL127" i="83"/>
  <c r="BM127" i="83"/>
  <c r="BN127" i="83"/>
  <c r="BO127" i="83"/>
  <c r="BP127" i="83"/>
  <c r="BQ127" i="83"/>
  <c r="BR127" i="83"/>
  <c r="BS127" i="83"/>
  <c r="BT127" i="83"/>
  <c r="BU127" i="83"/>
  <c r="BV127" i="83"/>
  <c r="BW127" i="83"/>
  <c r="BX127" i="83"/>
  <c r="C128" i="83"/>
  <c r="D128" i="83"/>
  <c r="E128" i="83"/>
  <c r="F128" i="83"/>
  <c r="G128" i="83"/>
  <c r="H128" i="83"/>
  <c r="I128" i="83"/>
  <c r="J128" i="83"/>
  <c r="K128" i="83"/>
  <c r="L128" i="83"/>
  <c r="M128" i="83"/>
  <c r="N128" i="83"/>
  <c r="O128" i="83"/>
  <c r="P128" i="83"/>
  <c r="Q128" i="83"/>
  <c r="R128" i="83"/>
  <c r="S128" i="83"/>
  <c r="T128" i="83"/>
  <c r="U128" i="83"/>
  <c r="V128" i="83"/>
  <c r="W128" i="83"/>
  <c r="X128" i="83"/>
  <c r="Y128" i="83"/>
  <c r="Z128" i="83"/>
  <c r="AA128" i="83"/>
  <c r="AB128" i="83"/>
  <c r="AC128" i="83"/>
  <c r="AD128" i="83"/>
  <c r="AE128" i="83"/>
  <c r="AF128" i="83"/>
  <c r="AG128" i="83"/>
  <c r="AH128" i="83"/>
  <c r="AI128" i="83"/>
  <c r="AJ128" i="83"/>
  <c r="AL128" i="83"/>
  <c r="AM128" i="83"/>
  <c r="AN128" i="83"/>
  <c r="AO128" i="83"/>
  <c r="AP128" i="83"/>
  <c r="AQ128" i="83"/>
  <c r="AR128" i="83"/>
  <c r="AS128" i="83"/>
  <c r="AT128" i="83"/>
  <c r="AU128" i="83"/>
  <c r="AV128" i="83"/>
  <c r="AW128" i="83"/>
  <c r="AX128" i="83"/>
  <c r="AY128" i="83"/>
  <c r="AZ128" i="83"/>
  <c r="BA128" i="83"/>
  <c r="BB128" i="83"/>
  <c r="BC128" i="83"/>
  <c r="BD128" i="83"/>
  <c r="BE128" i="83"/>
  <c r="BF128" i="83"/>
  <c r="BG128" i="83"/>
  <c r="BH128" i="83"/>
  <c r="BI128" i="83"/>
  <c r="BJ128" i="83"/>
  <c r="BK128" i="83"/>
  <c r="BL128" i="83"/>
  <c r="BM128" i="83"/>
  <c r="BN128" i="83"/>
  <c r="BO128" i="83"/>
  <c r="BP128" i="83"/>
  <c r="BQ128" i="83"/>
  <c r="BR128" i="83"/>
  <c r="BS128" i="83"/>
  <c r="BT128" i="83"/>
  <c r="BU128" i="83"/>
  <c r="BV128" i="83"/>
  <c r="BW128" i="83"/>
  <c r="BX128" i="83"/>
  <c r="C129" i="83"/>
  <c r="D129" i="83"/>
  <c r="E129" i="83"/>
  <c r="F129" i="83"/>
  <c r="G129" i="83"/>
  <c r="H129" i="83"/>
  <c r="I129" i="83"/>
  <c r="J129" i="83"/>
  <c r="K129" i="83"/>
  <c r="L129" i="83"/>
  <c r="M129" i="83"/>
  <c r="N129" i="83"/>
  <c r="O129" i="83"/>
  <c r="P129" i="83"/>
  <c r="Q129" i="83"/>
  <c r="R129" i="83"/>
  <c r="S129" i="83"/>
  <c r="T129" i="83"/>
  <c r="U129" i="83"/>
  <c r="V129" i="83"/>
  <c r="W129" i="83"/>
  <c r="X129" i="83"/>
  <c r="Y129" i="83"/>
  <c r="Z129" i="83"/>
  <c r="AA129" i="83"/>
  <c r="AB129" i="83"/>
  <c r="AC129" i="83"/>
  <c r="AD129" i="83"/>
  <c r="AE129" i="83"/>
  <c r="AF129" i="83"/>
  <c r="AG129" i="83"/>
  <c r="AH129" i="83"/>
  <c r="AI129" i="83"/>
  <c r="AJ129" i="83"/>
  <c r="AL129" i="83"/>
  <c r="AM129" i="83"/>
  <c r="AN129" i="83"/>
  <c r="AO129" i="83"/>
  <c r="AP129" i="83"/>
  <c r="AQ129" i="83"/>
  <c r="AR129" i="83"/>
  <c r="AS129" i="83"/>
  <c r="AT129" i="83"/>
  <c r="AU129" i="83"/>
  <c r="AV129" i="83"/>
  <c r="AW129" i="83"/>
  <c r="AX129" i="83"/>
  <c r="AY129" i="83"/>
  <c r="AZ129" i="83"/>
  <c r="BA129" i="83"/>
  <c r="BB129" i="83"/>
  <c r="BC129" i="83"/>
  <c r="BD129" i="83"/>
  <c r="BE129" i="83"/>
  <c r="BF129" i="83"/>
  <c r="BG129" i="83"/>
  <c r="BH129" i="83"/>
  <c r="BI129" i="83"/>
  <c r="BJ129" i="83"/>
  <c r="BK129" i="83"/>
  <c r="BL129" i="83"/>
  <c r="BM129" i="83"/>
  <c r="BN129" i="83"/>
  <c r="BO129" i="83"/>
  <c r="BP129" i="83"/>
  <c r="BQ129" i="83"/>
  <c r="BR129" i="83"/>
  <c r="BS129" i="83"/>
  <c r="BT129" i="83"/>
  <c r="BU129" i="83"/>
  <c r="BV129" i="83"/>
  <c r="BW129" i="83"/>
  <c r="BX129" i="83"/>
  <c r="C130" i="83"/>
  <c r="D130" i="83"/>
  <c r="E130" i="83"/>
  <c r="F130" i="83"/>
  <c r="G130" i="83"/>
  <c r="H130" i="83"/>
  <c r="I130" i="83"/>
  <c r="J130" i="83"/>
  <c r="K130" i="83"/>
  <c r="L130" i="83"/>
  <c r="M130" i="83"/>
  <c r="N130" i="83"/>
  <c r="O130" i="83"/>
  <c r="P130" i="83"/>
  <c r="Q130" i="83"/>
  <c r="R130" i="83"/>
  <c r="S130" i="83"/>
  <c r="T130" i="83"/>
  <c r="U130" i="83"/>
  <c r="V130" i="83"/>
  <c r="W130" i="83"/>
  <c r="X130" i="83"/>
  <c r="Y130" i="83"/>
  <c r="Z130" i="83"/>
  <c r="AA130" i="83"/>
  <c r="AB130" i="83"/>
  <c r="AC130" i="83"/>
  <c r="AD130" i="83"/>
  <c r="AE130" i="83"/>
  <c r="AF130" i="83"/>
  <c r="AG130" i="83"/>
  <c r="AH130" i="83"/>
  <c r="AI130" i="83"/>
  <c r="AJ130" i="83"/>
  <c r="AL130" i="83"/>
  <c r="AM130" i="83"/>
  <c r="AN130" i="83"/>
  <c r="AO130" i="83"/>
  <c r="AP130" i="83"/>
  <c r="AQ130" i="83"/>
  <c r="AR130" i="83"/>
  <c r="AS130" i="83"/>
  <c r="AT130" i="83"/>
  <c r="AU130" i="83"/>
  <c r="AV130" i="83"/>
  <c r="AW130" i="83"/>
  <c r="AX130" i="83"/>
  <c r="AY130" i="83"/>
  <c r="AZ130" i="83"/>
  <c r="BA130" i="83"/>
  <c r="BB130" i="83"/>
  <c r="BC130" i="83"/>
  <c r="BD130" i="83"/>
  <c r="BE130" i="83"/>
  <c r="BF130" i="83"/>
  <c r="BG130" i="83"/>
  <c r="BH130" i="83"/>
  <c r="BI130" i="83"/>
  <c r="BJ130" i="83"/>
  <c r="BK130" i="83"/>
  <c r="BL130" i="83"/>
  <c r="BM130" i="83"/>
  <c r="BN130" i="83"/>
  <c r="BO130" i="83"/>
  <c r="BP130" i="83"/>
  <c r="BQ130" i="83"/>
  <c r="BR130" i="83"/>
  <c r="BS130" i="83"/>
  <c r="BT130" i="83"/>
  <c r="BU130" i="83"/>
  <c r="BV130" i="83"/>
  <c r="BW130" i="83"/>
  <c r="BX130" i="83"/>
  <c r="C131" i="83"/>
  <c r="D131" i="83"/>
  <c r="E131" i="83"/>
  <c r="F131" i="83"/>
  <c r="G131" i="83"/>
  <c r="H131" i="83"/>
  <c r="I131" i="83"/>
  <c r="J131" i="83"/>
  <c r="K131" i="83"/>
  <c r="L131" i="83"/>
  <c r="M131" i="83"/>
  <c r="N131" i="83"/>
  <c r="O131" i="83"/>
  <c r="P131" i="83"/>
  <c r="Q131" i="83"/>
  <c r="R131" i="83"/>
  <c r="S131" i="83"/>
  <c r="T131" i="83"/>
  <c r="U131" i="83"/>
  <c r="V131" i="83"/>
  <c r="W131" i="83"/>
  <c r="X131" i="83"/>
  <c r="Y131" i="83"/>
  <c r="Z131" i="83"/>
  <c r="AA131" i="83"/>
  <c r="AB131" i="83"/>
  <c r="AC131" i="83"/>
  <c r="AD131" i="83"/>
  <c r="AE131" i="83"/>
  <c r="AF131" i="83"/>
  <c r="AG131" i="83"/>
  <c r="AH131" i="83"/>
  <c r="AI131" i="83"/>
  <c r="AJ131" i="83"/>
  <c r="AL131" i="83"/>
  <c r="AM131" i="83"/>
  <c r="AN131" i="83"/>
  <c r="AO131" i="83"/>
  <c r="AP131" i="83"/>
  <c r="AQ131" i="83"/>
  <c r="AR131" i="83"/>
  <c r="AS131" i="83"/>
  <c r="AT131" i="83"/>
  <c r="AU131" i="83"/>
  <c r="AV131" i="83"/>
  <c r="AW131" i="83"/>
  <c r="AX131" i="83"/>
  <c r="AY131" i="83"/>
  <c r="AZ131" i="83"/>
  <c r="BA131" i="83"/>
  <c r="BB131" i="83"/>
  <c r="BC131" i="83"/>
  <c r="BD131" i="83"/>
  <c r="BE131" i="83"/>
  <c r="BF131" i="83"/>
  <c r="BG131" i="83"/>
  <c r="BH131" i="83"/>
  <c r="BI131" i="83"/>
  <c r="BJ131" i="83"/>
  <c r="BK131" i="83"/>
  <c r="BL131" i="83"/>
  <c r="BM131" i="83"/>
  <c r="BN131" i="83"/>
  <c r="BO131" i="83"/>
  <c r="BP131" i="83"/>
  <c r="BQ131" i="83"/>
  <c r="BR131" i="83"/>
  <c r="BS131" i="83"/>
  <c r="BT131" i="83"/>
  <c r="BU131" i="83"/>
  <c r="BV131" i="83"/>
  <c r="BW131" i="83"/>
  <c r="BX131" i="83"/>
  <c r="C132" i="83"/>
  <c r="D132" i="83"/>
  <c r="E132" i="83"/>
  <c r="F132" i="83"/>
  <c r="G132" i="83"/>
  <c r="H132" i="83"/>
  <c r="I132" i="83"/>
  <c r="J132" i="83"/>
  <c r="K132" i="83"/>
  <c r="L132" i="83"/>
  <c r="M132" i="83"/>
  <c r="N132" i="83"/>
  <c r="O132" i="83"/>
  <c r="P132" i="83"/>
  <c r="Q132" i="83"/>
  <c r="R132" i="83"/>
  <c r="S132" i="83"/>
  <c r="T132" i="83"/>
  <c r="U132" i="83"/>
  <c r="V132" i="83"/>
  <c r="W132" i="83"/>
  <c r="X132" i="83"/>
  <c r="Y132" i="83"/>
  <c r="Z132" i="83"/>
  <c r="AA132" i="83"/>
  <c r="AB132" i="83"/>
  <c r="AC132" i="83"/>
  <c r="AD132" i="83"/>
  <c r="AE132" i="83"/>
  <c r="AF132" i="83"/>
  <c r="AG132" i="83"/>
  <c r="AH132" i="83"/>
  <c r="AI132" i="83"/>
  <c r="AJ132" i="83"/>
  <c r="AL132" i="83"/>
  <c r="AM132" i="83"/>
  <c r="AN132" i="83"/>
  <c r="AO132" i="83"/>
  <c r="AP132" i="83"/>
  <c r="AQ132" i="83"/>
  <c r="AR132" i="83"/>
  <c r="AS132" i="83"/>
  <c r="AT132" i="83"/>
  <c r="AU132" i="83"/>
  <c r="AV132" i="83"/>
  <c r="AW132" i="83"/>
  <c r="AX132" i="83"/>
  <c r="AY132" i="83"/>
  <c r="AZ132" i="83"/>
  <c r="BA132" i="83"/>
  <c r="BB132" i="83"/>
  <c r="BC132" i="83"/>
  <c r="BD132" i="83"/>
  <c r="BE132" i="83"/>
  <c r="BF132" i="83"/>
  <c r="BG132" i="83"/>
  <c r="BH132" i="83"/>
  <c r="BI132" i="83"/>
  <c r="BJ132" i="83"/>
  <c r="BK132" i="83"/>
  <c r="BL132" i="83"/>
  <c r="BM132" i="83"/>
  <c r="BN132" i="83"/>
  <c r="BO132" i="83"/>
  <c r="BP132" i="83"/>
  <c r="BQ132" i="83"/>
  <c r="BR132" i="83"/>
  <c r="BS132" i="83"/>
  <c r="BT132" i="83"/>
  <c r="BU132" i="83"/>
  <c r="BV132" i="83"/>
  <c r="BW132" i="83"/>
  <c r="BX132" i="83"/>
  <c r="C133" i="83"/>
  <c r="D133" i="83"/>
  <c r="E133" i="83"/>
  <c r="F133" i="83"/>
  <c r="G133" i="83"/>
  <c r="H133" i="83"/>
  <c r="I133" i="83"/>
  <c r="J133" i="83"/>
  <c r="K133" i="83"/>
  <c r="L133" i="83"/>
  <c r="M133" i="83"/>
  <c r="N133" i="83"/>
  <c r="O133" i="83"/>
  <c r="P133" i="83"/>
  <c r="Q133" i="83"/>
  <c r="R133" i="83"/>
  <c r="S133" i="83"/>
  <c r="T133" i="83"/>
  <c r="U133" i="83"/>
  <c r="V133" i="83"/>
  <c r="W133" i="83"/>
  <c r="X133" i="83"/>
  <c r="Y133" i="83"/>
  <c r="Z133" i="83"/>
  <c r="AA133" i="83"/>
  <c r="AB133" i="83"/>
  <c r="AC133" i="83"/>
  <c r="AD133" i="83"/>
  <c r="AE133" i="83"/>
  <c r="AF133" i="83"/>
  <c r="AG133" i="83"/>
  <c r="AH133" i="83"/>
  <c r="AI133" i="83"/>
  <c r="AJ133" i="83"/>
  <c r="AL133" i="83"/>
  <c r="AM133" i="83"/>
  <c r="AN133" i="83"/>
  <c r="AO133" i="83"/>
  <c r="AP133" i="83"/>
  <c r="AQ133" i="83"/>
  <c r="AR133" i="83"/>
  <c r="AS133" i="83"/>
  <c r="AT133" i="83"/>
  <c r="AU133" i="83"/>
  <c r="AV133" i="83"/>
  <c r="AW133" i="83"/>
  <c r="AX133" i="83"/>
  <c r="AY133" i="83"/>
  <c r="AZ133" i="83"/>
  <c r="BA133" i="83"/>
  <c r="BB133" i="83"/>
  <c r="BC133" i="83"/>
  <c r="BD133" i="83"/>
  <c r="BE133" i="83"/>
  <c r="BF133" i="83"/>
  <c r="BG133" i="83"/>
  <c r="BH133" i="83"/>
  <c r="BI133" i="83"/>
  <c r="BJ133" i="83"/>
  <c r="BK133" i="83"/>
  <c r="BL133" i="83"/>
  <c r="BM133" i="83"/>
  <c r="BN133" i="83"/>
  <c r="BO133" i="83"/>
  <c r="BP133" i="83"/>
  <c r="BQ133" i="83"/>
  <c r="BR133" i="83"/>
  <c r="BS133" i="83"/>
  <c r="BT133" i="83"/>
  <c r="BU133" i="83"/>
  <c r="BV133" i="83"/>
  <c r="BW133" i="83"/>
  <c r="BX133" i="83"/>
  <c r="C134" i="83"/>
  <c r="D134" i="83"/>
  <c r="E134" i="83"/>
  <c r="F134" i="83"/>
  <c r="G134" i="83"/>
  <c r="H134" i="83"/>
  <c r="I134" i="83"/>
  <c r="J134" i="83"/>
  <c r="K134" i="83"/>
  <c r="L134" i="83"/>
  <c r="M134" i="83"/>
  <c r="N134" i="83"/>
  <c r="O134" i="83"/>
  <c r="P134" i="83"/>
  <c r="Q134" i="83"/>
  <c r="R134" i="83"/>
  <c r="S134" i="83"/>
  <c r="T134" i="83"/>
  <c r="U134" i="83"/>
  <c r="V134" i="83"/>
  <c r="W134" i="83"/>
  <c r="X134" i="83"/>
  <c r="Y134" i="83"/>
  <c r="Z134" i="83"/>
  <c r="AA134" i="83"/>
  <c r="AB134" i="83"/>
  <c r="AC134" i="83"/>
  <c r="AD134" i="83"/>
  <c r="AE134" i="83"/>
  <c r="AF134" i="83"/>
  <c r="AG134" i="83"/>
  <c r="AH134" i="83"/>
  <c r="AI134" i="83"/>
  <c r="AJ134" i="83"/>
  <c r="AL134" i="83"/>
  <c r="AM134" i="83"/>
  <c r="AN134" i="83"/>
  <c r="AO134" i="83"/>
  <c r="AP134" i="83"/>
  <c r="AQ134" i="83"/>
  <c r="AR134" i="83"/>
  <c r="AS134" i="83"/>
  <c r="AT134" i="83"/>
  <c r="AU134" i="83"/>
  <c r="AV134" i="83"/>
  <c r="AW134" i="83"/>
  <c r="AX134" i="83"/>
  <c r="AY134" i="83"/>
  <c r="AZ134" i="83"/>
  <c r="BA134" i="83"/>
  <c r="BB134" i="83"/>
  <c r="BC134" i="83"/>
  <c r="BD134" i="83"/>
  <c r="BE134" i="83"/>
  <c r="BF134" i="83"/>
  <c r="BG134" i="83"/>
  <c r="BH134" i="83"/>
  <c r="BI134" i="83"/>
  <c r="BJ134" i="83"/>
  <c r="BK134" i="83"/>
  <c r="BL134" i="83"/>
  <c r="BM134" i="83"/>
  <c r="BN134" i="83"/>
  <c r="BO134" i="83"/>
  <c r="BP134" i="83"/>
  <c r="BQ134" i="83"/>
  <c r="BR134" i="83"/>
  <c r="BS134" i="83"/>
  <c r="BT134" i="83"/>
  <c r="BU134" i="83"/>
  <c r="BV134" i="83"/>
  <c r="BW134" i="83"/>
  <c r="BX134" i="83"/>
  <c r="C135" i="83"/>
  <c r="D135" i="83"/>
  <c r="E135" i="83"/>
  <c r="F135" i="83"/>
  <c r="G135" i="83"/>
  <c r="H135" i="83"/>
  <c r="I135" i="83"/>
  <c r="J135" i="83"/>
  <c r="K135" i="83"/>
  <c r="L135" i="83"/>
  <c r="M135" i="83"/>
  <c r="N135" i="83"/>
  <c r="O135" i="83"/>
  <c r="P135" i="83"/>
  <c r="Q135" i="83"/>
  <c r="R135" i="83"/>
  <c r="S135" i="83"/>
  <c r="T135" i="83"/>
  <c r="U135" i="83"/>
  <c r="V135" i="83"/>
  <c r="W135" i="83"/>
  <c r="X135" i="83"/>
  <c r="Y135" i="83"/>
  <c r="Z135" i="83"/>
  <c r="AA135" i="83"/>
  <c r="AB135" i="83"/>
  <c r="AC135" i="83"/>
  <c r="AD135" i="83"/>
  <c r="AE135" i="83"/>
  <c r="AF135" i="83"/>
  <c r="AG135" i="83"/>
  <c r="AH135" i="83"/>
  <c r="AI135" i="83"/>
  <c r="AJ135" i="83"/>
  <c r="AL135" i="83"/>
  <c r="AM135" i="83"/>
  <c r="AN135" i="83"/>
  <c r="AO135" i="83"/>
  <c r="AP135" i="83"/>
  <c r="AQ135" i="83"/>
  <c r="AR135" i="83"/>
  <c r="AS135" i="83"/>
  <c r="AT135" i="83"/>
  <c r="AU135" i="83"/>
  <c r="AV135" i="83"/>
  <c r="AW135" i="83"/>
  <c r="AX135" i="83"/>
  <c r="AY135" i="83"/>
  <c r="AZ135" i="83"/>
  <c r="BA135" i="83"/>
  <c r="BB135" i="83"/>
  <c r="BC135" i="83"/>
  <c r="BD135" i="83"/>
  <c r="BE135" i="83"/>
  <c r="BF135" i="83"/>
  <c r="BG135" i="83"/>
  <c r="BH135" i="83"/>
  <c r="BI135" i="83"/>
  <c r="BJ135" i="83"/>
  <c r="BK135" i="83"/>
  <c r="BL135" i="83"/>
  <c r="BM135" i="83"/>
  <c r="BN135" i="83"/>
  <c r="BO135" i="83"/>
  <c r="BP135" i="83"/>
  <c r="BQ135" i="83"/>
  <c r="BR135" i="83"/>
  <c r="BS135" i="83"/>
  <c r="BT135" i="83"/>
  <c r="BU135" i="83"/>
  <c r="BV135" i="83"/>
  <c r="BW135" i="83"/>
  <c r="BX135" i="83"/>
  <c r="C136" i="83"/>
  <c r="D136" i="83"/>
  <c r="E136" i="83"/>
  <c r="F136" i="83"/>
  <c r="G136" i="83"/>
  <c r="H136" i="83"/>
  <c r="I136" i="83"/>
  <c r="J136" i="83"/>
  <c r="K136" i="83"/>
  <c r="L136" i="83"/>
  <c r="M136" i="83"/>
  <c r="N136" i="83"/>
  <c r="O136" i="83"/>
  <c r="P136" i="83"/>
  <c r="Q136" i="83"/>
  <c r="R136" i="83"/>
  <c r="S136" i="83"/>
  <c r="T136" i="83"/>
  <c r="U136" i="83"/>
  <c r="V136" i="83"/>
  <c r="W136" i="83"/>
  <c r="X136" i="83"/>
  <c r="Y136" i="83"/>
  <c r="Z136" i="83"/>
  <c r="AA136" i="83"/>
  <c r="AB136" i="83"/>
  <c r="AC136" i="83"/>
  <c r="AD136" i="83"/>
  <c r="AE136" i="83"/>
  <c r="AF136" i="83"/>
  <c r="AG136" i="83"/>
  <c r="AH136" i="83"/>
  <c r="AI136" i="83"/>
  <c r="AJ136" i="83"/>
  <c r="AL136" i="83"/>
  <c r="AM136" i="83"/>
  <c r="AN136" i="83"/>
  <c r="AO136" i="83"/>
  <c r="AP136" i="83"/>
  <c r="AQ136" i="83"/>
  <c r="AR136" i="83"/>
  <c r="AS136" i="83"/>
  <c r="AT136" i="83"/>
  <c r="AU136" i="83"/>
  <c r="AV136" i="83"/>
  <c r="AW136" i="83"/>
  <c r="AX136" i="83"/>
  <c r="AY136" i="83"/>
  <c r="AZ136" i="83"/>
  <c r="BA136" i="83"/>
  <c r="BB136" i="83"/>
  <c r="BC136" i="83"/>
  <c r="BD136" i="83"/>
  <c r="BE136" i="83"/>
  <c r="BF136" i="83"/>
  <c r="BG136" i="83"/>
  <c r="BH136" i="83"/>
  <c r="BI136" i="83"/>
  <c r="BJ136" i="83"/>
  <c r="BK136" i="83"/>
  <c r="BL136" i="83"/>
  <c r="BM136" i="83"/>
  <c r="BN136" i="83"/>
  <c r="BO136" i="83"/>
  <c r="BP136" i="83"/>
  <c r="BQ136" i="83"/>
  <c r="BR136" i="83"/>
  <c r="BS136" i="83"/>
  <c r="BT136" i="83"/>
  <c r="BU136" i="83"/>
  <c r="BV136" i="83"/>
  <c r="BW136" i="83"/>
  <c r="BX136" i="83"/>
  <c r="C137" i="83"/>
  <c r="D137" i="83"/>
  <c r="E137" i="83"/>
  <c r="F137" i="83"/>
  <c r="G137" i="83"/>
  <c r="H137" i="83"/>
  <c r="I137" i="83"/>
  <c r="J137" i="83"/>
  <c r="K137" i="83"/>
  <c r="L137" i="83"/>
  <c r="M137" i="83"/>
  <c r="N137" i="83"/>
  <c r="O137" i="83"/>
  <c r="P137" i="83"/>
  <c r="Q137" i="83"/>
  <c r="R137" i="83"/>
  <c r="S137" i="83"/>
  <c r="T137" i="83"/>
  <c r="U137" i="83"/>
  <c r="V137" i="83"/>
  <c r="W137" i="83"/>
  <c r="X137" i="83"/>
  <c r="Y137" i="83"/>
  <c r="Z137" i="83"/>
  <c r="AA137" i="83"/>
  <c r="AB137" i="83"/>
  <c r="AC137" i="83"/>
  <c r="AD137" i="83"/>
  <c r="AE137" i="83"/>
  <c r="AF137" i="83"/>
  <c r="AG137" i="83"/>
  <c r="AH137" i="83"/>
  <c r="AI137" i="83"/>
  <c r="AJ137" i="83"/>
  <c r="AL137" i="83"/>
  <c r="AM137" i="83"/>
  <c r="AN137" i="83"/>
  <c r="AO137" i="83"/>
  <c r="AP137" i="83"/>
  <c r="AQ137" i="83"/>
  <c r="AR137" i="83"/>
  <c r="AS137" i="83"/>
  <c r="AT137" i="83"/>
  <c r="AU137" i="83"/>
  <c r="AV137" i="83"/>
  <c r="AW137" i="83"/>
  <c r="AX137" i="83"/>
  <c r="AY137" i="83"/>
  <c r="AZ137" i="83"/>
  <c r="BA137" i="83"/>
  <c r="BB137" i="83"/>
  <c r="BC137" i="83"/>
  <c r="BD137" i="83"/>
  <c r="BE137" i="83"/>
  <c r="BF137" i="83"/>
  <c r="BG137" i="83"/>
  <c r="BH137" i="83"/>
  <c r="BI137" i="83"/>
  <c r="BJ137" i="83"/>
  <c r="BK137" i="83"/>
  <c r="BL137" i="83"/>
  <c r="BM137" i="83"/>
  <c r="BN137" i="83"/>
  <c r="BO137" i="83"/>
  <c r="BP137" i="83"/>
  <c r="BQ137" i="83"/>
  <c r="BR137" i="83"/>
  <c r="BS137" i="83"/>
  <c r="BT137" i="83"/>
  <c r="BU137" i="83"/>
  <c r="BV137" i="83"/>
  <c r="BW137" i="83"/>
  <c r="BX137" i="83"/>
  <c r="C138" i="83"/>
  <c r="D138" i="83"/>
  <c r="E138" i="83"/>
  <c r="F138" i="83"/>
  <c r="G138" i="83"/>
  <c r="H138" i="83"/>
  <c r="I138" i="83"/>
  <c r="J138" i="83"/>
  <c r="K138" i="83"/>
  <c r="L138" i="83"/>
  <c r="M138" i="83"/>
  <c r="N138" i="83"/>
  <c r="O138" i="83"/>
  <c r="P138" i="83"/>
  <c r="Q138" i="83"/>
  <c r="R138" i="83"/>
  <c r="S138" i="83"/>
  <c r="T138" i="83"/>
  <c r="U138" i="83"/>
  <c r="V138" i="83"/>
  <c r="W138" i="83"/>
  <c r="X138" i="83"/>
  <c r="Y138" i="83"/>
  <c r="Z138" i="83"/>
  <c r="AA138" i="83"/>
  <c r="AB138" i="83"/>
  <c r="AC138" i="83"/>
  <c r="AD138" i="83"/>
  <c r="AE138" i="83"/>
  <c r="AF138" i="83"/>
  <c r="AG138" i="83"/>
  <c r="AH138" i="83"/>
  <c r="AI138" i="83"/>
  <c r="AJ138" i="83"/>
  <c r="AL138" i="83"/>
  <c r="AM138" i="83"/>
  <c r="AN138" i="83"/>
  <c r="AO138" i="83"/>
  <c r="AP138" i="83"/>
  <c r="AQ138" i="83"/>
  <c r="AR138" i="83"/>
  <c r="AS138" i="83"/>
  <c r="AT138" i="83"/>
  <c r="AU138" i="83"/>
  <c r="AV138" i="83"/>
  <c r="AW138" i="83"/>
  <c r="AX138" i="83"/>
  <c r="AY138" i="83"/>
  <c r="AZ138" i="83"/>
  <c r="BA138" i="83"/>
  <c r="BB138" i="83"/>
  <c r="BC138" i="83"/>
  <c r="BD138" i="83"/>
  <c r="BE138" i="83"/>
  <c r="BF138" i="83"/>
  <c r="BG138" i="83"/>
  <c r="BH138" i="83"/>
  <c r="BI138" i="83"/>
  <c r="BJ138" i="83"/>
  <c r="BK138" i="83"/>
  <c r="BL138" i="83"/>
  <c r="BM138" i="83"/>
  <c r="BN138" i="83"/>
  <c r="BO138" i="83"/>
  <c r="BP138" i="83"/>
  <c r="BQ138" i="83"/>
  <c r="BR138" i="83"/>
  <c r="BS138" i="83"/>
  <c r="BT138" i="83"/>
  <c r="BU138" i="83"/>
  <c r="BV138" i="83"/>
  <c r="BW138" i="83"/>
  <c r="BX138" i="83"/>
  <c r="C139" i="83"/>
  <c r="D139" i="83"/>
  <c r="E139" i="83"/>
  <c r="F139" i="83"/>
  <c r="G139" i="83"/>
  <c r="H139" i="83"/>
  <c r="I139" i="83"/>
  <c r="J139" i="83"/>
  <c r="K139" i="83"/>
  <c r="L139" i="83"/>
  <c r="M139" i="83"/>
  <c r="N139" i="83"/>
  <c r="O139" i="83"/>
  <c r="P139" i="83"/>
  <c r="Q139" i="83"/>
  <c r="R139" i="83"/>
  <c r="S139" i="83"/>
  <c r="T139" i="83"/>
  <c r="U139" i="83"/>
  <c r="V139" i="83"/>
  <c r="W139" i="83"/>
  <c r="X139" i="83"/>
  <c r="Y139" i="83"/>
  <c r="Z139" i="83"/>
  <c r="AA139" i="83"/>
  <c r="AB139" i="83"/>
  <c r="AC139" i="83"/>
  <c r="AD139" i="83"/>
  <c r="AE139" i="83"/>
  <c r="AF139" i="83"/>
  <c r="AG139" i="83"/>
  <c r="AH139" i="83"/>
  <c r="AI139" i="83"/>
  <c r="AJ139" i="83"/>
  <c r="AL139" i="83"/>
  <c r="AM139" i="83"/>
  <c r="AN139" i="83"/>
  <c r="AO139" i="83"/>
  <c r="AP139" i="83"/>
  <c r="AQ139" i="83"/>
  <c r="AR139" i="83"/>
  <c r="AS139" i="83"/>
  <c r="AT139" i="83"/>
  <c r="AU139" i="83"/>
  <c r="AV139" i="83"/>
  <c r="AW139" i="83"/>
  <c r="AX139" i="83"/>
  <c r="AY139" i="83"/>
  <c r="AZ139" i="83"/>
  <c r="BA139" i="83"/>
  <c r="BB139" i="83"/>
  <c r="BC139" i="83"/>
  <c r="BD139" i="83"/>
  <c r="BE139" i="83"/>
  <c r="BF139" i="83"/>
  <c r="BG139" i="83"/>
  <c r="BH139" i="83"/>
  <c r="BI139" i="83"/>
  <c r="BJ139" i="83"/>
  <c r="BK139" i="83"/>
  <c r="BL139" i="83"/>
  <c r="BM139" i="83"/>
  <c r="BN139" i="83"/>
  <c r="BO139" i="83"/>
  <c r="BP139" i="83"/>
  <c r="BQ139" i="83"/>
  <c r="BR139" i="83"/>
  <c r="BS139" i="83"/>
  <c r="BT139" i="83"/>
  <c r="BU139" i="83"/>
  <c r="BV139" i="83"/>
  <c r="BW139" i="83"/>
  <c r="BX139" i="83"/>
  <c r="C140" i="83"/>
  <c r="D140" i="83"/>
  <c r="E140" i="83"/>
  <c r="F140" i="83"/>
  <c r="G140" i="83"/>
  <c r="H140" i="83"/>
  <c r="I140" i="83"/>
  <c r="J140" i="83"/>
  <c r="K140" i="83"/>
  <c r="L140" i="83"/>
  <c r="M140" i="83"/>
  <c r="N140" i="83"/>
  <c r="O140" i="83"/>
  <c r="P140" i="83"/>
  <c r="Q140" i="83"/>
  <c r="R140" i="83"/>
  <c r="S140" i="83"/>
  <c r="T140" i="83"/>
  <c r="U140" i="83"/>
  <c r="V140" i="83"/>
  <c r="W140" i="83"/>
  <c r="X140" i="83"/>
  <c r="Y140" i="83"/>
  <c r="Z140" i="83"/>
  <c r="AA140" i="83"/>
  <c r="AB140" i="83"/>
  <c r="AC140" i="83"/>
  <c r="AD140" i="83"/>
  <c r="AE140" i="83"/>
  <c r="AF140" i="83"/>
  <c r="AG140" i="83"/>
  <c r="AH140" i="83"/>
  <c r="AI140" i="83"/>
  <c r="AJ140" i="83"/>
  <c r="AL140" i="83"/>
  <c r="AM140" i="83"/>
  <c r="AN140" i="83"/>
  <c r="AO140" i="83"/>
  <c r="AP140" i="83"/>
  <c r="AQ140" i="83"/>
  <c r="AR140" i="83"/>
  <c r="AS140" i="83"/>
  <c r="AT140" i="83"/>
  <c r="AU140" i="83"/>
  <c r="AV140" i="83"/>
  <c r="AW140" i="83"/>
  <c r="AX140" i="83"/>
  <c r="AY140" i="83"/>
  <c r="AZ140" i="83"/>
  <c r="BA140" i="83"/>
  <c r="BB140" i="83"/>
  <c r="BC140" i="83"/>
  <c r="BD140" i="83"/>
  <c r="BE140" i="83"/>
  <c r="BF140" i="83"/>
  <c r="BG140" i="83"/>
  <c r="BH140" i="83"/>
  <c r="BI140" i="83"/>
  <c r="BJ140" i="83"/>
  <c r="BK140" i="83"/>
  <c r="BL140" i="83"/>
  <c r="BM140" i="83"/>
  <c r="BN140" i="83"/>
  <c r="BO140" i="83"/>
  <c r="BP140" i="83"/>
  <c r="BQ140" i="83"/>
  <c r="BR140" i="83"/>
  <c r="BS140" i="83"/>
  <c r="BT140" i="83"/>
  <c r="BU140" i="83"/>
  <c r="BV140" i="83"/>
  <c r="BW140" i="83"/>
  <c r="BX140" i="83"/>
  <c r="C141" i="83"/>
  <c r="D141" i="83"/>
  <c r="E141" i="83"/>
  <c r="F141" i="83"/>
  <c r="G141" i="83"/>
  <c r="H141" i="83"/>
  <c r="I141" i="83"/>
  <c r="J141" i="83"/>
  <c r="K141" i="83"/>
  <c r="L141" i="83"/>
  <c r="M141" i="83"/>
  <c r="N141" i="83"/>
  <c r="O141" i="83"/>
  <c r="P141" i="83"/>
  <c r="Q141" i="83"/>
  <c r="R141" i="83"/>
  <c r="S141" i="83"/>
  <c r="T141" i="83"/>
  <c r="U141" i="83"/>
  <c r="V141" i="83"/>
  <c r="W141" i="83"/>
  <c r="X141" i="83"/>
  <c r="Y141" i="83"/>
  <c r="Z141" i="83"/>
  <c r="AA141" i="83"/>
  <c r="AB141" i="83"/>
  <c r="AC141" i="83"/>
  <c r="AD141" i="83"/>
  <c r="AE141" i="83"/>
  <c r="AF141" i="83"/>
  <c r="AG141" i="83"/>
  <c r="AH141" i="83"/>
  <c r="AI141" i="83"/>
  <c r="AJ141" i="83"/>
  <c r="AL141" i="83"/>
  <c r="AM141" i="83"/>
  <c r="AN141" i="83"/>
  <c r="AO141" i="83"/>
  <c r="AP141" i="83"/>
  <c r="AQ141" i="83"/>
  <c r="AR141" i="83"/>
  <c r="AS141" i="83"/>
  <c r="AT141" i="83"/>
  <c r="AU141" i="83"/>
  <c r="AV141" i="83"/>
  <c r="AW141" i="83"/>
  <c r="AX141" i="83"/>
  <c r="AY141" i="83"/>
  <c r="AZ141" i="83"/>
  <c r="BA141" i="83"/>
  <c r="BB141" i="83"/>
  <c r="BC141" i="83"/>
  <c r="BD141" i="83"/>
  <c r="BE141" i="83"/>
  <c r="BF141" i="83"/>
  <c r="BG141" i="83"/>
  <c r="BH141" i="83"/>
  <c r="BI141" i="83"/>
  <c r="BJ141" i="83"/>
  <c r="BK141" i="83"/>
  <c r="BL141" i="83"/>
  <c r="BM141" i="83"/>
  <c r="BN141" i="83"/>
  <c r="BO141" i="83"/>
  <c r="BP141" i="83"/>
  <c r="BQ141" i="83"/>
  <c r="BR141" i="83"/>
  <c r="BS141" i="83"/>
  <c r="BT141" i="83"/>
  <c r="BU141" i="83"/>
  <c r="BV141" i="83"/>
  <c r="BW141" i="83"/>
  <c r="BX141" i="83"/>
  <c r="C142" i="83"/>
  <c r="D142" i="83"/>
  <c r="E142" i="83"/>
  <c r="F142" i="83"/>
  <c r="G142" i="83"/>
  <c r="H142" i="83"/>
  <c r="I142" i="83"/>
  <c r="J142" i="83"/>
  <c r="K142" i="83"/>
  <c r="L142" i="83"/>
  <c r="M142" i="83"/>
  <c r="N142" i="83"/>
  <c r="O142" i="83"/>
  <c r="P142" i="83"/>
  <c r="Q142" i="83"/>
  <c r="R142" i="83"/>
  <c r="S142" i="83"/>
  <c r="T142" i="83"/>
  <c r="U142" i="83"/>
  <c r="V142" i="83"/>
  <c r="W142" i="83"/>
  <c r="X142" i="83"/>
  <c r="Y142" i="83"/>
  <c r="Z142" i="83"/>
  <c r="AA142" i="83"/>
  <c r="AB142" i="83"/>
  <c r="AC142" i="83"/>
  <c r="AD142" i="83"/>
  <c r="AE142" i="83"/>
  <c r="AF142" i="83"/>
  <c r="AG142" i="83"/>
  <c r="AH142" i="83"/>
  <c r="AI142" i="83"/>
  <c r="AJ142" i="83"/>
  <c r="AL142" i="83"/>
  <c r="AM142" i="83"/>
  <c r="AN142" i="83"/>
  <c r="AO142" i="83"/>
  <c r="AP142" i="83"/>
  <c r="AQ142" i="83"/>
  <c r="AR142" i="83"/>
  <c r="AS142" i="83"/>
  <c r="AT142" i="83"/>
  <c r="AU142" i="83"/>
  <c r="AV142" i="83"/>
  <c r="AW142" i="83"/>
  <c r="AX142" i="83"/>
  <c r="AY142" i="83"/>
  <c r="AZ142" i="83"/>
  <c r="BA142" i="83"/>
  <c r="BB142" i="83"/>
  <c r="BC142" i="83"/>
  <c r="BD142" i="83"/>
  <c r="BE142" i="83"/>
  <c r="BF142" i="83"/>
  <c r="BG142" i="83"/>
  <c r="BH142" i="83"/>
  <c r="BI142" i="83"/>
  <c r="BJ142" i="83"/>
  <c r="BK142" i="83"/>
  <c r="BL142" i="83"/>
  <c r="BM142" i="83"/>
  <c r="BN142" i="83"/>
  <c r="BO142" i="83"/>
  <c r="BP142" i="83"/>
  <c r="BQ142" i="83"/>
  <c r="BR142" i="83"/>
  <c r="BS142" i="83"/>
  <c r="BT142" i="83"/>
  <c r="BU142" i="83"/>
  <c r="BV142" i="83"/>
  <c r="BW142" i="83"/>
  <c r="BX142" i="83"/>
  <c r="C143" i="83"/>
  <c r="D143" i="83"/>
  <c r="E143" i="83"/>
  <c r="F143" i="83"/>
  <c r="G143" i="83"/>
  <c r="H143" i="83"/>
  <c r="I143" i="83"/>
  <c r="J143" i="83"/>
  <c r="K143" i="83"/>
  <c r="L143" i="83"/>
  <c r="M143" i="83"/>
  <c r="N143" i="83"/>
  <c r="O143" i="83"/>
  <c r="P143" i="83"/>
  <c r="Q143" i="83"/>
  <c r="R143" i="83"/>
  <c r="S143" i="83"/>
  <c r="T143" i="83"/>
  <c r="U143" i="83"/>
  <c r="V143" i="83"/>
  <c r="W143" i="83"/>
  <c r="X143" i="83"/>
  <c r="Y143" i="83"/>
  <c r="Z143" i="83"/>
  <c r="AA143" i="83"/>
  <c r="AB143" i="83"/>
  <c r="AC143" i="83"/>
  <c r="AD143" i="83"/>
  <c r="AE143" i="83"/>
  <c r="AF143" i="83"/>
  <c r="AG143" i="83"/>
  <c r="AH143" i="83"/>
  <c r="AI143" i="83"/>
  <c r="AJ143" i="83"/>
  <c r="AL143" i="83"/>
  <c r="AM143" i="83"/>
  <c r="AN143" i="83"/>
  <c r="AO143" i="83"/>
  <c r="AP143" i="83"/>
  <c r="AQ143" i="83"/>
  <c r="AR143" i="83"/>
  <c r="AS143" i="83"/>
  <c r="AT143" i="83"/>
  <c r="AU143" i="83"/>
  <c r="AV143" i="83"/>
  <c r="AW143" i="83"/>
  <c r="AX143" i="83"/>
  <c r="AY143" i="83"/>
  <c r="AZ143" i="83"/>
  <c r="BA143" i="83"/>
  <c r="BB143" i="83"/>
  <c r="BC143" i="83"/>
  <c r="BD143" i="83"/>
  <c r="BE143" i="83"/>
  <c r="BF143" i="83"/>
  <c r="BG143" i="83"/>
  <c r="BH143" i="83"/>
  <c r="BI143" i="83"/>
  <c r="BJ143" i="83"/>
  <c r="BK143" i="83"/>
  <c r="BL143" i="83"/>
  <c r="BM143" i="83"/>
  <c r="BN143" i="83"/>
  <c r="BO143" i="83"/>
  <c r="BP143" i="83"/>
  <c r="BQ143" i="83"/>
  <c r="BR143" i="83"/>
  <c r="BS143" i="83"/>
  <c r="BT143" i="83"/>
  <c r="BU143" i="83"/>
  <c r="BV143" i="83"/>
  <c r="BW143" i="83"/>
  <c r="BX143" i="83"/>
  <c r="C144" i="83"/>
  <c r="D144" i="83"/>
  <c r="E144" i="83"/>
  <c r="F144" i="83"/>
  <c r="G144" i="83"/>
  <c r="H144" i="83"/>
  <c r="I144" i="83"/>
  <c r="J144" i="83"/>
  <c r="K144" i="83"/>
  <c r="L144" i="83"/>
  <c r="M144" i="83"/>
  <c r="N144" i="83"/>
  <c r="O144" i="83"/>
  <c r="P144" i="83"/>
  <c r="Q144" i="83"/>
  <c r="R144" i="83"/>
  <c r="S144" i="83"/>
  <c r="T144" i="83"/>
  <c r="U144" i="83"/>
  <c r="V144" i="83"/>
  <c r="W144" i="83"/>
  <c r="X144" i="83"/>
  <c r="Y144" i="83"/>
  <c r="Z144" i="83"/>
  <c r="AA144" i="83"/>
  <c r="AB144" i="83"/>
  <c r="AC144" i="83"/>
  <c r="AD144" i="83"/>
  <c r="AE144" i="83"/>
  <c r="AF144" i="83"/>
  <c r="AG144" i="83"/>
  <c r="AH144" i="83"/>
  <c r="AI144" i="83"/>
  <c r="AJ144" i="83"/>
  <c r="AL144" i="83"/>
  <c r="AM144" i="83"/>
  <c r="AN144" i="83"/>
  <c r="AO144" i="83"/>
  <c r="AP144" i="83"/>
  <c r="AQ144" i="83"/>
  <c r="AR144" i="83"/>
  <c r="AS144" i="83"/>
  <c r="AT144" i="83"/>
  <c r="AU144" i="83"/>
  <c r="AV144" i="83"/>
  <c r="AW144" i="83"/>
  <c r="AX144" i="83"/>
  <c r="AY144" i="83"/>
  <c r="AZ144" i="83"/>
  <c r="BA144" i="83"/>
  <c r="BB144" i="83"/>
  <c r="BC144" i="83"/>
  <c r="BD144" i="83"/>
  <c r="BE144" i="83"/>
  <c r="BF144" i="83"/>
  <c r="BG144" i="83"/>
  <c r="BH144" i="83"/>
  <c r="BI144" i="83"/>
  <c r="BJ144" i="83"/>
  <c r="BK144" i="83"/>
  <c r="BL144" i="83"/>
  <c r="BM144" i="83"/>
  <c r="BN144" i="83"/>
  <c r="BO144" i="83"/>
  <c r="BP144" i="83"/>
  <c r="BQ144" i="83"/>
  <c r="BR144" i="83"/>
  <c r="BS144" i="83"/>
  <c r="BT144" i="83"/>
  <c r="BU144" i="83"/>
  <c r="BV144" i="83"/>
  <c r="BW144" i="83"/>
  <c r="BX144" i="83"/>
  <c r="C145" i="83"/>
  <c r="D145" i="83"/>
  <c r="E145" i="83"/>
  <c r="F145" i="83"/>
  <c r="G145" i="83"/>
  <c r="H145" i="83"/>
  <c r="I145" i="83"/>
  <c r="J145" i="83"/>
  <c r="K145" i="83"/>
  <c r="L145" i="83"/>
  <c r="M145" i="83"/>
  <c r="N145" i="83"/>
  <c r="O145" i="83"/>
  <c r="P145" i="83"/>
  <c r="Q145" i="83"/>
  <c r="R145" i="83"/>
  <c r="S145" i="83"/>
  <c r="T145" i="83"/>
  <c r="U145" i="83"/>
  <c r="V145" i="83"/>
  <c r="W145" i="83"/>
  <c r="X145" i="83"/>
  <c r="Y145" i="83"/>
  <c r="Z145" i="83"/>
  <c r="AA145" i="83"/>
  <c r="AB145" i="83"/>
  <c r="AC145" i="83"/>
  <c r="AD145" i="83"/>
  <c r="AE145" i="83"/>
  <c r="AF145" i="83"/>
  <c r="AG145" i="83"/>
  <c r="AH145" i="83"/>
  <c r="AI145" i="83"/>
  <c r="AJ145" i="83"/>
  <c r="AL145" i="83"/>
  <c r="AM145" i="83"/>
  <c r="AN145" i="83"/>
  <c r="AO145" i="83"/>
  <c r="AP145" i="83"/>
  <c r="AQ145" i="83"/>
  <c r="AR145" i="83"/>
  <c r="AS145" i="83"/>
  <c r="AT145" i="83"/>
  <c r="AU145" i="83"/>
  <c r="AV145" i="83"/>
  <c r="AW145" i="83"/>
  <c r="AX145" i="83"/>
  <c r="AY145" i="83"/>
  <c r="AZ145" i="83"/>
  <c r="BA145" i="83"/>
  <c r="BB145" i="83"/>
  <c r="BC145" i="83"/>
  <c r="BD145" i="83"/>
  <c r="BE145" i="83"/>
  <c r="BF145" i="83"/>
  <c r="BG145" i="83"/>
  <c r="BH145" i="83"/>
  <c r="BI145" i="83"/>
  <c r="BJ145" i="83"/>
  <c r="BK145" i="83"/>
  <c r="BL145" i="83"/>
  <c r="BM145" i="83"/>
  <c r="BN145" i="83"/>
  <c r="BO145" i="83"/>
  <c r="BP145" i="83"/>
  <c r="BQ145" i="83"/>
  <c r="BR145" i="83"/>
  <c r="BS145" i="83"/>
  <c r="BT145" i="83"/>
  <c r="BU145" i="83"/>
  <c r="BV145" i="83"/>
  <c r="BW145" i="83"/>
  <c r="BX145" i="83"/>
  <c r="C146" i="83"/>
  <c r="D146" i="83"/>
  <c r="E146" i="83"/>
  <c r="F146" i="83"/>
  <c r="G146" i="83"/>
  <c r="H146" i="83"/>
  <c r="I146" i="83"/>
  <c r="J146" i="83"/>
  <c r="K146" i="83"/>
  <c r="L146" i="83"/>
  <c r="M146" i="83"/>
  <c r="N146" i="83"/>
  <c r="O146" i="83"/>
  <c r="P146" i="83"/>
  <c r="Q146" i="83"/>
  <c r="R146" i="83"/>
  <c r="S146" i="83"/>
  <c r="T146" i="83"/>
  <c r="U146" i="83"/>
  <c r="V146" i="83"/>
  <c r="W146" i="83"/>
  <c r="X146" i="83"/>
  <c r="Y146" i="83"/>
  <c r="Z146" i="83"/>
  <c r="AA146" i="83"/>
  <c r="AB146" i="83"/>
  <c r="AC146" i="83"/>
  <c r="AD146" i="83"/>
  <c r="AE146" i="83"/>
  <c r="AF146" i="83"/>
  <c r="AG146" i="83"/>
  <c r="AH146" i="83"/>
  <c r="AI146" i="83"/>
  <c r="AJ146" i="83"/>
  <c r="AL146" i="83"/>
  <c r="AM146" i="83"/>
  <c r="AN146" i="83"/>
  <c r="AO146" i="83"/>
  <c r="AP146" i="83"/>
  <c r="AQ146" i="83"/>
  <c r="AR146" i="83"/>
  <c r="AS146" i="83"/>
  <c r="AT146" i="83"/>
  <c r="AU146" i="83"/>
  <c r="AV146" i="83"/>
  <c r="AW146" i="83"/>
  <c r="AX146" i="83"/>
  <c r="AY146" i="83"/>
  <c r="AZ146" i="83"/>
  <c r="BA146" i="83"/>
  <c r="BB146" i="83"/>
  <c r="BC146" i="83"/>
  <c r="BD146" i="83"/>
  <c r="BE146" i="83"/>
  <c r="BF146" i="83"/>
  <c r="BG146" i="83"/>
  <c r="BH146" i="83"/>
  <c r="BI146" i="83"/>
  <c r="BJ146" i="83"/>
  <c r="BK146" i="83"/>
  <c r="BL146" i="83"/>
  <c r="BM146" i="83"/>
  <c r="BN146" i="83"/>
  <c r="BO146" i="83"/>
  <c r="BP146" i="83"/>
  <c r="BQ146" i="83"/>
  <c r="BR146" i="83"/>
  <c r="BS146" i="83"/>
  <c r="BT146" i="83"/>
  <c r="BU146" i="83"/>
  <c r="BV146" i="83"/>
  <c r="BW146" i="83"/>
  <c r="BX146" i="83"/>
  <c r="C147" i="83"/>
  <c r="D147" i="83"/>
  <c r="E147" i="83"/>
  <c r="F147" i="83"/>
  <c r="G147" i="83"/>
  <c r="H147" i="83"/>
  <c r="I147" i="83"/>
  <c r="J147" i="83"/>
  <c r="K147" i="83"/>
  <c r="L147" i="83"/>
  <c r="M147" i="83"/>
  <c r="N147" i="83"/>
  <c r="O147" i="83"/>
  <c r="P147" i="83"/>
  <c r="Q147" i="83"/>
  <c r="R147" i="83"/>
  <c r="S147" i="83"/>
  <c r="T147" i="83"/>
  <c r="U147" i="83"/>
  <c r="V147" i="83"/>
  <c r="W147" i="83"/>
  <c r="X147" i="83"/>
  <c r="Y147" i="83"/>
  <c r="Z147" i="83"/>
  <c r="AA147" i="83"/>
  <c r="AB147" i="83"/>
  <c r="AC147" i="83"/>
  <c r="AD147" i="83"/>
  <c r="AE147" i="83"/>
  <c r="AF147" i="83"/>
  <c r="AG147" i="83"/>
  <c r="AH147" i="83"/>
  <c r="AI147" i="83"/>
  <c r="AJ147" i="83"/>
  <c r="AL147" i="83"/>
  <c r="AM147" i="83"/>
  <c r="AN147" i="83"/>
  <c r="AO147" i="83"/>
  <c r="AP147" i="83"/>
  <c r="AQ147" i="83"/>
  <c r="AR147" i="83"/>
  <c r="AS147" i="83"/>
  <c r="AT147" i="83"/>
  <c r="AU147" i="83"/>
  <c r="AV147" i="83"/>
  <c r="AW147" i="83"/>
  <c r="AX147" i="83"/>
  <c r="AY147" i="83"/>
  <c r="AZ147" i="83"/>
  <c r="BA147" i="83"/>
  <c r="BB147" i="83"/>
  <c r="BC147" i="83"/>
  <c r="BD147" i="83"/>
  <c r="BE147" i="83"/>
  <c r="BF147" i="83"/>
  <c r="BG147" i="83"/>
  <c r="BH147" i="83"/>
  <c r="BI147" i="83"/>
  <c r="BJ147" i="83"/>
  <c r="BK147" i="83"/>
  <c r="BL147" i="83"/>
  <c r="BM147" i="83"/>
  <c r="BN147" i="83"/>
  <c r="BO147" i="83"/>
  <c r="BP147" i="83"/>
  <c r="BQ147" i="83"/>
  <c r="BR147" i="83"/>
  <c r="BS147" i="83"/>
  <c r="BT147" i="83"/>
  <c r="BU147" i="83"/>
  <c r="BV147" i="83"/>
  <c r="BW147" i="83"/>
  <c r="BX147" i="83"/>
  <c r="C148" i="83"/>
  <c r="D148" i="83"/>
  <c r="E148" i="83"/>
  <c r="F148" i="83"/>
  <c r="G148" i="83"/>
  <c r="H148" i="83"/>
  <c r="I148" i="83"/>
  <c r="J148" i="83"/>
  <c r="K148" i="83"/>
  <c r="L148" i="83"/>
  <c r="M148" i="83"/>
  <c r="N148" i="83"/>
  <c r="O148" i="83"/>
  <c r="P148" i="83"/>
  <c r="Q148" i="83"/>
  <c r="R148" i="83"/>
  <c r="S148" i="83"/>
  <c r="T148" i="83"/>
  <c r="U148" i="83"/>
  <c r="V148" i="83"/>
  <c r="W148" i="83"/>
  <c r="X148" i="83"/>
  <c r="Y148" i="83"/>
  <c r="Z148" i="83"/>
  <c r="AA148" i="83"/>
  <c r="AB148" i="83"/>
  <c r="AC148" i="83"/>
  <c r="AD148" i="83"/>
  <c r="AE148" i="83"/>
  <c r="AF148" i="83"/>
  <c r="AG148" i="83"/>
  <c r="AH148" i="83"/>
  <c r="AI148" i="83"/>
  <c r="AJ148" i="83"/>
  <c r="AL148" i="83"/>
  <c r="AM148" i="83"/>
  <c r="AN148" i="83"/>
  <c r="AO148" i="83"/>
  <c r="AP148" i="83"/>
  <c r="AQ148" i="83"/>
  <c r="AR148" i="83"/>
  <c r="AS148" i="83"/>
  <c r="AT148" i="83"/>
  <c r="AU148" i="83"/>
  <c r="AV148" i="83"/>
  <c r="AW148" i="83"/>
  <c r="AX148" i="83"/>
  <c r="AY148" i="83"/>
  <c r="AZ148" i="83"/>
  <c r="BA148" i="83"/>
  <c r="BB148" i="83"/>
  <c r="BC148" i="83"/>
  <c r="BD148" i="83"/>
  <c r="BE148" i="83"/>
  <c r="BF148" i="83"/>
  <c r="BG148" i="83"/>
  <c r="BH148" i="83"/>
  <c r="BI148" i="83"/>
  <c r="BJ148" i="83"/>
  <c r="BK148" i="83"/>
  <c r="BL148" i="83"/>
  <c r="BM148" i="83"/>
  <c r="BN148" i="83"/>
  <c r="BO148" i="83"/>
  <c r="BP148" i="83"/>
  <c r="BQ148" i="83"/>
  <c r="BR148" i="83"/>
  <c r="BS148" i="83"/>
  <c r="BT148" i="83"/>
  <c r="BU148" i="83"/>
  <c r="BV148" i="83"/>
  <c r="BW148" i="83"/>
  <c r="BX148" i="83"/>
  <c r="C149" i="83"/>
  <c r="D149" i="83"/>
  <c r="E149" i="83"/>
  <c r="F149" i="83"/>
  <c r="G149" i="83"/>
  <c r="H149" i="83"/>
  <c r="I149" i="83"/>
  <c r="J149" i="83"/>
  <c r="K149" i="83"/>
  <c r="L149" i="83"/>
  <c r="M149" i="83"/>
  <c r="N149" i="83"/>
  <c r="O149" i="83"/>
  <c r="P149" i="83"/>
  <c r="Q149" i="83"/>
  <c r="R149" i="83"/>
  <c r="S149" i="83"/>
  <c r="T149" i="83"/>
  <c r="U149" i="83"/>
  <c r="V149" i="83"/>
  <c r="W149" i="83"/>
  <c r="X149" i="83"/>
  <c r="Y149" i="83"/>
  <c r="Z149" i="83"/>
  <c r="AA149" i="83"/>
  <c r="AB149" i="83"/>
  <c r="AC149" i="83"/>
  <c r="AD149" i="83"/>
  <c r="AE149" i="83"/>
  <c r="AF149" i="83"/>
  <c r="AG149" i="83"/>
  <c r="AH149" i="83"/>
  <c r="AI149" i="83"/>
  <c r="AJ149" i="83"/>
  <c r="AL149" i="83"/>
  <c r="AM149" i="83"/>
  <c r="AN149" i="83"/>
  <c r="AO149" i="83"/>
  <c r="AP149" i="83"/>
  <c r="AQ149" i="83"/>
  <c r="AR149" i="83"/>
  <c r="AS149" i="83"/>
  <c r="AT149" i="83"/>
  <c r="AU149" i="83"/>
  <c r="AV149" i="83"/>
  <c r="AW149" i="83"/>
  <c r="AX149" i="83"/>
  <c r="AY149" i="83"/>
  <c r="AZ149" i="83"/>
  <c r="BA149" i="83"/>
  <c r="BB149" i="83"/>
  <c r="BC149" i="83"/>
  <c r="BD149" i="83"/>
  <c r="BE149" i="83"/>
  <c r="BF149" i="83"/>
  <c r="BG149" i="83"/>
  <c r="BH149" i="83"/>
  <c r="BI149" i="83"/>
  <c r="BJ149" i="83"/>
  <c r="BK149" i="83"/>
  <c r="BL149" i="83"/>
  <c r="BM149" i="83"/>
  <c r="BN149" i="83"/>
  <c r="BO149" i="83"/>
  <c r="BP149" i="83"/>
  <c r="BQ149" i="83"/>
  <c r="BR149" i="83"/>
  <c r="BS149" i="83"/>
  <c r="BT149" i="83"/>
  <c r="BU149" i="83"/>
  <c r="BV149" i="83"/>
  <c r="BW149" i="83"/>
  <c r="BX149" i="83"/>
  <c r="C150" i="83"/>
  <c r="D150" i="83"/>
  <c r="E150" i="83"/>
  <c r="F150" i="83"/>
  <c r="G150" i="83"/>
  <c r="H150" i="83"/>
  <c r="I150" i="83"/>
  <c r="J150" i="83"/>
  <c r="K150" i="83"/>
  <c r="L150" i="83"/>
  <c r="M150" i="83"/>
  <c r="N150" i="83"/>
  <c r="O150" i="83"/>
  <c r="P150" i="83"/>
  <c r="Q150" i="83"/>
  <c r="R150" i="83"/>
  <c r="S150" i="83"/>
  <c r="T150" i="83"/>
  <c r="U150" i="83"/>
  <c r="V150" i="83"/>
  <c r="W150" i="83"/>
  <c r="X150" i="83"/>
  <c r="Y150" i="83"/>
  <c r="Z150" i="83"/>
  <c r="AA150" i="83"/>
  <c r="AB150" i="83"/>
  <c r="AC150" i="83"/>
  <c r="AD150" i="83"/>
  <c r="AE150" i="83"/>
  <c r="AF150" i="83"/>
  <c r="AG150" i="83"/>
  <c r="AH150" i="83"/>
  <c r="AI150" i="83"/>
  <c r="AJ150" i="83"/>
  <c r="AL150" i="83"/>
  <c r="AM150" i="83"/>
  <c r="AN150" i="83"/>
  <c r="AO150" i="83"/>
  <c r="AP150" i="83"/>
  <c r="AQ150" i="83"/>
  <c r="AR150" i="83"/>
  <c r="AS150" i="83"/>
  <c r="AT150" i="83"/>
  <c r="AU150" i="83"/>
  <c r="AV150" i="83"/>
  <c r="AW150" i="83"/>
  <c r="AX150" i="83"/>
  <c r="AY150" i="83"/>
  <c r="AZ150" i="83"/>
  <c r="BA150" i="83"/>
  <c r="BB150" i="83"/>
  <c r="BC150" i="83"/>
  <c r="BD150" i="83"/>
  <c r="BE150" i="83"/>
  <c r="BF150" i="83"/>
  <c r="BG150" i="83"/>
  <c r="BH150" i="83"/>
  <c r="BI150" i="83"/>
  <c r="BJ150" i="83"/>
  <c r="BK150" i="83"/>
  <c r="BL150" i="83"/>
  <c r="BM150" i="83"/>
  <c r="BN150" i="83"/>
  <c r="BO150" i="83"/>
  <c r="BP150" i="83"/>
  <c r="BQ150" i="83"/>
  <c r="BR150" i="83"/>
  <c r="BS150" i="83"/>
  <c r="BT150" i="83"/>
  <c r="BU150" i="83"/>
  <c r="BV150" i="83"/>
  <c r="BW150" i="83"/>
  <c r="BX150" i="83"/>
  <c r="C151" i="83"/>
  <c r="D151" i="83"/>
  <c r="E151" i="83"/>
  <c r="F151" i="83"/>
  <c r="G151" i="83"/>
  <c r="H151" i="83"/>
  <c r="I151" i="83"/>
  <c r="J151" i="83"/>
  <c r="K151" i="83"/>
  <c r="L151" i="83"/>
  <c r="M151" i="83"/>
  <c r="N151" i="83"/>
  <c r="O151" i="83"/>
  <c r="P151" i="83"/>
  <c r="Q151" i="83"/>
  <c r="R151" i="83"/>
  <c r="S151" i="83"/>
  <c r="T151" i="83"/>
  <c r="U151" i="83"/>
  <c r="V151" i="83"/>
  <c r="W151" i="83"/>
  <c r="X151" i="83"/>
  <c r="Y151" i="83"/>
  <c r="Z151" i="83"/>
  <c r="AA151" i="83"/>
  <c r="AB151" i="83"/>
  <c r="AC151" i="83"/>
  <c r="AD151" i="83"/>
  <c r="AE151" i="83"/>
  <c r="AF151" i="83"/>
  <c r="AG151" i="83"/>
  <c r="AH151" i="83"/>
  <c r="AI151" i="83"/>
  <c r="AJ151" i="83"/>
  <c r="AL151" i="83"/>
  <c r="AM151" i="83"/>
  <c r="AN151" i="83"/>
  <c r="AO151" i="83"/>
  <c r="AP151" i="83"/>
  <c r="AQ151" i="83"/>
  <c r="AR151" i="83"/>
  <c r="AS151" i="83"/>
  <c r="AT151" i="83"/>
  <c r="AU151" i="83"/>
  <c r="AV151" i="83"/>
  <c r="AW151" i="83"/>
  <c r="AX151" i="83"/>
  <c r="AY151" i="83"/>
  <c r="AZ151" i="83"/>
  <c r="BA151" i="83"/>
  <c r="BB151" i="83"/>
  <c r="BC151" i="83"/>
  <c r="BD151" i="83"/>
  <c r="BE151" i="83"/>
  <c r="BF151" i="83"/>
  <c r="BG151" i="83"/>
  <c r="BH151" i="83"/>
  <c r="BI151" i="83"/>
  <c r="BJ151" i="83"/>
  <c r="BK151" i="83"/>
  <c r="BL151" i="83"/>
  <c r="BM151" i="83"/>
  <c r="BN151" i="83"/>
  <c r="BO151" i="83"/>
  <c r="BP151" i="83"/>
  <c r="BQ151" i="83"/>
  <c r="BR151" i="83"/>
  <c r="BS151" i="83"/>
  <c r="BT151" i="83"/>
  <c r="BU151" i="83"/>
  <c r="BV151" i="83"/>
  <c r="BW151" i="83"/>
  <c r="BX151" i="83"/>
  <c r="C152" i="83"/>
  <c r="D152" i="83"/>
  <c r="E152" i="83"/>
  <c r="F152" i="83"/>
  <c r="G152" i="83"/>
  <c r="H152" i="83"/>
  <c r="I152" i="83"/>
  <c r="J152" i="83"/>
  <c r="K152" i="83"/>
  <c r="L152" i="83"/>
  <c r="M152" i="83"/>
  <c r="N152" i="83"/>
  <c r="O152" i="83"/>
  <c r="P152" i="83"/>
  <c r="Q152" i="83"/>
  <c r="R152" i="83"/>
  <c r="S152" i="83"/>
  <c r="T152" i="83"/>
  <c r="U152" i="83"/>
  <c r="V152" i="83"/>
  <c r="W152" i="83"/>
  <c r="X152" i="83"/>
  <c r="Y152" i="83"/>
  <c r="Z152" i="83"/>
  <c r="AA152" i="83"/>
  <c r="AB152" i="83"/>
  <c r="AC152" i="83"/>
  <c r="AD152" i="83"/>
  <c r="AE152" i="83"/>
  <c r="AF152" i="83"/>
  <c r="AG152" i="83"/>
  <c r="AH152" i="83"/>
  <c r="AI152" i="83"/>
  <c r="AJ152" i="83"/>
  <c r="AL152" i="83"/>
  <c r="AM152" i="83"/>
  <c r="AN152" i="83"/>
  <c r="AO152" i="83"/>
  <c r="AP152" i="83"/>
  <c r="AQ152" i="83"/>
  <c r="AR152" i="83"/>
  <c r="AS152" i="83"/>
  <c r="AT152" i="83"/>
  <c r="AU152" i="83"/>
  <c r="AV152" i="83"/>
  <c r="AW152" i="83"/>
  <c r="AX152" i="83"/>
  <c r="AY152" i="83"/>
  <c r="AZ152" i="83"/>
  <c r="BA152" i="83"/>
  <c r="BB152" i="83"/>
  <c r="BC152" i="83"/>
  <c r="BD152" i="83"/>
  <c r="BE152" i="83"/>
  <c r="BF152" i="83"/>
  <c r="BG152" i="83"/>
  <c r="BH152" i="83"/>
  <c r="BI152" i="83"/>
  <c r="BJ152" i="83"/>
  <c r="BK152" i="83"/>
  <c r="BL152" i="83"/>
  <c r="BM152" i="83"/>
  <c r="BN152" i="83"/>
  <c r="BO152" i="83"/>
  <c r="BP152" i="83"/>
  <c r="BQ152" i="83"/>
  <c r="BR152" i="83"/>
  <c r="BS152" i="83"/>
  <c r="BT152" i="83"/>
  <c r="BU152" i="83"/>
  <c r="BV152" i="83"/>
  <c r="BW152" i="83"/>
  <c r="BX152" i="83"/>
  <c r="C153" i="83"/>
  <c r="D153" i="83"/>
  <c r="E153" i="83"/>
  <c r="F153" i="83"/>
  <c r="G153" i="83"/>
  <c r="H153" i="83"/>
  <c r="I153" i="83"/>
  <c r="J153" i="83"/>
  <c r="K153" i="83"/>
  <c r="L153" i="83"/>
  <c r="M153" i="83"/>
  <c r="N153" i="83"/>
  <c r="O153" i="83"/>
  <c r="P153" i="83"/>
  <c r="Q153" i="83"/>
  <c r="R153" i="83"/>
  <c r="S153" i="83"/>
  <c r="T153" i="83"/>
  <c r="U153" i="83"/>
  <c r="V153" i="83"/>
  <c r="W153" i="83"/>
  <c r="X153" i="83"/>
  <c r="Y153" i="83"/>
  <c r="Z153" i="83"/>
  <c r="AA153" i="83"/>
  <c r="AB153" i="83"/>
  <c r="AC153" i="83"/>
  <c r="AD153" i="83"/>
  <c r="AE153" i="83"/>
  <c r="AF153" i="83"/>
  <c r="AG153" i="83"/>
  <c r="AH153" i="83"/>
  <c r="AI153" i="83"/>
  <c r="AJ153" i="83"/>
  <c r="AL153" i="83"/>
  <c r="AM153" i="83"/>
  <c r="AN153" i="83"/>
  <c r="AO153" i="83"/>
  <c r="AP153" i="83"/>
  <c r="AQ153" i="83"/>
  <c r="AR153" i="83"/>
  <c r="AS153" i="83"/>
  <c r="AT153" i="83"/>
  <c r="AU153" i="83"/>
  <c r="AV153" i="83"/>
  <c r="AW153" i="83"/>
  <c r="AX153" i="83"/>
  <c r="AY153" i="83"/>
  <c r="AZ153" i="83"/>
  <c r="BA153" i="83"/>
  <c r="BB153" i="83"/>
  <c r="BC153" i="83"/>
  <c r="BD153" i="83"/>
  <c r="BE153" i="83"/>
  <c r="BF153" i="83"/>
  <c r="BG153" i="83"/>
  <c r="BH153" i="83"/>
  <c r="BI153" i="83"/>
  <c r="BJ153" i="83"/>
  <c r="BK153" i="83"/>
  <c r="BL153" i="83"/>
  <c r="BM153" i="83"/>
  <c r="BN153" i="83"/>
  <c r="BO153" i="83"/>
  <c r="BP153" i="83"/>
  <c r="BQ153" i="83"/>
  <c r="BR153" i="83"/>
  <c r="BS153" i="83"/>
  <c r="BT153" i="83"/>
  <c r="BU153" i="83"/>
  <c r="BV153" i="83"/>
  <c r="BW153" i="83"/>
  <c r="BX153" i="83"/>
  <c r="C154" i="83"/>
  <c r="D154" i="83"/>
  <c r="E154" i="83"/>
  <c r="F154" i="83"/>
  <c r="G154" i="83"/>
  <c r="H154" i="83"/>
  <c r="I154" i="83"/>
  <c r="J154" i="83"/>
  <c r="K154" i="83"/>
  <c r="L154" i="83"/>
  <c r="M154" i="83"/>
  <c r="N154" i="83"/>
  <c r="O154" i="83"/>
  <c r="P154" i="83"/>
  <c r="Q154" i="83"/>
  <c r="R154" i="83"/>
  <c r="S154" i="83"/>
  <c r="T154" i="83"/>
  <c r="U154" i="83"/>
  <c r="V154" i="83"/>
  <c r="W154" i="83"/>
  <c r="X154" i="83"/>
  <c r="Y154" i="83"/>
  <c r="Z154" i="83"/>
  <c r="AA154" i="83"/>
  <c r="AB154" i="83"/>
  <c r="AC154" i="83"/>
  <c r="AD154" i="83"/>
  <c r="AE154" i="83"/>
  <c r="AF154" i="83"/>
  <c r="AG154" i="83"/>
  <c r="AH154" i="83"/>
  <c r="AI154" i="83"/>
  <c r="AJ154" i="83"/>
  <c r="AL154" i="83"/>
  <c r="AM154" i="83"/>
  <c r="AN154" i="83"/>
  <c r="AO154" i="83"/>
  <c r="AP154" i="83"/>
  <c r="AQ154" i="83"/>
  <c r="AR154" i="83"/>
  <c r="AS154" i="83"/>
  <c r="AT154" i="83"/>
  <c r="AU154" i="83"/>
  <c r="AV154" i="83"/>
  <c r="AW154" i="83"/>
  <c r="AX154" i="83"/>
  <c r="AY154" i="83"/>
  <c r="AZ154" i="83"/>
  <c r="BA154" i="83"/>
  <c r="BB154" i="83"/>
  <c r="BC154" i="83"/>
  <c r="BD154" i="83"/>
  <c r="BE154" i="83"/>
  <c r="BF154" i="83"/>
  <c r="BG154" i="83"/>
  <c r="BH154" i="83"/>
  <c r="BI154" i="83"/>
  <c r="BJ154" i="83"/>
  <c r="BK154" i="83"/>
  <c r="BL154" i="83"/>
  <c r="BM154" i="83"/>
  <c r="BN154" i="83"/>
  <c r="BO154" i="83"/>
  <c r="BP154" i="83"/>
  <c r="BQ154" i="83"/>
  <c r="BR154" i="83"/>
  <c r="BS154" i="83"/>
  <c r="BT154" i="83"/>
  <c r="BU154" i="83"/>
  <c r="BV154" i="83"/>
  <c r="BW154" i="83"/>
  <c r="BX154" i="83"/>
  <c r="C155" i="83"/>
  <c r="D155" i="83"/>
  <c r="E155" i="83"/>
  <c r="F155" i="83"/>
  <c r="G155" i="83"/>
  <c r="H155" i="83"/>
  <c r="I155" i="83"/>
  <c r="J155" i="83"/>
  <c r="K155" i="83"/>
  <c r="L155" i="83"/>
  <c r="M155" i="83"/>
  <c r="N155" i="83"/>
  <c r="O155" i="83"/>
  <c r="P155" i="83"/>
  <c r="Q155" i="83"/>
  <c r="R155" i="83"/>
  <c r="S155" i="83"/>
  <c r="T155" i="83"/>
  <c r="U155" i="83"/>
  <c r="V155" i="83"/>
  <c r="W155" i="83"/>
  <c r="X155" i="83"/>
  <c r="Y155" i="83"/>
  <c r="Z155" i="83"/>
  <c r="AA155" i="83"/>
  <c r="AB155" i="83"/>
  <c r="AC155" i="83"/>
  <c r="AD155" i="83"/>
  <c r="AE155" i="83"/>
  <c r="AF155" i="83"/>
  <c r="AG155" i="83"/>
  <c r="AH155" i="83"/>
  <c r="AI155" i="83"/>
  <c r="AJ155" i="83"/>
  <c r="AL155" i="83"/>
  <c r="AM155" i="83"/>
  <c r="AN155" i="83"/>
  <c r="AO155" i="83"/>
  <c r="AP155" i="83"/>
  <c r="AQ155" i="83"/>
  <c r="AR155" i="83"/>
  <c r="AS155" i="83"/>
  <c r="AT155" i="83"/>
  <c r="AU155" i="83"/>
  <c r="AV155" i="83"/>
  <c r="AW155" i="83"/>
  <c r="AX155" i="83"/>
  <c r="AY155" i="83"/>
  <c r="AZ155" i="83"/>
  <c r="BA155" i="83"/>
  <c r="BB155" i="83"/>
  <c r="BC155" i="83"/>
  <c r="BD155" i="83"/>
  <c r="BE155" i="83"/>
  <c r="BF155" i="83"/>
  <c r="BG155" i="83"/>
  <c r="BH155" i="83"/>
  <c r="BI155" i="83"/>
  <c r="BJ155" i="83"/>
  <c r="BK155" i="83"/>
  <c r="BL155" i="83"/>
  <c r="BM155" i="83"/>
  <c r="BN155" i="83"/>
  <c r="BO155" i="83"/>
  <c r="BP155" i="83"/>
  <c r="BQ155" i="83"/>
  <c r="BR155" i="83"/>
  <c r="BS155" i="83"/>
  <c r="BT155" i="83"/>
  <c r="BU155" i="83"/>
  <c r="BV155" i="83"/>
  <c r="BW155" i="83"/>
  <c r="BX155" i="83"/>
  <c r="C156" i="83"/>
  <c r="D156" i="83"/>
  <c r="E156" i="83"/>
  <c r="F156" i="83"/>
  <c r="G156" i="83"/>
  <c r="H156" i="83"/>
  <c r="I156" i="83"/>
  <c r="J156" i="83"/>
  <c r="K156" i="83"/>
  <c r="L156" i="83"/>
  <c r="M156" i="83"/>
  <c r="N156" i="83"/>
  <c r="O156" i="83"/>
  <c r="P156" i="83"/>
  <c r="Q156" i="83"/>
  <c r="R156" i="83"/>
  <c r="S156" i="83"/>
  <c r="T156" i="83"/>
  <c r="U156" i="83"/>
  <c r="V156" i="83"/>
  <c r="W156" i="83"/>
  <c r="X156" i="83"/>
  <c r="Y156" i="83"/>
  <c r="Z156" i="83"/>
  <c r="AA156" i="83"/>
  <c r="AB156" i="83"/>
  <c r="AC156" i="83"/>
  <c r="AD156" i="83"/>
  <c r="AE156" i="83"/>
  <c r="AF156" i="83"/>
  <c r="AG156" i="83"/>
  <c r="AH156" i="83"/>
  <c r="AI156" i="83"/>
  <c r="AJ156" i="83"/>
  <c r="AL156" i="83"/>
  <c r="AM156" i="83"/>
  <c r="AN156" i="83"/>
  <c r="AO156" i="83"/>
  <c r="AP156" i="83"/>
  <c r="AQ156" i="83"/>
  <c r="AR156" i="83"/>
  <c r="AS156" i="83"/>
  <c r="AT156" i="83"/>
  <c r="AU156" i="83"/>
  <c r="AV156" i="83"/>
  <c r="AW156" i="83"/>
  <c r="AX156" i="83"/>
  <c r="AY156" i="83"/>
  <c r="AZ156" i="83"/>
  <c r="BA156" i="83"/>
  <c r="BB156" i="83"/>
  <c r="BC156" i="83"/>
  <c r="BD156" i="83"/>
  <c r="BE156" i="83"/>
  <c r="BF156" i="83"/>
  <c r="BG156" i="83"/>
  <c r="BH156" i="83"/>
  <c r="BI156" i="83"/>
  <c r="BJ156" i="83"/>
  <c r="BK156" i="83"/>
  <c r="BL156" i="83"/>
  <c r="BM156" i="83"/>
  <c r="BN156" i="83"/>
  <c r="BO156" i="83"/>
  <c r="BP156" i="83"/>
  <c r="BQ156" i="83"/>
  <c r="BR156" i="83"/>
  <c r="BS156" i="83"/>
  <c r="BT156" i="83"/>
  <c r="BU156" i="83"/>
  <c r="BV156" i="83"/>
  <c r="BW156" i="83"/>
  <c r="BX156" i="83"/>
  <c r="C157" i="83"/>
  <c r="D157" i="83"/>
  <c r="E157" i="83"/>
  <c r="F157" i="83"/>
  <c r="G157" i="83"/>
  <c r="H157" i="83"/>
  <c r="I157" i="83"/>
  <c r="J157" i="83"/>
  <c r="K157" i="83"/>
  <c r="L157" i="83"/>
  <c r="M157" i="83"/>
  <c r="N157" i="83"/>
  <c r="O157" i="83"/>
  <c r="P157" i="83"/>
  <c r="Q157" i="83"/>
  <c r="R157" i="83"/>
  <c r="S157" i="83"/>
  <c r="T157" i="83"/>
  <c r="U157" i="83"/>
  <c r="V157" i="83"/>
  <c r="W157" i="83"/>
  <c r="X157" i="83"/>
  <c r="Y157" i="83"/>
  <c r="Z157" i="83"/>
  <c r="AA157" i="83"/>
  <c r="AB157" i="83"/>
  <c r="AC157" i="83"/>
  <c r="AD157" i="83"/>
  <c r="AE157" i="83"/>
  <c r="AF157" i="83"/>
  <c r="AG157" i="83"/>
  <c r="AH157" i="83"/>
  <c r="AI157" i="83"/>
  <c r="AJ157" i="83"/>
  <c r="AL157" i="83"/>
  <c r="AM157" i="83"/>
  <c r="AN157" i="83"/>
  <c r="AO157" i="83"/>
  <c r="AP157" i="83"/>
  <c r="AQ157" i="83"/>
  <c r="AR157" i="83"/>
  <c r="AS157" i="83"/>
  <c r="AT157" i="83"/>
  <c r="AU157" i="83"/>
  <c r="AV157" i="83"/>
  <c r="AW157" i="83"/>
  <c r="AX157" i="83"/>
  <c r="AY157" i="83"/>
  <c r="AZ157" i="83"/>
  <c r="BA157" i="83"/>
  <c r="BB157" i="83"/>
  <c r="BC157" i="83"/>
  <c r="BD157" i="83"/>
  <c r="BE157" i="83"/>
  <c r="BF157" i="83"/>
  <c r="BG157" i="83"/>
  <c r="BH157" i="83"/>
  <c r="BI157" i="83"/>
  <c r="BJ157" i="83"/>
  <c r="BK157" i="83"/>
  <c r="BL157" i="83"/>
  <c r="BM157" i="83"/>
  <c r="BN157" i="83"/>
  <c r="BO157" i="83"/>
  <c r="BP157" i="83"/>
  <c r="BQ157" i="83"/>
  <c r="BR157" i="83"/>
  <c r="BS157" i="83"/>
  <c r="BT157" i="83"/>
  <c r="BU157" i="83"/>
  <c r="BV157" i="83"/>
  <c r="BW157" i="83"/>
  <c r="BX157" i="83"/>
  <c r="C158" i="83"/>
  <c r="D158" i="83"/>
  <c r="E158" i="83"/>
  <c r="F158" i="83"/>
  <c r="G158" i="83"/>
  <c r="H158" i="83"/>
  <c r="I158" i="83"/>
  <c r="J158" i="83"/>
  <c r="K158" i="83"/>
  <c r="L158" i="83"/>
  <c r="M158" i="83"/>
  <c r="N158" i="83"/>
  <c r="O158" i="83"/>
  <c r="P158" i="83"/>
  <c r="Q158" i="83"/>
  <c r="R158" i="83"/>
  <c r="S158" i="83"/>
  <c r="T158" i="83"/>
  <c r="U158" i="83"/>
  <c r="V158" i="83"/>
  <c r="W158" i="83"/>
  <c r="X158" i="83"/>
  <c r="Y158" i="83"/>
  <c r="Z158" i="83"/>
  <c r="AA158" i="83"/>
  <c r="AB158" i="83"/>
  <c r="AC158" i="83"/>
  <c r="AD158" i="83"/>
  <c r="AE158" i="83"/>
  <c r="AF158" i="83"/>
  <c r="AG158" i="83"/>
  <c r="AH158" i="83"/>
  <c r="AI158" i="83"/>
  <c r="AJ158" i="83"/>
  <c r="AL158" i="83"/>
  <c r="AM158" i="83"/>
  <c r="AN158" i="83"/>
  <c r="AO158" i="83"/>
  <c r="AP158" i="83"/>
  <c r="AQ158" i="83"/>
  <c r="AR158" i="83"/>
  <c r="AS158" i="83"/>
  <c r="AT158" i="83"/>
  <c r="AU158" i="83"/>
  <c r="AV158" i="83"/>
  <c r="AW158" i="83"/>
  <c r="AX158" i="83"/>
  <c r="AY158" i="83"/>
  <c r="AZ158" i="83"/>
  <c r="BA158" i="83"/>
  <c r="BB158" i="83"/>
  <c r="BC158" i="83"/>
  <c r="BD158" i="83"/>
  <c r="BE158" i="83"/>
  <c r="BF158" i="83"/>
  <c r="BG158" i="83"/>
  <c r="BH158" i="83"/>
  <c r="BI158" i="83"/>
  <c r="BJ158" i="83"/>
  <c r="BK158" i="83"/>
  <c r="BL158" i="83"/>
  <c r="BM158" i="83"/>
  <c r="BN158" i="83"/>
  <c r="BO158" i="83"/>
  <c r="BP158" i="83"/>
  <c r="BQ158" i="83"/>
  <c r="BR158" i="83"/>
  <c r="BS158" i="83"/>
  <c r="BT158" i="83"/>
  <c r="BU158" i="83"/>
  <c r="BV158" i="83"/>
  <c r="BW158" i="83"/>
  <c r="BX158" i="83"/>
  <c r="C159" i="83"/>
  <c r="D159" i="83"/>
  <c r="E159" i="83"/>
  <c r="F159" i="83"/>
  <c r="G159" i="83"/>
  <c r="H159" i="83"/>
  <c r="I159" i="83"/>
  <c r="J159" i="83"/>
  <c r="K159" i="83"/>
  <c r="L159" i="83"/>
  <c r="M159" i="83"/>
  <c r="N159" i="83"/>
  <c r="O159" i="83"/>
  <c r="P159" i="83"/>
  <c r="Q159" i="83"/>
  <c r="R159" i="83"/>
  <c r="S159" i="83"/>
  <c r="T159" i="83"/>
  <c r="U159" i="83"/>
  <c r="V159" i="83"/>
  <c r="W159" i="83"/>
  <c r="X159" i="83"/>
  <c r="Y159" i="83"/>
  <c r="Z159" i="83"/>
  <c r="AA159" i="83"/>
  <c r="AB159" i="83"/>
  <c r="AC159" i="83"/>
  <c r="AD159" i="83"/>
  <c r="AE159" i="83"/>
  <c r="AF159" i="83"/>
  <c r="AG159" i="83"/>
  <c r="AH159" i="83"/>
  <c r="AI159" i="83"/>
  <c r="AJ159" i="83"/>
  <c r="AK159" i="83"/>
  <c r="AL159" i="83"/>
  <c r="AM159" i="83"/>
  <c r="AN159" i="83"/>
  <c r="AO159" i="83"/>
  <c r="AP159" i="83"/>
  <c r="AQ159" i="83"/>
  <c r="AR159" i="83"/>
  <c r="AS159" i="83"/>
  <c r="AT159" i="83"/>
  <c r="AU159" i="83"/>
  <c r="AV159" i="83"/>
  <c r="AW159" i="83"/>
  <c r="AX159" i="83"/>
  <c r="AY159" i="83"/>
  <c r="AZ159" i="83"/>
  <c r="BA159" i="83"/>
  <c r="BB159" i="83"/>
  <c r="BC159" i="83"/>
  <c r="BD159" i="83"/>
  <c r="BE159" i="83"/>
  <c r="BF159" i="83"/>
  <c r="BG159" i="83"/>
  <c r="BH159" i="83"/>
  <c r="BI159" i="83"/>
  <c r="BJ159" i="83"/>
  <c r="BK159" i="83"/>
  <c r="BL159" i="83"/>
  <c r="BM159" i="83"/>
  <c r="BN159" i="83"/>
  <c r="BO159" i="83"/>
  <c r="BP159" i="83"/>
  <c r="BQ159" i="83"/>
  <c r="BR159" i="83"/>
  <c r="BS159" i="83"/>
  <c r="BT159" i="83"/>
  <c r="BU159" i="83"/>
  <c r="BV159" i="83"/>
  <c r="BW159" i="83"/>
  <c r="BX159" i="83"/>
  <c r="C160" i="83"/>
  <c r="D160" i="83"/>
  <c r="E160" i="83"/>
  <c r="F160" i="83"/>
  <c r="G160" i="83"/>
  <c r="H160" i="83"/>
  <c r="I160" i="83"/>
  <c r="J160" i="83"/>
  <c r="K160" i="83"/>
  <c r="L160" i="83"/>
  <c r="M160" i="83"/>
  <c r="N160" i="83"/>
  <c r="O160" i="83"/>
  <c r="P160" i="83"/>
  <c r="Q160" i="83"/>
  <c r="R160" i="83"/>
  <c r="S160" i="83"/>
  <c r="T160" i="83"/>
  <c r="U160" i="83"/>
  <c r="V160" i="83"/>
  <c r="W160" i="83"/>
  <c r="X160" i="83"/>
  <c r="Y160" i="83"/>
  <c r="Z160" i="83"/>
  <c r="AA160" i="83"/>
  <c r="AB160" i="83"/>
  <c r="AC160" i="83"/>
  <c r="AD160" i="83"/>
  <c r="AE160" i="83"/>
  <c r="AF160" i="83"/>
  <c r="AG160" i="83"/>
  <c r="AH160" i="83"/>
  <c r="AI160" i="83"/>
  <c r="AJ160" i="83"/>
  <c r="AL160" i="83"/>
  <c r="AM160" i="83"/>
  <c r="AN160" i="83"/>
  <c r="AO160" i="83"/>
  <c r="AP160" i="83"/>
  <c r="AQ160" i="83"/>
  <c r="AR160" i="83"/>
  <c r="AS160" i="83"/>
  <c r="AT160" i="83"/>
  <c r="AU160" i="83"/>
  <c r="AV160" i="83"/>
  <c r="AW160" i="83"/>
  <c r="AX160" i="83"/>
  <c r="AY160" i="83"/>
  <c r="AZ160" i="83"/>
  <c r="BA160" i="83"/>
  <c r="BB160" i="83"/>
  <c r="BC160" i="83"/>
  <c r="BD160" i="83"/>
  <c r="BE160" i="83"/>
  <c r="BF160" i="83"/>
  <c r="BG160" i="83"/>
  <c r="BH160" i="83"/>
  <c r="BI160" i="83"/>
  <c r="BJ160" i="83"/>
  <c r="BK160" i="83"/>
  <c r="BL160" i="83"/>
  <c r="BM160" i="83"/>
  <c r="BN160" i="83"/>
  <c r="BO160" i="83"/>
  <c r="BP160" i="83"/>
  <c r="BQ160" i="83"/>
  <c r="BR160" i="83"/>
  <c r="BS160" i="83"/>
  <c r="BT160" i="83"/>
  <c r="BU160" i="83"/>
  <c r="BV160" i="83"/>
  <c r="BW160" i="83"/>
  <c r="BX160" i="83"/>
  <c r="C161" i="83"/>
  <c r="D161" i="83"/>
  <c r="E161" i="83"/>
  <c r="F161" i="83"/>
  <c r="G161" i="83"/>
  <c r="H161" i="83"/>
  <c r="I161" i="83"/>
  <c r="J161" i="83"/>
  <c r="K161" i="83"/>
  <c r="L161" i="83"/>
  <c r="M161" i="83"/>
  <c r="N161" i="83"/>
  <c r="O161" i="83"/>
  <c r="P161" i="83"/>
  <c r="Q161" i="83"/>
  <c r="R161" i="83"/>
  <c r="S161" i="83"/>
  <c r="T161" i="83"/>
  <c r="U161" i="83"/>
  <c r="V161" i="83"/>
  <c r="X161" i="83"/>
  <c r="Y161" i="83"/>
  <c r="Z161" i="83"/>
  <c r="AA161" i="83"/>
  <c r="AB161" i="83"/>
  <c r="AC161" i="83"/>
  <c r="AD161" i="83"/>
  <c r="AE161" i="83"/>
  <c r="AF161" i="83"/>
  <c r="AG161" i="83"/>
  <c r="AH161" i="83"/>
  <c r="AI161" i="83"/>
  <c r="AJ161" i="83"/>
  <c r="AL161" i="83"/>
  <c r="AM161" i="83"/>
  <c r="AN161" i="83"/>
  <c r="AO161" i="83"/>
  <c r="AP161" i="83"/>
  <c r="AQ161" i="83"/>
  <c r="AR161" i="83"/>
  <c r="AS161" i="83"/>
  <c r="AT161" i="83"/>
  <c r="AU161" i="83"/>
  <c r="AV161" i="83"/>
  <c r="AW161" i="83"/>
  <c r="AX161" i="83"/>
  <c r="AY161" i="83"/>
  <c r="AZ161" i="83"/>
  <c r="BA161" i="83"/>
  <c r="BB161" i="83"/>
  <c r="BC161" i="83"/>
  <c r="BD161" i="83"/>
  <c r="BE161" i="83"/>
  <c r="BF161" i="83"/>
  <c r="BG161" i="83"/>
  <c r="BH161" i="83"/>
  <c r="BI161" i="83"/>
  <c r="BJ161" i="83"/>
  <c r="BK161" i="83"/>
  <c r="BL161" i="83"/>
  <c r="BM161" i="83"/>
  <c r="BN161" i="83"/>
  <c r="BO161" i="83"/>
  <c r="BP161" i="83"/>
  <c r="BQ161" i="83"/>
  <c r="BR161" i="83"/>
  <c r="BS161" i="83"/>
  <c r="BT161" i="83"/>
  <c r="BU161" i="83"/>
  <c r="BV161" i="83"/>
  <c r="BW161" i="83"/>
  <c r="BX161" i="83"/>
  <c r="C162" i="83"/>
  <c r="D162" i="83"/>
  <c r="E162" i="83"/>
  <c r="F162" i="83"/>
  <c r="G162" i="83"/>
  <c r="H162" i="83"/>
  <c r="I162" i="83"/>
  <c r="J162" i="83"/>
  <c r="K162" i="83"/>
  <c r="L162" i="83"/>
  <c r="M162" i="83"/>
  <c r="N162" i="83"/>
  <c r="O162" i="83"/>
  <c r="P162" i="83"/>
  <c r="Q162" i="83"/>
  <c r="R162" i="83"/>
  <c r="S162" i="83"/>
  <c r="T162" i="83"/>
  <c r="U162" i="83"/>
  <c r="V162" i="83"/>
  <c r="W162" i="83"/>
  <c r="X162" i="83"/>
  <c r="Y162" i="83"/>
  <c r="Z162" i="83"/>
  <c r="AA162" i="83"/>
  <c r="AB162" i="83"/>
  <c r="AC162" i="83"/>
  <c r="AD162" i="83"/>
  <c r="AE162" i="83"/>
  <c r="AF162" i="83"/>
  <c r="AG162" i="83"/>
  <c r="AH162" i="83"/>
  <c r="AI162" i="83"/>
  <c r="AJ162" i="83"/>
  <c r="AL162" i="83"/>
  <c r="AM162" i="83"/>
  <c r="AN162" i="83"/>
  <c r="AO162" i="83"/>
  <c r="AP162" i="83"/>
  <c r="AQ162" i="83"/>
  <c r="AR162" i="83"/>
  <c r="AS162" i="83"/>
  <c r="AT162" i="83"/>
  <c r="AU162" i="83"/>
  <c r="AV162" i="83"/>
  <c r="AW162" i="83"/>
  <c r="AX162" i="83"/>
  <c r="AY162" i="83"/>
  <c r="AZ162" i="83"/>
  <c r="BA162" i="83"/>
  <c r="BB162" i="83"/>
  <c r="BC162" i="83"/>
  <c r="BD162" i="83"/>
  <c r="BE162" i="83"/>
  <c r="BF162" i="83"/>
  <c r="BG162" i="83"/>
  <c r="BH162" i="83"/>
  <c r="BI162" i="83"/>
  <c r="BJ162" i="83"/>
  <c r="BK162" i="83"/>
  <c r="BL162" i="83"/>
  <c r="BM162" i="83"/>
  <c r="BN162" i="83"/>
  <c r="BO162" i="83"/>
  <c r="BP162" i="83"/>
  <c r="BQ162" i="83"/>
  <c r="BR162" i="83"/>
  <c r="BS162" i="83"/>
  <c r="BT162" i="83"/>
  <c r="BU162" i="83"/>
  <c r="BV162" i="83"/>
  <c r="BW162" i="83"/>
  <c r="BX162" i="83"/>
  <c r="C163" i="83"/>
  <c r="D163" i="83"/>
  <c r="E163" i="83"/>
  <c r="F163" i="83"/>
  <c r="G163" i="83"/>
  <c r="H163" i="83"/>
  <c r="I163" i="83"/>
  <c r="J163" i="83"/>
  <c r="K163" i="83"/>
  <c r="L163" i="83"/>
  <c r="M163" i="83"/>
  <c r="N163" i="83"/>
  <c r="O163" i="83"/>
  <c r="P163" i="83"/>
  <c r="Q163" i="83"/>
  <c r="R163" i="83"/>
  <c r="S163" i="83"/>
  <c r="T163" i="83"/>
  <c r="U163" i="83"/>
  <c r="V163" i="83"/>
  <c r="W163" i="83"/>
  <c r="X163" i="83"/>
  <c r="Y163" i="83"/>
  <c r="Z163" i="83"/>
  <c r="AA163" i="83"/>
  <c r="AB163" i="83"/>
  <c r="AC163" i="83"/>
  <c r="AD163" i="83"/>
  <c r="AE163" i="83"/>
  <c r="AF163" i="83"/>
  <c r="AG163" i="83"/>
  <c r="AH163" i="83"/>
  <c r="AI163" i="83"/>
  <c r="AJ163" i="83"/>
  <c r="AL163" i="83"/>
  <c r="AM163" i="83"/>
  <c r="AN163" i="83"/>
  <c r="AO163" i="83"/>
  <c r="AP163" i="83"/>
  <c r="AQ163" i="83"/>
  <c r="AR163" i="83"/>
  <c r="AS163" i="83"/>
  <c r="AT163" i="83"/>
  <c r="AU163" i="83"/>
  <c r="AV163" i="83"/>
  <c r="AW163" i="83"/>
  <c r="AX163" i="83"/>
  <c r="AY163" i="83"/>
  <c r="AZ163" i="83"/>
  <c r="BA163" i="83"/>
  <c r="BB163" i="83"/>
  <c r="BC163" i="83"/>
  <c r="BD163" i="83"/>
  <c r="BE163" i="83"/>
  <c r="BF163" i="83"/>
  <c r="BG163" i="83"/>
  <c r="BH163" i="83"/>
  <c r="BI163" i="83"/>
  <c r="BJ163" i="83"/>
  <c r="BK163" i="83"/>
  <c r="BL163" i="83"/>
  <c r="BM163" i="83"/>
  <c r="BN163" i="83"/>
  <c r="BO163" i="83"/>
  <c r="BP163" i="83"/>
  <c r="BQ163" i="83"/>
  <c r="BR163" i="83"/>
  <c r="BS163" i="83"/>
  <c r="BT163" i="83"/>
  <c r="BU163" i="83"/>
  <c r="BV163" i="83"/>
  <c r="BW163" i="83"/>
  <c r="BX163" i="83"/>
  <c r="C164" i="83"/>
  <c r="D164" i="83"/>
  <c r="E164" i="83"/>
  <c r="F164" i="83"/>
  <c r="G164" i="83"/>
  <c r="H164" i="83"/>
  <c r="I164" i="83"/>
  <c r="J164" i="83"/>
  <c r="K164" i="83"/>
  <c r="L164" i="83"/>
  <c r="M164" i="83"/>
  <c r="N164" i="83"/>
  <c r="O164" i="83"/>
  <c r="P164" i="83"/>
  <c r="Q164" i="83"/>
  <c r="R164" i="83"/>
  <c r="S164" i="83"/>
  <c r="T164" i="83"/>
  <c r="U164" i="83"/>
  <c r="V164" i="83"/>
  <c r="X164" i="83"/>
  <c r="Y164" i="83"/>
  <c r="Z164" i="83"/>
  <c r="AA164" i="83"/>
  <c r="AB164" i="83"/>
  <c r="AC164" i="83"/>
  <c r="AD164" i="83"/>
  <c r="AE164" i="83"/>
  <c r="AF164" i="83"/>
  <c r="AG164" i="83"/>
  <c r="AH164" i="83"/>
  <c r="AI164" i="83"/>
  <c r="AJ164" i="83"/>
  <c r="AL164" i="83"/>
  <c r="AM164" i="83"/>
  <c r="AN164" i="83"/>
  <c r="AO164" i="83"/>
  <c r="AP164" i="83"/>
  <c r="AQ164" i="83"/>
  <c r="AR164" i="83"/>
  <c r="AS164" i="83"/>
  <c r="AT164" i="83"/>
  <c r="AU164" i="83"/>
  <c r="AV164" i="83"/>
  <c r="AW164" i="83"/>
  <c r="AX164" i="83"/>
  <c r="AY164" i="83"/>
  <c r="AZ164" i="83"/>
  <c r="BA164" i="83"/>
  <c r="BB164" i="83"/>
  <c r="BC164" i="83"/>
  <c r="BD164" i="83"/>
  <c r="BE164" i="83"/>
  <c r="BF164" i="83"/>
  <c r="BG164" i="83"/>
  <c r="BH164" i="83"/>
  <c r="BI164" i="83"/>
  <c r="BJ164" i="83"/>
  <c r="BK164" i="83"/>
  <c r="BL164" i="83"/>
  <c r="BM164" i="83"/>
  <c r="BN164" i="83"/>
  <c r="BO164" i="83"/>
  <c r="BP164" i="83"/>
  <c r="BQ164" i="83"/>
  <c r="BR164" i="83"/>
  <c r="BS164" i="83"/>
  <c r="BT164" i="83"/>
  <c r="BU164" i="83"/>
  <c r="BV164" i="83"/>
  <c r="BW164" i="83"/>
  <c r="BX164" i="83"/>
  <c r="C165" i="83"/>
  <c r="D165" i="83"/>
  <c r="E165" i="83"/>
  <c r="F165" i="83"/>
  <c r="G165" i="83"/>
  <c r="H165" i="83"/>
  <c r="I165" i="83"/>
  <c r="J165" i="83"/>
  <c r="K165" i="83"/>
  <c r="L165" i="83"/>
  <c r="M165" i="83"/>
  <c r="N165" i="83"/>
  <c r="O165" i="83"/>
  <c r="P165" i="83"/>
  <c r="Q165" i="83"/>
  <c r="R165" i="83"/>
  <c r="S165" i="83"/>
  <c r="T165" i="83"/>
  <c r="U165" i="83"/>
  <c r="V165" i="83"/>
  <c r="W165" i="83"/>
  <c r="X165" i="83"/>
  <c r="Y165" i="83"/>
  <c r="Z165" i="83"/>
  <c r="AA165" i="83"/>
  <c r="AB165" i="83"/>
  <c r="AC165" i="83"/>
  <c r="AD165" i="83"/>
  <c r="AE165" i="83"/>
  <c r="AF165" i="83"/>
  <c r="AG165" i="83"/>
  <c r="AH165" i="83"/>
  <c r="AI165" i="83"/>
  <c r="AJ165" i="83"/>
  <c r="AL165" i="83"/>
  <c r="AM165" i="83"/>
  <c r="AN165" i="83"/>
  <c r="AO165" i="83"/>
  <c r="AP165" i="83"/>
  <c r="AQ165" i="83"/>
  <c r="AR165" i="83"/>
  <c r="AS165" i="83"/>
  <c r="AT165" i="83"/>
  <c r="AU165" i="83"/>
  <c r="AV165" i="83"/>
  <c r="AW165" i="83"/>
  <c r="AX165" i="83"/>
  <c r="AY165" i="83"/>
  <c r="AZ165" i="83"/>
  <c r="BA165" i="83"/>
  <c r="BB165" i="83"/>
  <c r="BC165" i="83"/>
  <c r="BD165" i="83"/>
  <c r="BE165" i="83"/>
  <c r="BF165" i="83"/>
  <c r="BG165" i="83"/>
  <c r="BH165" i="83"/>
  <c r="BI165" i="83"/>
  <c r="BJ165" i="83"/>
  <c r="BK165" i="83"/>
  <c r="BL165" i="83"/>
  <c r="BM165" i="83"/>
  <c r="BN165" i="83"/>
  <c r="BO165" i="83"/>
  <c r="BP165" i="83"/>
  <c r="BQ165" i="83"/>
  <c r="BR165" i="83"/>
  <c r="BS165" i="83"/>
  <c r="BT165" i="83"/>
  <c r="BU165" i="83"/>
  <c r="BV165" i="83"/>
  <c r="BW165" i="83"/>
  <c r="BX165" i="83"/>
  <c r="C166" i="83"/>
  <c r="D166" i="83"/>
  <c r="E166" i="83"/>
  <c r="F166" i="83"/>
  <c r="G166" i="83"/>
  <c r="H166" i="83"/>
  <c r="I166" i="83"/>
  <c r="J166" i="83"/>
  <c r="K166" i="83"/>
  <c r="L166" i="83"/>
  <c r="M166" i="83"/>
  <c r="N166" i="83"/>
  <c r="O166" i="83"/>
  <c r="P166" i="83"/>
  <c r="Q166" i="83"/>
  <c r="R166" i="83"/>
  <c r="S166" i="83"/>
  <c r="T166" i="83"/>
  <c r="U166" i="83"/>
  <c r="V166" i="83"/>
  <c r="W166" i="83"/>
  <c r="X166" i="83"/>
  <c r="Y166" i="83"/>
  <c r="Z166" i="83"/>
  <c r="AA166" i="83"/>
  <c r="AB166" i="83"/>
  <c r="AC166" i="83"/>
  <c r="AD166" i="83"/>
  <c r="AE166" i="83"/>
  <c r="AF166" i="83"/>
  <c r="AG166" i="83"/>
  <c r="AH166" i="83"/>
  <c r="AI166" i="83"/>
  <c r="AJ166" i="83"/>
  <c r="AL166" i="83"/>
  <c r="AM166" i="83"/>
  <c r="AN166" i="83"/>
  <c r="AO166" i="83"/>
  <c r="AP166" i="83"/>
  <c r="AQ166" i="83"/>
  <c r="AR166" i="83"/>
  <c r="AS166" i="83"/>
  <c r="AT166" i="83"/>
  <c r="AU166" i="83"/>
  <c r="AV166" i="83"/>
  <c r="AW166" i="83"/>
  <c r="AX166" i="83"/>
  <c r="AY166" i="83"/>
  <c r="AZ166" i="83"/>
  <c r="BA166" i="83"/>
  <c r="BB166" i="83"/>
  <c r="BC166" i="83"/>
  <c r="BD166" i="83"/>
  <c r="BE166" i="83"/>
  <c r="BF166" i="83"/>
  <c r="BG166" i="83"/>
  <c r="BH166" i="83"/>
  <c r="BI166" i="83"/>
  <c r="BJ166" i="83"/>
  <c r="BK166" i="83"/>
  <c r="BL166" i="83"/>
  <c r="BM166" i="83"/>
  <c r="BN166" i="83"/>
  <c r="BO166" i="83"/>
  <c r="BP166" i="83"/>
  <c r="BQ166" i="83"/>
  <c r="BR166" i="83"/>
  <c r="BS166" i="83"/>
  <c r="BT166" i="83"/>
  <c r="BU166" i="83"/>
  <c r="BV166" i="83"/>
  <c r="BW166" i="83"/>
  <c r="BX166" i="83"/>
  <c r="C167" i="83"/>
  <c r="D167" i="83"/>
  <c r="E167" i="83"/>
  <c r="F167" i="83"/>
  <c r="G167" i="83"/>
  <c r="H167" i="83"/>
  <c r="I167" i="83"/>
  <c r="J167" i="83"/>
  <c r="K167" i="83"/>
  <c r="L167" i="83"/>
  <c r="M167" i="83"/>
  <c r="N167" i="83"/>
  <c r="O167" i="83"/>
  <c r="P167" i="83"/>
  <c r="Q167" i="83"/>
  <c r="R167" i="83"/>
  <c r="S167" i="83"/>
  <c r="T167" i="83"/>
  <c r="U167" i="83"/>
  <c r="V167" i="83"/>
  <c r="W167" i="83"/>
  <c r="X167" i="83"/>
  <c r="Y167" i="83"/>
  <c r="Z167" i="83"/>
  <c r="AA167" i="83"/>
  <c r="AB167" i="83"/>
  <c r="AC167" i="83"/>
  <c r="AD167" i="83"/>
  <c r="AE167" i="83"/>
  <c r="AF167" i="83"/>
  <c r="AG167" i="83"/>
  <c r="AH167" i="83"/>
  <c r="AI167" i="83"/>
  <c r="AJ167" i="83"/>
  <c r="AL167" i="83"/>
  <c r="AM167" i="83"/>
  <c r="AN167" i="83"/>
  <c r="AO167" i="83"/>
  <c r="AP167" i="83"/>
  <c r="AQ167" i="83"/>
  <c r="AR167" i="83"/>
  <c r="AS167" i="83"/>
  <c r="AT167" i="83"/>
  <c r="AU167" i="83"/>
  <c r="AV167" i="83"/>
  <c r="AW167" i="83"/>
  <c r="AX167" i="83"/>
  <c r="AY167" i="83"/>
  <c r="AZ167" i="83"/>
  <c r="BA167" i="83"/>
  <c r="BB167" i="83"/>
  <c r="BC167" i="83"/>
  <c r="BD167" i="83"/>
  <c r="BE167" i="83"/>
  <c r="BF167" i="83"/>
  <c r="BG167" i="83"/>
  <c r="BH167" i="83"/>
  <c r="BI167" i="83"/>
  <c r="BJ167" i="83"/>
  <c r="BK167" i="83"/>
  <c r="BL167" i="83"/>
  <c r="BM167" i="83"/>
  <c r="BN167" i="83"/>
  <c r="BO167" i="83"/>
  <c r="BP167" i="83"/>
  <c r="BQ167" i="83"/>
  <c r="BR167" i="83"/>
  <c r="BS167" i="83"/>
  <c r="BT167" i="83"/>
  <c r="BU167" i="83"/>
  <c r="BV167" i="83"/>
  <c r="BW167" i="83"/>
  <c r="BX167" i="83"/>
  <c r="C168" i="83"/>
  <c r="D168" i="83"/>
  <c r="E168" i="83"/>
  <c r="F168" i="83"/>
  <c r="G168" i="83"/>
  <c r="H168" i="83"/>
  <c r="I168" i="83"/>
  <c r="J168" i="83"/>
  <c r="K168" i="83"/>
  <c r="L168" i="83"/>
  <c r="M168" i="83"/>
  <c r="N168" i="83"/>
  <c r="O168" i="83"/>
  <c r="P168" i="83"/>
  <c r="Q168" i="83"/>
  <c r="R168" i="83"/>
  <c r="S168" i="83"/>
  <c r="T168" i="83"/>
  <c r="U168" i="83"/>
  <c r="V168" i="83"/>
  <c r="W168" i="83"/>
  <c r="X168" i="83"/>
  <c r="Y168" i="83"/>
  <c r="Z168" i="83"/>
  <c r="AA168" i="83"/>
  <c r="AB168" i="83"/>
  <c r="AC168" i="83"/>
  <c r="AD168" i="83"/>
  <c r="AE168" i="83"/>
  <c r="AF168" i="83"/>
  <c r="AG168" i="83"/>
  <c r="AH168" i="83"/>
  <c r="AI168" i="83"/>
  <c r="AJ168" i="83"/>
  <c r="AL168" i="83"/>
  <c r="AM168" i="83"/>
  <c r="AN168" i="83"/>
  <c r="AO168" i="83"/>
  <c r="AP168" i="83"/>
  <c r="AQ168" i="83"/>
  <c r="AR168" i="83"/>
  <c r="AS168" i="83"/>
  <c r="AT168" i="83"/>
  <c r="AU168" i="83"/>
  <c r="AV168" i="83"/>
  <c r="AW168" i="83"/>
  <c r="AX168" i="83"/>
  <c r="AY168" i="83"/>
  <c r="AZ168" i="83"/>
  <c r="BA168" i="83"/>
  <c r="BB168" i="83"/>
  <c r="BC168" i="83"/>
  <c r="BD168" i="83"/>
  <c r="BE168" i="83"/>
  <c r="BF168" i="83"/>
  <c r="BG168" i="83"/>
  <c r="BH168" i="83"/>
  <c r="BI168" i="83"/>
  <c r="BJ168" i="83"/>
  <c r="BK168" i="83"/>
  <c r="BL168" i="83"/>
  <c r="BM168" i="83"/>
  <c r="BN168" i="83"/>
  <c r="BO168" i="83"/>
  <c r="BP168" i="83"/>
  <c r="BQ168" i="83"/>
  <c r="BR168" i="83"/>
  <c r="BS168" i="83"/>
  <c r="BT168" i="83"/>
  <c r="BU168" i="83"/>
  <c r="BV168" i="83"/>
  <c r="BW168" i="83"/>
  <c r="BX168" i="83"/>
  <c r="C169" i="83"/>
  <c r="D169" i="83"/>
  <c r="E169" i="83"/>
  <c r="F169" i="83"/>
  <c r="G169" i="83"/>
  <c r="H169" i="83"/>
  <c r="I169" i="83"/>
  <c r="J169" i="83"/>
  <c r="K169" i="83"/>
  <c r="L169" i="83"/>
  <c r="M169" i="83"/>
  <c r="N169" i="83"/>
  <c r="O169" i="83"/>
  <c r="P169" i="83"/>
  <c r="Q169" i="83"/>
  <c r="R169" i="83"/>
  <c r="S169" i="83"/>
  <c r="T169" i="83"/>
  <c r="U169" i="83"/>
  <c r="V169" i="83"/>
  <c r="W169" i="83"/>
  <c r="X169" i="83"/>
  <c r="Y169" i="83"/>
  <c r="Z169" i="83"/>
  <c r="AA169" i="83"/>
  <c r="AB169" i="83"/>
  <c r="AC169" i="83"/>
  <c r="AD169" i="83"/>
  <c r="AE169" i="83"/>
  <c r="AF169" i="83"/>
  <c r="AG169" i="83"/>
  <c r="AH169" i="83"/>
  <c r="AI169" i="83"/>
  <c r="AJ169" i="83"/>
  <c r="AL169" i="83"/>
  <c r="AM169" i="83"/>
  <c r="AN169" i="83"/>
  <c r="AO169" i="83"/>
  <c r="AP169" i="83"/>
  <c r="AQ169" i="83"/>
  <c r="AR169" i="83"/>
  <c r="AS169" i="83"/>
  <c r="AT169" i="83"/>
  <c r="AU169" i="83"/>
  <c r="AV169" i="83"/>
  <c r="AW169" i="83"/>
  <c r="AX169" i="83"/>
  <c r="AY169" i="83"/>
  <c r="AZ169" i="83"/>
  <c r="BA169" i="83"/>
  <c r="BB169" i="83"/>
  <c r="BC169" i="83"/>
  <c r="BD169" i="83"/>
  <c r="BE169" i="83"/>
  <c r="BF169" i="83"/>
  <c r="BG169" i="83"/>
  <c r="BH169" i="83"/>
  <c r="BI169" i="83"/>
  <c r="BJ169" i="83"/>
  <c r="BK169" i="83"/>
  <c r="BL169" i="83"/>
  <c r="BM169" i="83"/>
  <c r="BN169" i="83"/>
  <c r="BO169" i="83"/>
  <c r="BP169" i="83"/>
  <c r="BQ169" i="83"/>
  <c r="BR169" i="83"/>
  <c r="BS169" i="83"/>
  <c r="BT169" i="83"/>
  <c r="BU169" i="83"/>
  <c r="BV169" i="83"/>
  <c r="BW169" i="83"/>
  <c r="BX169" i="83"/>
  <c r="C170" i="83"/>
  <c r="D170" i="83"/>
  <c r="E170" i="83"/>
  <c r="F170" i="83"/>
  <c r="G170" i="83"/>
  <c r="H170" i="83"/>
  <c r="I170" i="83"/>
  <c r="J170" i="83"/>
  <c r="K170" i="83"/>
  <c r="L170" i="83"/>
  <c r="M170" i="83"/>
  <c r="N170" i="83"/>
  <c r="O170" i="83"/>
  <c r="P170" i="83"/>
  <c r="Q170" i="83"/>
  <c r="R170" i="83"/>
  <c r="S170" i="83"/>
  <c r="T170" i="83"/>
  <c r="U170" i="83"/>
  <c r="V170" i="83"/>
  <c r="W170" i="83"/>
  <c r="X170" i="83"/>
  <c r="Y170" i="83"/>
  <c r="Z170" i="83"/>
  <c r="AA170" i="83"/>
  <c r="AB170" i="83"/>
  <c r="AC170" i="83"/>
  <c r="AD170" i="83"/>
  <c r="AE170" i="83"/>
  <c r="AF170" i="83"/>
  <c r="AG170" i="83"/>
  <c r="AH170" i="83"/>
  <c r="AI170" i="83"/>
  <c r="AJ170" i="83"/>
  <c r="AL170" i="83"/>
  <c r="AM170" i="83"/>
  <c r="AN170" i="83"/>
  <c r="AO170" i="83"/>
  <c r="AP170" i="83"/>
  <c r="AQ170" i="83"/>
  <c r="AR170" i="83"/>
  <c r="AS170" i="83"/>
  <c r="AT170" i="83"/>
  <c r="AU170" i="83"/>
  <c r="AV170" i="83"/>
  <c r="AW170" i="83"/>
  <c r="AX170" i="83"/>
  <c r="AY170" i="83"/>
  <c r="AZ170" i="83"/>
  <c r="BA170" i="83"/>
  <c r="BB170" i="83"/>
  <c r="BC170" i="83"/>
  <c r="BD170" i="83"/>
  <c r="BE170" i="83"/>
  <c r="BF170" i="83"/>
  <c r="BG170" i="83"/>
  <c r="BH170" i="83"/>
  <c r="BI170" i="83"/>
  <c r="BJ170" i="83"/>
  <c r="BK170" i="83"/>
  <c r="BL170" i="83"/>
  <c r="BM170" i="83"/>
  <c r="BN170" i="83"/>
  <c r="BO170" i="83"/>
  <c r="BP170" i="83"/>
  <c r="BQ170" i="83"/>
  <c r="BR170" i="83"/>
  <c r="BS170" i="83"/>
  <c r="BT170" i="83"/>
  <c r="BU170" i="83"/>
  <c r="BV170" i="83"/>
  <c r="BW170" i="83"/>
  <c r="BX170" i="83"/>
  <c r="C171" i="83"/>
  <c r="D171" i="83"/>
  <c r="E171" i="83"/>
  <c r="F171" i="83"/>
  <c r="G171" i="83"/>
  <c r="H171" i="83"/>
  <c r="I171" i="83"/>
  <c r="J171" i="83"/>
  <c r="K171" i="83"/>
  <c r="L171" i="83"/>
  <c r="M171" i="83"/>
  <c r="N171" i="83"/>
  <c r="O171" i="83"/>
  <c r="P171" i="83"/>
  <c r="Q171" i="83"/>
  <c r="R171" i="83"/>
  <c r="S171" i="83"/>
  <c r="T171" i="83"/>
  <c r="U171" i="83"/>
  <c r="V171" i="83"/>
  <c r="W171" i="83"/>
  <c r="X171" i="83"/>
  <c r="Y171" i="83"/>
  <c r="Z171" i="83"/>
  <c r="AA171" i="83"/>
  <c r="AB171" i="83"/>
  <c r="AC171" i="83"/>
  <c r="AD171" i="83"/>
  <c r="AE171" i="83"/>
  <c r="AF171" i="83"/>
  <c r="AG171" i="83"/>
  <c r="AH171" i="83"/>
  <c r="AI171" i="83"/>
  <c r="AJ171" i="83"/>
  <c r="AL171" i="83"/>
  <c r="AM171" i="83"/>
  <c r="AN171" i="83"/>
  <c r="AO171" i="83"/>
  <c r="AP171" i="83"/>
  <c r="AQ171" i="83"/>
  <c r="AR171" i="83"/>
  <c r="AS171" i="83"/>
  <c r="AT171" i="83"/>
  <c r="AU171" i="83"/>
  <c r="AV171" i="83"/>
  <c r="AW171" i="83"/>
  <c r="AX171" i="83"/>
  <c r="AY171" i="83"/>
  <c r="AZ171" i="83"/>
  <c r="BA171" i="83"/>
  <c r="BB171" i="83"/>
  <c r="BC171" i="83"/>
  <c r="BD171" i="83"/>
  <c r="BE171" i="83"/>
  <c r="BF171" i="83"/>
  <c r="BG171" i="83"/>
  <c r="BH171" i="83"/>
  <c r="BI171" i="83"/>
  <c r="BJ171" i="83"/>
  <c r="BK171" i="83"/>
  <c r="BL171" i="83"/>
  <c r="BM171" i="83"/>
  <c r="BN171" i="83"/>
  <c r="BO171" i="83"/>
  <c r="BP171" i="83"/>
  <c r="BQ171" i="83"/>
  <c r="BR171" i="83"/>
  <c r="BS171" i="83"/>
  <c r="BT171" i="83"/>
  <c r="BU171" i="83"/>
  <c r="BV171" i="83"/>
  <c r="BW171" i="83"/>
  <c r="BX171" i="83"/>
  <c r="C172" i="83"/>
  <c r="D172" i="83"/>
  <c r="E172" i="83"/>
  <c r="F172" i="83"/>
  <c r="G172" i="83"/>
  <c r="H172" i="83"/>
  <c r="I172" i="83"/>
  <c r="J172" i="83"/>
  <c r="K172" i="83"/>
  <c r="L172" i="83"/>
  <c r="M172" i="83"/>
  <c r="N172" i="83"/>
  <c r="O172" i="83"/>
  <c r="P172" i="83"/>
  <c r="Q172" i="83"/>
  <c r="R172" i="83"/>
  <c r="S172" i="83"/>
  <c r="T172" i="83"/>
  <c r="U172" i="83"/>
  <c r="V172" i="83"/>
  <c r="W172" i="83"/>
  <c r="X172" i="83"/>
  <c r="Y172" i="83"/>
  <c r="Z172" i="83"/>
  <c r="AA172" i="83"/>
  <c r="AB172" i="83"/>
  <c r="AC172" i="83"/>
  <c r="AD172" i="83"/>
  <c r="AE172" i="83"/>
  <c r="AF172" i="83"/>
  <c r="AG172" i="83"/>
  <c r="AH172" i="83"/>
  <c r="AI172" i="83"/>
  <c r="AJ172" i="83"/>
  <c r="AL172" i="83"/>
  <c r="AM172" i="83"/>
  <c r="AN172" i="83"/>
  <c r="AO172" i="83"/>
  <c r="AP172" i="83"/>
  <c r="AQ172" i="83"/>
  <c r="AR172" i="83"/>
  <c r="AS172" i="83"/>
  <c r="AT172" i="83"/>
  <c r="AU172" i="83"/>
  <c r="AV172" i="83"/>
  <c r="AW172" i="83"/>
  <c r="AX172" i="83"/>
  <c r="AY172" i="83"/>
  <c r="AZ172" i="83"/>
  <c r="BA172" i="83"/>
  <c r="BB172" i="83"/>
  <c r="BC172" i="83"/>
  <c r="BD172" i="83"/>
  <c r="BE172" i="83"/>
  <c r="BF172" i="83"/>
  <c r="BG172" i="83"/>
  <c r="BH172" i="83"/>
  <c r="BI172" i="83"/>
  <c r="BJ172" i="83"/>
  <c r="BK172" i="83"/>
  <c r="BL172" i="83"/>
  <c r="BM172" i="83"/>
  <c r="BN172" i="83"/>
  <c r="BO172" i="83"/>
  <c r="BP172" i="83"/>
  <c r="BQ172" i="83"/>
  <c r="BR172" i="83"/>
  <c r="BS172" i="83"/>
  <c r="BT172" i="83"/>
  <c r="BU172" i="83"/>
  <c r="BV172" i="83"/>
  <c r="BW172" i="83"/>
  <c r="BX172" i="83"/>
  <c r="C173" i="83"/>
  <c r="D173" i="83"/>
  <c r="E173" i="83"/>
  <c r="F173" i="83"/>
  <c r="G173" i="83"/>
  <c r="H173" i="83"/>
  <c r="I173" i="83"/>
  <c r="J173" i="83"/>
  <c r="K173" i="83"/>
  <c r="L173" i="83"/>
  <c r="M173" i="83"/>
  <c r="N173" i="83"/>
  <c r="O173" i="83"/>
  <c r="P173" i="83"/>
  <c r="Q173" i="83"/>
  <c r="R173" i="83"/>
  <c r="S173" i="83"/>
  <c r="T173" i="83"/>
  <c r="U173" i="83"/>
  <c r="V173" i="83"/>
  <c r="W173" i="83"/>
  <c r="X173" i="83"/>
  <c r="Y173" i="83"/>
  <c r="Z173" i="83"/>
  <c r="AA173" i="83"/>
  <c r="AB173" i="83"/>
  <c r="AC173" i="83"/>
  <c r="AD173" i="83"/>
  <c r="AE173" i="83"/>
  <c r="AF173" i="83"/>
  <c r="AG173" i="83"/>
  <c r="AH173" i="83"/>
  <c r="AI173" i="83"/>
  <c r="AJ173" i="83"/>
  <c r="AL173" i="83"/>
  <c r="AM173" i="83"/>
  <c r="AN173" i="83"/>
  <c r="AO173" i="83"/>
  <c r="AP173" i="83"/>
  <c r="AQ173" i="83"/>
  <c r="AR173" i="83"/>
  <c r="AS173" i="83"/>
  <c r="AT173" i="83"/>
  <c r="AU173" i="83"/>
  <c r="AV173" i="83"/>
  <c r="AW173" i="83"/>
  <c r="AX173" i="83"/>
  <c r="AY173" i="83"/>
  <c r="AZ173" i="83"/>
  <c r="BA173" i="83"/>
  <c r="BB173" i="83"/>
  <c r="BC173" i="83"/>
  <c r="BD173" i="83"/>
  <c r="BE173" i="83"/>
  <c r="BF173" i="83"/>
  <c r="BG173" i="83"/>
  <c r="BH173" i="83"/>
  <c r="BI173" i="83"/>
  <c r="BJ173" i="83"/>
  <c r="BK173" i="83"/>
  <c r="BL173" i="83"/>
  <c r="BM173" i="83"/>
  <c r="BN173" i="83"/>
  <c r="BO173" i="83"/>
  <c r="BP173" i="83"/>
  <c r="BQ173" i="83"/>
  <c r="BR173" i="83"/>
  <c r="BS173" i="83"/>
  <c r="BT173" i="83"/>
  <c r="BU173" i="83"/>
  <c r="BV173" i="83"/>
  <c r="BW173" i="83"/>
  <c r="BX173" i="83"/>
  <c r="C174" i="83"/>
  <c r="D174" i="83"/>
  <c r="E174" i="83"/>
  <c r="F174" i="83"/>
  <c r="G174" i="83"/>
  <c r="H174" i="83"/>
  <c r="I174" i="83"/>
  <c r="J174" i="83"/>
  <c r="K174" i="83"/>
  <c r="L174" i="83"/>
  <c r="M174" i="83"/>
  <c r="N174" i="83"/>
  <c r="O174" i="83"/>
  <c r="P174" i="83"/>
  <c r="Q174" i="83"/>
  <c r="R174" i="83"/>
  <c r="S174" i="83"/>
  <c r="T174" i="83"/>
  <c r="U174" i="83"/>
  <c r="V174" i="83"/>
  <c r="W174" i="83"/>
  <c r="X174" i="83"/>
  <c r="Y174" i="83"/>
  <c r="Z174" i="83"/>
  <c r="AA174" i="83"/>
  <c r="AB174" i="83"/>
  <c r="AC174" i="83"/>
  <c r="AD174" i="83"/>
  <c r="AE174" i="83"/>
  <c r="AF174" i="83"/>
  <c r="AG174" i="83"/>
  <c r="AH174" i="83"/>
  <c r="AI174" i="83"/>
  <c r="AJ174" i="83"/>
  <c r="AL174" i="83"/>
  <c r="AM174" i="83"/>
  <c r="AN174" i="83"/>
  <c r="AO174" i="83"/>
  <c r="AP174" i="83"/>
  <c r="AQ174" i="83"/>
  <c r="AR174" i="83"/>
  <c r="AS174" i="83"/>
  <c r="AT174" i="83"/>
  <c r="AU174" i="83"/>
  <c r="AV174" i="83"/>
  <c r="AW174" i="83"/>
  <c r="AX174" i="83"/>
  <c r="AY174" i="83"/>
  <c r="AZ174" i="83"/>
  <c r="BA174" i="83"/>
  <c r="BB174" i="83"/>
  <c r="BC174" i="83"/>
  <c r="BD174" i="83"/>
  <c r="BE174" i="83"/>
  <c r="BF174" i="83"/>
  <c r="BG174" i="83"/>
  <c r="BH174" i="83"/>
  <c r="BI174" i="83"/>
  <c r="BJ174" i="83"/>
  <c r="BK174" i="83"/>
  <c r="BL174" i="83"/>
  <c r="BM174" i="83"/>
  <c r="BN174" i="83"/>
  <c r="BO174" i="83"/>
  <c r="BP174" i="83"/>
  <c r="BQ174" i="83"/>
  <c r="BR174" i="83"/>
  <c r="BS174" i="83"/>
  <c r="BT174" i="83"/>
  <c r="BU174" i="83"/>
  <c r="BV174" i="83"/>
  <c r="BW174" i="83"/>
  <c r="BX174" i="83"/>
  <c r="C175" i="83"/>
  <c r="D175" i="83"/>
  <c r="E175" i="83"/>
  <c r="F175" i="83"/>
  <c r="G175" i="83"/>
  <c r="H175" i="83"/>
  <c r="I175" i="83"/>
  <c r="J175" i="83"/>
  <c r="K175" i="83"/>
  <c r="L175" i="83"/>
  <c r="M175" i="83"/>
  <c r="N175" i="83"/>
  <c r="O175" i="83"/>
  <c r="P175" i="83"/>
  <c r="Q175" i="83"/>
  <c r="R175" i="83"/>
  <c r="S175" i="83"/>
  <c r="T175" i="83"/>
  <c r="U175" i="83"/>
  <c r="V175" i="83"/>
  <c r="W175" i="83"/>
  <c r="X175" i="83"/>
  <c r="Y175" i="83"/>
  <c r="Z175" i="83"/>
  <c r="AA175" i="83"/>
  <c r="AB175" i="83"/>
  <c r="AC175" i="83"/>
  <c r="AD175" i="83"/>
  <c r="AE175" i="83"/>
  <c r="AF175" i="83"/>
  <c r="AG175" i="83"/>
  <c r="AH175" i="83"/>
  <c r="AI175" i="83"/>
  <c r="AJ175" i="83"/>
  <c r="AL175" i="83"/>
  <c r="AM175" i="83"/>
  <c r="AN175" i="83"/>
  <c r="AO175" i="83"/>
  <c r="AP175" i="83"/>
  <c r="AQ175" i="83"/>
  <c r="AR175" i="83"/>
  <c r="AS175" i="83"/>
  <c r="AT175" i="83"/>
  <c r="AU175" i="83"/>
  <c r="AV175" i="83"/>
  <c r="AW175" i="83"/>
  <c r="AX175" i="83"/>
  <c r="AY175" i="83"/>
  <c r="AZ175" i="83"/>
  <c r="BA175" i="83"/>
  <c r="BB175" i="83"/>
  <c r="BC175" i="83"/>
  <c r="BD175" i="83"/>
  <c r="BE175" i="83"/>
  <c r="BF175" i="83"/>
  <c r="BG175" i="83"/>
  <c r="BH175" i="83"/>
  <c r="BI175" i="83"/>
  <c r="BJ175" i="83"/>
  <c r="BK175" i="83"/>
  <c r="BL175" i="83"/>
  <c r="BM175" i="83"/>
  <c r="BN175" i="83"/>
  <c r="BO175" i="83"/>
  <c r="BP175" i="83"/>
  <c r="BQ175" i="83"/>
  <c r="BR175" i="83"/>
  <c r="BS175" i="83"/>
  <c r="BT175" i="83"/>
  <c r="BU175" i="83"/>
  <c r="BV175" i="83"/>
  <c r="BW175" i="83"/>
  <c r="BX175" i="83"/>
  <c r="C176" i="83"/>
  <c r="D176" i="83"/>
  <c r="E176" i="83"/>
  <c r="F176" i="83"/>
  <c r="G176" i="83"/>
  <c r="H176" i="83"/>
  <c r="I176" i="83"/>
  <c r="J176" i="83"/>
  <c r="K176" i="83"/>
  <c r="L176" i="83"/>
  <c r="M176" i="83"/>
  <c r="N176" i="83"/>
  <c r="O176" i="83"/>
  <c r="P176" i="83"/>
  <c r="Q176" i="83"/>
  <c r="R176" i="83"/>
  <c r="S176" i="83"/>
  <c r="T176" i="83"/>
  <c r="U176" i="83"/>
  <c r="V176" i="83"/>
  <c r="W176" i="83"/>
  <c r="X176" i="83"/>
  <c r="Y176" i="83"/>
  <c r="Z176" i="83"/>
  <c r="AA176" i="83"/>
  <c r="AB176" i="83"/>
  <c r="AC176" i="83"/>
  <c r="AD176" i="83"/>
  <c r="AE176" i="83"/>
  <c r="AF176" i="83"/>
  <c r="AG176" i="83"/>
  <c r="AH176" i="83"/>
  <c r="AI176" i="83"/>
  <c r="AJ176" i="83"/>
  <c r="AL176" i="83"/>
  <c r="AM176" i="83"/>
  <c r="AN176" i="83"/>
  <c r="AO176" i="83"/>
  <c r="AP176" i="83"/>
  <c r="AQ176" i="83"/>
  <c r="AR176" i="83"/>
  <c r="AS176" i="83"/>
  <c r="AT176" i="83"/>
  <c r="AU176" i="83"/>
  <c r="AV176" i="83"/>
  <c r="AW176" i="83"/>
  <c r="AX176" i="83"/>
  <c r="AY176" i="83"/>
  <c r="AZ176" i="83"/>
  <c r="BA176" i="83"/>
  <c r="BB176" i="83"/>
  <c r="BC176" i="83"/>
  <c r="BD176" i="83"/>
  <c r="BE176" i="83"/>
  <c r="BF176" i="83"/>
  <c r="BG176" i="83"/>
  <c r="BH176" i="83"/>
  <c r="BI176" i="83"/>
  <c r="BJ176" i="83"/>
  <c r="BK176" i="83"/>
  <c r="BL176" i="83"/>
  <c r="BM176" i="83"/>
  <c r="BN176" i="83"/>
  <c r="BO176" i="83"/>
  <c r="BP176" i="83"/>
  <c r="BQ176" i="83"/>
  <c r="BR176" i="83"/>
  <c r="BS176" i="83"/>
  <c r="BT176" i="83"/>
  <c r="BU176" i="83"/>
  <c r="BV176" i="83"/>
  <c r="BW176" i="83"/>
  <c r="BX176" i="83"/>
  <c r="C177" i="83"/>
  <c r="D177" i="83"/>
  <c r="E177" i="83"/>
  <c r="F177" i="83"/>
  <c r="G177" i="83"/>
  <c r="H177" i="83"/>
  <c r="I177" i="83"/>
  <c r="J177" i="83"/>
  <c r="K177" i="83"/>
  <c r="L177" i="83"/>
  <c r="M177" i="83"/>
  <c r="N177" i="83"/>
  <c r="O177" i="83"/>
  <c r="P177" i="83"/>
  <c r="Q177" i="83"/>
  <c r="R177" i="83"/>
  <c r="S177" i="83"/>
  <c r="T177" i="83"/>
  <c r="U177" i="83"/>
  <c r="V177" i="83"/>
  <c r="W177" i="83"/>
  <c r="X177" i="83"/>
  <c r="Y177" i="83"/>
  <c r="Z177" i="83"/>
  <c r="AA177" i="83"/>
  <c r="AB177" i="83"/>
  <c r="AC177" i="83"/>
  <c r="AD177" i="83"/>
  <c r="AE177" i="83"/>
  <c r="AF177" i="83"/>
  <c r="AG177" i="83"/>
  <c r="AH177" i="83"/>
  <c r="AI177" i="83"/>
  <c r="AJ177" i="83"/>
  <c r="AL177" i="83"/>
  <c r="AM177" i="83"/>
  <c r="AN177" i="83"/>
  <c r="AO177" i="83"/>
  <c r="AP177" i="83"/>
  <c r="AQ177" i="83"/>
  <c r="AR177" i="83"/>
  <c r="AS177" i="83"/>
  <c r="AT177" i="83"/>
  <c r="AU177" i="83"/>
  <c r="AV177" i="83"/>
  <c r="AW177" i="83"/>
  <c r="AX177" i="83"/>
  <c r="AY177" i="83"/>
  <c r="AZ177" i="83"/>
  <c r="BA177" i="83"/>
  <c r="BB177" i="83"/>
  <c r="BC177" i="83"/>
  <c r="BD177" i="83"/>
  <c r="BE177" i="83"/>
  <c r="BF177" i="83"/>
  <c r="BG177" i="83"/>
  <c r="BH177" i="83"/>
  <c r="BI177" i="83"/>
  <c r="BJ177" i="83"/>
  <c r="BK177" i="83"/>
  <c r="BL177" i="83"/>
  <c r="BM177" i="83"/>
  <c r="BN177" i="83"/>
  <c r="BO177" i="83"/>
  <c r="BP177" i="83"/>
  <c r="BQ177" i="83"/>
  <c r="BR177" i="83"/>
  <c r="BS177" i="83"/>
  <c r="BT177" i="83"/>
  <c r="BU177" i="83"/>
  <c r="BV177" i="83"/>
  <c r="BW177" i="83"/>
  <c r="BX177" i="83"/>
  <c r="C178" i="83"/>
  <c r="D178" i="83"/>
  <c r="E178" i="83"/>
  <c r="F178" i="83"/>
  <c r="G178" i="83"/>
  <c r="H178" i="83"/>
  <c r="I178" i="83"/>
  <c r="J178" i="83"/>
  <c r="K178" i="83"/>
  <c r="L178" i="83"/>
  <c r="M178" i="83"/>
  <c r="N178" i="83"/>
  <c r="O178" i="83"/>
  <c r="P178" i="83"/>
  <c r="Q178" i="83"/>
  <c r="R178" i="83"/>
  <c r="S178" i="83"/>
  <c r="T178" i="83"/>
  <c r="U178" i="83"/>
  <c r="V178" i="83"/>
  <c r="W178" i="83"/>
  <c r="X178" i="83"/>
  <c r="Y178" i="83"/>
  <c r="Z178" i="83"/>
  <c r="AA178" i="83"/>
  <c r="AB178" i="83"/>
  <c r="AC178" i="83"/>
  <c r="AD178" i="83"/>
  <c r="AE178" i="83"/>
  <c r="AF178" i="83"/>
  <c r="AG178" i="83"/>
  <c r="AH178" i="83"/>
  <c r="AI178" i="83"/>
  <c r="AJ178" i="83"/>
  <c r="AL178" i="83"/>
  <c r="AM178" i="83"/>
  <c r="AN178" i="83"/>
  <c r="AO178" i="83"/>
  <c r="AP178" i="83"/>
  <c r="AQ178" i="83"/>
  <c r="AR178" i="83"/>
  <c r="AS178" i="83"/>
  <c r="AT178" i="83"/>
  <c r="AU178" i="83"/>
  <c r="AV178" i="83"/>
  <c r="AW178" i="83"/>
  <c r="AX178" i="83"/>
  <c r="AY178" i="83"/>
  <c r="AZ178" i="83"/>
  <c r="BA178" i="83"/>
  <c r="BB178" i="83"/>
  <c r="BC178" i="83"/>
  <c r="BD178" i="83"/>
  <c r="BE178" i="83"/>
  <c r="BF178" i="83"/>
  <c r="BG178" i="83"/>
  <c r="BH178" i="83"/>
  <c r="BI178" i="83"/>
  <c r="BJ178" i="83"/>
  <c r="BK178" i="83"/>
  <c r="BL178" i="83"/>
  <c r="BM178" i="83"/>
  <c r="BN178" i="83"/>
  <c r="BO178" i="83"/>
  <c r="BP178" i="83"/>
  <c r="BQ178" i="83"/>
  <c r="BR178" i="83"/>
  <c r="BS178" i="83"/>
  <c r="BT178" i="83"/>
  <c r="BU178" i="83"/>
  <c r="BV178" i="83"/>
  <c r="BW178" i="83"/>
  <c r="BX178" i="83"/>
  <c r="C179" i="83"/>
  <c r="D179" i="83"/>
  <c r="E179" i="83"/>
  <c r="F179" i="83"/>
  <c r="G179" i="83"/>
  <c r="H179" i="83"/>
  <c r="I179" i="83"/>
  <c r="J179" i="83"/>
  <c r="K179" i="83"/>
  <c r="L179" i="83"/>
  <c r="M179" i="83"/>
  <c r="N179" i="83"/>
  <c r="O179" i="83"/>
  <c r="P179" i="83"/>
  <c r="Q179" i="83"/>
  <c r="R179" i="83"/>
  <c r="S179" i="83"/>
  <c r="T179" i="83"/>
  <c r="U179" i="83"/>
  <c r="V179" i="83"/>
  <c r="W179" i="83"/>
  <c r="X179" i="83"/>
  <c r="Y179" i="83"/>
  <c r="Z179" i="83"/>
  <c r="AA179" i="83"/>
  <c r="AB179" i="83"/>
  <c r="AC179" i="83"/>
  <c r="AD179" i="83"/>
  <c r="AE179" i="83"/>
  <c r="AF179" i="83"/>
  <c r="AG179" i="83"/>
  <c r="AH179" i="83"/>
  <c r="AI179" i="83"/>
  <c r="AJ179" i="83"/>
  <c r="AK179" i="83"/>
  <c r="AL179" i="83"/>
  <c r="AM179" i="83"/>
  <c r="AN179" i="83"/>
  <c r="AO179" i="83"/>
  <c r="AP179" i="83"/>
  <c r="AQ179" i="83"/>
  <c r="AR179" i="83"/>
  <c r="AS179" i="83"/>
  <c r="AT179" i="83"/>
  <c r="AU179" i="83"/>
  <c r="AV179" i="83"/>
  <c r="AW179" i="83"/>
  <c r="AX179" i="83"/>
  <c r="AY179" i="83"/>
  <c r="AZ179" i="83"/>
  <c r="BA179" i="83"/>
  <c r="BB179" i="83"/>
  <c r="BC179" i="83"/>
  <c r="BD179" i="83"/>
  <c r="BE179" i="83"/>
  <c r="BF179" i="83"/>
  <c r="BG179" i="83"/>
  <c r="BH179" i="83"/>
  <c r="BI179" i="83"/>
  <c r="BJ179" i="83"/>
  <c r="BK179" i="83"/>
  <c r="BL179" i="83"/>
  <c r="BM179" i="83"/>
  <c r="BN179" i="83"/>
  <c r="BO179" i="83"/>
  <c r="BP179" i="83"/>
  <c r="BQ179" i="83"/>
  <c r="BR179" i="83"/>
  <c r="BS179" i="83"/>
  <c r="BT179" i="83"/>
  <c r="BU179" i="83"/>
  <c r="BV179" i="83"/>
  <c r="BW179" i="83"/>
  <c r="BX179" i="83"/>
  <c r="C180" i="83"/>
  <c r="D180" i="83"/>
  <c r="E180" i="83"/>
  <c r="F180" i="83"/>
  <c r="G180" i="83"/>
  <c r="H180" i="83"/>
  <c r="I180" i="83"/>
  <c r="J180" i="83"/>
  <c r="K180" i="83"/>
  <c r="L180" i="83"/>
  <c r="M180" i="83"/>
  <c r="N180" i="83"/>
  <c r="O180" i="83"/>
  <c r="P180" i="83"/>
  <c r="Q180" i="83"/>
  <c r="R180" i="83"/>
  <c r="S180" i="83"/>
  <c r="T180" i="83"/>
  <c r="U180" i="83"/>
  <c r="V180" i="83"/>
  <c r="W180" i="83"/>
  <c r="X180" i="83"/>
  <c r="Y180" i="83"/>
  <c r="Z180" i="83"/>
  <c r="AA180" i="83"/>
  <c r="AB180" i="83"/>
  <c r="AC180" i="83"/>
  <c r="AD180" i="83"/>
  <c r="AE180" i="83"/>
  <c r="AF180" i="83"/>
  <c r="AG180" i="83"/>
  <c r="AH180" i="83"/>
  <c r="AI180" i="83"/>
  <c r="AJ180" i="83"/>
  <c r="AL180" i="83"/>
  <c r="AM180" i="83"/>
  <c r="AN180" i="83"/>
  <c r="AO180" i="83"/>
  <c r="AP180" i="83"/>
  <c r="AQ180" i="83"/>
  <c r="AR180" i="83"/>
  <c r="AS180" i="83"/>
  <c r="AT180" i="83"/>
  <c r="AU180" i="83"/>
  <c r="AV180" i="83"/>
  <c r="AW180" i="83"/>
  <c r="AX180" i="83"/>
  <c r="AY180" i="83"/>
  <c r="AZ180" i="83"/>
  <c r="BA180" i="83"/>
  <c r="BB180" i="83"/>
  <c r="BC180" i="83"/>
  <c r="BD180" i="83"/>
  <c r="BE180" i="83"/>
  <c r="BF180" i="83"/>
  <c r="BG180" i="83"/>
  <c r="BH180" i="83"/>
  <c r="BI180" i="83"/>
  <c r="BJ180" i="83"/>
  <c r="BK180" i="83"/>
  <c r="BL180" i="83"/>
  <c r="BM180" i="83"/>
  <c r="BN180" i="83"/>
  <c r="BO180" i="83"/>
  <c r="BP180" i="83"/>
  <c r="BQ180" i="83"/>
  <c r="BR180" i="83"/>
  <c r="BS180" i="83"/>
  <c r="BT180" i="83"/>
  <c r="BU180" i="83"/>
  <c r="BV180" i="83"/>
  <c r="BW180" i="83"/>
  <c r="BX180" i="83"/>
  <c r="C181" i="83"/>
  <c r="D181" i="83"/>
  <c r="E181" i="83"/>
  <c r="F181" i="83"/>
  <c r="G181" i="83"/>
  <c r="H181" i="83"/>
  <c r="I181" i="83"/>
  <c r="J181" i="83"/>
  <c r="K181" i="83"/>
  <c r="L181" i="83"/>
  <c r="M181" i="83"/>
  <c r="N181" i="83"/>
  <c r="O181" i="83"/>
  <c r="P181" i="83"/>
  <c r="Q181" i="83"/>
  <c r="R181" i="83"/>
  <c r="S181" i="83"/>
  <c r="T181" i="83"/>
  <c r="U181" i="83"/>
  <c r="V181" i="83"/>
  <c r="W181" i="83"/>
  <c r="X181" i="83"/>
  <c r="Y181" i="83"/>
  <c r="Z181" i="83"/>
  <c r="AA181" i="83"/>
  <c r="AB181" i="83"/>
  <c r="AC181" i="83"/>
  <c r="AD181" i="83"/>
  <c r="AE181" i="83"/>
  <c r="AF181" i="83"/>
  <c r="AG181" i="83"/>
  <c r="AH181" i="83"/>
  <c r="AI181" i="83"/>
  <c r="AJ181" i="83"/>
  <c r="AL181" i="83"/>
  <c r="AM181" i="83"/>
  <c r="AN181" i="83"/>
  <c r="AO181" i="83"/>
  <c r="AP181" i="83"/>
  <c r="AQ181" i="83"/>
  <c r="AR181" i="83"/>
  <c r="AS181" i="83"/>
  <c r="AT181" i="83"/>
  <c r="AU181" i="83"/>
  <c r="AV181" i="83"/>
  <c r="AW181" i="83"/>
  <c r="AX181" i="83"/>
  <c r="AY181" i="83"/>
  <c r="AZ181" i="83"/>
  <c r="BA181" i="83"/>
  <c r="BB181" i="83"/>
  <c r="BC181" i="83"/>
  <c r="BD181" i="83"/>
  <c r="BE181" i="83"/>
  <c r="BF181" i="83"/>
  <c r="BG181" i="83"/>
  <c r="BH181" i="83"/>
  <c r="BI181" i="83"/>
  <c r="BJ181" i="83"/>
  <c r="BK181" i="83"/>
  <c r="BL181" i="83"/>
  <c r="BM181" i="83"/>
  <c r="BN181" i="83"/>
  <c r="BO181" i="83"/>
  <c r="BP181" i="83"/>
  <c r="BQ181" i="83"/>
  <c r="BR181" i="83"/>
  <c r="BS181" i="83"/>
  <c r="BT181" i="83"/>
  <c r="BU181" i="83"/>
  <c r="BV181" i="83"/>
  <c r="BW181" i="83"/>
  <c r="BX181" i="83"/>
  <c r="C182" i="83"/>
  <c r="D182" i="83"/>
  <c r="E182" i="83"/>
  <c r="F182" i="83"/>
  <c r="G182" i="83"/>
  <c r="H182" i="83"/>
  <c r="I182" i="83"/>
  <c r="J182" i="83"/>
  <c r="K182" i="83"/>
  <c r="L182" i="83"/>
  <c r="M182" i="83"/>
  <c r="N182" i="83"/>
  <c r="O182" i="83"/>
  <c r="P182" i="83"/>
  <c r="Q182" i="83"/>
  <c r="R182" i="83"/>
  <c r="S182" i="83"/>
  <c r="T182" i="83"/>
  <c r="U182" i="83"/>
  <c r="V182" i="83"/>
  <c r="W182" i="83"/>
  <c r="X182" i="83"/>
  <c r="Y182" i="83"/>
  <c r="Z182" i="83"/>
  <c r="AA182" i="83"/>
  <c r="AB182" i="83"/>
  <c r="AC182" i="83"/>
  <c r="AD182" i="83"/>
  <c r="AE182" i="83"/>
  <c r="AF182" i="83"/>
  <c r="AG182" i="83"/>
  <c r="AH182" i="83"/>
  <c r="AI182" i="83"/>
  <c r="AJ182" i="83"/>
  <c r="AL182" i="83"/>
  <c r="AM182" i="83"/>
  <c r="AN182" i="83"/>
  <c r="AO182" i="83"/>
  <c r="AP182" i="83"/>
  <c r="AQ182" i="83"/>
  <c r="AR182" i="83"/>
  <c r="AS182" i="83"/>
  <c r="AT182" i="83"/>
  <c r="AU182" i="83"/>
  <c r="AV182" i="83"/>
  <c r="AW182" i="83"/>
  <c r="AX182" i="83"/>
  <c r="AY182" i="83"/>
  <c r="AZ182" i="83"/>
  <c r="BA182" i="83"/>
  <c r="BB182" i="83"/>
  <c r="BC182" i="83"/>
  <c r="BD182" i="83"/>
  <c r="BE182" i="83"/>
  <c r="BF182" i="83"/>
  <c r="BG182" i="83"/>
  <c r="BH182" i="83"/>
  <c r="BI182" i="83"/>
  <c r="BJ182" i="83"/>
  <c r="BK182" i="83"/>
  <c r="BL182" i="83"/>
  <c r="BM182" i="83"/>
  <c r="BN182" i="83"/>
  <c r="BO182" i="83"/>
  <c r="BP182" i="83"/>
  <c r="BQ182" i="83"/>
  <c r="BR182" i="83"/>
  <c r="BS182" i="83"/>
  <c r="BT182" i="83"/>
  <c r="BU182" i="83"/>
  <c r="BV182" i="83"/>
  <c r="BW182" i="83"/>
  <c r="BX182" i="83"/>
  <c r="C183" i="83"/>
  <c r="D183" i="83"/>
  <c r="E183" i="83"/>
  <c r="F183" i="83"/>
  <c r="G183" i="83"/>
  <c r="H183" i="83"/>
  <c r="I183" i="83"/>
  <c r="J183" i="83"/>
  <c r="K183" i="83"/>
  <c r="L183" i="83"/>
  <c r="M183" i="83"/>
  <c r="N183" i="83"/>
  <c r="O183" i="83"/>
  <c r="P183" i="83"/>
  <c r="Q183" i="83"/>
  <c r="R183" i="83"/>
  <c r="S183" i="83"/>
  <c r="T183" i="83"/>
  <c r="U183" i="83"/>
  <c r="V183" i="83"/>
  <c r="W183" i="83"/>
  <c r="X183" i="83"/>
  <c r="Y183" i="83"/>
  <c r="Z183" i="83"/>
  <c r="AA183" i="83"/>
  <c r="AB183" i="83"/>
  <c r="AC183" i="83"/>
  <c r="AD183" i="83"/>
  <c r="AE183" i="83"/>
  <c r="AF183" i="83"/>
  <c r="AG183" i="83"/>
  <c r="AH183" i="83"/>
  <c r="AI183" i="83"/>
  <c r="AJ183" i="83"/>
  <c r="AL183" i="83"/>
  <c r="AM183" i="83"/>
  <c r="AN183" i="83"/>
  <c r="AO183" i="83"/>
  <c r="AP183" i="83"/>
  <c r="AQ183" i="83"/>
  <c r="AR183" i="83"/>
  <c r="AS183" i="83"/>
  <c r="AT183" i="83"/>
  <c r="AU183" i="83"/>
  <c r="AV183" i="83"/>
  <c r="AW183" i="83"/>
  <c r="AX183" i="83"/>
  <c r="AY183" i="83"/>
  <c r="AZ183" i="83"/>
  <c r="BA183" i="83"/>
  <c r="BB183" i="83"/>
  <c r="BC183" i="83"/>
  <c r="BD183" i="83"/>
  <c r="BE183" i="83"/>
  <c r="BF183" i="83"/>
  <c r="BG183" i="83"/>
  <c r="BH183" i="83"/>
  <c r="BI183" i="83"/>
  <c r="BJ183" i="83"/>
  <c r="BK183" i="83"/>
  <c r="BL183" i="83"/>
  <c r="BM183" i="83"/>
  <c r="BN183" i="83"/>
  <c r="BO183" i="83"/>
  <c r="BP183" i="83"/>
  <c r="BQ183" i="83"/>
  <c r="BR183" i="83"/>
  <c r="BS183" i="83"/>
  <c r="BT183" i="83"/>
  <c r="BU183" i="83"/>
  <c r="BV183" i="83"/>
  <c r="BW183" i="83"/>
  <c r="BX183" i="83"/>
  <c r="C184" i="83"/>
  <c r="D184" i="83"/>
  <c r="E184" i="83"/>
  <c r="F184" i="83"/>
  <c r="G184" i="83"/>
  <c r="H184" i="83"/>
  <c r="I184" i="83"/>
  <c r="J184" i="83"/>
  <c r="K184" i="83"/>
  <c r="L184" i="83"/>
  <c r="M184" i="83"/>
  <c r="N184" i="83"/>
  <c r="O184" i="83"/>
  <c r="P184" i="83"/>
  <c r="Q184" i="83"/>
  <c r="R184" i="83"/>
  <c r="S184" i="83"/>
  <c r="T184" i="83"/>
  <c r="U184" i="83"/>
  <c r="V184" i="83"/>
  <c r="W184" i="83"/>
  <c r="X184" i="83"/>
  <c r="Y184" i="83"/>
  <c r="Z184" i="83"/>
  <c r="AA184" i="83"/>
  <c r="AB184" i="83"/>
  <c r="AC184" i="83"/>
  <c r="AD184" i="83"/>
  <c r="AE184" i="83"/>
  <c r="AF184" i="83"/>
  <c r="AG184" i="83"/>
  <c r="AH184" i="83"/>
  <c r="AI184" i="83"/>
  <c r="AJ184" i="83"/>
  <c r="AL184" i="83"/>
  <c r="AM184" i="83"/>
  <c r="AN184" i="83"/>
  <c r="AO184" i="83"/>
  <c r="AP184" i="83"/>
  <c r="AQ184" i="83"/>
  <c r="AR184" i="83"/>
  <c r="AS184" i="83"/>
  <c r="AT184" i="83"/>
  <c r="AU184" i="83"/>
  <c r="AV184" i="83"/>
  <c r="AW184" i="83"/>
  <c r="AX184" i="83"/>
  <c r="AY184" i="83"/>
  <c r="AZ184" i="83"/>
  <c r="BA184" i="83"/>
  <c r="BB184" i="83"/>
  <c r="BC184" i="83"/>
  <c r="BD184" i="83"/>
  <c r="BE184" i="83"/>
  <c r="BF184" i="83"/>
  <c r="BG184" i="83"/>
  <c r="BH184" i="83"/>
  <c r="BI184" i="83"/>
  <c r="BJ184" i="83"/>
  <c r="BK184" i="83"/>
  <c r="BL184" i="83"/>
  <c r="BM184" i="83"/>
  <c r="BN184" i="83"/>
  <c r="BO184" i="83"/>
  <c r="BP184" i="83"/>
  <c r="BQ184" i="83"/>
  <c r="BR184" i="83"/>
  <c r="BS184" i="83"/>
  <c r="BT184" i="83"/>
  <c r="BU184" i="83"/>
  <c r="BV184" i="83"/>
  <c r="BW184" i="83"/>
  <c r="BX184" i="83"/>
  <c r="C185" i="83"/>
  <c r="D185" i="83"/>
  <c r="E185" i="83"/>
  <c r="F185" i="83"/>
  <c r="G185" i="83"/>
  <c r="H185" i="83"/>
  <c r="I185" i="83"/>
  <c r="J185" i="83"/>
  <c r="K185" i="83"/>
  <c r="L185" i="83"/>
  <c r="M185" i="83"/>
  <c r="N185" i="83"/>
  <c r="O185" i="83"/>
  <c r="P185" i="83"/>
  <c r="Q185" i="83"/>
  <c r="R185" i="83"/>
  <c r="S185" i="83"/>
  <c r="T185" i="83"/>
  <c r="U185" i="83"/>
  <c r="V185" i="83"/>
  <c r="W185" i="83"/>
  <c r="X185" i="83"/>
  <c r="Y185" i="83"/>
  <c r="Z185" i="83"/>
  <c r="AA185" i="83"/>
  <c r="AB185" i="83"/>
  <c r="AC185" i="83"/>
  <c r="AD185" i="83"/>
  <c r="AE185" i="83"/>
  <c r="AF185" i="83"/>
  <c r="AG185" i="83"/>
  <c r="AH185" i="83"/>
  <c r="AI185" i="83"/>
  <c r="AJ185" i="83"/>
  <c r="AL185" i="83"/>
  <c r="AM185" i="83"/>
  <c r="AN185" i="83"/>
  <c r="AO185" i="83"/>
  <c r="AP185" i="83"/>
  <c r="AQ185" i="83"/>
  <c r="AR185" i="83"/>
  <c r="AS185" i="83"/>
  <c r="AT185" i="83"/>
  <c r="AU185" i="83"/>
  <c r="AV185" i="83"/>
  <c r="AW185" i="83"/>
  <c r="AX185" i="83"/>
  <c r="AY185" i="83"/>
  <c r="AZ185" i="83"/>
  <c r="BA185" i="83"/>
  <c r="BB185" i="83"/>
  <c r="BC185" i="83"/>
  <c r="BD185" i="83"/>
  <c r="BE185" i="83"/>
  <c r="BF185" i="83"/>
  <c r="BG185" i="83"/>
  <c r="BH185" i="83"/>
  <c r="BI185" i="83"/>
  <c r="BJ185" i="83"/>
  <c r="BK185" i="83"/>
  <c r="BL185" i="83"/>
  <c r="BM185" i="83"/>
  <c r="BN185" i="83"/>
  <c r="BO185" i="83"/>
  <c r="BP185" i="83"/>
  <c r="BQ185" i="83"/>
  <c r="BR185" i="83"/>
  <c r="BS185" i="83"/>
  <c r="BT185" i="83"/>
  <c r="BU185" i="83"/>
  <c r="BV185" i="83"/>
  <c r="BW185" i="83"/>
  <c r="BX185" i="83"/>
  <c r="C186" i="83"/>
  <c r="D186" i="83"/>
  <c r="E186" i="83"/>
  <c r="F186" i="83"/>
  <c r="G186" i="83"/>
  <c r="H186" i="83"/>
  <c r="I186" i="83"/>
  <c r="J186" i="83"/>
  <c r="K186" i="83"/>
  <c r="L186" i="83"/>
  <c r="M186" i="83"/>
  <c r="N186" i="83"/>
  <c r="O186" i="83"/>
  <c r="P186" i="83"/>
  <c r="Q186" i="83"/>
  <c r="R186" i="83"/>
  <c r="S186" i="83"/>
  <c r="T186" i="83"/>
  <c r="U186" i="83"/>
  <c r="V186" i="83"/>
  <c r="W186" i="83"/>
  <c r="X186" i="83"/>
  <c r="Y186" i="83"/>
  <c r="Z186" i="83"/>
  <c r="AA186" i="83"/>
  <c r="AB186" i="83"/>
  <c r="AC186" i="83"/>
  <c r="AD186" i="83"/>
  <c r="AE186" i="83"/>
  <c r="AF186" i="83"/>
  <c r="AG186" i="83"/>
  <c r="AH186" i="83"/>
  <c r="AI186" i="83"/>
  <c r="AJ186" i="83"/>
  <c r="AL186" i="83"/>
  <c r="AM186" i="83"/>
  <c r="AN186" i="83"/>
  <c r="AO186" i="83"/>
  <c r="AP186" i="83"/>
  <c r="AQ186" i="83"/>
  <c r="AR186" i="83"/>
  <c r="AS186" i="83"/>
  <c r="AT186" i="83"/>
  <c r="AU186" i="83"/>
  <c r="AV186" i="83"/>
  <c r="AW186" i="83"/>
  <c r="AX186" i="83"/>
  <c r="AY186" i="83"/>
  <c r="AZ186" i="83"/>
  <c r="BA186" i="83"/>
  <c r="BB186" i="83"/>
  <c r="BC186" i="83"/>
  <c r="BD186" i="83"/>
  <c r="BE186" i="83"/>
  <c r="BF186" i="83"/>
  <c r="BG186" i="83"/>
  <c r="BH186" i="83"/>
  <c r="BI186" i="83"/>
  <c r="BJ186" i="83"/>
  <c r="BK186" i="83"/>
  <c r="BL186" i="83"/>
  <c r="BM186" i="83"/>
  <c r="BN186" i="83"/>
  <c r="BO186" i="83"/>
  <c r="BP186" i="83"/>
  <c r="BQ186" i="83"/>
  <c r="BR186" i="83"/>
  <c r="BS186" i="83"/>
  <c r="BT186" i="83"/>
  <c r="BU186" i="83"/>
  <c r="BV186" i="83"/>
  <c r="BW186" i="83"/>
  <c r="BX186" i="83"/>
  <c r="C187" i="83"/>
  <c r="D187" i="83"/>
  <c r="E187" i="83"/>
  <c r="F187" i="83"/>
  <c r="G187" i="83"/>
  <c r="H187" i="83"/>
  <c r="I187" i="83"/>
  <c r="J187" i="83"/>
  <c r="K187" i="83"/>
  <c r="L187" i="83"/>
  <c r="M187" i="83"/>
  <c r="N187" i="83"/>
  <c r="O187" i="83"/>
  <c r="P187" i="83"/>
  <c r="Q187" i="83"/>
  <c r="R187" i="83"/>
  <c r="S187" i="83"/>
  <c r="T187" i="83"/>
  <c r="U187" i="83"/>
  <c r="V187" i="83"/>
  <c r="W187" i="83"/>
  <c r="X187" i="83"/>
  <c r="Y187" i="83"/>
  <c r="Z187" i="83"/>
  <c r="AA187" i="83"/>
  <c r="AB187" i="83"/>
  <c r="AC187" i="83"/>
  <c r="AD187" i="83"/>
  <c r="AE187" i="83"/>
  <c r="AF187" i="83"/>
  <c r="AG187" i="83"/>
  <c r="AH187" i="83"/>
  <c r="AI187" i="83"/>
  <c r="AJ187" i="83"/>
  <c r="AL187" i="83"/>
  <c r="AM187" i="83"/>
  <c r="AN187" i="83"/>
  <c r="AO187" i="83"/>
  <c r="AP187" i="83"/>
  <c r="AQ187" i="83"/>
  <c r="AR187" i="83"/>
  <c r="AS187" i="83"/>
  <c r="AT187" i="83"/>
  <c r="AU187" i="83"/>
  <c r="AV187" i="83"/>
  <c r="AW187" i="83"/>
  <c r="AX187" i="83"/>
  <c r="AY187" i="83"/>
  <c r="AZ187" i="83"/>
  <c r="BA187" i="83"/>
  <c r="BB187" i="83"/>
  <c r="BC187" i="83"/>
  <c r="BD187" i="83"/>
  <c r="BE187" i="83"/>
  <c r="BF187" i="83"/>
  <c r="BG187" i="83"/>
  <c r="BH187" i="83"/>
  <c r="BI187" i="83"/>
  <c r="BJ187" i="83"/>
  <c r="BK187" i="83"/>
  <c r="BL187" i="83"/>
  <c r="BM187" i="83"/>
  <c r="BN187" i="83"/>
  <c r="BO187" i="83"/>
  <c r="BP187" i="83"/>
  <c r="BQ187" i="83"/>
  <c r="BR187" i="83"/>
  <c r="BS187" i="83"/>
  <c r="BT187" i="83"/>
  <c r="BU187" i="83"/>
  <c r="BV187" i="83"/>
  <c r="BW187" i="83"/>
  <c r="BX187" i="83"/>
  <c r="C188" i="83"/>
  <c r="D188" i="83"/>
  <c r="E188" i="83"/>
  <c r="F188" i="83"/>
  <c r="G188" i="83"/>
  <c r="H188" i="83"/>
  <c r="I188" i="83"/>
  <c r="J188" i="83"/>
  <c r="K188" i="83"/>
  <c r="L188" i="83"/>
  <c r="M188" i="83"/>
  <c r="N188" i="83"/>
  <c r="O188" i="83"/>
  <c r="P188" i="83"/>
  <c r="Q188" i="83"/>
  <c r="R188" i="83"/>
  <c r="S188" i="83"/>
  <c r="T188" i="83"/>
  <c r="U188" i="83"/>
  <c r="V188" i="83"/>
  <c r="W188" i="83"/>
  <c r="X188" i="83"/>
  <c r="Y188" i="83"/>
  <c r="Z188" i="83"/>
  <c r="AA188" i="83"/>
  <c r="AB188" i="83"/>
  <c r="AC188" i="83"/>
  <c r="AD188" i="83"/>
  <c r="AE188" i="83"/>
  <c r="AF188" i="83"/>
  <c r="AG188" i="83"/>
  <c r="AH188" i="83"/>
  <c r="AI188" i="83"/>
  <c r="AJ188" i="83"/>
  <c r="AL188" i="83"/>
  <c r="AM188" i="83"/>
  <c r="AN188" i="83"/>
  <c r="AO188" i="83"/>
  <c r="AP188" i="83"/>
  <c r="AQ188" i="83"/>
  <c r="AR188" i="83"/>
  <c r="AS188" i="83"/>
  <c r="AT188" i="83"/>
  <c r="AU188" i="83"/>
  <c r="AV188" i="83"/>
  <c r="AW188" i="83"/>
  <c r="AX188" i="83"/>
  <c r="AY188" i="83"/>
  <c r="AZ188" i="83"/>
  <c r="BA188" i="83"/>
  <c r="BB188" i="83"/>
  <c r="BC188" i="83"/>
  <c r="BD188" i="83"/>
  <c r="BE188" i="83"/>
  <c r="BF188" i="83"/>
  <c r="BG188" i="83"/>
  <c r="BH188" i="83"/>
  <c r="BI188" i="83"/>
  <c r="BJ188" i="83"/>
  <c r="BK188" i="83"/>
  <c r="BL188" i="83"/>
  <c r="BM188" i="83"/>
  <c r="BN188" i="83"/>
  <c r="BO188" i="83"/>
  <c r="BP188" i="83"/>
  <c r="BQ188" i="83"/>
  <c r="BR188" i="83"/>
  <c r="BS188" i="83"/>
  <c r="BT188" i="83"/>
  <c r="BU188" i="83"/>
  <c r="BV188" i="83"/>
  <c r="BW188" i="83"/>
  <c r="BX188" i="83"/>
  <c r="C189" i="83"/>
  <c r="D189" i="83"/>
  <c r="E189" i="83"/>
  <c r="F189" i="83"/>
  <c r="G189" i="83"/>
  <c r="H189" i="83"/>
  <c r="I189" i="83"/>
  <c r="J189" i="83"/>
  <c r="K189" i="83"/>
  <c r="L189" i="83"/>
  <c r="M189" i="83"/>
  <c r="N189" i="83"/>
  <c r="O189" i="83"/>
  <c r="Q189" i="83"/>
  <c r="R189" i="83"/>
  <c r="S189" i="83"/>
  <c r="T189" i="83"/>
  <c r="U189" i="83"/>
  <c r="V189" i="83"/>
  <c r="W189" i="83"/>
  <c r="X189" i="83"/>
  <c r="Y189" i="83"/>
  <c r="Z189" i="83"/>
  <c r="AA189" i="83"/>
  <c r="AB189" i="83"/>
  <c r="AC189" i="83"/>
  <c r="AD189" i="83"/>
  <c r="AE189" i="83"/>
  <c r="AF189" i="83"/>
  <c r="AG189" i="83"/>
  <c r="AH189" i="83"/>
  <c r="AI189" i="83"/>
  <c r="AJ189" i="83"/>
  <c r="AK189" i="83"/>
  <c r="AL189" i="83"/>
  <c r="AM189" i="83"/>
  <c r="AN189" i="83"/>
  <c r="AO189" i="83"/>
  <c r="AP189" i="83"/>
  <c r="AQ189" i="83"/>
  <c r="AR189" i="83"/>
  <c r="AS189" i="83"/>
  <c r="AT189" i="83"/>
  <c r="AU189" i="83"/>
  <c r="AV189" i="83"/>
  <c r="AW189" i="83"/>
  <c r="AX189" i="83"/>
  <c r="AY189" i="83"/>
  <c r="AZ189" i="83"/>
  <c r="BA189" i="83"/>
  <c r="BB189" i="83"/>
  <c r="BC189" i="83"/>
  <c r="BD189" i="83"/>
  <c r="BE189" i="83"/>
  <c r="BF189" i="83"/>
  <c r="BG189" i="83"/>
  <c r="BH189" i="83"/>
  <c r="BI189" i="83"/>
  <c r="BJ189" i="83"/>
  <c r="BK189" i="83"/>
  <c r="BL189" i="83"/>
  <c r="BM189" i="83"/>
  <c r="BN189" i="83"/>
  <c r="BO189" i="83"/>
  <c r="BP189" i="83"/>
  <c r="BQ189" i="83"/>
  <c r="BR189" i="83"/>
  <c r="BS189" i="83"/>
  <c r="BT189" i="83"/>
  <c r="BU189" i="83"/>
  <c r="BV189" i="83"/>
  <c r="BW189" i="83"/>
  <c r="BX189" i="83"/>
  <c r="C190" i="83"/>
  <c r="D190" i="83"/>
  <c r="E190" i="83"/>
  <c r="F190" i="83"/>
  <c r="G190" i="83"/>
  <c r="H190" i="83"/>
  <c r="I190" i="83"/>
  <c r="J190" i="83"/>
  <c r="K190" i="83"/>
  <c r="L190" i="83"/>
  <c r="M190" i="83"/>
  <c r="N190" i="83"/>
  <c r="O190" i="83"/>
  <c r="Q190" i="83"/>
  <c r="R190" i="83"/>
  <c r="S190" i="83"/>
  <c r="T190" i="83"/>
  <c r="U190" i="83"/>
  <c r="V190" i="83"/>
  <c r="W190" i="83"/>
  <c r="X190" i="83"/>
  <c r="Y190" i="83"/>
  <c r="Z190" i="83"/>
  <c r="AA190" i="83"/>
  <c r="AB190" i="83"/>
  <c r="AC190" i="83"/>
  <c r="AD190" i="83"/>
  <c r="AE190" i="83"/>
  <c r="AF190" i="83"/>
  <c r="AG190" i="83"/>
  <c r="AH190" i="83"/>
  <c r="AI190" i="83"/>
  <c r="AJ190" i="83"/>
  <c r="AK190" i="83"/>
  <c r="AL190" i="83"/>
  <c r="AM190" i="83"/>
  <c r="AN190" i="83"/>
  <c r="AO190" i="83"/>
  <c r="AP190" i="83"/>
  <c r="AQ190" i="83"/>
  <c r="AR190" i="83"/>
  <c r="AS190" i="83"/>
  <c r="AT190" i="83"/>
  <c r="AU190" i="83"/>
  <c r="AV190" i="83"/>
  <c r="AW190" i="83"/>
  <c r="AX190" i="83"/>
  <c r="AY190" i="83"/>
  <c r="AZ190" i="83"/>
  <c r="BA190" i="83"/>
  <c r="BB190" i="83"/>
  <c r="BC190" i="83"/>
  <c r="BD190" i="83"/>
  <c r="BE190" i="83"/>
  <c r="BF190" i="83"/>
  <c r="BG190" i="83"/>
  <c r="BH190" i="83"/>
  <c r="BI190" i="83"/>
  <c r="BJ190" i="83"/>
  <c r="BK190" i="83"/>
  <c r="BL190" i="83"/>
  <c r="BM190" i="83"/>
  <c r="BN190" i="83"/>
  <c r="BO190" i="83"/>
  <c r="BP190" i="83"/>
  <c r="BQ190" i="83"/>
  <c r="BR190" i="83"/>
  <c r="BS190" i="83"/>
  <c r="BT190" i="83"/>
  <c r="BU190" i="83"/>
  <c r="BV190" i="83"/>
  <c r="BW190" i="83"/>
  <c r="BX190" i="83"/>
  <c r="C191" i="83"/>
  <c r="D191" i="83"/>
  <c r="E191" i="83"/>
  <c r="F191" i="83"/>
  <c r="G191" i="83"/>
  <c r="H191" i="83"/>
  <c r="I191" i="83"/>
  <c r="J191" i="83"/>
  <c r="K191" i="83"/>
  <c r="L191" i="83"/>
  <c r="M191" i="83"/>
  <c r="N191" i="83"/>
  <c r="O191" i="83"/>
  <c r="Q191" i="83"/>
  <c r="R191" i="83"/>
  <c r="S191" i="83"/>
  <c r="T191" i="83"/>
  <c r="U191" i="83"/>
  <c r="V191" i="83"/>
  <c r="W191" i="83"/>
  <c r="X191" i="83"/>
  <c r="Y191" i="83"/>
  <c r="Z191" i="83"/>
  <c r="AA191" i="83"/>
  <c r="AB191" i="83"/>
  <c r="AC191" i="83"/>
  <c r="AD191" i="83"/>
  <c r="AE191" i="83"/>
  <c r="AF191" i="83"/>
  <c r="AG191" i="83"/>
  <c r="AH191" i="83"/>
  <c r="AI191" i="83"/>
  <c r="AJ191" i="83"/>
  <c r="AK191" i="83"/>
  <c r="AL191" i="83"/>
  <c r="AM191" i="83"/>
  <c r="AN191" i="83"/>
  <c r="AO191" i="83"/>
  <c r="AP191" i="83"/>
  <c r="AQ191" i="83"/>
  <c r="AR191" i="83"/>
  <c r="AS191" i="83"/>
  <c r="AT191" i="83"/>
  <c r="AU191" i="83"/>
  <c r="AV191" i="83"/>
  <c r="AW191" i="83"/>
  <c r="AX191" i="83"/>
  <c r="AY191" i="83"/>
  <c r="AZ191" i="83"/>
  <c r="BA191" i="83"/>
  <c r="BB191" i="83"/>
  <c r="BC191" i="83"/>
  <c r="BD191" i="83"/>
  <c r="BE191" i="83"/>
  <c r="BF191" i="83"/>
  <c r="BG191" i="83"/>
  <c r="BH191" i="83"/>
  <c r="BI191" i="83"/>
  <c r="BJ191" i="83"/>
  <c r="BK191" i="83"/>
  <c r="BL191" i="83"/>
  <c r="BM191" i="83"/>
  <c r="BN191" i="83"/>
  <c r="BO191" i="83"/>
  <c r="BP191" i="83"/>
  <c r="BQ191" i="83"/>
  <c r="BR191" i="83"/>
  <c r="BS191" i="83"/>
  <c r="BT191" i="83"/>
  <c r="BU191" i="83"/>
  <c r="BV191" i="83"/>
  <c r="BW191" i="83"/>
  <c r="BX191" i="83"/>
  <c r="C192" i="83"/>
  <c r="D192" i="83"/>
  <c r="E192" i="83"/>
  <c r="F192" i="83"/>
  <c r="G192" i="83"/>
  <c r="H192" i="83"/>
  <c r="I192" i="83"/>
  <c r="J192" i="83"/>
  <c r="K192" i="83"/>
  <c r="L192" i="83"/>
  <c r="M192" i="83"/>
  <c r="N192" i="83"/>
  <c r="O192" i="83"/>
  <c r="Q192" i="83"/>
  <c r="R192" i="83"/>
  <c r="S192" i="83"/>
  <c r="T192" i="83"/>
  <c r="U192" i="83"/>
  <c r="V192" i="83"/>
  <c r="W192" i="83"/>
  <c r="X192" i="83"/>
  <c r="Y192" i="83"/>
  <c r="Z192" i="83"/>
  <c r="AA192" i="83"/>
  <c r="AB192" i="83"/>
  <c r="AC192" i="83"/>
  <c r="AD192" i="83"/>
  <c r="AE192" i="83"/>
  <c r="AF192" i="83"/>
  <c r="AG192" i="83"/>
  <c r="AH192" i="83"/>
  <c r="AI192" i="83"/>
  <c r="AJ192" i="83"/>
  <c r="AK192" i="83"/>
  <c r="AL192" i="83"/>
  <c r="AM192" i="83"/>
  <c r="AN192" i="83"/>
  <c r="AO192" i="83"/>
  <c r="AP192" i="83"/>
  <c r="AQ192" i="83"/>
  <c r="AR192" i="83"/>
  <c r="AS192" i="83"/>
  <c r="AT192" i="83"/>
  <c r="AU192" i="83"/>
  <c r="AV192" i="83"/>
  <c r="AW192" i="83"/>
  <c r="AX192" i="83"/>
  <c r="AY192" i="83"/>
  <c r="AZ192" i="83"/>
  <c r="BA192" i="83"/>
  <c r="BB192" i="83"/>
  <c r="BC192" i="83"/>
  <c r="BD192" i="83"/>
  <c r="BE192" i="83"/>
  <c r="BF192" i="83"/>
  <c r="BG192" i="83"/>
  <c r="BH192" i="83"/>
  <c r="BI192" i="83"/>
  <c r="BJ192" i="83"/>
  <c r="BK192" i="83"/>
  <c r="BL192" i="83"/>
  <c r="BM192" i="83"/>
  <c r="BN192" i="83"/>
  <c r="BO192" i="83"/>
  <c r="BP192" i="83"/>
  <c r="BQ192" i="83"/>
  <c r="BR192" i="83"/>
  <c r="BS192" i="83"/>
  <c r="BT192" i="83"/>
  <c r="BU192" i="83"/>
  <c r="BV192" i="83"/>
  <c r="BW192" i="83"/>
  <c r="BX192" i="83"/>
  <c r="C1" i="83"/>
  <c r="D1" i="83"/>
  <c r="E1" i="83"/>
  <c r="F1" i="83"/>
  <c r="G1" i="83"/>
  <c r="H1" i="83"/>
  <c r="I1" i="83"/>
  <c r="J1" i="83"/>
  <c r="K1" i="83"/>
  <c r="L1" i="83"/>
  <c r="M1" i="83"/>
  <c r="N1" i="83"/>
  <c r="O1" i="83"/>
  <c r="P1" i="83"/>
  <c r="Q1" i="83"/>
  <c r="R1" i="83"/>
  <c r="S1" i="83"/>
  <c r="T1" i="83"/>
  <c r="U1" i="83"/>
  <c r="V1" i="83"/>
  <c r="W1" i="83"/>
  <c r="X1" i="83"/>
  <c r="Y1" i="83"/>
  <c r="Z1" i="83"/>
  <c r="AA1" i="83"/>
  <c r="AB1" i="83"/>
  <c r="AC1" i="83"/>
  <c r="AD1" i="83"/>
  <c r="AE1" i="83"/>
  <c r="AF1" i="83"/>
  <c r="AG1" i="83"/>
  <c r="AH1" i="83"/>
  <c r="AI1" i="83"/>
  <c r="AJ1" i="83"/>
  <c r="AK1" i="83"/>
  <c r="AL1" i="83"/>
  <c r="AM1" i="83"/>
  <c r="AN1" i="83"/>
  <c r="AO1" i="83"/>
  <c r="AP1" i="83"/>
  <c r="AQ1" i="83"/>
  <c r="AR1" i="83"/>
  <c r="AS1" i="83"/>
  <c r="AT1" i="83"/>
  <c r="AU1" i="83"/>
  <c r="AV1" i="83"/>
  <c r="AW1" i="83"/>
  <c r="AX1" i="83"/>
  <c r="AY1" i="83"/>
  <c r="AZ1" i="83"/>
  <c r="BA1" i="83"/>
  <c r="BB1" i="83"/>
  <c r="BC1" i="83"/>
  <c r="BD1" i="83"/>
  <c r="BE1" i="83"/>
  <c r="BF1" i="83"/>
  <c r="BG1" i="83"/>
  <c r="BH1" i="83"/>
  <c r="BI1" i="83"/>
  <c r="BJ1" i="83"/>
  <c r="BK1" i="83"/>
  <c r="BL1" i="83"/>
  <c r="BM1" i="83"/>
  <c r="BN1" i="83"/>
  <c r="BO1" i="83"/>
  <c r="BP1" i="83"/>
  <c r="BQ1" i="83"/>
  <c r="BR1" i="83"/>
  <c r="BS1" i="83"/>
  <c r="BT1" i="83"/>
  <c r="BU1" i="83"/>
  <c r="BV1" i="83"/>
  <c r="BW1" i="83"/>
  <c r="BX1" i="83"/>
  <c r="D2" i="79" l="1"/>
  <c r="E2" i="79"/>
  <c r="F2" i="79"/>
  <c r="G2" i="79"/>
  <c r="H2" i="79"/>
  <c r="I2" i="79"/>
  <c r="J2" i="79"/>
  <c r="K2" i="79"/>
  <c r="L2" i="79"/>
  <c r="M2" i="79"/>
  <c r="N2" i="79"/>
  <c r="O2" i="79"/>
  <c r="P2" i="79"/>
  <c r="Q2" i="79"/>
  <c r="R2" i="79"/>
  <c r="S2" i="79"/>
  <c r="T2" i="79"/>
  <c r="U2" i="79"/>
  <c r="V2" i="79"/>
  <c r="W2" i="79"/>
  <c r="X2" i="79"/>
  <c r="Y2" i="79"/>
  <c r="Z2" i="79"/>
  <c r="AA2" i="79"/>
  <c r="AB2" i="79"/>
  <c r="AC2" i="79"/>
  <c r="AD2" i="79"/>
  <c r="AE2" i="79"/>
  <c r="AF2" i="79"/>
  <c r="AG2" i="79"/>
  <c r="AH2" i="79"/>
  <c r="AI2" i="79"/>
  <c r="AJ2" i="79"/>
  <c r="AK2" i="79"/>
  <c r="AL2" i="79"/>
  <c r="AM2" i="79"/>
  <c r="AN2" i="79"/>
  <c r="AO2" i="79"/>
  <c r="AP2" i="79"/>
  <c r="AQ2" i="79"/>
  <c r="AR2" i="79"/>
  <c r="AS2" i="79"/>
  <c r="AT2" i="79"/>
  <c r="AU2" i="79"/>
  <c r="AV2" i="79"/>
  <c r="AW2" i="79"/>
  <c r="AX2" i="79"/>
  <c r="AY2" i="79"/>
  <c r="AZ2" i="79"/>
  <c r="BA2" i="79"/>
  <c r="BB2" i="79"/>
  <c r="BC2" i="79"/>
  <c r="BD2" i="79"/>
  <c r="BE2" i="79"/>
  <c r="BF2" i="79"/>
  <c r="BG2" i="79"/>
  <c r="BH2" i="79"/>
  <c r="BI2" i="79"/>
  <c r="BJ2" i="79"/>
  <c r="BK2" i="79"/>
  <c r="BL2" i="79"/>
  <c r="BM2" i="79"/>
  <c r="BN2" i="79"/>
  <c r="BO2" i="79"/>
  <c r="BP2" i="79"/>
  <c r="BQ2" i="79"/>
  <c r="BR2" i="79"/>
  <c r="BS2" i="79"/>
  <c r="BT2" i="79"/>
  <c r="BU2" i="79"/>
  <c r="BV2" i="79"/>
  <c r="BW2" i="79"/>
  <c r="BX2" i="79"/>
  <c r="BY2" i="79"/>
  <c r="BZ2" i="79"/>
  <c r="CA2" i="79"/>
  <c r="CB2" i="79"/>
  <c r="D3" i="79"/>
  <c r="E3" i="79"/>
  <c r="F3" i="79"/>
  <c r="G3" i="79"/>
  <c r="H3" i="79"/>
  <c r="I3" i="79"/>
  <c r="J3" i="79"/>
  <c r="K3" i="79"/>
  <c r="L3" i="79"/>
  <c r="M3" i="79"/>
  <c r="N3" i="79"/>
  <c r="O3" i="79"/>
  <c r="P3" i="79"/>
  <c r="Q3" i="79"/>
  <c r="R3" i="79"/>
  <c r="S3" i="79"/>
  <c r="T3" i="79"/>
  <c r="U3" i="79"/>
  <c r="V3" i="79"/>
  <c r="W3" i="79"/>
  <c r="X3" i="79"/>
  <c r="Y3" i="79"/>
  <c r="Z3" i="79"/>
  <c r="AA3" i="79"/>
  <c r="AB3" i="79"/>
  <c r="AC3" i="79"/>
  <c r="AD3" i="79"/>
  <c r="AE3" i="79"/>
  <c r="AF3" i="79"/>
  <c r="AG3" i="79"/>
  <c r="AH3" i="79"/>
  <c r="AI3" i="79"/>
  <c r="AJ3" i="79"/>
  <c r="AK3" i="79"/>
  <c r="AL3" i="79"/>
  <c r="AM3" i="79"/>
  <c r="AN3" i="79"/>
  <c r="AO3" i="79"/>
  <c r="AP3" i="79"/>
  <c r="AQ3" i="79"/>
  <c r="AR3" i="79"/>
  <c r="AS3" i="79"/>
  <c r="AT3" i="79"/>
  <c r="AU3" i="79"/>
  <c r="AV3" i="79"/>
  <c r="AW3" i="79"/>
  <c r="AX3" i="79"/>
  <c r="AY3" i="79"/>
  <c r="AZ3" i="79"/>
  <c r="BA3" i="79"/>
  <c r="BB3" i="79"/>
  <c r="BC3" i="79"/>
  <c r="BD3" i="79"/>
  <c r="BE3" i="79"/>
  <c r="BF3" i="79"/>
  <c r="BG3" i="79"/>
  <c r="BH3" i="79"/>
  <c r="BI3" i="79"/>
  <c r="BJ3" i="79"/>
  <c r="BK3" i="79"/>
  <c r="BL3" i="79"/>
  <c r="BM3" i="79"/>
  <c r="BN3" i="79"/>
  <c r="BO3" i="79"/>
  <c r="BP3" i="79"/>
  <c r="BQ3" i="79"/>
  <c r="BR3" i="79"/>
  <c r="BS3" i="79"/>
  <c r="BT3" i="79"/>
  <c r="BU3" i="79"/>
  <c r="BV3" i="79"/>
  <c r="BW3" i="79"/>
  <c r="BX3" i="79"/>
  <c r="BY3" i="79"/>
  <c r="BZ3" i="79"/>
  <c r="CA3" i="79"/>
  <c r="CB3" i="79"/>
  <c r="BX2" i="80" l="1"/>
  <c r="BY2" i="80"/>
  <c r="BZ2" i="80"/>
  <c r="CA2" i="80"/>
  <c r="CB2" i="80"/>
  <c r="BX3" i="80"/>
  <c r="BY3" i="80"/>
  <c r="BZ3" i="80"/>
  <c r="CA3" i="80"/>
  <c r="CB3" i="80"/>
  <c r="BS2" i="80"/>
  <c r="BT2" i="80"/>
  <c r="BU2" i="80"/>
  <c r="BV2" i="80"/>
  <c r="BW2" i="80"/>
  <c r="BS3" i="80"/>
  <c r="BT3" i="80"/>
  <c r="BU3" i="80"/>
  <c r="BV3" i="80"/>
  <c r="BW3" i="80"/>
  <c r="D2" i="80"/>
  <c r="E2" i="80"/>
  <c r="F2" i="80"/>
  <c r="G2" i="80"/>
  <c r="H2" i="80"/>
  <c r="I2" i="80"/>
  <c r="J2" i="80"/>
  <c r="K2" i="80"/>
  <c r="L2" i="80"/>
  <c r="M2" i="80"/>
  <c r="N2" i="80"/>
  <c r="O2" i="80"/>
  <c r="P2" i="80"/>
  <c r="Q2" i="80"/>
  <c r="R2" i="80"/>
  <c r="S2" i="80"/>
  <c r="T2" i="80"/>
  <c r="U2" i="80"/>
  <c r="V2" i="80"/>
  <c r="W2" i="80"/>
  <c r="X2" i="80"/>
  <c r="Y2" i="80"/>
  <c r="Z2" i="80"/>
  <c r="AA2" i="80"/>
  <c r="AB2" i="80"/>
  <c r="AC2" i="80"/>
  <c r="AD2" i="80"/>
  <c r="AE2" i="80"/>
  <c r="AF2" i="80"/>
  <c r="AG2" i="80"/>
  <c r="AH2" i="80"/>
  <c r="AI2" i="80"/>
  <c r="AJ2" i="80"/>
  <c r="AK2" i="80"/>
  <c r="AL2" i="80"/>
  <c r="AM2" i="80"/>
  <c r="AN2" i="80"/>
  <c r="AO2" i="80"/>
  <c r="AP2" i="80"/>
  <c r="AQ2" i="80"/>
  <c r="AR2" i="80"/>
  <c r="AS2" i="80"/>
  <c r="AT2" i="80"/>
  <c r="AU2" i="80"/>
  <c r="AV2" i="80"/>
  <c r="AW2" i="80"/>
  <c r="AX2" i="80"/>
  <c r="AY2" i="80"/>
  <c r="AZ2" i="80"/>
  <c r="BA2" i="80"/>
  <c r="BB2" i="80"/>
  <c r="BC2" i="80"/>
  <c r="BD2" i="80"/>
  <c r="BE2" i="80"/>
  <c r="BF2" i="80"/>
  <c r="BG2" i="80"/>
  <c r="BH2" i="80"/>
  <c r="BI2" i="80"/>
  <c r="BJ2" i="80"/>
  <c r="BK2" i="80"/>
  <c r="BL2" i="80"/>
  <c r="BM2" i="80"/>
  <c r="BN2" i="80"/>
  <c r="BO2" i="80"/>
  <c r="BP2" i="80"/>
  <c r="BQ2" i="80"/>
  <c r="BR2" i="80"/>
  <c r="D3" i="80"/>
  <c r="E3" i="80"/>
  <c r="F3" i="80"/>
  <c r="G3" i="80"/>
  <c r="H3" i="80"/>
  <c r="I3" i="80"/>
  <c r="J3" i="80"/>
  <c r="K3" i="80"/>
  <c r="L3" i="80"/>
  <c r="M3" i="80"/>
  <c r="N3" i="80"/>
  <c r="O3" i="80"/>
  <c r="P3" i="80"/>
  <c r="Q3" i="80"/>
  <c r="R3" i="80"/>
  <c r="S3" i="80"/>
  <c r="T3" i="80"/>
  <c r="U3" i="80"/>
  <c r="V3" i="80"/>
  <c r="W3" i="80"/>
  <c r="X3" i="80"/>
  <c r="Y3" i="80"/>
  <c r="Z3" i="80"/>
  <c r="AA3" i="80"/>
  <c r="AB3" i="80"/>
  <c r="AC3" i="80"/>
  <c r="AD3" i="80"/>
  <c r="AE3" i="80"/>
  <c r="AF3" i="80"/>
  <c r="AG3" i="80"/>
  <c r="AH3" i="80"/>
  <c r="AI3" i="80"/>
  <c r="AJ3" i="80"/>
  <c r="AK3" i="80"/>
  <c r="AL3" i="80"/>
  <c r="AM3" i="80"/>
  <c r="AN3" i="80"/>
  <c r="AO3" i="80"/>
  <c r="AP3" i="80"/>
  <c r="AQ3" i="80"/>
  <c r="AR3" i="80"/>
  <c r="AS3" i="80"/>
  <c r="AT3" i="80"/>
  <c r="AU3" i="80"/>
  <c r="AV3" i="80"/>
  <c r="AW3" i="80"/>
  <c r="AX3" i="80"/>
  <c r="AY3" i="80"/>
  <c r="AZ3" i="80"/>
  <c r="BA3" i="80"/>
  <c r="BB3" i="80"/>
  <c r="BC3" i="80"/>
  <c r="BD3" i="80"/>
  <c r="BE3" i="80"/>
  <c r="BF3" i="80"/>
  <c r="BG3" i="80"/>
  <c r="BH3" i="80"/>
  <c r="BI3" i="80"/>
  <c r="BJ3" i="80"/>
  <c r="BK3" i="80"/>
  <c r="BL3" i="80"/>
  <c r="BM3" i="80"/>
  <c r="BN3" i="80"/>
  <c r="BO3" i="80"/>
  <c r="BP3" i="80"/>
  <c r="BQ3" i="80"/>
  <c r="BR3" i="80"/>
  <c r="C91" i="3" l="1"/>
  <c r="C180" i="3" l="1"/>
  <c r="C122"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1" i="3"/>
  <c r="C182" i="3"/>
  <c r="C183" i="3"/>
  <c r="C184" i="3"/>
  <c r="C185" i="3"/>
  <c r="C186" i="3"/>
  <c r="C187" i="3"/>
  <c r="C188" i="3"/>
  <c r="C189" i="3"/>
  <c r="C190" i="3"/>
  <c r="C191" i="3"/>
  <c r="C192" i="3"/>
  <c r="C193" i="3"/>
  <c r="C3" i="3"/>
  <c r="C4" i="75" l="1"/>
  <c r="D4" i="75"/>
  <c r="C5" i="75"/>
  <c r="D5" i="75"/>
  <c r="C6" i="75"/>
  <c r="D6" i="75"/>
  <c r="C7" i="75"/>
  <c r="D7" i="75"/>
  <c r="C8" i="75"/>
  <c r="D8" i="75"/>
  <c r="C9" i="75"/>
  <c r="D9" i="75"/>
  <c r="C10" i="75"/>
  <c r="D10" i="75"/>
  <c r="C11" i="75"/>
  <c r="D11" i="75"/>
  <c r="C12" i="75"/>
  <c r="D12" i="75"/>
  <c r="C13" i="75"/>
  <c r="D13" i="75"/>
  <c r="C14" i="75"/>
  <c r="D14" i="75"/>
  <c r="C15" i="75"/>
  <c r="D15" i="75"/>
  <c r="C16" i="75"/>
  <c r="D16" i="75"/>
  <c r="C17" i="75"/>
  <c r="D17" i="75"/>
  <c r="C18" i="75"/>
  <c r="D18" i="75"/>
  <c r="C19" i="75"/>
  <c r="D19" i="75"/>
  <c r="C20" i="75"/>
  <c r="D20" i="75"/>
  <c r="C21" i="75"/>
  <c r="D21" i="75"/>
  <c r="C22" i="75"/>
  <c r="D22" i="75"/>
  <c r="C23" i="75"/>
  <c r="D23" i="75"/>
  <c r="C24" i="75"/>
  <c r="D24" i="75"/>
  <c r="C25" i="75"/>
  <c r="D25" i="75"/>
  <c r="C26" i="75"/>
  <c r="D26" i="75"/>
  <c r="C27" i="75"/>
  <c r="D27" i="75"/>
  <c r="C28" i="75"/>
  <c r="D28" i="75"/>
  <c r="C29" i="75"/>
  <c r="D29" i="75"/>
  <c r="C30" i="75"/>
  <c r="D30" i="75"/>
  <c r="C31" i="75"/>
  <c r="D31" i="75"/>
  <c r="C32" i="75"/>
  <c r="D32" i="75"/>
  <c r="C33" i="75"/>
  <c r="D33" i="75"/>
  <c r="C34" i="75"/>
  <c r="D34" i="75"/>
  <c r="C35" i="75"/>
  <c r="D35" i="75"/>
  <c r="C36" i="75"/>
  <c r="D36" i="75"/>
  <c r="C37" i="75"/>
  <c r="D37" i="75"/>
  <c r="C38" i="75"/>
  <c r="D38" i="75"/>
  <c r="C39" i="75"/>
  <c r="D39" i="75"/>
  <c r="C40" i="75"/>
  <c r="D40" i="75"/>
  <c r="C41" i="75"/>
  <c r="D41" i="75"/>
  <c r="C42" i="75"/>
  <c r="D42" i="75"/>
  <c r="C43" i="75"/>
  <c r="D43" i="75"/>
  <c r="C44" i="75"/>
  <c r="D44" i="75"/>
  <c r="C45" i="75"/>
  <c r="D45" i="75"/>
  <c r="C46" i="75"/>
  <c r="D46" i="75"/>
  <c r="C47" i="75"/>
  <c r="D47" i="75"/>
  <c r="C48" i="75"/>
  <c r="D48" i="75"/>
  <c r="C49" i="75"/>
  <c r="D49" i="75"/>
  <c r="C50" i="75"/>
  <c r="D50" i="75"/>
  <c r="C51" i="75"/>
  <c r="D51" i="75"/>
  <c r="C52" i="75"/>
  <c r="D52" i="75"/>
  <c r="C53" i="75"/>
  <c r="D53" i="75"/>
  <c r="C54" i="75"/>
  <c r="D54" i="75"/>
  <c r="C55" i="75"/>
  <c r="D55" i="75"/>
  <c r="C56" i="75"/>
  <c r="D56" i="75"/>
  <c r="C57" i="75"/>
  <c r="D57" i="75"/>
  <c r="C58" i="75"/>
  <c r="D58" i="75"/>
  <c r="C59" i="75"/>
  <c r="D59" i="75"/>
  <c r="C60" i="75"/>
  <c r="D60" i="75"/>
  <c r="C61" i="75"/>
  <c r="D61" i="75"/>
  <c r="C62" i="75"/>
  <c r="D62" i="75"/>
  <c r="C63" i="75"/>
  <c r="D63" i="75"/>
  <c r="C64" i="75"/>
  <c r="D64" i="75"/>
  <c r="C65" i="75"/>
  <c r="D65" i="75"/>
  <c r="C66" i="75"/>
  <c r="D66" i="75"/>
  <c r="C67" i="75"/>
  <c r="D67" i="75"/>
  <c r="C68" i="75"/>
  <c r="D68" i="75"/>
  <c r="C69" i="75"/>
  <c r="D69" i="75"/>
  <c r="C70" i="75"/>
  <c r="D70" i="75"/>
  <c r="C71" i="75"/>
  <c r="D71" i="75"/>
  <c r="C72" i="75"/>
  <c r="D72" i="75"/>
  <c r="C73" i="75"/>
  <c r="D73" i="75"/>
  <c r="C74" i="75"/>
  <c r="D74" i="75"/>
  <c r="C75" i="75"/>
  <c r="D75" i="75"/>
  <c r="C76" i="75"/>
  <c r="D76" i="75"/>
  <c r="C77" i="75"/>
  <c r="D77" i="75"/>
  <c r="C78" i="75"/>
  <c r="D78" i="75"/>
  <c r="C79" i="75"/>
  <c r="D79" i="75"/>
  <c r="C80" i="75"/>
  <c r="D80" i="75"/>
  <c r="C81" i="75"/>
  <c r="D81" i="75"/>
  <c r="C82" i="75"/>
  <c r="D82" i="75"/>
  <c r="C83" i="75"/>
  <c r="D83" i="75"/>
  <c r="C84" i="75"/>
  <c r="D84" i="75"/>
  <c r="C85" i="75"/>
  <c r="D85" i="75"/>
  <c r="C86" i="75"/>
  <c r="D86" i="75"/>
  <c r="C87" i="75"/>
  <c r="D87" i="75"/>
  <c r="C88" i="75"/>
  <c r="D88" i="75"/>
  <c r="C89" i="75"/>
  <c r="D89" i="75"/>
  <c r="C90" i="75"/>
  <c r="D90" i="75"/>
  <c r="C91" i="75"/>
  <c r="D91" i="75"/>
  <c r="C92" i="75"/>
  <c r="D92" i="75"/>
  <c r="C93" i="75"/>
  <c r="D93" i="75"/>
  <c r="C94" i="75"/>
  <c r="D94" i="75"/>
  <c r="C95" i="75"/>
  <c r="D95" i="75"/>
  <c r="C96" i="75"/>
  <c r="D96" i="75"/>
  <c r="C97" i="75"/>
  <c r="D97" i="75"/>
  <c r="C98" i="75"/>
  <c r="D98" i="75"/>
  <c r="C99" i="75"/>
  <c r="D99" i="75"/>
  <c r="C100" i="75"/>
  <c r="D100" i="75"/>
  <c r="C101" i="75"/>
  <c r="D101" i="75"/>
  <c r="C102" i="75"/>
  <c r="D102" i="75"/>
  <c r="C103" i="75"/>
  <c r="D103" i="75"/>
  <c r="C104" i="75"/>
  <c r="D104" i="75"/>
  <c r="C105" i="75"/>
  <c r="D105" i="75"/>
  <c r="C106" i="75"/>
  <c r="D106" i="75"/>
  <c r="C107" i="75"/>
  <c r="D107" i="75"/>
  <c r="C108" i="75"/>
  <c r="D108" i="75"/>
  <c r="C109" i="75"/>
  <c r="D109" i="75"/>
  <c r="C110" i="75"/>
  <c r="D110" i="75"/>
  <c r="C111" i="75"/>
  <c r="D111" i="75"/>
  <c r="C112" i="75"/>
  <c r="D112" i="75"/>
  <c r="C113" i="75"/>
  <c r="D113" i="75"/>
  <c r="C114" i="75"/>
  <c r="D114" i="75"/>
  <c r="C115" i="75"/>
  <c r="D115" i="75"/>
  <c r="C116" i="75"/>
  <c r="D116" i="75"/>
  <c r="C117" i="75"/>
  <c r="D117" i="75"/>
  <c r="C118" i="75"/>
  <c r="D118" i="75"/>
  <c r="C119" i="75"/>
  <c r="D119" i="75"/>
  <c r="C120" i="75"/>
  <c r="D120" i="75"/>
  <c r="C121" i="75"/>
  <c r="D121" i="75"/>
  <c r="C122" i="75"/>
  <c r="D122" i="75"/>
  <c r="C123" i="75"/>
  <c r="D123" i="75"/>
  <c r="C124" i="75"/>
  <c r="D124" i="75"/>
  <c r="C125" i="75"/>
  <c r="D125" i="75"/>
  <c r="C126" i="75"/>
  <c r="D126" i="75"/>
  <c r="C127" i="75"/>
  <c r="D127" i="75"/>
  <c r="C128" i="75"/>
  <c r="D128" i="75"/>
  <c r="C129" i="75"/>
  <c r="D129" i="75"/>
  <c r="C130" i="75"/>
  <c r="D130" i="75"/>
  <c r="C131" i="75"/>
  <c r="D131" i="75"/>
  <c r="C132" i="75"/>
  <c r="D132" i="75"/>
  <c r="C133" i="75"/>
  <c r="D133" i="75"/>
  <c r="C134" i="75"/>
  <c r="D134" i="75"/>
  <c r="C135" i="75"/>
  <c r="D135" i="75"/>
  <c r="C136" i="75"/>
  <c r="D136" i="75"/>
  <c r="C137" i="75"/>
  <c r="D137" i="75"/>
  <c r="C138" i="75"/>
  <c r="D138" i="75"/>
  <c r="C139" i="75"/>
  <c r="D139" i="75"/>
  <c r="C140" i="75"/>
  <c r="D140" i="75"/>
  <c r="C141" i="75"/>
  <c r="D141" i="75"/>
  <c r="C142" i="75"/>
  <c r="D142" i="75"/>
  <c r="C143" i="75"/>
  <c r="D143" i="75"/>
  <c r="C144" i="75"/>
  <c r="D144" i="75"/>
  <c r="C145" i="75"/>
  <c r="D145" i="75"/>
  <c r="C146" i="75"/>
  <c r="D146" i="75"/>
  <c r="C147" i="75"/>
  <c r="D147" i="75"/>
  <c r="C148" i="75"/>
  <c r="D148" i="75"/>
  <c r="C149" i="75"/>
  <c r="D149" i="75"/>
  <c r="C150" i="75"/>
  <c r="D150" i="75"/>
  <c r="C151" i="75"/>
  <c r="D151" i="75"/>
  <c r="C152" i="75"/>
  <c r="D152" i="75"/>
  <c r="C153" i="75"/>
  <c r="D153" i="75"/>
  <c r="C154" i="75"/>
  <c r="D154" i="75"/>
  <c r="C155" i="75"/>
  <c r="D155" i="75"/>
  <c r="C156" i="75"/>
  <c r="D156" i="75"/>
  <c r="C157" i="75"/>
  <c r="D157" i="75"/>
  <c r="C158" i="75"/>
  <c r="D158" i="75"/>
  <c r="C159" i="75"/>
  <c r="D159" i="75"/>
  <c r="C160" i="75"/>
  <c r="D160" i="75"/>
  <c r="C161" i="75"/>
  <c r="D161" i="75"/>
  <c r="C162" i="75"/>
  <c r="D162" i="75"/>
  <c r="C163" i="75"/>
  <c r="D163" i="75"/>
  <c r="C164" i="75"/>
  <c r="D164" i="75"/>
  <c r="C165" i="75"/>
  <c r="D165" i="75"/>
  <c r="C166" i="75"/>
  <c r="D166" i="75"/>
  <c r="C167" i="75"/>
  <c r="D167" i="75"/>
  <c r="C168" i="75"/>
  <c r="D168" i="75"/>
  <c r="C169" i="75"/>
  <c r="D169" i="75"/>
  <c r="C170" i="75"/>
  <c r="D170" i="75"/>
  <c r="C171" i="75"/>
  <c r="D171" i="75"/>
  <c r="C172" i="75"/>
  <c r="D172" i="75"/>
  <c r="C173" i="75"/>
  <c r="D173" i="75"/>
  <c r="C174" i="75"/>
  <c r="D174" i="75"/>
  <c r="C175" i="75"/>
  <c r="D175" i="75"/>
  <c r="C176" i="75"/>
  <c r="D176" i="75"/>
  <c r="C177" i="75"/>
  <c r="D177" i="75"/>
  <c r="C178" i="75"/>
  <c r="D178" i="75"/>
  <c r="C179" i="75"/>
  <c r="D179" i="75"/>
  <c r="C180" i="75"/>
  <c r="D180" i="75"/>
  <c r="C181" i="75"/>
  <c r="D181" i="75"/>
  <c r="C182" i="75"/>
  <c r="D182" i="75"/>
  <c r="C183" i="75"/>
  <c r="D183" i="75"/>
  <c r="C184" i="75"/>
  <c r="D184" i="75"/>
  <c r="C185" i="75"/>
  <c r="D185" i="75"/>
  <c r="C186" i="75"/>
  <c r="D186" i="75"/>
  <c r="C187" i="75"/>
  <c r="D187" i="75"/>
  <c r="C188" i="75"/>
  <c r="D188" i="75"/>
  <c r="C189" i="75"/>
  <c r="D189" i="75"/>
  <c r="C190" i="75"/>
  <c r="D190" i="75"/>
  <c r="C191" i="75"/>
  <c r="D191" i="75"/>
  <c r="C192" i="75"/>
  <c r="D192" i="75"/>
  <c r="C193" i="75"/>
  <c r="D193" i="75"/>
  <c r="D3" i="75"/>
  <c r="C3" i="75"/>
  <c r="BE5" i="81" l="1"/>
  <c r="BD4" i="82" s="1"/>
  <c r="BF5" i="81"/>
  <c r="BG5" i="81"/>
  <c r="BE6" i="81"/>
  <c r="BD5" i="82" s="1"/>
  <c r="BF6" i="81"/>
  <c r="BG6" i="81"/>
  <c r="BE7" i="81"/>
  <c r="BD6" i="82" s="1"/>
  <c r="BF7" i="81"/>
  <c r="BG7" i="81"/>
  <c r="BE8" i="81"/>
  <c r="BD7" i="82" s="1"/>
  <c r="BF8" i="81"/>
  <c r="BG8" i="81"/>
  <c r="BE9" i="81"/>
  <c r="BD8" i="82" s="1"/>
  <c r="BF9" i="81"/>
  <c r="BG9" i="81"/>
  <c r="BE10" i="81"/>
  <c r="BD9" i="82" s="1"/>
  <c r="BF10" i="81"/>
  <c r="BG10" i="81"/>
  <c r="BE11" i="81"/>
  <c r="BD10" i="82" s="1"/>
  <c r="BF11" i="81"/>
  <c r="BG11" i="81"/>
  <c r="BE12" i="81"/>
  <c r="BD11" i="82" s="1"/>
  <c r="BF12" i="81"/>
  <c r="BG12" i="81"/>
  <c r="BE13" i="81"/>
  <c r="BF13" i="81"/>
  <c r="BG13" i="81"/>
  <c r="BE14" i="81"/>
  <c r="BD13" i="82" s="1"/>
  <c r="BF14" i="81"/>
  <c r="BG14" i="81"/>
  <c r="BE15" i="81"/>
  <c r="BD14" i="82" s="1"/>
  <c r="BF15" i="81"/>
  <c r="BG15" i="81"/>
  <c r="BE16" i="81"/>
  <c r="BF16" i="81"/>
  <c r="BG16" i="81"/>
  <c r="BE17" i="81"/>
  <c r="BD16" i="82" s="1"/>
  <c r="BF17" i="81"/>
  <c r="BG17" i="81"/>
  <c r="BE18" i="81"/>
  <c r="BD17" i="82" s="1"/>
  <c r="BF18" i="81"/>
  <c r="BG18" i="81"/>
  <c r="BE19" i="81"/>
  <c r="BD18" i="82" s="1"/>
  <c r="BF19" i="81"/>
  <c r="BG19" i="81"/>
  <c r="BE20" i="81"/>
  <c r="BD19" i="82" s="1"/>
  <c r="BF20" i="81"/>
  <c r="BG20" i="81"/>
  <c r="BE21" i="81"/>
  <c r="BD20" i="82" s="1"/>
  <c r="BF21" i="81"/>
  <c r="BG21" i="81"/>
  <c r="BE22" i="81"/>
  <c r="BD21" i="82" s="1"/>
  <c r="BF22" i="81"/>
  <c r="BG22" i="81"/>
  <c r="BE23" i="81"/>
  <c r="BD22" i="82" s="1"/>
  <c r="BF23" i="81"/>
  <c r="BG23" i="81"/>
  <c r="BE24" i="81"/>
  <c r="BF24" i="81"/>
  <c r="BG24" i="81"/>
  <c r="BE25" i="81"/>
  <c r="BD24" i="82" s="1"/>
  <c r="BF25" i="81"/>
  <c r="BG25" i="81"/>
  <c r="BE26" i="81"/>
  <c r="BD25" i="82" s="1"/>
  <c r="BF26" i="81"/>
  <c r="BG26" i="81"/>
  <c r="BE27" i="81"/>
  <c r="BD26" i="82" s="1"/>
  <c r="BF27" i="81"/>
  <c r="BG27" i="81"/>
  <c r="BE28" i="81"/>
  <c r="BD27" i="82" s="1"/>
  <c r="BF28" i="81"/>
  <c r="BG28" i="81"/>
  <c r="BE29" i="81"/>
  <c r="BF29" i="81"/>
  <c r="BG29" i="81"/>
  <c r="BE30" i="81"/>
  <c r="BF30" i="81"/>
  <c r="BG30" i="81"/>
  <c r="BE31" i="81"/>
  <c r="BD30" i="82" s="1"/>
  <c r="BF31" i="81"/>
  <c r="BG31" i="81"/>
  <c r="BE32" i="81"/>
  <c r="BD31" i="82" s="1"/>
  <c r="BF32" i="81"/>
  <c r="BG32" i="81"/>
  <c r="BE33" i="81"/>
  <c r="BF33" i="81"/>
  <c r="BG33" i="81"/>
  <c r="BE34" i="81"/>
  <c r="BD33" i="82" s="1"/>
  <c r="BF34" i="81"/>
  <c r="BG34" i="81"/>
  <c r="BE35" i="81"/>
  <c r="BF35" i="81"/>
  <c r="BG35" i="81"/>
  <c r="BE36" i="81"/>
  <c r="BF36" i="81"/>
  <c r="BG36" i="81"/>
  <c r="BE37" i="81"/>
  <c r="BD36" i="82" s="1"/>
  <c r="BF37" i="81"/>
  <c r="BG37" i="81"/>
  <c r="BE38" i="81"/>
  <c r="BD37" i="82" s="1"/>
  <c r="BF38" i="81"/>
  <c r="BG38" i="81"/>
  <c r="BE39" i="81"/>
  <c r="BF39" i="81"/>
  <c r="BG39" i="81"/>
  <c r="BE40" i="81"/>
  <c r="BD39" i="82" s="1"/>
  <c r="BF40" i="81"/>
  <c r="BG40" i="81"/>
  <c r="BE41" i="81"/>
  <c r="BF41" i="81"/>
  <c r="BG41" i="81"/>
  <c r="BE42" i="81"/>
  <c r="BF42" i="81"/>
  <c r="BG42" i="81"/>
  <c r="BE43" i="81"/>
  <c r="BD42" i="82" s="1"/>
  <c r="BF43" i="81"/>
  <c r="BG43" i="81"/>
  <c r="BE44" i="81"/>
  <c r="BF44" i="81"/>
  <c r="BG44" i="81"/>
  <c r="BE45" i="81"/>
  <c r="BD44" i="82" s="1"/>
  <c r="BF45" i="81"/>
  <c r="BG45" i="81"/>
  <c r="BE46" i="81"/>
  <c r="BD45" i="82" s="1"/>
  <c r="BF46" i="81"/>
  <c r="BG46" i="81"/>
  <c r="BE47" i="81"/>
  <c r="BF47" i="81"/>
  <c r="BG47" i="81"/>
  <c r="BE48" i="81"/>
  <c r="BD47" i="82" s="1"/>
  <c r="BF48" i="81"/>
  <c r="BG48" i="81"/>
  <c r="BE49" i="81"/>
  <c r="BD48" i="82" s="1"/>
  <c r="BF49" i="81"/>
  <c r="BG49" i="81"/>
  <c r="BE50" i="81"/>
  <c r="BD49" i="82" s="1"/>
  <c r="BF50" i="81"/>
  <c r="BG50" i="81"/>
  <c r="BE51" i="81"/>
  <c r="BD50" i="82" s="1"/>
  <c r="BF51" i="81"/>
  <c r="BG51" i="81"/>
  <c r="BE52" i="81"/>
  <c r="BD51" i="82" s="1"/>
  <c r="BF52" i="81"/>
  <c r="BG52" i="81"/>
  <c r="BE53" i="81"/>
  <c r="BD52" i="82" s="1"/>
  <c r="BF53" i="81"/>
  <c r="BG53" i="81"/>
  <c r="BE54" i="81"/>
  <c r="BF54" i="81"/>
  <c r="BG54" i="81"/>
  <c r="BE55" i="81"/>
  <c r="BD54" i="82" s="1"/>
  <c r="BF55" i="81"/>
  <c r="BG55" i="81"/>
  <c r="BE56" i="81"/>
  <c r="BD55" i="82" s="1"/>
  <c r="BF56" i="81"/>
  <c r="BG56" i="81"/>
  <c r="BE57" i="81"/>
  <c r="BD56" i="82" s="1"/>
  <c r="BF57" i="81"/>
  <c r="BG57" i="81"/>
  <c r="BE58" i="81"/>
  <c r="BD57" i="82" s="1"/>
  <c r="BF58" i="81"/>
  <c r="BG58" i="81"/>
  <c r="BE59" i="81"/>
  <c r="BD58" i="82" s="1"/>
  <c r="BF59" i="81"/>
  <c r="BG59" i="81"/>
  <c r="BE60" i="81"/>
  <c r="BF60" i="81"/>
  <c r="BG60" i="81"/>
  <c r="BE61" i="81"/>
  <c r="BD60" i="82" s="1"/>
  <c r="BF61" i="81"/>
  <c r="BG61" i="81"/>
  <c r="BE62" i="81"/>
  <c r="BD61" i="82" s="1"/>
  <c r="BF62" i="81"/>
  <c r="BG62" i="81"/>
  <c r="BE63" i="81"/>
  <c r="BD62" i="82" s="1"/>
  <c r="BF63" i="81"/>
  <c r="BG63" i="81"/>
  <c r="BE64" i="81"/>
  <c r="BD63" i="82" s="1"/>
  <c r="BF64" i="81"/>
  <c r="BG64" i="81"/>
  <c r="BE65" i="81"/>
  <c r="BD64" i="82" s="1"/>
  <c r="BF65" i="81"/>
  <c r="BG65" i="81"/>
  <c r="BE66" i="81"/>
  <c r="BF66" i="81"/>
  <c r="BG66" i="81"/>
  <c r="BE67" i="81"/>
  <c r="BD66" i="82" s="1"/>
  <c r="BF67" i="81"/>
  <c r="BG67" i="81"/>
  <c r="BE68" i="81"/>
  <c r="BF68" i="81"/>
  <c r="BG68" i="81"/>
  <c r="BE69" i="81"/>
  <c r="BD68" i="82" s="1"/>
  <c r="BF69" i="81"/>
  <c r="BG69" i="81"/>
  <c r="BE70" i="81"/>
  <c r="BD69" i="82" s="1"/>
  <c r="BF70" i="81"/>
  <c r="BG70" i="81"/>
  <c r="BE71" i="81"/>
  <c r="BF71" i="81"/>
  <c r="BG71" i="81"/>
  <c r="BE72" i="81"/>
  <c r="BD71" i="82" s="1"/>
  <c r="BF72" i="81"/>
  <c r="BG72" i="81"/>
  <c r="BE73" i="81"/>
  <c r="BD72" i="82" s="1"/>
  <c r="BF73" i="81"/>
  <c r="BG73" i="81"/>
  <c r="BE74" i="81"/>
  <c r="BD73" i="82" s="1"/>
  <c r="BF74" i="81"/>
  <c r="BG74" i="81"/>
  <c r="BE75" i="81"/>
  <c r="BF75" i="81"/>
  <c r="BG75" i="81"/>
  <c r="BE76" i="81"/>
  <c r="BF76" i="81"/>
  <c r="BG76" i="81"/>
  <c r="BE77" i="81"/>
  <c r="BD76" i="82" s="1"/>
  <c r="BF77" i="81"/>
  <c r="BG77" i="81"/>
  <c r="BE78" i="81"/>
  <c r="BD77" i="82" s="1"/>
  <c r="BF78" i="81"/>
  <c r="BG78" i="81"/>
  <c r="BE79" i="81"/>
  <c r="BF79" i="81"/>
  <c r="BG79" i="81"/>
  <c r="BE80" i="81"/>
  <c r="BF80" i="81"/>
  <c r="BG80" i="81"/>
  <c r="BE81" i="81"/>
  <c r="BD80" i="82" s="1"/>
  <c r="BF81" i="81"/>
  <c r="BG81" i="81"/>
  <c r="BE82" i="81"/>
  <c r="BF82" i="81"/>
  <c r="BG82" i="81"/>
  <c r="BE83" i="81"/>
  <c r="BD82" i="82" s="1"/>
  <c r="BF83" i="81"/>
  <c r="BG83" i="81"/>
  <c r="BE84" i="81"/>
  <c r="BD83" i="82" s="1"/>
  <c r="BF84" i="81"/>
  <c r="BG84" i="81"/>
  <c r="BE85" i="81"/>
  <c r="BD84" i="82" s="1"/>
  <c r="BF85" i="81"/>
  <c r="BG85" i="81"/>
  <c r="BE86" i="81"/>
  <c r="BD85" i="82" s="1"/>
  <c r="BF86" i="81"/>
  <c r="BG86" i="81"/>
  <c r="BE87" i="81"/>
  <c r="BD86" i="82" s="1"/>
  <c r="BF87" i="81"/>
  <c r="BG87" i="81"/>
  <c r="BE88" i="81"/>
  <c r="BD87" i="82" s="1"/>
  <c r="BF88" i="81"/>
  <c r="BG88" i="81"/>
  <c r="BE89" i="81"/>
  <c r="BD88" i="82" s="1"/>
  <c r="BF89" i="81"/>
  <c r="BG89" i="81"/>
  <c r="BE90" i="81"/>
  <c r="BF90" i="81"/>
  <c r="BG90" i="81"/>
  <c r="BE91" i="81"/>
  <c r="BD90" i="82" s="1"/>
  <c r="BF91" i="81"/>
  <c r="BE90" i="82" s="1"/>
  <c r="BG91" i="81"/>
  <c r="BE92" i="81"/>
  <c r="BD91" i="82" s="1"/>
  <c r="BF92" i="81"/>
  <c r="BE91" i="82" s="1"/>
  <c r="BG92" i="81"/>
  <c r="BE93" i="81"/>
  <c r="BD92" i="82" s="1"/>
  <c r="BF93" i="81"/>
  <c r="BG93" i="81"/>
  <c r="BE94" i="81"/>
  <c r="BD93" i="82" s="1"/>
  <c r="BF94" i="81"/>
  <c r="BG94" i="81"/>
  <c r="BE95" i="81"/>
  <c r="BD94" i="82" s="1"/>
  <c r="BF95" i="81"/>
  <c r="BG95" i="81"/>
  <c r="BE96" i="81"/>
  <c r="BD95" i="82" s="1"/>
  <c r="BF96" i="81"/>
  <c r="BG96" i="81"/>
  <c r="BE97" i="81"/>
  <c r="BD96" i="82" s="1"/>
  <c r="BF97" i="81"/>
  <c r="BG97" i="81"/>
  <c r="BE98" i="81"/>
  <c r="BF98" i="81"/>
  <c r="BG98" i="81"/>
  <c r="BE99" i="81"/>
  <c r="BD98" i="82" s="1"/>
  <c r="BF99" i="81"/>
  <c r="BG99" i="81"/>
  <c r="BE100" i="81"/>
  <c r="BD99" i="82" s="1"/>
  <c r="BF100" i="81"/>
  <c r="BG100" i="81"/>
  <c r="BE101" i="81"/>
  <c r="BF101" i="81"/>
  <c r="BG101" i="81"/>
  <c r="BE102" i="81"/>
  <c r="BD101" i="82" s="1"/>
  <c r="BF102" i="81"/>
  <c r="BG102" i="81"/>
  <c r="BE103" i="81"/>
  <c r="BD102" i="82" s="1"/>
  <c r="BF103" i="81"/>
  <c r="BG103" i="81"/>
  <c r="BE104" i="81"/>
  <c r="BD103" i="82" s="1"/>
  <c r="BF104" i="81"/>
  <c r="BG104" i="81"/>
  <c r="BE105" i="81"/>
  <c r="BF105" i="81"/>
  <c r="BG105" i="81"/>
  <c r="BE106" i="81"/>
  <c r="BD105" i="82" s="1"/>
  <c r="BF106" i="81"/>
  <c r="BG106" i="81"/>
  <c r="BE107" i="81"/>
  <c r="BD106" i="82" s="1"/>
  <c r="BF107" i="81"/>
  <c r="BG107" i="81"/>
  <c r="BE108" i="81"/>
  <c r="BD107" i="82" s="1"/>
  <c r="BF108" i="81"/>
  <c r="BE107" i="82" s="1"/>
  <c r="BG108" i="81"/>
  <c r="BE109" i="81"/>
  <c r="BF109" i="81"/>
  <c r="BG109" i="81"/>
  <c r="BE110" i="81"/>
  <c r="BD109" i="82" s="1"/>
  <c r="BF110" i="81"/>
  <c r="BG110" i="81"/>
  <c r="BE111" i="81"/>
  <c r="BD110" i="82" s="1"/>
  <c r="BF111" i="81"/>
  <c r="BE110" i="82" s="1"/>
  <c r="BG111" i="81"/>
  <c r="BE112" i="81"/>
  <c r="BD111" i="82" s="1"/>
  <c r="BF112" i="81"/>
  <c r="BG112" i="81"/>
  <c r="BE113" i="81"/>
  <c r="BD112" i="82" s="1"/>
  <c r="BF113" i="81"/>
  <c r="BG113" i="81"/>
  <c r="BE114" i="81"/>
  <c r="BF114" i="81"/>
  <c r="BG114" i="81"/>
  <c r="BE115" i="81"/>
  <c r="BD114" i="82" s="1"/>
  <c r="BF115" i="81"/>
  <c r="BG115" i="81"/>
  <c r="BE116" i="81"/>
  <c r="BD115" i="82" s="1"/>
  <c r="BF116" i="81"/>
  <c r="BG116" i="81"/>
  <c r="BE117" i="81"/>
  <c r="BD116" i="82" s="1"/>
  <c r="BF117" i="81"/>
  <c r="BG117" i="81"/>
  <c r="BE118" i="81"/>
  <c r="BD117" i="82" s="1"/>
  <c r="BF118" i="81"/>
  <c r="BG118" i="81"/>
  <c r="BE119" i="81"/>
  <c r="BD118" i="82" s="1"/>
  <c r="BF119" i="81"/>
  <c r="BG119" i="81"/>
  <c r="BE120" i="81"/>
  <c r="BF120" i="81"/>
  <c r="BG120" i="81"/>
  <c r="BE121" i="81"/>
  <c r="BF121" i="81"/>
  <c r="BG121" i="81"/>
  <c r="BE122" i="81"/>
  <c r="BD121" i="82" s="1"/>
  <c r="BF122" i="81"/>
  <c r="BG122" i="81"/>
  <c r="BE123" i="81"/>
  <c r="BD122" i="82" s="1"/>
  <c r="BF123" i="81"/>
  <c r="BG123" i="81"/>
  <c r="BE124" i="81"/>
  <c r="BD123" i="82" s="1"/>
  <c r="BF124" i="81"/>
  <c r="BG124" i="81"/>
  <c r="BE125" i="81"/>
  <c r="BD124" i="82" s="1"/>
  <c r="BF125" i="81"/>
  <c r="BG125" i="81"/>
  <c r="BE126" i="81"/>
  <c r="BD125" i="82" s="1"/>
  <c r="BF126" i="81"/>
  <c r="BG126" i="81"/>
  <c r="BE127" i="81"/>
  <c r="BD126" i="82" s="1"/>
  <c r="BF127" i="81"/>
  <c r="BG127" i="81"/>
  <c r="BE128" i="81"/>
  <c r="BF128" i="81"/>
  <c r="BG128" i="81"/>
  <c r="BE129" i="81"/>
  <c r="BF129" i="81"/>
  <c r="BG129" i="81"/>
  <c r="BE130" i="81"/>
  <c r="BF130" i="81"/>
  <c r="BG130" i="81"/>
  <c r="BE131" i="81"/>
  <c r="BD130" i="82" s="1"/>
  <c r="BF131" i="81"/>
  <c r="BG131" i="81"/>
  <c r="BE132" i="81"/>
  <c r="BD131" i="82" s="1"/>
  <c r="BF132" i="81"/>
  <c r="BG132" i="81"/>
  <c r="BE133" i="81"/>
  <c r="BF133" i="81"/>
  <c r="BG133" i="81"/>
  <c r="BE134" i="81"/>
  <c r="BD133" i="82" s="1"/>
  <c r="BF134" i="81"/>
  <c r="BG134" i="81"/>
  <c r="BE135" i="81"/>
  <c r="BF135" i="81"/>
  <c r="BG135" i="81"/>
  <c r="BE136" i="81"/>
  <c r="BD135" i="82" s="1"/>
  <c r="BF136" i="81"/>
  <c r="BG136" i="81"/>
  <c r="BE137" i="81"/>
  <c r="BF137" i="81"/>
  <c r="BG137" i="81"/>
  <c r="BE138" i="81"/>
  <c r="BD137" i="82" s="1"/>
  <c r="BF138" i="81"/>
  <c r="BG138" i="81"/>
  <c r="BE139" i="81"/>
  <c r="BF139" i="81"/>
  <c r="BG139" i="81"/>
  <c r="BE140" i="81"/>
  <c r="BF140" i="81"/>
  <c r="BG140" i="81"/>
  <c r="BE141" i="81"/>
  <c r="BD140" i="82" s="1"/>
  <c r="BF141" i="81"/>
  <c r="BG141" i="81"/>
  <c r="BE142" i="81"/>
  <c r="BD141" i="82" s="1"/>
  <c r="BF142" i="81"/>
  <c r="BG142" i="81"/>
  <c r="BE143" i="81"/>
  <c r="BD142" i="82" s="1"/>
  <c r="BF143" i="81"/>
  <c r="BG143" i="81"/>
  <c r="BE144" i="81"/>
  <c r="BD143" i="82" s="1"/>
  <c r="BF144" i="81"/>
  <c r="BG144" i="81"/>
  <c r="BE145" i="81"/>
  <c r="BF145" i="81"/>
  <c r="BG145" i="81"/>
  <c r="BE146" i="81"/>
  <c r="BD145" i="82" s="1"/>
  <c r="BF146" i="81"/>
  <c r="BG146" i="81"/>
  <c r="BE147" i="81"/>
  <c r="BD146" i="82" s="1"/>
  <c r="BF147" i="81"/>
  <c r="BG147" i="81"/>
  <c r="BE148" i="81"/>
  <c r="BD147" i="82" s="1"/>
  <c r="BF148" i="81"/>
  <c r="BG148" i="81"/>
  <c r="BE149" i="81"/>
  <c r="BD148" i="82" s="1"/>
  <c r="BF149" i="81"/>
  <c r="BG149" i="81"/>
  <c r="BE150" i="81"/>
  <c r="BD149" i="82" s="1"/>
  <c r="BF150" i="81"/>
  <c r="BG150" i="81"/>
  <c r="BE151" i="81"/>
  <c r="BD150" i="82" s="1"/>
  <c r="BF151" i="81"/>
  <c r="BG151" i="81"/>
  <c r="BE152" i="81"/>
  <c r="BD151" i="82" s="1"/>
  <c r="BF152" i="81"/>
  <c r="BG152" i="81"/>
  <c r="BE153" i="81"/>
  <c r="BF153" i="81"/>
  <c r="BG153" i="81"/>
  <c r="BE154" i="81"/>
  <c r="BD153" i="82" s="1"/>
  <c r="BF154" i="81"/>
  <c r="BG154" i="81"/>
  <c r="BE155" i="81"/>
  <c r="BD154" i="82" s="1"/>
  <c r="BF155" i="81"/>
  <c r="BG155" i="81"/>
  <c r="BE156" i="81"/>
  <c r="BD155" i="82" s="1"/>
  <c r="BF156" i="81"/>
  <c r="BG156" i="81"/>
  <c r="BE157" i="81"/>
  <c r="BD156" i="82" s="1"/>
  <c r="BF157" i="81"/>
  <c r="BG157" i="81"/>
  <c r="BE158" i="81"/>
  <c r="BD157" i="82" s="1"/>
  <c r="BF158" i="81"/>
  <c r="BG158" i="81"/>
  <c r="BE159" i="81"/>
  <c r="BD158" i="82" s="1"/>
  <c r="BF159" i="81"/>
  <c r="BG159" i="81"/>
  <c r="BE160" i="81"/>
  <c r="BD159" i="82" s="1"/>
  <c r="BF160" i="81"/>
  <c r="BG160" i="81"/>
  <c r="BE161" i="81"/>
  <c r="BF161" i="81"/>
  <c r="BG161" i="81"/>
  <c r="BE162" i="81"/>
  <c r="BD161" i="82" s="1"/>
  <c r="BF162" i="81"/>
  <c r="BG162" i="81"/>
  <c r="BE163" i="81"/>
  <c r="BF163" i="81"/>
  <c r="BG163" i="81"/>
  <c r="BE164" i="81"/>
  <c r="BD163" i="82" s="1"/>
  <c r="BF164" i="81"/>
  <c r="BG164" i="81"/>
  <c r="BE165" i="81"/>
  <c r="BF165" i="81"/>
  <c r="BG165" i="81"/>
  <c r="BE166" i="81"/>
  <c r="BF166" i="81"/>
  <c r="BG166" i="81"/>
  <c r="BE167" i="81"/>
  <c r="BD166" i="82" s="1"/>
  <c r="BF167" i="81"/>
  <c r="BG167" i="81"/>
  <c r="BE168" i="81"/>
  <c r="BD167" i="82" s="1"/>
  <c r="BF168" i="81"/>
  <c r="BG168" i="81"/>
  <c r="BE169" i="81"/>
  <c r="BD168" i="82" s="1"/>
  <c r="BF169" i="81"/>
  <c r="BG169" i="81"/>
  <c r="BE170" i="81"/>
  <c r="BF170" i="81"/>
  <c r="BG170" i="81"/>
  <c r="BE171" i="81"/>
  <c r="BD170" i="82" s="1"/>
  <c r="BF171" i="81"/>
  <c r="BG171" i="81"/>
  <c r="BE172" i="81"/>
  <c r="BD171" i="82" s="1"/>
  <c r="BF172" i="81"/>
  <c r="BG172" i="81"/>
  <c r="BE173" i="81"/>
  <c r="BF173" i="81"/>
  <c r="BG173" i="81"/>
  <c r="BE174" i="81"/>
  <c r="BD173" i="82" s="1"/>
  <c r="BF174" i="81"/>
  <c r="BG174" i="81"/>
  <c r="BE175" i="81"/>
  <c r="BD174" i="82" s="1"/>
  <c r="BF175" i="81"/>
  <c r="BG175" i="81"/>
  <c r="BE176" i="81"/>
  <c r="BD175" i="82" s="1"/>
  <c r="BF176" i="81"/>
  <c r="BG176" i="81"/>
  <c r="BE177" i="81"/>
  <c r="BD176" i="82" s="1"/>
  <c r="BF177" i="81"/>
  <c r="BG177" i="81"/>
  <c r="BE178" i="81"/>
  <c r="BD177" i="82" s="1"/>
  <c r="BF178" i="81"/>
  <c r="BG178" i="81"/>
  <c r="BE179" i="81"/>
  <c r="BF179" i="81"/>
  <c r="BG179" i="81"/>
  <c r="BE180" i="81"/>
  <c r="BD179" i="82" s="1"/>
  <c r="BF180" i="81"/>
  <c r="BG180" i="81"/>
  <c r="BE181" i="81"/>
  <c r="BD180" i="82" s="1"/>
  <c r="BF181" i="81"/>
  <c r="BE180" i="82" s="1"/>
  <c r="BG181" i="81"/>
  <c r="BE182" i="81"/>
  <c r="BF182" i="81"/>
  <c r="BG182" i="81"/>
  <c r="BE183" i="81"/>
  <c r="BF183" i="81"/>
  <c r="BG183" i="81"/>
  <c r="BE184" i="81"/>
  <c r="BD183" i="82" s="1"/>
  <c r="BF184" i="81"/>
  <c r="BG184" i="81"/>
  <c r="BE185" i="81"/>
  <c r="BD184" i="82" s="1"/>
  <c r="BF185" i="81"/>
  <c r="BG185" i="81"/>
  <c r="BE186" i="81"/>
  <c r="BD185" i="82" s="1"/>
  <c r="BF186" i="81"/>
  <c r="BG186" i="81"/>
  <c r="BE187" i="81"/>
  <c r="BD186" i="82" s="1"/>
  <c r="BF187" i="81"/>
  <c r="BG187" i="81"/>
  <c r="BE188" i="81"/>
  <c r="BD187" i="82" s="1"/>
  <c r="BF188" i="81"/>
  <c r="BG188" i="81"/>
  <c r="BE189" i="81"/>
  <c r="BD188" i="82" s="1"/>
  <c r="BF189" i="81"/>
  <c r="BG189" i="81"/>
  <c r="BE190" i="81"/>
  <c r="BD189" i="82" s="1"/>
  <c r="BF190" i="81"/>
  <c r="BG190" i="81"/>
  <c r="BE191" i="81"/>
  <c r="BD190" i="82" s="1"/>
  <c r="BF191" i="81"/>
  <c r="BG191" i="81"/>
  <c r="BE192" i="81"/>
  <c r="BF192" i="81"/>
  <c r="BG192" i="81"/>
  <c r="BE193" i="81"/>
  <c r="BD192" i="82" s="1"/>
  <c r="BF193" i="81"/>
  <c r="BG193" i="81"/>
  <c r="BE194" i="81"/>
  <c r="BD193" i="82" s="1"/>
  <c r="BF194" i="81"/>
  <c r="BG194" i="81"/>
  <c r="BF4" i="81"/>
  <c r="BG4" i="81"/>
  <c r="BE4" i="81"/>
  <c r="C1" i="82" l="1"/>
  <c r="D1" i="82"/>
  <c r="E1" i="82"/>
  <c r="F1" i="82"/>
  <c r="G1" i="82"/>
  <c r="H1" i="82"/>
  <c r="I1" i="82"/>
  <c r="J1" i="82"/>
  <c r="K1" i="82"/>
  <c r="L1" i="82"/>
  <c r="M1" i="82"/>
  <c r="N1" i="82"/>
  <c r="O1" i="82"/>
  <c r="P1" i="82"/>
  <c r="Q1" i="82"/>
  <c r="R1" i="82"/>
  <c r="S1" i="82"/>
  <c r="T1" i="82"/>
  <c r="U1" i="82"/>
  <c r="V1" i="82"/>
  <c r="W1" i="82"/>
  <c r="X1" i="82"/>
  <c r="Y1" i="82"/>
  <c r="Z1" i="82"/>
  <c r="AA1" i="82"/>
  <c r="AB1" i="82"/>
  <c r="AC1" i="82"/>
  <c r="AD1" i="82"/>
  <c r="AE1" i="82"/>
  <c r="AF1" i="82"/>
  <c r="AG1" i="82"/>
  <c r="AH1" i="82"/>
  <c r="AI1" i="82"/>
  <c r="AJ1" i="82"/>
  <c r="AK1" i="82"/>
  <c r="AL1" i="82"/>
  <c r="AM1" i="82"/>
  <c r="AN1" i="82"/>
  <c r="AO1" i="82"/>
  <c r="AP1" i="82"/>
  <c r="AQ1" i="82"/>
  <c r="AR1" i="82"/>
  <c r="AS1" i="82"/>
  <c r="AT1" i="82"/>
  <c r="AU1" i="82"/>
  <c r="AV1" i="82"/>
  <c r="AW1" i="82"/>
  <c r="AX1" i="82"/>
  <c r="AY1" i="82"/>
  <c r="AZ1" i="82"/>
  <c r="BA1" i="82"/>
  <c r="BB1" i="82"/>
  <c r="BC1" i="82"/>
  <c r="BD1" i="82"/>
  <c r="BE1" i="82"/>
  <c r="BF1" i="82"/>
  <c r="BG1" i="82"/>
  <c r="BH1" i="82"/>
  <c r="BI1" i="82"/>
  <c r="BJ1" i="82"/>
  <c r="BK1" i="82"/>
  <c r="BL1" i="82"/>
  <c r="BM1" i="82"/>
  <c r="BN1" i="82"/>
  <c r="BO1" i="82"/>
  <c r="BP1" i="82"/>
  <c r="BQ1" i="82"/>
  <c r="BR1" i="82"/>
  <c r="BS1" i="82"/>
  <c r="BT1" i="82"/>
  <c r="BU1" i="82"/>
  <c r="BV1" i="82"/>
  <c r="BW1" i="82"/>
  <c r="BX1" i="82"/>
  <c r="Z4" i="3" l="1"/>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3" i="3"/>
  <c r="B1" i="83" l="1"/>
  <c r="B1" i="82"/>
  <c r="D4" i="81"/>
  <c r="E4" i="81"/>
  <c r="F4" i="81"/>
  <c r="G4" i="81"/>
  <c r="H4" i="81"/>
  <c r="I4" i="81"/>
  <c r="J4" i="81"/>
  <c r="K4" i="81"/>
  <c r="L4" i="81"/>
  <c r="M4" i="81"/>
  <c r="N4" i="81"/>
  <c r="O4" i="81"/>
  <c r="P4" i="81"/>
  <c r="Q4" i="81"/>
  <c r="R4" i="81"/>
  <c r="S4" i="81"/>
  <c r="T4" i="81"/>
  <c r="U4" i="81"/>
  <c r="V4" i="81"/>
  <c r="W4" i="81"/>
  <c r="X4" i="81"/>
  <c r="Y4" i="81"/>
  <c r="Z4" i="81"/>
  <c r="AA4" i="81"/>
  <c r="AB4" i="81"/>
  <c r="AC4" i="81"/>
  <c r="AD4" i="81"/>
  <c r="AE4" i="81"/>
  <c r="AF4" i="81"/>
  <c r="AG4" i="81"/>
  <c r="AH4" i="81"/>
  <c r="AI4" i="81"/>
  <c r="AJ4" i="81"/>
  <c r="AK4" i="81"/>
  <c r="AL4" i="81"/>
  <c r="AM4" i="81"/>
  <c r="AN4" i="81"/>
  <c r="AO4" i="81"/>
  <c r="AP4" i="81"/>
  <c r="AQ4" i="81"/>
  <c r="AR4" i="81"/>
  <c r="AS4" i="81"/>
  <c r="AT4" i="81"/>
  <c r="AS3" i="82" s="1"/>
  <c r="AU4" i="81"/>
  <c r="AV4" i="81"/>
  <c r="AW4" i="81"/>
  <c r="AV3" i="82" s="1"/>
  <c r="AX4" i="81"/>
  <c r="AY4" i="81"/>
  <c r="AZ4" i="81"/>
  <c r="BA4" i="81"/>
  <c r="AZ3" i="82" s="1"/>
  <c r="BB4" i="81"/>
  <c r="BC4" i="81"/>
  <c r="BD4" i="81"/>
  <c r="BH4" i="81"/>
  <c r="BI4" i="81"/>
  <c r="BJ4" i="81"/>
  <c r="BK4" i="81"/>
  <c r="BL4" i="81"/>
  <c r="BM4" i="81"/>
  <c r="BN4" i="81"/>
  <c r="BO4" i="81"/>
  <c r="BP4" i="81"/>
  <c r="BQ4" i="81"/>
  <c r="BR4" i="81"/>
  <c r="BS4" i="81"/>
  <c r="BT4" i="81"/>
  <c r="BU4" i="81"/>
  <c r="BV4" i="81"/>
  <c r="BW4" i="81"/>
  <c r="BX4" i="81"/>
  <c r="BY4" i="81"/>
  <c r="BZ4" i="81"/>
  <c r="CA4" i="81"/>
  <c r="CB4" i="81"/>
  <c r="D5" i="81"/>
  <c r="E5" i="81"/>
  <c r="F5" i="81"/>
  <c r="G5" i="81"/>
  <c r="H5" i="81"/>
  <c r="I5" i="81"/>
  <c r="J5" i="81"/>
  <c r="K5" i="81"/>
  <c r="L5" i="81"/>
  <c r="M5" i="81"/>
  <c r="N5" i="81"/>
  <c r="O5" i="81"/>
  <c r="P5" i="81"/>
  <c r="Q5" i="81"/>
  <c r="R5" i="81"/>
  <c r="S5" i="81"/>
  <c r="T5" i="81"/>
  <c r="U5" i="81"/>
  <c r="V5" i="81"/>
  <c r="W5" i="81"/>
  <c r="X5" i="81"/>
  <c r="Y5" i="81"/>
  <c r="Z5" i="81"/>
  <c r="AA5" i="81"/>
  <c r="AB5" i="81"/>
  <c r="AC5" i="81"/>
  <c r="AB4" i="82" s="1"/>
  <c r="AD5" i="81"/>
  <c r="AE5" i="81"/>
  <c r="AF5" i="81"/>
  <c r="AE4" i="82" s="1"/>
  <c r="AG5" i="81"/>
  <c r="AH5" i="81"/>
  <c r="AI5" i="81"/>
  <c r="AJ5" i="81"/>
  <c r="AK5" i="81"/>
  <c r="AL5" i="81"/>
  <c r="AM5" i="81"/>
  <c r="AN5" i="81"/>
  <c r="AO5" i="81"/>
  <c r="AP5" i="81"/>
  <c r="AQ5" i="81"/>
  <c r="AR5" i="81"/>
  <c r="AS5" i="81"/>
  <c r="AT5" i="81"/>
  <c r="AU5" i="81"/>
  <c r="AV5" i="81"/>
  <c r="AW5" i="81"/>
  <c r="AX5" i="81"/>
  <c r="AW4" i="82" s="1"/>
  <c r="AY5" i="81"/>
  <c r="AZ5" i="81"/>
  <c r="BA5" i="81"/>
  <c r="BB5" i="81"/>
  <c r="BC5" i="81"/>
  <c r="BD5" i="81"/>
  <c r="BH5" i="81"/>
  <c r="BI5" i="81"/>
  <c r="BJ5" i="81"/>
  <c r="BI4" i="82" s="1"/>
  <c r="BK5" i="81"/>
  <c r="BL5" i="81"/>
  <c r="BM5" i="81"/>
  <c r="BN5" i="81"/>
  <c r="BO5" i="81"/>
  <c r="BP5" i="81"/>
  <c r="BQ5" i="81"/>
  <c r="BR5" i="81"/>
  <c r="BS5" i="81"/>
  <c r="BT5" i="81"/>
  <c r="BU5" i="81"/>
  <c r="BV5" i="81"/>
  <c r="BW5" i="81"/>
  <c r="BX5" i="81"/>
  <c r="BY5" i="81"/>
  <c r="BZ5" i="81"/>
  <c r="CA5" i="81"/>
  <c r="CB5" i="81"/>
  <c r="D6" i="81"/>
  <c r="E6" i="81"/>
  <c r="F6" i="81"/>
  <c r="G6" i="81"/>
  <c r="H6" i="81"/>
  <c r="I6" i="81"/>
  <c r="J6" i="81"/>
  <c r="K6" i="81"/>
  <c r="L6" i="81"/>
  <c r="M6" i="81"/>
  <c r="N6" i="81"/>
  <c r="O6" i="81"/>
  <c r="P6" i="81"/>
  <c r="Q6" i="81"/>
  <c r="R6" i="81"/>
  <c r="S6" i="81"/>
  <c r="T6" i="81"/>
  <c r="U6" i="81"/>
  <c r="V6" i="81"/>
  <c r="W6" i="81"/>
  <c r="X6" i="81"/>
  <c r="Y6" i="81"/>
  <c r="Z6" i="81"/>
  <c r="AA6" i="81"/>
  <c r="Z5" i="82" s="1"/>
  <c r="AB6" i="81"/>
  <c r="AC6" i="81"/>
  <c r="AD6" i="81"/>
  <c r="AE6" i="81"/>
  <c r="AF6" i="81"/>
  <c r="AE5" i="82" s="1"/>
  <c r="AG6" i="81"/>
  <c r="AH6" i="81"/>
  <c r="AI6" i="81"/>
  <c r="AJ6" i="81"/>
  <c r="AK6" i="81"/>
  <c r="AL6" i="81"/>
  <c r="AM6" i="81"/>
  <c r="AL5" i="82" s="1"/>
  <c r="AN6" i="81"/>
  <c r="AO6" i="81"/>
  <c r="AP6" i="81"/>
  <c r="AQ6" i="81"/>
  <c r="AR6" i="81"/>
  <c r="AS6" i="81"/>
  <c r="AT6" i="81"/>
  <c r="AU6" i="81"/>
  <c r="AV6" i="81"/>
  <c r="AW6" i="81"/>
  <c r="AX6" i="81"/>
  <c r="AY6" i="81"/>
  <c r="AZ6" i="81"/>
  <c r="BA6" i="81"/>
  <c r="BB6" i="81"/>
  <c r="BC6" i="81"/>
  <c r="BD6" i="81"/>
  <c r="BH6" i="81"/>
  <c r="BI6" i="81"/>
  <c r="BJ6" i="81"/>
  <c r="BK6" i="81"/>
  <c r="BL6" i="81"/>
  <c r="BM6" i="81"/>
  <c r="BN6" i="81"/>
  <c r="BO6" i="81"/>
  <c r="BP6" i="81"/>
  <c r="BQ6" i="81"/>
  <c r="BR6" i="81"/>
  <c r="BS6" i="81"/>
  <c r="BT6" i="81"/>
  <c r="BU6" i="81"/>
  <c r="BV6" i="81"/>
  <c r="BW6" i="81"/>
  <c r="BX6" i="81"/>
  <c r="BY6" i="81"/>
  <c r="BZ6" i="81"/>
  <c r="CA6" i="81"/>
  <c r="CB6" i="81"/>
  <c r="D7" i="81"/>
  <c r="E7" i="81"/>
  <c r="F7" i="81"/>
  <c r="G7" i="81"/>
  <c r="H7" i="81"/>
  <c r="I7" i="81"/>
  <c r="J7" i="81"/>
  <c r="K7" i="81"/>
  <c r="L7" i="81"/>
  <c r="M7" i="81"/>
  <c r="N7" i="81"/>
  <c r="O7" i="81"/>
  <c r="P7" i="81"/>
  <c r="Q7" i="81"/>
  <c r="R7" i="81"/>
  <c r="S7" i="81"/>
  <c r="T7" i="81"/>
  <c r="U7" i="81"/>
  <c r="V7" i="81"/>
  <c r="W7" i="81"/>
  <c r="X7" i="81"/>
  <c r="Y7" i="81"/>
  <c r="Z7" i="81"/>
  <c r="AA7" i="81"/>
  <c r="AB7" i="81"/>
  <c r="AC7" i="81"/>
  <c r="AD7" i="81"/>
  <c r="AE7" i="81"/>
  <c r="AF7" i="81"/>
  <c r="AG7" i="81"/>
  <c r="AH7" i="81"/>
  <c r="AI7" i="81"/>
  <c r="AJ7" i="81"/>
  <c r="AK7" i="81"/>
  <c r="AL7" i="81"/>
  <c r="AM7" i="81"/>
  <c r="AN7" i="81"/>
  <c r="AO7" i="81"/>
  <c r="AP7" i="81"/>
  <c r="AQ7" i="81"/>
  <c r="AR7" i="81"/>
  <c r="AS7" i="81"/>
  <c r="AT7" i="81"/>
  <c r="AU7" i="81"/>
  <c r="AV7" i="81"/>
  <c r="AW7" i="81"/>
  <c r="AX7" i="81"/>
  <c r="AY7" i="81"/>
  <c r="AZ7" i="81"/>
  <c r="AY6" i="82" s="1"/>
  <c r="BA7" i="81"/>
  <c r="BB7" i="81"/>
  <c r="BC7" i="81"/>
  <c r="BD7" i="81"/>
  <c r="BH7" i="81"/>
  <c r="BI7" i="81"/>
  <c r="BJ7" i="81"/>
  <c r="BK7" i="81"/>
  <c r="BL7" i="81"/>
  <c r="BM7" i="81"/>
  <c r="BN7" i="81"/>
  <c r="BO7" i="81"/>
  <c r="BP7" i="81"/>
  <c r="BQ7" i="81"/>
  <c r="BR7" i="81"/>
  <c r="BS7" i="81"/>
  <c r="BT7" i="81"/>
  <c r="BU7" i="81"/>
  <c r="BV7" i="81"/>
  <c r="BW7" i="81"/>
  <c r="BX7" i="81"/>
  <c r="BY7" i="81"/>
  <c r="BZ7" i="81"/>
  <c r="CA7" i="81"/>
  <c r="CB7" i="81"/>
  <c r="D8" i="81"/>
  <c r="E8" i="81"/>
  <c r="F8" i="81"/>
  <c r="G8" i="81"/>
  <c r="H8" i="81"/>
  <c r="I8" i="81"/>
  <c r="J8" i="81"/>
  <c r="K8" i="81"/>
  <c r="L8" i="81"/>
  <c r="M8" i="81"/>
  <c r="N8" i="81"/>
  <c r="O8" i="81"/>
  <c r="P8" i="81"/>
  <c r="Q8" i="81"/>
  <c r="R8" i="81"/>
  <c r="S8" i="81"/>
  <c r="T8" i="81"/>
  <c r="U8" i="81"/>
  <c r="V8" i="81"/>
  <c r="W8" i="81"/>
  <c r="X8" i="81"/>
  <c r="Y8" i="81"/>
  <c r="Z8" i="81"/>
  <c r="AA8" i="81"/>
  <c r="Z7" i="82" s="1"/>
  <c r="AB8" i="81"/>
  <c r="AC8" i="81"/>
  <c r="AB7" i="82" s="1"/>
  <c r="AD8" i="81"/>
  <c r="AE8" i="81"/>
  <c r="AF8" i="81"/>
  <c r="AE7" i="82" s="1"/>
  <c r="AG8" i="81"/>
  <c r="AH8" i="81"/>
  <c r="AI8" i="81"/>
  <c r="AJ8" i="81"/>
  <c r="AK8" i="81"/>
  <c r="AL8" i="81"/>
  <c r="AM8" i="81"/>
  <c r="AL7" i="82" s="1"/>
  <c r="AN8" i="81"/>
  <c r="AO8" i="81"/>
  <c r="AP8" i="81"/>
  <c r="AQ8" i="81"/>
  <c r="AR8" i="81"/>
  <c r="AS8" i="81"/>
  <c r="AT8" i="81"/>
  <c r="AS7" i="82" s="1"/>
  <c r="AU8" i="81"/>
  <c r="AV8" i="81"/>
  <c r="AU7" i="82" s="1"/>
  <c r="AW8" i="81"/>
  <c r="AV7" i="82" s="1"/>
  <c r="AX8" i="81"/>
  <c r="AW7" i="82" s="1"/>
  <c r="AY8" i="81"/>
  <c r="AZ8" i="81"/>
  <c r="AY7" i="82" s="1"/>
  <c r="BA8" i="81"/>
  <c r="AZ7" i="82" s="1"/>
  <c r="BB8" i="81"/>
  <c r="BC8" i="81"/>
  <c r="BD8" i="81"/>
  <c r="BH8" i="81"/>
  <c r="BI8" i="81"/>
  <c r="BJ8" i="81"/>
  <c r="BK8" i="81"/>
  <c r="BL8" i="81"/>
  <c r="BK7" i="82" s="1"/>
  <c r="BM8" i="81"/>
  <c r="BN8" i="81"/>
  <c r="BO8" i="81"/>
  <c r="BP8" i="81"/>
  <c r="BQ8" i="81"/>
  <c r="BR8" i="81"/>
  <c r="BS8" i="81"/>
  <c r="BT8" i="81"/>
  <c r="BU8" i="81"/>
  <c r="BV8" i="81"/>
  <c r="BW8" i="81"/>
  <c r="BV7" i="82" s="1"/>
  <c r="BX8" i="81"/>
  <c r="BY8" i="81"/>
  <c r="BX7" i="82" s="1"/>
  <c r="BZ8" i="81"/>
  <c r="CA8" i="81"/>
  <c r="CB8" i="81"/>
  <c r="D9" i="81"/>
  <c r="E9" i="81"/>
  <c r="F9" i="81"/>
  <c r="G9" i="81"/>
  <c r="H9" i="81"/>
  <c r="I9" i="81"/>
  <c r="J9" i="81"/>
  <c r="K9" i="81"/>
  <c r="L9" i="81"/>
  <c r="M9" i="81"/>
  <c r="N9" i="81"/>
  <c r="O9" i="81"/>
  <c r="P9" i="81"/>
  <c r="Q9" i="81"/>
  <c r="R9" i="81"/>
  <c r="S9" i="81"/>
  <c r="T9" i="81"/>
  <c r="U9" i="81"/>
  <c r="V9" i="81"/>
  <c r="W9" i="81"/>
  <c r="X9" i="81"/>
  <c r="Y9" i="81"/>
  <c r="Z9" i="81"/>
  <c r="AA9" i="81"/>
  <c r="AB9" i="81"/>
  <c r="AC9" i="81"/>
  <c r="AB8" i="82" s="1"/>
  <c r="AD9" i="81"/>
  <c r="AE9" i="81"/>
  <c r="AF9" i="81"/>
  <c r="AG9" i="81"/>
  <c r="AH9" i="81"/>
  <c r="AI9" i="81"/>
  <c r="AJ9" i="81"/>
  <c r="AK9" i="81"/>
  <c r="AL9" i="81"/>
  <c r="AM9" i="81"/>
  <c r="AL8" i="82" s="1"/>
  <c r="AN9" i="81"/>
  <c r="AO9" i="81"/>
  <c r="AP9" i="81"/>
  <c r="AQ9" i="81"/>
  <c r="AR9" i="81"/>
  <c r="AS9" i="81"/>
  <c r="AT9" i="81"/>
  <c r="AS8" i="82" s="1"/>
  <c r="AU9" i="81"/>
  <c r="AV9" i="81"/>
  <c r="AW9" i="81"/>
  <c r="AX9" i="81"/>
  <c r="AY9" i="81"/>
  <c r="AZ9" i="81"/>
  <c r="BA9" i="81"/>
  <c r="BB9" i="81"/>
  <c r="BC9" i="81"/>
  <c r="BD9" i="81"/>
  <c r="BH9" i="81"/>
  <c r="BI9" i="81"/>
  <c r="BJ9" i="81"/>
  <c r="BK9" i="81"/>
  <c r="BL9" i="81"/>
  <c r="BM9" i="81"/>
  <c r="BN9" i="81"/>
  <c r="BO9" i="81"/>
  <c r="BP9" i="81"/>
  <c r="BQ9" i="81"/>
  <c r="BR9" i="81"/>
  <c r="BS9" i="81"/>
  <c r="BT9" i="81"/>
  <c r="BU9" i="81"/>
  <c r="BV9" i="81"/>
  <c r="BW9" i="81"/>
  <c r="BX9" i="81"/>
  <c r="BY9" i="81"/>
  <c r="BZ9" i="81"/>
  <c r="CA9" i="81"/>
  <c r="CB9" i="81"/>
  <c r="D10" i="81"/>
  <c r="E10" i="81"/>
  <c r="F10" i="81"/>
  <c r="G10" i="81"/>
  <c r="H10" i="81"/>
  <c r="I10" i="81"/>
  <c r="J10" i="81"/>
  <c r="K10" i="81"/>
  <c r="L10" i="81"/>
  <c r="M10" i="81"/>
  <c r="N10" i="81"/>
  <c r="O10" i="81"/>
  <c r="P10" i="81"/>
  <c r="Q10" i="81"/>
  <c r="R10" i="81"/>
  <c r="S10" i="81"/>
  <c r="T10" i="81"/>
  <c r="U10" i="81"/>
  <c r="V10" i="81"/>
  <c r="W10" i="81"/>
  <c r="X10" i="81"/>
  <c r="Y10" i="81"/>
  <c r="Z10" i="81"/>
  <c r="AA10" i="81"/>
  <c r="AB10" i="81"/>
  <c r="AC10" i="81"/>
  <c r="AD10" i="81"/>
  <c r="AE10" i="81"/>
  <c r="AF10" i="81"/>
  <c r="AG10" i="81"/>
  <c r="AH10" i="81"/>
  <c r="AI10" i="81"/>
  <c r="AJ10" i="81"/>
  <c r="AK10" i="81"/>
  <c r="AL10" i="81"/>
  <c r="AM10" i="81"/>
  <c r="AN10" i="81"/>
  <c r="AO10" i="81"/>
  <c r="AP10" i="81"/>
  <c r="AQ10" i="81"/>
  <c r="AR10" i="81"/>
  <c r="AS10" i="81"/>
  <c r="AT10" i="81"/>
  <c r="AU10" i="81"/>
  <c r="AV10" i="81"/>
  <c r="AW10" i="81"/>
  <c r="AX10" i="81"/>
  <c r="AY10" i="81"/>
  <c r="AZ10" i="81"/>
  <c r="BA10" i="81"/>
  <c r="BB10" i="81"/>
  <c r="BC10" i="81"/>
  <c r="BD10" i="81"/>
  <c r="BH10" i="81"/>
  <c r="BI10" i="81"/>
  <c r="BJ10" i="81"/>
  <c r="BK10" i="81"/>
  <c r="BL10" i="81"/>
  <c r="BM10" i="81"/>
  <c r="BN10" i="81"/>
  <c r="BO10" i="81"/>
  <c r="BP10" i="81"/>
  <c r="BQ10" i="81"/>
  <c r="BR10" i="81"/>
  <c r="BS10" i="81"/>
  <c r="BT10" i="81"/>
  <c r="BU10" i="81"/>
  <c r="BV10" i="81"/>
  <c r="BW10" i="81"/>
  <c r="BX10" i="81"/>
  <c r="BY10" i="81"/>
  <c r="BZ10" i="81"/>
  <c r="CA10" i="81"/>
  <c r="CB10" i="81"/>
  <c r="D11" i="81"/>
  <c r="E11" i="81"/>
  <c r="F11" i="81"/>
  <c r="G11" i="81"/>
  <c r="H11" i="81"/>
  <c r="I11" i="81"/>
  <c r="J11" i="81"/>
  <c r="K11" i="81"/>
  <c r="L11" i="81"/>
  <c r="M11" i="81"/>
  <c r="N11" i="81"/>
  <c r="O11" i="81"/>
  <c r="P11" i="81"/>
  <c r="Q11" i="81"/>
  <c r="R11" i="81"/>
  <c r="S11" i="81"/>
  <c r="T11" i="81"/>
  <c r="U11" i="81"/>
  <c r="V11" i="81"/>
  <c r="W11" i="81"/>
  <c r="X11" i="81"/>
  <c r="Y11" i="81"/>
  <c r="Z11" i="81"/>
  <c r="AA11" i="81"/>
  <c r="AB11" i="81"/>
  <c r="AC11" i="81"/>
  <c r="AB10" i="82" s="1"/>
  <c r="AD11" i="81"/>
  <c r="AE11" i="81"/>
  <c r="AF11" i="81"/>
  <c r="AE10" i="82" s="1"/>
  <c r="AG11" i="81"/>
  <c r="AH11" i="81"/>
  <c r="AI11" i="81"/>
  <c r="AJ11" i="81"/>
  <c r="AK11" i="81"/>
  <c r="AL11" i="81"/>
  <c r="AM11" i="81"/>
  <c r="AL10" i="82" s="1"/>
  <c r="AN11" i="81"/>
  <c r="AO11" i="81"/>
  <c r="AP11" i="81"/>
  <c r="AQ11" i="81"/>
  <c r="AP10" i="82" s="1"/>
  <c r="AR11" i="81"/>
  <c r="AS11" i="81"/>
  <c r="AT11" i="81"/>
  <c r="AU11" i="81"/>
  <c r="AV11" i="81"/>
  <c r="AW11" i="81"/>
  <c r="AX11" i="81"/>
  <c r="AW10" i="82" s="1"/>
  <c r="AY11" i="81"/>
  <c r="AZ11" i="81"/>
  <c r="BA11" i="81"/>
  <c r="BB11" i="81"/>
  <c r="BC11" i="81"/>
  <c r="BD11" i="81"/>
  <c r="BH11" i="81"/>
  <c r="BI11" i="81"/>
  <c r="BJ11" i="81"/>
  <c r="BK11" i="81"/>
  <c r="BL11" i="81"/>
  <c r="BM11" i="81"/>
  <c r="BN11" i="81"/>
  <c r="BM10" i="82" s="1"/>
  <c r="BO11" i="81"/>
  <c r="BP11" i="81"/>
  <c r="BQ11" i="81"/>
  <c r="BR11" i="81"/>
  <c r="BS11" i="81"/>
  <c r="BT11" i="81"/>
  <c r="BU11" i="81"/>
  <c r="BV11" i="81"/>
  <c r="BW11" i="81"/>
  <c r="BX11" i="81"/>
  <c r="BY11" i="81"/>
  <c r="BZ11" i="81"/>
  <c r="CA11" i="81"/>
  <c r="CB11" i="81"/>
  <c r="D12" i="81"/>
  <c r="E12" i="81"/>
  <c r="F12" i="81"/>
  <c r="G12" i="81"/>
  <c r="H12" i="81"/>
  <c r="I12" i="81"/>
  <c r="J12" i="81"/>
  <c r="K12" i="81"/>
  <c r="L12" i="81"/>
  <c r="M12" i="81"/>
  <c r="N12" i="81"/>
  <c r="O12" i="81"/>
  <c r="P12" i="81"/>
  <c r="Q12" i="81"/>
  <c r="R12" i="81"/>
  <c r="S12" i="81"/>
  <c r="T12" i="81"/>
  <c r="U12" i="81"/>
  <c r="V12" i="81"/>
  <c r="W12" i="81"/>
  <c r="X12" i="81"/>
  <c r="Y12" i="81"/>
  <c r="Z12" i="81"/>
  <c r="AA12" i="81"/>
  <c r="AB12" i="81"/>
  <c r="AC12" i="81"/>
  <c r="AB11" i="82" s="1"/>
  <c r="AD12" i="81"/>
  <c r="AE12" i="81"/>
  <c r="AF12" i="81"/>
  <c r="AE11" i="82" s="1"/>
  <c r="AG12" i="81"/>
  <c r="AH12" i="81"/>
  <c r="AI12" i="81"/>
  <c r="AJ12" i="81"/>
  <c r="AK12" i="81"/>
  <c r="AL12" i="81"/>
  <c r="AM12" i="81"/>
  <c r="AL11" i="82" s="1"/>
  <c r="AN12" i="81"/>
  <c r="AO12" i="81"/>
  <c r="AP12" i="81"/>
  <c r="AQ12" i="81"/>
  <c r="AP11" i="82" s="1"/>
  <c r="AR12" i="81"/>
  <c r="AS12" i="81"/>
  <c r="AT12" i="81"/>
  <c r="AS11" i="82" s="1"/>
  <c r="AU12" i="81"/>
  <c r="AV12" i="81"/>
  <c r="AW12" i="81"/>
  <c r="AX12" i="81"/>
  <c r="AW11" i="82" s="1"/>
  <c r="AY12" i="81"/>
  <c r="AZ12" i="81"/>
  <c r="BA12" i="81"/>
  <c r="BB12" i="81"/>
  <c r="BC12" i="81"/>
  <c r="BD12" i="81"/>
  <c r="BH12" i="81"/>
  <c r="BI12" i="81"/>
  <c r="BJ12" i="81"/>
  <c r="BK12" i="81"/>
  <c r="BL12" i="81"/>
  <c r="BM12" i="81"/>
  <c r="BN12" i="81"/>
  <c r="BM11" i="82" s="1"/>
  <c r="BO12" i="81"/>
  <c r="BP12" i="81"/>
  <c r="BQ12" i="81"/>
  <c r="BR12" i="81"/>
  <c r="BS12" i="81"/>
  <c r="BT12" i="81"/>
  <c r="BU12" i="81"/>
  <c r="BV12" i="81"/>
  <c r="BW12" i="81"/>
  <c r="BV11" i="82" s="1"/>
  <c r="BX12" i="81"/>
  <c r="BY12" i="81"/>
  <c r="BZ12" i="81"/>
  <c r="CA12" i="81"/>
  <c r="CB12" i="81"/>
  <c r="D13" i="81"/>
  <c r="E13" i="81"/>
  <c r="F13" i="81"/>
  <c r="G13" i="81"/>
  <c r="H13" i="81"/>
  <c r="I13" i="81"/>
  <c r="J13" i="81"/>
  <c r="K13" i="81"/>
  <c r="L13" i="81"/>
  <c r="M13" i="81"/>
  <c r="N13" i="81"/>
  <c r="O13" i="81"/>
  <c r="P13" i="81"/>
  <c r="Q13" i="81"/>
  <c r="R13" i="81"/>
  <c r="S13" i="81"/>
  <c r="T13" i="81"/>
  <c r="U13" i="81"/>
  <c r="V13" i="81"/>
  <c r="W13" i="81"/>
  <c r="X13" i="81"/>
  <c r="Y13" i="81"/>
  <c r="Z13" i="81"/>
  <c r="AA13" i="81"/>
  <c r="AB13" i="81"/>
  <c r="AC13" i="81"/>
  <c r="AD13" i="81"/>
  <c r="AE13" i="81"/>
  <c r="AF13" i="81"/>
  <c r="AE12" i="82" s="1"/>
  <c r="AG13" i="81"/>
  <c r="AH13" i="81"/>
  <c r="AI13" i="81"/>
  <c r="AJ13" i="81"/>
  <c r="AK13" i="81"/>
  <c r="AL13" i="81"/>
  <c r="AM13" i="81"/>
  <c r="AL12" i="82" s="1"/>
  <c r="AN13" i="81"/>
  <c r="AO13" i="81"/>
  <c r="AP13" i="81"/>
  <c r="AQ13" i="81"/>
  <c r="AR13" i="81"/>
  <c r="AS13" i="81"/>
  <c r="AT13" i="81"/>
  <c r="AU13" i="81"/>
  <c r="AV13" i="81"/>
  <c r="AW13" i="81"/>
  <c r="AX13" i="81"/>
  <c r="AY13" i="81"/>
  <c r="AZ13" i="81"/>
  <c r="BA13" i="81"/>
  <c r="BB13" i="81"/>
  <c r="BC13" i="81"/>
  <c r="BD13" i="81"/>
  <c r="BH13" i="81"/>
  <c r="BI13" i="81"/>
  <c r="BJ13" i="81"/>
  <c r="BI12" i="82" s="1"/>
  <c r="BK13" i="81"/>
  <c r="BL13" i="81"/>
  <c r="BM13" i="81"/>
  <c r="BN13" i="81"/>
  <c r="BO13" i="81"/>
  <c r="BP13" i="81"/>
  <c r="BQ13" i="81"/>
  <c r="BR13" i="81"/>
  <c r="BS13" i="81"/>
  <c r="BT13" i="81"/>
  <c r="BU13" i="81"/>
  <c r="BV13" i="81"/>
  <c r="BW13" i="81"/>
  <c r="BX13" i="81"/>
  <c r="BY13" i="81"/>
  <c r="BZ13" i="81"/>
  <c r="CA13" i="81"/>
  <c r="CB13" i="81"/>
  <c r="D14" i="81"/>
  <c r="E14" i="81"/>
  <c r="F14" i="81"/>
  <c r="G14" i="81"/>
  <c r="H14" i="81"/>
  <c r="I14" i="81"/>
  <c r="J14" i="81"/>
  <c r="K14" i="81"/>
  <c r="L14" i="81"/>
  <c r="M14" i="81"/>
  <c r="N14" i="81"/>
  <c r="O14" i="81"/>
  <c r="P14" i="81"/>
  <c r="Q14" i="81"/>
  <c r="R14" i="81"/>
  <c r="S14" i="81"/>
  <c r="T14" i="81"/>
  <c r="U14" i="81"/>
  <c r="V14" i="81"/>
  <c r="W14" i="81"/>
  <c r="X14" i="81"/>
  <c r="Y14" i="81"/>
  <c r="Z14" i="81"/>
  <c r="AA14" i="81"/>
  <c r="AB14" i="81"/>
  <c r="AC14" i="81"/>
  <c r="AB13" i="82" s="1"/>
  <c r="AD14" i="81"/>
  <c r="AE14" i="81"/>
  <c r="AF14" i="81"/>
  <c r="AE13" i="82" s="1"/>
  <c r="AG14" i="81"/>
  <c r="AH14" i="81"/>
  <c r="AI14" i="81"/>
  <c r="AJ14" i="81"/>
  <c r="AK14" i="81"/>
  <c r="AL14" i="81"/>
  <c r="AM14" i="81"/>
  <c r="AL13" i="82" s="1"/>
  <c r="AN14" i="81"/>
  <c r="AO14" i="81"/>
  <c r="AP14" i="81"/>
  <c r="AQ14" i="81"/>
  <c r="AP13" i="82" s="1"/>
  <c r="AR14" i="81"/>
  <c r="AQ13" i="82" s="1"/>
  <c r="AS14" i="81"/>
  <c r="AT14" i="81"/>
  <c r="AS13" i="82" s="1"/>
  <c r="AU14" i="81"/>
  <c r="AV14" i="81"/>
  <c r="AW14" i="81"/>
  <c r="AX14" i="81"/>
  <c r="AW13" i="82" s="1"/>
  <c r="AY14" i="81"/>
  <c r="AZ14" i="81"/>
  <c r="BA14" i="81"/>
  <c r="AZ13" i="82" s="1"/>
  <c r="BB14" i="81"/>
  <c r="BC14" i="81"/>
  <c r="BD14" i="81"/>
  <c r="BH14" i="81"/>
  <c r="BI14" i="81"/>
  <c r="BJ14" i="81"/>
  <c r="BI13" i="82" s="1"/>
  <c r="BK14" i="81"/>
  <c r="BL14" i="81"/>
  <c r="BM14" i="81"/>
  <c r="BN14" i="81"/>
  <c r="BM13" i="82" s="1"/>
  <c r="BO14" i="81"/>
  <c r="BP14" i="81"/>
  <c r="BQ14" i="81"/>
  <c r="BR14" i="81"/>
  <c r="BS14" i="81"/>
  <c r="BT14" i="81"/>
  <c r="BU14" i="81"/>
  <c r="BV14" i="81"/>
  <c r="BW14" i="81"/>
  <c r="BX14" i="81"/>
  <c r="BY14" i="81"/>
  <c r="BZ14" i="81"/>
  <c r="CA14" i="81"/>
  <c r="CB14" i="81"/>
  <c r="D15" i="81"/>
  <c r="E15" i="81"/>
  <c r="F15" i="81"/>
  <c r="G15" i="81"/>
  <c r="H15" i="81"/>
  <c r="I15" i="81"/>
  <c r="J15" i="81"/>
  <c r="K15" i="81"/>
  <c r="L15" i="81"/>
  <c r="M15" i="81"/>
  <c r="N15" i="81"/>
  <c r="O15" i="81"/>
  <c r="P15" i="81"/>
  <c r="Q15" i="81"/>
  <c r="R15" i="81"/>
  <c r="S15" i="81"/>
  <c r="T15" i="81"/>
  <c r="U15" i="81"/>
  <c r="V15" i="81"/>
  <c r="W15" i="81"/>
  <c r="X15" i="81"/>
  <c r="Y15" i="81"/>
  <c r="Z15" i="81"/>
  <c r="AA15" i="81"/>
  <c r="Z14" i="82" s="1"/>
  <c r="AB15" i="81"/>
  <c r="AC15" i="81"/>
  <c r="AB14" i="82" s="1"/>
  <c r="AD15" i="81"/>
  <c r="AE15" i="81"/>
  <c r="AF15" i="81"/>
  <c r="AE14" i="82" s="1"/>
  <c r="AG15" i="81"/>
  <c r="AH15" i="81"/>
  <c r="AI15" i="81"/>
  <c r="AJ15" i="81"/>
  <c r="AK15" i="81"/>
  <c r="AL15" i="81"/>
  <c r="AM15" i="81"/>
  <c r="AL14" i="82" s="1"/>
  <c r="AN15" i="81"/>
  <c r="AO15" i="81"/>
  <c r="AP15" i="81"/>
  <c r="AQ15" i="81"/>
  <c r="AP14" i="82" s="1"/>
  <c r="AR15" i="81"/>
  <c r="AQ14" i="82" s="1"/>
  <c r="AS15" i="81"/>
  <c r="AT15" i="81"/>
  <c r="AS14" i="82" s="1"/>
  <c r="AU15" i="81"/>
  <c r="AV15" i="81"/>
  <c r="AW15" i="81"/>
  <c r="AX15" i="81"/>
  <c r="AW14" i="82" s="1"/>
  <c r="AY15" i="81"/>
  <c r="AZ15" i="81"/>
  <c r="BA15" i="81"/>
  <c r="AZ14" i="82" s="1"/>
  <c r="BB15" i="81"/>
  <c r="BC15" i="81"/>
  <c r="BD15" i="81"/>
  <c r="BH15" i="81"/>
  <c r="BI15" i="81"/>
  <c r="BJ15" i="81"/>
  <c r="BK15" i="81"/>
  <c r="BL15" i="81"/>
  <c r="BM15" i="81"/>
  <c r="BN15" i="81"/>
  <c r="BO15" i="81"/>
  <c r="BP15" i="81"/>
  <c r="BQ15" i="81"/>
  <c r="BR15" i="81"/>
  <c r="BS15" i="81"/>
  <c r="BT15" i="81"/>
  <c r="BU15" i="81"/>
  <c r="BV15" i="81"/>
  <c r="BW15" i="81"/>
  <c r="BX15" i="81"/>
  <c r="BY15" i="81"/>
  <c r="BZ15" i="81"/>
  <c r="CA15" i="81"/>
  <c r="CB15" i="81"/>
  <c r="D16" i="81"/>
  <c r="E16" i="81"/>
  <c r="F16" i="8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AK16" i="81"/>
  <c r="AL16" i="81"/>
  <c r="AM16" i="81"/>
  <c r="AN16" i="81"/>
  <c r="AO16" i="81"/>
  <c r="AP16" i="81"/>
  <c r="AQ16" i="81"/>
  <c r="AR16" i="81"/>
  <c r="AS16" i="81"/>
  <c r="AT16" i="81"/>
  <c r="AU16" i="81"/>
  <c r="AV16" i="81"/>
  <c r="AW16" i="81"/>
  <c r="AX16" i="81"/>
  <c r="AY16" i="81"/>
  <c r="AZ16" i="81"/>
  <c r="BA16" i="81"/>
  <c r="BB16" i="81"/>
  <c r="BC16" i="81"/>
  <c r="BD16" i="81"/>
  <c r="BH16" i="81"/>
  <c r="BI16" i="81"/>
  <c r="BJ16" i="81"/>
  <c r="BK16" i="81"/>
  <c r="BL16" i="81"/>
  <c r="BM16" i="81"/>
  <c r="BN16" i="81"/>
  <c r="BO16" i="81"/>
  <c r="BP16" i="81"/>
  <c r="BQ16" i="81"/>
  <c r="BR16" i="81"/>
  <c r="BS16" i="81"/>
  <c r="BT16" i="81"/>
  <c r="BU16" i="81"/>
  <c r="BV16" i="81"/>
  <c r="BW16" i="81"/>
  <c r="BX16" i="81"/>
  <c r="BY16" i="81"/>
  <c r="BZ16" i="81"/>
  <c r="CA16" i="81"/>
  <c r="CB16" i="81"/>
  <c r="D17" i="81"/>
  <c r="E17" i="81"/>
  <c r="F17" i="81"/>
  <c r="G17" i="81"/>
  <c r="H17" i="81"/>
  <c r="I17" i="81"/>
  <c r="J17" i="81"/>
  <c r="K17" i="81"/>
  <c r="L17" i="81"/>
  <c r="M17" i="81"/>
  <c r="N17" i="81"/>
  <c r="O17" i="81"/>
  <c r="P17" i="81"/>
  <c r="Q17" i="81"/>
  <c r="R17" i="81"/>
  <c r="S17" i="81"/>
  <c r="T17" i="81"/>
  <c r="U17" i="81"/>
  <c r="V17" i="81"/>
  <c r="W17" i="81"/>
  <c r="X17" i="81"/>
  <c r="Y17" i="81"/>
  <c r="Z17" i="81"/>
  <c r="AA17" i="81"/>
  <c r="Z16" i="82" s="1"/>
  <c r="AB17" i="81"/>
  <c r="AC17" i="81"/>
  <c r="AD17" i="81"/>
  <c r="AE17" i="81"/>
  <c r="AF17" i="81"/>
  <c r="AE16" i="82" s="1"/>
  <c r="AG17" i="81"/>
  <c r="AH17" i="81"/>
  <c r="AI17" i="81"/>
  <c r="AJ17" i="81"/>
  <c r="AK17" i="81"/>
  <c r="AL17" i="81"/>
  <c r="AM17" i="81"/>
  <c r="AN17" i="81"/>
  <c r="AO17" i="81"/>
  <c r="AP17" i="81"/>
  <c r="AQ17" i="81"/>
  <c r="AP16" i="82" s="1"/>
  <c r="AR17" i="81"/>
  <c r="AS17" i="81"/>
  <c r="AT17" i="81"/>
  <c r="AU17" i="81"/>
  <c r="AV17" i="81"/>
  <c r="AW17" i="81"/>
  <c r="AX17" i="81"/>
  <c r="AW16" i="82" s="1"/>
  <c r="AY17" i="81"/>
  <c r="AZ17" i="81"/>
  <c r="BA17" i="81"/>
  <c r="AZ16" i="82" s="1"/>
  <c r="BB17" i="81"/>
  <c r="BC17" i="81"/>
  <c r="BD17" i="81"/>
  <c r="BH17" i="81"/>
  <c r="BI17" i="81"/>
  <c r="BJ17" i="81"/>
  <c r="BK17" i="81"/>
  <c r="BL17" i="81"/>
  <c r="BM17" i="81"/>
  <c r="BN17" i="81"/>
  <c r="BM16" i="82" s="1"/>
  <c r="BO17" i="81"/>
  <c r="BP17" i="81"/>
  <c r="BQ17" i="81"/>
  <c r="BR17" i="81"/>
  <c r="BS17" i="81"/>
  <c r="BT17" i="81"/>
  <c r="BU17" i="81"/>
  <c r="BV17" i="81"/>
  <c r="BW17" i="81"/>
  <c r="BX17" i="81"/>
  <c r="BY17" i="81"/>
  <c r="BZ17" i="81"/>
  <c r="CA17" i="81"/>
  <c r="CB17" i="81"/>
  <c r="D18" i="81"/>
  <c r="E18" i="81"/>
  <c r="F18" i="81"/>
  <c r="G18" i="81"/>
  <c r="H18" i="81"/>
  <c r="I18" i="81"/>
  <c r="J18" i="81"/>
  <c r="K18" i="81"/>
  <c r="L18" i="81"/>
  <c r="M18" i="81"/>
  <c r="N18" i="81"/>
  <c r="O18" i="81"/>
  <c r="P18" i="81"/>
  <c r="Q18" i="81"/>
  <c r="R18" i="81"/>
  <c r="S18" i="81"/>
  <c r="T18" i="81"/>
  <c r="U18" i="81"/>
  <c r="V18" i="81"/>
  <c r="W18" i="81"/>
  <c r="X18" i="81"/>
  <c r="Y18" i="81"/>
  <c r="Z18" i="81"/>
  <c r="AA18" i="81"/>
  <c r="AB18" i="81"/>
  <c r="AC18" i="81"/>
  <c r="AB17" i="82" s="1"/>
  <c r="AD18" i="81"/>
  <c r="AE18" i="81"/>
  <c r="AF18" i="81"/>
  <c r="AG18" i="81"/>
  <c r="AH18" i="81"/>
  <c r="AI18" i="81"/>
  <c r="AJ18" i="81"/>
  <c r="AK18" i="81"/>
  <c r="AL18" i="81"/>
  <c r="AM18" i="81"/>
  <c r="AL17" i="82" s="1"/>
  <c r="AN18" i="81"/>
  <c r="AO18" i="81"/>
  <c r="AP18" i="81"/>
  <c r="AQ18" i="81"/>
  <c r="AR18" i="81"/>
  <c r="AS18" i="81"/>
  <c r="AT18" i="81"/>
  <c r="AS17" i="82" s="1"/>
  <c r="AU18" i="81"/>
  <c r="AV18" i="81"/>
  <c r="AW18" i="81"/>
  <c r="AX18" i="81"/>
  <c r="AW17" i="82" s="1"/>
  <c r="AY18" i="81"/>
  <c r="AZ18" i="81"/>
  <c r="BA18" i="81"/>
  <c r="BB18" i="81"/>
  <c r="BC18" i="81"/>
  <c r="BD18" i="81"/>
  <c r="BH18" i="81"/>
  <c r="BI18" i="81"/>
  <c r="BJ18" i="81"/>
  <c r="BK18" i="81"/>
  <c r="BL18" i="81"/>
  <c r="BM18" i="81"/>
  <c r="BN18" i="81"/>
  <c r="BO18" i="81"/>
  <c r="BP18" i="81"/>
  <c r="BQ18" i="81"/>
  <c r="BR18" i="81"/>
  <c r="BS18" i="81"/>
  <c r="BT18" i="81"/>
  <c r="BU18" i="81"/>
  <c r="BV18" i="81"/>
  <c r="BW18" i="81"/>
  <c r="BV17" i="82" s="1"/>
  <c r="BX18" i="81"/>
  <c r="BY18" i="81"/>
  <c r="BZ18" i="81"/>
  <c r="CA18" i="81"/>
  <c r="CB18" i="81"/>
  <c r="D19" i="81"/>
  <c r="E19" i="81"/>
  <c r="F19" i="81"/>
  <c r="G19" i="81"/>
  <c r="H19" i="81"/>
  <c r="I19" i="81"/>
  <c r="J19" i="81"/>
  <c r="K19" i="81"/>
  <c r="L19" i="81"/>
  <c r="M19" i="81"/>
  <c r="N19" i="81"/>
  <c r="O19" i="81"/>
  <c r="P19" i="81"/>
  <c r="Q19" i="81"/>
  <c r="R19" i="81"/>
  <c r="S19" i="81"/>
  <c r="T19" i="81"/>
  <c r="U19" i="81"/>
  <c r="V19" i="81"/>
  <c r="W19" i="81"/>
  <c r="X19" i="81"/>
  <c r="Y19" i="81"/>
  <c r="Z19" i="81"/>
  <c r="AA19" i="81"/>
  <c r="AB19" i="81"/>
  <c r="AC19" i="81"/>
  <c r="AB18" i="82" s="1"/>
  <c r="AD19" i="81"/>
  <c r="AE19" i="81"/>
  <c r="AF19" i="81"/>
  <c r="AE18" i="82" s="1"/>
  <c r="AG19" i="81"/>
  <c r="AH19" i="81"/>
  <c r="AI19" i="81"/>
  <c r="AJ19" i="81"/>
  <c r="AK19" i="81"/>
  <c r="AL19" i="81"/>
  <c r="AM19" i="81"/>
  <c r="AL18" i="82" s="1"/>
  <c r="AN19" i="81"/>
  <c r="AO19" i="81"/>
  <c r="AP19" i="81"/>
  <c r="AQ19" i="81"/>
  <c r="AP18" i="82" s="1"/>
  <c r="AR19" i="81"/>
  <c r="AS19" i="81"/>
  <c r="AT19" i="81"/>
  <c r="AS18" i="82" s="1"/>
  <c r="AU19" i="81"/>
  <c r="AV19" i="81"/>
  <c r="AU18" i="82" s="1"/>
  <c r="AW19" i="81"/>
  <c r="AV18" i="82" s="1"/>
  <c r="AX19" i="81"/>
  <c r="AW18" i="82" s="1"/>
  <c r="AY19" i="81"/>
  <c r="AZ19" i="81"/>
  <c r="BA19" i="81"/>
  <c r="BB19" i="81"/>
  <c r="BC19" i="81"/>
  <c r="BD19" i="81"/>
  <c r="BH19" i="81"/>
  <c r="BI19" i="81"/>
  <c r="BJ19" i="81"/>
  <c r="BI18" i="82" s="1"/>
  <c r="BK19" i="81"/>
  <c r="BL19" i="81"/>
  <c r="BM19" i="81"/>
  <c r="BN19" i="81"/>
  <c r="BM18" i="82" s="1"/>
  <c r="BO19" i="81"/>
  <c r="BP19" i="81"/>
  <c r="BQ19" i="81"/>
  <c r="BR19" i="81"/>
  <c r="BS19" i="81"/>
  <c r="BT19" i="81"/>
  <c r="BU19" i="81"/>
  <c r="BV19" i="81"/>
  <c r="BW19" i="81"/>
  <c r="BX19" i="81"/>
  <c r="BY19" i="81"/>
  <c r="BZ19" i="81"/>
  <c r="CA19" i="81"/>
  <c r="CB19" i="81"/>
  <c r="D20" i="81"/>
  <c r="E20" i="81"/>
  <c r="F20" i="81"/>
  <c r="G20" i="81"/>
  <c r="H20" i="81"/>
  <c r="I20" i="81"/>
  <c r="J20" i="81"/>
  <c r="K20" i="81"/>
  <c r="L20" i="81"/>
  <c r="M20" i="81"/>
  <c r="N20" i="81"/>
  <c r="O20" i="81"/>
  <c r="P20" i="81"/>
  <c r="Q20" i="81"/>
  <c r="R20" i="81"/>
  <c r="S20" i="81"/>
  <c r="T20" i="81"/>
  <c r="U20" i="81"/>
  <c r="V20" i="81"/>
  <c r="W20" i="81"/>
  <c r="X20" i="81"/>
  <c r="Y20" i="81"/>
  <c r="Z20" i="81"/>
  <c r="AA20" i="81"/>
  <c r="Z19" i="82" s="1"/>
  <c r="AB20" i="81"/>
  <c r="AC20" i="81"/>
  <c r="AD20" i="81"/>
  <c r="AE20" i="81"/>
  <c r="AF20" i="81"/>
  <c r="AG20" i="81"/>
  <c r="AH20" i="81"/>
  <c r="AI20" i="81"/>
  <c r="AJ20" i="81"/>
  <c r="AK20" i="81"/>
  <c r="AL20" i="81"/>
  <c r="AM20" i="81"/>
  <c r="AN20" i="81"/>
  <c r="AO20" i="81"/>
  <c r="AP20" i="81"/>
  <c r="AQ20" i="81"/>
  <c r="AR20" i="81"/>
  <c r="AS20" i="81"/>
  <c r="AT20" i="81"/>
  <c r="AU20" i="81"/>
  <c r="AV20" i="81"/>
  <c r="AW20" i="81"/>
  <c r="AX20" i="81"/>
  <c r="AY20" i="81"/>
  <c r="AZ20" i="81"/>
  <c r="BA20" i="81"/>
  <c r="AZ19" i="82" s="1"/>
  <c r="BB20" i="81"/>
  <c r="BC20" i="81"/>
  <c r="BD20" i="81"/>
  <c r="BH20" i="81"/>
  <c r="BI20" i="81"/>
  <c r="BJ20" i="81"/>
  <c r="BI19" i="82" s="1"/>
  <c r="BK20" i="81"/>
  <c r="BL20" i="81"/>
  <c r="BK19" i="82" s="1"/>
  <c r="BM20" i="81"/>
  <c r="BN20" i="81"/>
  <c r="BO20" i="81"/>
  <c r="BP20" i="81"/>
  <c r="BQ20" i="81"/>
  <c r="BR20" i="81"/>
  <c r="BS20" i="81"/>
  <c r="BT20" i="81"/>
  <c r="BU20" i="81"/>
  <c r="BV20" i="81"/>
  <c r="BW20" i="81"/>
  <c r="BV19" i="82" s="1"/>
  <c r="BX20" i="81"/>
  <c r="BY20" i="81"/>
  <c r="BZ20" i="81"/>
  <c r="CA20" i="81"/>
  <c r="CB20" i="81"/>
  <c r="D21" i="81"/>
  <c r="E21" i="81"/>
  <c r="F21" i="81"/>
  <c r="G21" i="81"/>
  <c r="H21" i="81"/>
  <c r="I21" i="81"/>
  <c r="J21" i="81"/>
  <c r="K21" i="81"/>
  <c r="L21" i="81"/>
  <c r="M21" i="81"/>
  <c r="N21" i="81"/>
  <c r="O21" i="81"/>
  <c r="P21" i="81"/>
  <c r="Q21" i="81"/>
  <c r="R21" i="81"/>
  <c r="S21" i="81"/>
  <c r="T21" i="81"/>
  <c r="U21" i="81"/>
  <c r="V21" i="81"/>
  <c r="W21" i="81"/>
  <c r="X21" i="81"/>
  <c r="Y21" i="81"/>
  <c r="Z21" i="81"/>
  <c r="AA21" i="81"/>
  <c r="AB21" i="81"/>
  <c r="AC21" i="81"/>
  <c r="AD21" i="81"/>
  <c r="AE21" i="81"/>
  <c r="AF21" i="81"/>
  <c r="AG21" i="81"/>
  <c r="AH21" i="81"/>
  <c r="AI21" i="81"/>
  <c r="AJ21" i="81"/>
  <c r="AK21" i="81"/>
  <c r="AL21" i="81"/>
  <c r="AM21" i="81"/>
  <c r="AN21" i="81"/>
  <c r="AO21" i="81"/>
  <c r="AP21" i="81"/>
  <c r="AQ21" i="81"/>
  <c r="AR21" i="81"/>
  <c r="AS21" i="81"/>
  <c r="AT21" i="81"/>
  <c r="AU21" i="81"/>
  <c r="AV21" i="81"/>
  <c r="AW21" i="81"/>
  <c r="AX21" i="81"/>
  <c r="AY21" i="81"/>
  <c r="AZ21" i="81"/>
  <c r="BA21" i="81"/>
  <c r="BB21" i="81"/>
  <c r="BC21" i="81"/>
  <c r="BD21" i="81"/>
  <c r="BH21" i="81"/>
  <c r="BI21" i="81"/>
  <c r="BJ21" i="81"/>
  <c r="BK21" i="81"/>
  <c r="BL21" i="81"/>
  <c r="BM21" i="81"/>
  <c r="BN21" i="81"/>
  <c r="BO21" i="81"/>
  <c r="BP21" i="81"/>
  <c r="BQ21" i="81"/>
  <c r="BR21" i="81"/>
  <c r="BS21" i="81"/>
  <c r="BT21" i="81"/>
  <c r="BU21" i="81"/>
  <c r="BV21" i="81"/>
  <c r="BU20" i="82" s="1"/>
  <c r="BW21" i="81"/>
  <c r="BX21" i="81"/>
  <c r="BY21" i="81"/>
  <c r="BZ21" i="81"/>
  <c r="CA21" i="81"/>
  <c r="CB21" i="81"/>
  <c r="D22" i="81"/>
  <c r="E22" i="81"/>
  <c r="F22" i="81"/>
  <c r="G22" i="81"/>
  <c r="H22" i="81"/>
  <c r="I22" i="81"/>
  <c r="J22" i="81"/>
  <c r="K22" i="81"/>
  <c r="L22" i="81"/>
  <c r="M22" i="81"/>
  <c r="N22" i="81"/>
  <c r="O22" i="81"/>
  <c r="P22" i="81"/>
  <c r="Q22" i="81"/>
  <c r="R22" i="81"/>
  <c r="S22" i="81"/>
  <c r="T22" i="81"/>
  <c r="U22" i="81"/>
  <c r="V22" i="81"/>
  <c r="W22" i="81"/>
  <c r="X22" i="81"/>
  <c r="Y22" i="81"/>
  <c r="Z22" i="81"/>
  <c r="AA22" i="81"/>
  <c r="Z21" i="82" s="1"/>
  <c r="AB22" i="81"/>
  <c r="AC22" i="81"/>
  <c r="AD22" i="81"/>
  <c r="AE22" i="81"/>
  <c r="AF22" i="81"/>
  <c r="AE21" i="82" s="1"/>
  <c r="AG22" i="81"/>
  <c r="AH22" i="81"/>
  <c r="AI22" i="81"/>
  <c r="AJ22" i="81"/>
  <c r="AK22" i="81"/>
  <c r="AL22" i="81"/>
  <c r="AM22" i="81"/>
  <c r="AN22" i="81"/>
  <c r="AO22" i="81"/>
  <c r="AP22" i="81"/>
  <c r="AQ22" i="81"/>
  <c r="AR22" i="81"/>
  <c r="AS22" i="81"/>
  <c r="AT22" i="81"/>
  <c r="AU22" i="81"/>
  <c r="AV22" i="81"/>
  <c r="AW22" i="81"/>
  <c r="AV21" i="82" s="1"/>
  <c r="AX22" i="81"/>
  <c r="AY22" i="81"/>
  <c r="AZ22" i="81"/>
  <c r="BA22" i="81"/>
  <c r="BB22" i="81"/>
  <c r="BC22" i="81"/>
  <c r="BD22" i="81"/>
  <c r="BH22" i="81"/>
  <c r="BI22" i="81"/>
  <c r="BJ22" i="81"/>
  <c r="BK22" i="81"/>
  <c r="BL22" i="81"/>
  <c r="BM22" i="81"/>
  <c r="BN22" i="81"/>
  <c r="BO22" i="81"/>
  <c r="BP22" i="81"/>
  <c r="BQ22" i="81"/>
  <c r="BR22" i="81"/>
  <c r="BS22" i="81"/>
  <c r="BT22" i="81"/>
  <c r="BU22" i="81"/>
  <c r="BV22" i="81"/>
  <c r="BW22" i="81"/>
  <c r="BV21" i="82" s="1"/>
  <c r="BX22" i="81"/>
  <c r="BY22" i="81"/>
  <c r="BZ22" i="81"/>
  <c r="CA22" i="81"/>
  <c r="CB22" i="81"/>
  <c r="D23" i="81"/>
  <c r="E23" i="81"/>
  <c r="F23" i="81"/>
  <c r="G23" i="81"/>
  <c r="H23" i="81"/>
  <c r="I23" i="81"/>
  <c r="J23" i="81"/>
  <c r="K23" i="81"/>
  <c r="L23" i="81"/>
  <c r="M23" i="81"/>
  <c r="N23" i="81"/>
  <c r="O23" i="81"/>
  <c r="P23" i="81"/>
  <c r="Q23" i="81"/>
  <c r="R23" i="81"/>
  <c r="S23" i="81"/>
  <c r="T23" i="81"/>
  <c r="U23" i="81"/>
  <c r="V23" i="81"/>
  <c r="W23" i="81"/>
  <c r="X23" i="81"/>
  <c r="Y23" i="81"/>
  <c r="Z23" i="81"/>
  <c r="AA23" i="81"/>
  <c r="AB23" i="81"/>
  <c r="AC23" i="81"/>
  <c r="AD23" i="81"/>
  <c r="AE23" i="81"/>
  <c r="AF23" i="81"/>
  <c r="AG23" i="81"/>
  <c r="AH23" i="81"/>
  <c r="AI23" i="81"/>
  <c r="AJ23" i="81"/>
  <c r="AK23" i="81"/>
  <c r="AL23" i="81"/>
  <c r="AM23" i="81"/>
  <c r="AN23" i="81"/>
  <c r="AO23" i="81"/>
  <c r="AP23" i="81"/>
  <c r="AQ23" i="81"/>
  <c r="AR23" i="81"/>
  <c r="AS23" i="81"/>
  <c r="AT23" i="81"/>
  <c r="AU23" i="81"/>
  <c r="AV23" i="81"/>
  <c r="AW23" i="81"/>
  <c r="AX23" i="81"/>
  <c r="AY23" i="81"/>
  <c r="AZ23" i="81"/>
  <c r="BA23" i="81"/>
  <c r="BB23" i="81"/>
  <c r="BC23" i="81"/>
  <c r="BD23" i="81"/>
  <c r="BH23" i="81"/>
  <c r="BI23" i="81"/>
  <c r="BJ23" i="81"/>
  <c r="BK23" i="81"/>
  <c r="BL23" i="81"/>
  <c r="BM23" i="81"/>
  <c r="BN23" i="81"/>
  <c r="BO23" i="81"/>
  <c r="BP23" i="81"/>
  <c r="BQ23" i="81"/>
  <c r="BR23" i="81"/>
  <c r="BS23" i="81"/>
  <c r="BT23" i="81"/>
  <c r="BU23" i="81"/>
  <c r="BV23" i="81"/>
  <c r="BU22" i="82" s="1"/>
  <c r="BW23" i="81"/>
  <c r="BX23" i="81"/>
  <c r="BY23" i="81"/>
  <c r="BZ23" i="81"/>
  <c r="CA23" i="81"/>
  <c r="CB23" i="81"/>
  <c r="D24" i="81"/>
  <c r="E24" i="81"/>
  <c r="F24" i="81"/>
  <c r="G24" i="81"/>
  <c r="H24" i="81"/>
  <c r="I24" i="81"/>
  <c r="J24" i="81"/>
  <c r="K24" i="81"/>
  <c r="L24" i="81"/>
  <c r="M24" i="81"/>
  <c r="N24" i="81"/>
  <c r="O24" i="81"/>
  <c r="P24" i="81"/>
  <c r="Q24" i="81"/>
  <c r="R24" i="81"/>
  <c r="S24" i="81"/>
  <c r="T24" i="81"/>
  <c r="U24" i="81"/>
  <c r="V24" i="81"/>
  <c r="W24" i="81"/>
  <c r="X24" i="81"/>
  <c r="Y24" i="81"/>
  <c r="Z24" i="81"/>
  <c r="AA24" i="81"/>
  <c r="Z23" i="82" s="1"/>
  <c r="AB24" i="81"/>
  <c r="AC24" i="81"/>
  <c r="AD24" i="81"/>
  <c r="AE24" i="81"/>
  <c r="AF24" i="81"/>
  <c r="AG24" i="81"/>
  <c r="AH24" i="81"/>
  <c r="AI24" i="81"/>
  <c r="AJ24" i="81"/>
  <c r="AK24" i="81"/>
  <c r="AL24" i="81"/>
  <c r="AM24" i="81"/>
  <c r="AN24" i="81"/>
  <c r="AO24" i="81"/>
  <c r="AP24" i="81"/>
  <c r="AQ24" i="81"/>
  <c r="AR24" i="81"/>
  <c r="AS24" i="81"/>
  <c r="AT24" i="81"/>
  <c r="AU24" i="81"/>
  <c r="AV24" i="81"/>
  <c r="AU23" i="82" s="1"/>
  <c r="AW24" i="81"/>
  <c r="AV23" i="82" s="1"/>
  <c r="AX24" i="81"/>
  <c r="AW23" i="82" s="1"/>
  <c r="AY24" i="81"/>
  <c r="AZ24" i="81"/>
  <c r="BA24" i="81"/>
  <c r="BB24" i="81"/>
  <c r="BC24" i="81"/>
  <c r="BD24" i="81"/>
  <c r="BH24" i="81"/>
  <c r="BI24" i="81"/>
  <c r="BJ24" i="81"/>
  <c r="BI23" i="82" s="1"/>
  <c r="BK24" i="81"/>
  <c r="BL24" i="81"/>
  <c r="BM24" i="81"/>
  <c r="BN24" i="81"/>
  <c r="BO24" i="81"/>
  <c r="BP24" i="81"/>
  <c r="BQ24" i="81"/>
  <c r="BR24" i="81"/>
  <c r="BS24" i="81"/>
  <c r="BT24" i="81"/>
  <c r="BU24" i="81"/>
  <c r="BV24" i="81"/>
  <c r="BW24" i="81"/>
  <c r="BV23" i="82" s="1"/>
  <c r="BX24" i="81"/>
  <c r="BY24" i="81"/>
  <c r="BZ24" i="81"/>
  <c r="CA24" i="81"/>
  <c r="CB24" i="81"/>
  <c r="D25" i="81"/>
  <c r="E25" i="81"/>
  <c r="F25" i="81"/>
  <c r="G25" i="81"/>
  <c r="H25" i="81"/>
  <c r="I25" i="81"/>
  <c r="J25" i="81"/>
  <c r="K25" i="81"/>
  <c r="L25" i="81"/>
  <c r="M25" i="81"/>
  <c r="N25" i="81"/>
  <c r="O25" i="81"/>
  <c r="P25" i="81"/>
  <c r="Q25" i="81"/>
  <c r="R25" i="81"/>
  <c r="S25" i="81"/>
  <c r="T25" i="81"/>
  <c r="U25" i="81"/>
  <c r="V25" i="81"/>
  <c r="W25" i="81"/>
  <c r="X25" i="81"/>
  <c r="Y25" i="81"/>
  <c r="Z25" i="81"/>
  <c r="AA25" i="81"/>
  <c r="AB25" i="81"/>
  <c r="AC25" i="81"/>
  <c r="AB24" i="82" s="1"/>
  <c r="AD25" i="81"/>
  <c r="AE25" i="81"/>
  <c r="AF25" i="81"/>
  <c r="AE24" i="82" s="1"/>
  <c r="AG25" i="81"/>
  <c r="AH25" i="81"/>
  <c r="AI25" i="81"/>
  <c r="AJ25" i="81"/>
  <c r="AK25" i="81"/>
  <c r="AL25" i="81"/>
  <c r="AM25" i="81"/>
  <c r="AL24" i="82" s="1"/>
  <c r="AN25" i="81"/>
  <c r="AO25" i="81"/>
  <c r="AP25" i="81"/>
  <c r="AQ25" i="81"/>
  <c r="AR25" i="81"/>
  <c r="AS25" i="81"/>
  <c r="AT25" i="81"/>
  <c r="AU25" i="81"/>
  <c r="AV25" i="81"/>
  <c r="AW25" i="81"/>
  <c r="AX25" i="81"/>
  <c r="AY25" i="81"/>
  <c r="AZ25" i="81"/>
  <c r="BA25" i="81"/>
  <c r="BB25" i="81"/>
  <c r="BC25" i="81"/>
  <c r="BD25" i="81"/>
  <c r="BH25" i="81"/>
  <c r="BI25" i="81"/>
  <c r="BJ25" i="81"/>
  <c r="BK25" i="81"/>
  <c r="BL25" i="81"/>
  <c r="BM25" i="81"/>
  <c r="BN25" i="81"/>
  <c r="BO25" i="81"/>
  <c r="BP25" i="81"/>
  <c r="BQ25" i="81"/>
  <c r="BR25" i="81"/>
  <c r="BS25" i="81"/>
  <c r="BT25" i="81"/>
  <c r="BU25" i="81"/>
  <c r="BV25" i="81"/>
  <c r="BW25" i="81"/>
  <c r="BX25" i="81"/>
  <c r="BY25" i="81"/>
  <c r="BZ25" i="81"/>
  <c r="CA25" i="81"/>
  <c r="CB25" i="81"/>
  <c r="D26" i="81"/>
  <c r="E26" i="81"/>
  <c r="F26" i="81"/>
  <c r="G26" i="81"/>
  <c r="H26" i="81"/>
  <c r="I26" i="81"/>
  <c r="J26" i="81"/>
  <c r="K26" i="81"/>
  <c r="L26" i="81"/>
  <c r="M26" i="81"/>
  <c r="N26" i="81"/>
  <c r="O26" i="81"/>
  <c r="P26" i="81"/>
  <c r="Q26" i="81"/>
  <c r="R26" i="81"/>
  <c r="S26" i="81"/>
  <c r="T26" i="81"/>
  <c r="U26" i="81"/>
  <c r="V26" i="81"/>
  <c r="W26" i="81"/>
  <c r="X26" i="81"/>
  <c r="Y26" i="81"/>
  <c r="Z26" i="81"/>
  <c r="AA26" i="81"/>
  <c r="AB26" i="81"/>
  <c r="AC26" i="81"/>
  <c r="AB25" i="82" s="1"/>
  <c r="AD26" i="81"/>
  <c r="AE26" i="81"/>
  <c r="AF26" i="81"/>
  <c r="AG26" i="81"/>
  <c r="AH26" i="81"/>
  <c r="AI26" i="81"/>
  <c r="AJ26" i="81"/>
  <c r="AK26" i="81"/>
  <c r="AL26" i="81"/>
  <c r="AM26" i="81"/>
  <c r="AN26" i="81"/>
  <c r="AO26" i="81"/>
  <c r="AP26" i="81"/>
  <c r="AQ26" i="81"/>
  <c r="AR26" i="81"/>
  <c r="AS26" i="81"/>
  <c r="AT26" i="81"/>
  <c r="AU26" i="81"/>
  <c r="AV26" i="81"/>
  <c r="AW26" i="81"/>
  <c r="AX26" i="81"/>
  <c r="AY26" i="81"/>
  <c r="AZ26" i="81"/>
  <c r="BA26" i="81"/>
  <c r="BB26" i="81"/>
  <c r="BC26" i="81"/>
  <c r="BD26" i="81"/>
  <c r="BH26" i="81"/>
  <c r="BI26" i="81"/>
  <c r="BJ26" i="81"/>
  <c r="BK26" i="81"/>
  <c r="BL26" i="81"/>
  <c r="BM26" i="81"/>
  <c r="BN26" i="81"/>
  <c r="BO26" i="81"/>
  <c r="BP26" i="81"/>
  <c r="BQ26" i="81"/>
  <c r="BR26" i="81"/>
  <c r="BS26" i="81"/>
  <c r="BT26" i="81"/>
  <c r="BU26" i="81"/>
  <c r="BV26" i="81"/>
  <c r="BW26" i="81"/>
  <c r="BX26" i="81"/>
  <c r="BY26" i="81"/>
  <c r="BZ26" i="81"/>
  <c r="CA26" i="81"/>
  <c r="CB26" i="81"/>
  <c r="D27" i="81"/>
  <c r="E27" i="81"/>
  <c r="F27" i="81"/>
  <c r="G27" i="81"/>
  <c r="H27" i="81"/>
  <c r="I27" i="81"/>
  <c r="J27" i="81"/>
  <c r="K27" i="81"/>
  <c r="L27" i="81"/>
  <c r="M27" i="81"/>
  <c r="N27" i="81"/>
  <c r="O27" i="81"/>
  <c r="P27" i="81"/>
  <c r="Q27" i="81"/>
  <c r="R27" i="81"/>
  <c r="S27" i="81"/>
  <c r="T27" i="81"/>
  <c r="U27" i="81"/>
  <c r="V27" i="81"/>
  <c r="W27" i="81"/>
  <c r="X27" i="81"/>
  <c r="Y27" i="81"/>
  <c r="Z27" i="81"/>
  <c r="AA27" i="81"/>
  <c r="Z26" i="82" s="1"/>
  <c r="AB27" i="81"/>
  <c r="AC27" i="81"/>
  <c r="AB26" i="82" s="1"/>
  <c r="AD27" i="81"/>
  <c r="AE27" i="81"/>
  <c r="AF27" i="81"/>
  <c r="AE26" i="82" s="1"/>
  <c r="AG27" i="81"/>
  <c r="AH27" i="81"/>
  <c r="AI27" i="81"/>
  <c r="AJ27" i="81"/>
  <c r="AK27" i="81"/>
  <c r="AL27" i="81"/>
  <c r="AM27" i="81"/>
  <c r="AL26" i="82" s="1"/>
  <c r="AN27" i="81"/>
  <c r="AO27" i="81"/>
  <c r="AP27" i="81"/>
  <c r="AQ27" i="81"/>
  <c r="AP26" i="82" s="1"/>
  <c r="AR27" i="81"/>
  <c r="AQ26" i="82" s="1"/>
  <c r="AS27" i="81"/>
  <c r="AT27" i="81"/>
  <c r="AU27" i="81"/>
  <c r="AV27" i="81"/>
  <c r="AW27" i="81"/>
  <c r="AV26" i="82" s="1"/>
  <c r="AX27" i="81"/>
  <c r="AW26" i="82" s="1"/>
  <c r="AY27" i="81"/>
  <c r="AZ27" i="81"/>
  <c r="BA27" i="81"/>
  <c r="AZ26" i="82" s="1"/>
  <c r="BB27" i="81"/>
  <c r="BC27" i="81"/>
  <c r="BD27" i="81"/>
  <c r="BH27" i="81"/>
  <c r="BI27" i="81"/>
  <c r="BJ27" i="81"/>
  <c r="BK27" i="81"/>
  <c r="BL27" i="81"/>
  <c r="BM27" i="81"/>
  <c r="BN27" i="81"/>
  <c r="BO27" i="81"/>
  <c r="BP27" i="81"/>
  <c r="BQ27" i="81"/>
  <c r="BR27" i="81"/>
  <c r="BS27" i="81"/>
  <c r="BT27" i="81"/>
  <c r="BU27" i="81"/>
  <c r="BV27" i="81"/>
  <c r="BW27" i="81"/>
  <c r="BV26" i="82" s="1"/>
  <c r="BX27" i="81"/>
  <c r="BY27" i="81"/>
  <c r="BZ27" i="81"/>
  <c r="CA27" i="81"/>
  <c r="CB27" i="81"/>
  <c r="D28" i="81"/>
  <c r="E28" i="81"/>
  <c r="F28" i="81"/>
  <c r="G28" i="81"/>
  <c r="H28" i="81"/>
  <c r="I28" i="81"/>
  <c r="J28" i="81"/>
  <c r="K28" i="81"/>
  <c r="L28" i="81"/>
  <c r="M28" i="81"/>
  <c r="N28" i="81"/>
  <c r="O28" i="81"/>
  <c r="P28" i="81"/>
  <c r="Q28" i="81"/>
  <c r="R28" i="81"/>
  <c r="S28" i="81"/>
  <c r="T28" i="81"/>
  <c r="U28" i="81"/>
  <c r="V28" i="81"/>
  <c r="W28" i="81"/>
  <c r="X28" i="81"/>
  <c r="Y28" i="81"/>
  <c r="Z28" i="81"/>
  <c r="AA28" i="81"/>
  <c r="AB28" i="81"/>
  <c r="AC28" i="81"/>
  <c r="AB27" i="82" s="1"/>
  <c r="AD28" i="81"/>
  <c r="AE28" i="81"/>
  <c r="AF28" i="81"/>
  <c r="AE27" i="82" s="1"/>
  <c r="AG28" i="81"/>
  <c r="AH28" i="81"/>
  <c r="AI28" i="81"/>
  <c r="AJ28" i="81"/>
  <c r="AK28" i="81"/>
  <c r="AL28" i="81"/>
  <c r="AM28" i="81"/>
  <c r="AL27" i="82" s="1"/>
  <c r="AN28" i="81"/>
  <c r="AO28" i="81"/>
  <c r="AP28" i="81"/>
  <c r="AQ28" i="81"/>
  <c r="AP27" i="82" s="1"/>
  <c r="AR28" i="81"/>
  <c r="AS28" i="81"/>
  <c r="AT28" i="81"/>
  <c r="AS27" i="82" s="1"/>
  <c r="AU28" i="81"/>
  <c r="AV28" i="81"/>
  <c r="AW28" i="81"/>
  <c r="AX28" i="81"/>
  <c r="AW27" i="82" s="1"/>
  <c r="AY28" i="81"/>
  <c r="AZ28" i="81"/>
  <c r="BA28" i="81"/>
  <c r="BB28" i="81"/>
  <c r="BC28" i="81"/>
  <c r="BD28" i="81"/>
  <c r="BH28" i="81"/>
  <c r="BI28" i="81"/>
  <c r="BJ28" i="81"/>
  <c r="BK28" i="81"/>
  <c r="BL28" i="81"/>
  <c r="BM28" i="81"/>
  <c r="BN28" i="81"/>
  <c r="BO28" i="81"/>
  <c r="BP28" i="81"/>
  <c r="BQ28" i="81"/>
  <c r="BR28" i="81"/>
  <c r="BS28" i="81"/>
  <c r="BT28" i="81"/>
  <c r="BU28" i="81"/>
  <c r="BV28" i="81"/>
  <c r="BW28" i="81"/>
  <c r="BX28" i="81"/>
  <c r="BY28" i="81"/>
  <c r="BZ28" i="81"/>
  <c r="CA28" i="81"/>
  <c r="CB28" i="81"/>
  <c r="D29" i="81"/>
  <c r="E29" i="81"/>
  <c r="F29" i="81"/>
  <c r="G29" i="81"/>
  <c r="H29" i="81"/>
  <c r="I29" i="81"/>
  <c r="J29" i="81"/>
  <c r="K29" i="81"/>
  <c r="L29" i="81"/>
  <c r="M29" i="81"/>
  <c r="N29" i="81"/>
  <c r="O29" i="81"/>
  <c r="P29" i="81"/>
  <c r="Q29" i="81"/>
  <c r="R29"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AV29" i="81"/>
  <c r="AW29" i="81"/>
  <c r="AX29" i="81"/>
  <c r="AY29" i="81"/>
  <c r="AZ29" i="81"/>
  <c r="BA29" i="81"/>
  <c r="BB29" i="81"/>
  <c r="BC29" i="81"/>
  <c r="BD29" i="81"/>
  <c r="BH29" i="81"/>
  <c r="BI29" i="81"/>
  <c r="BJ29" i="81"/>
  <c r="BK29" i="81"/>
  <c r="BL29" i="81"/>
  <c r="BM29" i="81"/>
  <c r="BN29" i="81"/>
  <c r="BO29" i="81"/>
  <c r="BP29" i="81"/>
  <c r="BQ29" i="81"/>
  <c r="BR29" i="81"/>
  <c r="BS29" i="81"/>
  <c r="BT29" i="81"/>
  <c r="BU29" i="81"/>
  <c r="BV29" i="81"/>
  <c r="BW29" i="81"/>
  <c r="BX29" i="81"/>
  <c r="BY29" i="81"/>
  <c r="BZ29" i="81"/>
  <c r="CA29" i="81"/>
  <c r="CB29" i="81"/>
  <c r="D30" i="81"/>
  <c r="E30" i="81"/>
  <c r="F30" i="81"/>
  <c r="G30" i="81"/>
  <c r="H30" i="81"/>
  <c r="I30" i="81"/>
  <c r="J30" i="81"/>
  <c r="K30" i="81"/>
  <c r="L30" i="81"/>
  <c r="M30" i="81"/>
  <c r="N30" i="81"/>
  <c r="O30" i="81"/>
  <c r="P30" i="81"/>
  <c r="Q30" i="81"/>
  <c r="R30" i="81"/>
  <c r="S30" i="81"/>
  <c r="T30" i="81"/>
  <c r="U30" i="81"/>
  <c r="V30" i="81"/>
  <c r="W30" i="81"/>
  <c r="X30" i="81"/>
  <c r="Y30" i="81"/>
  <c r="Z30" i="81"/>
  <c r="AA30" i="81"/>
  <c r="AB30" i="81"/>
  <c r="AC30" i="81"/>
  <c r="AD30" i="81"/>
  <c r="AE30" i="81"/>
  <c r="AF30" i="81"/>
  <c r="AG30" i="81"/>
  <c r="AH30" i="81"/>
  <c r="AI30" i="81"/>
  <c r="AJ30" i="81"/>
  <c r="AK30" i="81"/>
  <c r="AL30" i="81"/>
  <c r="AM30" i="81"/>
  <c r="AN30" i="81"/>
  <c r="AO30" i="81"/>
  <c r="AP30" i="81"/>
  <c r="AQ30" i="81"/>
  <c r="AR30" i="81"/>
  <c r="AS30" i="81"/>
  <c r="AT30" i="81"/>
  <c r="AU30" i="81"/>
  <c r="AV30" i="81"/>
  <c r="AW30" i="81"/>
  <c r="AX30" i="81"/>
  <c r="AY30" i="81"/>
  <c r="AZ30" i="81"/>
  <c r="BA30" i="81"/>
  <c r="BB30" i="81"/>
  <c r="BC30" i="81"/>
  <c r="BD30" i="81"/>
  <c r="BH30" i="81"/>
  <c r="BI30" i="81"/>
  <c r="BJ30" i="81"/>
  <c r="BK30" i="81"/>
  <c r="BL30" i="81"/>
  <c r="BM30" i="81"/>
  <c r="BN30" i="81"/>
  <c r="BO30" i="81"/>
  <c r="BP30" i="81"/>
  <c r="BQ30" i="81"/>
  <c r="BR30" i="81"/>
  <c r="BS30" i="81"/>
  <c r="BT30" i="81"/>
  <c r="BU30" i="81"/>
  <c r="BV30" i="81"/>
  <c r="BW30" i="81"/>
  <c r="BX30" i="81"/>
  <c r="BY30" i="81"/>
  <c r="BZ30" i="81"/>
  <c r="CA30" i="81"/>
  <c r="CB30" i="81"/>
  <c r="D31" i="81"/>
  <c r="E31" i="81"/>
  <c r="F31" i="81"/>
  <c r="G31" i="81"/>
  <c r="H31" i="81"/>
  <c r="I31" i="81"/>
  <c r="J31" i="81"/>
  <c r="K31" i="81"/>
  <c r="L31" i="81"/>
  <c r="M31" i="81"/>
  <c r="N31" i="81"/>
  <c r="O31" i="81"/>
  <c r="P31" i="81"/>
  <c r="Q31" i="81"/>
  <c r="R31" i="81"/>
  <c r="S31" i="81"/>
  <c r="T31" i="81"/>
  <c r="U31" i="81"/>
  <c r="V31" i="81"/>
  <c r="W31" i="81"/>
  <c r="X31" i="81"/>
  <c r="Y31" i="81"/>
  <c r="Z31" i="81"/>
  <c r="AA31" i="81"/>
  <c r="Z30" i="82" s="1"/>
  <c r="AB31" i="81"/>
  <c r="AC31" i="81"/>
  <c r="AB30" i="82" s="1"/>
  <c r="AD31" i="81"/>
  <c r="AE31" i="81"/>
  <c r="AF31" i="81"/>
  <c r="AE30" i="82" s="1"/>
  <c r="AG31" i="81"/>
  <c r="AH31" i="81"/>
  <c r="AI31" i="81"/>
  <c r="AJ31" i="81"/>
  <c r="AK31" i="81"/>
  <c r="AL31" i="81"/>
  <c r="AM31" i="81"/>
  <c r="AL30" i="82" s="1"/>
  <c r="AN31" i="81"/>
  <c r="AO31" i="81"/>
  <c r="AP31" i="81"/>
  <c r="AQ31" i="81"/>
  <c r="AR31" i="81"/>
  <c r="AS31" i="81"/>
  <c r="AT31" i="81"/>
  <c r="AS30" i="82" s="1"/>
  <c r="AU31" i="81"/>
  <c r="AV31" i="81"/>
  <c r="AW31" i="81"/>
  <c r="AX31" i="81"/>
  <c r="AY31" i="81"/>
  <c r="AZ31" i="81"/>
  <c r="AY30" i="82" s="1"/>
  <c r="BA31" i="81"/>
  <c r="BB31" i="81"/>
  <c r="BC31" i="81"/>
  <c r="BD31" i="81"/>
  <c r="BH31" i="81"/>
  <c r="BI31" i="81"/>
  <c r="BJ31" i="81"/>
  <c r="BK31" i="81"/>
  <c r="BL31" i="81"/>
  <c r="BM31" i="81"/>
  <c r="BN31" i="81"/>
  <c r="BO31" i="81"/>
  <c r="BP31" i="81"/>
  <c r="BQ31" i="81"/>
  <c r="BR31" i="81"/>
  <c r="BS31" i="81"/>
  <c r="BT31" i="81"/>
  <c r="BU31" i="81"/>
  <c r="BV31" i="81"/>
  <c r="BW31" i="81"/>
  <c r="BV30" i="82" s="1"/>
  <c r="BX31" i="81"/>
  <c r="BY31" i="81"/>
  <c r="BZ31" i="81"/>
  <c r="CA31" i="81"/>
  <c r="CB31" i="81"/>
  <c r="D32" i="81"/>
  <c r="E32" i="81"/>
  <c r="F32" i="81"/>
  <c r="G32" i="81"/>
  <c r="H32" i="81"/>
  <c r="I32" i="81"/>
  <c r="J32" i="81"/>
  <c r="K32" i="81"/>
  <c r="L32" i="81"/>
  <c r="M32" i="81"/>
  <c r="N32" i="81"/>
  <c r="O32" i="81"/>
  <c r="P32" i="81"/>
  <c r="Q32" i="81"/>
  <c r="R32" i="81"/>
  <c r="S32" i="81"/>
  <c r="T32" i="81"/>
  <c r="U32" i="81"/>
  <c r="V32" i="81"/>
  <c r="W32" i="81"/>
  <c r="X32" i="81"/>
  <c r="Y32" i="81"/>
  <c r="Z32" i="81"/>
  <c r="AA32" i="81"/>
  <c r="AB32" i="81"/>
  <c r="AC32" i="81"/>
  <c r="AD32" i="81"/>
  <c r="AE32" i="81"/>
  <c r="AF32" i="81"/>
  <c r="AG32" i="81"/>
  <c r="AH32" i="81"/>
  <c r="AI32" i="81"/>
  <c r="AJ32" i="81"/>
  <c r="AK32" i="81"/>
  <c r="AL32" i="81"/>
  <c r="AM32" i="81"/>
  <c r="AN32" i="81"/>
  <c r="AO32" i="81"/>
  <c r="AP32" i="81"/>
  <c r="AQ32" i="81"/>
  <c r="AR32" i="81"/>
  <c r="AS32" i="81"/>
  <c r="AT32" i="81"/>
  <c r="AU32" i="81"/>
  <c r="AV32" i="81"/>
  <c r="AW32" i="81"/>
  <c r="AX32" i="81"/>
  <c r="AY32" i="81"/>
  <c r="AZ32" i="81"/>
  <c r="BA32" i="81"/>
  <c r="AZ31" i="82" s="1"/>
  <c r="BB32" i="81"/>
  <c r="BC32" i="81"/>
  <c r="BD32" i="81"/>
  <c r="BH32" i="81"/>
  <c r="BI32" i="81"/>
  <c r="BJ32" i="81"/>
  <c r="BK32" i="81"/>
  <c r="BL32" i="81"/>
  <c r="BM32" i="81"/>
  <c r="BN32" i="81"/>
  <c r="BO32" i="81"/>
  <c r="BP32" i="81"/>
  <c r="BQ32" i="81"/>
  <c r="BR32" i="81"/>
  <c r="BS32" i="81"/>
  <c r="BT32" i="81"/>
  <c r="BU32" i="81"/>
  <c r="BV32" i="81"/>
  <c r="BW32" i="81"/>
  <c r="BX32" i="81"/>
  <c r="BY32" i="81"/>
  <c r="BZ32" i="81"/>
  <c r="CA32" i="81"/>
  <c r="CB32" i="81"/>
  <c r="D33" i="81"/>
  <c r="E33" i="81"/>
  <c r="F33" i="81"/>
  <c r="G33" i="81"/>
  <c r="H33" i="81"/>
  <c r="I33" i="81"/>
  <c r="J33" i="81"/>
  <c r="K33" i="81"/>
  <c r="L33" i="81"/>
  <c r="M33" i="81"/>
  <c r="N33" i="81"/>
  <c r="O33" i="81"/>
  <c r="P33" i="81"/>
  <c r="Q33" i="81"/>
  <c r="R33" i="81"/>
  <c r="S33" i="81"/>
  <c r="T33" i="81"/>
  <c r="U33" i="81"/>
  <c r="V33" i="81"/>
  <c r="W33" i="81"/>
  <c r="X33" i="81"/>
  <c r="Y33" i="81"/>
  <c r="Z33" i="81"/>
  <c r="AA33" i="81"/>
  <c r="AB33" i="81"/>
  <c r="AC33" i="81"/>
  <c r="AD33" i="81"/>
  <c r="AE33" i="81"/>
  <c r="AF33" i="81"/>
  <c r="AG33" i="81"/>
  <c r="AH33" i="81"/>
  <c r="AI33" i="81"/>
  <c r="AJ33" i="81"/>
  <c r="AK33" i="81"/>
  <c r="AL33" i="81"/>
  <c r="AM33" i="81"/>
  <c r="AN33" i="81"/>
  <c r="AO33" i="81"/>
  <c r="AP33" i="81"/>
  <c r="AQ33" i="81"/>
  <c r="AR33" i="81"/>
  <c r="AS33" i="81"/>
  <c r="AT33" i="81"/>
  <c r="AU33" i="81"/>
  <c r="AV33" i="81"/>
  <c r="AW33" i="81"/>
  <c r="AX33" i="81"/>
  <c r="AY33" i="81"/>
  <c r="AZ33" i="81"/>
  <c r="BA33" i="81"/>
  <c r="BB33" i="81"/>
  <c r="BC33" i="81"/>
  <c r="BD33" i="81"/>
  <c r="BH33" i="81"/>
  <c r="BI33" i="81"/>
  <c r="BJ33" i="81"/>
  <c r="BK33" i="81"/>
  <c r="BL33" i="81"/>
  <c r="BM33" i="81"/>
  <c r="BN33" i="81"/>
  <c r="BO33" i="81"/>
  <c r="BP33" i="81"/>
  <c r="BQ33" i="81"/>
  <c r="BR33" i="81"/>
  <c r="BS33" i="81"/>
  <c r="BT33" i="81"/>
  <c r="BU33" i="81"/>
  <c r="BV33" i="81"/>
  <c r="BU32" i="82" s="1"/>
  <c r="BW33" i="81"/>
  <c r="BX33" i="81"/>
  <c r="BY33" i="81"/>
  <c r="BZ33" i="81"/>
  <c r="CA33" i="81"/>
  <c r="CB33" i="81"/>
  <c r="D34" i="81"/>
  <c r="E34" i="81"/>
  <c r="F34" i="81"/>
  <c r="G34" i="81"/>
  <c r="H34" i="81"/>
  <c r="I34" i="81"/>
  <c r="J34" i="81"/>
  <c r="K34" i="81"/>
  <c r="L34" i="81"/>
  <c r="M34" i="81"/>
  <c r="N34" i="81"/>
  <c r="O34" i="81"/>
  <c r="P34" i="81"/>
  <c r="Q34" i="81"/>
  <c r="R34" i="81"/>
  <c r="S34" i="81"/>
  <c r="T34" i="81"/>
  <c r="U34" i="81"/>
  <c r="V34" i="81"/>
  <c r="W34" i="81"/>
  <c r="X34" i="81"/>
  <c r="Y34" i="81"/>
  <c r="Z34" i="81"/>
  <c r="AA34" i="81"/>
  <c r="AB34" i="81"/>
  <c r="AC34" i="81"/>
  <c r="AB33" i="82" s="1"/>
  <c r="AD34" i="81"/>
  <c r="AE34" i="81"/>
  <c r="AF34" i="81"/>
  <c r="AG34" i="81"/>
  <c r="AH34" i="81"/>
  <c r="AI34" i="81"/>
  <c r="AJ34" i="81"/>
  <c r="AK34" i="81"/>
  <c r="AL34" i="81"/>
  <c r="AM34" i="81"/>
  <c r="AL33" i="82" s="1"/>
  <c r="AN34" i="81"/>
  <c r="AO34" i="81"/>
  <c r="AP34" i="81"/>
  <c r="AQ34" i="81"/>
  <c r="AP33" i="82" s="1"/>
  <c r="AR34" i="81"/>
  <c r="AS34" i="81"/>
  <c r="AT34" i="81"/>
  <c r="AS33" i="82" s="1"/>
  <c r="AU34" i="81"/>
  <c r="AV34" i="81"/>
  <c r="AU33" i="82" s="1"/>
  <c r="AW34" i="81"/>
  <c r="AV33" i="82" s="1"/>
  <c r="AX34" i="81"/>
  <c r="AW33" i="82" s="1"/>
  <c r="AY34" i="81"/>
  <c r="AZ34" i="81"/>
  <c r="BA34" i="81"/>
  <c r="BB34" i="81"/>
  <c r="BC34" i="81"/>
  <c r="BD34" i="81"/>
  <c r="BH34" i="81"/>
  <c r="BI34" i="81"/>
  <c r="BJ34" i="81"/>
  <c r="BK34" i="81"/>
  <c r="BL34" i="81"/>
  <c r="BM34" i="81"/>
  <c r="BN34" i="81"/>
  <c r="BM33" i="82" s="1"/>
  <c r="BO34" i="81"/>
  <c r="BP34" i="81"/>
  <c r="BQ34" i="81"/>
  <c r="BR34" i="81"/>
  <c r="BS34" i="81"/>
  <c r="BT34" i="81"/>
  <c r="BU34" i="81"/>
  <c r="BV34" i="81"/>
  <c r="BW34" i="81"/>
  <c r="BX34" i="81"/>
  <c r="BY34" i="81"/>
  <c r="BZ34" i="81"/>
  <c r="CA34" i="81"/>
  <c r="CB34" i="81"/>
  <c r="D35" i="81"/>
  <c r="E35" i="81"/>
  <c r="F35" i="81"/>
  <c r="G35" i="81"/>
  <c r="H35" i="81"/>
  <c r="I35" i="81"/>
  <c r="J35" i="81"/>
  <c r="K35" i="81"/>
  <c r="L35" i="81"/>
  <c r="M35" i="81"/>
  <c r="N35" i="81"/>
  <c r="O35" i="81"/>
  <c r="P35" i="81"/>
  <c r="Q35" i="81"/>
  <c r="R35" i="81"/>
  <c r="S35" i="81"/>
  <c r="T35" i="81"/>
  <c r="U35" i="81"/>
  <c r="V35" i="81"/>
  <c r="W35" i="81"/>
  <c r="X35" i="81"/>
  <c r="Y35" i="81"/>
  <c r="Z35" i="81"/>
  <c r="AA35" i="81"/>
  <c r="Z34" i="82" s="1"/>
  <c r="AB35" i="81"/>
  <c r="AC35" i="81"/>
  <c r="AD35" i="81"/>
  <c r="AE35" i="81"/>
  <c r="AF35" i="81"/>
  <c r="AG35" i="81"/>
  <c r="AH35" i="81"/>
  <c r="AI35" i="81"/>
  <c r="AJ35" i="81"/>
  <c r="AK35" i="81"/>
  <c r="AL35" i="81"/>
  <c r="AM35" i="81"/>
  <c r="AN35" i="81"/>
  <c r="AO35" i="81"/>
  <c r="AP35" i="81"/>
  <c r="AQ35" i="81"/>
  <c r="AR35" i="81"/>
  <c r="AQ34" i="82" s="1"/>
  <c r="AS35" i="81"/>
  <c r="AT35" i="81"/>
  <c r="AU35" i="81"/>
  <c r="AV35" i="81"/>
  <c r="AW35" i="81"/>
  <c r="AX35" i="81"/>
  <c r="AY35" i="81"/>
  <c r="AZ35" i="81"/>
  <c r="BA35" i="81"/>
  <c r="BB35" i="81"/>
  <c r="BC35" i="81"/>
  <c r="BD35" i="81"/>
  <c r="BH35" i="81"/>
  <c r="BI35" i="81"/>
  <c r="BJ35" i="81"/>
  <c r="BI34" i="82" s="1"/>
  <c r="BK35" i="81"/>
  <c r="BL35" i="81"/>
  <c r="BM35" i="81"/>
  <c r="BN35" i="81"/>
  <c r="BO35" i="81"/>
  <c r="BP35" i="81"/>
  <c r="BQ35" i="81"/>
  <c r="BR35" i="81"/>
  <c r="BS35" i="81"/>
  <c r="BT35" i="81"/>
  <c r="BU35" i="81"/>
  <c r="BV35" i="81"/>
  <c r="BU34" i="82" s="1"/>
  <c r="BW35" i="81"/>
  <c r="BX35" i="81"/>
  <c r="BY35" i="81"/>
  <c r="BZ35" i="81"/>
  <c r="CA35" i="81"/>
  <c r="CB35" i="81"/>
  <c r="D36" i="81"/>
  <c r="E36" i="81"/>
  <c r="F36" i="81"/>
  <c r="G36" i="81"/>
  <c r="H36" i="81"/>
  <c r="I36" i="81"/>
  <c r="J36" i="81"/>
  <c r="K36" i="81"/>
  <c r="L36" i="81"/>
  <c r="M36" i="81"/>
  <c r="N36" i="81"/>
  <c r="O36" i="81"/>
  <c r="P36" i="81"/>
  <c r="Q36" i="81"/>
  <c r="R36" i="81"/>
  <c r="S36" i="81"/>
  <c r="T36" i="81"/>
  <c r="U36" i="81"/>
  <c r="V36" i="81"/>
  <c r="W36" i="81"/>
  <c r="X36" i="81"/>
  <c r="Y36" i="81"/>
  <c r="Z36" i="81"/>
  <c r="AA36" i="81"/>
  <c r="AB36" i="81"/>
  <c r="AC36" i="81"/>
  <c r="AD36" i="81"/>
  <c r="AE36" i="81"/>
  <c r="AF36" i="81"/>
  <c r="AG36" i="81"/>
  <c r="AH36" i="81"/>
  <c r="AI36" i="81"/>
  <c r="AJ36" i="81"/>
  <c r="AK36" i="81"/>
  <c r="AL36" i="81"/>
  <c r="AM36" i="81"/>
  <c r="AN36" i="81"/>
  <c r="AO36" i="81"/>
  <c r="AP36" i="81"/>
  <c r="AQ36" i="81"/>
  <c r="AR36" i="81"/>
  <c r="AQ35" i="82" s="1"/>
  <c r="AS36" i="81"/>
  <c r="AT36" i="81"/>
  <c r="AU36" i="81"/>
  <c r="AV36" i="81"/>
  <c r="AW36" i="81"/>
  <c r="AX36" i="81"/>
  <c r="AY36" i="81"/>
  <c r="AZ36" i="81"/>
  <c r="BA36" i="81"/>
  <c r="BB36" i="81"/>
  <c r="BC36" i="81"/>
  <c r="BD36" i="81"/>
  <c r="BH36" i="81"/>
  <c r="BI36" i="81"/>
  <c r="BJ36" i="81"/>
  <c r="BI35" i="82" s="1"/>
  <c r="BK36" i="81"/>
  <c r="BL36" i="81"/>
  <c r="BM36" i="81"/>
  <c r="BN36" i="81"/>
  <c r="BO36" i="81"/>
  <c r="BP36" i="81"/>
  <c r="BQ36" i="81"/>
  <c r="BR36" i="81"/>
  <c r="BS36" i="81"/>
  <c r="BT36" i="81"/>
  <c r="BU36" i="81"/>
  <c r="BV36" i="81"/>
  <c r="BU35" i="82" s="1"/>
  <c r="BW36" i="81"/>
  <c r="BV35" i="82" s="1"/>
  <c r="BX36" i="81"/>
  <c r="BY36" i="81"/>
  <c r="BZ36" i="81"/>
  <c r="CA36" i="81"/>
  <c r="CB36" i="81"/>
  <c r="D37" i="81"/>
  <c r="E37" i="81"/>
  <c r="F37" i="81"/>
  <c r="G37" i="81"/>
  <c r="H37" i="81"/>
  <c r="I37" i="81"/>
  <c r="J37" i="81"/>
  <c r="K37" i="81"/>
  <c r="L37" i="81"/>
  <c r="M37" i="81"/>
  <c r="N37" i="81"/>
  <c r="O37" i="81"/>
  <c r="P37" i="81"/>
  <c r="Q37" i="81"/>
  <c r="R37" i="81"/>
  <c r="S37" i="81"/>
  <c r="T37" i="81"/>
  <c r="U37" i="81"/>
  <c r="V37" i="81"/>
  <c r="W37" i="81"/>
  <c r="X37" i="81"/>
  <c r="Y37" i="81"/>
  <c r="Z37" i="81"/>
  <c r="AA37" i="81"/>
  <c r="Z36" i="82" s="1"/>
  <c r="AB37" i="81"/>
  <c r="AC37" i="81"/>
  <c r="AB36" i="82" s="1"/>
  <c r="AD37" i="81"/>
  <c r="AE37" i="81"/>
  <c r="AF37" i="81"/>
  <c r="AG37" i="81"/>
  <c r="AH37" i="81"/>
  <c r="AI37" i="81"/>
  <c r="AJ37" i="81"/>
  <c r="AK37" i="81"/>
  <c r="AL37" i="81"/>
  <c r="AM37" i="81"/>
  <c r="AL36" i="82" s="1"/>
  <c r="AN37" i="81"/>
  <c r="AO37" i="81"/>
  <c r="AP37" i="81"/>
  <c r="AQ37" i="81"/>
  <c r="AR37" i="81"/>
  <c r="AS37" i="81"/>
  <c r="AT37" i="81"/>
  <c r="AU37" i="81"/>
  <c r="AV37" i="81"/>
  <c r="AW37" i="81"/>
  <c r="AX37" i="81"/>
  <c r="AW36" i="82" s="1"/>
  <c r="AY37" i="81"/>
  <c r="AZ37" i="81"/>
  <c r="BA37" i="81"/>
  <c r="BB37" i="81"/>
  <c r="BC37" i="81"/>
  <c r="BD37" i="81"/>
  <c r="BH37" i="81"/>
  <c r="BI37" i="81"/>
  <c r="BJ37" i="81"/>
  <c r="BK37" i="81"/>
  <c r="BL37" i="81"/>
  <c r="BM37" i="81"/>
  <c r="BN37" i="81"/>
  <c r="BO37" i="81"/>
  <c r="BP37" i="81"/>
  <c r="BQ37" i="81"/>
  <c r="BR37" i="81"/>
  <c r="BS37" i="81"/>
  <c r="BT37" i="81"/>
  <c r="BU37" i="81"/>
  <c r="BV37" i="81"/>
  <c r="BW37" i="81"/>
  <c r="BX37" i="81"/>
  <c r="BY37" i="81"/>
  <c r="BZ37" i="81"/>
  <c r="CA37" i="81"/>
  <c r="CB37" i="81"/>
  <c r="D38" i="81"/>
  <c r="E38" i="81"/>
  <c r="F38" i="81"/>
  <c r="G38" i="81"/>
  <c r="H38" i="81"/>
  <c r="I38" i="81"/>
  <c r="J38" i="81"/>
  <c r="K38" i="81"/>
  <c r="L38" i="81"/>
  <c r="M38" i="81"/>
  <c r="N38" i="81"/>
  <c r="O38" i="81"/>
  <c r="P38" i="81"/>
  <c r="Q38" i="81"/>
  <c r="R38" i="81"/>
  <c r="S38" i="81"/>
  <c r="T38" i="81"/>
  <c r="U38" i="81"/>
  <c r="V38" i="81"/>
  <c r="W38" i="81"/>
  <c r="X38" i="81"/>
  <c r="Y38" i="81"/>
  <c r="Z38" i="81"/>
  <c r="AA38" i="81"/>
  <c r="Z37" i="82" s="1"/>
  <c r="AB38" i="81"/>
  <c r="AC38" i="81"/>
  <c r="AB37" i="82" s="1"/>
  <c r="AD38" i="81"/>
  <c r="AE38" i="81"/>
  <c r="AF38" i="81"/>
  <c r="AG38" i="81"/>
  <c r="AH38" i="81"/>
  <c r="AI38" i="81"/>
  <c r="AJ38" i="81"/>
  <c r="AK38" i="81"/>
  <c r="AL38" i="81"/>
  <c r="AM38" i="81"/>
  <c r="AN38" i="81"/>
  <c r="AO38" i="81"/>
  <c r="AP38" i="81"/>
  <c r="AQ38" i="81"/>
  <c r="AR38" i="81"/>
  <c r="AS38" i="81"/>
  <c r="AT38" i="81"/>
  <c r="AU38" i="81"/>
  <c r="AV38" i="81"/>
  <c r="AU37" i="82" s="1"/>
  <c r="AW38" i="81"/>
  <c r="AV37" i="82" s="1"/>
  <c r="AX38" i="81"/>
  <c r="AY38" i="81"/>
  <c r="AZ38" i="81"/>
  <c r="BA38" i="81"/>
  <c r="BB38" i="81"/>
  <c r="BC38" i="81"/>
  <c r="BD38" i="81"/>
  <c r="BH38" i="81"/>
  <c r="BI38" i="81"/>
  <c r="BJ38" i="81"/>
  <c r="BK38" i="81"/>
  <c r="BL38" i="81"/>
  <c r="BM38" i="81"/>
  <c r="BN38" i="81"/>
  <c r="BO38" i="81"/>
  <c r="BP38" i="81"/>
  <c r="BQ38" i="81"/>
  <c r="BR38" i="81"/>
  <c r="BS38" i="81"/>
  <c r="BT38" i="81"/>
  <c r="BU38" i="81"/>
  <c r="BV38" i="81"/>
  <c r="BW38" i="81"/>
  <c r="BV37" i="82" s="1"/>
  <c r="BX38" i="81"/>
  <c r="BY38" i="81"/>
  <c r="BZ38" i="81"/>
  <c r="CA38" i="81"/>
  <c r="CB38" i="81"/>
  <c r="D39" i="81"/>
  <c r="E39" i="81"/>
  <c r="F39" i="81"/>
  <c r="G39" i="81"/>
  <c r="H39" i="81"/>
  <c r="I39" i="81"/>
  <c r="J39" i="81"/>
  <c r="K39" i="81"/>
  <c r="L39" i="81"/>
  <c r="M39" i="81"/>
  <c r="N39" i="81"/>
  <c r="O39" i="81"/>
  <c r="P39" i="81"/>
  <c r="Q39" i="81"/>
  <c r="R39" i="81"/>
  <c r="S39" i="81"/>
  <c r="T39" i="81"/>
  <c r="U39" i="81"/>
  <c r="V39" i="81"/>
  <c r="W39" i="81"/>
  <c r="X39" i="81"/>
  <c r="Y39" i="81"/>
  <c r="Z39" i="81"/>
  <c r="AA39" i="81"/>
  <c r="AB39" i="81"/>
  <c r="AC39" i="81"/>
  <c r="AD39" i="81"/>
  <c r="AE39" i="81"/>
  <c r="AF39" i="81"/>
  <c r="AG39" i="81"/>
  <c r="AH39" i="81"/>
  <c r="AI39" i="81"/>
  <c r="AJ39" i="81"/>
  <c r="AK39" i="81"/>
  <c r="AL39" i="81"/>
  <c r="AM39" i="81"/>
  <c r="AN39" i="81"/>
  <c r="AO39" i="81"/>
  <c r="AP39" i="81"/>
  <c r="AQ39" i="81"/>
  <c r="AR39" i="81"/>
  <c r="AS39" i="81"/>
  <c r="AT39" i="81"/>
  <c r="AU39" i="81"/>
  <c r="AV39" i="81"/>
  <c r="AW39" i="81"/>
  <c r="AV38" i="82" s="1"/>
  <c r="AX39" i="81"/>
  <c r="AY39" i="81"/>
  <c r="AZ39" i="81"/>
  <c r="BA39" i="81"/>
  <c r="BB39" i="81"/>
  <c r="BC39" i="81"/>
  <c r="BD39" i="81"/>
  <c r="BH39" i="81"/>
  <c r="BI39" i="81"/>
  <c r="BJ39" i="81"/>
  <c r="BK39" i="81"/>
  <c r="BL39" i="81"/>
  <c r="BM39" i="81"/>
  <c r="BN39" i="81"/>
  <c r="BO39" i="81"/>
  <c r="BP39" i="81"/>
  <c r="BQ39" i="81"/>
  <c r="BR39" i="81"/>
  <c r="BS39" i="81"/>
  <c r="BT39" i="81"/>
  <c r="BU39" i="81"/>
  <c r="BV39" i="81"/>
  <c r="BW39" i="81"/>
  <c r="BX39" i="81"/>
  <c r="BY39" i="81"/>
  <c r="BZ39" i="81"/>
  <c r="CA39" i="81"/>
  <c r="CB39" i="81"/>
  <c r="D40" i="81"/>
  <c r="E40" i="81"/>
  <c r="F40" i="81"/>
  <c r="G40" i="81"/>
  <c r="H40" i="81"/>
  <c r="I40" i="81"/>
  <c r="J40" i="81"/>
  <c r="K40" i="81"/>
  <c r="L40" i="81"/>
  <c r="M40" i="81"/>
  <c r="N40" i="81"/>
  <c r="O40" i="81"/>
  <c r="P40" i="81"/>
  <c r="Q40" i="81"/>
  <c r="R40" i="81"/>
  <c r="S40" i="81"/>
  <c r="T40" i="81"/>
  <c r="U40" i="81"/>
  <c r="V40" i="81"/>
  <c r="W40" i="81"/>
  <c r="X40" i="81"/>
  <c r="Y40" i="81"/>
  <c r="Z40" i="81"/>
  <c r="AA40" i="81"/>
  <c r="AB40" i="81"/>
  <c r="AC40" i="81"/>
  <c r="AD40" i="81"/>
  <c r="AE40" i="81"/>
  <c r="AF40" i="81"/>
  <c r="AG40" i="81"/>
  <c r="AH40" i="81"/>
  <c r="AI40" i="81"/>
  <c r="AJ40" i="81"/>
  <c r="AK40" i="81"/>
  <c r="AL40" i="81"/>
  <c r="AM40" i="81"/>
  <c r="AN40" i="81"/>
  <c r="AO40" i="81"/>
  <c r="AP40" i="81"/>
  <c r="AQ40" i="81"/>
  <c r="AR40" i="81"/>
  <c r="AS40" i="81"/>
  <c r="AT40" i="81"/>
  <c r="AU40" i="81"/>
  <c r="AV40" i="81"/>
  <c r="AW40" i="81"/>
  <c r="AX40" i="81"/>
  <c r="AY40" i="81"/>
  <c r="AZ40" i="81"/>
  <c r="AY39" i="82" s="1"/>
  <c r="BA40" i="81"/>
  <c r="BB40" i="81"/>
  <c r="BC40" i="81"/>
  <c r="BD40" i="81"/>
  <c r="BH40" i="81"/>
  <c r="BI40" i="81"/>
  <c r="BJ40" i="81"/>
  <c r="BK40" i="81"/>
  <c r="BL40" i="81"/>
  <c r="BM40" i="81"/>
  <c r="BN40" i="81"/>
  <c r="BO40" i="81"/>
  <c r="BP40" i="81"/>
  <c r="BQ40" i="81"/>
  <c r="BR40" i="81"/>
  <c r="BS40" i="81"/>
  <c r="BT40" i="81"/>
  <c r="BU40" i="81"/>
  <c r="BV40" i="81"/>
  <c r="BU39" i="82" s="1"/>
  <c r="BW40" i="81"/>
  <c r="BV39" i="82" s="1"/>
  <c r="BX40" i="81"/>
  <c r="BY40" i="81"/>
  <c r="BZ40" i="81"/>
  <c r="CA40" i="81"/>
  <c r="CB40" i="81"/>
  <c r="D41" i="81"/>
  <c r="E41" i="81"/>
  <c r="F41" i="81"/>
  <c r="G41" i="81"/>
  <c r="H41" i="81"/>
  <c r="I41" i="81"/>
  <c r="J41" i="81"/>
  <c r="K41" i="81"/>
  <c r="L41" i="81"/>
  <c r="M41" i="81"/>
  <c r="N41" i="81"/>
  <c r="O41" i="81"/>
  <c r="P41" i="81"/>
  <c r="Q41" i="81"/>
  <c r="R41" i="81"/>
  <c r="S41" i="81"/>
  <c r="T41" i="81"/>
  <c r="U41" i="81"/>
  <c r="V41" i="81"/>
  <c r="W41" i="81"/>
  <c r="X41" i="81"/>
  <c r="Y41" i="81"/>
  <c r="Z41" i="81"/>
  <c r="AA41" i="81"/>
  <c r="AB41" i="81"/>
  <c r="AC41" i="81"/>
  <c r="AD41" i="81"/>
  <c r="AE41" i="81"/>
  <c r="AF41" i="81"/>
  <c r="AG41" i="81"/>
  <c r="AH41" i="81"/>
  <c r="AI41" i="81"/>
  <c r="AJ41" i="81"/>
  <c r="AK41" i="81"/>
  <c r="AL41" i="81"/>
  <c r="AM41" i="81"/>
  <c r="AN41" i="81"/>
  <c r="AO41" i="81"/>
  <c r="AP41" i="81"/>
  <c r="AQ41" i="81"/>
  <c r="AR41" i="81"/>
  <c r="AS41" i="81"/>
  <c r="AT41" i="81"/>
  <c r="AU41" i="81"/>
  <c r="AV41" i="81"/>
  <c r="AW41" i="81"/>
  <c r="AX41" i="81"/>
  <c r="AY41" i="81"/>
  <c r="AZ41" i="81"/>
  <c r="BA41" i="81"/>
  <c r="BB41" i="81"/>
  <c r="BC41" i="81"/>
  <c r="BD41" i="81"/>
  <c r="BH41" i="81"/>
  <c r="BI41" i="81"/>
  <c r="BJ41" i="81"/>
  <c r="BI40" i="82" s="1"/>
  <c r="BK41" i="81"/>
  <c r="BL41" i="81"/>
  <c r="BM41" i="81"/>
  <c r="BN41" i="81"/>
  <c r="BO41" i="81"/>
  <c r="BP41" i="81"/>
  <c r="BQ41" i="81"/>
  <c r="BR41" i="81"/>
  <c r="BS41" i="81"/>
  <c r="BT41" i="81"/>
  <c r="BU41" i="81"/>
  <c r="BV41" i="81"/>
  <c r="BU40" i="82" s="1"/>
  <c r="BW41" i="81"/>
  <c r="BX41" i="81"/>
  <c r="BY41" i="81"/>
  <c r="BZ41" i="81"/>
  <c r="CA41" i="81"/>
  <c r="CB41" i="81"/>
  <c r="D42" i="81"/>
  <c r="E42" i="81"/>
  <c r="F42" i="81"/>
  <c r="G42" i="81"/>
  <c r="H42" i="81"/>
  <c r="I42" i="81"/>
  <c r="J42" i="81"/>
  <c r="K42" i="81"/>
  <c r="L42" i="81"/>
  <c r="M42" i="81"/>
  <c r="N42" i="81"/>
  <c r="O42" i="81"/>
  <c r="P42" i="81"/>
  <c r="Q42" i="81"/>
  <c r="R42" i="81"/>
  <c r="S42" i="81"/>
  <c r="T42" i="81"/>
  <c r="U42" i="81"/>
  <c r="V42" i="81"/>
  <c r="W42" i="81"/>
  <c r="X42" i="81"/>
  <c r="Y42" i="81"/>
  <c r="Z42" i="81"/>
  <c r="AA42" i="81"/>
  <c r="AB42" i="81"/>
  <c r="AC42" i="81"/>
  <c r="AD42" i="81"/>
  <c r="AE42" i="81"/>
  <c r="AF42" i="81"/>
  <c r="AG42" i="81"/>
  <c r="AH42" i="81"/>
  <c r="AI42" i="81"/>
  <c r="AJ42" i="81"/>
  <c r="AK42" i="81"/>
  <c r="AL42" i="81"/>
  <c r="AM42" i="81"/>
  <c r="AN42" i="81"/>
  <c r="AO42" i="81"/>
  <c r="AP42" i="81"/>
  <c r="AQ42" i="81"/>
  <c r="AR42" i="81"/>
  <c r="AS42" i="81"/>
  <c r="AT42" i="81"/>
  <c r="AU42" i="81"/>
  <c r="AV42" i="81"/>
  <c r="AW42" i="81"/>
  <c r="AX42" i="81"/>
  <c r="AY42" i="81"/>
  <c r="AZ42" i="81"/>
  <c r="BA42" i="81"/>
  <c r="BB42" i="81"/>
  <c r="BC42" i="81"/>
  <c r="BD42" i="81"/>
  <c r="BH42" i="81"/>
  <c r="BI42" i="81"/>
  <c r="BJ42" i="81"/>
  <c r="BK42" i="81"/>
  <c r="BL42" i="81"/>
  <c r="BM42" i="81"/>
  <c r="BN42" i="81"/>
  <c r="BO42" i="81"/>
  <c r="BP42" i="81"/>
  <c r="BQ42" i="81"/>
  <c r="BR42" i="81"/>
  <c r="BS42" i="81"/>
  <c r="BT42" i="81"/>
  <c r="BU42" i="81"/>
  <c r="BV42" i="81"/>
  <c r="BU41" i="82" s="1"/>
  <c r="BW42" i="81"/>
  <c r="BX42" i="81"/>
  <c r="BY42" i="81"/>
  <c r="BZ42" i="81"/>
  <c r="CA42" i="81"/>
  <c r="CB42" i="81"/>
  <c r="D43" i="81"/>
  <c r="E43" i="81"/>
  <c r="F43" i="81"/>
  <c r="G43" i="81"/>
  <c r="H43" i="81"/>
  <c r="I43" i="81"/>
  <c r="J43" i="81"/>
  <c r="K43" i="81"/>
  <c r="L43" i="81"/>
  <c r="M43" i="81"/>
  <c r="N43" i="81"/>
  <c r="O43" i="81"/>
  <c r="P43" i="81"/>
  <c r="Q43" i="81"/>
  <c r="R43" i="81"/>
  <c r="S43" i="81"/>
  <c r="T43" i="81"/>
  <c r="U43" i="81"/>
  <c r="V43" i="81"/>
  <c r="W43" i="81"/>
  <c r="X43" i="81"/>
  <c r="Y43" i="81"/>
  <c r="Z43" i="81"/>
  <c r="AA43" i="81"/>
  <c r="AB43" i="81"/>
  <c r="AC43" i="81"/>
  <c r="AD43" i="81"/>
  <c r="AE43" i="81"/>
  <c r="AF43" i="81"/>
  <c r="AG43" i="81"/>
  <c r="AH43" i="81"/>
  <c r="AI43" i="81"/>
  <c r="AJ43" i="81"/>
  <c r="AK43" i="81"/>
  <c r="AL43" i="81"/>
  <c r="AM43" i="81"/>
  <c r="AL42" i="82" s="1"/>
  <c r="AN43" i="81"/>
  <c r="AO43" i="81"/>
  <c r="AP43" i="81"/>
  <c r="AQ43" i="81"/>
  <c r="AR43" i="81"/>
  <c r="AS43" i="81"/>
  <c r="AT43" i="81"/>
  <c r="AU43" i="81"/>
  <c r="AV43" i="81"/>
  <c r="AW43" i="81"/>
  <c r="AX43" i="81"/>
  <c r="AY43" i="81"/>
  <c r="AZ43" i="81"/>
  <c r="BA43" i="81"/>
  <c r="BB43" i="81"/>
  <c r="BC43" i="81"/>
  <c r="BD43" i="81"/>
  <c r="BH43" i="81"/>
  <c r="BI43" i="81"/>
  <c r="BJ43" i="81"/>
  <c r="BK43" i="81"/>
  <c r="BL43" i="81"/>
  <c r="BM43" i="81"/>
  <c r="BN43" i="81"/>
  <c r="BO43" i="81"/>
  <c r="BP43" i="81"/>
  <c r="BQ43" i="81"/>
  <c r="BR43" i="81"/>
  <c r="BS43" i="81"/>
  <c r="BT43" i="81"/>
  <c r="BU43" i="81"/>
  <c r="BV43" i="81"/>
  <c r="BW43" i="81"/>
  <c r="BX43" i="81"/>
  <c r="BY43" i="81"/>
  <c r="BZ43" i="81"/>
  <c r="CA43" i="81"/>
  <c r="CB43" i="81"/>
  <c r="D44" i="81"/>
  <c r="E44" i="81"/>
  <c r="F44" i="81"/>
  <c r="G44" i="81"/>
  <c r="H44" i="81"/>
  <c r="I44" i="81"/>
  <c r="J44" i="81"/>
  <c r="K44" i="81"/>
  <c r="L44" i="81"/>
  <c r="M44" i="81"/>
  <c r="N44" i="81"/>
  <c r="O44" i="81"/>
  <c r="P44" i="81"/>
  <c r="Q44" i="81"/>
  <c r="R44"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AV44" i="81"/>
  <c r="AW44" i="81"/>
  <c r="AX44" i="81"/>
  <c r="AY44" i="81"/>
  <c r="AZ44" i="81"/>
  <c r="BA44" i="81"/>
  <c r="BB44" i="81"/>
  <c r="BC44" i="81"/>
  <c r="BD44" i="81"/>
  <c r="BH44" i="81"/>
  <c r="BI44" i="81"/>
  <c r="BJ44" i="81"/>
  <c r="BK44" i="81"/>
  <c r="BL44" i="81"/>
  <c r="BM44" i="81"/>
  <c r="BN44" i="81"/>
  <c r="BO44" i="81"/>
  <c r="BP44" i="81"/>
  <c r="BQ44" i="81"/>
  <c r="BR44" i="81"/>
  <c r="BS44" i="81"/>
  <c r="BT44" i="81"/>
  <c r="BU44" i="81"/>
  <c r="BV44" i="81"/>
  <c r="BU43" i="82" s="1"/>
  <c r="BW44" i="81"/>
  <c r="BX44" i="81"/>
  <c r="BY44" i="81"/>
  <c r="BZ44" i="81"/>
  <c r="CA44" i="81"/>
  <c r="CB44" i="81"/>
  <c r="D45" i="81"/>
  <c r="E45" i="81"/>
  <c r="F45" i="81"/>
  <c r="G45" i="81"/>
  <c r="H45" i="81"/>
  <c r="I45" i="81"/>
  <c r="J45" i="81"/>
  <c r="K45" i="81"/>
  <c r="L45" i="81"/>
  <c r="M45" i="81"/>
  <c r="N45" i="81"/>
  <c r="O45" i="81"/>
  <c r="P45" i="81"/>
  <c r="Q45" i="81"/>
  <c r="R45" i="81"/>
  <c r="S45" i="81"/>
  <c r="T45" i="81"/>
  <c r="U45" i="81"/>
  <c r="V45" i="81"/>
  <c r="W45" i="81"/>
  <c r="X45" i="81"/>
  <c r="Y45" i="81"/>
  <c r="Z45" i="81"/>
  <c r="AA45" i="81"/>
  <c r="AB45" i="81"/>
  <c r="AC45" i="81"/>
  <c r="AB44" i="82" s="1"/>
  <c r="AD45" i="81"/>
  <c r="AE45" i="81"/>
  <c r="AF45" i="81"/>
  <c r="AE44" i="82" s="1"/>
  <c r="AG45" i="81"/>
  <c r="AH45" i="81"/>
  <c r="AI45" i="81"/>
  <c r="AJ45" i="81"/>
  <c r="AK45" i="81"/>
  <c r="AL45" i="81"/>
  <c r="AM45" i="81"/>
  <c r="AL44" i="82" s="1"/>
  <c r="AN45" i="81"/>
  <c r="AO45" i="81"/>
  <c r="AP45" i="81"/>
  <c r="AQ45" i="81"/>
  <c r="AP44" i="82" s="1"/>
  <c r="AR45" i="81"/>
  <c r="AS45" i="81"/>
  <c r="AT45" i="81"/>
  <c r="AS44" i="82" s="1"/>
  <c r="AU45" i="81"/>
  <c r="AV45" i="81"/>
  <c r="AW45" i="81"/>
  <c r="AV44" i="82" s="1"/>
  <c r="AX45" i="81"/>
  <c r="AW44" i="82" s="1"/>
  <c r="AY45" i="81"/>
  <c r="AZ45" i="81"/>
  <c r="BA45" i="81"/>
  <c r="BB45" i="81"/>
  <c r="BC45" i="81"/>
  <c r="BD45" i="81"/>
  <c r="BH45" i="81"/>
  <c r="BI45" i="81"/>
  <c r="BJ45" i="81"/>
  <c r="BK45" i="81"/>
  <c r="BL45" i="81"/>
  <c r="BM45" i="81"/>
  <c r="BN45" i="81"/>
  <c r="BO45" i="81"/>
  <c r="BP45" i="81"/>
  <c r="BQ45" i="81"/>
  <c r="BR45" i="81"/>
  <c r="BS45" i="81"/>
  <c r="BT45" i="81"/>
  <c r="BU45" i="81"/>
  <c r="BV45" i="81"/>
  <c r="BW45" i="81"/>
  <c r="BV44" i="82" s="1"/>
  <c r="BX45" i="81"/>
  <c r="BY45" i="81"/>
  <c r="BZ45" i="81"/>
  <c r="CA45" i="81"/>
  <c r="CB45" i="81"/>
  <c r="D46" i="81"/>
  <c r="E46" i="81"/>
  <c r="F46" i="81"/>
  <c r="G46" i="81"/>
  <c r="H46" i="81"/>
  <c r="I46" i="81"/>
  <c r="J46" i="81"/>
  <c r="K46" i="81"/>
  <c r="L46" i="81"/>
  <c r="M46" i="81"/>
  <c r="N46" i="81"/>
  <c r="O46" i="81"/>
  <c r="P46" i="81"/>
  <c r="Q46" i="81"/>
  <c r="R46" i="81"/>
  <c r="S46" i="81"/>
  <c r="T46" i="81"/>
  <c r="U46" i="81"/>
  <c r="V46" i="81"/>
  <c r="W46" i="81"/>
  <c r="X46" i="81"/>
  <c r="Y46" i="81"/>
  <c r="Z46" i="81"/>
  <c r="AA46" i="81"/>
  <c r="Z45" i="82" s="1"/>
  <c r="AB46" i="81"/>
  <c r="AC46" i="81"/>
  <c r="AD46" i="81"/>
  <c r="AE46" i="81"/>
  <c r="AF46" i="81"/>
  <c r="AG46" i="81"/>
  <c r="AH46" i="81"/>
  <c r="AI46" i="81"/>
  <c r="AJ46" i="81"/>
  <c r="AK46" i="81"/>
  <c r="AL46" i="81"/>
  <c r="AM46" i="81"/>
  <c r="AL45" i="82" s="1"/>
  <c r="AN46" i="81"/>
  <c r="AO46" i="81"/>
  <c r="AP46" i="81"/>
  <c r="AQ46" i="81"/>
  <c r="AP45" i="82" s="1"/>
  <c r="AR46" i="81"/>
  <c r="AQ45" i="82" s="1"/>
  <c r="AS46" i="81"/>
  <c r="AT46" i="81"/>
  <c r="AS45" i="82" s="1"/>
  <c r="AU46" i="81"/>
  <c r="AV46" i="81"/>
  <c r="AW46" i="81"/>
  <c r="AX46" i="81"/>
  <c r="AW45" i="82" s="1"/>
  <c r="AY46" i="81"/>
  <c r="AZ46" i="81"/>
  <c r="BA46" i="81"/>
  <c r="AZ45" i="82" s="1"/>
  <c r="BB46" i="81"/>
  <c r="BC46" i="81"/>
  <c r="BD46" i="81"/>
  <c r="BH46" i="81"/>
  <c r="BI46" i="81"/>
  <c r="BJ46" i="81"/>
  <c r="BK46" i="81"/>
  <c r="BL46" i="81"/>
  <c r="BM46" i="81"/>
  <c r="BN46" i="81"/>
  <c r="BO46" i="81"/>
  <c r="BP46" i="81"/>
  <c r="BQ46" i="81"/>
  <c r="BR46" i="81"/>
  <c r="BS46" i="81"/>
  <c r="BT46" i="81"/>
  <c r="BU46" i="81"/>
  <c r="BV46" i="81"/>
  <c r="BW46" i="81"/>
  <c r="BV45" i="82" s="1"/>
  <c r="BX46" i="81"/>
  <c r="BY46" i="81"/>
  <c r="BZ46" i="81"/>
  <c r="CA46" i="81"/>
  <c r="CB46" i="81"/>
  <c r="D47" i="81"/>
  <c r="E47" i="81"/>
  <c r="F47" i="81"/>
  <c r="G47" i="81"/>
  <c r="H47" i="81"/>
  <c r="I47" i="81"/>
  <c r="J47" i="81"/>
  <c r="K47" i="81"/>
  <c r="L47" i="81"/>
  <c r="M47" i="81"/>
  <c r="N47" i="81"/>
  <c r="O47" i="81"/>
  <c r="P47" i="81"/>
  <c r="Q47" i="81"/>
  <c r="R47" i="81"/>
  <c r="S47" i="81"/>
  <c r="T47" i="81"/>
  <c r="U47" i="81"/>
  <c r="V47" i="81"/>
  <c r="W47" i="81"/>
  <c r="X47" i="81"/>
  <c r="Y47" i="81"/>
  <c r="Z47" i="81"/>
  <c r="AA47" i="81"/>
  <c r="AB47" i="81"/>
  <c r="AC47" i="81"/>
  <c r="AB46" i="82" s="1"/>
  <c r="AD47" i="81"/>
  <c r="AE47" i="81"/>
  <c r="AF47" i="81"/>
  <c r="AE46" i="82" s="1"/>
  <c r="AG47" i="81"/>
  <c r="AH47" i="81"/>
  <c r="AI47" i="81"/>
  <c r="AJ47" i="81"/>
  <c r="AK47" i="81"/>
  <c r="AL47" i="81"/>
  <c r="AM47" i="81"/>
  <c r="AL46" i="82" s="1"/>
  <c r="AN47" i="81"/>
  <c r="AO47" i="81"/>
  <c r="AP47" i="81"/>
  <c r="AQ47" i="81"/>
  <c r="AP46" i="82" s="1"/>
  <c r="AR47" i="81"/>
  <c r="AS47" i="81"/>
  <c r="AT47" i="81"/>
  <c r="AS46" i="82" s="1"/>
  <c r="AU47" i="81"/>
  <c r="AV47" i="81"/>
  <c r="AW47" i="81"/>
  <c r="AX47" i="81"/>
  <c r="AW46" i="82" s="1"/>
  <c r="AY47" i="81"/>
  <c r="AZ47" i="81"/>
  <c r="BA47" i="81"/>
  <c r="BB47" i="81"/>
  <c r="BC47" i="81"/>
  <c r="BD47" i="81"/>
  <c r="BH47" i="81"/>
  <c r="BI47" i="81"/>
  <c r="BJ47" i="81"/>
  <c r="BI46" i="82" s="1"/>
  <c r="BK47" i="81"/>
  <c r="BL47" i="81"/>
  <c r="BM47" i="81"/>
  <c r="BN47" i="81"/>
  <c r="BO47" i="81"/>
  <c r="BP47" i="81"/>
  <c r="BQ47" i="81"/>
  <c r="BR47" i="81"/>
  <c r="BS47" i="81"/>
  <c r="BT47" i="81"/>
  <c r="BU47" i="81"/>
  <c r="BV47" i="81"/>
  <c r="BW47" i="81"/>
  <c r="BX47" i="81"/>
  <c r="BY47" i="81"/>
  <c r="BZ47" i="81"/>
  <c r="CA47" i="81"/>
  <c r="CB47" i="81"/>
  <c r="D48" i="81"/>
  <c r="E48" i="81"/>
  <c r="F48" i="81"/>
  <c r="G48" i="81"/>
  <c r="H48" i="81"/>
  <c r="I48" i="81"/>
  <c r="J48" i="81"/>
  <c r="K48" i="81"/>
  <c r="L48" i="81"/>
  <c r="M48" i="81"/>
  <c r="N48" i="81"/>
  <c r="O48" i="81"/>
  <c r="P48" i="81"/>
  <c r="Q48" i="81"/>
  <c r="R48" i="81"/>
  <c r="S48" i="81"/>
  <c r="T48" i="81"/>
  <c r="U48" i="81"/>
  <c r="V48" i="81"/>
  <c r="W48" i="81"/>
  <c r="X48" i="81"/>
  <c r="Y48" i="81"/>
  <c r="Z48" i="81"/>
  <c r="AA48" i="81"/>
  <c r="AB48" i="81"/>
  <c r="AC48" i="81"/>
  <c r="AB47" i="82" s="1"/>
  <c r="AD48" i="81"/>
  <c r="AE48" i="81"/>
  <c r="AF48" i="81"/>
  <c r="AE47" i="82" s="1"/>
  <c r="AG48" i="81"/>
  <c r="AH48" i="81"/>
  <c r="AI48" i="81"/>
  <c r="AJ48" i="81"/>
  <c r="AK48" i="81"/>
  <c r="AL48" i="81"/>
  <c r="AM48" i="81"/>
  <c r="AL47" i="82" s="1"/>
  <c r="AN48" i="81"/>
  <c r="AO48" i="81"/>
  <c r="AP48" i="81"/>
  <c r="AQ48" i="81"/>
  <c r="AP47" i="82" s="1"/>
  <c r="AR48" i="81"/>
  <c r="AS48" i="81"/>
  <c r="AT48" i="81"/>
  <c r="AS47" i="82" s="1"/>
  <c r="AU48" i="81"/>
  <c r="AV48" i="81"/>
  <c r="AW48" i="81"/>
  <c r="AX48" i="81"/>
  <c r="AW47" i="82" s="1"/>
  <c r="AY48" i="81"/>
  <c r="AZ48" i="81"/>
  <c r="BA48" i="81"/>
  <c r="BB48" i="81"/>
  <c r="BC48" i="81"/>
  <c r="BD48" i="81"/>
  <c r="BH48" i="81"/>
  <c r="BI48" i="81"/>
  <c r="BJ48" i="81"/>
  <c r="BK48" i="81"/>
  <c r="BL48" i="81"/>
  <c r="BM48" i="81"/>
  <c r="BN48" i="81"/>
  <c r="BM47" i="82" s="1"/>
  <c r="BO48" i="81"/>
  <c r="BP48" i="81"/>
  <c r="BQ48" i="81"/>
  <c r="BR48" i="81"/>
  <c r="BS48" i="81"/>
  <c r="BT48" i="81"/>
  <c r="BU48" i="81"/>
  <c r="BV48" i="81"/>
  <c r="BW48" i="81"/>
  <c r="BV47" i="82" s="1"/>
  <c r="BX48" i="81"/>
  <c r="BY48" i="81"/>
  <c r="BZ48" i="81"/>
  <c r="CA48" i="81"/>
  <c r="CB48" i="81"/>
  <c r="D49" i="81"/>
  <c r="E49" i="81"/>
  <c r="F49" i="81"/>
  <c r="G49" i="81"/>
  <c r="H49" i="81"/>
  <c r="I49" i="81"/>
  <c r="J49" i="81"/>
  <c r="K49" i="81"/>
  <c r="L49" i="81"/>
  <c r="M49" i="81"/>
  <c r="N49" i="81"/>
  <c r="O49" i="81"/>
  <c r="P49" i="81"/>
  <c r="Q49" i="81"/>
  <c r="R49" i="81"/>
  <c r="S49" i="81"/>
  <c r="T49" i="81"/>
  <c r="U49" i="81"/>
  <c r="V49" i="81"/>
  <c r="W49" i="81"/>
  <c r="X49" i="81"/>
  <c r="Y49" i="81"/>
  <c r="Z49" i="81"/>
  <c r="AA49" i="81"/>
  <c r="Z48" i="82" s="1"/>
  <c r="AB49" i="81"/>
  <c r="AC49" i="81"/>
  <c r="AB48" i="82" s="1"/>
  <c r="AD49" i="81"/>
  <c r="AE49" i="81"/>
  <c r="AF49" i="81"/>
  <c r="AG49" i="81"/>
  <c r="AH49" i="81"/>
  <c r="AI49" i="81"/>
  <c r="AJ49" i="81"/>
  <c r="AK49" i="81"/>
  <c r="AL49" i="81"/>
  <c r="AM49" i="81"/>
  <c r="AL48" i="82" s="1"/>
  <c r="AN49" i="81"/>
  <c r="AO49" i="81"/>
  <c r="AP49" i="81"/>
  <c r="AQ49" i="81"/>
  <c r="AP48" i="82" s="1"/>
  <c r="AR49" i="81"/>
  <c r="AS49" i="81"/>
  <c r="AT49" i="81"/>
  <c r="AS48" i="82" s="1"/>
  <c r="AU49" i="81"/>
  <c r="AV49" i="81"/>
  <c r="AW49" i="81"/>
  <c r="AX49" i="81"/>
  <c r="AW48" i="82" s="1"/>
  <c r="AY49" i="81"/>
  <c r="AZ49" i="81"/>
  <c r="BA49" i="81"/>
  <c r="BB49" i="81"/>
  <c r="BC49" i="81"/>
  <c r="BD49" i="81"/>
  <c r="BH49" i="81"/>
  <c r="BI49" i="81"/>
  <c r="BJ49" i="81"/>
  <c r="BK49" i="81"/>
  <c r="BL49" i="81"/>
  <c r="BM49" i="81"/>
  <c r="BN49" i="81"/>
  <c r="BM48" i="82" s="1"/>
  <c r="BO49" i="81"/>
  <c r="BP49" i="81"/>
  <c r="BQ49" i="81"/>
  <c r="BR49" i="81"/>
  <c r="BS49" i="81"/>
  <c r="BT49" i="81"/>
  <c r="BU49" i="81"/>
  <c r="BV49" i="81"/>
  <c r="BW49" i="81"/>
  <c r="BX49" i="81"/>
  <c r="BY49" i="81"/>
  <c r="BZ49" i="81"/>
  <c r="CA49" i="81"/>
  <c r="CB49" i="81"/>
  <c r="D50" i="81"/>
  <c r="E50" i="81"/>
  <c r="F50" i="81"/>
  <c r="G50" i="81"/>
  <c r="H50" i="81"/>
  <c r="I50" i="81"/>
  <c r="J50" i="81"/>
  <c r="K50" i="81"/>
  <c r="L50" i="81"/>
  <c r="M50" i="81"/>
  <c r="N50" i="81"/>
  <c r="O50" i="81"/>
  <c r="P50" i="81"/>
  <c r="Q50" i="81"/>
  <c r="R50" i="81"/>
  <c r="S50" i="81"/>
  <c r="T50" i="81"/>
  <c r="U50" i="81"/>
  <c r="V50" i="81"/>
  <c r="W50" i="81"/>
  <c r="X50" i="81"/>
  <c r="Y50" i="81"/>
  <c r="Z50" i="81"/>
  <c r="AA50" i="81"/>
  <c r="Z49" i="82" s="1"/>
  <c r="AB50" i="81"/>
  <c r="AC50" i="81"/>
  <c r="AB49" i="82" s="1"/>
  <c r="AD50" i="81"/>
  <c r="AE50" i="81"/>
  <c r="AF50" i="81"/>
  <c r="AG50" i="81"/>
  <c r="AH50" i="81"/>
  <c r="AI50" i="81"/>
  <c r="AJ50" i="81"/>
  <c r="AK50" i="81"/>
  <c r="AL50" i="81"/>
  <c r="AM50" i="81"/>
  <c r="AL49" i="82" s="1"/>
  <c r="AN50" i="81"/>
  <c r="AO50" i="81"/>
  <c r="AP50" i="81"/>
  <c r="AQ50" i="81"/>
  <c r="AR50" i="81"/>
  <c r="AS50" i="81"/>
  <c r="AT50" i="81"/>
  <c r="AU50" i="81"/>
  <c r="AV50" i="81"/>
  <c r="AW50" i="81"/>
  <c r="AX50" i="81"/>
  <c r="AY50" i="81"/>
  <c r="AZ50" i="81"/>
  <c r="AY49" i="82" s="1"/>
  <c r="BA50" i="81"/>
  <c r="BB50" i="81"/>
  <c r="BC50" i="81"/>
  <c r="BD50" i="81"/>
  <c r="BH50" i="81"/>
  <c r="BI50" i="81"/>
  <c r="BJ50" i="81"/>
  <c r="BK50" i="81"/>
  <c r="BL50" i="81"/>
  <c r="BM50" i="81"/>
  <c r="BN50" i="81"/>
  <c r="BM49" i="82" s="1"/>
  <c r="BO50" i="81"/>
  <c r="BP50" i="81"/>
  <c r="BQ50" i="81"/>
  <c r="BR50" i="81"/>
  <c r="BS50" i="81"/>
  <c r="BT50" i="81"/>
  <c r="BU50" i="81"/>
  <c r="BV50" i="81"/>
  <c r="BW50" i="81"/>
  <c r="BX50" i="81"/>
  <c r="BY50" i="81"/>
  <c r="BZ50" i="81"/>
  <c r="CA50" i="81"/>
  <c r="CB50" i="81"/>
  <c r="D51" i="81"/>
  <c r="E51" i="81"/>
  <c r="F51" i="81"/>
  <c r="G51" i="81"/>
  <c r="H51" i="81"/>
  <c r="I51" i="81"/>
  <c r="J51" i="81"/>
  <c r="K51" i="81"/>
  <c r="L51" i="81"/>
  <c r="M51" i="81"/>
  <c r="N51" i="81"/>
  <c r="O51" i="81"/>
  <c r="P51" i="81"/>
  <c r="Q51" i="81"/>
  <c r="R51" i="81"/>
  <c r="S51" i="81"/>
  <c r="T51" i="81"/>
  <c r="U51" i="81"/>
  <c r="V51" i="81"/>
  <c r="W51" i="81"/>
  <c r="X51" i="81"/>
  <c r="Y51" i="81"/>
  <c r="Z51" i="81"/>
  <c r="AA51" i="81"/>
  <c r="Z50" i="82" s="1"/>
  <c r="AB51" i="81"/>
  <c r="AC51" i="81"/>
  <c r="AB50" i="82" s="1"/>
  <c r="AD51" i="81"/>
  <c r="AE51" i="81"/>
  <c r="AF51" i="81"/>
  <c r="AE50" i="82" s="1"/>
  <c r="AG51" i="81"/>
  <c r="AH51" i="81"/>
  <c r="AI51" i="81"/>
  <c r="AJ51" i="81"/>
  <c r="AK51" i="81"/>
  <c r="AL51" i="81"/>
  <c r="AM51" i="81"/>
  <c r="AL50" i="82" s="1"/>
  <c r="AN51" i="81"/>
  <c r="AO51" i="81"/>
  <c r="AP51" i="81"/>
  <c r="AQ51" i="81"/>
  <c r="AR51" i="81"/>
  <c r="AS51" i="81"/>
  <c r="AT51" i="81"/>
  <c r="AS50" i="82" s="1"/>
  <c r="AU51" i="81"/>
  <c r="AV51" i="81"/>
  <c r="AU50" i="82" s="1"/>
  <c r="AW51" i="81"/>
  <c r="AV50" i="82" s="1"/>
  <c r="AX51" i="81"/>
  <c r="AW50" i="82" s="1"/>
  <c r="AY51" i="81"/>
  <c r="AZ51" i="81"/>
  <c r="AY50" i="82" s="1"/>
  <c r="BA51" i="81"/>
  <c r="AZ50" i="82" s="1"/>
  <c r="BB51" i="81"/>
  <c r="BC51" i="81"/>
  <c r="BD51" i="81"/>
  <c r="BH51" i="81"/>
  <c r="BI51" i="81"/>
  <c r="BJ51" i="81"/>
  <c r="BI50" i="82" s="1"/>
  <c r="BK51" i="81"/>
  <c r="BL51" i="81"/>
  <c r="BM51" i="81"/>
  <c r="BN51" i="81"/>
  <c r="BM50" i="82" s="1"/>
  <c r="BO51" i="81"/>
  <c r="BP51" i="81"/>
  <c r="BQ51" i="81"/>
  <c r="BR51" i="81"/>
  <c r="BS51" i="81"/>
  <c r="BT51" i="81"/>
  <c r="BU51" i="81"/>
  <c r="BV51" i="81"/>
  <c r="BW51" i="81"/>
  <c r="BV50" i="82" s="1"/>
  <c r="BX51" i="81"/>
  <c r="BY51" i="81"/>
  <c r="BX50" i="82" s="1"/>
  <c r="BZ51" i="81"/>
  <c r="CA51" i="81"/>
  <c r="CB51" i="81"/>
  <c r="D52" i="81"/>
  <c r="E52" i="81"/>
  <c r="F52" i="81"/>
  <c r="G52" i="81"/>
  <c r="H52" i="81"/>
  <c r="I52" i="81"/>
  <c r="J52" i="81"/>
  <c r="K52" i="81"/>
  <c r="L52" i="81"/>
  <c r="M52" i="81"/>
  <c r="N52" i="81"/>
  <c r="O52" i="81"/>
  <c r="P52" i="81"/>
  <c r="Q52" i="81"/>
  <c r="R52" i="81"/>
  <c r="S52" i="81"/>
  <c r="T52" i="81"/>
  <c r="U52" i="81"/>
  <c r="V52" i="81"/>
  <c r="W52" i="81"/>
  <c r="X52" i="81"/>
  <c r="Y52" i="81"/>
  <c r="Z52" i="81"/>
  <c r="AA52" i="81"/>
  <c r="AB52" i="81"/>
  <c r="AC52" i="81"/>
  <c r="AD52" i="81"/>
  <c r="AE52" i="81"/>
  <c r="AF52" i="81"/>
  <c r="AG52" i="81"/>
  <c r="AH52" i="81"/>
  <c r="AI52" i="81"/>
  <c r="AJ52" i="81"/>
  <c r="AK52" i="81"/>
  <c r="AL52" i="81"/>
  <c r="AM52" i="81"/>
  <c r="AN52" i="81"/>
  <c r="AO52" i="81"/>
  <c r="AP52" i="81"/>
  <c r="AQ52" i="81"/>
  <c r="AR52" i="81"/>
  <c r="AS52" i="81"/>
  <c r="AT52" i="81"/>
  <c r="AU52" i="81"/>
  <c r="AV52" i="81"/>
  <c r="AW52" i="81"/>
  <c r="AX52" i="81"/>
  <c r="AY52" i="81"/>
  <c r="AZ52" i="81"/>
  <c r="BA52" i="81"/>
  <c r="BB52" i="81"/>
  <c r="BC52" i="81"/>
  <c r="BD52" i="81"/>
  <c r="BH52" i="81"/>
  <c r="BI52" i="81"/>
  <c r="BJ52" i="81"/>
  <c r="BK52" i="81"/>
  <c r="BL52" i="81"/>
  <c r="BM52" i="81"/>
  <c r="BN52" i="81"/>
  <c r="BO52" i="81"/>
  <c r="BP52" i="81"/>
  <c r="BQ52" i="81"/>
  <c r="BR52" i="81"/>
  <c r="BS52" i="81"/>
  <c r="BT52" i="81"/>
  <c r="BU52" i="81"/>
  <c r="BV52" i="81"/>
  <c r="BU51" i="82" s="1"/>
  <c r="BW52" i="81"/>
  <c r="BX52" i="81"/>
  <c r="BY52" i="81"/>
  <c r="BZ52" i="81"/>
  <c r="CA52" i="81"/>
  <c r="CB52" i="81"/>
  <c r="D53" i="81"/>
  <c r="E53" i="81"/>
  <c r="F53" i="81"/>
  <c r="G53" i="81"/>
  <c r="H53" i="81"/>
  <c r="I53" i="81"/>
  <c r="J53" i="81"/>
  <c r="K53" i="81"/>
  <c r="L53" i="81"/>
  <c r="M53" i="81"/>
  <c r="N53" i="81"/>
  <c r="O53" i="81"/>
  <c r="P53" i="81"/>
  <c r="Q53" i="81"/>
  <c r="R53" i="81"/>
  <c r="S53" i="81"/>
  <c r="T53" i="81"/>
  <c r="U53" i="81"/>
  <c r="V53" i="81"/>
  <c r="W53" i="81"/>
  <c r="X53" i="81"/>
  <c r="Y53" i="81"/>
  <c r="Z53" i="81"/>
  <c r="AA53" i="81"/>
  <c r="AB53" i="81"/>
  <c r="AC53" i="81"/>
  <c r="AD53" i="81"/>
  <c r="AE53" i="81"/>
  <c r="AF53" i="81"/>
  <c r="AG53" i="81"/>
  <c r="AH53" i="81"/>
  <c r="AI53" i="81"/>
  <c r="AJ53" i="81"/>
  <c r="AK53" i="81"/>
  <c r="AL53" i="81"/>
  <c r="AM53" i="81"/>
  <c r="AN53" i="81"/>
  <c r="AO53" i="81"/>
  <c r="AP53" i="81"/>
  <c r="AQ53" i="81"/>
  <c r="AR53" i="81"/>
  <c r="AS53" i="81"/>
  <c r="AT53" i="81"/>
  <c r="AU53" i="81"/>
  <c r="AV53" i="81"/>
  <c r="AW53" i="81"/>
  <c r="AX53" i="81"/>
  <c r="AY53" i="81"/>
  <c r="AZ53" i="81"/>
  <c r="BA53" i="81"/>
  <c r="BB53" i="81"/>
  <c r="BC53" i="81"/>
  <c r="BD53" i="81"/>
  <c r="BH53" i="81"/>
  <c r="BI53" i="81"/>
  <c r="BJ53" i="81"/>
  <c r="BK53" i="81"/>
  <c r="BL53" i="81"/>
  <c r="BM53" i="81"/>
  <c r="BN53" i="81"/>
  <c r="BO53" i="81"/>
  <c r="BP53" i="81"/>
  <c r="BQ53" i="81"/>
  <c r="BR53" i="81"/>
  <c r="BS53" i="81"/>
  <c r="BT53" i="81"/>
  <c r="BU53" i="81"/>
  <c r="BV53" i="81"/>
  <c r="BW53" i="81"/>
  <c r="BX53" i="81"/>
  <c r="BY53" i="81"/>
  <c r="BZ53" i="81"/>
  <c r="CA53" i="81"/>
  <c r="CB53" i="81"/>
  <c r="D54" i="81"/>
  <c r="E54" i="81"/>
  <c r="F54" i="81"/>
  <c r="G54" i="81"/>
  <c r="H54" i="81"/>
  <c r="I54" i="81"/>
  <c r="J54" i="81"/>
  <c r="K54" i="81"/>
  <c r="L54" i="81"/>
  <c r="M54" i="81"/>
  <c r="N54" i="81"/>
  <c r="O54" i="81"/>
  <c r="P54" i="81"/>
  <c r="Q54" i="81"/>
  <c r="R54" i="81"/>
  <c r="S54" i="81"/>
  <c r="T54" i="81"/>
  <c r="U54" i="81"/>
  <c r="V54" i="81"/>
  <c r="W54" i="81"/>
  <c r="X54" i="81"/>
  <c r="Y54" i="81"/>
  <c r="Z54" i="81"/>
  <c r="AA54" i="81"/>
  <c r="AB54" i="81"/>
  <c r="AC54" i="81"/>
  <c r="AD54" i="81"/>
  <c r="AE54" i="81"/>
  <c r="AF54" i="81"/>
  <c r="AG54" i="81"/>
  <c r="AH54" i="81"/>
  <c r="AI54" i="81"/>
  <c r="AJ54" i="81"/>
  <c r="AK54" i="81"/>
  <c r="AL54" i="81"/>
  <c r="AM54" i="81"/>
  <c r="AN54" i="81"/>
  <c r="AO54" i="81"/>
  <c r="AP54" i="81"/>
  <c r="AQ54" i="81"/>
  <c r="AR54" i="81"/>
  <c r="AS54" i="81"/>
  <c r="AT54" i="81"/>
  <c r="AU54" i="81"/>
  <c r="AV54" i="81"/>
  <c r="AW54" i="81"/>
  <c r="AX54" i="81"/>
  <c r="AY54" i="81"/>
  <c r="AZ54" i="81"/>
  <c r="BA54" i="81"/>
  <c r="BB54" i="81"/>
  <c r="BC54" i="81"/>
  <c r="BD54" i="81"/>
  <c r="BH54" i="81"/>
  <c r="BI54" i="81"/>
  <c r="BJ54" i="81"/>
  <c r="BK54" i="81"/>
  <c r="BL54" i="81"/>
  <c r="BM54" i="81"/>
  <c r="BN54" i="81"/>
  <c r="BO54" i="81"/>
  <c r="BP54" i="81"/>
  <c r="BQ54" i="81"/>
  <c r="BR54" i="81"/>
  <c r="BS54" i="81"/>
  <c r="BT54" i="81"/>
  <c r="BU54" i="81"/>
  <c r="BV54" i="81"/>
  <c r="BW54" i="81"/>
  <c r="BV53" i="82" s="1"/>
  <c r="BX54" i="81"/>
  <c r="BY54" i="81"/>
  <c r="BZ54" i="81"/>
  <c r="CA54" i="81"/>
  <c r="CB54" i="81"/>
  <c r="D55" i="81"/>
  <c r="E55" i="81"/>
  <c r="F55" i="81"/>
  <c r="G55" i="81"/>
  <c r="H55" i="81"/>
  <c r="I55" i="81"/>
  <c r="J55" i="81"/>
  <c r="K55" i="81"/>
  <c r="L55" i="81"/>
  <c r="M55" i="81"/>
  <c r="N55" i="81"/>
  <c r="O55" i="81"/>
  <c r="P55" i="81"/>
  <c r="Q55" i="81"/>
  <c r="R55" i="81"/>
  <c r="S55" i="81"/>
  <c r="T55" i="81"/>
  <c r="U55" i="81"/>
  <c r="V55" i="81"/>
  <c r="W55" i="81"/>
  <c r="X55" i="81"/>
  <c r="Y55" i="81"/>
  <c r="Z55" i="81"/>
  <c r="AA55" i="81"/>
  <c r="AB55" i="81"/>
  <c r="AC55" i="81"/>
  <c r="AD55" i="81"/>
  <c r="AE55" i="81"/>
  <c r="AF55" i="81"/>
  <c r="AG55" i="81"/>
  <c r="AH55" i="81"/>
  <c r="AI55" i="81"/>
  <c r="AJ55" i="81"/>
  <c r="AK55" i="81"/>
  <c r="AL55" i="81"/>
  <c r="AM55" i="81"/>
  <c r="AL54" i="82" s="1"/>
  <c r="AN55" i="81"/>
  <c r="AO55" i="81"/>
  <c r="AP55" i="81"/>
  <c r="AQ55" i="81"/>
  <c r="AR55" i="81"/>
  <c r="AS55" i="81"/>
  <c r="AT55" i="81"/>
  <c r="AU55" i="81"/>
  <c r="AV55" i="81"/>
  <c r="AW55" i="81"/>
  <c r="AX55" i="81"/>
  <c r="AY55" i="81"/>
  <c r="AZ55" i="81"/>
  <c r="BA55" i="81"/>
  <c r="BB55" i="81"/>
  <c r="BC55" i="81"/>
  <c r="BD55" i="81"/>
  <c r="BH55" i="81"/>
  <c r="BI55" i="81"/>
  <c r="BJ55" i="81"/>
  <c r="BK55" i="81"/>
  <c r="BL55" i="81"/>
  <c r="BM55" i="81"/>
  <c r="BN55" i="81"/>
  <c r="BO55" i="81"/>
  <c r="BP55" i="81"/>
  <c r="BQ55" i="81"/>
  <c r="BR55" i="81"/>
  <c r="BS55" i="81"/>
  <c r="BT55" i="81"/>
  <c r="BU55" i="81"/>
  <c r="BV55" i="81"/>
  <c r="BW55" i="81"/>
  <c r="BX55" i="81"/>
  <c r="BY55" i="81"/>
  <c r="BZ55" i="81"/>
  <c r="CA55" i="81"/>
  <c r="CB55" i="81"/>
  <c r="D56" i="81"/>
  <c r="E56" i="81"/>
  <c r="F56" i="81"/>
  <c r="G56" i="81"/>
  <c r="H56" i="81"/>
  <c r="I56" i="81"/>
  <c r="J56" i="81"/>
  <c r="K56" i="81"/>
  <c r="L56" i="81"/>
  <c r="M56" i="81"/>
  <c r="N56" i="81"/>
  <c r="O56" i="81"/>
  <c r="P56" i="81"/>
  <c r="Q56" i="81"/>
  <c r="R56" i="81"/>
  <c r="S56" i="81"/>
  <c r="T56" i="81"/>
  <c r="U56" i="81"/>
  <c r="V56" i="81"/>
  <c r="W56" i="81"/>
  <c r="X56" i="81"/>
  <c r="Y56" i="81"/>
  <c r="Z56" i="81"/>
  <c r="AA56" i="81"/>
  <c r="Z55" i="82" s="1"/>
  <c r="AB56" i="81"/>
  <c r="AC56" i="81"/>
  <c r="AD56" i="81"/>
  <c r="AE56" i="81"/>
  <c r="AF56" i="81"/>
  <c r="AG56" i="81"/>
  <c r="AH56" i="81"/>
  <c r="AI56" i="81"/>
  <c r="AJ56" i="81"/>
  <c r="AK56" i="81"/>
  <c r="AL56" i="81"/>
  <c r="AM56" i="81"/>
  <c r="AL55" i="82" s="1"/>
  <c r="AN56" i="81"/>
  <c r="AO56" i="81"/>
  <c r="AP56" i="81"/>
  <c r="AQ56" i="81"/>
  <c r="AR56" i="81"/>
  <c r="AQ55" i="82" s="1"/>
  <c r="AS56" i="81"/>
  <c r="AT56" i="81"/>
  <c r="AU56" i="81"/>
  <c r="AV56" i="81"/>
  <c r="AW56" i="81"/>
  <c r="AX56" i="81"/>
  <c r="AY56" i="81"/>
  <c r="AZ56" i="81"/>
  <c r="AY55" i="82" s="1"/>
  <c r="BA56" i="81"/>
  <c r="AZ55" i="82" s="1"/>
  <c r="BB56" i="81"/>
  <c r="BC56" i="81"/>
  <c r="BD56" i="81"/>
  <c r="BH56" i="81"/>
  <c r="BI56" i="81"/>
  <c r="BJ56" i="81"/>
  <c r="BI55" i="82" s="1"/>
  <c r="BK56" i="81"/>
  <c r="BL56" i="81"/>
  <c r="BM56" i="81"/>
  <c r="BN56" i="81"/>
  <c r="BO56" i="81"/>
  <c r="BP56" i="81"/>
  <c r="BQ56" i="81"/>
  <c r="BR56" i="81"/>
  <c r="BS56" i="81"/>
  <c r="BT56" i="81"/>
  <c r="BU56" i="81"/>
  <c r="BV56" i="81"/>
  <c r="BU55" i="82" s="1"/>
  <c r="BW56" i="81"/>
  <c r="BV55" i="82" s="1"/>
  <c r="BX56" i="81"/>
  <c r="BY56" i="81"/>
  <c r="BZ56" i="81"/>
  <c r="CA56" i="81"/>
  <c r="CB56" i="81"/>
  <c r="D57" i="81"/>
  <c r="E57" i="81"/>
  <c r="F57" i="81"/>
  <c r="G57" i="81"/>
  <c r="H57" i="81"/>
  <c r="I57" i="81"/>
  <c r="J57" i="81"/>
  <c r="K57" i="81"/>
  <c r="L57" i="81"/>
  <c r="M57" i="81"/>
  <c r="N57" i="81"/>
  <c r="O57" i="81"/>
  <c r="P57" i="81"/>
  <c r="Q57" i="81"/>
  <c r="R57" i="81"/>
  <c r="S57" i="81"/>
  <c r="T57" i="81"/>
  <c r="U57" i="81"/>
  <c r="V57" i="81"/>
  <c r="W57" i="81"/>
  <c r="X57" i="81"/>
  <c r="Y57" i="81"/>
  <c r="X56" i="82" s="1"/>
  <c r="Z57" i="81"/>
  <c r="Y56" i="82" s="1"/>
  <c r="AA57" i="81"/>
  <c r="Z56" i="82" s="1"/>
  <c r="AB57" i="81"/>
  <c r="AC57" i="81"/>
  <c r="AB56" i="82" s="1"/>
  <c r="AD57" i="81"/>
  <c r="AE57" i="81"/>
  <c r="AF57" i="81"/>
  <c r="AE56" i="82" s="1"/>
  <c r="AG57" i="81"/>
  <c r="AH57" i="81"/>
  <c r="AI57" i="81"/>
  <c r="AJ57" i="81"/>
  <c r="AK57" i="81"/>
  <c r="AL57" i="81"/>
  <c r="AM57" i="81"/>
  <c r="AL56" i="82" s="1"/>
  <c r="AN57" i="81"/>
  <c r="AO57" i="81"/>
  <c r="AP57" i="81"/>
  <c r="AQ57" i="81"/>
  <c r="AP56" i="82" s="1"/>
  <c r="AR57" i="81"/>
  <c r="AQ56" i="82" s="1"/>
  <c r="AS57" i="81"/>
  <c r="AT57" i="81"/>
  <c r="AU57" i="81"/>
  <c r="AV57" i="81"/>
  <c r="AW57" i="81"/>
  <c r="AX57" i="81"/>
  <c r="AY57" i="81"/>
  <c r="AZ57" i="81"/>
  <c r="AY56" i="82" s="1"/>
  <c r="BA57" i="81"/>
  <c r="AZ56" i="82" s="1"/>
  <c r="BB57" i="81"/>
  <c r="BC57" i="81"/>
  <c r="BD57" i="81"/>
  <c r="BH57" i="81"/>
  <c r="BI57" i="81"/>
  <c r="BJ57" i="81"/>
  <c r="BI56" i="82" s="1"/>
  <c r="BK57" i="81"/>
  <c r="BL57" i="81"/>
  <c r="BM57" i="81"/>
  <c r="BN57" i="81"/>
  <c r="BO57" i="81"/>
  <c r="BP57" i="81"/>
  <c r="BQ57" i="81"/>
  <c r="BR57" i="81"/>
  <c r="BS57" i="81"/>
  <c r="BT57" i="81"/>
  <c r="BS56" i="82" s="1"/>
  <c r="BU57" i="81"/>
  <c r="BV57" i="81"/>
  <c r="BW57" i="81"/>
  <c r="BX57" i="81"/>
  <c r="BY57" i="81"/>
  <c r="BZ57" i="81"/>
  <c r="CA57" i="81"/>
  <c r="CB57" i="81"/>
  <c r="D58" i="81"/>
  <c r="E58" i="81"/>
  <c r="F58" i="81"/>
  <c r="G58" i="81"/>
  <c r="H58" i="81"/>
  <c r="I58" i="81"/>
  <c r="J58" i="81"/>
  <c r="K58" i="81"/>
  <c r="L58" i="81"/>
  <c r="M58" i="81"/>
  <c r="N58" i="81"/>
  <c r="O58" i="81"/>
  <c r="P58" i="81"/>
  <c r="Q58" i="81"/>
  <c r="R58" i="81"/>
  <c r="S58" i="81"/>
  <c r="T58" i="81"/>
  <c r="U58" i="81"/>
  <c r="V58" i="81"/>
  <c r="W58" i="81"/>
  <c r="X58" i="81"/>
  <c r="Y58" i="81"/>
  <c r="Z58" i="81"/>
  <c r="AA58" i="81"/>
  <c r="AB58" i="81"/>
  <c r="AC58" i="81"/>
  <c r="AB57" i="82" s="1"/>
  <c r="AD58" i="81"/>
  <c r="AE58" i="81"/>
  <c r="AF58" i="81"/>
  <c r="AE57" i="82" s="1"/>
  <c r="AG58" i="81"/>
  <c r="AH58" i="81"/>
  <c r="AI58" i="81"/>
  <c r="AJ58" i="81"/>
  <c r="AK58" i="81"/>
  <c r="AL58" i="81"/>
  <c r="AM58" i="81"/>
  <c r="AL57" i="82" s="1"/>
  <c r="AN58" i="81"/>
  <c r="AO58" i="81"/>
  <c r="AP58" i="81"/>
  <c r="AQ58" i="81"/>
  <c r="AP57" i="82" s="1"/>
  <c r="AR58" i="81"/>
  <c r="AS58" i="81"/>
  <c r="AT58" i="81"/>
  <c r="AS57" i="82" s="1"/>
  <c r="AU58" i="81"/>
  <c r="AV58" i="81"/>
  <c r="AW58" i="81"/>
  <c r="AX58" i="81"/>
  <c r="AW57" i="82" s="1"/>
  <c r="AY58" i="81"/>
  <c r="AZ58" i="81"/>
  <c r="BA58" i="81"/>
  <c r="BB58" i="81"/>
  <c r="BC58" i="81"/>
  <c r="BD58" i="81"/>
  <c r="BH58" i="81"/>
  <c r="BI58" i="81"/>
  <c r="BJ58" i="81"/>
  <c r="BI57" i="82" s="1"/>
  <c r="BK58" i="81"/>
  <c r="BL58" i="81"/>
  <c r="BM58" i="81"/>
  <c r="BN58" i="81"/>
  <c r="BO58" i="81"/>
  <c r="BP58" i="81"/>
  <c r="BQ58" i="81"/>
  <c r="BR58" i="81"/>
  <c r="BS58" i="81"/>
  <c r="BT58" i="81"/>
  <c r="BU58" i="81"/>
  <c r="BV58" i="81"/>
  <c r="BW58" i="81"/>
  <c r="BV57" i="82" s="1"/>
  <c r="BX58" i="81"/>
  <c r="BY58" i="81"/>
  <c r="BZ58" i="81"/>
  <c r="CA58" i="81"/>
  <c r="CB58" i="81"/>
  <c r="D59" i="81"/>
  <c r="E59" i="81"/>
  <c r="F59" i="81"/>
  <c r="G59" i="81"/>
  <c r="H59" i="81"/>
  <c r="I59" i="81"/>
  <c r="J59" i="81"/>
  <c r="K59" i="81"/>
  <c r="L59" i="81"/>
  <c r="M59" i="81"/>
  <c r="N59" i="81"/>
  <c r="O59" i="81"/>
  <c r="P59" i="81"/>
  <c r="Q59" i="81"/>
  <c r="R59" i="81"/>
  <c r="S59" i="81"/>
  <c r="T59" i="81"/>
  <c r="U59" i="81"/>
  <c r="V59" i="81"/>
  <c r="W59" i="81"/>
  <c r="X59" i="81"/>
  <c r="Y59" i="81"/>
  <c r="Z59" i="81"/>
  <c r="AA59" i="81"/>
  <c r="AB59" i="81"/>
  <c r="AC59" i="81"/>
  <c r="AD59" i="81"/>
  <c r="AE59" i="81"/>
  <c r="AF59" i="81"/>
  <c r="AG59" i="81"/>
  <c r="AH59" i="81"/>
  <c r="AI59" i="81"/>
  <c r="AJ59" i="81"/>
  <c r="AK59" i="81"/>
  <c r="AL59" i="81"/>
  <c r="AM59" i="81"/>
  <c r="AN59" i="81"/>
  <c r="AO59" i="81"/>
  <c r="AP59" i="81"/>
  <c r="AQ59" i="81"/>
  <c r="AP58" i="82" s="1"/>
  <c r="AR59" i="81"/>
  <c r="AS59" i="81"/>
  <c r="AT59" i="81"/>
  <c r="AU59" i="81"/>
  <c r="AV59" i="81"/>
  <c r="AW59" i="81"/>
  <c r="AX59" i="81"/>
  <c r="AY59" i="81"/>
  <c r="AZ59" i="81"/>
  <c r="BA59" i="81"/>
  <c r="BB59" i="81"/>
  <c r="BC59" i="81"/>
  <c r="BD59" i="81"/>
  <c r="BH59" i="81"/>
  <c r="BI59" i="81"/>
  <c r="BJ59" i="81"/>
  <c r="BK59" i="81"/>
  <c r="BL59" i="81"/>
  <c r="BM59" i="81"/>
  <c r="BN59" i="81"/>
  <c r="BO59" i="81"/>
  <c r="BP59" i="81"/>
  <c r="BQ59" i="81"/>
  <c r="BR59" i="81"/>
  <c r="BS59" i="81"/>
  <c r="BT59" i="81"/>
  <c r="BU59" i="81"/>
  <c r="BV59" i="81"/>
  <c r="BW59" i="81"/>
  <c r="BX59" i="81"/>
  <c r="BY59" i="81"/>
  <c r="BZ59" i="81"/>
  <c r="CA59" i="81"/>
  <c r="CB59" i="81"/>
  <c r="D60" i="81"/>
  <c r="E60" i="81"/>
  <c r="F60" i="81"/>
  <c r="G60" i="81"/>
  <c r="H60" i="81"/>
  <c r="I60" i="81"/>
  <c r="J60" i="81"/>
  <c r="K60" i="81"/>
  <c r="L60" i="81"/>
  <c r="M60" i="81"/>
  <c r="N60" i="81"/>
  <c r="O60" i="81"/>
  <c r="P60" i="81"/>
  <c r="Q60" i="81"/>
  <c r="R60" i="81"/>
  <c r="S60" i="81"/>
  <c r="T60" i="81"/>
  <c r="U60" i="81"/>
  <c r="V60" i="81"/>
  <c r="W60" i="81"/>
  <c r="X60" i="81"/>
  <c r="Y60" i="81"/>
  <c r="Z60" i="81"/>
  <c r="AA60" i="81"/>
  <c r="AB60" i="81"/>
  <c r="AC60" i="81"/>
  <c r="AD60" i="81"/>
  <c r="AE60" i="81"/>
  <c r="AF60" i="81"/>
  <c r="AG60" i="81"/>
  <c r="AH60" i="81"/>
  <c r="AI60" i="81"/>
  <c r="AJ60" i="81"/>
  <c r="AK60" i="81"/>
  <c r="AL60" i="81"/>
  <c r="AM60" i="81"/>
  <c r="AN60" i="81"/>
  <c r="AO60" i="81"/>
  <c r="AP60" i="81"/>
  <c r="AQ60" i="81"/>
  <c r="AR60" i="81"/>
  <c r="AS60" i="81"/>
  <c r="AT60" i="81"/>
  <c r="AU60" i="81"/>
  <c r="AV60" i="81"/>
  <c r="AW60" i="81"/>
  <c r="AX60" i="81"/>
  <c r="AY60" i="81"/>
  <c r="AZ60" i="81"/>
  <c r="BA60" i="81"/>
  <c r="BB60" i="81"/>
  <c r="BC60" i="81"/>
  <c r="BD60" i="81"/>
  <c r="BH60" i="81"/>
  <c r="BI60" i="81"/>
  <c r="BJ60" i="81"/>
  <c r="BK60" i="81"/>
  <c r="BL60" i="81"/>
  <c r="BM60" i="81"/>
  <c r="BN60" i="81"/>
  <c r="BO60" i="81"/>
  <c r="BP60" i="81"/>
  <c r="BQ60" i="81"/>
  <c r="BR60" i="81"/>
  <c r="BS60" i="81"/>
  <c r="BT60" i="81"/>
  <c r="BU60" i="81"/>
  <c r="BV60" i="81"/>
  <c r="BU59" i="82" s="1"/>
  <c r="BW60" i="81"/>
  <c r="BX60" i="81"/>
  <c r="BY60" i="81"/>
  <c r="BZ60" i="81"/>
  <c r="CA60" i="81"/>
  <c r="CB60" i="81"/>
  <c r="D61" i="81"/>
  <c r="E61" i="81"/>
  <c r="F61" i="81"/>
  <c r="G61" i="81"/>
  <c r="H61" i="81"/>
  <c r="I61" i="81"/>
  <c r="J61" i="81"/>
  <c r="K61" i="81"/>
  <c r="L61" i="81"/>
  <c r="M61" i="81"/>
  <c r="N61" i="81"/>
  <c r="O61" i="81"/>
  <c r="P61" i="81"/>
  <c r="Q61" i="81"/>
  <c r="R61" i="81"/>
  <c r="S61" i="81"/>
  <c r="T61" i="81"/>
  <c r="U61" i="81"/>
  <c r="V61" i="81"/>
  <c r="W61" i="81"/>
  <c r="X61" i="81"/>
  <c r="Y61" i="81"/>
  <c r="Z61" i="81"/>
  <c r="AA61" i="81"/>
  <c r="AB61" i="81"/>
  <c r="AC61" i="81"/>
  <c r="AB60" i="82" s="1"/>
  <c r="AD61" i="81"/>
  <c r="AE61" i="81"/>
  <c r="AF61" i="81"/>
  <c r="AG61" i="81"/>
  <c r="AH61" i="81"/>
  <c r="AI61" i="81"/>
  <c r="AJ61" i="81"/>
  <c r="AK61" i="81"/>
  <c r="AL61" i="81"/>
  <c r="AM61" i="81"/>
  <c r="AL60" i="82" s="1"/>
  <c r="AN61" i="81"/>
  <c r="AO61" i="81"/>
  <c r="AP61" i="81"/>
  <c r="AQ61" i="81"/>
  <c r="AR61" i="81"/>
  <c r="AS61" i="81"/>
  <c r="AT61" i="81"/>
  <c r="AS60" i="82" s="1"/>
  <c r="AU61" i="81"/>
  <c r="AV61" i="81"/>
  <c r="AW61" i="81"/>
  <c r="AV60" i="82" s="1"/>
  <c r="AX61" i="81"/>
  <c r="AW60" i="82" s="1"/>
  <c r="AY61" i="81"/>
  <c r="AZ61" i="81"/>
  <c r="BA61" i="81"/>
  <c r="BB61" i="81"/>
  <c r="BC61" i="81"/>
  <c r="BD61" i="81"/>
  <c r="BH61" i="81"/>
  <c r="BI61" i="81"/>
  <c r="BJ61" i="81"/>
  <c r="BK61" i="81"/>
  <c r="BL61" i="81"/>
  <c r="BK60" i="82" s="1"/>
  <c r="BM61" i="81"/>
  <c r="BN61" i="81"/>
  <c r="BM60" i="82" s="1"/>
  <c r="BO61" i="81"/>
  <c r="BP61" i="81"/>
  <c r="BQ61" i="81"/>
  <c r="BR61" i="81"/>
  <c r="BS61" i="81"/>
  <c r="BT61" i="81"/>
  <c r="BU61" i="81"/>
  <c r="BV61" i="81"/>
  <c r="BW61" i="81"/>
  <c r="BX61" i="81"/>
  <c r="BY61" i="81"/>
  <c r="BZ61" i="81"/>
  <c r="CA61" i="81"/>
  <c r="CB61" i="81"/>
  <c r="D62" i="81"/>
  <c r="E62" i="81"/>
  <c r="F62" i="81"/>
  <c r="G62" i="81"/>
  <c r="H62" i="81"/>
  <c r="I62" i="81"/>
  <c r="J62" i="81"/>
  <c r="K62" i="81"/>
  <c r="L62" i="81"/>
  <c r="M62" i="81"/>
  <c r="N62" i="81"/>
  <c r="O62" i="81"/>
  <c r="P62" i="81"/>
  <c r="Q62" i="81"/>
  <c r="R62" i="81"/>
  <c r="S62" i="81"/>
  <c r="T62" i="81"/>
  <c r="U62" i="81"/>
  <c r="V62" i="81"/>
  <c r="W62" i="81"/>
  <c r="X62" i="81"/>
  <c r="Y62" i="81"/>
  <c r="Z62" i="81"/>
  <c r="AA62" i="81"/>
  <c r="AB62" i="81"/>
  <c r="AC62" i="81"/>
  <c r="AB61" i="82" s="1"/>
  <c r="AD62" i="81"/>
  <c r="AE62" i="81"/>
  <c r="AF62" i="81"/>
  <c r="AE61" i="82" s="1"/>
  <c r="AG62" i="81"/>
  <c r="AH62" i="81"/>
  <c r="AI62" i="81"/>
  <c r="AJ62" i="81"/>
  <c r="AK62" i="81"/>
  <c r="AL62" i="81"/>
  <c r="AM62" i="81"/>
  <c r="AL61" i="82" s="1"/>
  <c r="AN62" i="81"/>
  <c r="AO62" i="81"/>
  <c r="AP62" i="81"/>
  <c r="AQ62" i="81"/>
  <c r="AP61" i="82" s="1"/>
  <c r="AR62" i="81"/>
  <c r="AS62" i="81"/>
  <c r="AT62" i="81"/>
  <c r="AS61" i="82" s="1"/>
  <c r="AU62" i="81"/>
  <c r="AV62" i="81"/>
  <c r="AU61" i="82" s="1"/>
  <c r="AW62" i="81"/>
  <c r="AV61" i="82" s="1"/>
  <c r="AX62" i="81"/>
  <c r="AW61" i="82" s="1"/>
  <c r="AY62" i="81"/>
  <c r="AZ62" i="81"/>
  <c r="BA62" i="81"/>
  <c r="BB62" i="81"/>
  <c r="BC62" i="81"/>
  <c r="BD62" i="81"/>
  <c r="BH62" i="81"/>
  <c r="BI62" i="81"/>
  <c r="BJ62" i="81"/>
  <c r="BK62" i="81"/>
  <c r="BL62" i="81"/>
  <c r="BM62" i="81"/>
  <c r="BN62" i="81"/>
  <c r="BM61" i="82" s="1"/>
  <c r="BO62" i="81"/>
  <c r="BP62" i="81"/>
  <c r="BQ62" i="81"/>
  <c r="BR62" i="81"/>
  <c r="BS62" i="81"/>
  <c r="BT62" i="81"/>
  <c r="BU62" i="81"/>
  <c r="BV62" i="81"/>
  <c r="BW62" i="81"/>
  <c r="BX62" i="81"/>
  <c r="BY62" i="81"/>
  <c r="BZ62" i="81"/>
  <c r="CA62" i="81"/>
  <c r="CB62" i="81"/>
  <c r="D63" i="81"/>
  <c r="E63" i="81"/>
  <c r="F63" i="81"/>
  <c r="G63" i="81"/>
  <c r="H63" i="81"/>
  <c r="I63" i="81"/>
  <c r="J63" i="81"/>
  <c r="K63" i="81"/>
  <c r="L63" i="81"/>
  <c r="M63" i="81"/>
  <c r="N63" i="81"/>
  <c r="O63" i="81"/>
  <c r="P63" i="81"/>
  <c r="Q63" i="81"/>
  <c r="R63" i="81"/>
  <c r="S63" i="81"/>
  <c r="T63" i="81"/>
  <c r="U63" i="81"/>
  <c r="V63" i="81"/>
  <c r="W63" i="81"/>
  <c r="X63" i="81"/>
  <c r="Y63" i="81"/>
  <c r="Z63" i="81"/>
  <c r="AA63" i="81"/>
  <c r="AB63" i="81"/>
  <c r="AC63" i="81"/>
  <c r="AB62" i="82" s="1"/>
  <c r="AD63" i="81"/>
  <c r="AE63" i="81"/>
  <c r="AF63" i="81"/>
  <c r="AE62" i="82" s="1"/>
  <c r="AG63" i="81"/>
  <c r="AH63" i="81"/>
  <c r="AI63" i="81"/>
  <c r="AJ63" i="81"/>
  <c r="AK63" i="81"/>
  <c r="AL63" i="81"/>
  <c r="AM63" i="81"/>
  <c r="AL62" i="82" s="1"/>
  <c r="AN63" i="81"/>
  <c r="AO63" i="81"/>
  <c r="AP63" i="81"/>
  <c r="AQ63" i="81"/>
  <c r="AP62" i="82" s="1"/>
  <c r="AR63" i="81"/>
  <c r="AS63" i="81"/>
  <c r="AT63" i="81"/>
  <c r="AS62" i="82" s="1"/>
  <c r="AU63" i="81"/>
  <c r="AV63" i="81"/>
  <c r="AW63" i="81"/>
  <c r="AX63" i="81"/>
  <c r="AW62" i="82" s="1"/>
  <c r="AY63" i="81"/>
  <c r="AZ63" i="81"/>
  <c r="BA63" i="81"/>
  <c r="BB63" i="81"/>
  <c r="BC63" i="81"/>
  <c r="BD63" i="81"/>
  <c r="BH63" i="81"/>
  <c r="BI63" i="81"/>
  <c r="BJ63" i="81"/>
  <c r="BK63" i="81"/>
  <c r="BL63" i="81"/>
  <c r="BM63" i="81"/>
  <c r="BN63" i="81"/>
  <c r="BM62" i="82" s="1"/>
  <c r="BO63" i="81"/>
  <c r="BP63" i="81"/>
  <c r="BQ63" i="81"/>
  <c r="BR63" i="81"/>
  <c r="BS63" i="81"/>
  <c r="BT63" i="81"/>
  <c r="BU63" i="81"/>
  <c r="BV63" i="81"/>
  <c r="BW63" i="81"/>
  <c r="BX63" i="81"/>
  <c r="BY63" i="81"/>
  <c r="BZ63" i="81"/>
  <c r="CA63" i="81"/>
  <c r="CB63" i="81"/>
  <c r="D64" i="81"/>
  <c r="E64" i="81"/>
  <c r="F64" i="81"/>
  <c r="G64" i="81"/>
  <c r="H64" i="81"/>
  <c r="I64" i="81"/>
  <c r="J64" i="81"/>
  <c r="K64" i="81"/>
  <c r="L64" i="81"/>
  <c r="M64" i="81"/>
  <c r="N64" i="81"/>
  <c r="O64" i="81"/>
  <c r="P64" i="81"/>
  <c r="Q64" i="81"/>
  <c r="R64" i="81"/>
  <c r="S64" i="81"/>
  <c r="T64" i="81"/>
  <c r="U64" i="81"/>
  <c r="V64" i="81"/>
  <c r="W64" i="81"/>
  <c r="X64" i="81"/>
  <c r="Y64" i="81"/>
  <c r="Z64" i="81"/>
  <c r="AA64" i="81"/>
  <c r="AB64" i="81"/>
  <c r="AC64" i="81"/>
  <c r="AB63" i="82" s="1"/>
  <c r="AD64" i="81"/>
  <c r="AE64" i="81"/>
  <c r="AF64" i="81"/>
  <c r="AG64" i="81"/>
  <c r="AH64" i="81"/>
  <c r="AI64" i="81"/>
  <c r="AJ64" i="81"/>
  <c r="AK64" i="81"/>
  <c r="AL64" i="81"/>
  <c r="AM64" i="81"/>
  <c r="AN64" i="81"/>
  <c r="AO64" i="81"/>
  <c r="AP64" i="81"/>
  <c r="AQ64" i="81"/>
  <c r="AR64" i="81"/>
  <c r="AS64" i="81"/>
  <c r="AT64" i="81"/>
  <c r="AU64" i="81"/>
  <c r="AV64" i="81"/>
  <c r="AW64" i="81"/>
  <c r="AX64" i="81"/>
  <c r="AY64" i="81"/>
  <c r="AZ64" i="81"/>
  <c r="BA64" i="81"/>
  <c r="BB64" i="81"/>
  <c r="BC64" i="81"/>
  <c r="BD64" i="81"/>
  <c r="BH64" i="81"/>
  <c r="BI64" i="81"/>
  <c r="BJ64" i="81"/>
  <c r="BK64" i="81"/>
  <c r="BL64" i="81"/>
  <c r="BM64" i="81"/>
  <c r="BN64" i="81"/>
  <c r="BO64" i="81"/>
  <c r="BP64" i="81"/>
  <c r="BQ64" i="81"/>
  <c r="BR64" i="81"/>
  <c r="BS64" i="81"/>
  <c r="BT64" i="81"/>
  <c r="BU64" i="81"/>
  <c r="BV64" i="81"/>
  <c r="BU63" i="82" s="1"/>
  <c r="BW64" i="81"/>
  <c r="BV63" i="82" s="1"/>
  <c r="BX64" i="81"/>
  <c r="BY64" i="81"/>
  <c r="BZ64" i="81"/>
  <c r="CA64" i="81"/>
  <c r="CB64" i="81"/>
  <c r="D65" i="81"/>
  <c r="E65" i="81"/>
  <c r="F65" i="81"/>
  <c r="G65" i="81"/>
  <c r="H65" i="81"/>
  <c r="I65" i="81"/>
  <c r="J65" i="81"/>
  <c r="K65" i="81"/>
  <c r="L65" i="81"/>
  <c r="M65" i="81"/>
  <c r="N65" i="81"/>
  <c r="O65" i="81"/>
  <c r="P65" i="81"/>
  <c r="Q65" i="81"/>
  <c r="R65" i="81"/>
  <c r="S65" i="81"/>
  <c r="T65" i="81"/>
  <c r="U65" i="81"/>
  <c r="V65" i="81"/>
  <c r="W65" i="81"/>
  <c r="X65" i="81"/>
  <c r="Y65" i="81"/>
  <c r="Z65" i="81"/>
  <c r="AA65" i="81"/>
  <c r="AB65" i="81"/>
  <c r="AC65" i="81"/>
  <c r="AD65" i="81"/>
  <c r="AE65" i="81"/>
  <c r="AF65" i="81"/>
  <c r="AG65" i="81"/>
  <c r="AH65" i="81"/>
  <c r="AI65" i="81"/>
  <c r="AJ65" i="81"/>
  <c r="AK65" i="81"/>
  <c r="AL65" i="81"/>
  <c r="AM65" i="81"/>
  <c r="AN65" i="81"/>
  <c r="AO65" i="81"/>
  <c r="AP65" i="81"/>
  <c r="AQ65" i="81"/>
  <c r="AR65" i="81"/>
  <c r="AS65" i="81"/>
  <c r="AT65" i="81"/>
  <c r="AU65" i="81"/>
  <c r="AV65" i="81"/>
  <c r="AW65" i="81"/>
  <c r="AX65" i="81"/>
  <c r="AY65" i="81"/>
  <c r="AZ65" i="81"/>
  <c r="BA65" i="81"/>
  <c r="BB65" i="81"/>
  <c r="BC65" i="81"/>
  <c r="BD65" i="81"/>
  <c r="BH65" i="81"/>
  <c r="BI65" i="81"/>
  <c r="BJ65" i="81"/>
  <c r="BK65" i="81"/>
  <c r="BL65" i="81"/>
  <c r="BM65" i="81"/>
  <c r="BN65" i="81"/>
  <c r="BO65" i="81"/>
  <c r="BP65" i="81"/>
  <c r="BQ65" i="81"/>
  <c r="BR65" i="81"/>
  <c r="BS65" i="81"/>
  <c r="BT65" i="81"/>
  <c r="BU65" i="81"/>
  <c r="BV65" i="81"/>
  <c r="BW65" i="81"/>
  <c r="BX65" i="81"/>
  <c r="BY65" i="81"/>
  <c r="BZ65" i="81"/>
  <c r="CA65" i="81"/>
  <c r="CB65" i="81"/>
  <c r="D66" i="81"/>
  <c r="E66" i="81"/>
  <c r="F66" i="81"/>
  <c r="G66" i="81"/>
  <c r="H66" i="81"/>
  <c r="I66" i="81"/>
  <c r="J66" i="81"/>
  <c r="K66" i="81"/>
  <c r="L66" i="81"/>
  <c r="M66" i="81"/>
  <c r="N66" i="81"/>
  <c r="O66" i="81"/>
  <c r="P66" i="81"/>
  <c r="Q66" i="81"/>
  <c r="R66" i="81"/>
  <c r="S66" i="81"/>
  <c r="T66" i="81"/>
  <c r="U66" i="81"/>
  <c r="V66" i="81"/>
  <c r="W66" i="81"/>
  <c r="X66" i="81"/>
  <c r="Y66" i="81"/>
  <c r="Z66" i="81"/>
  <c r="AA66" i="81"/>
  <c r="Z65" i="82" s="1"/>
  <c r="AB66" i="81"/>
  <c r="AC66" i="81"/>
  <c r="AB65" i="82" s="1"/>
  <c r="AD66" i="81"/>
  <c r="AE66" i="81"/>
  <c r="AF66" i="81"/>
  <c r="AG66" i="81"/>
  <c r="AH66" i="81"/>
  <c r="AI66" i="81"/>
  <c r="AJ66" i="81"/>
  <c r="AK66" i="81"/>
  <c r="AL66" i="81"/>
  <c r="AM66" i="81"/>
  <c r="AL65" i="82" s="1"/>
  <c r="AN66" i="81"/>
  <c r="AO66" i="81"/>
  <c r="AP66" i="81"/>
  <c r="AQ66" i="81"/>
  <c r="AR66" i="81"/>
  <c r="AS66" i="81"/>
  <c r="AT66" i="81"/>
  <c r="AU66" i="81"/>
  <c r="AV66" i="81"/>
  <c r="AW66" i="81"/>
  <c r="AX66" i="81"/>
  <c r="AY66" i="81"/>
  <c r="AZ66" i="81"/>
  <c r="BA66" i="81"/>
  <c r="BB66" i="81"/>
  <c r="BC66" i="81"/>
  <c r="BD66" i="81"/>
  <c r="BH66" i="81"/>
  <c r="BI66" i="81"/>
  <c r="BJ66" i="81"/>
  <c r="BK66" i="81"/>
  <c r="BL66" i="81"/>
  <c r="BM66" i="81"/>
  <c r="BN66" i="81"/>
  <c r="BO66" i="81"/>
  <c r="BP66" i="81"/>
  <c r="BQ66" i="81"/>
  <c r="BR66" i="81"/>
  <c r="BS66" i="81"/>
  <c r="BT66" i="81"/>
  <c r="BU66" i="81"/>
  <c r="BV66" i="81"/>
  <c r="BW66" i="81"/>
  <c r="BX66" i="81"/>
  <c r="BY66" i="81"/>
  <c r="BZ66" i="81"/>
  <c r="CA66" i="81"/>
  <c r="CB66" i="81"/>
  <c r="D67" i="81"/>
  <c r="E67" i="81"/>
  <c r="F67" i="81"/>
  <c r="G67" i="81"/>
  <c r="H67" i="81"/>
  <c r="I67" i="81"/>
  <c r="J67" i="81"/>
  <c r="K67" i="81"/>
  <c r="L67" i="81"/>
  <c r="M67" i="81"/>
  <c r="N67" i="81"/>
  <c r="O67" i="81"/>
  <c r="P67" i="81"/>
  <c r="Q67" i="81"/>
  <c r="R67" i="81"/>
  <c r="S67" i="81"/>
  <c r="T67" i="81"/>
  <c r="U67" i="81"/>
  <c r="V67" i="81"/>
  <c r="W67" i="81"/>
  <c r="X67" i="81"/>
  <c r="Y67" i="81"/>
  <c r="Z67" i="81"/>
  <c r="AA67" i="81"/>
  <c r="AB67" i="81"/>
  <c r="AC67" i="81"/>
  <c r="AB66" i="82" s="1"/>
  <c r="AD67" i="81"/>
  <c r="AE67" i="81"/>
  <c r="AF67" i="81"/>
  <c r="AG67" i="81"/>
  <c r="AH67" i="81"/>
  <c r="AI67" i="81"/>
  <c r="AJ67" i="81"/>
  <c r="AK67" i="81"/>
  <c r="AL67" i="81"/>
  <c r="AM67" i="81"/>
  <c r="AL66" i="82" s="1"/>
  <c r="AN67" i="81"/>
  <c r="AO67" i="81"/>
  <c r="AP67" i="81"/>
  <c r="AQ67" i="81"/>
  <c r="AP66" i="82" s="1"/>
  <c r="AR67" i="81"/>
  <c r="AS67" i="81"/>
  <c r="AT67" i="81"/>
  <c r="AS66" i="82" s="1"/>
  <c r="AU67" i="81"/>
  <c r="AV67" i="81"/>
  <c r="AW67" i="81"/>
  <c r="AV66" i="82" s="1"/>
  <c r="AX67" i="81"/>
  <c r="AW66" i="82" s="1"/>
  <c r="AY67" i="81"/>
  <c r="AZ67" i="81"/>
  <c r="BA67" i="81"/>
  <c r="BB67" i="81"/>
  <c r="BC67" i="81"/>
  <c r="BD67" i="81"/>
  <c r="BH67" i="81"/>
  <c r="BI67" i="81"/>
  <c r="BJ67" i="81"/>
  <c r="BK67" i="81"/>
  <c r="BL67" i="81"/>
  <c r="BM67" i="81"/>
  <c r="BN67" i="81"/>
  <c r="BM66" i="82" s="1"/>
  <c r="BO67" i="81"/>
  <c r="BP67" i="81"/>
  <c r="BQ67" i="81"/>
  <c r="BR67" i="81"/>
  <c r="BS67" i="81"/>
  <c r="BT67" i="81"/>
  <c r="BU67" i="81"/>
  <c r="BV67" i="81"/>
  <c r="BW67" i="81"/>
  <c r="BX67" i="81"/>
  <c r="BY67" i="81"/>
  <c r="BZ67" i="81"/>
  <c r="CA67" i="81"/>
  <c r="CB67" i="81"/>
  <c r="D68" i="81"/>
  <c r="E68" i="81"/>
  <c r="F68" i="81"/>
  <c r="G68" i="81"/>
  <c r="H68" i="81"/>
  <c r="I68" i="81"/>
  <c r="J68" i="81"/>
  <c r="K68" i="81"/>
  <c r="L68" i="81"/>
  <c r="M68" i="81"/>
  <c r="N68" i="81"/>
  <c r="O68" i="81"/>
  <c r="P68" i="81"/>
  <c r="Q68" i="81"/>
  <c r="R68" i="81"/>
  <c r="S68" i="81"/>
  <c r="T68" i="81"/>
  <c r="U68" i="81"/>
  <c r="V68" i="81"/>
  <c r="W68" i="81"/>
  <c r="X68" i="81"/>
  <c r="Y68" i="81"/>
  <c r="Z68" i="81"/>
  <c r="AA68" i="81"/>
  <c r="AB68" i="81"/>
  <c r="AC68" i="81"/>
  <c r="AD68" i="81"/>
  <c r="AE68" i="81"/>
  <c r="AF68" i="81"/>
  <c r="AG68" i="81"/>
  <c r="AH68" i="81"/>
  <c r="AI68" i="81"/>
  <c r="AJ68" i="81"/>
  <c r="AK68" i="81"/>
  <c r="AL68" i="81"/>
  <c r="AM68" i="81"/>
  <c r="AN68" i="81"/>
  <c r="AO68" i="81"/>
  <c r="AP68" i="81"/>
  <c r="AQ68" i="81"/>
  <c r="AR68" i="81"/>
  <c r="AS68" i="81"/>
  <c r="AT68" i="81"/>
  <c r="AU68" i="81"/>
  <c r="AV68" i="81"/>
  <c r="AW68" i="81"/>
  <c r="AX68" i="81"/>
  <c r="AY68" i="81"/>
  <c r="AZ68" i="81"/>
  <c r="BA68" i="81"/>
  <c r="BB68" i="81"/>
  <c r="BC68" i="81"/>
  <c r="BD68" i="81"/>
  <c r="BH68" i="81"/>
  <c r="BI68" i="81"/>
  <c r="BJ68" i="81"/>
  <c r="BK68" i="81"/>
  <c r="BL68" i="81"/>
  <c r="BM68" i="81"/>
  <c r="BN68" i="81"/>
  <c r="BO68" i="81"/>
  <c r="BP68" i="81"/>
  <c r="BQ68" i="81"/>
  <c r="BR68" i="81"/>
  <c r="BS68" i="81"/>
  <c r="BT68" i="81"/>
  <c r="BU68" i="81"/>
  <c r="BV68" i="81"/>
  <c r="BW68" i="81"/>
  <c r="BX68" i="81"/>
  <c r="BY68" i="81"/>
  <c r="BZ68" i="81"/>
  <c r="CA68" i="81"/>
  <c r="CB68" i="81"/>
  <c r="D69" i="81"/>
  <c r="E69" i="81"/>
  <c r="F69" i="81"/>
  <c r="G69" i="81"/>
  <c r="H69" i="81"/>
  <c r="I69" i="81"/>
  <c r="J69" i="81"/>
  <c r="K69" i="81"/>
  <c r="L69" i="81"/>
  <c r="M69" i="81"/>
  <c r="N69" i="81"/>
  <c r="O69" i="81"/>
  <c r="P69" i="81"/>
  <c r="Q69" i="81"/>
  <c r="R69" i="81"/>
  <c r="S69" i="81"/>
  <c r="T69" i="81"/>
  <c r="U69" i="81"/>
  <c r="V69" i="81"/>
  <c r="W69" i="81"/>
  <c r="X69" i="81"/>
  <c r="Y69" i="81"/>
  <c r="Z69" i="81"/>
  <c r="AA69" i="81"/>
  <c r="AB69" i="81"/>
  <c r="AC69" i="81"/>
  <c r="AB68" i="82" s="1"/>
  <c r="AD69" i="81"/>
  <c r="AE69" i="81"/>
  <c r="AF69" i="81"/>
  <c r="AG69" i="81"/>
  <c r="AH69" i="81"/>
  <c r="AI69" i="81"/>
  <c r="AJ69" i="81"/>
  <c r="AK69" i="81"/>
  <c r="AL69" i="81"/>
  <c r="AM69" i="81"/>
  <c r="AL68" i="82" s="1"/>
  <c r="AN69" i="81"/>
  <c r="AO69" i="81"/>
  <c r="AP69" i="81"/>
  <c r="AQ69" i="81"/>
  <c r="AP68" i="82" s="1"/>
  <c r="AR69" i="81"/>
  <c r="AS69" i="81"/>
  <c r="AT69" i="81"/>
  <c r="AS68" i="82" s="1"/>
  <c r="AU69" i="81"/>
  <c r="AV69" i="81"/>
  <c r="AW69" i="81"/>
  <c r="AX69" i="81"/>
  <c r="AW68" i="82" s="1"/>
  <c r="AY69" i="81"/>
  <c r="AZ69" i="81"/>
  <c r="BA69" i="81"/>
  <c r="BB69" i="81"/>
  <c r="BC69" i="81"/>
  <c r="BD69" i="81"/>
  <c r="BH69" i="81"/>
  <c r="BI69" i="81"/>
  <c r="BJ69" i="81"/>
  <c r="BK69" i="81"/>
  <c r="BL69" i="81"/>
  <c r="BM69" i="81"/>
  <c r="BN69" i="81"/>
  <c r="BO69" i="81"/>
  <c r="BP69" i="81"/>
  <c r="BQ69" i="81"/>
  <c r="BR69" i="81"/>
  <c r="BS69" i="81"/>
  <c r="BT69" i="81"/>
  <c r="BU69" i="81"/>
  <c r="BV69" i="81"/>
  <c r="BW69" i="81"/>
  <c r="BX69" i="81"/>
  <c r="BY69" i="81"/>
  <c r="BZ69" i="81"/>
  <c r="CA69" i="81"/>
  <c r="CB69" i="81"/>
  <c r="D70" i="81"/>
  <c r="E70" i="81"/>
  <c r="F70" i="81"/>
  <c r="G70" i="81"/>
  <c r="H70" i="81"/>
  <c r="I70" i="81"/>
  <c r="J70" i="81"/>
  <c r="K70" i="81"/>
  <c r="L70" i="81"/>
  <c r="M70" i="81"/>
  <c r="N70" i="81"/>
  <c r="O70" i="81"/>
  <c r="P70" i="81"/>
  <c r="Q70" i="81"/>
  <c r="R70" i="81"/>
  <c r="S70" i="81"/>
  <c r="T70" i="81"/>
  <c r="U70" i="81"/>
  <c r="V70" i="81"/>
  <c r="W70" i="81"/>
  <c r="X70" i="81"/>
  <c r="Y70" i="81"/>
  <c r="Z70" i="81"/>
  <c r="AA70" i="81"/>
  <c r="Z69" i="82" s="1"/>
  <c r="AB70" i="81"/>
  <c r="AC70" i="81"/>
  <c r="AB69" i="82" s="1"/>
  <c r="AD70" i="81"/>
  <c r="AE70" i="81"/>
  <c r="AF70" i="81"/>
  <c r="AG70" i="81"/>
  <c r="AH70" i="81"/>
  <c r="AI70" i="81"/>
  <c r="AJ70" i="81"/>
  <c r="AK70" i="81"/>
  <c r="AL70" i="81"/>
  <c r="AM70" i="81"/>
  <c r="AL69" i="82" s="1"/>
  <c r="AN70" i="81"/>
  <c r="AO70" i="81"/>
  <c r="AP70" i="81"/>
  <c r="AQ70" i="81"/>
  <c r="AR70" i="81"/>
  <c r="AS70" i="81"/>
  <c r="AT70" i="81"/>
  <c r="AS69" i="82" s="1"/>
  <c r="AU70" i="81"/>
  <c r="AV70" i="81"/>
  <c r="AU69" i="82" s="1"/>
  <c r="AW70" i="81"/>
  <c r="AV69" i="82" s="1"/>
  <c r="AX70" i="81"/>
  <c r="AW69" i="82" s="1"/>
  <c r="AY70" i="81"/>
  <c r="AZ70" i="81"/>
  <c r="AY69" i="82" s="1"/>
  <c r="BA70" i="81"/>
  <c r="AZ69" i="82" s="1"/>
  <c r="BB70" i="81"/>
  <c r="BC70" i="81"/>
  <c r="BD70" i="81"/>
  <c r="BH70" i="81"/>
  <c r="BI70" i="81"/>
  <c r="BJ70" i="81"/>
  <c r="BK70" i="81"/>
  <c r="BL70" i="81"/>
  <c r="BM70" i="81"/>
  <c r="BN70" i="81"/>
  <c r="BM69" i="82" s="1"/>
  <c r="BO70" i="81"/>
  <c r="BP70" i="81"/>
  <c r="BQ70" i="81"/>
  <c r="BR70" i="81"/>
  <c r="BS70" i="81"/>
  <c r="BT70" i="81"/>
  <c r="BU70" i="81"/>
  <c r="BV70" i="81"/>
  <c r="BW70" i="81"/>
  <c r="BV69" i="82" s="1"/>
  <c r="BX70" i="81"/>
  <c r="BY70" i="81"/>
  <c r="BZ70" i="81"/>
  <c r="CA70" i="81"/>
  <c r="CB70" i="81"/>
  <c r="D71" i="81"/>
  <c r="E71" i="81"/>
  <c r="F71" i="81"/>
  <c r="G71" i="81"/>
  <c r="H71" i="81"/>
  <c r="I71" i="81"/>
  <c r="J71" i="81"/>
  <c r="K71" i="81"/>
  <c r="L71" i="81"/>
  <c r="M71" i="81"/>
  <c r="N71" i="81"/>
  <c r="O71" i="81"/>
  <c r="P71" i="81"/>
  <c r="Q71" i="81"/>
  <c r="R71" i="81"/>
  <c r="S71" i="81"/>
  <c r="T71" i="81"/>
  <c r="U71" i="81"/>
  <c r="V71" i="81"/>
  <c r="W71" i="81"/>
  <c r="X71" i="81"/>
  <c r="Y71" i="81"/>
  <c r="Z71" i="81"/>
  <c r="AA71" i="81"/>
  <c r="AB71" i="81"/>
  <c r="AC71" i="81"/>
  <c r="AD71" i="81"/>
  <c r="AE71" i="81"/>
  <c r="AF71" i="81"/>
  <c r="AG71" i="81"/>
  <c r="AH71" i="81"/>
  <c r="AI71" i="81"/>
  <c r="AJ71" i="81"/>
  <c r="AK71" i="81"/>
  <c r="AL71" i="81"/>
  <c r="AM71" i="81"/>
  <c r="AN71" i="81"/>
  <c r="AO71" i="81"/>
  <c r="AP71" i="81"/>
  <c r="AQ71" i="81"/>
  <c r="AR71" i="81"/>
  <c r="AS71" i="81"/>
  <c r="AT71" i="81"/>
  <c r="AU71" i="81"/>
  <c r="AV71" i="81"/>
  <c r="AW71" i="81"/>
  <c r="AX71" i="81"/>
  <c r="AY71" i="81"/>
  <c r="AZ71" i="81"/>
  <c r="BA71" i="81"/>
  <c r="BB71" i="81"/>
  <c r="BC71" i="81"/>
  <c r="BD71" i="81"/>
  <c r="BH71" i="81"/>
  <c r="BI71" i="81"/>
  <c r="BJ71" i="81"/>
  <c r="BK71" i="81"/>
  <c r="BL71" i="81"/>
  <c r="BM71" i="81"/>
  <c r="BN71" i="81"/>
  <c r="BO71" i="81"/>
  <c r="BP71" i="81"/>
  <c r="BQ71" i="81"/>
  <c r="BR71" i="81"/>
  <c r="BS71" i="81"/>
  <c r="BT71" i="81"/>
  <c r="BU71" i="81"/>
  <c r="BV71" i="81"/>
  <c r="BW71" i="81"/>
  <c r="BX71" i="81"/>
  <c r="BY71" i="81"/>
  <c r="BZ71" i="81"/>
  <c r="CA71" i="81"/>
  <c r="CB71" i="81"/>
  <c r="D72" i="81"/>
  <c r="E72" i="81"/>
  <c r="F72" i="81"/>
  <c r="G72" i="81"/>
  <c r="H72" i="81"/>
  <c r="I72" i="81"/>
  <c r="J72" i="81"/>
  <c r="K72" i="81"/>
  <c r="L72" i="81"/>
  <c r="M72" i="81"/>
  <c r="N72" i="81"/>
  <c r="O72" i="81"/>
  <c r="P72" i="81"/>
  <c r="Q72" i="81"/>
  <c r="R72" i="81"/>
  <c r="S72" i="81"/>
  <c r="T72" i="81"/>
  <c r="U72" i="81"/>
  <c r="V72" i="81"/>
  <c r="W72" i="81"/>
  <c r="X72" i="81"/>
  <c r="Y72" i="81"/>
  <c r="Z72" i="81"/>
  <c r="AA72" i="81"/>
  <c r="AB72" i="81"/>
  <c r="AC72" i="81"/>
  <c r="AD72" i="81"/>
  <c r="AE72" i="81"/>
  <c r="AF72" i="81"/>
  <c r="AG72" i="81"/>
  <c r="AH72" i="81"/>
  <c r="AI72" i="81"/>
  <c r="AJ72" i="81"/>
  <c r="AK72" i="81"/>
  <c r="AL72" i="81"/>
  <c r="AM72" i="81"/>
  <c r="AN72" i="81"/>
  <c r="AO72" i="81"/>
  <c r="AP72" i="81"/>
  <c r="AQ72" i="81"/>
  <c r="AR72" i="81"/>
  <c r="AS72" i="81"/>
  <c r="AT72" i="81"/>
  <c r="AU72" i="81"/>
  <c r="AV72" i="81"/>
  <c r="AW72" i="81"/>
  <c r="AX72" i="81"/>
  <c r="AY72" i="81"/>
  <c r="AZ72" i="81"/>
  <c r="AY71" i="82" s="1"/>
  <c r="BA72" i="81"/>
  <c r="BB72" i="81"/>
  <c r="BC72" i="81"/>
  <c r="BD72" i="81"/>
  <c r="BH72" i="81"/>
  <c r="BI72" i="81"/>
  <c r="BJ72" i="81"/>
  <c r="BK72" i="81"/>
  <c r="BL72" i="81"/>
  <c r="BM72" i="81"/>
  <c r="BN72" i="81"/>
  <c r="BO72" i="81"/>
  <c r="BP72" i="81"/>
  <c r="BQ72" i="81"/>
  <c r="BR72" i="81"/>
  <c r="BS72" i="81"/>
  <c r="BT72" i="81"/>
  <c r="BU72" i="81"/>
  <c r="BV72" i="81"/>
  <c r="BU71" i="82" s="1"/>
  <c r="BW72" i="81"/>
  <c r="BV71" i="82" s="1"/>
  <c r="BX72" i="81"/>
  <c r="BY72" i="81"/>
  <c r="BZ72" i="81"/>
  <c r="CA72" i="81"/>
  <c r="CB72" i="81"/>
  <c r="D73" i="81"/>
  <c r="E73" i="81"/>
  <c r="F73" i="81"/>
  <c r="G73" i="81"/>
  <c r="H73" i="81"/>
  <c r="I73" i="81"/>
  <c r="J73" i="81"/>
  <c r="K73" i="81"/>
  <c r="L73" i="81"/>
  <c r="M73" i="81"/>
  <c r="N73" i="81"/>
  <c r="O73" i="81"/>
  <c r="P73" i="81"/>
  <c r="Q73" i="81"/>
  <c r="R73" i="81"/>
  <c r="S73" i="81"/>
  <c r="T73" i="81"/>
  <c r="U73" i="81"/>
  <c r="V73" i="81"/>
  <c r="W73" i="81"/>
  <c r="X73" i="81"/>
  <c r="Y73" i="81"/>
  <c r="Z73" i="81"/>
  <c r="AA73" i="81"/>
  <c r="Z72" i="82" s="1"/>
  <c r="AB73" i="81"/>
  <c r="AC73" i="81"/>
  <c r="AD73" i="81"/>
  <c r="AE73" i="81"/>
  <c r="AF73" i="81"/>
  <c r="AG73" i="81"/>
  <c r="AH73" i="81"/>
  <c r="AI73" i="81"/>
  <c r="AJ73" i="81"/>
  <c r="AK73" i="81"/>
  <c r="AL73" i="81"/>
  <c r="AM73" i="81"/>
  <c r="AL72" i="82" s="1"/>
  <c r="AN73" i="81"/>
  <c r="AO73" i="81"/>
  <c r="AP73" i="81"/>
  <c r="AQ73" i="81"/>
  <c r="AR73" i="81"/>
  <c r="AS73" i="81"/>
  <c r="AT73" i="81"/>
  <c r="AU73" i="81"/>
  <c r="AV73" i="81"/>
  <c r="AW73" i="81"/>
  <c r="AX73" i="81"/>
  <c r="AY73" i="81"/>
  <c r="AZ73" i="81"/>
  <c r="AY72" i="82" s="1"/>
  <c r="BA73" i="81"/>
  <c r="BB73" i="81"/>
  <c r="BC73" i="81"/>
  <c r="BD73" i="81"/>
  <c r="BH73" i="81"/>
  <c r="BI73" i="81"/>
  <c r="BJ73" i="81"/>
  <c r="BK73" i="81"/>
  <c r="BL73" i="81"/>
  <c r="BM73" i="81"/>
  <c r="BN73" i="81"/>
  <c r="BO73" i="81"/>
  <c r="BP73" i="81"/>
  <c r="BQ73" i="81"/>
  <c r="BR73" i="81"/>
  <c r="BS73" i="81"/>
  <c r="BT73" i="81"/>
  <c r="BU73" i="81"/>
  <c r="BV73" i="81"/>
  <c r="BU72" i="82" s="1"/>
  <c r="BW73" i="81"/>
  <c r="BX73" i="81"/>
  <c r="BY73" i="81"/>
  <c r="BZ73" i="81"/>
  <c r="CA73" i="81"/>
  <c r="CB73" i="81"/>
  <c r="D74" i="81"/>
  <c r="E74" i="81"/>
  <c r="F74" i="81"/>
  <c r="G74" i="81"/>
  <c r="H74" i="81"/>
  <c r="I74" i="81"/>
  <c r="J74" i="81"/>
  <c r="K74" i="81"/>
  <c r="L74" i="81"/>
  <c r="M74" i="81"/>
  <c r="N74" i="81"/>
  <c r="O74" i="81"/>
  <c r="P74" i="81"/>
  <c r="Q74" i="81"/>
  <c r="R74" i="81"/>
  <c r="S74" i="81"/>
  <c r="T74" i="81"/>
  <c r="U74" i="81"/>
  <c r="V74" i="81"/>
  <c r="W74" i="81"/>
  <c r="X74" i="81"/>
  <c r="Y74" i="81"/>
  <c r="Z74" i="81"/>
  <c r="AA74" i="81"/>
  <c r="AB74" i="81"/>
  <c r="AC74" i="81"/>
  <c r="AD74" i="81"/>
  <c r="AE74" i="81"/>
  <c r="AF74" i="81"/>
  <c r="AG74" i="81"/>
  <c r="AH74" i="81"/>
  <c r="AI74" i="81"/>
  <c r="AJ74" i="81"/>
  <c r="AK74" i="81"/>
  <c r="AL74" i="81"/>
  <c r="AM74" i="81"/>
  <c r="AN74" i="81"/>
  <c r="AO74" i="81"/>
  <c r="AP74" i="81"/>
  <c r="AQ74" i="81"/>
  <c r="AR74" i="81"/>
  <c r="AS74" i="81"/>
  <c r="AT74" i="81"/>
  <c r="AU74" i="81"/>
  <c r="AV74" i="81"/>
  <c r="AW74" i="81"/>
  <c r="AX74" i="81"/>
  <c r="AY74" i="81"/>
  <c r="AZ74" i="81"/>
  <c r="BA74" i="81"/>
  <c r="AZ73" i="82" s="1"/>
  <c r="BB74" i="81"/>
  <c r="BC74" i="81"/>
  <c r="BD74" i="81"/>
  <c r="BH74" i="81"/>
  <c r="BI74" i="81"/>
  <c r="BJ74" i="81"/>
  <c r="BI73" i="82" s="1"/>
  <c r="BK74" i="81"/>
  <c r="BL74" i="81"/>
  <c r="BM74" i="81"/>
  <c r="BN74" i="81"/>
  <c r="BO74" i="81"/>
  <c r="BP74" i="81"/>
  <c r="BQ74" i="81"/>
  <c r="BR74" i="81"/>
  <c r="BS74" i="81"/>
  <c r="BT74" i="81"/>
  <c r="BU74" i="81"/>
  <c r="BV74" i="81"/>
  <c r="BW74" i="81"/>
  <c r="BX74" i="81"/>
  <c r="BY74" i="81"/>
  <c r="BZ74" i="81"/>
  <c r="CA74" i="81"/>
  <c r="CB74" i="81"/>
  <c r="D75" i="81"/>
  <c r="E75" i="81"/>
  <c r="F75" i="81"/>
  <c r="G75" i="81"/>
  <c r="H75" i="81"/>
  <c r="I75" i="81"/>
  <c r="J75" i="81"/>
  <c r="K75" i="81"/>
  <c r="L75" i="81"/>
  <c r="M75" i="81"/>
  <c r="N75" i="81"/>
  <c r="O75" i="81"/>
  <c r="P75" i="81"/>
  <c r="Q75" i="81"/>
  <c r="R75" i="81"/>
  <c r="S75" i="81"/>
  <c r="T75" i="81"/>
  <c r="U75" i="81"/>
  <c r="V75" i="81"/>
  <c r="W75" i="81"/>
  <c r="X75" i="81"/>
  <c r="Y75" i="81"/>
  <c r="Z75" i="81"/>
  <c r="AA75" i="81"/>
  <c r="AB75" i="81"/>
  <c r="AC75" i="81"/>
  <c r="AD75" i="81"/>
  <c r="AE75" i="81"/>
  <c r="AF75" i="81"/>
  <c r="AG75" i="81"/>
  <c r="AH75" i="81"/>
  <c r="AI75" i="81"/>
  <c r="AJ75" i="81"/>
  <c r="AK75" i="81"/>
  <c r="AL75" i="81"/>
  <c r="AM75" i="81"/>
  <c r="AN75" i="81"/>
  <c r="AO75" i="81"/>
  <c r="AP75" i="81"/>
  <c r="AQ75" i="81"/>
  <c r="AR75" i="81"/>
  <c r="AS75" i="81"/>
  <c r="AT75" i="81"/>
  <c r="AU75" i="81"/>
  <c r="AV75" i="81"/>
  <c r="AW75" i="81"/>
  <c r="AX75" i="81"/>
  <c r="AY75" i="81"/>
  <c r="AZ75" i="81"/>
  <c r="BA75" i="81"/>
  <c r="BB75" i="81"/>
  <c r="BC75" i="81"/>
  <c r="BD75" i="81"/>
  <c r="BH75" i="81"/>
  <c r="BI75" i="81"/>
  <c r="BJ75" i="81"/>
  <c r="BK75" i="81"/>
  <c r="BL75" i="81"/>
  <c r="BM75" i="81"/>
  <c r="BN75" i="81"/>
  <c r="BO75" i="81"/>
  <c r="BP75" i="81"/>
  <c r="BQ75" i="81"/>
  <c r="BR75" i="81"/>
  <c r="BS75" i="81"/>
  <c r="BT75" i="81"/>
  <c r="BU75" i="81"/>
  <c r="BV75" i="81"/>
  <c r="BW75" i="81"/>
  <c r="BV74" i="82" s="1"/>
  <c r="BX75" i="81"/>
  <c r="BY75" i="81"/>
  <c r="BZ75" i="81"/>
  <c r="CA75" i="81"/>
  <c r="CB75" i="81"/>
  <c r="D76" i="81"/>
  <c r="E76" i="81"/>
  <c r="F76" i="81"/>
  <c r="G76" i="81"/>
  <c r="H76" i="81"/>
  <c r="I76" i="81"/>
  <c r="J76" i="81"/>
  <c r="K76" i="81"/>
  <c r="L76" i="81"/>
  <c r="M76" i="81"/>
  <c r="N76" i="81"/>
  <c r="O76" i="81"/>
  <c r="P76" i="81"/>
  <c r="Q76" i="81"/>
  <c r="R76" i="81"/>
  <c r="S76" i="81"/>
  <c r="T76" i="81"/>
  <c r="U76" i="81"/>
  <c r="V76" i="81"/>
  <c r="W76" i="81"/>
  <c r="X76" i="81"/>
  <c r="Y76" i="81"/>
  <c r="Z76" i="81"/>
  <c r="AA76" i="81"/>
  <c r="AB76" i="81"/>
  <c r="AC76" i="81"/>
  <c r="AD76" i="81"/>
  <c r="AE76" i="81"/>
  <c r="AF76" i="81"/>
  <c r="AG76" i="81"/>
  <c r="AH76" i="81"/>
  <c r="AI76" i="81"/>
  <c r="AJ76" i="81"/>
  <c r="AK76" i="81"/>
  <c r="AL76" i="81"/>
  <c r="AM76" i="81"/>
  <c r="AN76" i="81"/>
  <c r="AO76" i="81"/>
  <c r="AP76" i="81"/>
  <c r="AQ76" i="81"/>
  <c r="AR76" i="81"/>
  <c r="AS76" i="81"/>
  <c r="AT76" i="81"/>
  <c r="AU76" i="81"/>
  <c r="AV76" i="81"/>
  <c r="AW76" i="81"/>
  <c r="AX76" i="81"/>
  <c r="AY76" i="81"/>
  <c r="AZ76" i="81"/>
  <c r="BA76" i="81"/>
  <c r="BB76" i="81"/>
  <c r="BC76" i="81"/>
  <c r="BD76" i="81"/>
  <c r="BH76" i="81"/>
  <c r="BI76" i="81"/>
  <c r="BJ76" i="81"/>
  <c r="BK76" i="81"/>
  <c r="BL76" i="81"/>
  <c r="BM76" i="81"/>
  <c r="BN76" i="81"/>
  <c r="BO76" i="81"/>
  <c r="BP76" i="81"/>
  <c r="BQ76" i="81"/>
  <c r="BR76" i="81"/>
  <c r="BS76" i="81"/>
  <c r="BT76" i="81"/>
  <c r="BU76" i="81"/>
  <c r="BV76" i="81"/>
  <c r="BU75" i="82" s="1"/>
  <c r="BW76" i="81"/>
  <c r="BX76" i="81"/>
  <c r="BY76" i="81"/>
  <c r="BZ76" i="81"/>
  <c r="CA76" i="81"/>
  <c r="CB76" i="81"/>
  <c r="D77" i="81"/>
  <c r="E77" i="81"/>
  <c r="F77" i="81"/>
  <c r="G77" i="81"/>
  <c r="H77" i="81"/>
  <c r="I77" i="81"/>
  <c r="J77" i="81"/>
  <c r="K77" i="81"/>
  <c r="L77" i="81"/>
  <c r="M77" i="81"/>
  <c r="N77" i="81"/>
  <c r="O77" i="81"/>
  <c r="P77" i="81"/>
  <c r="Q77" i="81"/>
  <c r="R77" i="81"/>
  <c r="S77" i="81"/>
  <c r="T77" i="81"/>
  <c r="U77" i="81"/>
  <c r="V77" i="81"/>
  <c r="W77" i="81"/>
  <c r="X77" i="81"/>
  <c r="Y77" i="81"/>
  <c r="Z77" i="81"/>
  <c r="AA77" i="81"/>
  <c r="AB77" i="81"/>
  <c r="AC77" i="81"/>
  <c r="AB76" i="82" s="1"/>
  <c r="AD77" i="81"/>
  <c r="AE77" i="81"/>
  <c r="AF77" i="81"/>
  <c r="AG77" i="81"/>
  <c r="AH77" i="81"/>
  <c r="AI77" i="81"/>
  <c r="AJ77" i="81"/>
  <c r="AK77" i="81"/>
  <c r="AL77" i="81"/>
  <c r="AM77" i="81"/>
  <c r="AL76" i="82" s="1"/>
  <c r="AN77" i="81"/>
  <c r="AO77" i="81"/>
  <c r="AP77" i="81"/>
  <c r="AQ77" i="81"/>
  <c r="AP76" i="82" s="1"/>
  <c r="AR77" i="81"/>
  <c r="AS77" i="81"/>
  <c r="AT77" i="81"/>
  <c r="AS76" i="82" s="1"/>
  <c r="AU77" i="81"/>
  <c r="AV77" i="81"/>
  <c r="AW77" i="81"/>
  <c r="AX77" i="81"/>
  <c r="AW76" i="82" s="1"/>
  <c r="AY77" i="81"/>
  <c r="AZ77" i="81"/>
  <c r="BA77" i="81"/>
  <c r="BB77" i="81"/>
  <c r="BC77" i="81"/>
  <c r="BD77" i="81"/>
  <c r="BH77" i="81"/>
  <c r="BI77" i="81"/>
  <c r="BJ77" i="81"/>
  <c r="BK77" i="81"/>
  <c r="BL77" i="81"/>
  <c r="BM77" i="81"/>
  <c r="BN77" i="81"/>
  <c r="BO77" i="81"/>
  <c r="BP77" i="81"/>
  <c r="BQ77" i="81"/>
  <c r="BR77" i="81"/>
  <c r="BS77" i="81"/>
  <c r="BT77" i="81"/>
  <c r="BU77" i="81"/>
  <c r="BV77" i="81"/>
  <c r="BW77" i="81"/>
  <c r="BX77" i="81"/>
  <c r="BY77" i="81"/>
  <c r="BZ77" i="81"/>
  <c r="CA77" i="81"/>
  <c r="CB77" i="81"/>
  <c r="D78" i="81"/>
  <c r="E78" i="81"/>
  <c r="F78" i="81"/>
  <c r="G78" i="81"/>
  <c r="H78" i="81"/>
  <c r="I78" i="81"/>
  <c r="J78" i="81"/>
  <c r="K78" i="81"/>
  <c r="L78" i="81"/>
  <c r="M78" i="81"/>
  <c r="N78" i="81"/>
  <c r="O78" i="81"/>
  <c r="P78" i="81"/>
  <c r="Q78" i="81"/>
  <c r="R78" i="81"/>
  <c r="S78" i="81"/>
  <c r="T78" i="81"/>
  <c r="U78" i="81"/>
  <c r="V78" i="81"/>
  <c r="W78" i="81"/>
  <c r="X78" i="81"/>
  <c r="Y78" i="81"/>
  <c r="Z78" i="81"/>
  <c r="AA78" i="81"/>
  <c r="Z77" i="82" s="1"/>
  <c r="AB78" i="81"/>
  <c r="AC78" i="81"/>
  <c r="AB77" i="82" s="1"/>
  <c r="AD78" i="81"/>
  <c r="AE78" i="81"/>
  <c r="AF78" i="81"/>
  <c r="AE77" i="82" s="1"/>
  <c r="AG78" i="81"/>
  <c r="AH78" i="81"/>
  <c r="AI78" i="81"/>
  <c r="AJ78" i="81"/>
  <c r="AK78" i="81"/>
  <c r="AL78" i="81"/>
  <c r="AM78" i="81"/>
  <c r="AL77" i="82" s="1"/>
  <c r="AN78" i="81"/>
  <c r="AO78" i="81"/>
  <c r="AP78" i="81"/>
  <c r="AQ78" i="81"/>
  <c r="AP77" i="82" s="1"/>
  <c r="AR78" i="81"/>
  <c r="AS78" i="81"/>
  <c r="AT78" i="81"/>
  <c r="AS77" i="82" s="1"/>
  <c r="AU78" i="81"/>
  <c r="AV78" i="81"/>
  <c r="AU77" i="82" s="1"/>
  <c r="AW78" i="81"/>
  <c r="AV77" i="82" s="1"/>
  <c r="AX78" i="81"/>
  <c r="AW77" i="82" s="1"/>
  <c r="AY78" i="81"/>
  <c r="AZ78" i="81"/>
  <c r="BA78" i="81"/>
  <c r="BB78" i="81"/>
  <c r="BC78" i="81"/>
  <c r="BD78" i="81"/>
  <c r="BH78" i="81"/>
  <c r="BI78" i="81"/>
  <c r="BJ78" i="81"/>
  <c r="BI77" i="82" s="1"/>
  <c r="BK78" i="81"/>
  <c r="BL78" i="81"/>
  <c r="BM78" i="81"/>
  <c r="BN78" i="81"/>
  <c r="BM77" i="82" s="1"/>
  <c r="BO78" i="81"/>
  <c r="BP78" i="81"/>
  <c r="BQ78" i="81"/>
  <c r="BR78" i="81"/>
  <c r="BS78" i="81"/>
  <c r="BT78" i="81"/>
  <c r="BU78" i="81"/>
  <c r="BV78" i="81"/>
  <c r="BW78" i="81"/>
  <c r="BX78" i="81"/>
  <c r="BY78" i="81"/>
  <c r="BZ78" i="81"/>
  <c r="CA78" i="81"/>
  <c r="CB78" i="81"/>
  <c r="D79" i="81"/>
  <c r="E79" i="81"/>
  <c r="F79" i="81"/>
  <c r="G79" i="81"/>
  <c r="H79" i="81"/>
  <c r="I79" i="81"/>
  <c r="J79" i="81"/>
  <c r="K79" i="81"/>
  <c r="L79" i="81"/>
  <c r="M79" i="81"/>
  <c r="N79" i="81"/>
  <c r="O79" i="81"/>
  <c r="P79" i="81"/>
  <c r="Q79" i="81"/>
  <c r="R79" i="81"/>
  <c r="S79" i="81"/>
  <c r="T79" i="81"/>
  <c r="U79" i="81"/>
  <c r="V79" i="81"/>
  <c r="W79" i="81"/>
  <c r="X79" i="81"/>
  <c r="Y79" i="81"/>
  <c r="Z79" i="81"/>
  <c r="AA79" i="81"/>
  <c r="AB79" i="81"/>
  <c r="AC79" i="81"/>
  <c r="AD79" i="81"/>
  <c r="AE79" i="81"/>
  <c r="AF79" i="81"/>
  <c r="AG79" i="81"/>
  <c r="AH79" i="81"/>
  <c r="AI79" i="81"/>
  <c r="AJ79" i="81"/>
  <c r="AK79" i="81"/>
  <c r="AL79" i="81"/>
  <c r="AM79" i="81"/>
  <c r="AN79" i="81"/>
  <c r="AO79" i="81"/>
  <c r="AP79" i="81"/>
  <c r="AQ79" i="81"/>
  <c r="AR79" i="81"/>
  <c r="AS79" i="81"/>
  <c r="AT79" i="81"/>
  <c r="AU79" i="81"/>
  <c r="AV79" i="81"/>
  <c r="AW79" i="81"/>
  <c r="AX79" i="81"/>
  <c r="AY79" i="81"/>
  <c r="AZ79" i="81"/>
  <c r="BA79" i="81"/>
  <c r="BB79" i="81"/>
  <c r="BC79" i="81"/>
  <c r="BD79" i="81"/>
  <c r="BH79" i="81"/>
  <c r="BI79" i="81"/>
  <c r="BJ79" i="81"/>
  <c r="BK79" i="81"/>
  <c r="BL79" i="81"/>
  <c r="BM79" i="81"/>
  <c r="BN79" i="81"/>
  <c r="BO79" i="81"/>
  <c r="BP79" i="81"/>
  <c r="BQ79" i="81"/>
  <c r="BR79" i="81"/>
  <c r="BS79" i="81"/>
  <c r="BT79" i="81"/>
  <c r="BU79" i="81"/>
  <c r="BV79" i="81"/>
  <c r="BW79" i="81"/>
  <c r="BV78" i="82" s="1"/>
  <c r="BX79" i="81"/>
  <c r="BY79" i="81"/>
  <c r="BZ79" i="81"/>
  <c r="CA79" i="81"/>
  <c r="CB79" i="81"/>
  <c r="D80" i="81"/>
  <c r="E80" i="81"/>
  <c r="F80" i="81"/>
  <c r="G80" i="81"/>
  <c r="H80" i="81"/>
  <c r="I80" i="81"/>
  <c r="J80" i="81"/>
  <c r="K80" i="81"/>
  <c r="L80" i="81"/>
  <c r="M80" i="81"/>
  <c r="N80" i="81"/>
  <c r="O80" i="81"/>
  <c r="P80" i="81"/>
  <c r="Q80" i="81"/>
  <c r="R80" i="81"/>
  <c r="S80" i="81"/>
  <c r="T80" i="81"/>
  <c r="U80" i="81"/>
  <c r="V80" i="81"/>
  <c r="W80" i="81"/>
  <c r="X80" i="81"/>
  <c r="Y80" i="81"/>
  <c r="Z80" i="81"/>
  <c r="AA80" i="81"/>
  <c r="AB80" i="81"/>
  <c r="AC80" i="81"/>
  <c r="AD80" i="81"/>
  <c r="AE80" i="81"/>
  <c r="AF80" i="81"/>
  <c r="AG80" i="81"/>
  <c r="AH80" i="81"/>
  <c r="AI80" i="81"/>
  <c r="AJ80" i="81"/>
  <c r="AK80" i="81"/>
  <c r="AL80" i="81"/>
  <c r="AM80" i="81"/>
  <c r="AN80" i="81"/>
  <c r="AO80" i="81"/>
  <c r="AP80" i="81"/>
  <c r="AQ80" i="81"/>
  <c r="AR80" i="81"/>
  <c r="AS80" i="81"/>
  <c r="AT80" i="81"/>
  <c r="AU80" i="81"/>
  <c r="AV80" i="81"/>
  <c r="AW80" i="81"/>
  <c r="AX80" i="81"/>
  <c r="AY80" i="81"/>
  <c r="AZ80" i="81"/>
  <c r="BA80" i="81"/>
  <c r="BB80" i="81"/>
  <c r="BC80" i="81"/>
  <c r="BD80" i="81"/>
  <c r="BH80" i="81"/>
  <c r="BI80" i="81"/>
  <c r="BJ80" i="81"/>
  <c r="BK80" i="81"/>
  <c r="BL80" i="81"/>
  <c r="BM80" i="81"/>
  <c r="BN80" i="81"/>
  <c r="BO80" i="81"/>
  <c r="BP80" i="81"/>
  <c r="BQ80" i="81"/>
  <c r="BR80" i="81"/>
  <c r="BS80" i="81"/>
  <c r="BT80" i="81"/>
  <c r="BU80" i="81"/>
  <c r="BV80" i="81"/>
  <c r="BW80" i="81"/>
  <c r="BV79" i="82" s="1"/>
  <c r="BX80" i="81"/>
  <c r="BY80" i="81"/>
  <c r="BZ80" i="81"/>
  <c r="CA80" i="81"/>
  <c r="CB80" i="81"/>
  <c r="D81" i="81"/>
  <c r="E81" i="81"/>
  <c r="F81" i="81"/>
  <c r="G81" i="81"/>
  <c r="H81" i="81"/>
  <c r="I81" i="81"/>
  <c r="J81" i="81"/>
  <c r="K81" i="81"/>
  <c r="L81" i="81"/>
  <c r="M81" i="81"/>
  <c r="N81" i="81"/>
  <c r="O81" i="81"/>
  <c r="P81" i="81"/>
  <c r="Q81" i="81"/>
  <c r="R81" i="81"/>
  <c r="S81" i="81"/>
  <c r="T81" i="81"/>
  <c r="U81" i="81"/>
  <c r="V81" i="81"/>
  <c r="W81" i="81"/>
  <c r="X81" i="81"/>
  <c r="Y81" i="81"/>
  <c r="Z81" i="81"/>
  <c r="AA81" i="81"/>
  <c r="AB81" i="81"/>
  <c r="AC81" i="81"/>
  <c r="AB80" i="82" s="1"/>
  <c r="AD81" i="81"/>
  <c r="AE81" i="81"/>
  <c r="AF81" i="81"/>
  <c r="AG81" i="81"/>
  <c r="AH81" i="81"/>
  <c r="AI81" i="81"/>
  <c r="AJ81" i="81"/>
  <c r="AK81" i="81"/>
  <c r="AL81" i="81"/>
  <c r="AM81" i="81"/>
  <c r="AL80" i="82" s="1"/>
  <c r="AN81" i="81"/>
  <c r="AO81" i="81"/>
  <c r="AP81" i="81"/>
  <c r="AQ81" i="81"/>
  <c r="AR81" i="81"/>
  <c r="AS81" i="81"/>
  <c r="AT81" i="81"/>
  <c r="AS80" i="82" s="1"/>
  <c r="AU81" i="81"/>
  <c r="AV81" i="81"/>
  <c r="AW81" i="81"/>
  <c r="AX81" i="81"/>
  <c r="AY81" i="81"/>
  <c r="AZ81" i="81"/>
  <c r="BA81" i="81"/>
  <c r="BB81" i="81"/>
  <c r="BC81" i="81"/>
  <c r="BD81" i="81"/>
  <c r="BH81" i="81"/>
  <c r="BI81" i="81"/>
  <c r="BJ81" i="81"/>
  <c r="BK81" i="81"/>
  <c r="BL81" i="81"/>
  <c r="BM81" i="81"/>
  <c r="BN81" i="81"/>
  <c r="BO81" i="81"/>
  <c r="BP81" i="81"/>
  <c r="BQ81" i="81"/>
  <c r="BR81" i="81"/>
  <c r="BS81" i="81"/>
  <c r="BT81" i="81"/>
  <c r="BU81" i="81"/>
  <c r="BV81" i="81"/>
  <c r="BW81" i="81"/>
  <c r="BV80" i="82" s="1"/>
  <c r="BX81" i="81"/>
  <c r="BY81" i="81"/>
  <c r="BZ81" i="81"/>
  <c r="CA81" i="81"/>
  <c r="CB81" i="81"/>
  <c r="D82" i="81"/>
  <c r="E82" i="81"/>
  <c r="F82" i="81"/>
  <c r="G82" i="81"/>
  <c r="H82" i="81"/>
  <c r="I82" i="81"/>
  <c r="J82" i="81"/>
  <c r="K82" i="81"/>
  <c r="L82" i="81"/>
  <c r="M82" i="81"/>
  <c r="N82" i="81"/>
  <c r="O82" i="81"/>
  <c r="P82" i="81"/>
  <c r="Q82" i="81"/>
  <c r="R82" i="81"/>
  <c r="S82" i="81"/>
  <c r="T82" i="81"/>
  <c r="U82" i="81"/>
  <c r="V82" i="81"/>
  <c r="W82" i="81"/>
  <c r="X82" i="81"/>
  <c r="Y82" i="81"/>
  <c r="Z82" i="81"/>
  <c r="AA82" i="81"/>
  <c r="Z81" i="82" s="1"/>
  <c r="AB82" i="81"/>
  <c r="AC82" i="81"/>
  <c r="AD82" i="81"/>
  <c r="AE82" i="81"/>
  <c r="AF82" i="81"/>
  <c r="AG82" i="81"/>
  <c r="AH82" i="81"/>
  <c r="AI82" i="81"/>
  <c r="AJ82" i="81"/>
  <c r="AK82" i="81"/>
  <c r="AL82" i="81"/>
  <c r="AM82" i="81"/>
  <c r="AN82" i="81"/>
  <c r="AO82" i="81"/>
  <c r="AP82" i="81"/>
  <c r="AQ82" i="81"/>
  <c r="AR82" i="81"/>
  <c r="AS82" i="81"/>
  <c r="AT82" i="81"/>
  <c r="AU82" i="81"/>
  <c r="AV82" i="81"/>
  <c r="AU81" i="82" s="1"/>
  <c r="AW82" i="81"/>
  <c r="AV81" i="82" s="1"/>
  <c r="AX82" i="81"/>
  <c r="AY82" i="81"/>
  <c r="AZ82" i="81"/>
  <c r="BA82" i="81"/>
  <c r="BB82" i="81"/>
  <c r="BC82" i="81"/>
  <c r="BD82" i="81"/>
  <c r="BH82" i="81"/>
  <c r="BI82" i="81"/>
  <c r="BJ82" i="81"/>
  <c r="BK82" i="81"/>
  <c r="BL82" i="81"/>
  <c r="BM82" i="81"/>
  <c r="BN82" i="81"/>
  <c r="BO82" i="81"/>
  <c r="BP82" i="81"/>
  <c r="BQ82" i="81"/>
  <c r="BR82" i="81"/>
  <c r="BS82" i="81"/>
  <c r="BT82" i="81"/>
  <c r="BU82" i="81"/>
  <c r="BV82" i="81"/>
  <c r="BW82" i="81"/>
  <c r="BV81" i="82" s="1"/>
  <c r="BX82" i="81"/>
  <c r="BY82" i="81"/>
  <c r="BZ82" i="81"/>
  <c r="CA82" i="81"/>
  <c r="CB82" i="81"/>
  <c r="D83" i="81"/>
  <c r="E83" i="81"/>
  <c r="F83" i="81"/>
  <c r="G83" i="81"/>
  <c r="H83" i="81"/>
  <c r="I83" i="81"/>
  <c r="J83" i="81"/>
  <c r="K83" i="81"/>
  <c r="L83" i="81"/>
  <c r="M83" i="81"/>
  <c r="N83" i="81"/>
  <c r="O83" i="81"/>
  <c r="P83" i="81"/>
  <c r="Q83" i="81"/>
  <c r="R83" i="81"/>
  <c r="S83" i="81"/>
  <c r="T83" i="81"/>
  <c r="U83" i="81"/>
  <c r="V83" i="81"/>
  <c r="W83" i="81"/>
  <c r="X83" i="81"/>
  <c r="Y83" i="81"/>
  <c r="Z83" i="81"/>
  <c r="AA83" i="81"/>
  <c r="AB83" i="81"/>
  <c r="AC83" i="81"/>
  <c r="AB82" i="82" s="1"/>
  <c r="AD83" i="81"/>
  <c r="AE83" i="81"/>
  <c r="AF83" i="81"/>
  <c r="AE82" i="82" s="1"/>
  <c r="AG83" i="81"/>
  <c r="AH83" i="81"/>
  <c r="AI83" i="81"/>
  <c r="AJ83" i="81"/>
  <c r="AK83" i="81"/>
  <c r="AL83" i="81"/>
  <c r="AM83" i="81"/>
  <c r="AL82" i="82" s="1"/>
  <c r="AN83" i="81"/>
  <c r="AO83" i="81"/>
  <c r="AP83" i="81"/>
  <c r="AQ83" i="81"/>
  <c r="AP82" i="82" s="1"/>
  <c r="AR83" i="81"/>
  <c r="AS83" i="81"/>
  <c r="AT83" i="81"/>
  <c r="AS82" i="82" s="1"/>
  <c r="AU83" i="81"/>
  <c r="AV83" i="81"/>
  <c r="AW83" i="81"/>
  <c r="AV82" i="82" s="1"/>
  <c r="AX83" i="81"/>
  <c r="AW82" i="82" s="1"/>
  <c r="AY83" i="81"/>
  <c r="AZ83" i="81"/>
  <c r="BA83" i="81"/>
  <c r="BB83" i="81"/>
  <c r="BC83" i="81"/>
  <c r="BD83" i="81"/>
  <c r="BH83" i="81"/>
  <c r="BI83" i="81"/>
  <c r="BJ83" i="81"/>
  <c r="BI82" i="82" s="1"/>
  <c r="BK83" i="81"/>
  <c r="BL83" i="81"/>
  <c r="BM83" i="81"/>
  <c r="BN83" i="81"/>
  <c r="BM82" i="82" s="1"/>
  <c r="BO83" i="81"/>
  <c r="BP83" i="81"/>
  <c r="BQ83" i="81"/>
  <c r="BR83" i="81"/>
  <c r="BS83" i="81"/>
  <c r="BT83" i="81"/>
  <c r="BU83" i="81"/>
  <c r="BV83" i="81"/>
  <c r="BU82" i="82" s="1"/>
  <c r="BW83" i="81"/>
  <c r="BX83" i="81"/>
  <c r="BY83" i="81"/>
  <c r="BZ83" i="81"/>
  <c r="CA83" i="81"/>
  <c r="CB83" i="81"/>
  <c r="D84" i="81"/>
  <c r="E84" i="81"/>
  <c r="F84" i="81"/>
  <c r="G84" i="81"/>
  <c r="H84" i="81"/>
  <c r="I84" i="81"/>
  <c r="J84" i="81"/>
  <c r="K84" i="81"/>
  <c r="L84" i="81"/>
  <c r="M84" i="81"/>
  <c r="N84" i="81"/>
  <c r="O84" i="81"/>
  <c r="P84" i="81"/>
  <c r="Q84" i="81"/>
  <c r="R84" i="81"/>
  <c r="S84" i="81"/>
  <c r="T84" i="81"/>
  <c r="U84" i="81"/>
  <c r="V84" i="81"/>
  <c r="W84" i="81"/>
  <c r="X84" i="81"/>
  <c r="Y84" i="81"/>
  <c r="Z84" i="81"/>
  <c r="AA84" i="81"/>
  <c r="AB84" i="81"/>
  <c r="AC84" i="81"/>
  <c r="AB83" i="82" s="1"/>
  <c r="AD84" i="81"/>
  <c r="AE84" i="81"/>
  <c r="AF84" i="81"/>
  <c r="AE83" i="82" s="1"/>
  <c r="AG84" i="81"/>
  <c r="AH84" i="81"/>
  <c r="AI84" i="81"/>
  <c r="AJ84" i="81"/>
  <c r="AK84" i="81"/>
  <c r="AL84" i="81"/>
  <c r="AM84" i="81"/>
  <c r="AL83" i="82" s="1"/>
  <c r="AN84" i="81"/>
  <c r="AO84" i="81"/>
  <c r="AP84" i="81"/>
  <c r="AQ84" i="81"/>
  <c r="AP83" i="82" s="1"/>
  <c r="AR84" i="81"/>
  <c r="AS84" i="81"/>
  <c r="AT84" i="81"/>
  <c r="AS83" i="82" s="1"/>
  <c r="AU84" i="81"/>
  <c r="AV84" i="81"/>
  <c r="AU83" i="82" s="1"/>
  <c r="AW84" i="81"/>
  <c r="AV83" i="82" s="1"/>
  <c r="AX84" i="81"/>
  <c r="AW83" i="82" s="1"/>
  <c r="AY84" i="81"/>
  <c r="AZ84" i="81"/>
  <c r="BA84" i="81"/>
  <c r="BB84" i="81"/>
  <c r="BC84" i="81"/>
  <c r="BD84" i="81"/>
  <c r="BH84" i="81"/>
  <c r="BI84" i="81"/>
  <c r="BJ84" i="81"/>
  <c r="BI83" i="82" s="1"/>
  <c r="BK84" i="81"/>
  <c r="BL84" i="81"/>
  <c r="BM84" i="81"/>
  <c r="BN84" i="81"/>
  <c r="BM83" i="82" s="1"/>
  <c r="BO84" i="81"/>
  <c r="BP84" i="81"/>
  <c r="BQ84" i="81"/>
  <c r="BR84" i="81"/>
  <c r="BS84" i="81"/>
  <c r="BT84" i="81"/>
  <c r="BU84" i="81"/>
  <c r="BV84" i="81"/>
  <c r="BW84" i="81"/>
  <c r="BX84" i="81"/>
  <c r="BY84" i="81"/>
  <c r="BZ84" i="81"/>
  <c r="CA84" i="81"/>
  <c r="CB84" i="81"/>
  <c r="D85" i="81"/>
  <c r="E85" i="81"/>
  <c r="F85" i="81"/>
  <c r="G85" i="81"/>
  <c r="H85" i="81"/>
  <c r="I85" i="81"/>
  <c r="J85" i="81"/>
  <c r="K85" i="81"/>
  <c r="L85" i="81"/>
  <c r="M85" i="81"/>
  <c r="N85" i="81"/>
  <c r="O85" i="81"/>
  <c r="P85" i="81"/>
  <c r="Q85" i="81"/>
  <c r="R85" i="81"/>
  <c r="S85" i="81"/>
  <c r="T85" i="81"/>
  <c r="U85" i="81"/>
  <c r="V85" i="81"/>
  <c r="W85" i="81"/>
  <c r="X85" i="81"/>
  <c r="Y85" i="81"/>
  <c r="Z85" i="81"/>
  <c r="AA85" i="81"/>
  <c r="AB85" i="81"/>
  <c r="AC85" i="81"/>
  <c r="AB84" i="82" s="1"/>
  <c r="AD85" i="81"/>
  <c r="AE85" i="81"/>
  <c r="AF85" i="81"/>
  <c r="AE84" i="82" s="1"/>
  <c r="AG85" i="81"/>
  <c r="AH85" i="81"/>
  <c r="AI85" i="81"/>
  <c r="AJ85" i="81"/>
  <c r="AK85" i="81"/>
  <c r="AL85" i="81"/>
  <c r="AM85" i="81"/>
  <c r="AL84" i="82" s="1"/>
  <c r="AN85" i="81"/>
  <c r="AO85" i="81"/>
  <c r="AP85" i="81"/>
  <c r="AQ85" i="81"/>
  <c r="AP84" i="82" s="1"/>
  <c r="AR85" i="81"/>
  <c r="AS85" i="81"/>
  <c r="AT85" i="81"/>
  <c r="AS84" i="82" s="1"/>
  <c r="AU85" i="81"/>
  <c r="AV85" i="81"/>
  <c r="AW85" i="81"/>
  <c r="AX85" i="81"/>
  <c r="AW84" i="82" s="1"/>
  <c r="AY85" i="81"/>
  <c r="AZ85" i="81"/>
  <c r="BA85" i="81"/>
  <c r="BB85" i="81"/>
  <c r="BC85" i="81"/>
  <c r="BD85" i="81"/>
  <c r="BH85" i="81"/>
  <c r="BI85" i="81"/>
  <c r="BJ85" i="81"/>
  <c r="BK85" i="81"/>
  <c r="BL85" i="81"/>
  <c r="BM85" i="81"/>
  <c r="BN85" i="81"/>
  <c r="BO85" i="81"/>
  <c r="BP85" i="81"/>
  <c r="BQ85" i="81"/>
  <c r="BR85" i="81"/>
  <c r="BS85" i="81"/>
  <c r="BT85" i="81"/>
  <c r="BU85" i="81"/>
  <c r="BV85" i="81"/>
  <c r="BW85" i="81"/>
  <c r="BX85" i="81"/>
  <c r="BY85" i="81"/>
  <c r="BZ85" i="81"/>
  <c r="CA85" i="81"/>
  <c r="CB85" i="81"/>
  <c r="D86" i="81"/>
  <c r="E86" i="81"/>
  <c r="F86" i="81"/>
  <c r="G86" i="81"/>
  <c r="H86" i="81"/>
  <c r="I86" i="81"/>
  <c r="J86" i="81"/>
  <c r="K86" i="81"/>
  <c r="L86" i="81"/>
  <c r="M86" i="81"/>
  <c r="N86" i="81"/>
  <c r="O86" i="81"/>
  <c r="P86" i="81"/>
  <c r="Q86" i="81"/>
  <c r="R86" i="81"/>
  <c r="S86" i="81"/>
  <c r="T86" i="81"/>
  <c r="U86" i="81"/>
  <c r="V86" i="81"/>
  <c r="W86" i="81"/>
  <c r="X86" i="81"/>
  <c r="Y86" i="81"/>
  <c r="Z86" i="81"/>
  <c r="AA86" i="81"/>
  <c r="AB86" i="81"/>
  <c r="AC86" i="81"/>
  <c r="AD86" i="81"/>
  <c r="AE86" i="81"/>
  <c r="AF86" i="81"/>
  <c r="AG86" i="81"/>
  <c r="AH86" i="81"/>
  <c r="AI86" i="81"/>
  <c r="AJ86" i="81"/>
  <c r="AK86" i="81"/>
  <c r="AL86" i="81"/>
  <c r="AM86" i="81"/>
  <c r="AN86" i="81"/>
  <c r="AO86" i="81"/>
  <c r="AP86" i="81"/>
  <c r="AQ86" i="81"/>
  <c r="AR86" i="81"/>
  <c r="AS86" i="81"/>
  <c r="AT86" i="81"/>
  <c r="AU86" i="81"/>
  <c r="AV86" i="81"/>
  <c r="AW86" i="81"/>
  <c r="AX86" i="81"/>
  <c r="AW85" i="82" s="1"/>
  <c r="AY86" i="81"/>
  <c r="AZ86" i="81"/>
  <c r="BA86" i="81"/>
  <c r="AZ85" i="82" s="1"/>
  <c r="BB86" i="81"/>
  <c r="BC86" i="81"/>
  <c r="BD86" i="81"/>
  <c r="BH86" i="81"/>
  <c r="BI86" i="81"/>
  <c r="BJ86" i="81"/>
  <c r="BK86" i="81"/>
  <c r="BL86" i="81"/>
  <c r="BM86" i="81"/>
  <c r="BN86" i="81"/>
  <c r="BO86" i="81"/>
  <c r="BP86" i="81"/>
  <c r="BQ86" i="81"/>
  <c r="BR86" i="81"/>
  <c r="BS86" i="81"/>
  <c r="BT86" i="81"/>
  <c r="BU86" i="81"/>
  <c r="BV86" i="81"/>
  <c r="BW86" i="81"/>
  <c r="BV85" i="82" s="1"/>
  <c r="BX86" i="81"/>
  <c r="BY86" i="81"/>
  <c r="BZ86" i="81"/>
  <c r="CA86" i="81"/>
  <c r="CB86" i="81"/>
  <c r="D87" i="81"/>
  <c r="E87" i="81"/>
  <c r="F87" i="81"/>
  <c r="G87" i="81"/>
  <c r="H87" i="81"/>
  <c r="I87" i="81"/>
  <c r="J87" i="81"/>
  <c r="K87" i="81"/>
  <c r="L87" i="81"/>
  <c r="M87" i="81"/>
  <c r="N87" i="81"/>
  <c r="O87" i="81"/>
  <c r="P87" i="81"/>
  <c r="Q87" i="81"/>
  <c r="R87" i="81"/>
  <c r="S87" i="81"/>
  <c r="T87" i="81"/>
  <c r="U87" i="81"/>
  <c r="V87" i="81"/>
  <c r="W87" i="81"/>
  <c r="X87" i="81"/>
  <c r="Y87" i="81"/>
  <c r="Z87" i="81"/>
  <c r="AA87" i="81"/>
  <c r="AB87" i="81"/>
  <c r="AC87" i="81"/>
  <c r="AB86" i="82" s="1"/>
  <c r="AD87" i="81"/>
  <c r="AE87" i="81"/>
  <c r="AF87" i="81"/>
  <c r="AE86" i="82" s="1"/>
  <c r="AG87" i="81"/>
  <c r="AH87" i="81"/>
  <c r="AI87" i="81"/>
  <c r="AJ87" i="81"/>
  <c r="AK87" i="81"/>
  <c r="AL87" i="81"/>
  <c r="AM87" i="81"/>
  <c r="AL86" i="82" s="1"/>
  <c r="AN87" i="81"/>
  <c r="AO87" i="81"/>
  <c r="AP87" i="81"/>
  <c r="AQ87" i="81"/>
  <c r="AP86" i="82" s="1"/>
  <c r="AR87" i="81"/>
  <c r="AS87" i="81"/>
  <c r="AT87" i="81"/>
  <c r="AU87" i="81"/>
  <c r="AV87" i="81"/>
  <c r="AW87" i="81"/>
  <c r="AX87" i="81"/>
  <c r="AW86" i="82" s="1"/>
  <c r="AY87" i="81"/>
  <c r="AZ87" i="81"/>
  <c r="BA87" i="81"/>
  <c r="AZ86" i="82" s="1"/>
  <c r="BB87" i="81"/>
  <c r="BC87" i="81"/>
  <c r="BD87" i="81"/>
  <c r="BH87" i="81"/>
  <c r="BI87" i="81"/>
  <c r="BJ87" i="81"/>
  <c r="BK87" i="81"/>
  <c r="BL87" i="81"/>
  <c r="BM87" i="81"/>
  <c r="BN87" i="81"/>
  <c r="BM86" i="82" s="1"/>
  <c r="BO87" i="81"/>
  <c r="BP87" i="81"/>
  <c r="BQ87" i="81"/>
  <c r="BR87" i="81"/>
  <c r="BS87" i="81"/>
  <c r="BT87" i="81"/>
  <c r="BU87" i="81"/>
  <c r="BV87" i="81"/>
  <c r="BW87" i="81"/>
  <c r="BX87" i="81"/>
  <c r="BY87" i="81"/>
  <c r="BZ87" i="81"/>
  <c r="CA87" i="81"/>
  <c r="CB87" i="81"/>
  <c r="D88" i="81"/>
  <c r="E88" i="81"/>
  <c r="F88" i="81"/>
  <c r="G88" i="81"/>
  <c r="H88" i="81"/>
  <c r="I88" i="81"/>
  <c r="J88" i="81"/>
  <c r="K88" i="81"/>
  <c r="L88" i="81"/>
  <c r="M88" i="81"/>
  <c r="N88" i="81"/>
  <c r="O88" i="81"/>
  <c r="P88" i="81"/>
  <c r="Q88" i="81"/>
  <c r="R88" i="81"/>
  <c r="S88" i="81"/>
  <c r="T88" i="81"/>
  <c r="U88" i="81"/>
  <c r="V88" i="81"/>
  <c r="W88" i="81"/>
  <c r="X88" i="81"/>
  <c r="Y88" i="81"/>
  <c r="Z88" i="81"/>
  <c r="AA88" i="81"/>
  <c r="AB88" i="81"/>
  <c r="AC88" i="81"/>
  <c r="AB87" i="82" s="1"/>
  <c r="AD88" i="81"/>
  <c r="AE88" i="81"/>
  <c r="AF88" i="81"/>
  <c r="AG88" i="81"/>
  <c r="AH88" i="81"/>
  <c r="AI88" i="81"/>
  <c r="AJ88" i="81"/>
  <c r="AK88" i="81"/>
  <c r="AL88" i="81"/>
  <c r="AM88" i="81"/>
  <c r="AN88" i="81"/>
  <c r="AO88" i="81"/>
  <c r="AP88" i="81"/>
  <c r="AQ88" i="81"/>
  <c r="AR88" i="81"/>
  <c r="AS88" i="81"/>
  <c r="AT88" i="81"/>
  <c r="AU88" i="81"/>
  <c r="AV88" i="81"/>
  <c r="AW88" i="81"/>
  <c r="AV87" i="82" s="1"/>
  <c r="AX88" i="81"/>
  <c r="AW87" i="82" s="1"/>
  <c r="AY88" i="81"/>
  <c r="AZ88" i="81"/>
  <c r="BA88" i="81"/>
  <c r="BB88" i="81"/>
  <c r="BC88" i="81"/>
  <c r="BD88" i="81"/>
  <c r="BH88" i="81"/>
  <c r="BI88" i="81"/>
  <c r="BJ88" i="81"/>
  <c r="BK88" i="81"/>
  <c r="BL88" i="81"/>
  <c r="BM88" i="81"/>
  <c r="BN88" i="81"/>
  <c r="BO88" i="81"/>
  <c r="BP88" i="81"/>
  <c r="BQ88" i="81"/>
  <c r="BR88" i="81"/>
  <c r="BS88" i="81"/>
  <c r="BT88" i="81"/>
  <c r="BU88" i="81"/>
  <c r="BV88" i="81"/>
  <c r="BW88" i="81"/>
  <c r="BV87" i="82" s="1"/>
  <c r="BX88" i="81"/>
  <c r="BY88" i="81"/>
  <c r="BZ88" i="81"/>
  <c r="CA88" i="81"/>
  <c r="CB88" i="81"/>
  <c r="D89" i="81"/>
  <c r="E89" i="81"/>
  <c r="F89" i="81"/>
  <c r="G89" i="81"/>
  <c r="H89" i="81"/>
  <c r="I89" i="81"/>
  <c r="J89" i="81"/>
  <c r="K89" i="81"/>
  <c r="L89" i="81"/>
  <c r="M89" i="81"/>
  <c r="N89" i="81"/>
  <c r="O89" i="81"/>
  <c r="P89" i="81"/>
  <c r="Q89" i="81"/>
  <c r="R89" i="81"/>
  <c r="S89" i="81"/>
  <c r="T89" i="81"/>
  <c r="U89" i="81"/>
  <c r="V89" i="81"/>
  <c r="W89" i="81"/>
  <c r="X89" i="81"/>
  <c r="Y89" i="81"/>
  <c r="Z89" i="81"/>
  <c r="AA89" i="81"/>
  <c r="AB89" i="81"/>
  <c r="AC89" i="81"/>
  <c r="AD89" i="81"/>
  <c r="AE89" i="81"/>
  <c r="AF89" i="81"/>
  <c r="AE88" i="82" s="1"/>
  <c r="AG89" i="81"/>
  <c r="AH89" i="81"/>
  <c r="AI89" i="81"/>
  <c r="AJ89" i="81"/>
  <c r="AK89" i="81"/>
  <c r="AL89" i="81"/>
  <c r="AM89" i="81"/>
  <c r="AN89" i="81"/>
  <c r="AO89" i="81"/>
  <c r="AP89" i="81"/>
  <c r="AQ89" i="81"/>
  <c r="AR89" i="81"/>
  <c r="AS89" i="81"/>
  <c r="AT89" i="81"/>
  <c r="AU89" i="81"/>
  <c r="AV89" i="81"/>
  <c r="AW89" i="81"/>
  <c r="AX89" i="81"/>
  <c r="AY89" i="81"/>
  <c r="AZ89" i="81"/>
  <c r="BA89" i="81"/>
  <c r="BB89" i="81"/>
  <c r="BC89" i="81"/>
  <c r="BD89" i="81"/>
  <c r="BH89" i="81"/>
  <c r="BI89" i="81"/>
  <c r="BJ89" i="81"/>
  <c r="BK89" i="81"/>
  <c r="BL89" i="81"/>
  <c r="BM89" i="81"/>
  <c r="BN89" i="81"/>
  <c r="BO89" i="81"/>
  <c r="BP89" i="81"/>
  <c r="BQ89" i="81"/>
  <c r="BR89" i="81"/>
  <c r="BS89" i="81"/>
  <c r="BT89" i="81"/>
  <c r="BU89" i="81"/>
  <c r="BV89" i="81"/>
  <c r="BW89" i="81"/>
  <c r="BX89" i="81"/>
  <c r="BY89" i="81"/>
  <c r="BZ89" i="81"/>
  <c r="CA89" i="81"/>
  <c r="CB89" i="81"/>
  <c r="D90" i="81"/>
  <c r="E90" i="81"/>
  <c r="F90" i="81"/>
  <c r="G90" i="81"/>
  <c r="H90" i="81"/>
  <c r="I90" i="81"/>
  <c r="J90" i="81"/>
  <c r="K90" i="81"/>
  <c r="L90" i="81"/>
  <c r="M90" i="81"/>
  <c r="N90" i="81"/>
  <c r="O90" i="81"/>
  <c r="P90" i="81"/>
  <c r="Q90" i="81"/>
  <c r="R90" i="81"/>
  <c r="S90" i="81"/>
  <c r="T90" i="81"/>
  <c r="U90" i="81"/>
  <c r="V90" i="81"/>
  <c r="W90" i="81"/>
  <c r="X90" i="81"/>
  <c r="Y90" i="81"/>
  <c r="Z90" i="81"/>
  <c r="AA90" i="81"/>
  <c r="AB90" i="81"/>
  <c r="AC90" i="81"/>
  <c r="AD90" i="81"/>
  <c r="AE90" i="81"/>
  <c r="AF90" i="81"/>
  <c r="AG90" i="81"/>
  <c r="AH90" i="81"/>
  <c r="AI90" i="81"/>
  <c r="AJ90" i="81"/>
  <c r="AK90" i="81"/>
  <c r="AL90" i="81"/>
  <c r="AM90" i="81"/>
  <c r="AN90" i="81"/>
  <c r="AO90" i="81"/>
  <c r="AP90" i="81"/>
  <c r="AQ90" i="81"/>
  <c r="AR90" i="81"/>
  <c r="AS90" i="81"/>
  <c r="AT90" i="81"/>
  <c r="AU90" i="81"/>
  <c r="AV90" i="81"/>
  <c r="AW90" i="81"/>
  <c r="AX90" i="81"/>
  <c r="AY90" i="81"/>
  <c r="AZ90" i="81"/>
  <c r="BA90" i="81"/>
  <c r="BB90" i="81"/>
  <c r="BC90" i="81"/>
  <c r="BD90" i="81"/>
  <c r="BH90" i="81"/>
  <c r="BI90" i="81"/>
  <c r="BJ90" i="81"/>
  <c r="BK90" i="81"/>
  <c r="BL90" i="81"/>
  <c r="BM90" i="81"/>
  <c r="BN90" i="81"/>
  <c r="BO90" i="81"/>
  <c r="BP90" i="81"/>
  <c r="BQ90" i="81"/>
  <c r="BR90" i="81"/>
  <c r="BS90" i="81"/>
  <c r="BT90" i="81"/>
  <c r="BU90" i="81"/>
  <c r="BV90" i="81"/>
  <c r="BW90" i="81"/>
  <c r="BX90" i="81"/>
  <c r="BY90" i="81"/>
  <c r="BZ90" i="81"/>
  <c r="CA90" i="81"/>
  <c r="CB90" i="81"/>
  <c r="D91" i="81"/>
  <c r="E91" i="81"/>
  <c r="F91" i="81"/>
  <c r="G91" i="81"/>
  <c r="H91" i="81"/>
  <c r="I91" i="81"/>
  <c r="J91" i="81"/>
  <c r="K91" i="81"/>
  <c r="L91" i="81"/>
  <c r="M91" i="81"/>
  <c r="N91" i="81"/>
  <c r="O91" i="81"/>
  <c r="P91" i="81"/>
  <c r="Q91" i="81"/>
  <c r="R91" i="81"/>
  <c r="S91" i="81"/>
  <c r="T91" i="81"/>
  <c r="U91" i="81"/>
  <c r="V91" i="81"/>
  <c r="W91" i="81"/>
  <c r="X91" i="81"/>
  <c r="Y91" i="81"/>
  <c r="Z91" i="81"/>
  <c r="AA91" i="81"/>
  <c r="Z90" i="82" s="1"/>
  <c r="AB91" i="81"/>
  <c r="AC91" i="81"/>
  <c r="AB90" i="82" s="1"/>
  <c r="AD91" i="81"/>
  <c r="AE91" i="81"/>
  <c r="AF91" i="81"/>
  <c r="AE90" i="82" s="1"/>
  <c r="AG91" i="81"/>
  <c r="AH91" i="81"/>
  <c r="AI91" i="81"/>
  <c r="AJ91" i="81"/>
  <c r="AK91" i="81"/>
  <c r="AL91" i="81"/>
  <c r="AK90" i="82" s="1"/>
  <c r="AM91" i="81"/>
  <c r="AL90" i="82" s="1"/>
  <c r="AN91" i="81"/>
  <c r="AO91" i="81"/>
  <c r="AP91" i="81"/>
  <c r="AQ91" i="81"/>
  <c r="AR91" i="81"/>
  <c r="AS91" i="81"/>
  <c r="AT91" i="81"/>
  <c r="AU91" i="81"/>
  <c r="AV91" i="81"/>
  <c r="AU90" i="82" s="1"/>
  <c r="AW91" i="81"/>
  <c r="AV90" i="82" s="1"/>
  <c r="AX91" i="81"/>
  <c r="AW90" i="82" s="1"/>
  <c r="AY91" i="81"/>
  <c r="AZ91" i="81"/>
  <c r="AY90" i="82" s="1"/>
  <c r="BA91" i="81"/>
  <c r="BB91" i="81"/>
  <c r="BC91" i="81"/>
  <c r="BD91" i="81"/>
  <c r="BH91" i="81"/>
  <c r="BI91" i="81"/>
  <c r="BJ91" i="81"/>
  <c r="BI90" i="82" s="1"/>
  <c r="BK91" i="81"/>
  <c r="BL91" i="81"/>
  <c r="BK90" i="82" s="1"/>
  <c r="BM91" i="81"/>
  <c r="BN91" i="81"/>
  <c r="BM90" i="82" s="1"/>
  <c r="BO91" i="81"/>
  <c r="BP91" i="81"/>
  <c r="BQ91" i="81"/>
  <c r="BR91" i="81"/>
  <c r="BS91" i="81"/>
  <c r="BT91" i="81"/>
  <c r="BU91" i="81"/>
  <c r="BV91" i="81"/>
  <c r="BW91" i="81"/>
  <c r="BX91" i="81"/>
  <c r="BY91" i="81"/>
  <c r="BZ91" i="81"/>
  <c r="CA91" i="81"/>
  <c r="CB91" i="81"/>
  <c r="D92" i="81"/>
  <c r="E92" i="81"/>
  <c r="F92" i="81"/>
  <c r="G92" i="81"/>
  <c r="H92" i="81"/>
  <c r="I92" i="81"/>
  <c r="J92" i="81"/>
  <c r="K92" i="81"/>
  <c r="L92" i="81"/>
  <c r="M92" i="81"/>
  <c r="N92" i="81"/>
  <c r="O92" i="81"/>
  <c r="P92" i="81"/>
  <c r="Q92" i="81"/>
  <c r="R92" i="81"/>
  <c r="S92" i="81"/>
  <c r="T92" i="81"/>
  <c r="U92" i="81"/>
  <c r="V92" i="81"/>
  <c r="W92" i="81"/>
  <c r="X92" i="81"/>
  <c r="Y92" i="81"/>
  <c r="Z92" i="81"/>
  <c r="AA92" i="81"/>
  <c r="AB92" i="81"/>
  <c r="AC92" i="81"/>
  <c r="AB91" i="82" s="1"/>
  <c r="AD92" i="81"/>
  <c r="AE92" i="81"/>
  <c r="AF92" i="81"/>
  <c r="AE91" i="82" s="1"/>
  <c r="AG92" i="81"/>
  <c r="AH92" i="81"/>
  <c r="AI92" i="81"/>
  <c r="AJ92" i="81"/>
  <c r="AK92" i="81"/>
  <c r="AL92" i="81"/>
  <c r="AM92" i="81"/>
  <c r="AL91" i="82" s="1"/>
  <c r="AN92" i="81"/>
  <c r="AO92" i="81"/>
  <c r="AP92" i="81"/>
  <c r="AQ92" i="81"/>
  <c r="AP91" i="82" s="1"/>
  <c r="AR92" i="81"/>
  <c r="AQ91" i="82" s="1"/>
  <c r="AS92" i="81"/>
  <c r="AT92" i="81"/>
  <c r="AU92" i="81"/>
  <c r="AV92" i="81"/>
  <c r="AU91" i="82" s="1"/>
  <c r="AW92" i="81"/>
  <c r="AV91" i="82" s="1"/>
  <c r="AX92" i="81"/>
  <c r="AY92" i="81"/>
  <c r="AZ92" i="81"/>
  <c r="BA92" i="81"/>
  <c r="AZ91" i="82" s="1"/>
  <c r="BB92" i="81"/>
  <c r="BC92" i="81"/>
  <c r="BD92" i="81"/>
  <c r="BH92" i="81"/>
  <c r="BI92" i="81"/>
  <c r="BJ92" i="81"/>
  <c r="BI91" i="82" s="1"/>
  <c r="BK92" i="81"/>
  <c r="BL92" i="81"/>
  <c r="BM92" i="81"/>
  <c r="BN92" i="81"/>
  <c r="BO92" i="81"/>
  <c r="BN91" i="82" s="1"/>
  <c r="BP92" i="81"/>
  <c r="BQ92" i="81"/>
  <c r="BR92" i="81"/>
  <c r="BS92" i="81"/>
  <c r="BT92" i="81"/>
  <c r="BU92" i="81"/>
  <c r="BV92" i="81"/>
  <c r="BW92" i="81"/>
  <c r="BV91" i="82" s="1"/>
  <c r="BX92" i="81"/>
  <c r="BW91" i="82" s="1"/>
  <c r="BY92" i="81"/>
  <c r="BZ92" i="81"/>
  <c r="CA92" i="81"/>
  <c r="CB92" i="81"/>
  <c r="D93" i="81"/>
  <c r="E93" i="81"/>
  <c r="F93" i="81"/>
  <c r="G93" i="81"/>
  <c r="H93" i="81"/>
  <c r="I93" i="81"/>
  <c r="J93" i="81"/>
  <c r="K93" i="81"/>
  <c r="L93" i="81"/>
  <c r="M93" i="81"/>
  <c r="N93" i="81"/>
  <c r="O93" i="81"/>
  <c r="P93" i="81"/>
  <c r="Q93" i="81"/>
  <c r="R93" i="81"/>
  <c r="S93" i="81"/>
  <c r="T93" i="81"/>
  <c r="U93" i="81"/>
  <c r="V93" i="81"/>
  <c r="W93" i="81"/>
  <c r="X93" i="81"/>
  <c r="Y93" i="81"/>
  <c r="Z93" i="81"/>
  <c r="AA93" i="81"/>
  <c r="Z92" i="82" s="1"/>
  <c r="AB93" i="81"/>
  <c r="AC93" i="81"/>
  <c r="AB92" i="82" s="1"/>
  <c r="AD93" i="81"/>
  <c r="AE93" i="81"/>
  <c r="AF93" i="81"/>
  <c r="AE92" i="82" s="1"/>
  <c r="AG93" i="81"/>
  <c r="AH93" i="81"/>
  <c r="AI93" i="81"/>
  <c r="AJ93" i="81"/>
  <c r="AK93" i="81"/>
  <c r="AL93" i="81"/>
  <c r="AM93" i="81"/>
  <c r="AL92" i="82" s="1"/>
  <c r="AN93" i="81"/>
  <c r="AO93" i="81"/>
  <c r="AP93" i="81"/>
  <c r="AQ93" i="81"/>
  <c r="AP92" i="82" s="1"/>
  <c r="AR93" i="81"/>
  <c r="AS93" i="81"/>
  <c r="AT93" i="81"/>
  <c r="AU93" i="81"/>
  <c r="AV93" i="81"/>
  <c r="AU92" i="82" s="1"/>
  <c r="AW93" i="81"/>
  <c r="AV92" i="82" s="1"/>
  <c r="AX93" i="81"/>
  <c r="AY93" i="81"/>
  <c r="AZ93" i="81"/>
  <c r="BA93" i="81"/>
  <c r="BB93" i="81"/>
  <c r="BC93" i="81"/>
  <c r="BD93" i="81"/>
  <c r="BH93" i="81"/>
  <c r="BI93" i="81"/>
  <c r="BJ93" i="81"/>
  <c r="BK93" i="81"/>
  <c r="BL93" i="81"/>
  <c r="BM93" i="81"/>
  <c r="BN93" i="81"/>
  <c r="BO93" i="81"/>
  <c r="BP93" i="81"/>
  <c r="BQ93" i="81"/>
  <c r="BR93" i="81"/>
  <c r="BS93" i="81"/>
  <c r="BT93" i="81"/>
  <c r="BU93" i="81"/>
  <c r="BV93" i="81"/>
  <c r="BW93" i="81"/>
  <c r="BX93" i="81"/>
  <c r="BY93" i="81"/>
  <c r="BZ93" i="81"/>
  <c r="CA93" i="81"/>
  <c r="CB93" i="81"/>
  <c r="D94" i="81"/>
  <c r="E94" i="81"/>
  <c r="F94" i="81"/>
  <c r="G94" i="81"/>
  <c r="H94" i="81"/>
  <c r="I94" i="81"/>
  <c r="J94" i="81"/>
  <c r="K94" i="81"/>
  <c r="L94" i="81"/>
  <c r="M94" i="81"/>
  <c r="N94" i="81"/>
  <c r="O94" i="81"/>
  <c r="P94" i="81"/>
  <c r="Q94" i="81"/>
  <c r="R94" i="81"/>
  <c r="S94" i="81"/>
  <c r="T94" i="81"/>
  <c r="U94" i="81"/>
  <c r="V94" i="81"/>
  <c r="W94" i="81"/>
  <c r="X94" i="81"/>
  <c r="Y94" i="81"/>
  <c r="Z94" i="81"/>
  <c r="AA94" i="81"/>
  <c r="Z93" i="82" s="1"/>
  <c r="AB94" i="81"/>
  <c r="AC94" i="81"/>
  <c r="AB93" i="82" s="1"/>
  <c r="AD94" i="81"/>
  <c r="AE94" i="81"/>
  <c r="AF94" i="81"/>
  <c r="AE93" i="82" s="1"/>
  <c r="AG94" i="81"/>
  <c r="AH94" i="81"/>
  <c r="AI94" i="81"/>
  <c r="AJ94" i="81"/>
  <c r="AK94" i="81"/>
  <c r="AL94" i="81"/>
  <c r="AM94" i="81"/>
  <c r="AL93" i="82" s="1"/>
  <c r="AN94" i="81"/>
  <c r="AO94" i="81"/>
  <c r="AP94" i="81"/>
  <c r="AQ94" i="81"/>
  <c r="AP93" i="82" s="1"/>
  <c r="AR94" i="81"/>
  <c r="AS94" i="81"/>
  <c r="AT94" i="81"/>
  <c r="AU94" i="81"/>
  <c r="AV94" i="81"/>
  <c r="AW94" i="81"/>
  <c r="AX94" i="81"/>
  <c r="AW93" i="82" s="1"/>
  <c r="AY94" i="81"/>
  <c r="AZ94" i="81"/>
  <c r="BA94" i="81"/>
  <c r="AZ93" i="82" s="1"/>
  <c r="BB94" i="81"/>
  <c r="BC94" i="81"/>
  <c r="BD94" i="81"/>
  <c r="BH94" i="81"/>
  <c r="BI94" i="81"/>
  <c r="BJ94" i="81"/>
  <c r="BI93" i="82" s="1"/>
  <c r="BK94" i="81"/>
  <c r="BL94" i="81"/>
  <c r="BM94" i="81"/>
  <c r="BN94" i="81"/>
  <c r="BO94" i="81"/>
  <c r="BP94" i="81"/>
  <c r="BQ94" i="81"/>
  <c r="BR94" i="81"/>
  <c r="BS94" i="81"/>
  <c r="BT94" i="81"/>
  <c r="BU94" i="81"/>
  <c r="BV94" i="81"/>
  <c r="BW94" i="81"/>
  <c r="BX94" i="81"/>
  <c r="BY94" i="81"/>
  <c r="BZ94" i="81"/>
  <c r="CA94" i="81"/>
  <c r="CB94" i="81"/>
  <c r="D95" i="81"/>
  <c r="E95" i="81"/>
  <c r="F95" i="81"/>
  <c r="G95" i="81"/>
  <c r="H95" i="81"/>
  <c r="I95" i="81"/>
  <c r="J95" i="81"/>
  <c r="K95" i="81"/>
  <c r="L95" i="81"/>
  <c r="M95" i="81"/>
  <c r="N95" i="81"/>
  <c r="O95" i="81"/>
  <c r="P95" i="81"/>
  <c r="Q95" i="81"/>
  <c r="R95" i="81"/>
  <c r="S95" i="81"/>
  <c r="T95" i="81"/>
  <c r="U95" i="81"/>
  <c r="V95" i="81"/>
  <c r="W95" i="81"/>
  <c r="X95" i="81"/>
  <c r="Y95" i="81"/>
  <c r="Z95" i="81"/>
  <c r="AA95" i="81"/>
  <c r="AB95" i="81"/>
  <c r="AC95" i="81"/>
  <c r="AD95" i="81"/>
  <c r="AE95" i="81"/>
  <c r="AF95" i="81"/>
  <c r="AG95" i="81"/>
  <c r="AH95" i="81"/>
  <c r="AI95" i="81"/>
  <c r="AJ95" i="81"/>
  <c r="AK95" i="81"/>
  <c r="AL95" i="81"/>
  <c r="AM95" i="81"/>
  <c r="AN95" i="81"/>
  <c r="AO95" i="81"/>
  <c r="AP95" i="81"/>
  <c r="AQ95" i="81"/>
  <c r="AR95" i="81"/>
  <c r="AS95" i="81"/>
  <c r="AT95" i="81"/>
  <c r="AU95" i="81"/>
  <c r="AV95" i="81"/>
  <c r="AW95" i="81"/>
  <c r="AX95" i="81"/>
  <c r="AY95" i="81"/>
  <c r="AZ95" i="81"/>
  <c r="BA95" i="81"/>
  <c r="BB95" i="81"/>
  <c r="BC95" i="81"/>
  <c r="BD95" i="81"/>
  <c r="BH95" i="81"/>
  <c r="BI95" i="81"/>
  <c r="BJ95" i="81"/>
  <c r="BK95" i="81"/>
  <c r="BL95" i="81"/>
  <c r="BM95" i="81"/>
  <c r="BN95" i="81"/>
  <c r="BO95" i="81"/>
  <c r="BP95" i="81"/>
  <c r="BQ95" i="81"/>
  <c r="BR95" i="81"/>
  <c r="BS95" i="81"/>
  <c r="BT95" i="81"/>
  <c r="BU95" i="81"/>
  <c r="BV95" i="81"/>
  <c r="BW95" i="81"/>
  <c r="BV94" i="82" s="1"/>
  <c r="BX95" i="81"/>
  <c r="BY95" i="81"/>
  <c r="BZ95" i="81"/>
  <c r="CA95" i="81"/>
  <c r="CB95" i="81"/>
  <c r="D96" i="81"/>
  <c r="E96" i="81"/>
  <c r="F96" i="81"/>
  <c r="G96" i="81"/>
  <c r="H96" i="81"/>
  <c r="I96" i="81"/>
  <c r="J96" i="81"/>
  <c r="K96" i="81"/>
  <c r="L96" i="81"/>
  <c r="M96" i="81"/>
  <c r="N96" i="81"/>
  <c r="O96" i="81"/>
  <c r="P96" i="81"/>
  <c r="Q96" i="81"/>
  <c r="R96" i="81"/>
  <c r="S96" i="81"/>
  <c r="T96" i="81"/>
  <c r="U96" i="81"/>
  <c r="V96" i="81"/>
  <c r="W96" i="81"/>
  <c r="X96" i="81"/>
  <c r="Y96" i="81"/>
  <c r="Z96" i="81"/>
  <c r="AA96" i="81"/>
  <c r="Z95" i="82" s="1"/>
  <c r="AB96" i="81"/>
  <c r="AC96" i="81"/>
  <c r="AD96" i="81"/>
  <c r="AE96" i="81"/>
  <c r="AF96" i="81"/>
  <c r="AG96" i="81"/>
  <c r="AH96" i="81"/>
  <c r="AI96" i="81"/>
  <c r="AJ96" i="81"/>
  <c r="AK96" i="81"/>
  <c r="AL96" i="81"/>
  <c r="AM96" i="81"/>
  <c r="AN96" i="81"/>
  <c r="AO96" i="81"/>
  <c r="AP96" i="81"/>
  <c r="AQ96" i="81"/>
  <c r="AR96" i="81"/>
  <c r="AS96" i="81"/>
  <c r="AT96" i="81"/>
  <c r="AU96" i="81"/>
  <c r="AV96" i="81"/>
  <c r="AW96" i="81"/>
  <c r="AV95" i="82" s="1"/>
  <c r="AX96" i="81"/>
  <c r="AY96" i="81"/>
  <c r="AZ96" i="81"/>
  <c r="BA96" i="81"/>
  <c r="BB96" i="81"/>
  <c r="BC96" i="81"/>
  <c r="BD96" i="81"/>
  <c r="BH96" i="81"/>
  <c r="BI96" i="81"/>
  <c r="BJ96" i="81"/>
  <c r="BK96" i="81"/>
  <c r="BL96" i="81"/>
  <c r="BM96" i="81"/>
  <c r="BN96" i="81"/>
  <c r="BO96" i="81"/>
  <c r="BP96" i="81"/>
  <c r="BQ96" i="81"/>
  <c r="BR96" i="81"/>
  <c r="BS96" i="81"/>
  <c r="BT96" i="81"/>
  <c r="BU96" i="81"/>
  <c r="BV96" i="81"/>
  <c r="BU95" i="82" s="1"/>
  <c r="BW96" i="81"/>
  <c r="BX96" i="81"/>
  <c r="BY96" i="81"/>
  <c r="BZ96" i="81"/>
  <c r="CA96" i="81"/>
  <c r="CB96" i="81"/>
  <c r="D97" i="81"/>
  <c r="E97" i="81"/>
  <c r="F97" i="81"/>
  <c r="G97" i="81"/>
  <c r="H97" i="81"/>
  <c r="I97" i="81"/>
  <c r="J97" i="81"/>
  <c r="K97" i="81"/>
  <c r="L97" i="81"/>
  <c r="M97" i="81"/>
  <c r="N97" i="81"/>
  <c r="O97" i="81"/>
  <c r="P97" i="81"/>
  <c r="Q97" i="81"/>
  <c r="R97" i="81"/>
  <c r="S97" i="81"/>
  <c r="T97" i="81"/>
  <c r="U97" i="81"/>
  <c r="V97" i="81"/>
  <c r="W97" i="81"/>
  <c r="X97" i="81"/>
  <c r="Y97" i="81"/>
  <c r="Z97" i="81"/>
  <c r="AA97" i="81"/>
  <c r="AB97" i="81"/>
  <c r="AC97" i="81"/>
  <c r="AB96" i="82" s="1"/>
  <c r="AD97" i="81"/>
  <c r="AE97" i="81"/>
  <c r="AF97" i="81"/>
  <c r="AE96" i="82" s="1"/>
  <c r="AG97" i="81"/>
  <c r="AH97" i="81"/>
  <c r="AI97" i="81"/>
  <c r="AJ97" i="81"/>
  <c r="AK97" i="81"/>
  <c r="AL97" i="81"/>
  <c r="AM97" i="81"/>
  <c r="AL96" i="82" s="1"/>
  <c r="AN97" i="81"/>
  <c r="AO97" i="81"/>
  <c r="AP97" i="81"/>
  <c r="AQ97" i="81"/>
  <c r="AP96" i="82" s="1"/>
  <c r="AR97" i="81"/>
  <c r="AS97" i="81"/>
  <c r="AT97" i="81"/>
  <c r="AS96" i="82" s="1"/>
  <c r="AU97" i="81"/>
  <c r="AV97" i="81"/>
  <c r="AW97" i="81"/>
  <c r="AV96" i="82" s="1"/>
  <c r="AX97" i="81"/>
  <c r="AW96" i="82" s="1"/>
  <c r="AY97" i="81"/>
  <c r="AZ97" i="81"/>
  <c r="BA97" i="81"/>
  <c r="BB97" i="81"/>
  <c r="BC97" i="81"/>
  <c r="BD97" i="81"/>
  <c r="BH97" i="81"/>
  <c r="BI97" i="81"/>
  <c r="BJ97" i="81"/>
  <c r="BI96" i="82" s="1"/>
  <c r="BK97" i="81"/>
  <c r="BL97" i="81"/>
  <c r="BM97" i="81"/>
  <c r="BN97" i="81"/>
  <c r="BO97" i="81"/>
  <c r="BP97" i="81"/>
  <c r="BQ97" i="81"/>
  <c r="BR97" i="81"/>
  <c r="BS97" i="81"/>
  <c r="BT97" i="81"/>
  <c r="BU97" i="81"/>
  <c r="BV97" i="81"/>
  <c r="BW97" i="81"/>
  <c r="BX97" i="81"/>
  <c r="BY97" i="81"/>
  <c r="BZ97" i="81"/>
  <c r="CA97" i="81"/>
  <c r="CB97" i="81"/>
  <c r="D98" i="81"/>
  <c r="E98" i="81"/>
  <c r="F98" i="81"/>
  <c r="G98" i="81"/>
  <c r="H98" i="81"/>
  <c r="I98" i="81"/>
  <c r="J98" i="81"/>
  <c r="K98" i="81"/>
  <c r="L98" i="81"/>
  <c r="M98" i="81"/>
  <c r="N98" i="81"/>
  <c r="O98" i="81"/>
  <c r="P98" i="81"/>
  <c r="Q98" i="81"/>
  <c r="R98" i="81"/>
  <c r="S98" i="81"/>
  <c r="T98" i="81"/>
  <c r="U98" i="81"/>
  <c r="V98" i="81"/>
  <c r="W98" i="81"/>
  <c r="X98" i="81"/>
  <c r="Y98" i="81"/>
  <c r="Z98" i="81"/>
  <c r="AA98" i="81"/>
  <c r="Z97" i="82" s="1"/>
  <c r="AB98" i="81"/>
  <c r="AC98" i="81"/>
  <c r="AB97" i="82" s="1"/>
  <c r="AD98" i="81"/>
  <c r="AE98" i="81"/>
  <c r="AF98" i="81"/>
  <c r="AG98" i="81"/>
  <c r="AH98" i="81"/>
  <c r="AI98" i="81"/>
  <c r="AJ98" i="81"/>
  <c r="AK98" i="81"/>
  <c r="AL98" i="81"/>
  <c r="AM98" i="81"/>
  <c r="AL97" i="82" s="1"/>
  <c r="AN98" i="81"/>
  <c r="AO98" i="81"/>
  <c r="AP98" i="81"/>
  <c r="AQ98" i="81"/>
  <c r="AR98" i="81"/>
  <c r="AS98" i="81"/>
  <c r="AT98" i="81"/>
  <c r="AS97" i="82" s="1"/>
  <c r="AU98" i="81"/>
  <c r="AV98" i="81"/>
  <c r="AW98" i="81"/>
  <c r="AX98" i="81"/>
  <c r="AW97" i="82" s="1"/>
  <c r="AY98" i="81"/>
  <c r="AZ98" i="81"/>
  <c r="BA98" i="81"/>
  <c r="BB98" i="81"/>
  <c r="BC98" i="81"/>
  <c r="BD98" i="81"/>
  <c r="BH98" i="81"/>
  <c r="BI98" i="81"/>
  <c r="BJ98" i="81"/>
  <c r="BK98" i="81"/>
  <c r="BL98" i="81"/>
  <c r="BM98" i="81"/>
  <c r="BN98" i="81"/>
  <c r="BO98" i="81"/>
  <c r="BP98" i="81"/>
  <c r="BQ98" i="81"/>
  <c r="BR98" i="81"/>
  <c r="BS98" i="81"/>
  <c r="BT98" i="81"/>
  <c r="BU98" i="81"/>
  <c r="BV98" i="81"/>
  <c r="BW98" i="81"/>
  <c r="BV97" i="82" s="1"/>
  <c r="BX98" i="81"/>
  <c r="BY98" i="81"/>
  <c r="BZ98" i="81"/>
  <c r="CA98" i="81"/>
  <c r="CB98" i="81"/>
  <c r="D99" i="81"/>
  <c r="E99" i="81"/>
  <c r="F99" i="81"/>
  <c r="G99" i="81"/>
  <c r="H99" i="81"/>
  <c r="I99" i="81"/>
  <c r="J99" i="81"/>
  <c r="K99" i="81"/>
  <c r="L99" i="81"/>
  <c r="M99" i="81"/>
  <c r="N99" i="81"/>
  <c r="O99" i="81"/>
  <c r="P99" i="81"/>
  <c r="Q99" i="81"/>
  <c r="R99" i="81"/>
  <c r="S99" i="81"/>
  <c r="T99" i="81"/>
  <c r="U99" i="81"/>
  <c r="V99" i="81"/>
  <c r="W99" i="81"/>
  <c r="X99" i="81"/>
  <c r="Y99" i="81"/>
  <c r="Z99" i="81"/>
  <c r="AA99" i="81"/>
  <c r="AB99" i="81"/>
  <c r="AC99" i="81"/>
  <c r="AD99" i="81"/>
  <c r="AE99" i="81"/>
  <c r="AF99" i="81"/>
  <c r="AG99" i="81"/>
  <c r="AH99" i="81"/>
  <c r="AI99" i="81"/>
  <c r="AJ99" i="81"/>
  <c r="AK99" i="81"/>
  <c r="AL99" i="81"/>
  <c r="AM99" i="81"/>
  <c r="AN99" i="81"/>
  <c r="AO99" i="81"/>
  <c r="AP99" i="81"/>
  <c r="AQ99" i="81"/>
  <c r="AR99" i="81"/>
  <c r="AS99" i="81"/>
  <c r="AT99" i="81"/>
  <c r="AU99" i="81"/>
  <c r="AV99" i="81"/>
  <c r="AW99" i="81"/>
  <c r="AX99" i="81"/>
  <c r="AW98" i="82" s="1"/>
  <c r="AY99" i="81"/>
  <c r="AZ99" i="81"/>
  <c r="BA99" i="81"/>
  <c r="BB99" i="81"/>
  <c r="BC99" i="81"/>
  <c r="BD99" i="81"/>
  <c r="BH99" i="81"/>
  <c r="BI99" i="81"/>
  <c r="BJ99" i="81"/>
  <c r="BK99" i="81"/>
  <c r="BL99" i="81"/>
  <c r="BM99" i="81"/>
  <c r="BN99" i="81"/>
  <c r="BO99" i="81"/>
  <c r="BP99" i="81"/>
  <c r="BQ99" i="81"/>
  <c r="BR99" i="81"/>
  <c r="BS99" i="81"/>
  <c r="BT99" i="81"/>
  <c r="BS98" i="82" s="1"/>
  <c r="BU99" i="81"/>
  <c r="BV99" i="81"/>
  <c r="BW99" i="81"/>
  <c r="BX99" i="81"/>
  <c r="BY99" i="81"/>
  <c r="BZ99" i="81"/>
  <c r="CA99" i="81"/>
  <c r="CB99" i="81"/>
  <c r="D100" i="81"/>
  <c r="E100" i="81"/>
  <c r="F100" i="81"/>
  <c r="G100" i="81"/>
  <c r="H100" i="81"/>
  <c r="I100" i="81"/>
  <c r="J100" i="81"/>
  <c r="K100" i="81"/>
  <c r="L100" i="81"/>
  <c r="M100" i="81"/>
  <c r="N100" i="81"/>
  <c r="O100" i="81"/>
  <c r="P100" i="81"/>
  <c r="Q100" i="81"/>
  <c r="R100" i="81"/>
  <c r="S100" i="81"/>
  <c r="T100" i="81"/>
  <c r="U100" i="81"/>
  <c r="V100" i="81"/>
  <c r="W100" i="81"/>
  <c r="X100" i="81"/>
  <c r="Y100" i="81"/>
  <c r="Z100" i="81"/>
  <c r="AA100" i="81"/>
  <c r="AB100" i="81"/>
  <c r="AC100" i="81"/>
  <c r="AD100" i="81"/>
  <c r="AE100" i="81"/>
  <c r="AF100" i="81"/>
  <c r="AG100" i="81"/>
  <c r="AH100" i="81"/>
  <c r="AI100" i="81"/>
  <c r="AJ100" i="81"/>
  <c r="AK100" i="81"/>
  <c r="AL100" i="81"/>
  <c r="AM100" i="81"/>
  <c r="AN100" i="81"/>
  <c r="AO100" i="81"/>
  <c r="AP100" i="81"/>
  <c r="AQ100" i="81"/>
  <c r="AR100" i="81"/>
  <c r="AS100" i="81"/>
  <c r="AT100" i="81"/>
  <c r="AU100" i="81"/>
  <c r="AV100" i="81"/>
  <c r="AW100" i="81"/>
  <c r="AX100" i="81"/>
  <c r="AY100" i="81"/>
  <c r="AZ100" i="81"/>
  <c r="BA100" i="81"/>
  <c r="BB100" i="81"/>
  <c r="BC100" i="81"/>
  <c r="BD100" i="81"/>
  <c r="BH100" i="81"/>
  <c r="BI100" i="81"/>
  <c r="BJ100" i="81"/>
  <c r="BI99" i="82" s="1"/>
  <c r="BK100" i="81"/>
  <c r="BL100" i="81"/>
  <c r="BM100" i="81"/>
  <c r="BN100" i="81"/>
  <c r="BO100" i="81"/>
  <c r="BP100" i="81"/>
  <c r="BQ100" i="81"/>
  <c r="BR100" i="81"/>
  <c r="BS100" i="81"/>
  <c r="BT100" i="81"/>
  <c r="BU100" i="81"/>
  <c r="BV100" i="81"/>
  <c r="BU99" i="82" s="1"/>
  <c r="BW100" i="81"/>
  <c r="BX100" i="81"/>
  <c r="BY100" i="81"/>
  <c r="BZ100" i="81"/>
  <c r="CA100" i="81"/>
  <c r="CB100" i="81"/>
  <c r="D101" i="81"/>
  <c r="E101" i="81"/>
  <c r="F101" i="81"/>
  <c r="G101" i="81"/>
  <c r="H101" i="81"/>
  <c r="I101" i="81"/>
  <c r="J101" i="81"/>
  <c r="K101" i="81"/>
  <c r="L101" i="81"/>
  <c r="M101" i="81"/>
  <c r="N101" i="81"/>
  <c r="O101" i="81"/>
  <c r="P101" i="81"/>
  <c r="Q101" i="81"/>
  <c r="R101" i="81"/>
  <c r="S101" i="81"/>
  <c r="T101" i="81"/>
  <c r="U101" i="81"/>
  <c r="V101" i="81"/>
  <c r="W101" i="81"/>
  <c r="X101" i="81"/>
  <c r="Y101" i="81"/>
  <c r="Z101" i="81"/>
  <c r="AA101" i="81"/>
  <c r="Z100" i="82" s="1"/>
  <c r="AB101" i="81"/>
  <c r="AC101" i="81"/>
  <c r="AB100" i="82" s="1"/>
  <c r="AD101" i="81"/>
  <c r="AE101" i="81"/>
  <c r="AF101" i="81"/>
  <c r="AE100" i="82" s="1"/>
  <c r="AG101" i="81"/>
  <c r="AH101" i="81"/>
  <c r="AI101" i="81"/>
  <c r="AJ101" i="81"/>
  <c r="AK101" i="81"/>
  <c r="AL101" i="81"/>
  <c r="AM101" i="81"/>
  <c r="AN101" i="81"/>
  <c r="AO101" i="81"/>
  <c r="AP101" i="81"/>
  <c r="AQ101" i="81"/>
  <c r="AR101" i="81"/>
  <c r="AQ100" i="82" s="1"/>
  <c r="AS101" i="81"/>
  <c r="AR100" i="82" s="1"/>
  <c r="AT101" i="81"/>
  <c r="AU101" i="81"/>
  <c r="AV101" i="81"/>
  <c r="AU100" i="82" s="1"/>
  <c r="AW101" i="81"/>
  <c r="AV100" i="82" s="1"/>
  <c r="AX101" i="81"/>
  <c r="AW100" i="82" s="1"/>
  <c r="AY101" i="81"/>
  <c r="AZ101" i="81"/>
  <c r="BA101" i="81"/>
  <c r="AZ100" i="82" s="1"/>
  <c r="BB101" i="81"/>
  <c r="BC101" i="81"/>
  <c r="BD101" i="81"/>
  <c r="BH101" i="81"/>
  <c r="BI101" i="81"/>
  <c r="BJ101" i="81"/>
  <c r="BI100" i="82" s="1"/>
  <c r="BK101" i="81"/>
  <c r="BL101" i="81"/>
  <c r="BM101" i="81"/>
  <c r="BN101" i="81"/>
  <c r="BO101" i="81"/>
  <c r="BP101" i="81"/>
  <c r="BQ101" i="81"/>
  <c r="BR101" i="81"/>
  <c r="BS101" i="81"/>
  <c r="BT101" i="81"/>
  <c r="BU101" i="81"/>
  <c r="BV101" i="81"/>
  <c r="BW101" i="81"/>
  <c r="BX101" i="81"/>
  <c r="BY101" i="81"/>
  <c r="BZ101" i="81"/>
  <c r="CA101" i="81"/>
  <c r="CB101" i="81"/>
  <c r="D102" i="81"/>
  <c r="E102" i="81"/>
  <c r="F102" i="81"/>
  <c r="G102" i="81"/>
  <c r="H102" i="81"/>
  <c r="I102" i="81"/>
  <c r="J102" i="81"/>
  <c r="K102" i="81"/>
  <c r="L102" i="81"/>
  <c r="M102" i="81"/>
  <c r="N102" i="81"/>
  <c r="O102" i="81"/>
  <c r="P102" i="81"/>
  <c r="Q102" i="81"/>
  <c r="R102" i="81"/>
  <c r="S102" i="81"/>
  <c r="T102" i="81"/>
  <c r="U102" i="81"/>
  <c r="V102" i="81"/>
  <c r="W102" i="81"/>
  <c r="X102" i="81"/>
  <c r="Y102" i="81"/>
  <c r="Z102" i="81"/>
  <c r="AA102" i="81"/>
  <c r="AB102" i="81"/>
  <c r="AC102" i="81"/>
  <c r="AB101" i="82" s="1"/>
  <c r="AD102" i="81"/>
  <c r="AE102" i="81"/>
  <c r="AF102" i="81"/>
  <c r="AE101" i="82" s="1"/>
  <c r="AG102" i="81"/>
  <c r="AH102" i="81"/>
  <c r="AI102" i="81"/>
  <c r="AJ102" i="81"/>
  <c r="AK102" i="81"/>
  <c r="AL102" i="81"/>
  <c r="AM102" i="81"/>
  <c r="AL101" i="82" s="1"/>
  <c r="AN102" i="81"/>
  <c r="AO102" i="81"/>
  <c r="AP102" i="81"/>
  <c r="AQ102" i="81"/>
  <c r="AP101" i="82" s="1"/>
  <c r="AR102" i="81"/>
  <c r="AQ101" i="82" s="1"/>
  <c r="AS102" i="81"/>
  <c r="AT102" i="81"/>
  <c r="AS101" i="82" s="1"/>
  <c r="AU102" i="81"/>
  <c r="AT101" i="82" s="1"/>
  <c r="AV102" i="81"/>
  <c r="AU101" i="82" s="1"/>
  <c r="AW102" i="81"/>
  <c r="AV101" i="82" s="1"/>
  <c r="AX102" i="81"/>
  <c r="AW101" i="82" s="1"/>
  <c r="AY102" i="81"/>
  <c r="AX101" i="82" s="1"/>
  <c r="AZ102" i="81"/>
  <c r="AY101" i="82" s="1"/>
  <c r="BA102" i="81"/>
  <c r="AZ101" i="82" s="1"/>
  <c r="BB102" i="81"/>
  <c r="BC102" i="81"/>
  <c r="BD102" i="81"/>
  <c r="BH102" i="81"/>
  <c r="BI102" i="81"/>
  <c r="BJ102" i="81"/>
  <c r="BI101" i="82" s="1"/>
  <c r="BK102" i="81"/>
  <c r="BL102" i="81"/>
  <c r="BK101" i="82" s="1"/>
  <c r="BM102" i="81"/>
  <c r="BN102" i="81"/>
  <c r="BM101" i="82" s="1"/>
  <c r="BO102" i="81"/>
  <c r="BP102" i="81"/>
  <c r="BQ102" i="81"/>
  <c r="BR102" i="81"/>
  <c r="BS102" i="81"/>
  <c r="BT102" i="81"/>
  <c r="BS101" i="82" s="1"/>
  <c r="BU102" i="81"/>
  <c r="BT101" i="82" s="1"/>
  <c r="BV102" i="81"/>
  <c r="BU101" i="82" s="1"/>
  <c r="BW102" i="81"/>
  <c r="BV101" i="82" s="1"/>
  <c r="BX102" i="81"/>
  <c r="BW101" i="82" s="1"/>
  <c r="BY102" i="81"/>
  <c r="BX101" i="82" s="1"/>
  <c r="BZ102" i="81"/>
  <c r="CA102" i="81"/>
  <c r="CB102" i="81"/>
  <c r="D103" i="81"/>
  <c r="E103" i="81"/>
  <c r="F103" i="81"/>
  <c r="G103" i="81"/>
  <c r="H103" i="81"/>
  <c r="I103" i="81"/>
  <c r="J103" i="81"/>
  <c r="K103" i="81"/>
  <c r="L103" i="81"/>
  <c r="M103" i="81"/>
  <c r="N103" i="81"/>
  <c r="O103" i="81"/>
  <c r="P103" i="81"/>
  <c r="Q103" i="81"/>
  <c r="R103" i="81"/>
  <c r="S103" i="81"/>
  <c r="T103" i="81"/>
  <c r="U103" i="81"/>
  <c r="V103" i="81"/>
  <c r="W103" i="81"/>
  <c r="X103" i="81"/>
  <c r="Y103" i="81"/>
  <c r="Z103" i="81"/>
  <c r="AA103" i="81"/>
  <c r="AB103" i="81"/>
  <c r="AC103" i="81"/>
  <c r="AB102" i="82" s="1"/>
  <c r="AD103" i="81"/>
  <c r="AE103" i="81"/>
  <c r="AF103" i="81"/>
  <c r="AE102" i="82" s="1"/>
  <c r="AG103" i="81"/>
  <c r="AH103" i="81"/>
  <c r="AI103" i="81"/>
  <c r="AJ103" i="81"/>
  <c r="AK103" i="81"/>
  <c r="AL103" i="81"/>
  <c r="AM103" i="81"/>
  <c r="AL102" i="82" s="1"/>
  <c r="AN103" i="81"/>
  <c r="AO103" i="81"/>
  <c r="AP103" i="81"/>
  <c r="AQ103" i="81"/>
  <c r="AP102" i="82" s="1"/>
  <c r="AR103" i="81"/>
  <c r="AS103" i="81"/>
  <c r="AT103" i="81"/>
  <c r="AS102" i="82" s="1"/>
  <c r="AU103" i="81"/>
  <c r="AV103" i="81"/>
  <c r="AW103" i="81"/>
  <c r="AX103" i="81"/>
  <c r="AW102" i="82" s="1"/>
  <c r="AY103" i="81"/>
  <c r="AZ103" i="81"/>
  <c r="BA103" i="81"/>
  <c r="BB103" i="81"/>
  <c r="BC103" i="81"/>
  <c r="BD103" i="81"/>
  <c r="BH103" i="81"/>
  <c r="BI103" i="81"/>
  <c r="BJ103" i="81"/>
  <c r="BI102" i="82" s="1"/>
  <c r="BK103" i="81"/>
  <c r="BL103" i="81"/>
  <c r="BM103" i="81"/>
  <c r="BN103" i="81"/>
  <c r="BO103" i="81"/>
  <c r="BP103" i="81"/>
  <c r="BQ103" i="81"/>
  <c r="BR103" i="81"/>
  <c r="BS103" i="81"/>
  <c r="BT103" i="81"/>
  <c r="BU103" i="81"/>
  <c r="BV103" i="81"/>
  <c r="BW103" i="81"/>
  <c r="BX103" i="81"/>
  <c r="BY103" i="81"/>
  <c r="BZ103" i="81"/>
  <c r="CA103" i="81"/>
  <c r="CB103" i="81"/>
  <c r="D104" i="81"/>
  <c r="E104" i="81"/>
  <c r="F104" i="81"/>
  <c r="G104" i="81"/>
  <c r="H104" i="81"/>
  <c r="I104" i="81"/>
  <c r="J104" i="81"/>
  <c r="K104" i="81"/>
  <c r="L104" i="81"/>
  <c r="M104" i="81"/>
  <c r="N104" i="81"/>
  <c r="O104" i="81"/>
  <c r="P104" i="81"/>
  <c r="Q104" i="81"/>
  <c r="R104" i="81"/>
  <c r="S104" i="81"/>
  <c r="T104" i="81"/>
  <c r="U104" i="81"/>
  <c r="V104" i="81"/>
  <c r="W104" i="81"/>
  <c r="X104" i="81"/>
  <c r="Y104" i="81"/>
  <c r="Z104" i="81"/>
  <c r="AA104" i="81"/>
  <c r="AB104" i="81"/>
  <c r="AC104" i="81"/>
  <c r="AB103" i="82" s="1"/>
  <c r="AD104" i="81"/>
  <c r="AE104" i="81"/>
  <c r="AF104" i="81"/>
  <c r="AE103" i="82" s="1"/>
  <c r="AG104" i="81"/>
  <c r="AH104" i="81"/>
  <c r="AI104" i="81"/>
  <c r="AJ104" i="81"/>
  <c r="AK104" i="81"/>
  <c r="AL104" i="81"/>
  <c r="AM104" i="81"/>
  <c r="AL103" i="82" s="1"/>
  <c r="AN104" i="81"/>
  <c r="AO104" i="81"/>
  <c r="AP104" i="81"/>
  <c r="AQ104" i="81"/>
  <c r="AP103" i="82" s="1"/>
  <c r="AR104" i="81"/>
  <c r="AS104" i="81"/>
  <c r="AT104" i="81"/>
  <c r="AS103" i="82" s="1"/>
  <c r="AU104" i="81"/>
  <c r="AV104" i="81"/>
  <c r="AW104" i="81"/>
  <c r="AX104" i="81"/>
  <c r="AW103" i="82" s="1"/>
  <c r="AY104" i="81"/>
  <c r="AZ104" i="81"/>
  <c r="BA104" i="81"/>
  <c r="BB104" i="81"/>
  <c r="BC104" i="81"/>
  <c r="BD104" i="81"/>
  <c r="BH104" i="81"/>
  <c r="BI104" i="81"/>
  <c r="BJ104" i="81"/>
  <c r="BI103" i="82" s="1"/>
  <c r="BK104" i="81"/>
  <c r="BL104" i="81"/>
  <c r="BM104" i="81"/>
  <c r="BN104" i="81"/>
  <c r="BM103" i="82" s="1"/>
  <c r="BO104" i="81"/>
  <c r="BP104" i="81"/>
  <c r="BQ104" i="81"/>
  <c r="BR104" i="81"/>
  <c r="BS104" i="81"/>
  <c r="BT104" i="81"/>
  <c r="BU104" i="81"/>
  <c r="BV104" i="81"/>
  <c r="BW104" i="81"/>
  <c r="BX104" i="81"/>
  <c r="BY104" i="81"/>
  <c r="BZ104" i="81"/>
  <c r="CA104" i="81"/>
  <c r="CB104" i="81"/>
  <c r="D105" i="81"/>
  <c r="E105" i="81"/>
  <c r="F105" i="81"/>
  <c r="G105" i="81"/>
  <c r="H105" i="81"/>
  <c r="I105" i="81"/>
  <c r="J105" i="81"/>
  <c r="K105" i="81"/>
  <c r="L105" i="81"/>
  <c r="M105" i="81"/>
  <c r="N105" i="81"/>
  <c r="O105" i="81"/>
  <c r="P105" i="81"/>
  <c r="Q105" i="81"/>
  <c r="R105" i="81"/>
  <c r="S105" i="81"/>
  <c r="T105" i="81"/>
  <c r="U105" i="81"/>
  <c r="V105" i="81"/>
  <c r="W105" i="81"/>
  <c r="X105" i="81"/>
  <c r="Y105" i="81"/>
  <c r="Z105" i="81"/>
  <c r="AA105" i="81"/>
  <c r="AB105" i="81"/>
  <c r="AC105" i="81"/>
  <c r="AD105" i="81"/>
  <c r="AE105" i="81"/>
  <c r="AF105" i="81"/>
  <c r="AG105" i="81"/>
  <c r="AH105" i="81"/>
  <c r="AI105" i="81"/>
  <c r="AJ105" i="81"/>
  <c r="AK105" i="81"/>
  <c r="AL105" i="81"/>
  <c r="AM105" i="81"/>
  <c r="AN105" i="81"/>
  <c r="AO105" i="81"/>
  <c r="AP105" i="81"/>
  <c r="AQ105" i="81"/>
  <c r="AR105" i="81"/>
  <c r="AS105" i="81"/>
  <c r="AT105" i="81"/>
  <c r="AS104" i="82" s="1"/>
  <c r="AU105" i="81"/>
  <c r="AV105" i="81"/>
  <c r="AW105" i="81"/>
  <c r="AX105" i="81"/>
  <c r="AY105" i="81"/>
  <c r="AZ105" i="81"/>
  <c r="AY104" i="82" s="1"/>
  <c r="BA105" i="81"/>
  <c r="BB105" i="81"/>
  <c r="BC105" i="81"/>
  <c r="BD105" i="81"/>
  <c r="BH105" i="81"/>
  <c r="BI105" i="81"/>
  <c r="BJ105" i="81"/>
  <c r="BK105" i="81"/>
  <c r="BL105" i="81"/>
  <c r="BM105" i="81"/>
  <c r="BN105" i="81"/>
  <c r="BO105" i="81"/>
  <c r="BP105" i="81"/>
  <c r="BQ105" i="81"/>
  <c r="BR105" i="81"/>
  <c r="BS105" i="81"/>
  <c r="BT105" i="81"/>
  <c r="BU105" i="81"/>
  <c r="BV105" i="81"/>
  <c r="BU104" i="82" s="1"/>
  <c r="BW105" i="81"/>
  <c r="BX105" i="81"/>
  <c r="BY105" i="81"/>
  <c r="BZ105" i="81"/>
  <c r="CA105" i="81"/>
  <c r="CB105" i="81"/>
  <c r="D106" i="81"/>
  <c r="E106" i="81"/>
  <c r="F106" i="81"/>
  <c r="G106" i="81"/>
  <c r="H106" i="81"/>
  <c r="I106" i="81"/>
  <c r="J106" i="81"/>
  <c r="K106" i="81"/>
  <c r="L106" i="81"/>
  <c r="M106" i="81"/>
  <c r="N106" i="81"/>
  <c r="O106" i="81"/>
  <c r="P106" i="81"/>
  <c r="Q106" i="81"/>
  <c r="R106" i="81"/>
  <c r="S106" i="81"/>
  <c r="T106" i="81"/>
  <c r="U106" i="81"/>
  <c r="V106" i="81"/>
  <c r="W106" i="81"/>
  <c r="X106" i="81"/>
  <c r="Y106" i="81"/>
  <c r="Z106" i="81"/>
  <c r="AA106" i="81"/>
  <c r="AB106" i="81"/>
  <c r="AC106" i="81"/>
  <c r="AD106" i="81"/>
  <c r="AE106" i="81"/>
  <c r="AF106" i="81"/>
  <c r="AG106" i="81"/>
  <c r="AH106" i="81"/>
  <c r="AI106" i="81"/>
  <c r="AJ106" i="81"/>
  <c r="AK106" i="81"/>
  <c r="AL106" i="81"/>
  <c r="AM106" i="81"/>
  <c r="AN106" i="81"/>
  <c r="AO106" i="81"/>
  <c r="AP106" i="81"/>
  <c r="AQ106" i="81"/>
  <c r="AR106" i="81"/>
  <c r="AS106" i="81"/>
  <c r="AT106" i="81"/>
  <c r="AU106" i="81"/>
  <c r="AV106" i="81"/>
  <c r="AW106" i="81"/>
  <c r="AX106" i="81"/>
  <c r="AY106" i="81"/>
  <c r="AZ106" i="81"/>
  <c r="BA106" i="81"/>
  <c r="BB106" i="81"/>
  <c r="BC106" i="81"/>
  <c r="BD106" i="81"/>
  <c r="BH106" i="81"/>
  <c r="BI106" i="81"/>
  <c r="BJ106" i="81"/>
  <c r="BK106" i="81"/>
  <c r="BL106" i="81"/>
  <c r="BM106" i="81"/>
  <c r="BN106" i="81"/>
  <c r="BO106" i="81"/>
  <c r="BP106" i="81"/>
  <c r="BQ106" i="81"/>
  <c r="BR106" i="81"/>
  <c r="BS106" i="81"/>
  <c r="BT106" i="81"/>
  <c r="BU106" i="81"/>
  <c r="BV106" i="81"/>
  <c r="BW106" i="81"/>
  <c r="BX106" i="81"/>
  <c r="BY106" i="81"/>
  <c r="BZ106" i="81"/>
  <c r="CA106" i="81"/>
  <c r="CB106" i="81"/>
  <c r="D107" i="81"/>
  <c r="E107" i="81"/>
  <c r="F107" i="81"/>
  <c r="G107" i="81"/>
  <c r="H107" i="81"/>
  <c r="I107" i="81"/>
  <c r="J107" i="81"/>
  <c r="K107" i="81"/>
  <c r="L107" i="81"/>
  <c r="M107" i="81"/>
  <c r="N107" i="81"/>
  <c r="O107" i="81"/>
  <c r="P107" i="81"/>
  <c r="Q107" i="81"/>
  <c r="R107" i="81"/>
  <c r="S107" i="81"/>
  <c r="T107" i="81"/>
  <c r="U107" i="81"/>
  <c r="V107" i="81"/>
  <c r="W107" i="81"/>
  <c r="X107" i="81"/>
  <c r="Y107" i="81"/>
  <c r="Z107" i="81"/>
  <c r="AA107" i="81"/>
  <c r="Z106" i="82" s="1"/>
  <c r="AB107" i="81"/>
  <c r="AC107" i="81"/>
  <c r="AB106" i="82" s="1"/>
  <c r="AD107" i="81"/>
  <c r="AE107" i="81"/>
  <c r="AF107" i="81"/>
  <c r="AE106" i="82" s="1"/>
  <c r="AG107" i="81"/>
  <c r="AH107" i="81"/>
  <c r="AI107" i="81"/>
  <c r="AJ107" i="81"/>
  <c r="AK107" i="81"/>
  <c r="AL107" i="81"/>
  <c r="AM107" i="81"/>
  <c r="AL106" i="82" s="1"/>
  <c r="AN107" i="81"/>
  <c r="AO107" i="81"/>
  <c r="AP107" i="81"/>
  <c r="AQ107" i="81"/>
  <c r="AR107" i="81"/>
  <c r="AS107" i="81"/>
  <c r="AT107" i="81"/>
  <c r="AU107" i="81"/>
  <c r="AV107" i="81"/>
  <c r="AW107" i="81"/>
  <c r="AX107" i="81"/>
  <c r="AY107" i="81"/>
  <c r="AZ107" i="81"/>
  <c r="BA107" i="81"/>
  <c r="BB107" i="81"/>
  <c r="BC107" i="81"/>
  <c r="BD107" i="81"/>
  <c r="BH107" i="81"/>
  <c r="BI107" i="81"/>
  <c r="BJ107" i="81"/>
  <c r="BK107" i="81"/>
  <c r="BL107" i="81"/>
  <c r="BM107" i="81"/>
  <c r="BN107" i="81"/>
  <c r="BO107" i="81"/>
  <c r="BP107" i="81"/>
  <c r="BQ107" i="81"/>
  <c r="BR107" i="81"/>
  <c r="BS107" i="81"/>
  <c r="BT107" i="81"/>
  <c r="BU107" i="81"/>
  <c r="BV107" i="81"/>
  <c r="BW107" i="81"/>
  <c r="BV106" i="82" s="1"/>
  <c r="BX107" i="81"/>
  <c r="BY107" i="81"/>
  <c r="BZ107" i="81"/>
  <c r="CA107" i="81"/>
  <c r="CB107" i="81"/>
  <c r="D108" i="81"/>
  <c r="E108" i="81"/>
  <c r="F108" i="81"/>
  <c r="G108" i="81"/>
  <c r="H108" i="81"/>
  <c r="I108" i="81"/>
  <c r="J108" i="81"/>
  <c r="K108" i="81"/>
  <c r="L108" i="81"/>
  <c r="M108" i="81"/>
  <c r="N108" i="81"/>
  <c r="O108" i="81"/>
  <c r="P108" i="81"/>
  <c r="Q108" i="81"/>
  <c r="R108" i="81"/>
  <c r="S108" i="81"/>
  <c r="T108" i="81"/>
  <c r="U108" i="81"/>
  <c r="V108" i="81"/>
  <c r="W108" i="81"/>
  <c r="X108" i="81"/>
  <c r="Y108" i="81"/>
  <c r="Z108" i="81"/>
  <c r="AA108" i="81"/>
  <c r="AB108" i="81"/>
  <c r="AC108" i="81"/>
  <c r="AD108" i="81"/>
  <c r="AE108" i="81"/>
  <c r="AF108" i="81"/>
  <c r="AG108" i="81"/>
  <c r="AH108" i="81"/>
  <c r="AI108" i="81"/>
  <c r="AJ108" i="81"/>
  <c r="AK108" i="81"/>
  <c r="AL108" i="81"/>
  <c r="AM108" i="81"/>
  <c r="AN108" i="81"/>
  <c r="AO108" i="81"/>
  <c r="AP108" i="81"/>
  <c r="AQ108" i="81"/>
  <c r="AR108" i="81"/>
  <c r="AS108" i="81"/>
  <c r="AT108" i="81"/>
  <c r="AU108" i="81"/>
  <c r="AV108" i="81"/>
  <c r="AW108" i="81"/>
  <c r="AV107" i="82" s="1"/>
  <c r="AX108" i="81"/>
  <c r="AW107" i="82" s="1"/>
  <c r="AY108" i="81"/>
  <c r="AZ108" i="81"/>
  <c r="BA108" i="81"/>
  <c r="BB108" i="81"/>
  <c r="BC108" i="81"/>
  <c r="BD108" i="81"/>
  <c r="BH108" i="81"/>
  <c r="BI108" i="81"/>
  <c r="BJ108" i="81"/>
  <c r="BK108" i="81"/>
  <c r="BL108" i="81"/>
  <c r="BM108" i="81"/>
  <c r="BN108" i="81"/>
  <c r="BO108" i="81"/>
  <c r="BP108" i="81"/>
  <c r="BQ108" i="81"/>
  <c r="BR108" i="81"/>
  <c r="BS108" i="81"/>
  <c r="BT108" i="81"/>
  <c r="BU108" i="81"/>
  <c r="BV108" i="81"/>
  <c r="BW108" i="81"/>
  <c r="BV107" i="82" s="1"/>
  <c r="BX108" i="81"/>
  <c r="BY108" i="81"/>
  <c r="BZ108" i="81"/>
  <c r="CA108" i="81"/>
  <c r="CB108" i="81"/>
  <c r="D109" i="81"/>
  <c r="E109" i="81"/>
  <c r="F109" i="81"/>
  <c r="G109" i="81"/>
  <c r="H109" i="81"/>
  <c r="I109" i="81"/>
  <c r="J109" i="81"/>
  <c r="K109" i="81"/>
  <c r="L109" i="81"/>
  <c r="M109" i="81"/>
  <c r="N109" i="81"/>
  <c r="O109" i="81"/>
  <c r="P109" i="81"/>
  <c r="Q109" i="81"/>
  <c r="R109" i="81"/>
  <c r="S109" i="81"/>
  <c r="T109" i="81"/>
  <c r="U109" i="81"/>
  <c r="V109" i="81"/>
  <c r="W109" i="81"/>
  <c r="X109" i="81"/>
  <c r="Y109" i="81"/>
  <c r="Z109" i="81"/>
  <c r="AA109" i="81"/>
  <c r="AB109" i="81"/>
  <c r="AC109" i="81"/>
  <c r="AD109" i="81"/>
  <c r="AE109" i="81"/>
  <c r="AF109" i="81"/>
  <c r="AG109" i="81"/>
  <c r="AH109" i="81"/>
  <c r="AI109" i="81"/>
  <c r="AJ109" i="81"/>
  <c r="AK109" i="81"/>
  <c r="AL109" i="81"/>
  <c r="AM109" i="81"/>
  <c r="AN109" i="81"/>
  <c r="AO109" i="81"/>
  <c r="AP109" i="81"/>
  <c r="AQ109" i="81"/>
  <c r="AR109" i="81"/>
  <c r="AS109" i="81"/>
  <c r="AT109" i="81"/>
  <c r="AU109" i="81"/>
  <c r="AV109" i="81"/>
  <c r="AW109" i="81"/>
  <c r="AX109" i="81"/>
  <c r="AY109" i="81"/>
  <c r="AZ109" i="81"/>
  <c r="BA109" i="81"/>
  <c r="BB109" i="81"/>
  <c r="BC109" i="81"/>
  <c r="BD109" i="81"/>
  <c r="BH109" i="81"/>
  <c r="BI109" i="81"/>
  <c r="BJ109" i="81"/>
  <c r="BK109" i="81"/>
  <c r="BL109" i="81"/>
  <c r="BM109" i="81"/>
  <c r="BN109" i="81"/>
  <c r="BO109" i="81"/>
  <c r="BP109" i="81"/>
  <c r="BQ109" i="81"/>
  <c r="BR109" i="81"/>
  <c r="BS109" i="81"/>
  <c r="BT109" i="81"/>
  <c r="BU109" i="81"/>
  <c r="BV109" i="81"/>
  <c r="BU108" i="82" s="1"/>
  <c r="BW109" i="81"/>
  <c r="BX109" i="81"/>
  <c r="BY109" i="81"/>
  <c r="BZ109" i="81"/>
  <c r="CA109" i="81"/>
  <c r="CB109" i="81"/>
  <c r="D110" i="81"/>
  <c r="E110" i="81"/>
  <c r="F110" i="81"/>
  <c r="G110" i="81"/>
  <c r="H110" i="81"/>
  <c r="I110" i="81"/>
  <c r="J110" i="81"/>
  <c r="K110" i="81"/>
  <c r="L110" i="81"/>
  <c r="M110" i="81"/>
  <c r="N110" i="81"/>
  <c r="O110" i="81"/>
  <c r="P110" i="81"/>
  <c r="Q110" i="81"/>
  <c r="R110" i="81"/>
  <c r="S110" i="81"/>
  <c r="T110" i="81"/>
  <c r="U110" i="81"/>
  <c r="V110" i="81"/>
  <c r="W110" i="81"/>
  <c r="X110" i="81"/>
  <c r="Y110" i="81"/>
  <c r="Z110" i="81"/>
  <c r="AA110" i="81"/>
  <c r="AB110" i="81"/>
  <c r="AC110" i="81"/>
  <c r="AB109" i="82" s="1"/>
  <c r="AD110" i="81"/>
  <c r="AE110" i="81"/>
  <c r="AF110" i="81"/>
  <c r="AE109" i="82" s="1"/>
  <c r="AG110" i="81"/>
  <c r="AH110" i="81"/>
  <c r="AI110" i="81"/>
  <c r="AJ110" i="81"/>
  <c r="AK110" i="81"/>
  <c r="AL110" i="81"/>
  <c r="AK109" i="82" s="1"/>
  <c r="AM110" i="81"/>
  <c r="AL109" i="82" s="1"/>
  <c r="AN110" i="81"/>
  <c r="AO110" i="81"/>
  <c r="AP110" i="81"/>
  <c r="AQ110" i="81"/>
  <c r="AP109" i="82" s="1"/>
  <c r="AR110" i="81"/>
  <c r="AS110" i="81"/>
  <c r="AT110" i="81"/>
  <c r="AS109" i="82" s="1"/>
  <c r="AU110" i="81"/>
  <c r="AV110" i="81"/>
  <c r="AW110" i="81"/>
  <c r="AV109" i="82" s="1"/>
  <c r="AX110" i="81"/>
  <c r="AW109" i="82" s="1"/>
  <c r="AY110" i="81"/>
  <c r="AZ110" i="81"/>
  <c r="BA110" i="81"/>
  <c r="BB110" i="81"/>
  <c r="BC110" i="81"/>
  <c r="BD110" i="81"/>
  <c r="BH110" i="81"/>
  <c r="BI110" i="81"/>
  <c r="BJ110" i="81"/>
  <c r="BI109" i="82" s="1"/>
  <c r="BK110" i="81"/>
  <c r="BL110" i="81"/>
  <c r="BM110" i="81"/>
  <c r="BN110" i="81"/>
  <c r="BO110" i="81"/>
  <c r="BP110" i="81"/>
  <c r="BQ110" i="81"/>
  <c r="BR110" i="81"/>
  <c r="BS110" i="81"/>
  <c r="BT110" i="81"/>
  <c r="BU110" i="81"/>
  <c r="BV110" i="81"/>
  <c r="BW110" i="81"/>
  <c r="BV109" i="82" s="1"/>
  <c r="BX110" i="81"/>
  <c r="BY110" i="81"/>
  <c r="BZ110" i="81"/>
  <c r="CA110" i="81"/>
  <c r="CB110" i="81"/>
  <c r="D111" i="81"/>
  <c r="E111" i="81"/>
  <c r="F111" i="81"/>
  <c r="G111" i="81"/>
  <c r="H111" i="81"/>
  <c r="I111" i="81"/>
  <c r="J111" i="81"/>
  <c r="K111" i="81"/>
  <c r="L111" i="81"/>
  <c r="M111" i="81"/>
  <c r="N111" i="81"/>
  <c r="O111" i="81"/>
  <c r="P111" i="81"/>
  <c r="Q111" i="81"/>
  <c r="R111" i="81"/>
  <c r="S111" i="81"/>
  <c r="T111" i="81"/>
  <c r="U111" i="81"/>
  <c r="V111" i="81"/>
  <c r="W111" i="81"/>
  <c r="X111" i="81"/>
  <c r="Y111" i="81"/>
  <c r="Z111" i="81"/>
  <c r="AA111" i="81"/>
  <c r="Z110" i="82" s="1"/>
  <c r="AB111" i="81"/>
  <c r="AC111" i="81"/>
  <c r="AD111" i="81"/>
  <c r="AE111" i="81"/>
  <c r="AF111" i="81"/>
  <c r="AE110" i="82" s="1"/>
  <c r="AG111" i="81"/>
  <c r="AH111" i="81"/>
  <c r="AI111" i="81"/>
  <c r="AJ111" i="81"/>
  <c r="AK111" i="81"/>
  <c r="AL111" i="81"/>
  <c r="AM111" i="81"/>
  <c r="AL110" i="82" s="1"/>
  <c r="AN111" i="81"/>
  <c r="AO111" i="81"/>
  <c r="AP111" i="81"/>
  <c r="AQ111" i="81"/>
  <c r="AR111" i="81"/>
  <c r="AS111" i="81"/>
  <c r="AT111" i="81"/>
  <c r="AU111" i="81"/>
  <c r="AV111" i="81"/>
  <c r="AU110" i="82" s="1"/>
  <c r="AW111" i="81"/>
  <c r="AV110" i="82" s="1"/>
  <c r="AX111" i="81"/>
  <c r="AW110" i="82" s="1"/>
  <c r="AY111" i="81"/>
  <c r="AZ111" i="81"/>
  <c r="AY110" i="82" s="1"/>
  <c r="BA111" i="81"/>
  <c r="AZ110" i="82" s="1"/>
  <c r="BB111" i="81"/>
  <c r="BC111" i="81"/>
  <c r="BD111" i="81"/>
  <c r="BH111" i="81"/>
  <c r="BI111" i="81"/>
  <c r="BJ111" i="81"/>
  <c r="BK111" i="81"/>
  <c r="BL111" i="81"/>
  <c r="BK110" i="82" s="1"/>
  <c r="BM111" i="81"/>
  <c r="BN111" i="81"/>
  <c r="BO111" i="81"/>
  <c r="BP111" i="81"/>
  <c r="BQ111" i="81"/>
  <c r="BR111" i="81"/>
  <c r="BS111" i="81"/>
  <c r="BT111" i="81"/>
  <c r="BU111" i="81"/>
  <c r="BV111" i="81"/>
  <c r="BW111" i="81"/>
  <c r="BX111" i="81"/>
  <c r="BY111" i="81"/>
  <c r="BX110" i="82" s="1"/>
  <c r="BZ111" i="81"/>
  <c r="CA111" i="81"/>
  <c r="CB111" i="81"/>
  <c r="D112" i="81"/>
  <c r="E112" i="81"/>
  <c r="F112" i="81"/>
  <c r="G112" i="81"/>
  <c r="H112" i="81"/>
  <c r="I112" i="81"/>
  <c r="J112" i="81"/>
  <c r="K112" i="81"/>
  <c r="L112" i="81"/>
  <c r="M112" i="81"/>
  <c r="N112" i="81"/>
  <c r="O112" i="81"/>
  <c r="P112" i="81"/>
  <c r="Q112" i="81"/>
  <c r="R112" i="81"/>
  <c r="S112" i="81"/>
  <c r="T112" i="81"/>
  <c r="U112" i="81"/>
  <c r="V112" i="81"/>
  <c r="W112" i="81"/>
  <c r="X112" i="81"/>
  <c r="Y112" i="81"/>
  <c r="Z112" i="81"/>
  <c r="AA112" i="81"/>
  <c r="Z111" i="82" s="1"/>
  <c r="AB112" i="81"/>
  <c r="AC112" i="81"/>
  <c r="AD112" i="81"/>
  <c r="AE112" i="81"/>
  <c r="AF112" i="81"/>
  <c r="AG112" i="81"/>
  <c r="AH112" i="81"/>
  <c r="AI112" i="81"/>
  <c r="AJ112" i="81"/>
  <c r="AK112" i="81"/>
  <c r="AL112" i="81"/>
  <c r="AM112" i="81"/>
  <c r="AN112" i="81"/>
  <c r="AO112" i="81"/>
  <c r="AP112" i="81"/>
  <c r="AQ112" i="81"/>
  <c r="AR112" i="81"/>
  <c r="AS112" i="81"/>
  <c r="AT112" i="81"/>
  <c r="AU112" i="81"/>
  <c r="AV112" i="81"/>
  <c r="AW112" i="81"/>
  <c r="AX112" i="81"/>
  <c r="AY112" i="81"/>
  <c r="AZ112" i="81"/>
  <c r="BA112" i="81"/>
  <c r="BB112" i="81"/>
  <c r="BC112" i="81"/>
  <c r="BD112" i="81"/>
  <c r="BH112" i="81"/>
  <c r="BI112" i="81"/>
  <c r="BJ112" i="81"/>
  <c r="BK112" i="81"/>
  <c r="BL112" i="81"/>
  <c r="BM112" i="81"/>
  <c r="BN112" i="81"/>
  <c r="BO112" i="81"/>
  <c r="BP112" i="81"/>
  <c r="BQ112" i="81"/>
  <c r="BR112" i="81"/>
  <c r="BS112" i="81"/>
  <c r="BT112" i="81"/>
  <c r="BU112" i="81"/>
  <c r="BV112" i="81"/>
  <c r="BU111" i="82" s="1"/>
  <c r="BW112" i="81"/>
  <c r="BX112" i="81"/>
  <c r="BY112" i="81"/>
  <c r="BZ112" i="81"/>
  <c r="CA112" i="81"/>
  <c r="CB112" i="81"/>
  <c r="D113" i="81"/>
  <c r="E113" i="81"/>
  <c r="F113" i="81"/>
  <c r="G113" i="81"/>
  <c r="H113" i="81"/>
  <c r="I113" i="81"/>
  <c r="J113" i="81"/>
  <c r="K113" i="81"/>
  <c r="L113" i="81"/>
  <c r="M113" i="81"/>
  <c r="N113" i="81"/>
  <c r="O113" i="81"/>
  <c r="P113" i="81"/>
  <c r="Q113" i="81"/>
  <c r="R113" i="81"/>
  <c r="S113" i="81"/>
  <c r="T113" i="81"/>
  <c r="U113" i="81"/>
  <c r="V113" i="81"/>
  <c r="W113" i="81"/>
  <c r="X113" i="81"/>
  <c r="Y113" i="81"/>
  <c r="Z113" i="81"/>
  <c r="AA113" i="81"/>
  <c r="AB113" i="81"/>
  <c r="AC113" i="81"/>
  <c r="AB112" i="82" s="1"/>
  <c r="AD113" i="81"/>
  <c r="AE113" i="81"/>
  <c r="AF113" i="81"/>
  <c r="AE112" i="82" s="1"/>
  <c r="AG113" i="81"/>
  <c r="AH113" i="81"/>
  <c r="AI113" i="81"/>
  <c r="AJ113" i="81"/>
  <c r="AK113" i="81"/>
  <c r="AL113" i="81"/>
  <c r="AM113" i="81"/>
  <c r="AL112" i="82" s="1"/>
  <c r="AN113" i="81"/>
  <c r="AO113" i="81"/>
  <c r="AP113" i="81"/>
  <c r="AQ113" i="81"/>
  <c r="AR113" i="81"/>
  <c r="AS113" i="81"/>
  <c r="AT113" i="81"/>
  <c r="AS112" i="82" s="1"/>
  <c r="AU113" i="81"/>
  <c r="AV113" i="81"/>
  <c r="AW113" i="81"/>
  <c r="AV112" i="82" s="1"/>
  <c r="AX113" i="81"/>
  <c r="AW112" i="82" s="1"/>
  <c r="AY113" i="81"/>
  <c r="AZ113" i="81"/>
  <c r="BA113" i="81"/>
  <c r="BB113" i="81"/>
  <c r="BC113" i="81"/>
  <c r="BD113" i="81"/>
  <c r="BH113" i="81"/>
  <c r="BI113" i="81"/>
  <c r="BJ113" i="81"/>
  <c r="BK113" i="81"/>
  <c r="BL113" i="81"/>
  <c r="BM113" i="81"/>
  <c r="BN113" i="81"/>
  <c r="BO113" i="81"/>
  <c r="BP113" i="81"/>
  <c r="BQ113" i="81"/>
  <c r="BR113" i="81"/>
  <c r="BS113" i="81"/>
  <c r="BT113" i="81"/>
  <c r="BU113" i="81"/>
  <c r="BV113" i="81"/>
  <c r="BW113" i="81"/>
  <c r="BX113" i="81"/>
  <c r="BY113" i="81"/>
  <c r="BZ113" i="81"/>
  <c r="CA113" i="81"/>
  <c r="CB113" i="81"/>
  <c r="D114" i="81"/>
  <c r="E114" i="81"/>
  <c r="F114" i="81"/>
  <c r="G114" i="81"/>
  <c r="H114" i="81"/>
  <c r="I114" i="81"/>
  <c r="J114" i="81"/>
  <c r="K114" i="81"/>
  <c r="L114" i="81"/>
  <c r="M114" i="81"/>
  <c r="N114" i="81"/>
  <c r="O114" i="81"/>
  <c r="P114" i="81"/>
  <c r="Q114" i="81"/>
  <c r="R114" i="81"/>
  <c r="S114" i="81"/>
  <c r="T114" i="81"/>
  <c r="U114" i="81"/>
  <c r="V114" i="81"/>
  <c r="W114" i="81"/>
  <c r="X114" i="81"/>
  <c r="Y114" i="81"/>
  <c r="Z114" i="81"/>
  <c r="AA114" i="81"/>
  <c r="AB114" i="81"/>
  <c r="AC114" i="81"/>
  <c r="AD114" i="81"/>
  <c r="AE114" i="81"/>
  <c r="AF114" i="81"/>
  <c r="AG114" i="81"/>
  <c r="AH114" i="81"/>
  <c r="AI114" i="81"/>
  <c r="AJ114" i="81"/>
  <c r="AK114" i="81"/>
  <c r="AL114" i="81"/>
  <c r="AM114" i="81"/>
  <c r="AN114" i="81"/>
  <c r="AO114" i="81"/>
  <c r="AP114" i="81"/>
  <c r="AQ114" i="81"/>
  <c r="AR114" i="81"/>
  <c r="AS114" i="81"/>
  <c r="AT114" i="81"/>
  <c r="AU114" i="81"/>
  <c r="AV114" i="81"/>
  <c r="AW114" i="81"/>
  <c r="AX114" i="81"/>
  <c r="AY114" i="81"/>
  <c r="AZ114" i="81"/>
  <c r="BA114" i="81"/>
  <c r="BB114" i="81"/>
  <c r="BC114" i="81"/>
  <c r="BD114" i="81"/>
  <c r="BH114" i="81"/>
  <c r="BI114" i="81"/>
  <c r="BJ114" i="81"/>
  <c r="BK114" i="81"/>
  <c r="BL114" i="81"/>
  <c r="BM114" i="81"/>
  <c r="BN114" i="81"/>
  <c r="BO114" i="81"/>
  <c r="BP114" i="81"/>
  <c r="BQ114" i="81"/>
  <c r="BR114" i="81"/>
  <c r="BS114" i="81"/>
  <c r="BT114" i="81"/>
  <c r="BU114" i="81"/>
  <c r="BV114" i="81"/>
  <c r="BW114" i="81"/>
  <c r="BX114" i="81"/>
  <c r="BY114" i="81"/>
  <c r="BZ114" i="81"/>
  <c r="CA114" i="81"/>
  <c r="CB114" i="81"/>
  <c r="D115" i="81"/>
  <c r="E115" i="81"/>
  <c r="F115" i="81"/>
  <c r="G115" i="81"/>
  <c r="H115" i="81"/>
  <c r="I115" i="81"/>
  <c r="J115" i="81"/>
  <c r="K115" i="81"/>
  <c r="L115" i="81"/>
  <c r="M115" i="81"/>
  <c r="N115" i="81"/>
  <c r="O115" i="81"/>
  <c r="P115" i="81"/>
  <c r="Q115" i="81"/>
  <c r="R115" i="81"/>
  <c r="S115" i="81"/>
  <c r="T115" i="81"/>
  <c r="U115" i="81"/>
  <c r="V115" i="81"/>
  <c r="W115" i="81"/>
  <c r="X115" i="81"/>
  <c r="Y115" i="81"/>
  <c r="Z115" i="81"/>
  <c r="AA115" i="81"/>
  <c r="Z114" i="82" s="1"/>
  <c r="AB115" i="81"/>
  <c r="AC115" i="81"/>
  <c r="AB114" i="82" s="1"/>
  <c r="AD115" i="81"/>
  <c r="AE115" i="81"/>
  <c r="AF115" i="81"/>
  <c r="AE114" i="82" s="1"/>
  <c r="AG115" i="81"/>
  <c r="AH115" i="81"/>
  <c r="AI115" i="81"/>
  <c r="AJ115" i="81"/>
  <c r="AK115" i="81"/>
  <c r="AL115" i="81"/>
  <c r="AM115" i="81"/>
  <c r="AL114" i="82" s="1"/>
  <c r="AN115" i="81"/>
  <c r="AO115" i="81"/>
  <c r="AP115" i="81"/>
  <c r="AQ115" i="81"/>
  <c r="AR115" i="81"/>
  <c r="AS115" i="81"/>
  <c r="AT115" i="81"/>
  <c r="AS114" i="82" s="1"/>
  <c r="AU115" i="81"/>
  <c r="AV115" i="81"/>
  <c r="AU114" i="82" s="1"/>
  <c r="AW115" i="81"/>
  <c r="AV114" i="82" s="1"/>
  <c r="AX115" i="81"/>
  <c r="AW114" i="82" s="1"/>
  <c r="AY115" i="81"/>
  <c r="AZ115" i="81"/>
  <c r="AY114" i="82" s="1"/>
  <c r="BA115" i="81"/>
  <c r="BB115" i="81"/>
  <c r="BC115" i="81"/>
  <c r="BD115" i="81"/>
  <c r="BH115" i="81"/>
  <c r="BI115" i="81"/>
  <c r="BJ115" i="81"/>
  <c r="BK115" i="81"/>
  <c r="BL115" i="81"/>
  <c r="BK114" i="82" s="1"/>
  <c r="BM115" i="81"/>
  <c r="BN115" i="81"/>
  <c r="BM114" i="82" s="1"/>
  <c r="BO115" i="81"/>
  <c r="BP115" i="81"/>
  <c r="BQ115" i="81"/>
  <c r="BR115" i="81"/>
  <c r="BS115" i="81"/>
  <c r="BT115" i="81"/>
  <c r="BS114" i="82" s="1"/>
  <c r="BU115" i="81"/>
  <c r="BV115" i="81"/>
  <c r="BW115" i="81"/>
  <c r="BX115" i="81"/>
  <c r="BY115" i="81"/>
  <c r="BZ115" i="81"/>
  <c r="CA115" i="81"/>
  <c r="CB115" i="81"/>
  <c r="D116" i="81"/>
  <c r="E116" i="81"/>
  <c r="F116" i="81"/>
  <c r="G116" i="81"/>
  <c r="H116" i="81"/>
  <c r="I116" i="81"/>
  <c r="J116" i="81"/>
  <c r="K116" i="81"/>
  <c r="L116" i="81"/>
  <c r="M116" i="81"/>
  <c r="N116" i="81"/>
  <c r="O116" i="81"/>
  <c r="P116" i="81"/>
  <c r="Q116" i="81"/>
  <c r="R116" i="81"/>
  <c r="S116" i="81"/>
  <c r="T116" i="81"/>
  <c r="U116" i="81"/>
  <c r="V116" i="81"/>
  <c r="W116" i="81"/>
  <c r="X116" i="81"/>
  <c r="Y116" i="81"/>
  <c r="Z116" i="81"/>
  <c r="AA116" i="81"/>
  <c r="Z115" i="82" s="1"/>
  <c r="AB116" i="81"/>
  <c r="AC116" i="81"/>
  <c r="AD116" i="81"/>
  <c r="AE116" i="81"/>
  <c r="AF116" i="81"/>
  <c r="AG116" i="81"/>
  <c r="AH116" i="81"/>
  <c r="AI116" i="81"/>
  <c r="AJ116" i="81"/>
  <c r="AK116" i="81"/>
  <c r="AL116" i="81"/>
  <c r="AM116" i="81"/>
  <c r="AN116" i="81"/>
  <c r="AO116" i="81"/>
  <c r="AP116" i="81"/>
  <c r="AQ116" i="81"/>
  <c r="AR116" i="81"/>
  <c r="AS116" i="81"/>
  <c r="AT116" i="81"/>
  <c r="AU116" i="81"/>
  <c r="AV116" i="81"/>
  <c r="AW116" i="81"/>
  <c r="AX116" i="81"/>
  <c r="AW115" i="82" s="1"/>
  <c r="AY116" i="81"/>
  <c r="AZ116" i="81"/>
  <c r="BA116" i="81"/>
  <c r="BB116" i="81"/>
  <c r="BC116" i="81"/>
  <c r="BD116" i="81"/>
  <c r="BH116" i="81"/>
  <c r="BI116" i="81"/>
  <c r="BJ116" i="81"/>
  <c r="BK116" i="81"/>
  <c r="BL116" i="81"/>
  <c r="BM116" i="81"/>
  <c r="BN116" i="81"/>
  <c r="BO116" i="81"/>
  <c r="BP116" i="81"/>
  <c r="BQ116" i="81"/>
  <c r="BR116" i="81"/>
  <c r="BS116" i="81"/>
  <c r="BT116" i="81"/>
  <c r="BU116" i="81"/>
  <c r="BV116" i="81"/>
  <c r="BW116" i="81"/>
  <c r="BX116" i="81"/>
  <c r="BY116" i="81"/>
  <c r="BZ116" i="81"/>
  <c r="CA116" i="81"/>
  <c r="CB116" i="81"/>
  <c r="D117" i="81"/>
  <c r="E117" i="81"/>
  <c r="F117" i="81"/>
  <c r="G117" i="81"/>
  <c r="H117" i="81"/>
  <c r="I117" i="81"/>
  <c r="J117" i="81"/>
  <c r="K117" i="81"/>
  <c r="L117" i="81"/>
  <c r="M117" i="81"/>
  <c r="N117" i="81"/>
  <c r="O117" i="81"/>
  <c r="P117" i="81"/>
  <c r="Q117" i="81"/>
  <c r="R117" i="81"/>
  <c r="S117" i="81"/>
  <c r="T117" i="81"/>
  <c r="U117" i="81"/>
  <c r="V117" i="81"/>
  <c r="W117" i="81"/>
  <c r="X117" i="81"/>
  <c r="Y117" i="81"/>
  <c r="Z117" i="81"/>
  <c r="AA117" i="81"/>
  <c r="Z116" i="82" s="1"/>
  <c r="AB117" i="81"/>
  <c r="AC117" i="81"/>
  <c r="AD117" i="81"/>
  <c r="AE117" i="81"/>
  <c r="AF117" i="81"/>
  <c r="AG117" i="81"/>
  <c r="AH117" i="81"/>
  <c r="AI117" i="81"/>
  <c r="AJ117" i="81"/>
  <c r="AK117" i="81"/>
  <c r="AL117" i="81"/>
  <c r="AM117" i="81"/>
  <c r="AN117" i="81"/>
  <c r="AO117" i="81"/>
  <c r="AP117" i="81"/>
  <c r="AQ117" i="81"/>
  <c r="AR117" i="81"/>
  <c r="AS117" i="81"/>
  <c r="AT117" i="81"/>
  <c r="AU117" i="81"/>
  <c r="AV117" i="81"/>
  <c r="AW117" i="81"/>
  <c r="AX117" i="81"/>
  <c r="AW116" i="82" s="1"/>
  <c r="AY117" i="81"/>
  <c r="AZ117" i="81"/>
  <c r="BA117" i="81"/>
  <c r="BB117" i="81"/>
  <c r="BC117" i="81"/>
  <c r="BD117" i="81"/>
  <c r="BH117" i="81"/>
  <c r="BI117" i="81"/>
  <c r="BJ117" i="81"/>
  <c r="BK117" i="81"/>
  <c r="BL117" i="81"/>
  <c r="BM117" i="81"/>
  <c r="BN117" i="81"/>
  <c r="BO117" i="81"/>
  <c r="BP117" i="81"/>
  <c r="BQ117" i="81"/>
  <c r="BR117" i="81"/>
  <c r="BS117" i="81"/>
  <c r="BT117" i="81"/>
  <c r="BU117" i="81"/>
  <c r="BV117" i="81"/>
  <c r="BW117" i="81"/>
  <c r="BV116" i="82" s="1"/>
  <c r="BX117" i="81"/>
  <c r="BY117" i="81"/>
  <c r="BZ117" i="81"/>
  <c r="CA117" i="81"/>
  <c r="CB117" i="81"/>
  <c r="D118" i="81"/>
  <c r="E118" i="81"/>
  <c r="F118" i="81"/>
  <c r="G118" i="81"/>
  <c r="H118" i="81"/>
  <c r="I118" i="81"/>
  <c r="J118" i="81"/>
  <c r="K118" i="81"/>
  <c r="L118" i="81"/>
  <c r="M118" i="81"/>
  <c r="N118" i="81"/>
  <c r="O118" i="81"/>
  <c r="P118" i="81"/>
  <c r="Q118" i="81"/>
  <c r="R118" i="81"/>
  <c r="S118" i="81"/>
  <c r="T118" i="81"/>
  <c r="U118" i="81"/>
  <c r="V118" i="81"/>
  <c r="W118" i="81"/>
  <c r="X118" i="81"/>
  <c r="Y118" i="81"/>
  <c r="Z118" i="81"/>
  <c r="AA118" i="81"/>
  <c r="AB118" i="81"/>
  <c r="AC118" i="81"/>
  <c r="AB117" i="82" s="1"/>
  <c r="AD118" i="81"/>
  <c r="AE118" i="81"/>
  <c r="AF118" i="81"/>
  <c r="AG118" i="81"/>
  <c r="AH118" i="81"/>
  <c r="AI118" i="81"/>
  <c r="AJ118" i="81"/>
  <c r="AK118" i="81"/>
  <c r="AL118" i="81"/>
  <c r="AM118" i="81"/>
  <c r="AN118" i="81"/>
  <c r="AO118" i="81"/>
  <c r="AP118" i="81"/>
  <c r="AQ118" i="81"/>
  <c r="AR118" i="81"/>
  <c r="AS118" i="81"/>
  <c r="AT118" i="81"/>
  <c r="AU118" i="81"/>
  <c r="AV118" i="81"/>
  <c r="AW118" i="81"/>
  <c r="AX118" i="81"/>
  <c r="AW117" i="82" s="1"/>
  <c r="AY118" i="81"/>
  <c r="AZ118" i="81"/>
  <c r="BA118" i="81"/>
  <c r="BB118" i="81"/>
  <c r="BC118" i="81"/>
  <c r="BD118" i="81"/>
  <c r="BH118" i="81"/>
  <c r="BI118" i="81"/>
  <c r="BJ118" i="81"/>
  <c r="BK118" i="81"/>
  <c r="BL118" i="81"/>
  <c r="BM118" i="81"/>
  <c r="BN118" i="81"/>
  <c r="BO118" i="81"/>
  <c r="BP118" i="81"/>
  <c r="BQ118" i="81"/>
  <c r="BR118" i="81"/>
  <c r="BS118" i="81"/>
  <c r="BT118" i="81"/>
  <c r="BU118" i="81"/>
  <c r="BV118" i="81"/>
  <c r="BW118" i="81"/>
  <c r="BV117" i="82" s="1"/>
  <c r="BX118" i="81"/>
  <c r="BY118" i="81"/>
  <c r="BZ118" i="81"/>
  <c r="CA118" i="81"/>
  <c r="CB118" i="81"/>
  <c r="D119" i="81"/>
  <c r="E119" i="81"/>
  <c r="F119" i="81"/>
  <c r="G119" i="81"/>
  <c r="H119" i="81"/>
  <c r="I119" i="81"/>
  <c r="J119" i="81"/>
  <c r="K119" i="81"/>
  <c r="L119" i="81"/>
  <c r="M119" i="81"/>
  <c r="N119" i="81"/>
  <c r="O119" i="81"/>
  <c r="P119" i="81"/>
  <c r="Q119" i="81"/>
  <c r="R119" i="81"/>
  <c r="S119" i="81"/>
  <c r="T119" i="81"/>
  <c r="U119" i="81"/>
  <c r="V119" i="81"/>
  <c r="W119" i="81"/>
  <c r="X119" i="81"/>
  <c r="Y119" i="81"/>
  <c r="Z119" i="81"/>
  <c r="AA119" i="81"/>
  <c r="AB119" i="81"/>
  <c r="AC119" i="81"/>
  <c r="AB118" i="82" s="1"/>
  <c r="AD119" i="81"/>
  <c r="AE119" i="81"/>
  <c r="AF119" i="81"/>
  <c r="AG119" i="81"/>
  <c r="AH119" i="81"/>
  <c r="AI119" i="81"/>
  <c r="AJ119" i="81"/>
  <c r="AK119" i="81"/>
  <c r="AL119" i="81"/>
  <c r="AM119" i="81"/>
  <c r="AN119" i="81"/>
  <c r="AO119" i="81"/>
  <c r="AP119" i="81"/>
  <c r="AQ119" i="81"/>
  <c r="AR119" i="81"/>
  <c r="AS119" i="81"/>
  <c r="AT119" i="81"/>
  <c r="AU119" i="81"/>
  <c r="AV119" i="81"/>
  <c r="AW119" i="81"/>
  <c r="AX119" i="81"/>
  <c r="AY119" i="81"/>
  <c r="AZ119" i="81"/>
  <c r="BA119" i="81"/>
  <c r="BB119" i="81"/>
  <c r="BC119" i="81"/>
  <c r="BD119" i="81"/>
  <c r="BH119" i="81"/>
  <c r="BI119" i="81"/>
  <c r="BJ119" i="81"/>
  <c r="BK119" i="81"/>
  <c r="BL119" i="81"/>
  <c r="BM119" i="81"/>
  <c r="BN119" i="81"/>
  <c r="BO119" i="81"/>
  <c r="BP119" i="81"/>
  <c r="BQ119" i="81"/>
  <c r="BR119" i="81"/>
  <c r="BS119" i="81"/>
  <c r="BT119" i="81"/>
  <c r="BU119" i="81"/>
  <c r="BV119" i="81"/>
  <c r="BW119" i="81"/>
  <c r="BX119" i="81"/>
  <c r="BY119" i="81"/>
  <c r="BZ119" i="81"/>
  <c r="CA119" i="81"/>
  <c r="CB119" i="81"/>
  <c r="D120" i="81"/>
  <c r="E120" i="81"/>
  <c r="F120" i="81"/>
  <c r="G120" i="81"/>
  <c r="H120" i="81"/>
  <c r="I120" i="81"/>
  <c r="J120" i="81"/>
  <c r="K120" i="81"/>
  <c r="L120" i="81"/>
  <c r="M120" i="81"/>
  <c r="N120" i="81"/>
  <c r="O120" i="81"/>
  <c r="P120" i="81"/>
  <c r="Q120" i="81"/>
  <c r="R120" i="81"/>
  <c r="S120" i="81"/>
  <c r="T120" i="81"/>
  <c r="U120" i="81"/>
  <c r="V120" i="81"/>
  <c r="W120" i="81"/>
  <c r="X120" i="81"/>
  <c r="Y120" i="81"/>
  <c r="Z120" i="81"/>
  <c r="AA120" i="81"/>
  <c r="AB120" i="81"/>
  <c r="AC120" i="81"/>
  <c r="AD120" i="81"/>
  <c r="AE120" i="81"/>
  <c r="AF120" i="81"/>
  <c r="AG120" i="81"/>
  <c r="AH120" i="81"/>
  <c r="AI120" i="81"/>
  <c r="AJ120" i="81"/>
  <c r="AK120" i="81"/>
  <c r="AL120" i="81"/>
  <c r="AM120" i="81"/>
  <c r="AN120" i="81"/>
  <c r="AO120" i="81"/>
  <c r="AP120" i="81"/>
  <c r="AQ120" i="81"/>
  <c r="AR120" i="81"/>
  <c r="AS120" i="81"/>
  <c r="AT120" i="81"/>
  <c r="AU120" i="81"/>
  <c r="AV120" i="81"/>
  <c r="AW120" i="81"/>
  <c r="AX120" i="81"/>
  <c r="AY120" i="81"/>
  <c r="AZ120" i="81"/>
  <c r="BA120" i="81"/>
  <c r="BB120" i="81"/>
  <c r="BC120" i="81"/>
  <c r="BD120" i="81"/>
  <c r="BH120" i="81"/>
  <c r="BI120" i="81"/>
  <c r="BJ120" i="81"/>
  <c r="BK120" i="81"/>
  <c r="BL120" i="81"/>
  <c r="BM120" i="81"/>
  <c r="BN120" i="81"/>
  <c r="BO120" i="81"/>
  <c r="BP120" i="81"/>
  <c r="BQ120" i="81"/>
  <c r="BR120" i="81"/>
  <c r="BS120" i="81"/>
  <c r="BT120" i="81"/>
  <c r="BU120" i="81"/>
  <c r="BV120" i="81"/>
  <c r="BW120" i="81"/>
  <c r="BX120" i="81"/>
  <c r="BY120" i="81"/>
  <c r="BZ120" i="81"/>
  <c r="CA120" i="81"/>
  <c r="CB120" i="81"/>
  <c r="D121" i="81"/>
  <c r="E121" i="81"/>
  <c r="F121" i="81"/>
  <c r="G121" i="81"/>
  <c r="H121" i="81"/>
  <c r="I121" i="81"/>
  <c r="J121" i="81"/>
  <c r="K121" i="81"/>
  <c r="L121" i="81"/>
  <c r="M121" i="81"/>
  <c r="N121" i="81"/>
  <c r="O121" i="81"/>
  <c r="P121" i="81"/>
  <c r="Q121" i="81"/>
  <c r="R121" i="81"/>
  <c r="S121" i="81"/>
  <c r="T121" i="81"/>
  <c r="U121" i="81"/>
  <c r="V121" i="81"/>
  <c r="W121" i="81"/>
  <c r="X121" i="81"/>
  <c r="Y121" i="81"/>
  <c r="Z121" i="81"/>
  <c r="AA121" i="81"/>
  <c r="AB121" i="81"/>
  <c r="AC121" i="81"/>
  <c r="AD121" i="81"/>
  <c r="AE121" i="81"/>
  <c r="AF121" i="81"/>
  <c r="AG121" i="81"/>
  <c r="AH121" i="81"/>
  <c r="AI121" i="81"/>
  <c r="AJ121" i="81"/>
  <c r="AK121" i="81"/>
  <c r="AL121" i="81"/>
  <c r="AM121" i="81"/>
  <c r="AN121" i="81"/>
  <c r="AO121" i="81"/>
  <c r="AP121" i="81"/>
  <c r="AQ121" i="81"/>
  <c r="AR121" i="81"/>
  <c r="AS121" i="81"/>
  <c r="AT121" i="81"/>
  <c r="AU121" i="81"/>
  <c r="AV121" i="81"/>
  <c r="AW121" i="81"/>
  <c r="AX121" i="81"/>
  <c r="AY121" i="81"/>
  <c r="AZ121" i="81"/>
  <c r="BA121" i="81"/>
  <c r="BB121" i="81"/>
  <c r="BC121" i="81"/>
  <c r="BD121" i="81"/>
  <c r="BH121" i="81"/>
  <c r="BI121" i="81"/>
  <c r="BJ121" i="81"/>
  <c r="BK121" i="81"/>
  <c r="BL121" i="81"/>
  <c r="BM121" i="81"/>
  <c r="BN121" i="81"/>
  <c r="BO121" i="81"/>
  <c r="BP121" i="81"/>
  <c r="BQ121" i="81"/>
  <c r="BR121" i="81"/>
  <c r="BS121" i="81"/>
  <c r="BT121" i="81"/>
  <c r="BU121" i="81"/>
  <c r="BV121" i="81"/>
  <c r="BW121" i="81"/>
  <c r="BX121" i="81"/>
  <c r="BY121" i="81"/>
  <c r="BZ121" i="81"/>
  <c r="CA121" i="81"/>
  <c r="CB121" i="81"/>
  <c r="D122" i="81"/>
  <c r="E122" i="81"/>
  <c r="F122" i="81"/>
  <c r="G122" i="81"/>
  <c r="H122" i="81"/>
  <c r="I122" i="81"/>
  <c r="J122" i="81"/>
  <c r="K122" i="81"/>
  <c r="L122" i="81"/>
  <c r="M122" i="81"/>
  <c r="N122" i="81"/>
  <c r="O122" i="81"/>
  <c r="P122" i="81"/>
  <c r="Q122" i="81"/>
  <c r="R122" i="81"/>
  <c r="S122" i="81"/>
  <c r="T122" i="81"/>
  <c r="U122" i="81"/>
  <c r="V122" i="81"/>
  <c r="W122" i="81"/>
  <c r="X122" i="81"/>
  <c r="Y122" i="81"/>
  <c r="Z122" i="81"/>
  <c r="AA122" i="81"/>
  <c r="AB122" i="81"/>
  <c r="AC122" i="81"/>
  <c r="AD122" i="81"/>
  <c r="AE122" i="81"/>
  <c r="AF122" i="81"/>
  <c r="AG122" i="81"/>
  <c r="AH122" i="81"/>
  <c r="AI122" i="81"/>
  <c r="AJ122" i="81"/>
  <c r="AK122" i="81"/>
  <c r="AL122" i="81"/>
  <c r="AK121" i="82" s="1"/>
  <c r="AM122" i="81"/>
  <c r="AN122" i="81"/>
  <c r="AO122" i="81"/>
  <c r="AP122" i="81"/>
  <c r="AQ122" i="81"/>
  <c r="AR122" i="81"/>
  <c r="AS122" i="81"/>
  <c r="AT122" i="81"/>
  <c r="AU122" i="81"/>
  <c r="AV122" i="81"/>
  <c r="AW122" i="81"/>
  <c r="AX122" i="81"/>
  <c r="AY122" i="81"/>
  <c r="AZ122" i="81"/>
  <c r="BA122" i="81"/>
  <c r="BB122" i="81"/>
  <c r="BC122" i="81"/>
  <c r="BD122" i="81"/>
  <c r="BH122" i="81"/>
  <c r="BI122" i="81"/>
  <c r="BJ122" i="81"/>
  <c r="BK122" i="81"/>
  <c r="BL122" i="81"/>
  <c r="BM122" i="81"/>
  <c r="BN122" i="81"/>
  <c r="BO122" i="81"/>
  <c r="BP122" i="81"/>
  <c r="BQ122" i="81"/>
  <c r="BR122" i="81"/>
  <c r="BS122" i="81"/>
  <c r="BT122" i="81"/>
  <c r="BS121" i="82" s="1"/>
  <c r="BU122" i="81"/>
  <c r="BV122" i="81"/>
  <c r="BW122" i="81"/>
  <c r="BX122" i="81"/>
  <c r="BY122" i="81"/>
  <c r="BZ122" i="81"/>
  <c r="CA122" i="81"/>
  <c r="CB122" i="81"/>
  <c r="D123" i="81"/>
  <c r="E123" i="81"/>
  <c r="F123" i="81"/>
  <c r="G123" i="81"/>
  <c r="H123" i="81"/>
  <c r="I123" i="81"/>
  <c r="J123" i="81"/>
  <c r="K123" i="81"/>
  <c r="L123" i="81"/>
  <c r="M123" i="81"/>
  <c r="N123" i="81"/>
  <c r="O123" i="81"/>
  <c r="P123" i="81"/>
  <c r="Q123" i="81"/>
  <c r="R123" i="81"/>
  <c r="S123" i="81"/>
  <c r="T123" i="81"/>
  <c r="U123" i="81"/>
  <c r="V123" i="81"/>
  <c r="W123" i="81"/>
  <c r="X123" i="81"/>
  <c r="Y123" i="81"/>
  <c r="Z123" i="81"/>
  <c r="AA123" i="81"/>
  <c r="Z122" i="82" s="1"/>
  <c r="AB123" i="81"/>
  <c r="AC123" i="81"/>
  <c r="AB122" i="82" s="1"/>
  <c r="AD123" i="81"/>
  <c r="AE123" i="81"/>
  <c r="AF123" i="81"/>
  <c r="AE122" i="82" s="1"/>
  <c r="AG123" i="81"/>
  <c r="AH123" i="81"/>
  <c r="AI123" i="81"/>
  <c r="AJ123" i="81"/>
  <c r="AK123" i="81"/>
  <c r="AL123" i="81"/>
  <c r="AM123" i="81"/>
  <c r="AL122" i="82" s="1"/>
  <c r="AN123" i="81"/>
  <c r="AO123" i="81"/>
  <c r="AP123" i="81"/>
  <c r="AQ123" i="81"/>
  <c r="AR123" i="81"/>
  <c r="AQ122" i="82" s="1"/>
  <c r="AS123" i="81"/>
  <c r="AT123" i="81"/>
  <c r="AU123" i="81"/>
  <c r="AV123" i="81"/>
  <c r="AU122" i="82" s="1"/>
  <c r="AW123" i="81"/>
  <c r="AV122" i="82" s="1"/>
  <c r="AX123" i="81"/>
  <c r="AW122" i="82" s="1"/>
  <c r="AY123" i="81"/>
  <c r="AZ123" i="81"/>
  <c r="AY122" i="82" s="1"/>
  <c r="BA123" i="81"/>
  <c r="AZ122" i="82" s="1"/>
  <c r="BB123" i="81"/>
  <c r="BC123" i="81"/>
  <c r="BD123" i="81"/>
  <c r="BH123" i="81"/>
  <c r="BI123" i="81"/>
  <c r="BJ123" i="81"/>
  <c r="BK123" i="81"/>
  <c r="BL123" i="81"/>
  <c r="BK122" i="82" s="1"/>
  <c r="BM123" i="81"/>
  <c r="BN123" i="81"/>
  <c r="BM122" i="82" s="1"/>
  <c r="BO123" i="81"/>
  <c r="BP123" i="81"/>
  <c r="BQ123" i="81"/>
  <c r="BR123" i="81"/>
  <c r="BS123" i="81"/>
  <c r="BT123" i="81"/>
  <c r="BU123" i="81"/>
  <c r="BV123" i="81"/>
  <c r="BW123" i="81"/>
  <c r="BV122" i="82" s="1"/>
  <c r="BX123" i="81"/>
  <c r="BY123" i="81"/>
  <c r="BX122" i="82" s="1"/>
  <c r="BZ123" i="81"/>
  <c r="CA123" i="81"/>
  <c r="CB123" i="81"/>
  <c r="D124" i="81"/>
  <c r="E124" i="81"/>
  <c r="F124" i="81"/>
  <c r="G124" i="81"/>
  <c r="H124" i="81"/>
  <c r="I124" i="81"/>
  <c r="J124" i="81"/>
  <c r="K124" i="81"/>
  <c r="L124" i="81"/>
  <c r="M124" i="81"/>
  <c r="N124" i="81"/>
  <c r="O124" i="81"/>
  <c r="P124" i="81"/>
  <c r="Q124" i="81"/>
  <c r="R124" i="81"/>
  <c r="S124" i="81"/>
  <c r="T124" i="81"/>
  <c r="U124" i="81"/>
  <c r="V124" i="81"/>
  <c r="W124" i="81"/>
  <c r="X124" i="81"/>
  <c r="Y124" i="81"/>
  <c r="Z124" i="81"/>
  <c r="AA124" i="81"/>
  <c r="AB124" i="81"/>
  <c r="AC124" i="81"/>
  <c r="AD124" i="81"/>
  <c r="AE124" i="81"/>
  <c r="AF124" i="81"/>
  <c r="AG124" i="81"/>
  <c r="AH124" i="81"/>
  <c r="AI124" i="81"/>
  <c r="AJ124" i="81"/>
  <c r="AK124" i="81"/>
  <c r="AL124" i="81"/>
  <c r="AM124" i="81"/>
  <c r="AN124" i="81"/>
  <c r="AO124" i="81"/>
  <c r="AP124" i="81"/>
  <c r="AQ124" i="81"/>
  <c r="AR124" i="81"/>
  <c r="AS124" i="81"/>
  <c r="AT124" i="81"/>
  <c r="AU124" i="81"/>
  <c r="AV124" i="81"/>
  <c r="AW124" i="81"/>
  <c r="AX124" i="81"/>
  <c r="AY124" i="81"/>
  <c r="AZ124" i="81"/>
  <c r="BA124" i="81"/>
  <c r="BB124" i="81"/>
  <c r="BC124" i="81"/>
  <c r="BD124" i="81"/>
  <c r="BH124" i="81"/>
  <c r="BI124" i="81"/>
  <c r="BJ124" i="81"/>
  <c r="BK124" i="81"/>
  <c r="BL124" i="81"/>
  <c r="BM124" i="81"/>
  <c r="BN124" i="81"/>
  <c r="BO124" i="81"/>
  <c r="BP124" i="81"/>
  <c r="BQ124" i="81"/>
  <c r="BR124" i="81"/>
  <c r="BS124" i="81"/>
  <c r="BT124" i="81"/>
  <c r="BU124" i="81"/>
  <c r="BV124" i="81"/>
  <c r="BW124" i="81"/>
  <c r="BX124" i="81"/>
  <c r="BY124" i="81"/>
  <c r="BZ124" i="81"/>
  <c r="CA124" i="81"/>
  <c r="CB124" i="81"/>
  <c r="D125" i="81"/>
  <c r="E125" i="81"/>
  <c r="F125" i="81"/>
  <c r="G125" i="81"/>
  <c r="H125" i="81"/>
  <c r="I125" i="81"/>
  <c r="J125" i="81"/>
  <c r="K125" i="81"/>
  <c r="L125" i="81"/>
  <c r="M125" i="81"/>
  <c r="N125" i="81"/>
  <c r="O125" i="81"/>
  <c r="P125" i="81"/>
  <c r="Q125" i="81"/>
  <c r="R125" i="81"/>
  <c r="S125" i="81"/>
  <c r="T125" i="81"/>
  <c r="U125" i="81"/>
  <c r="V125" i="81"/>
  <c r="W125" i="81"/>
  <c r="X125" i="81"/>
  <c r="Y125" i="81"/>
  <c r="Z125" i="81"/>
  <c r="AA125" i="81"/>
  <c r="AB125" i="81"/>
  <c r="AC125" i="81"/>
  <c r="AB124" i="82" s="1"/>
  <c r="AD125" i="81"/>
  <c r="AE125" i="81"/>
  <c r="AF125" i="81"/>
  <c r="AE124" i="82" s="1"/>
  <c r="AG125" i="81"/>
  <c r="AH125" i="81"/>
  <c r="AI125" i="81"/>
  <c r="AJ125" i="81"/>
  <c r="AK125" i="81"/>
  <c r="AL125" i="81"/>
  <c r="AM125" i="81"/>
  <c r="AL124" i="82" s="1"/>
  <c r="AN125" i="81"/>
  <c r="AO125" i="81"/>
  <c r="AP125" i="81"/>
  <c r="AQ125" i="81"/>
  <c r="AP124" i="82" s="1"/>
  <c r="AR125" i="81"/>
  <c r="AS125" i="81"/>
  <c r="AT125" i="81"/>
  <c r="AS124" i="82" s="1"/>
  <c r="AU125" i="81"/>
  <c r="AV125" i="81"/>
  <c r="AW125" i="81"/>
  <c r="AX125" i="81"/>
  <c r="AW124" i="82" s="1"/>
  <c r="AY125" i="81"/>
  <c r="AZ125" i="81"/>
  <c r="BA125" i="81"/>
  <c r="BB125" i="81"/>
  <c r="BC125" i="81"/>
  <c r="BD125" i="81"/>
  <c r="BH125" i="81"/>
  <c r="BI125" i="81"/>
  <c r="BJ125" i="81"/>
  <c r="BK125" i="81"/>
  <c r="BL125" i="81"/>
  <c r="BM125" i="81"/>
  <c r="BN125" i="81"/>
  <c r="BM124" i="82" s="1"/>
  <c r="BO125" i="81"/>
  <c r="BP125" i="81"/>
  <c r="BQ125" i="81"/>
  <c r="BR125" i="81"/>
  <c r="BS125" i="81"/>
  <c r="BT125" i="81"/>
  <c r="BU125" i="81"/>
  <c r="BV125" i="81"/>
  <c r="BW125" i="81"/>
  <c r="BX125" i="81"/>
  <c r="BY125" i="81"/>
  <c r="BZ125" i="81"/>
  <c r="CA125" i="81"/>
  <c r="CB125" i="81"/>
  <c r="D126" i="81"/>
  <c r="E126" i="81"/>
  <c r="F126" i="81"/>
  <c r="G126" i="81"/>
  <c r="H126" i="81"/>
  <c r="I126" i="81"/>
  <c r="J126" i="81"/>
  <c r="K126" i="81"/>
  <c r="L126" i="81"/>
  <c r="M126" i="81"/>
  <c r="N126" i="81"/>
  <c r="O126" i="81"/>
  <c r="P126" i="81"/>
  <c r="Q126" i="81"/>
  <c r="R126" i="81"/>
  <c r="S126" i="81"/>
  <c r="T126" i="81"/>
  <c r="U126" i="81"/>
  <c r="V126" i="81"/>
  <c r="W126" i="81"/>
  <c r="X126" i="81"/>
  <c r="Y126" i="81"/>
  <c r="Z126" i="81"/>
  <c r="AA126" i="81"/>
  <c r="AB126" i="81"/>
  <c r="AC126" i="81"/>
  <c r="AB125" i="82" s="1"/>
  <c r="AD126" i="81"/>
  <c r="AE126" i="81"/>
  <c r="AF126" i="81"/>
  <c r="AE125" i="82" s="1"/>
  <c r="AG126" i="81"/>
  <c r="AH126" i="81"/>
  <c r="AI126" i="81"/>
  <c r="AJ126" i="81"/>
  <c r="AK126" i="81"/>
  <c r="AL126" i="81"/>
  <c r="AM126" i="81"/>
  <c r="AL125" i="82" s="1"/>
  <c r="AN126" i="81"/>
  <c r="AO126" i="81"/>
  <c r="AP126" i="81"/>
  <c r="AQ126" i="81"/>
  <c r="AP125" i="82" s="1"/>
  <c r="AR126" i="81"/>
  <c r="AS126" i="81"/>
  <c r="AT126" i="81"/>
  <c r="AS125" i="82" s="1"/>
  <c r="AU126" i="81"/>
  <c r="AV126" i="81"/>
  <c r="AW126" i="81"/>
  <c r="AV125" i="82" s="1"/>
  <c r="AX126" i="81"/>
  <c r="AW125" i="82" s="1"/>
  <c r="AY126" i="81"/>
  <c r="AZ126" i="81"/>
  <c r="BA126" i="81"/>
  <c r="AZ125" i="82" s="1"/>
  <c r="BB126" i="81"/>
  <c r="BC126" i="81"/>
  <c r="BD126" i="81"/>
  <c r="BH126" i="81"/>
  <c r="BI126" i="81"/>
  <c r="BJ126" i="81"/>
  <c r="BK126" i="81"/>
  <c r="BL126" i="81"/>
  <c r="BM126" i="81"/>
  <c r="BN126" i="81"/>
  <c r="BM125" i="82" s="1"/>
  <c r="BO126" i="81"/>
  <c r="BP126" i="81"/>
  <c r="BQ126" i="81"/>
  <c r="BR126" i="81"/>
  <c r="BS126" i="81"/>
  <c r="BT126" i="81"/>
  <c r="BU126" i="81"/>
  <c r="BV126" i="81"/>
  <c r="BW126" i="81"/>
  <c r="BX126" i="81"/>
  <c r="BY126" i="81"/>
  <c r="BZ126" i="81"/>
  <c r="CA126" i="81"/>
  <c r="CB126" i="81"/>
  <c r="D127" i="81"/>
  <c r="E127" i="81"/>
  <c r="F127" i="81"/>
  <c r="G127" i="81"/>
  <c r="H127" i="81"/>
  <c r="I127" i="81"/>
  <c r="J127" i="81"/>
  <c r="K127" i="81"/>
  <c r="L127" i="81"/>
  <c r="M127" i="81"/>
  <c r="N127" i="81"/>
  <c r="O127" i="81"/>
  <c r="P127" i="81"/>
  <c r="Q127" i="81"/>
  <c r="R127" i="81"/>
  <c r="S127" i="81"/>
  <c r="T127" i="81"/>
  <c r="U127" i="81"/>
  <c r="V127" i="81"/>
  <c r="W127" i="81"/>
  <c r="X127" i="81"/>
  <c r="Y127" i="81"/>
  <c r="Z127" i="81"/>
  <c r="AA127" i="81"/>
  <c r="Z126" i="82" s="1"/>
  <c r="AB127" i="81"/>
  <c r="AC127" i="81"/>
  <c r="AB126" i="82" s="1"/>
  <c r="AD127" i="81"/>
  <c r="AE127" i="81"/>
  <c r="AF127" i="81"/>
  <c r="AG127" i="81"/>
  <c r="AH127" i="81"/>
  <c r="AI127" i="81"/>
  <c r="AJ127" i="81"/>
  <c r="AK127" i="81"/>
  <c r="AL127" i="81"/>
  <c r="AM127" i="81"/>
  <c r="AN127" i="81"/>
  <c r="AO127" i="81"/>
  <c r="AP127" i="81"/>
  <c r="AQ127" i="81"/>
  <c r="AR127" i="81"/>
  <c r="AS127" i="81"/>
  <c r="AT127" i="81"/>
  <c r="AU127" i="81"/>
  <c r="AV127" i="81"/>
  <c r="AW127" i="81"/>
  <c r="AX127" i="81"/>
  <c r="AY127" i="81"/>
  <c r="AZ127" i="81"/>
  <c r="BA127" i="81"/>
  <c r="BB127" i="81"/>
  <c r="BC127" i="81"/>
  <c r="BD127" i="81"/>
  <c r="BH127" i="81"/>
  <c r="BI127" i="81"/>
  <c r="BJ127" i="81"/>
  <c r="BK127" i="81"/>
  <c r="BL127" i="81"/>
  <c r="BM127" i="81"/>
  <c r="BN127" i="81"/>
  <c r="BO127" i="81"/>
  <c r="BP127" i="81"/>
  <c r="BQ127" i="81"/>
  <c r="BR127" i="81"/>
  <c r="BS127" i="81"/>
  <c r="BT127" i="81"/>
  <c r="BU127" i="81"/>
  <c r="BV127" i="81"/>
  <c r="BW127" i="81"/>
  <c r="BX127" i="81"/>
  <c r="BY127" i="81"/>
  <c r="BZ127" i="81"/>
  <c r="CA127" i="81"/>
  <c r="CB127" i="81"/>
  <c r="D128" i="81"/>
  <c r="E128" i="81"/>
  <c r="F128" i="81"/>
  <c r="G128" i="81"/>
  <c r="H128" i="81"/>
  <c r="I128" i="81"/>
  <c r="J128" i="81"/>
  <c r="K128" i="81"/>
  <c r="L128" i="81"/>
  <c r="M128" i="81"/>
  <c r="N128" i="81"/>
  <c r="O128" i="81"/>
  <c r="P128" i="81"/>
  <c r="Q128" i="81"/>
  <c r="R128" i="81"/>
  <c r="S128" i="81"/>
  <c r="T128" i="81"/>
  <c r="U128" i="81"/>
  <c r="V128" i="81"/>
  <c r="W128" i="81"/>
  <c r="X128" i="81"/>
  <c r="Y128" i="81"/>
  <c r="Z128" i="81"/>
  <c r="AA128" i="81"/>
  <c r="AB128" i="81"/>
  <c r="AC128" i="81"/>
  <c r="AD128" i="81"/>
  <c r="AE128" i="81"/>
  <c r="AF128" i="81"/>
  <c r="AG128" i="81"/>
  <c r="AH128" i="81"/>
  <c r="AI128" i="81"/>
  <c r="AJ128" i="81"/>
  <c r="AK128" i="81"/>
  <c r="AL128" i="81"/>
  <c r="AM128" i="81"/>
  <c r="AN128" i="81"/>
  <c r="AO128" i="81"/>
  <c r="AP128" i="81"/>
  <c r="AQ128" i="81"/>
  <c r="AR128" i="81"/>
  <c r="AS128" i="81"/>
  <c r="AT128" i="81"/>
  <c r="AU128" i="81"/>
  <c r="AV128" i="81"/>
  <c r="AW128" i="81"/>
  <c r="AX128" i="81"/>
  <c r="AY128" i="81"/>
  <c r="AZ128" i="81"/>
  <c r="BA128" i="81"/>
  <c r="BB128" i="81"/>
  <c r="BC128" i="81"/>
  <c r="BD128" i="81"/>
  <c r="BH128" i="81"/>
  <c r="BI128" i="81"/>
  <c r="BJ128" i="81"/>
  <c r="BK128" i="81"/>
  <c r="BL128" i="81"/>
  <c r="BM128" i="81"/>
  <c r="BN128" i="81"/>
  <c r="BO128" i="81"/>
  <c r="BP128" i="81"/>
  <c r="BQ128" i="81"/>
  <c r="BR128" i="81"/>
  <c r="BS128" i="81"/>
  <c r="BT128" i="81"/>
  <c r="BU128" i="81"/>
  <c r="BV128" i="81"/>
  <c r="BW128" i="81"/>
  <c r="BX128" i="81"/>
  <c r="BY128" i="81"/>
  <c r="BZ128" i="81"/>
  <c r="CA128" i="81"/>
  <c r="CB128" i="81"/>
  <c r="D129" i="81"/>
  <c r="E129" i="81"/>
  <c r="F129" i="81"/>
  <c r="G129" i="81"/>
  <c r="H129" i="81"/>
  <c r="I129" i="81"/>
  <c r="J129" i="81"/>
  <c r="K129" i="81"/>
  <c r="L129" i="81"/>
  <c r="M129" i="81"/>
  <c r="N129" i="81"/>
  <c r="O129" i="81"/>
  <c r="P129" i="81"/>
  <c r="Q129" i="81"/>
  <c r="R129" i="81"/>
  <c r="S129" i="81"/>
  <c r="T129" i="81"/>
  <c r="U129" i="81"/>
  <c r="V129" i="81"/>
  <c r="W129" i="81"/>
  <c r="X129" i="81"/>
  <c r="Y129" i="81"/>
  <c r="Z129" i="81"/>
  <c r="AA129" i="81"/>
  <c r="AB129" i="81"/>
  <c r="AC129" i="81"/>
  <c r="AD129" i="81"/>
  <c r="AE129" i="81"/>
  <c r="AF129" i="81"/>
  <c r="AG129" i="81"/>
  <c r="AH129" i="81"/>
  <c r="AI129" i="81"/>
  <c r="AJ129" i="81"/>
  <c r="AK129" i="81"/>
  <c r="AL129" i="81"/>
  <c r="AM129" i="81"/>
  <c r="AN129" i="81"/>
  <c r="AO129" i="81"/>
  <c r="AP129" i="81"/>
  <c r="AQ129" i="81"/>
  <c r="AR129" i="81"/>
  <c r="AS129" i="81"/>
  <c r="AT129" i="81"/>
  <c r="AU129" i="81"/>
  <c r="AV129" i="81"/>
  <c r="AW129" i="81"/>
  <c r="AV128" i="82" s="1"/>
  <c r="AX129" i="81"/>
  <c r="AY129" i="81"/>
  <c r="AZ129" i="81"/>
  <c r="AY128" i="82" s="1"/>
  <c r="BA129" i="81"/>
  <c r="BB129" i="81"/>
  <c r="BC129" i="81"/>
  <c r="BD129" i="81"/>
  <c r="BH129" i="81"/>
  <c r="BI129" i="81"/>
  <c r="BJ129" i="81"/>
  <c r="BK129" i="81"/>
  <c r="BL129" i="81"/>
  <c r="BM129" i="81"/>
  <c r="BN129" i="81"/>
  <c r="BO129" i="81"/>
  <c r="BP129" i="81"/>
  <c r="BQ129" i="81"/>
  <c r="BR129" i="81"/>
  <c r="BS129" i="81"/>
  <c r="BT129" i="81"/>
  <c r="BU129" i="81"/>
  <c r="BV129" i="81"/>
  <c r="BU128" i="82" s="1"/>
  <c r="BW129" i="81"/>
  <c r="BX129" i="81"/>
  <c r="BY129" i="81"/>
  <c r="BZ129" i="81"/>
  <c r="CA129" i="81"/>
  <c r="CB129" i="81"/>
  <c r="D130" i="81"/>
  <c r="E130" i="81"/>
  <c r="F130" i="81"/>
  <c r="G130" i="81"/>
  <c r="H130" i="81"/>
  <c r="I130" i="81"/>
  <c r="J130" i="81"/>
  <c r="K130" i="81"/>
  <c r="L130" i="81"/>
  <c r="M130" i="81"/>
  <c r="N130" i="81"/>
  <c r="O130" i="81"/>
  <c r="P130" i="81"/>
  <c r="Q130" i="81"/>
  <c r="R130" i="81"/>
  <c r="S130" i="81"/>
  <c r="T130" i="81"/>
  <c r="U130" i="81"/>
  <c r="V130" i="81"/>
  <c r="W130" i="81"/>
  <c r="X130" i="81"/>
  <c r="Y130" i="81"/>
  <c r="Z130" i="81"/>
  <c r="AA130" i="81"/>
  <c r="Z129" i="82" s="1"/>
  <c r="AB130" i="81"/>
  <c r="AC130" i="81"/>
  <c r="AB129" i="82" s="1"/>
  <c r="AD130" i="81"/>
  <c r="AE130" i="81"/>
  <c r="AF130" i="81"/>
  <c r="AG130" i="81"/>
  <c r="AH130" i="81"/>
  <c r="AI130" i="81"/>
  <c r="AJ130" i="81"/>
  <c r="AK130" i="81"/>
  <c r="AL130" i="81"/>
  <c r="AM130" i="81"/>
  <c r="AN130" i="81"/>
  <c r="AO130" i="81"/>
  <c r="AP130" i="81"/>
  <c r="AQ130" i="81"/>
  <c r="AR130" i="81"/>
  <c r="AS130" i="81"/>
  <c r="AT130" i="81"/>
  <c r="AU130" i="81"/>
  <c r="AV130" i="81"/>
  <c r="AW130" i="81"/>
  <c r="AX130" i="81"/>
  <c r="AW129" i="82" s="1"/>
  <c r="AY130" i="81"/>
  <c r="AZ130" i="81"/>
  <c r="BA130" i="81"/>
  <c r="BB130" i="81"/>
  <c r="BC130" i="81"/>
  <c r="BD130" i="81"/>
  <c r="BH130" i="81"/>
  <c r="BI130" i="81"/>
  <c r="BJ130" i="81"/>
  <c r="BK130" i="81"/>
  <c r="BL130" i="81"/>
  <c r="BM130" i="81"/>
  <c r="BN130" i="81"/>
  <c r="BO130" i="81"/>
  <c r="BP130" i="81"/>
  <c r="BQ130" i="81"/>
  <c r="BR130" i="81"/>
  <c r="BS130" i="81"/>
  <c r="BT130" i="81"/>
  <c r="BU130" i="81"/>
  <c r="BV130" i="81"/>
  <c r="BW130" i="81"/>
  <c r="BV129" i="82" s="1"/>
  <c r="BX130" i="81"/>
  <c r="BY130" i="81"/>
  <c r="BZ130" i="81"/>
  <c r="CA130" i="81"/>
  <c r="CB130" i="81"/>
  <c r="D131" i="81"/>
  <c r="E131" i="81"/>
  <c r="F131" i="81"/>
  <c r="G131" i="81"/>
  <c r="H131" i="81"/>
  <c r="I131" i="81"/>
  <c r="J131" i="81"/>
  <c r="K131" i="81"/>
  <c r="L131" i="81"/>
  <c r="M131" i="81"/>
  <c r="N131" i="81"/>
  <c r="O131" i="81"/>
  <c r="P131" i="81"/>
  <c r="Q131" i="81"/>
  <c r="R131" i="81"/>
  <c r="S131" i="81"/>
  <c r="T131" i="81"/>
  <c r="U131" i="81"/>
  <c r="V131" i="81"/>
  <c r="W131" i="81"/>
  <c r="X131" i="81"/>
  <c r="Y131" i="81"/>
  <c r="Z131" i="81"/>
  <c r="AA131" i="81"/>
  <c r="AB131" i="81"/>
  <c r="AC131" i="81"/>
  <c r="AB130" i="82" s="1"/>
  <c r="AD131" i="81"/>
  <c r="AE131" i="81"/>
  <c r="AF131" i="81"/>
  <c r="AG131" i="81"/>
  <c r="AH131" i="81"/>
  <c r="AI131" i="81"/>
  <c r="AJ131" i="81"/>
  <c r="AK131" i="81"/>
  <c r="AL131" i="81"/>
  <c r="AM131" i="81"/>
  <c r="AL130" i="82" s="1"/>
  <c r="AN131" i="81"/>
  <c r="AO131" i="81"/>
  <c r="AP131" i="81"/>
  <c r="AQ131" i="81"/>
  <c r="AP130" i="82" s="1"/>
  <c r="AR131" i="81"/>
  <c r="AS131" i="81"/>
  <c r="AT131" i="81"/>
  <c r="AS130" i="82" s="1"/>
  <c r="AU131" i="81"/>
  <c r="AV131" i="81"/>
  <c r="AW131" i="81"/>
  <c r="AV130" i="82" s="1"/>
  <c r="AX131" i="81"/>
  <c r="AW130" i="82" s="1"/>
  <c r="AY131" i="81"/>
  <c r="AZ131" i="81"/>
  <c r="BA131" i="81"/>
  <c r="BB131" i="81"/>
  <c r="BC131" i="81"/>
  <c r="BD131" i="81"/>
  <c r="BH131" i="81"/>
  <c r="BI131" i="81"/>
  <c r="BJ131" i="81"/>
  <c r="BK131" i="81"/>
  <c r="BL131" i="81"/>
  <c r="BM131" i="81"/>
  <c r="BN131" i="81"/>
  <c r="BM130" i="82" s="1"/>
  <c r="BO131" i="81"/>
  <c r="BP131" i="81"/>
  <c r="BQ131" i="81"/>
  <c r="BR131" i="81"/>
  <c r="BS131" i="81"/>
  <c r="BT131" i="81"/>
  <c r="BU131" i="81"/>
  <c r="BV131" i="81"/>
  <c r="BW131" i="81"/>
  <c r="BX131" i="81"/>
  <c r="BY131" i="81"/>
  <c r="BZ131" i="81"/>
  <c r="CA131" i="81"/>
  <c r="CB131" i="81"/>
  <c r="D132" i="81"/>
  <c r="E132" i="81"/>
  <c r="F132" i="81"/>
  <c r="G132" i="81"/>
  <c r="H132" i="81"/>
  <c r="I132" i="81"/>
  <c r="J132" i="81"/>
  <c r="K132" i="81"/>
  <c r="L132" i="81"/>
  <c r="M132" i="81"/>
  <c r="N132" i="81"/>
  <c r="O132" i="81"/>
  <c r="P132" i="81"/>
  <c r="Q132" i="81"/>
  <c r="R132" i="81"/>
  <c r="S132" i="81"/>
  <c r="T132" i="81"/>
  <c r="U132" i="81"/>
  <c r="V132" i="81"/>
  <c r="W132" i="81"/>
  <c r="X132" i="81"/>
  <c r="Y132" i="81"/>
  <c r="Z132" i="81"/>
  <c r="AA132" i="81"/>
  <c r="Z131" i="82" s="1"/>
  <c r="AB132" i="81"/>
  <c r="AC132" i="81"/>
  <c r="AD132" i="81"/>
  <c r="AE132" i="81"/>
  <c r="AF132" i="81"/>
  <c r="AE131" i="82" s="1"/>
  <c r="AG132" i="81"/>
  <c r="AH132" i="81"/>
  <c r="AI132" i="81"/>
  <c r="AJ132" i="81"/>
  <c r="AK132" i="81"/>
  <c r="AL132" i="81"/>
  <c r="AM132" i="81"/>
  <c r="AL131" i="82" s="1"/>
  <c r="AN132" i="81"/>
  <c r="AO132" i="81"/>
  <c r="AP132" i="81"/>
  <c r="AQ132" i="81"/>
  <c r="AP131" i="82" s="1"/>
  <c r="AR132" i="81"/>
  <c r="AS132" i="81"/>
  <c r="AT132" i="81"/>
  <c r="AU132" i="81"/>
  <c r="AV132" i="81"/>
  <c r="AW132" i="81"/>
  <c r="AV131" i="82" s="1"/>
  <c r="AX132" i="81"/>
  <c r="AY132" i="81"/>
  <c r="AZ132" i="81"/>
  <c r="BA132" i="81"/>
  <c r="AZ131" i="82" s="1"/>
  <c r="BB132" i="81"/>
  <c r="BC132" i="81"/>
  <c r="BD132" i="81"/>
  <c r="BH132" i="81"/>
  <c r="BI132" i="81"/>
  <c r="BJ132" i="81"/>
  <c r="BI131" i="82" s="1"/>
  <c r="BK132" i="81"/>
  <c r="BL132" i="81"/>
  <c r="BM132" i="81"/>
  <c r="BN132" i="81"/>
  <c r="BO132" i="81"/>
  <c r="BP132" i="81"/>
  <c r="BQ132" i="81"/>
  <c r="BR132" i="81"/>
  <c r="BS132" i="81"/>
  <c r="BT132" i="81"/>
  <c r="BU132" i="81"/>
  <c r="BV132" i="81"/>
  <c r="BW132" i="81"/>
  <c r="BX132" i="81"/>
  <c r="BY132" i="81"/>
  <c r="BZ132" i="81"/>
  <c r="CA132" i="81"/>
  <c r="CB132" i="81"/>
  <c r="D133" i="81"/>
  <c r="E133" i="81"/>
  <c r="F133" i="81"/>
  <c r="G133" i="81"/>
  <c r="H133" i="81"/>
  <c r="I133" i="81"/>
  <c r="J133" i="81"/>
  <c r="K133" i="81"/>
  <c r="L133" i="81"/>
  <c r="M133" i="81"/>
  <c r="N133" i="81"/>
  <c r="O133" i="81"/>
  <c r="P133" i="81"/>
  <c r="Q133" i="81"/>
  <c r="R133" i="81"/>
  <c r="S133" i="81"/>
  <c r="T133" i="81"/>
  <c r="U133" i="81"/>
  <c r="V133" i="81"/>
  <c r="W133" i="81"/>
  <c r="X133" i="81"/>
  <c r="Y133" i="81"/>
  <c r="Z133" i="81"/>
  <c r="AA133" i="81"/>
  <c r="AB133" i="81"/>
  <c r="AC133" i="81"/>
  <c r="AD133" i="81"/>
  <c r="AE133" i="81"/>
  <c r="AF133" i="81"/>
  <c r="AG133" i="81"/>
  <c r="AH133" i="81"/>
  <c r="AI133" i="81"/>
  <c r="AJ133" i="81"/>
  <c r="AK133" i="81"/>
  <c r="AL133" i="81"/>
  <c r="AM133" i="81"/>
  <c r="AN133" i="81"/>
  <c r="AO133" i="81"/>
  <c r="AP133" i="81"/>
  <c r="AQ133" i="81"/>
  <c r="AR133" i="81"/>
  <c r="AS133" i="81"/>
  <c r="AT133" i="81"/>
  <c r="AU133" i="81"/>
  <c r="AV133" i="81"/>
  <c r="AW133" i="81"/>
  <c r="AX133" i="81"/>
  <c r="AY133" i="81"/>
  <c r="AZ133" i="81"/>
  <c r="BA133" i="81"/>
  <c r="BB133" i="81"/>
  <c r="BC133" i="81"/>
  <c r="BD133" i="81"/>
  <c r="BH133" i="81"/>
  <c r="BI133" i="81"/>
  <c r="BJ133" i="81"/>
  <c r="BK133" i="81"/>
  <c r="BL133" i="81"/>
  <c r="BM133" i="81"/>
  <c r="BN133" i="81"/>
  <c r="BO133" i="81"/>
  <c r="BP133" i="81"/>
  <c r="BQ133" i="81"/>
  <c r="BR133" i="81"/>
  <c r="BS133" i="81"/>
  <c r="BT133" i="81"/>
  <c r="BU133" i="81"/>
  <c r="BV133" i="81"/>
  <c r="BW133" i="81"/>
  <c r="BX133" i="81"/>
  <c r="BY133" i="81"/>
  <c r="BZ133" i="81"/>
  <c r="CA133" i="81"/>
  <c r="CB133" i="81"/>
  <c r="D134" i="81"/>
  <c r="E134" i="81"/>
  <c r="F134" i="81"/>
  <c r="G134" i="81"/>
  <c r="H134" i="81"/>
  <c r="I134" i="81"/>
  <c r="J134" i="81"/>
  <c r="K134" i="81"/>
  <c r="L134" i="81"/>
  <c r="M134" i="81"/>
  <c r="N134" i="81"/>
  <c r="O134" i="81"/>
  <c r="P134" i="81"/>
  <c r="Q134" i="81"/>
  <c r="R134" i="81"/>
  <c r="S134" i="81"/>
  <c r="T134" i="81"/>
  <c r="U134" i="81"/>
  <c r="V134" i="81"/>
  <c r="W134" i="81"/>
  <c r="X134" i="81"/>
  <c r="Y134" i="81"/>
  <c r="Z134" i="81"/>
  <c r="AA134" i="81"/>
  <c r="Z133" i="82" s="1"/>
  <c r="AB134" i="81"/>
  <c r="AC134" i="81"/>
  <c r="AB133" i="82" s="1"/>
  <c r="AD134" i="81"/>
  <c r="AE134" i="81"/>
  <c r="AF134" i="81"/>
  <c r="AE133" i="82" s="1"/>
  <c r="AG134" i="81"/>
  <c r="AH134" i="81"/>
  <c r="AI134" i="81"/>
  <c r="AJ134" i="81"/>
  <c r="AK134" i="81"/>
  <c r="AL134" i="81"/>
  <c r="AM134" i="81"/>
  <c r="AL133" i="82" s="1"/>
  <c r="AN134" i="81"/>
  <c r="AO134" i="81"/>
  <c r="AP134" i="81"/>
  <c r="AQ134" i="81"/>
  <c r="AR134" i="81"/>
  <c r="AS134" i="81"/>
  <c r="AT134" i="81"/>
  <c r="AU134" i="81"/>
  <c r="AV134" i="81"/>
  <c r="AU133" i="82" s="1"/>
  <c r="AW134" i="81"/>
  <c r="AV133" i="82" s="1"/>
  <c r="AX134" i="81"/>
  <c r="AW133" i="82" s="1"/>
  <c r="AY134" i="81"/>
  <c r="AZ134" i="81"/>
  <c r="AY133" i="82" s="1"/>
  <c r="BA134" i="81"/>
  <c r="AZ133" i="82" s="1"/>
  <c r="BB134" i="81"/>
  <c r="BC134" i="81"/>
  <c r="BD134" i="81"/>
  <c r="BH134" i="81"/>
  <c r="BI134" i="81"/>
  <c r="BJ134" i="81"/>
  <c r="BK134" i="81"/>
  <c r="BL134" i="81"/>
  <c r="BK133" i="82" s="1"/>
  <c r="BM134" i="81"/>
  <c r="BN134" i="81"/>
  <c r="BO134" i="81"/>
  <c r="BN133" i="82" s="1"/>
  <c r="BP134" i="81"/>
  <c r="BQ134" i="81"/>
  <c r="BR134" i="81"/>
  <c r="BS134" i="81"/>
  <c r="BT134" i="81"/>
  <c r="BU134" i="81"/>
  <c r="BV134" i="81"/>
  <c r="BW134" i="81"/>
  <c r="BX134" i="81"/>
  <c r="BY134" i="81"/>
  <c r="BX133" i="82" s="1"/>
  <c r="BZ134" i="81"/>
  <c r="CA134" i="81"/>
  <c r="CB134" i="81"/>
  <c r="D135" i="81"/>
  <c r="E135" i="81"/>
  <c r="F135" i="81"/>
  <c r="G135" i="81"/>
  <c r="H135" i="81"/>
  <c r="I135" i="81"/>
  <c r="J135" i="81"/>
  <c r="K135" i="81"/>
  <c r="L135" i="81"/>
  <c r="M135" i="81"/>
  <c r="N135" i="81"/>
  <c r="O135" i="81"/>
  <c r="P135" i="81"/>
  <c r="Q135" i="81"/>
  <c r="R135" i="81"/>
  <c r="S135" i="81"/>
  <c r="T135" i="81"/>
  <c r="U135" i="81"/>
  <c r="V135" i="81"/>
  <c r="W135" i="81"/>
  <c r="X135" i="81"/>
  <c r="Y135" i="81"/>
  <c r="Z135" i="81"/>
  <c r="AA135" i="81"/>
  <c r="AB135" i="81"/>
  <c r="AC135" i="81"/>
  <c r="AB134" i="82" s="1"/>
  <c r="AD135" i="81"/>
  <c r="AE135" i="81"/>
  <c r="AF135" i="81"/>
  <c r="AG135" i="81"/>
  <c r="AH135" i="81"/>
  <c r="AI135" i="81"/>
  <c r="AJ135" i="81"/>
  <c r="AK135" i="81"/>
  <c r="AL135" i="81"/>
  <c r="AM135" i="81"/>
  <c r="AN135" i="81"/>
  <c r="AO135" i="81"/>
  <c r="AP135" i="81"/>
  <c r="AQ135" i="81"/>
  <c r="AR135" i="81"/>
  <c r="AS135" i="81"/>
  <c r="AT135" i="81"/>
  <c r="AU135" i="81"/>
  <c r="AV135" i="81"/>
  <c r="AU134" i="82" s="1"/>
  <c r="AW135" i="81"/>
  <c r="AV134" i="82" s="1"/>
  <c r="AX135" i="81"/>
  <c r="AW134" i="82" s="1"/>
  <c r="AY135" i="81"/>
  <c r="AX134" i="82" s="1"/>
  <c r="AZ135" i="81"/>
  <c r="AY134" i="82" s="1"/>
  <c r="BA135" i="81"/>
  <c r="BB135" i="81"/>
  <c r="BC135" i="81"/>
  <c r="BD135" i="81"/>
  <c r="BH135" i="81"/>
  <c r="BI135" i="81"/>
  <c r="BJ135" i="81"/>
  <c r="BK135" i="81"/>
  <c r="BL135" i="81"/>
  <c r="BK134" i="82" s="1"/>
  <c r="BM135" i="81"/>
  <c r="BN135" i="81"/>
  <c r="BO135" i="81"/>
  <c r="BP135" i="81"/>
  <c r="BQ135" i="81"/>
  <c r="BR135" i="81"/>
  <c r="BS135" i="81"/>
  <c r="BT135" i="81"/>
  <c r="BS134" i="82" s="1"/>
  <c r="BU135" i="81"/>
  <c r="BV135" i="81"/>
  <c r="BW135" i="81"/>
  <c r="BX135" i="81"/>
  <c r="BW134" i="82" s="1"/>
  <c r="BY135" i="81"/>
  <c r="BZ135" i="81"/>
  <c r="CA135" i="81"/>
  <c r="CB135" i="81"/>
  <c r="D136" i="81"/>
  <c r="E136" i="81"/>
  <c r="F136" i="81"/>
  <c r="G136" i="81"/>
  <c r="H136" i="81"/>
  <c r="I136" i="81"/>
  <c r="J136" i="81"/>
  <c r="K136" i="81"/>
  <c r="L136" i="81"/>
  <c r="M136" i="81"/>
  <c r="N136" i="81"/>
  <c r="O136" i="81"/>
  <c r="P136" i="81"/>
  <c r="Q136" i="81"/>
  <c r="R136" i="81"/>
  <c r="S136" i="81"/>
  <c r="T136" i="81"/>
  <c r="U136" i="81"/>
  <c r="V136" i="81"/>
  <c r="W136" i="81"/>
  <c r="X136" i="81"/>
  <c r="Y136" i="81"/>
  <c r="Z136" i="81"/>
  <c r="AA136" i="81"/>
  <c r="AB136" i="81"/>
  <c r="AC136" i="81"/>
  <c r="AB135" i="82" s="1"/>
  <c r="AD136" i="81"/>
  <c r="AE136" i="81"/>
  <c r="AF136" i="81"/>
  <c r="AG136" i="81"/>
  <c r="AH136" i="81"/>
  <c r="AI136" i="81"/>
  <c r="AJ136" i="81"/>
  <c r="AK136" i="81"/>
  <c r="AL136" i="81"/>
  <c r="AM136" i="81"/>
  <c r="AL135" i="82" s="1"/>
  <c r="AN136" i="81"/>
  <c r="AO136" i="81"/>
  <c r="AP136" i="81"/>
  <c r="AQ136" i="81"/>
  <c r="AR136" i="81"/>
  <c r="AS136" i="81"/>
  <c r="AT136" i="81"/>
  <c r="AU136" i="81"/>
  <c r="AV136" i="81"/>
  <c r="AW136" i="81"/>
  <c r="AX136" i="81"/>
  <c r="AY136" i="81"/>
  <c r="AZ136" i="81"/>
  <c r="BA136" i="81"/>
  <c r="BB136" i="81"/>
  <c r="BC136" i="81"/>
  <c r="BD136" i="81"/>
  <c r="BH136" i="81"/>
  <c r="BI136" i="81"/>
  <c r="BJ136" i="81"/>
  <c r="BK136" i="81"/>
  <c r="BL136" i="81"/>
  <c r="BM136" i="81"/>
  <c r="BN136" i="81"/>
  <c r="BO136" i="81"/>
  <c r="BP136" i="81"/>
  <c r="BQ136" i="81"/>
  <c r="BR136" i="81"/>
  <c r="BS136" i="81"/>
  <c r="BT136" i="81"/>
  <c r="BU136" i="81"/>
  <c r="BV136" i="81"/>
  <c r="BW136" i="81"/>
  <c r="BX136" i="81"/>
  <c r="BY136" i="81"/>
  <c r="BZ136" i="81"/>
  <c r="CA136" i="81"/>
  <c r="CB136" i="81"/>
  <c r="D137" i="81"/>
  <c r="E137" i="81"/>
  <c r="F137" i="81"/>
  <c r="G137" i="81"/>
  <c r="H137" i="81"/>
  <c r="I137" i="81"/>
  <c r="J137" i="81"/>
  <c r="K137" i="81"/>
  <c r="L137" i="81"/>
  <c r="M137" i="81"/>
  <c r="N137" i="81"/>
  <c r="O137" i="81"/>
  <c r="P137" i="81"/>
  <c r="Q137" i="81"/>
  <c r="R137" i="81"/>
  <c r="S137" i="81"/>
  <c r="T137" i="81"/>
  <c r="U137" i="81"/>
  <c r="V137" i="81"/>
  <c r="W137" i="81"/>
  <c r="X137" i="81"/>
  <c r="Y137" i="81"/>
  <c r="Z137" i="81"/>
  <c r="AA137" i="81"/>
  <c r="Z136" i="82" s="1"/>
  <c r="AB137" i="81"/>
  <c r="AC137" i="81"/>
  <c r="AB136" i="82" s="1"/>
  <c r="AD137" i="81"/>
  <c r="AE137" i="81"/>
  <c r="AF137" i="81"/>
  <c r="AE136" i="82" s="1"/>
  <c r="AG137" i="81"/>
  <c r="AH137" i="81"/>
  <c r="AI137" i="81"/>
  <c r="AJ137" i="81"/>
  <c r="AK137" i="81"/>
  <c r="AL137" i="81"/>
  <c r="AM137" i="81"/>
  <c r="AL136" i="82" s="1"/>
  <c r="AN137" i="81"/>
  <c r="AO137" i="81"/>
  <c r="AP137" i="81"/>
  <c r="AQ137" i="81"/>
  <c r="AR137" i="81"/>
  <c r="AS137" i="81"/>
  <c r="AT137" i="81"/>
  <c r="AU137" i="81"/>
  <c r="AV137" i="81"/>
  <c r="AW137" i="81"/>
  <c r="AX137" i="81"/>
  <c r="AY137" i="81"/>
  <c r="AZ137" i="81"/>
  <c r="BA137" i="81"/>
  <c r="BB137" i="81"/>
  <c r="BC137" i="81"/>
  <c r="BD137" i="81"/>
  <c r="BH137" i="81"/>
  <c r="BI137" i="81"/>
  <c r="BJ137" i="81"/>
  <c r="BK137" i="81"/>
  <c r="BL137" i="81"/>
  <c r="BM137" i="81"/>
  <c r="BN137" i="81"/>
  <c r="BO137" i="81"/>
  <c r="BP137" i="81"/>
  <c r="BQ137" i="81"/>
  <c r="BR137" i="81"/>
  <c r="BS137" i="81"/>
  <c r="BT137" i="81"/>
  <c r="BS136" i="82" s="1"/>
  <c r="BU137" i="81"/>
  <c r="BV137" i="81"/>
  <c r="BU136" i="82" s="1"/>
  <c r="BW137" i="81"/>
  <c r="BX137" i="81"/>
  <c r="BY137" i="81"/>
  <c r="BZ137" i="81"/>
  <c r="CA137" i="81"/>
  <c r="CB137" i="81"/>
  <c r="D138" i="81"/>
  <c r="E138" i="81"/>
  <c r="F138" i="81"/>
  <c r="G138" i="81"/>
  <c r="H138" i="81"/>
  <c r="I138" i="81"/>
  <c r="J138" i="81"/>
  <c r="K138" i="81"/>
  <c r="L138" i="81"/>
  <c r="M138" i="81"/>
  <c r="N138" i="81"/>
  <c r="O138" i="81"/>
  <c r="P138" i="81"/>
  <c r="Q138" i="81"/>
  <c r="R138" i="81"/>
  <c r="S138" i="81"/>
  <c r="T138" i="81"/>
  <c r="U138" i="81"/>
  <c r="V138" i="81"/>
  <c r="W138" i="81"/>
  <c r="X138" i="81"/>
  <c r="Y138" i="81"/>
  <c r="Z138" i="81"/>
  <c r="AA138" i="81"/>
  <c r="Z137" i="82" s="1"/>
  <c r="AB138" i="81"/>
  <c r="AC138" i="81"/>
  <c r="AD138" i="81"/>
  <c r="AE138" i="81"/>
  <c r="AF138" i="81"/>
  <c r="AG138" i="81"/>
  <c r="AH138" i="81"/>
  <c r="AI138" i="81"/>
  <c r="AJ138" i="81"/>
  <c r="AK138" i="81"/>
  <c r="AL138" i="81"/>
  <c r="AM138" i="81"/>
  <c r="AN138" i="81"/>
  <c r="AO138" i="81"/>
  <c r="AP138" i="81"/>
  <c r="AQ138" i="81"/>
  <c r="AR138" i="81"/>
  <c r="AS138" i="81"/>
  <c r="AT138" i="81"/>
  <c r="AU138" i="81"/>
  <c r="AV138" i="81"/>
  <c r="AW138" i="81"/>
  <c r="AX138" i="81"/>
  <c r="AY138" i="81"/>
  <c r="AZ138" i="81"/>
  <c r="BA138" i="81"/>
  <c r="BB138" i="81"/>
  <c r="BC138" i="81"/>
  <c r="BD138" i="81"/>
  <c r="BH138" i="81"/>
  <c r="BI138" i="81"/>
  <c r="BJ138" i="81"/>
  <c r="BK138" i="81"/>
  <c r="BL138" i="81"/>
  <c r="BM138" i="81"/>
  <c r="BN138" i="81"/>
  <c r="BO138" i="81"/>
  <c r="BP138" i="81"/>
  <c r="BQ138" i="81"/>
  <c r="BR138" i="81"/>
  <c r="BS138" i="81"/>
  <c r="BT138" i="81"/>
  <c r="BU138" i="81"/>
  <c r="BV138" i="81"/>
  <c r="BW138" i="81"/>
  <c r="BX138" i="81"/>
  <c r="BY138" i="81"/>
  <c r="BZ138" i="81"/>
  <c r="CA138" i="81"/>
  <c r="CB138" i="81"/>
  <c r="D139" i="81"/>
  <c r="E139" i="81"/>
  <c r="F139" i="81"/>
  <c r="G139" i="81"/>
  <c r="H139" i="81"/>
  <c r="I139" i="81"/>
  <c r="J139" i="81"/>
  <c r="K139" i="81"/>
  <c r="L139" i="81"/>
  <c r="M139" i="81"/>
  <c r="N139" i="81"/>
  <c r="O139" i="81"/>
  <c r="P139" i="81"/>
  <c r="Q139" i="81"/>
  <c r="R139" i="81"/>
  <c r="S139" i="81"/>
  <c r="T139" i="81"/>
  <c r="U139" i="81"/>
  <c r="V139" i="81"/>
  <c r="W139" i="81"/>
  <c r="X139" i="81"/>
  <c r="Y139" i="81"/>
  <c r="Z139" i="81"/>
  <c r="AA139" i="81"/>
  <c r="AB139" i="81"/>
  <c r="AC139" i="81"/>
  <c r="AB138" i="82" s="1"/>
  <c r="AD139" i="81"/>
  <c r="AE139" i="81"/>
  <c r="AF139" i="81"/>
  <c r="AG139" i="81"/>
  <c r="AH139" i="81"/>
  <c r="AI139" i="81"/>
  <c r="AJ139" i="81"/>
  <c r="AK139" i="81"/>
  <c r="AL139" i="81"/>
  <c r="AM139" i="81"/>
  <c r="AN139" i="81"/>
  <c r="AO139" i="81"/>
  <c r="AP139" i="81"/>
  <c r="AQ139" i="81"/>
  <c r="AR139" i="81"/>
  <c r="AS139" i="81"/>
  <c r="AT139" i="81"/>
  <c r="AU139" i="81"/>
  <c r="AV139" i="81"/>
  <c r="AW139" i="81"/>
  <c r="AX139" i="81"/>
  <c r="AY139" i="81"/>
  <c r="AZ139" i="81"/>
  <c r="BA139" i="81"/>
  <c r="BB139" i="81"/>
  <c r="BC139" i="81"/>
  <c r="BD139" i="81"/>
  <c r="BH139" i="81"/>
  <c r="BI139" i="81"/>
  <c r="BJ139" i="81"/>
  <c r="BK139" i="81"/>
  <c r="BL139" i="81"/>
  <c r="BM139" i="81"/>
  <c r="BN139" i="81"/>
  <c r="BO139" i="81"/>
  <c r="BP139" i="81"/>
  <c r="BQ139" i="81"/>
  <c r="BR139" i="81"/>
  <c r="BS139" i="81"/>
  <c r="BT139" i="81"/>
  <c r="BU139" i="81"/>
  <c r="BV139" i="81"/>
  <c r="BW139" i="81"/>
  <c r="BX139" i="81"/>
  <c r="BY139" i="81"/>
  <c r="BZ139" i="81"/>
  <c r="CA139" i="81"/>
  <c r="CB139" i="81"/>
  <c r="D140" i="81"/>
  <c r="E140" i="81"/>
  <c r="F140" i="81"/>
  <c r="G140" i="81"/>
  <c r="H140" i="81"/>
  <c r="I140" i="81"/>
  <c r="J140" i="81"/>
  <c r="K140" i="81"/>
  <c r="L140" i="81"/>
  <c r="M140" i="81"/>
  <c r="N140" i="81"/>
  <c r="O140" i="81"/>
  <c r="P140" i="81"/>
  <c r="Q140" i="81"/>
  <c r="R140" i="81"/>
  <c r="S140" i="81"/>
  <c r="T140" i="81"/>
  <c r="U140" i="81"/>
  <c r="V140" i="81"/>
  <c r="W140" i="81"/>
  <c r="X140" i="81"/>
  <c r="Y140" i="81"/>
  <c r="Z140" i="81"/>
  <c r="AA140" i="81"/>
  <c r="AB140" i="81"/>
  <c r="AC140" i="81"/>
  <c r="AD140" i="81"/>
  <c r="AE140" i="81"/>
  <c r="AF140" i="81"/>
  <c r="AG140" i="81"/>
  <c r="AH140" i="81"/>
  <c r="AI140" i="81"/>
  <c r="AJ140" i="81"/>
  <c r="AK140" i="81"/>
  <c r="AL140" i="81"/>
  <c r="AM140" i="81"/>
  <c r="AN140" i="81"/>
  <c r="AO140" i="81"/>
  <c r="AP140" i="81"/>
  <c r="AQ140" i="81"/>
  <c r="AR140" i="81"/>
  <c r="AS140" i="81"/>
  <c r="AT140" i="81"/>
  <c r="AU140" i="81"/>
  <c r="AV140" i="81"/>
  <c r="AW140" i="81"/>
  <c r="AX140" i="81"/>
  <c r="AY140" i="81"/>
  <c r="AZ140" i="81"/>
  <c r="BA140" i="81"/>
  <c r="BB140" i="81"/>
  <c r="BC140" i="81"/>
  <c r="BD140" i="81"/>
  <c r="BH140" i="81"/>
  <c r="BI140" i="81"/>
  <c r="BJ140" i="81"/>
  <c r="BK140" i="81"/>
  <c r="BL140" i="81"/>
  <c r="BM140" i="81"/>
  <c r="BN140" i="81"/>
  <c r="BO140" i="81"/>
  <c r="BP140" i="81"/>
  <c r="BQ140" i="81"/>
  <c r="BR140" i="81"/>
  <c r="BS140" i="81"/>
  <c r="BT140" i="81"/>
  <c r="BS139" i="82" s="1"/>
  <c r="BU140" i="81"/>
  <c r="BV140" i="81"/>
  <c r="BW140" i="81"/>
  <c r="BX140" i="81"/>
  <c r="BY140" i="81"/>
  <c r="BZ140" i="81"/>
  <c r="CA140" i="81"/>
  <c r="CB140" i="81"/>
  <c r="D141" i="81"/>
  <c r="E141" i="81"/>
  <c r="F141" i="81"/>
  <c r="G141" i="81"/>
  <c r="H141" i="81"/>
  <c r="I141" i="81"/>
  <c r="J141" i="81"/>
  <c r="K141" i="81"/>
  <c r="L141" i="81"/>
  <c r="M141" i="81"/>
  <c r="N141" i="81"/>
  <c r="O141" i="81"/>
  <c r="P141" i="81"/>
  <c r="Q141" i="81"/>
  <c r="R141" i="81"/>
  <c r="S141" i="81"/>
  <c r="T141" i="81"/>
  <c r="U141" i="81"/>
  <c r="V141" i="81"/>
  <c r="W141" i="81"/>
  <c r="X141" i="81"/>
  <c r="Y141" i="81"/>
  <c r="Z141" i="81"/>
  <c r="AA141" i="81"/>
  <c r="AB141" i="81"/>
  <c r="AC141" i="81"/>
  <c r="AB140" i="82" s="1"/>
  <c r="AD141" i="81"/>
  <c r="AE141" i="81"/>
  <c r="AF141" i="81"/>
  <c r="AG141" i="81"/>
  <c r="AH141" i="81"/>
  <c r="AI141" i="81"/>
  <c r="AJ141" i="81"/>
  <c r="AK141" i="81"/>
  <c r="AL141" i="81"/>
  <c r="AM141" i="81"/>
  <c r="AL140" i="82" s="1"/>
  <c r="AN141" i="81"/>
  <c r="AO141" i="81"/>
  <c r="AP141" i="81"/>
  <c r="AQ141" i="81"/>
  <c r="AP140" i="82" s="1"/>
  <c r="AR141" i="81"/>
  <c r="AS141" i="81"/>
  <c r="AT141" i="81"/>
  <c r="AS140" i="82" s="1"/>
  <c r="AU141" i="81"/>
  <c r="AV141" i="81"/>
  <c r="AW141" i="81"/>
  <c r="AV140" i="82" s="1"/>
  <c r="AX141" i="81"/>
  <c r="AW140" i="82" s="1"/>
  <c r="AY141" i="81"/>
  <c r="AZ141" i="81"/>
  <c r="BA141" i="81"/>
  <c r="BB141" i="81"/>
  <c r="BC141" i="81"/>
  <c r="BD141" i="81"/>
  <c r="BH141" i="81"/>
  <c r="BI141" i="81"/>
  <c r="BJ141" i="81"/>
  <c r="BK141" i="81"/>
  <c r="BL141" i="81"/>
  <c r="BM141" i="81"/>
  <c r="BN141" i="81"/>
  <c r="BO141" i="81"/>
  <c r="BP141" i="81"/>
  <c r="BQ141" i="81"/>
  <c r="BR141" i="81"/>
  <c r="BS141" i="81"/>
  <c r="BT141" i="81"/>
  <c r="BU141" i="81"/>
  <c r="BV141" i="81"/>
  <c r="BW141" i="81"/>
  <c r="BV140" i="82" s="1"/>
  <c r="BX141" i="81"/>
  <c r="BY141" i="81"/>
  <c r="BZ141" i="81"/>
  <c r="CA141" i="81"/>
  <c r="CB141" i="81"/>
  <c r="D142" i="81"/>
  <c r="E142" i="81"/>
  <c r="F142" i="81"/>
  <c r="G142" i="81"/>
  <c r="H142" i="81"/>
  <c r="I142" i="81"/>
  <c r="J142" i="81"/>
  <c r="K142" i="81"/>
  <c r="L142" i="81"/>
  <c r="M142" i="81"/>
  <c r="N142" i="81"/>
  <c r="O142" i="81"/>
  <c r="P142" i="81"/>
  <c r="Q142" i="81"/>
  <c r="R142" i="81"/>
  <c r="S142" i="81"/>
  <c r="T142" i="81"/>
  <c r="U142" i="81"/>
  <c r="V142" i="81"/>
  <c r="W142" i="81"/>
  <c r="X142" i="81"/>
  <c r="Y142" i="81"/>
  <c r="Z142" i="81"/>
  <c r="AA142" i="81"/>
  <c r="AB142" i="81"/>
  <c r="AC142" i="81"/>
  <c r="AB141" i="82" s="1"/>
  <c r="AD142" i="81"/>
  <c r="AE142" i="81"/>
  <c r="AF142" i="81"/>
  <c r="AG142" i="81"/>
  <c r="AH142" i="81"/>
  <c r="AI142" i="81"/>
  <c r="AJ142" i="81"/>
  <c r="AK142" i="81"/>
  <c r="AL142" i="81"/>
  <c r="AM142" i="81"/>
  <c r="AL141" i="82" s="1"/>
  <c r="AN142" i="81"/>
  <c r="AO142" i="81"/>
  <c r="AP142" i="81"/>
  <c r="AQ142" i="81"/>
  <c r="AP141" i="82" s="1"/>
  <c r="AR142" i="81"/>
  <c r="AS142" i="81"/>
  <c r="AT142" i="81"/>
  <c r="AS141" i="82" s="1"/>
  <c r="AU142" i="81"/>
  <c r="AV142" i="81"/>
  <c r="AW142" i="81"/>
  <c r="AX142" i="81"/>
  <c r="AW141" i="82" s="1"/>
  <c r="AY142" i="81"/>
  <c r="AZ142" i="81"/>
  <c r="BA142" i="81"/>
  <c r="BB142" i="81"/>
  <c r="BC142" i="81"/>
  <c r="BD142" i="81"/>
  <c r="BH142" i="81"/>
  <c r="BI142" i="81"/>
  <c r="BJ142" i="81"/>
  <c r="BK142" i="81"/>
  <c r="BL142" i="81"/>
  <c r="BM142" i="81"/>
  <c r="BN142" i="81"/>
  <c r="BO142" i="81"/>
  <c r="BP142" i="81"/>
  <c r="BQ142" i="81"/>
  <c r="BR142" i="81"/>
  <c r="BS142" i="81"/>
  <c r="BT142" i="81"/>
  <c r="BU142" i="81"/>
  <c r="BV142" i="81"/>
  <c r="BW142" i="81"/>
  <c r="BV141" i="82" s="1"/>
  <c r="BX142" i="81"/>
  <c r="BY142" i="81"/>
  <c r="BZ142" i="81"/>
  <c r="CA142" i="81"/>
  <c r="CB142" i="81"/>
  <c r="D143" i="81"/>
  <c r="E143" i="81"/>
  <c r="F143" i="81"/>
  <c r="G143" i="81"/>
  <c r="H143" i="81"/>
  <c r="I143" i="81"/>
  <c r="J143" i="81"/>
  <c r="K143" i="81"/>
  <c r="L143" i="81"/>
  <c r="M143" i="81"/>
  <c r="N143" i="81"/>
  <c r="O143" i="81"/>
  <c r="P143" i="81"/>
  <c r="Q143" i="81"/>
  <c r="R143" i="81"/>
  <c r="S143" i="81"/>
  <c r="T143" i="81"/>
  <c r="U143" i="81"/>
  <c r="V143" i="81"/>
  <c r="W143" i="81"/>
  <c r="X143" i="81"/>
  <c r="Y143" i="81"/>
  <c r="Z143" i="81"/>
  <c r="AA143" i="81"/>
  <c r="Z142" i="82" s="1"/>
  <c r="AB143" i="81"/>
  <c r="AC143" i="81"/>
  <c r="AB142" i="82" s="1"/>
  <c r="AD143" i="81"/>
  <c r="AE143" i="81"/>
  <c r="AF143" i="81"/>
  <c r="AE142" i="82" s="1"/>
  <c r="AG143" i="81"/>
  <c r="AH143" i="81"/>
  <c r="AI143" i="81"/>
  <c r="AJ143" i="81"/>
  <c r="AK143" i="81"/>
  <c r="AL143" i="81"/>
  <c r="AM143" i="81"/>
  <c r="AL142" i="82" s="1"/>
  <c r="AN143" i="81"/>
  <c r="AO143" i="81"/>
  <c r="AP143" i="81"/>
  <c r="AQ143" i="81"/>
  <c r="AP142" i="82" s="1"/>
  <c r="AR143" i="81"/>
  <c r="AS143" i="81"/>
  <c r="AT143" i="81"/>
  <c r="AS142" i="82" s="1"/>
  <c r="AU143" i="81"/>
  <c r="AV143" i="81"/>
  <c r="AW143" i="81"/>
  <c r="AX143" i="81"/>
  <c r="AW142" i="82" s="1"/>
  <c r="AY143" i="81"/>
  <c r="AZ143" i="81"/>
  <c r="BA143" i="81"/>
  <c r="AZ142" i="82" s="1"/>
  <c r="BB143" i="81"/>
  <c r="BC143" i="81"/>
  <c r="BD143" i="81"/>
  <c r="BH143" i="81"/>
  <c r="BI143" i="81"/>
  <c r="BJ143" i="81"/>
  <c r="BK143" i="81"/>
  <c r="BL143" i="81"/>
  <c r="BM143" i="81"/>
  <c r="BN143" i="81"/>
  <c r="BO143" i="81"/>
  <c r="BP143" i="81"/>
  <c r="BQ143" i="81"/>
  <c r="BR143" i="81"/>
  <c r="BS143" i="81"/>
  <c r="BT143" i="81"/>
  <c r="BU143" i="81"/>
  <c r="BV143" i="81"/>
  <c r="BW143" i="81"/>
  <c r="BX143" i="81"/>
  <c r="BY143" i="81"/>
  <c r="BZ143" i="81"/>
  <c r="CA143" i="81"/>
  <c r="CB143" i="81"/>
  <c r="D144" i="81"/>
  <c r="E144" i="81"/>
  <c r="F144" i="81"/>
  <c r="G144" i="81"/>
  <c r="H144" i="81"/>
  <c r="I144" i="81"/>
  <c r="J144" i="81"/>
  <c r="K144" i="81"/>
  <c r="L144" i="81"/>
  <c r="M144" i="81"/>
  <c r="N144" i="81"/>
  <c r="O144" i="81"/>
  <c r="P144" i="81"/>
  <c r="Q144" i="81"/>
  <c r="R144" i="81"/>
  <c r="S144" i="81"/>
  <c r="T144" i="81"/>
  <c r="U144" i="81"/>
  <c r="V144" i="81"/>
  <c r="W144" i="81"/>
  <c r="X144" i="81"/>
  <c r="Y144" i="81"/>
  <c r="Z144" i="81"/>
  <c r="AA144" i="81"/>
  <c r="AB144" i="81"/>
  <c r="AC144" i="81"/>
  <c r="AB143" i="82" s="1"/>
  <c r="AD144" i="81"/>
  <c r="AE144" i="81"/>
  <c r="AF144" i="81"/>
  <c r="AG144" i="81"/>
  <c r="AH144" i="81"/>
  <c r="AI144" i="81"/>
  <c r="AJ144" i="81"/>
  <c r="AK144" i="81"/>
  <c r="AL144" i="81"/>
  <c r="AM144" i="81"/>
  <c r="AL143" i="82" s="1"/>
  <c r="AN144" i="81"/>
  <c r="AO144" i="81"/>
  <c r="AP144" i="81"/>
  <c r="AQ144" i="81"/>
  <c r="AP143" i="82" s="1"/>
  <c r="AR144" i="81"/>
  <c r="AS144" i="81"/>
  <c r="AT144" i="81"/>
  <c r="AS143" i="82" s="1"/>
  <c r="AU144" i="81"/>
  <c r="AV144" i="81"/>
  <c r="AW144" i="81"/>
  <c r="AX144" i="81"/>
  <c r="AW143" i="82" s="1"/>
  <c r="AY144" i="81"/>
  <c r="AZ144" i="81"/>
  <c r="BA144" i="81"/>
  <c r="BB144" i="81"/>
  <c r="BC144" i="81"/>
  <c r="BD144" i="81"/>
  <c r="BH144" i="81"/>
  <c r="BI144" i="81"/>
  <c r="BJ144" i="81"/>
  <c r="BK144" i="81"/>
  <c r="BL144" i="81"/>
  <c r="BM144" i="81"/>
  <c r="BN144" i="81"/>
  <c r="BO144" i="81"/>
  <c r="BP144" i="81"/>
  <c r="BQ144" i="81"/>
  <c r="BR144" i="81"/>
  <c r="BS144" i="81"/>
  <c r="BT144" i="81"/>
  <c r="BU144" i="81"/>
  <c r="BV144" i="81"/>
  <c r="BW144" i="81"/>
  <c r="BV143" i="82" s="1"/>
  <c r="BX144" i="81"/>
  <c r="BY144" i="81"/>
  <c r="BZ144" i="81"/>
  <c r="CA144" i="81"/>
  <c r="CB144" i="81"/>
  <c r="D145" i="81"/>
  <c r="E145" i="81"/>
  <c r="F145" i="81"/>
  <c r="G145" i="81"/>
  <c r="H145" i="81"/>
  <c r="I145" i="81"/>
  <c r="J145" i="81"/>
  <c r="K145" i="81"/>
  <c r="L145" i="81"/>
  <c r="M145" i="81"/>
  <c r="N145" i="81"/>
  <c r="O145" i="81"/>
  <c r="P145" i="81"/>
  <c r="Q145" i="81"/>
  <c r="R145" i="81"/>
  <c r="S145" i="81"/>
  <c r="T145" i="81"/>
  <c r="U145" i="81"/>
  <c r="V145" i="81"/>
  <c r="W145" i="81"/>
  <c r="X145" i="81"/>
  <c r="Y145" i="81"/>
  <c r="Z145" i="81"/>
  <c r="AA145" i="81"/>
  <c r="AB145" i="81"/>
  <c r="AC145" i="81"/>
  <c r="AB144" i="82" s="1"/>
  <c r="AD145" i="81"/>
  <c r="AE145" i="81"/>
  <c r="AF145" i="81"/>
  <c r="AE144" i="82" s="1"/>
  <c r="AG145" i="81"/>
  <c r="AH145" i="81"/>
  <c r="AI145" i="81"/>
  <c r="AJ145" i="81"/>
  <c r="AK145" i="81"/>
  <c r="AL145" i="81"/>
  <c r="AM145" i="81"/>
  <c r="AL144" i="82" s="1"/>
  <c r="AN145" i="81"/>
  <c r="AO145" i="81"/>
  <c r="AP145" i="81"/>
  <c r="AQ145" i="81"/>
  <c r="AP144" i="82" s="1"/>
  <c r="AR145" i="81"/>
  <c r="AS145" i="81"/>
  <c r="AT145" i="81"/>
  <c r="AS144" i="82" s="1"/>
  <c r="AU145" i="81"/>
  <c r="AV145" i="81"/>
  <c r="AW145" i="81"/>
  <c r="AX145" i="81"/>
  <c r="AW144" i="82" s="1"/>
  <c r="AY145" i="81"/>
  <c r="AZ145" i="81"/>
  <c r="BA145" i="81"/>
  <c r="BB145" i="81"/>
  <c r="BC145" i="81"/>
  <c r="BD145" i="81"/>
  <c r="BH145" i="81"/>
  <c r="BI145" i="81"/>
  <c r="BJ145" i="81"/>
  <c r="BI144" i="82" s="1"/>
  <c r="BK145" i="81"/>
  <c r="BL145" i="81"/>
  <c r="BM145" i="81"/>
  <c r="BN145" i="81"/>
  <c r="BO145" i="81"/>
  <c r="BP145" i="81"/>
  <c r="BQ145" i="81"/>
  <c r="BR145" i="81"/>
  <c r="BS145" i="81"/>
  <c r="BT145" i="81"/>
  <c r="BU145" i="81"/>
  <c r="BV145" i="81"/>
  <c r="BW145" i="81"/>
  <c r="BX145" i="81"/>
  <c r="BY145" i="81"/>
  <c r="BZ145" i="81"/>
  <c r="CA145" i="81"/>
  <c r="CB145" i="81"/>
  <c r="D146" i="81"/>
  <c r="E146" i="81"/>
  <c r="F146" i="81"/>
  <c r="G146" i="81"/>
  <c r="H146" i="81"/>
  <c r="I146" i="81"/>
  <c r="J146" i="81"/>
  <c r="K146" i="81"/>
  <c r="L146" i="81"/>
  <c r="M146" i="81"/>
  <c r="N146" i="81"/>
  <c r="O146" i="81"/>
  <c r="P146" i="81"/>
  <c r="Q146" i="81"/>
  <c r="R146" i="81"/>
  <c r="S146" i="81"/>
  <c r="T146" i="81"/>
  <c r="U146" i="81"/>
  <c r="V146" i="81"/>
  <c r="W146" i="81"/>
  <c r="X146" i="81"/>
  <c r="Y146" i="81"/>
  <c r="Z146" i="81"/>
  <c r="AA146" i="81"/>
  <c r="AB146" i="81"/>
  <c r="AC146" i="81"/>
  <c r="AD146" i="81"/>
  <c r="AE146" i="81"/>
  <c r="AF146" i="81"/>
  <c r="AG146" i="81"/>
  <c r="AH146" i="81"/>
  <c r="AI146" i="81"/>
  <c r="AJ146" i="81"/>
  <c r="AK146" i="81"/>
  <c r="AL146" i="81"/>
  <c r="AM146" i="81"/>
  <c r="AN146" i="81"/>
  <c r="AO146" i="81"/>
  <c r="AP146" i="81"/>
  <c r="AQ146" i="81"/>
  <c r="AR146" i="81"/>
  <c r="AS146" i="81"/>
  <c r="AT146" i="81"/>
  <c r="AU146" i="81"/>
  <c r="AV146" i="81"/>
  <c r="AW146" i="81"/>
  <c r="AX146" i="81"/>
  <c r="AY146" i="81"/>
  <c r="AZ146" i="81"/>
  <c r="BA146" i="81"/>
  <c r="BB146" i="81"/>
  <c r="BC146" i="81"/>
  <c r="BD146" i="81"/>
  <c r="BH146" i="81"/>
  <c r="BI146" i="81"/>
  <c r="BJ146" i="81"/>
  <c r="BK146" i="81"/>
  <c r="BL146" i="81"/>
  <c r="BM146" i="81"/>
  <c r="BN146" i="81"/>
  <c r="BO146" i="81"/>
  <c r="BP146" i="81"/>
  <c r="BQ146" i="81"/>
  <c r="BR146" i="81"/>
  <c r="BS146" i="81"/>
  <c r="BT146" i="81"/>
  <c r="BU146" i="81"/>
  <c r="BV146" i="81"/>
  <c r="BW146" i="81"/>
  <c r="BX146" i="81"/>
  <c r="BY146" i="81"/>
  <c r="BZ146" i="81"/>
  <c r="CA146" i="81"/>
  <c r="CB146" i="81"/>
  <c r="D147" i="81"/>
  <c r="E147" i="81"/>
  <c r="F147" i="81"/>
  <c r="G147" i="81"/>
  <c r="H147" i="81"/>
  <c r="I147" i="81"/>
  <c r="J147" i="81"/>
  <c r="K147" i="81"/>
  <c r="L147" i="81"/>
  <c r="M147" i="81"/>
  <c r="N147" i="81"/>
  <c r="O147" i="81"/>
  <c r="P147" i="81"/>
  <c r="Q147" i="81"/>
  <c r="R147" i="81"/>
  <c r="S147" i="81"/>
  <c r="T147" i="81"/>
  <c r="U147" i="81"/>
  <c r="V147" i="81"/>
  <c r="W147" i="81"/>
  <c r="X147" i="81"/>
  <c r="Y147" i="81"/>
  <c r="Z147" i="81"/>
  <c r="AA147" i="81"/>
  <c r="Z146" i="82" s="1"/>
  <c r="AB147" i="81"/>
  <c r="AC147" i="81"/>
  <c r="AB146" i="82" s="1"/>
  <c r="AD147" i="81"/>
  <c r="AE147" i="81"/>
  <c r="AF147" i="81"/>
  <c r="AE146" i="82" s="1"/>
  <c r="AG147" i="81"/>
  <c r="AH147" i="81"/>
  <c r="AI147" i="81"/>
  <c r="AJ147" i="81"/>
  <c r="AK147" i="81"/>
  <c r="AL147" i="81"/>
  <c r="AM147" i="81"/>
  <c r="AL146" i="82" s="1"/>
  <c r="AN147" i="81"/>
  <c r="AO147" i="81"/>
  <c r="AP147" i="81"/>
  <c r="AQ147" i="81"/>
  <c r="AP146" i="82" s="1"/>
  <c r="AR147" i="81"/>
  <c r="AS147" i="81"/>
  <c r="AT147" i="81"/>
  <c r="AS146" i="82" s="1"/>
  <c r="AU147" i="81"/>
  <c r="AV147" i="81"/>
  <c r="AU146" i="82" s="1"/>
  <c r="AW147" i="81"/>
  <c r="AV146" i="82" s="1"/>
  <c r="AX147" i="81"/>
  <c r="AW146" i="82" s="1"/>
  <c r="AY147" i="81"/>
  <c r="AZ147" i="81"/>
  <c r="AY146" i="82" s="1"/>
  <c r="BA147" i="81"/>
  <c r="AZ146" i="82" s="1"/>
  <c r="BB147" i="81"/>
  <c r="BC147" i="81"/>
  <c r="BD147" i="81"/>
  <c r="BH147" i="81"/>
  <c r="BI147" i="81"/>
  <c r="BJ147" i="81"/>
  <c r="BK147" i="81"/>
  <c r="BL147" i="81"/>
  <c r="BK146" i="82" s="1"/>
  <c r="BM147" i="81"/>
  <c r="BN147" i="81"/>
  <c r="BM146" i="82" s="1"/>
  <c r="BO147" i="81"/>
  <c r="BP147" i="81"/>
  <c r="BQ147" i="81"/>
  <c r="BR147" i="81"/>
  <c r="BS147" i="81"/>
  <c r="BT147" i="81"/>
  <c r="BU147" i="81"/>
  <c r="BV147" i="81"/>
  <c r="BW147" i="81"/>
  <c r="BV146" i="82" s="1"/>
  <c r="BX147" i="81"/>
  <c r="BY147" i="81"/>
  <c r="BX146" i="82" s="1"/>
  <c r="BZ147" i="81"/>
  <c r="CA147" i="81"/>
  <c r="CB147" i="81"/>
  <c r="D148" i="81"/>
  <c r="E148" i="81"/>
  <c r="F148" i="81"/>
  <c r="G148" i="81"/>
  <c r="H148" i="81"/>
  <c r="I148" i="81"/>
  <c r="J148" i="81"/>
  <c r="K148" i="81"/>
  <c r="L148" i="81"/>
  <c r="M148" i="81"/>
  <c r="N148" i="81"/>
  <c r="O148" i="81"/>
  <c r="P148" i="81"/>
  <c r="Q148" i="81"/>
  <c r="R148" i="81"/>
  <c r="S148" i="81"/>
  <c r="T148" i="81"/>
  <c r="U148" i="81"/>
  <c r="V148" i="81"/>
  <c r="W148" i="81"/>
  <c r="X148" i="81"/>
  <c r="Y148" i="81"/>
  <c r="Z148" i="81"/>
  <c r="AA148" i="81"/>
  <c r="Z147" i="82" s="1"/>
  <c r="AB148" i="81"/>
  <c r="AC148" i="81"/>
  <c r="AD148" i="81"/>
  <c r="AE148" i="81"/>
  <c r="AF148" i="81"/>
  <c r="AG148" i="81"/>
  <c r="AH148" i="81"/>
  <c r="AI148" i="81"/>
  <c r="AJ148" i="81"/>
  <c r="AK148" i="81"/>
  <c r="AL148" i="81"/>
  <c r="AM148" i="81"/>
  <c r="AN148" i="81"/>
  <c r="AO148" i="81"/>
  <c r="AP148" i="81"/>
  <c r="AQ148" i="81"/>
  <c r="AR148" i="81"/>
  <c r="AS148" i="81"/>
  <c r="AT148" i="81"/>
  <c r="AU148" i="81"/>
  <c r="AV148" i="81"/>
  <c r="AU147" i="82" s="1"/>
  <c r="AW148" i="81"/>
  <c r="AV147" i="82" s="1"/>
  <c r="AX148" i="81"/>
  <c r="AW147" i="82" s="1"/>
  <c r="AY148" i="81"/>
  <c r="AZ148" i="81"/>
  <c r="BA148" i="81"/>
  <c r="BB148" i="81"/>
  <c r="BC148" i="81"/>
  <c r="BD148" i="81"/>
  <c r="BH148" i="81"/>
  <c r="BI148" i="81"/>
  <c r="BJ148" i="81"/>
  <c r="BK148" i="81"/>
  <c r="BL148" i="81"/>
  <c r="BM148" i="81"/>
  <c r="BN148" i="81"/>
  <c r="BM147" i="82" s="1"/>
  <c r="BO148" i="81"/>
  <c r="BP148" i="81"/>
  <c r="BQ148" i="81"/>
  <c r="BR148" i="81"/>
  <c r="BS148" i="81"/>
  <c r="BT148" i="81"/>
  <c r="BS147" i="82" s="1"/>
  <c r="BU148" i="81"/>
  <c r="BV148" i="81"/>
  <c r="BW148" i="81"/>
  <c r="BV147" i="82" s="1"/>
  <c r="BX148" i="81"/>
  <c r="BY148" i="81"/>
  <c r="BZ148" i="81"/>
  <c r="CA148" i="81"/>
  <c r="CB148" i="81"/>
  <c r="D149" i="81"/>
  <c r="E149" i="81"/>
  <c r="F149" i="81"/>
  <c r="G149" i="81"/>
  <c r="H149" i="81"/>
  <c r="I149" i="81"/>
  <c r="J149" i="81"/>
  <c r="K149" i="81"/>
  <c r="L149" i="81"/>
  <c r="M149" i="81"/>
  <c r="N149" i="81"/>
  <c r="O149" i="81"/>
  <c r="P149" i="81"/>
  <c r="Q149" i="81"/>
  <c r="R149" i="81"/>
  <c r="S149" i="81"/>
  <c r="T149" i="81"/>
  <c r="U149" i="81"/>
  <c r="V149" i="81"/>
  <c r="W149" i="81"/>
  <c r="X149" i="81"/>
  <c r="Y149" i="81"/>
  <c r="Z149" i="81"/>
  <c r="AA149" i="81"/>
  <c r="Z148" i="82" s="1"/>
  <c r="AB149" i="81"/>
  <c r="AC149" i="81"/>
  <c r="AB148" i="82" s="1"/>
  <c r="AD149" i="81"/>
  <c r="AE149" i="81"/>
  <c r="AF149" i="81"/>
  <c r="AE148" i="82" s="1"/>
  <c r="AG149" i="81"/>
  <c r="AH149" i="81"/>
  <c r="AI149" i="81"/>
  <c r="AJ149" i="81"/>
  <c r="AK149" i="81"/>
  <c r="AL149" i="81"/>
  <c r="AM149" i="81"/>
  <c r="AL148" i="82" s="1"/>
  <c r="AN149" i="81"/>
  <c r="AO149" i="81"/>
  <c r="AP149" i="81"/>
  <c r="AQ149" i="81"/>
  <c r="AR149" i="81"/>
  <c r="AS149" i="81"/>
  <c r="AT149" i="81"/>
  <c r="AS148" i="82" s="1"/>
  <c r="AU149" i="81"/>
  <c r="AV149" i="81"/>
  <c r="AU148" i="82" s="1"/>
  <c r="AW149" i="81"/>
  <c r="AV148" i="82" s="1"/>
  <c r="AX149" i="81"/>
  <c r="AW148" i="82" s="1"/>
  <c r="AY149" i="81"/>
  <c r="AZ149" i="81"/>
  <c r="AY148" i="82" s="1"/>
  <c r="BA149" i="81"/>
  <c r="AZ148" i="82" s="1"/>
  <c r="BB149" i="81"/>
  <c r="BC149" i="81"/>
  <c r="BD149" i="81"/>
  <c r="BH149" i="81"/>
  <c r="BI149" i="81"/>
  <c r="BJ149" i="81"/>
  <c r="BI148" i="82" s="1"/>
  <c r="BK149" i="81"/>
  <c r="BL149" i="81"/>
  <c r="BM149" i="81"/>
  <c r="BN149" i="81"/>
  <c r="BM148" i="82" s="1"/>
  <c r="BO149" i="81"/>
  <c r="BP149" i="81"/>
  <c r="BQ149" i="81"/>
  <c r="BR149" i="81"/>
  <c r="BS149" i="81"/>
  <c r="BT149" i="81"/>
  <c r="BS148" i="82" s="1"/>
  <c r="BU149" i="81"/>
  <c r="BV149" i="81"/>
  <c r="BW149" i="81"/>
  <c r="BV148" i="82" s="1"/>
  <c r="BX149" i="81"/>
  <c r="BY149" i="81"/>
  <c r="BZ149" i="81"/>
  <c r="CA149" i="81"/>
  <c r="CB149" i="81"/>
  <c r="D150" i="81"/>
  <c r="E150" i="81"/>
  <c r="F150" i="81"/>
  <c r="G150" i="81"/>
  <c r="H150" i="81"/>
  <c r="I150" i="81"/>
  <c r="J150" i="81"/>
  <c r="K150" i="81"/>
  <c r="L150" i="81"/>
  <c r="M150" i="81"/>
  <c r="N150" i="81"/>
  <c r="O150" i="81"/>
  <c r="P150" i="81"/>
  <c r="Q150" i="81"/>
  <c r="R150" i="81"/>
  <c r="S150" i="81"/>
  <c r="T150" i="81"/>
  <c r="U150" i="81"/>
  <c r="V150" i="81"/>
  <c r="W150" i="81"/>
  <c r="X150" i="81"/>
  <c r="Y150" i="81"/>
  <c r="Z150" i="81"/>
  <c r="AA150" i="81"/>
  <c r="Z149" i="82" s="1"/>
  <c r="AB150" i="81"/>
  <c r="AC150" i="81"/>
  <c r="AB149" i="82" s="1"/>
  <c r="AD150" i="81"/>
  <c r="AE150" i="81"/>
  <c r="AF150" i="81"/>
  <c r="AE149" i="82" s="1"/>
  <c r="AG150" i="81"/>
  <c r="AH150" i="81"/>
  <c r="AI150" i="81"/>
  <c r="AJ150" i="81"/>
  <c r="AK150" i="81"/>
  <c r="AL150" i="81"/>
  <c r="AM150" i="81"/>
  <c r="AL149" i="82" s="1"/>
  <c r="AN150" i="81"/>
  <c r="AO150" i="81"/>
  <c r="AP150" i="81"/>
  <c r="AQ150" i="81"/>
  <c r="AR150" i="81"/>
  <c r="AS150" i="81"/>
  <c r="AT150" i="81"/>
  <c r="AU150" i="81"/>
  <c r="AV150" i="81"/>
  <c r="AU149" i="82" s="1"/>
  <c r="AW150" i="81"/>
  <c r="AV149" i="82" s="1"/>
  <c r="AX150" i="81"/>
  <c r="AW149" i="82" s="1"/>
  <c r="AY150" i="81"/>
  <c r="AZ150" i="81"/>
  <c r="BA150" i="81"/>
  <c r="BB150" i="81"/>
  <c r="BC150" i="81"/>
  <c r="BD150" i="81"/>
  <c r="BH150" i="81"/>
  <c r="BI150" i="81"/>
  <c r="BJ150" i="81"/>
  <c r="BK150" i="81"/>
  <c r="BL150" i="81"/>
  <c r="BK149" i="82" s="1"/>
  <c r="BM150" i="81"/>
  <c r="BN150" i="81"/>
  <c r="BO150" i="81"/>
  <c r="BP150" i="81"/>
  <c r="BQ150" i="81"/>
  <c r="BR150" i="81"/>
  <c r="BS150" i="81"/>
  <c r="BT150" i="81"/>
  <c r="BU150" i="81"/>
  <c r="BV150" i="81"/>
  <c r="BW150" i="81"/>
  <c r="BV149" i="82" s="1"/>
  <c r="BX150" i="81"/>
  <c r="BY150" i="81"/>
  <c r="BZ150" i="81"/>
  <c r="CA150" i="81"/>
  <c r="CB150" i="81"/>
  <c r="D151" i="81"/>
  <c r="E151" i="81"/>
  <c r="F151" i="81"/>
  <c r="G151" i="81"/>
  <c r="H151" i="81"/>
  <c r="I151" i="81"/>
  <c r="J151" i="81"/>
  <c r="K151" i="81"/>
  <c r="L151" i="81"/>
  <c r="M151" i="81"/>
  <c r="N151" i="81"/>
  <c r="O151" i="81"/>
  <c r="P151" i="81"/>
  <c r="Q151" i="81"/>
  <c r="R151" i="81"/>
  <c r="S151" i="81"/>
  <c r="T151" i="81"/>
  <c r="U151" i="81"/>
  <c r="V151" i="81"/>
  <c r="W151" i="81"/>
  <c r="X151" i="81"/>
  <c r="Y151" i="81"/>
  <c r="Z151" i="81"/>
  <c r="AA151" i="81"/>
  <c r="AB151" i="81"/>
  <c r="AC151" i="81"/>
  <c r="AD151" i="81"/>
  <c r="AE151" i="81"/>
  <c r="AF151" i="81"/>
  <c r="AG151" i="81"/>
  <c r="AH151" i="81"/>
  <c r="AI151" i="81"/>
  <c r="AJ151" i="81"/>
  <c r="AK151" i="81"/>
  <c r="AL151" i="81"/>
  <c r="AM151" i="81"/>
  <c r="AN151" i="81"/>
  <c r="AO151" i="81"/>
  <c r="AP151" i="81"/>
  <c r="AQ151" i="81"/>
  <c r="AR151" i="81"/>
  <c r="AS151" i="81"/>
  <c r="AT151" i="81"/>
  <c r="AU151" i="81"/>
  <c r="AV151" i="81"/>
  <c r="AW151" i="81"/>
  <c r="AV150" i="82" s="1"/>
  <c r="AX151" i="81"/>
  <c r="AY151" i="81"/>
  <c r="AZ151" i="81"/>
  <c r="BA151" i="81"/>
  <c r="BB151" i="81"/>
  <c r="BC151" i="81"/>
  <c r="BD151" i="81"/>
  <c r="BH151" i="81"/>
  <c r="BI151" i="81"/>
  <c r="BJ151" i="81"/>
  <c r="BI150" i="82" s="1"/>
  <c r="BK151" i="81"/>
  <c r="BL151" i="81"/>
  <c r="BM151" i="81"/>
  <c r="BN151" i="81"/>
  <c r="BO151" i="81"/>
  <c r="BP151" i="81"/>
  <c r="BQ151" i="81"/>
  <c r="BR151" i="81"/>
  <c r="BS151" i="81"/>
  <c r="BT151" i="81"/>
  <c r="BU151" i="81"/>
  <c r="BV151" i="81"/>
  <c r="BW151" i="81"/>
  <c r="BX151" i="81"/>
  <c r="BY151" i="81"/>
  <c r="BZ151" i="81"/>
  <c r="CA151" i="81"/>
  <c r="CB151" i="81"/>
  <c r="D152" i="81"/>
  <c r="E152" i="81"/>
  <c r="F152" i="81"/>
  <c r="G152" i="81"/>
  <c r="H152" i="81"/>
  <c r="I152" i="81"/>
  <c r="J152" i="81"/>
  <c r="K152" i="81"/>
  <c r="L152" i="81"/>
  <c r="M152" i="81"/>
  <c r="N152" i="81"/>
  <c r="O152" i="81"/>
  <c r="P152" i="81"/>
  <c r="Q152" i="81"/>
  <c r="R152" i="81"/>
  <c r="S152" i="81"/>
  <c r="T152" i="81"/>
  <c r="U152" i="81"/>
  <c r="V152" i="81"/>
  <c r="W152" i="81"/>
  <c r="X152" i="81"/>
  <c r="Y152" i="81"/>
  <c r="Z152" i="81"/>
  <c r="AA152" i="81"/>
  <c r="Z151" i="82" s="1"/>
  <c r="AB152" i="81"/>
  <c r="AC152" i="81"/>
  <c r="AB151" i="82" s="1"/>
  <c r="AD152" i="81"/>
  <c r="AE152" i="81"/>
  <c r="AF152" i="81"/>
  <c r="AG152" i="81"/>
  <c r="AH152" i="81"/>
  <c r="AI152" i="81"/>
  <c r="AJ152" i="81"/>
  <c r="AK152" i="81"/>
  <c r="AL152" i="81"/>
  <c r="AM152" i="81"/>
  <c r="AL151" i="82" s="1"/>
  <c r="AN152" i="81"/>
  <c r="AO152" i="81"/>
  <c r="AP152" i="81"/>
  <c r="AQ152" i="81"/>
  <c r="AP151" i="82" s="1"/>
  <c r="AR152" i="81"/>
  <c r="AS152" i="81"/>
  <c r="AT152" i="81"/>
  <c r="AS151" i="82" s="1"/>
  <c r="AU152" i="81"/>
  <c r="AV152" i="81"/>
  <c r="AW152" i="81"/>
  <c r="AV151" i="82" s="1"/>
  <c r="AX152" i="81"/>
  <c r="AY152" i="81"/>
  <c r="AZ152" i="81"/>
  <c r="BA152" i="81"/>
  <c r="AZ151" i="82" s="1"/>
  <c r="BB152" i="81"/>
  <c r="BC152" i="81"/>
  <c r="BD152" i="81"/>
  <c r="BH152" i="81"/>
  <c r="BI152" i="81"/>
  <c r="BJ152" i="81"/>
  <c r="BI151" i="82" s="1"/>
  <c r="BK152" i="81"/>
  <c r="BL152" i="81"/>
  <c r="BM152" i="81"/>
  <c r="BN152" i="81"/>
  <c r="BO152" i="81"/>
  <c r="BP152" i="81"/>
  <c r="BQ152" i="81"/>
  <c r="BR152" i="81"/>
  <c r="BS152" i="81"/>
  <c r="BT152" i="81"/>
  <c r="BU152" i="81"/>
  <c r="BV152" i="81"/>
  <c r="BW152" i="81"/>
  <c r="BX152" i="81"/>
  <c r="BY152" i="81"/>
  <c r="BZ152" i="81"/>
  <c r="CA152" i="81"/>
  <c r="CB152" i="81"/>
  <c r="D153" i="81"/>
  <c r="E153" i="81"/>
  <c r="F153" i="81"/>
  <c r="G153" i="81"/>
  <c r="H153" i="81"/>
  <c r="I153" i="81"/>
  <c r="J153" i="81"/>
  <c r="K153" i="81"/>
  <c r="L153" i="81"/>
  <c r="M153" i="81"/>
  <c r="N153" i="81"/>
  <c r="O153" i="81"/>
  <c r="P153" i="81"/>
  <c r="Q153" i="81"/>
  <c r="R153" i="81"/>
  <c r="S153" i="81"/>
  <c r="T153" i="81"/>
  <c r="U153" i="81"/>
  <c r="V153" i="81"/>
  <c r="W153" i="81"/>
  <c r="X153" i="81"/>
  <c r="Y153" i="81"/>
  <c r="Z153" i="81"/>
  <c r="AA153" i="81"/>
  <c r="AB153" i="81"/>
  <c r="AC153" i="81"/>
  <c r="AD153" i="81"/>
  <c r="AE153" i="81"/>
  <c r="AF153" i="81"/>
  <c r="AG153" i="81"/>
  <c r="AH153" i="81"/>
  <c r="AI153" i="81"/>
  <c r="AJ153" i="81"/>
  <c r="AK153" i="81"/>
  <c r="AL153" i="81"/>
  <c r="AM153" i="81"/>
  <c r="AN153" i="81"/>
  <c r="AO153" i="81"/>
  <c r="AP153" i="81"/>
  <c r="AQ153" i="81"/>
  <c r="AR153" i="81"/>
  <c r="AS153" i="81"/>
  <c r="AT153" i="81"/>
  <c r="AU153" i="81"/>
  <c r="AV153" i="81"/>
  <c r="AW153" i="81"/>
  <c r="AX153" i="81"/>
  <c r="AY153" i="81"/>
  <c r="AZ153" i="81"/>
  <c r="BA153" i="81"/>
  <c r="BB153" i="81"/>
  <c r="BC153" i="81"/>
  <c r="BD153" i="81"/>
  <c r="BH153" i="81"/>
  <c r="BI153" i="81"/>
  <c r="BJ153" i="81"/>
  <c r="BK153" i="81"/>
  <c r="BL153" i="81"/>
  <c r="BM153" i="81"/>
  <c r="BN153" i="81"/>
  <c r="BO153" i="81"/>
  <c r="BP153" i="81"/>
  <c r="BQ153" i="81"/>
  <c r="BR153" i="81"/>
  <c r="BS153" i="81"/>
  <c r="BT153" i="81"/>
  <c r="BU153" i="81"/>
  <c r="BV153" i="81"/>
  <c r="BW153" i="81"/>
  <c r="BX153" i="81"/>
  <c r="BY153" i="81"/>
  <c r="BZ153" i="81"/>
  <c r="CA153" i="81"/>
  <c r="CB153" i="81"/>
  <c r="D154" i="81"/>
  <c r="E154" i="81"/>
  <c r="F154" i="81"/>
  <c r="G154" i="81"/>
  <c r="H154" i="81"/>
  <c r="I154" i="81"/>
  <c r="J154" i="81"/>
  <c r="K154" i="81"/>
  <c r="L154" i="81"/>
  <c r="M154" i="81"/>
  <c r="N154" i="81"/>
  <c r="O154" i="81"/>
  <c r="P154" i="81"/>
  <c r="Q154" i="81"/>
  <c r="R154" i="81"/>
  <c r="S154" i="81"/>
  <c r="T154" i="81"/>
  <c r="U154" i="81"/>
  <c r="V154" i="81"/>
  <c r="W154" i="81"/>
  <c r="X154" i="81"/>
  <c r="Y154" i="81"/>
  <c r="Z154" i="81"/>
  <c r="AA154" i="81"/>
  <c r="AB154" i="81"/>
  <c r="AC154" i="81"/>
  <c r="AD154" i="81"/>
  <c r="AE154" i="81"/>
  <c r="AF154" i="81"/>
  <c r="AG154" i="81"/>
  <c r="AH154" i="81"/>
  <c r="AI154" i="81"/>
  <c r="AJ154" i="81"/>
  <c r="AK154" i="81"/>
  <c r="AL154" i="81"/>
  <c r="AM154" i="81"/>
  <c r="AN154" i="81"/>
  <c r="AO154" i="81"/>
  <c r="AP154" i="81"/>
  <c r="AQ154" i="81"/>
  <c r="AR154" i="81"/>
  <c r="AS154" i="81"/>
  <c r="AT154" i="81"/>
  <c r="AU154" i="81"/>
  <c r="AV154" i="81"/>
  <c r="AW154" i="81"/>
  <c r="AX154" i="81"/>
  <c r="AW153" i="82" s="1"/>
  <c r="AY154" i="81"/>
  <c r="AZ154" i="81"/>
  <c r="BA154" i="81"/>
  <c r="BB154" i="81"/>
  <c r="BC154" i="81"/>
  <c r="BD154" i="81"/>
  <c r="BH154" i="81"/>
  <c r="BI154" i="81"/>
  <c r="BJ154" i="81"/>
  <c r="BK154" i="81"/>
  <c r="BL154" i="81"/>
  <c r="BM154" i="81"/>
  <c r="BN154" i="81"/>
  <c r="BO154" i="81"/>
  <c r="BP154" i="81"/>
  <c r="BQ154" i="81"/>
  <c r="BR154" i="81"/>
  <c r="BS154" i="81"/>
  <c r="BT154" i="81"/>
  <c r="BU154" i="81"/>
  <c r="BV154" i="81"/>
  <c r="BW154" i="81"/>
  <c r="BV153" i="82" s="1"/>
  <c r="BX154" i="81"/>
  <c r="BY154" i="81"/>
  <c r="BZ154" i="81"/>
  <c r="CA154" i="81"/>
  <c r="CB154" i="81"/>
  <c r="D155" i="81"/>
  <c r="E155" i="81"/>
  <c r="F155" i="81"/>
  <c r="G155" i="81"/>
  <c r="H155" i="81"/>
  <c r="I155" i="81"/>
  <c r="J155" i="81"/>
  <c r="K155" i="81"/>
  <c r="L155" i="81"/>
  <c r="M155" i="81"/>
  <c r="N155" i="81"/>
  <c r="O155" i="81"/>
  <c r="P155" i="81"/>
  <c r="Q155" i="81"/>
  <c r="R155" i="81"/>
  <c r="S155" i="81"/>
  <c r="T155" i="81"/>
  <c r="U155" i="81"/>
  <c r="V155" i="81"/>
  <c r="W155" i="81"/>
  <c r="X155" i="81"/>
  <c r="Y155" i="81"/>
  <c r="Z155" i="81"/>
  <c r="AA155" i="81"/>
  <c r="Z154" i="82" s="1"/>
  <c r="AB155" i="81"/>
  <c r="AC155" i="81"/>
  <c r="AB154" i="82" s="1"/>
  <c r="AD155" i="81"/>
  <c r="AE155" i="81"/>
  <c r="AF155" i="81"/>
  <c r="AE154" i="82" s="1"/>
  <c r="AG155" i="81"/>
  <c r="AH155" i="81"/>
  <c r="AI155" i="81"/>
  <c r="AJ155" i="81"/>
  <c r="AK155" i="81"/>
  <c r="AL155" i="81"/>
  <c r="AM155" i="81"/>
  <c r="AL154" i="82" s="1"/>
  <c r="AN155" i="81"/>
  <c r="AO155" i="81"/>
  <c r="AP155" i="81"/>
  <c r="AQ155" i="81"/>
  <c r="AR155" i="81"/>
  <c r="AS155" i="81"/>
  <c r="AT155" i="81"/>
  <c r="AU155" i="81"/>
  <c r="AV155" i="81"/>
  <c r="AU154" i="82" s="1"/>
  <c r="AW155" i="81"/>
  <c r="AV154" i="82" s="1"/>
  <c r="AX155" i="81"/>
  <c r="AW154" i="82" s="1"/>
  <c r="AY155" i="81"/>
  <c r="AZ155" i="81"/>
  <c r="AY154" i="82" s="1"/>
  <c r="BA155" i="81"/>
  <c r="BB155" i="81"/>
  <c r="BC155" i="81"/>
  <c r="BD155" i="81"/>
  <c r="BH155" i="81"/>
  <c r="BI155" i="81"/>
  <c r="BJ155" i="81"/>
  <c r="BK155" i="81"/>
  <c r="BL155" i="81"/>
  <c r="BM155" i="81"/>
  <c r="BN155" i="81"/>
  <c r="BO155" i="81"/>
  <c r="BP155" i="81"/>
  <c r="BQ155" i="81"/>
  <c r="BR155" i="81"/>
  <c r="BS155" i="81"/>
  <c r="BT155" i="81"/>
  <c r="BU155" i="81"/>
  <c r="BV155" i="81"/>
  <c r="BW155" i="81"/>
  <c r="BV154" i="82" s="1"/>
  <c r="BX155" i="81"/>
  <c r="BY155" i="81"/>
  <c r="BX154" i="82" s="1"/>
  <c r="BZ155" i="81"/>
  <c r="CA155" i="81"/>
  <c r="CB155" i="81"/>
  <c r="D156" i="81"/>
  <c r="E156" i="81"/>
  <c r="F156" i="81"/>
  <c r="G156" i="81"/>
  <c r="H156" i="81"/>
  <c r="I156" i="81"/>
  <c r="J156" i="81"/>
  <c r="K156" i="81"/>
  <c r="L156" i="81"/>
  <c r="M156" i="81"/>
  <c r="N156" i="81"/>
  <c r="O156" i="81"/>
  <c r="P156" i="81"/>
  <c r="Q156" i="81"/>
  <c r="R156" i="81"/>
  <c r="S156" i="81"/>
  <c r="T156" i="81"/>
  <c r="U156" i="81"/>
  <c r="V156" i="81"/>
  <c r="W156" i="81"/>
  <c r="X156" i="81"/>
  <c r="Y156" i="81"/>
  <c r="Z156" i="81"/>
  <c r="AA156" i="81"/>
  <c r="AB156" i="81"/>
  <c r="AC156" i="81"/>
  <c r="AD156" i="81"/>
  <c r="AE156" i="81"/>
  <c r="AF156" i="81"/>
  <c r="AG156" i="81"/>
  <c r="AH156" i="81"/>
  <c r="AI156" i="81"/>
  <c r="AJ156" i="81"/>
  <c r="AK156" i="81"/>
  <c r="AL156" i="81"/>
  <c r="AM156" i="81"/>
  <c r="AN156" i="81"/>
  <c r="AO156" i="81"/>
  <c r="AP156" i="81"/>
  <c r="AQ156" i="81"/>
  <c r="AR156" i="81"/>
  <c r="AS156" i="81"/>
  <c r="AT156" i="81"/>
  <c r="AU156" i="81"/>
  <c r="AV156" i="81"/>
  <c r="AW156" i="81"/>
  <c r="AX156" i="81"/>
  <c r="AY156" i="81"/>
  <c r="AZ156" i="81"/>
  <c r="BA156" i="81"/>
  <c r="BB156" i="81"/>
  <c r="BC156" i="81"/>
  <c r="BD156" i="81"/>
  <c r="BH156" i="81"/>
  <c r="BI156" i="81"/>
  <c r="BJ156" i="81"/>
  <c r="BK156" i="81"/>
  <c r="BL156" i="81"/>
  <c r="BM156" i="81"/>
  <c r="BN156" i="81"/>
  <c r="BO156" i="81"/>
  <c r="BP156" i="81"/>
  <c r="BQ156" i="81"/>
  <c r="BR156" i="81"/>
  <c r="BS156" i="81"/>
  <c r="BT156" i="81"/>
  <c r="BU156" i="81"/>
  <c r="BV156" i="81"/>
  <c r="BW156" i="81"/>
  <c r="BX156" i="81"/>
  <c r="BY156" i="81"/>
  <c r="BZ156" i="81"/>
  <c r="CA156" i="81"/>
  <c r="CB156" i="81"/>
  <c r="D157" i="81"/>
  <c r="E157" i="81"/>
  <c r="F157" i="81"/>
  <c r="G157" i="81"/>
  <c r="H157" i="81"/>
  <c r="I157" i="81"/>
  <c r="J157" i="81"/>
  <c r="K157" i="81"/>
  <c r="L157" i="81"/>
  <c r="M157" i="81"/>
  <c r="N157" i="81"/>
  <c r="O157" i="81"/>
  <c r="P157" i="81"/>
  <c r="Q157" i="81"/>
  <c r="R157" i="81"/>
  <c r="S157" i="81"/>
  <c r="T157" i="81"/>
  <c r="U157" i="81"/>
  <c r="V157" i="81"/>
  <c r="W157" i="81"/>
  <c r="X157" i="81"/>
  <c r="Y157" i="81"/>
  <c r="Z157" i="81"/>
  <c r="AA157" i="81"/>
  <c r="AB157" i="81"/>
  <c r="AC157" i="81"/>
  <c r="AB156" i="82" s="1"/>
  <c r="AD157" i="81"/>
  <c r="AE157" i="81"/>
  <c r="AF157" i="81"/>
  <c r="AE156" i="82" s="1"/>
  <c r="AG157" i="81"/>
  <c r="AH157" i="81"/>
  <c r="AI157" i="81"/>
  <c r="AJ157" i="81"/>
  <c r="AK157" i="81"/>
  <c r="AL157" i="81"/>
  <c r="AM157" i="81"/>
  <c r="AL156" i="82" s="1"/>
  <c r="AN157" i="81"/>
  <c r="AO157" i="81"/>
  <c r="AP157" i="81"/>
  <c r="AQ157" i="81"/>
  <c r="AP156" i="82" s="1"/>
  <c r="AR157" i="81"/>
  <c r="AQ156" i="82" s="1"/>
  <c r="AS157" i="81"/>
  <c r="AT157" i="81"/>
  <c r="AS156" i="82" s="1"/>
  <c r="AU157" i="81"/>
  <c r="AV157" i="81"/>
  <c r="AW157" i="81"/>
  <c r="AX157" i="81"/>
  <c r="AW156" i="82" s="1"/>
  <c r="AY157" i="81"/>
  <c r="AZ157" i="81"/>
  <c r="BA157" i="81"/>
  <c r="AZ156" i="82" s="1"/>
  <c r="BB157" i="81"/>
  <c r="BC157" i="81"/>
  <c r="BD157" i="81"/>
  <c r="BH157" i="81"/>
  <c r="BI157" i="81"/>
  <c r="BJ157" i="81"/>
  <c r="BK157" i="81"/>
  <c r="BL157" i="81"/>
  <c r="BM157" i="81"/>
  <c r="BN157" i="81"/>
  <c r="BO157" i="81"/>
  <c r="BP157" i="81"/>
  <c r="BQ157" i="81"/>
  <c r="BR157" i="81"/>
  <c r="BS157" i="81"/>
  <c r="BT157" i="81"/>
  <c r="BU157" i="81"/>
  <c r="BV157" i="81"/>
  <c r="BW157" i="81"/>
  <c r="BX157" i="81"/>
  <c r="BY157" i="81"/>
  <c r="BZ157" i="81"/>
  <c r="CA157" i="81"/>
  <c r="CB157" i="81"/>
  <c r="D158" i="81"/>
  <c r="E158" i="81"/>
  <c r="F158" i="81"/>
  <c r="G158" i="81"/>
  <c r="H158" i="81"/>
  <c r="I158" i="81"/>
  <c r="J158" i="81"/>
  <c r="K158" i="81"/>
  <c r="L158" i="81"/>
  <c r="M158" i="81"/>
  <c r="N158" i="81"/>
  <c r="O158" i="81"/>
  <c r="P158" i="81"/>
  <c r="Q158" i="81"/>
  <c r="R158" i="81"/>
  <c r="S158" i="81"/>
  <c r="T158" i="81"/>
  <c r="U158" i="81"/>
  <c r="V158" i="81"/>
  <c r="W158" i="81"/>
  <c r="X158" i="81"/>
  <c r="Y158" i="81"/>
  <c r="Z158" i="81"/>
  <c r="AA158" i="81"/>
  <c r="AB158" i="81"/>
  <c r="AC158" i="81"/>
  <c r="AB157" i="82" s="1"/>
  <c r="AD158" i="81"/>
  <c r="AE158" i="81"/>
  <c r="AF158" i="81"/>
  <c r="AE157" i="82" s="1"/>
  <c r="AG158" i="81"/>
  <c r="AH158" i="81"/>
  <c r="AI158" i="81"/>
  <c r="AJ158" i="81"/>
  <c r="AK158" i="81"/>
  <c r="AL158" i="81"/>
  <c r="AM158" i="81"/>
  <c r="AL157" i="82" s="1"/>
  <c r="AN158" i="81"/>
  <c r="AO158" i="81"/>
  <c r="AP158" i="81"/>
  <c r="AQ158" i="81"/>
  <c r="AP157" i="82" s="1"/>
  <c r="AR158" i="81"/>
  <c r="AS158" i="81"/>
  <c r="AT158" i="81"/>
  <c r="AS157" i="82" s="1"/>
  <c r="AU158" i="81"/>
  <c r="AV158" i="81"/>
  <c r="AW158" i="81"/>
  <c r="AX158" i="81"/>
  <c r="AW157" i="82" s="1"/>
  <c r="AY158" i="81"/>
  <c r="AZ158" i="81"/>
  <c r="BA158" i="81"/>
  <c r="BB158" i="81"/>
  <c r="BC158" i="81"/>
  <c r="BD158" i="81"/>
  <c r="BH158" i="81"/>
  <c r="BI158" i="81"/>
  <c r="BJ158" i="81"/>
  <c r="BK158" i="81"/>
  <c r="BL158" i="81"/>
  <c r="BM158" i="81"/>
  <c r="BN158" i="81"/>
  <c r="BM157" i="82" s="1"/>
  <c r="BO158" i="81"/>
  <c r="BP158" i="81"/>
  <c r="BQ158" i="81"/>
  <c r="BR158" i="81"/>
  <c r="BS158" i="81"/>
  <c r="BT158" i="81"/>
  <c r="BU158" i="81"/>
  <c r="BV158" i="81"/>
  <c r="BW158" i="81"/>
  <c r="BX158" i="81"/>
  <c r="BY158" i="81"/>
  <c r="BZ158" i="81"/>
  <c r="CA158" i="81"/>
  <c r="CB158" i="81"/>
  <c r="D159" i="81"/>
  <c r="E159" i="81"/>
  <c r="F159" i="81"/>
  <c r="G159" i="81"/>
  <c r="H159" i="81"/>
  <c r="I159" i="81"/>
  <c r="J159" i="81"/>
  <c r="K159" i="81"/>
  <c r="L159" i="81"/>
  <c r="M159" i="81"/>
  <c r="N159" i="81"/>
  <c r="O159" i="81"/>
  <c r="P159" i="81"/>
  <c r="Q159" i="81"/>
  <c r="R159" i="81"/>
  <c r="S159" i="81"/>
  <c r="T159" i="81"/>
  <c r="U159" i="81"/>
  <c r="V159" i="81"/>
  <c r="W159" i="81"/>
  <c r="X159" i="81"/>
  <c r="Y159" i="81"/>
  <c r="Z159" i="81"/>
  <c r="AA159" i="81"/>
  <c r="AB159" i="81"/>
  <c r="AC159" i="81"/>
  <c r="AB158" i="82" s="1"/>
  <c r="AD159" i="81"/>
  <c r="AE159" i="81"/>
  <c r="AF159" i="81"/>
  <c r="AG159" i="81"/>
  <c r="AH159" i="81"/>
  <c r="AI159" i="81"/>
  <c r="AJ159" i="81"/>
  <c r="AK159" i="81"/>
  <c r="AL159" i="81"/>
  <c r="AK158" i="82" s="1"/>
  <c r="AM159" i="81"/>
  <c r="AL158" i="82" s="1"/>
  <c r="AN159" i="81"/>
  <c r="AO159" i="81"/>
  <c r="AP159" i="81"/>
  <c r="AQ159" i="81"/>
  <c r="AP158" i="82" s="1"/>
  <c r="AR159" i="81"/>
  <c r="AS159" i="81"/>
  <c r="AT159" i="81"/>
  <c r="AS158" i="82" s="1"/>
  <c r="AU159" i="81"/>
  <c r="AV159" i="81"/>
  <c r="AW159" i="81"/>
  <c r="AX159" i="81"/>
  <c r="AW158" i="82" s="1"/>
  <c r="AY159" i="81"/>
  <c r="AZ159" i="81"/>
  <c r="BA159" i="81"/>
  <c r="BB159" i="81"/>
  <c r="BC159" i="81"/>
  <c r="BD159" i="81"/>
  <c r="BH159" i="81"/>
  <c r="BI159" i="81"/>
  <c r="BJ159" i="81"/>
  <c r="BK159" i="81"/>
  <c r="BL159" i="81"/>
  <c r="BM159" i="81"/>
  <c r="BN159" i="81"/>
  <c r="BO159" i="81"/>
  <c r="BP159" i="81"/>
  <c r="BQ159" i="81"/>
  <c r="BR159" i="81"/>
  <c r="BS159" i="81"/>
  <c r="BT159" i="81"/>
  <c r="BU159" i="81"/>
  <c r="BV159" i="81"/>
  <c r="BW159" i="81"/>
  <c r="BX159" i="81"/>
  <c r="BY159" i="81"/>
  <c r="BZ159" i="81"/>
  <c r="CA159" i="81"/>
  <c r="CB159" i="81"/>
  <c r="D160" i="81"/>
  <c r="E160" i="81"/>
  <c r="F160" i="81"/>
  <c r="G160" i="81"/>
  <c r="H160" i="81"/>
  <c r="I160" i="81"/>
  <c r="J160" i="81"/>
  <c r="K160" i="81"/>
  <c r="L160" i="81"/>
  <c r="M160" i="81"/>
  <c r="N160" i="81"/>
  <c r="O160" i="81"/>
  <c r="P160" i="81"/>
  <c r="Q160" i="81"/>
  <c r="R160" i="81"/>
  <c r="S160" i="81"/>
  <c r="T160" i="81"/>
  <c r="U160" i="81"/>
  <c r="V160" i="81"/>
  <c r="W160" i="81"/>
  <c r="X160" i="81"/>
  <c r="Y160" i="81"/>
  <c r="Z160" i="81"/>
  <c r="AA160" i="81"/>
  <c r="Z159" i="82" s="1"/>
  <c r="AB160" i="81"/>
  <c r="AC160" i="81"/>
  <c r="AD160" i="81"/>
  <c r="AE160" i="81"/>
  <c r="AF160" i="81"/>
  <c r="AE159" i="82" s="1"/>
  <c r="AG160" i="81"/>
  <c r="AH160" i="81"/>
  <c r="AI160" i="81"/>
  <c r="AJ160" i="81"/>
  <c r="AK160" i="81"/>
  <c r="AL160" i="81"/>
  <c r="AM160" i="81"/>
  <c r="AL159" i="82" s="1"/>
  <c r="AN160" i="81"/>
  <c r="AO160" i="81"/>
  <c r="AP160" i="81"/>
  <c r="AQ160" i="81"/>
  <c r="AR160" i="81"/>
  <c r="AS160" i="81"/>
  <c r="AT160" i="81"/>
  <c r="AU160" i="81"/>
  <c r="AV160" i="81"/>
  <c r="AU159" i="82" s="1"/>
  <c r="AW160" i="81"/>
  <c r="AV159" i="82" s="1"/>
  <c r="AX160" i="81"/>
  <c r="AY160" i="81"/>
  <c r="AZ160" i="81"/>
  <c r="AY159" i="82" s="1"/>
  <c r="BA160" i="81"/>
  <c r="BB160" i="81"/>
  <c r="BC160" i="81"/>
  <c r="BD160" i="81"/>
  <c r="BH160" i="81"/>
  <c r="BI160" i="81"/>
  <c r="BJ160" i="81"/>
  <c r="BK160" i="81"/>
  <c r="BL160" i="81"/>
  <c r="BM160" i="81"/>
  <c r="BN160" i="81"/>
  <c r="BM159" i="82" s="1"/>
  <c r="BO160" i="81"/>
  <c r="BP160" i="81"/>
  <c r="BQ160" i="81"/>
  <c r="BR160" i="81"/>
  <c r="BS160" i="81"/>
  <c r="BT160" i="81"/>
  <c r="BU160" i="81"/>
  <c r="BV160" i="81"/>
  <c r="BU159" i="82" s="1"/>
  <c r="BW160" i="81"/>
  <c r="BX160" i="81"/>
  <c r="BY160" i="81"/>
  <c r="BZ160" i="81"/>
  <c r="CA160" i="81"/>
  <c r="CB160" i="81"/>
  <c r="D161" i="81"/>
  <c r="E161" i="81"/>
  <c r="F161" i="81"/>
  <c r="G161" i="81"/>
  <c r="H161" i="81"/>
  <c r="I161" i="81"/>
  <c r="J161" i="81"/>
  <c r="K161" i="81"/>
  <c r="L161" i="81"/>
  <c r="M161" i="81"/>
  <c r="N161" i="81"/>
  <c r="O161" i="81"/>
  <c r="P161" i="81"/>
  <c r="Q161" i="81"/>
  <c r="R161" i="81"/>
  <c r="S161" i="81"/>
  <c r="T161" i="81"/>
  <c r="U161" i="81"/>
  <c r="V161" i="81"/>
  <c r="W161" i="81"/>
  <c r="X161" i="81"/>
  <c r="Y161" i="81"/>
  <c r="Z161" i="81"/>
  <c r="AA161" i="81"/>
  <c r="Z160" i="82" s="1"/>
  <c r="AB161" i="81"/>
  <c r="AC161" i="81"/>
  <c r="AD161" i="81"/>
  <c r="AE161" i="81"/>
  <c r="AF161" i="81"/>
  <c r="AG161" i="81"/>
  <c r="AH161" i="81"/>
  <c r="AI161" i="81"/>
  <c r="AJ161" i="81"/>
  <c r="AK161" i="81"/>
  <c r="AL161" i="81"/>
  <c r="AM161" i="81"/>
  <c r="AL160" i="82" s="1"/>
  <c r="AN161" i="81"/>
  <c r="AO161" i="81"/>
  <c r="AP161" i="81"/>
  <c r="AQ161" i="81"/>
  <c r="AR161" i="81"/>
  <c r="AQ160" i="82" s="1"/>
  <c r="AS161" i="81"/>
  <c r="AT161" i="81"/>
  <c r="AU161" i="81"/>
  <c r="AV161" i="81"/>
  <c r="AW161" i="81"/>
  <c r="AX161" i="81"/>
  <c r="AY161" i="81"/>
  <c r="AZ161" i="81"/>
  <c r="BA161" i="81"/>
  <c r="AZ160" i="82" s="1"/>
  <c r="BB161" i="81"/>
  <c r="BC161" i="81"/>
  <c r="BD161" i="81"/>
  <c r="BH161" i="81"/>
  <c r="BI161" i="81"/>
  <c r="BJ161" i="81"/>
  <c r="BI160" i="82" s="1"/>
  <c r="BK161" i="81"/>
  <c r="BL161" i="81"/>
  <c r="BM161" i="81"/>
  <c r="BN161" i="81"/>
  <c r="BM160" i="82" s="1"/>
  <c r="BO161" i="81"/>
  <c r="BP161" i="81"/>
  <c r="BQ161" i="81"/>
  <c r="BR161" i="81"/>
  <c r="BS161" i="81"/>
  <c r="BT161" i="81"/>
  <c r="BU161" i="81"/>
  <c r="BV161" i="81"/>
  <c r="BU160" i="82" s="1"/>
  <c r="BW161" i="81"/>
  <c r="BV160" i="82" s="1"/>
  <c r="BX161" i="81"/>
  <c r="BW160" i="82" s="1"/>
  <c r="BY161" i="81"/>
  <c r="BZ161" i="81"/>
  <c r="CA161" i="81"/>
  <c r="CB161" i="81"/>
  <c r="D162" i="81"/>
  <c r="E162" i="81"/>
  <c r="F162" i="81"/>
  <c r="G162" i="81"/>
  <c r="H162" i="81"/>
  <c r="I162" i="81"/>
  <c r="J162" i="81"/>
  <c r="K162" i="81"/>
  <c r="L162" i="81"/>
  <c r="M162" i="81"/>
  <c r="N162" i="81"/>
  <c r="O162" i="81"/>
  <c r="P162" i="81"/>
  <c r="Q162" i="81"/>
  <c r="R162" i="81"/>
  <c r="S162" i="81"/>
  <c r="T162" i="81"/>
  <c r="U162" i="81"/>
  <c r="V162" i="81"/>
  <c r="W162" i="81"/>
  <c r="X162" i="81"/>
  <c r="Y162" i="81"/>
  <c r="Z162" i="81"/>
  <c r="AA162" i="81"/>
  <c r="AB162" i="81"/>
  <c r="AC162" i="81"/>
  <c r="AD162" i="81"/>
  <c r="AE162" i="81"/>
  <c r="AF162" i="81"/>
  <c r="AG162" i="81"/>
  <c r="AH162" i="81"/>
  <c r="AI162" i="81"/>
  <c r="AJ162" i="81"/>
  <c r="AK162" i="81"/>
  <c r="AL162" i="81"/>
  <c r="AM162" i="81"/>
  <c r="AN162" i="81"/>
  <c r="AO162" i="81"/>
  <c r="AP162" i="81"/>
  <c r="AQ162" i="81"/>
  <c r="AR162" i="81"/>
  <c r="AS162" i="81"/>
  <c r="AT162" i="81"/>
  <c r="AU162" i="81"/>
  <c r="AV162" i="81"/>
  <c r="AW162" i="81"/>
  <c r="AX162" i="81"/>
  <c r="AY162" i="81"/>
  <c r="AZ162" i="81"/>
  <c r="BA162" i="81"/>
  <c r="BB162" i="81"/>
  <c r="BC162" i="81"/>
  <c r="BD162" i="81"/>
  <c r="BH162" i="81"/>
  <c r="BI162" i="81"/>
  <c r="BJ162" i="81"/>
  <c r="BK162" i="81"/>
  <c r="BL162" i="81"/>
  <c r="BM162" i="81"/>
  <c r="BN162" i="81"/>
  <c r="BO162" i="81"/>
  <c r="BP162" i="81"/>
  <c r="BQ162" i="81"/>
  <c r="BR162" i="81"/>
  <c r="BS162" i="81"/>
  <c r="BT162" i="81"/>
  <c r="BU162" i="81"/>
  <c r="BV162" i="81"/>
  <c r="BW162" i="81"/>
  <c r="BX162" i="81"/>
  <c r="BY162" i="81"/>
  <c r="BZ162" i="81"/>
  <c r="CA162" i="81"/>
  <c r="CB162" i="81"/>
  <c r="D163" i="81"/>
  <c r="E163" i="81"/>
  <c r="F163" i="81"/>
  <c r="G163" i="81"/>
  <c r="H163" i="81"/>
  <c r="I163" i="81"/>
  <c r="J163" i="81"/>
  <c r="K163" i="81"/>
  <c r="L163" i="81"/>
  <c r="M163" i="81"/>
  <c r="N163" i="81"/>
  <c r="O163" i="81"/>
  <c r="P163" i="81"/>
  <c r="Q163" i="81"/>
  <c r="R163" i="81"/>
  <c r="S163" i="81"/>
  <c r="T163" i="81"/>
  <c r="U163" i="81"/>
  <c r="V163" i="81"/>
  <c r="W163" i="81"/>
  <c r="X163" i="81"/>
  <c r="Y163" i="81"/>
  <c r="Z163" i="81"/>
  <c r="AA163" i="81"/>
  <c r="AB163" i="81"/>
  <c r="AC163" i="81"/>
  <c r="AB162" i="82" s="1"/>
  <c r="AD163" i="81"/>
  <c r="AE163" i="81"/>
  <c r="AF163" i="81"/>
  <c r="AG163" i="81"/>
  <c r="AH163" i="81"/>
  <c r="AI163" i="81"/>
  <c r="AJ163" i="81"/>
  <c r="AK163" i="81"/>
  <c r="AL163" i="81"/>
  <c r="AM163" i="81"/>
  <c r="AN163" i="81"/>
  <c r="AO163" i="81"/>
  <c r="AP163" i="81"/>
  <c r="AQ163" i="81"/>
  <c r="AP162" i="82" s="1"/>
  <c r="AR163" i="81"/>
  <c r="AS163" i="81"/>
  <c r="AT163" i="81"/>
  <c r="AU163" i="81"/>
  <c r="AV163" i="81"/>
  <c r="AW163" i="81"/>
  <c r="AX163" i="81"/>
  <c r="AY163" i="81"/>
  <c r="AZ163" i="81"/>
  <c r="AY162" i="82" s="1"/>
  <c r="BA163" i="81"/>
  <c r="BB163" i="81"/>
  <c r="BC163" i="81"/>
  <c r="BD163" i="81"/>
  <c r="BH163" i="81"/>
  <c r="BI163" i="81"/>
  <c r="BJ163" i="81"/>
  <c r="BI162" i="82" s="1"/>
  <c r="BK163" i="81"/>
  <c r="BL163" i="81"/>
  <c r="BM163" i="81"/>
  <c r="BN163" i="81"/>
  <c r="BO163" i="81"/>
  <c r="BP163" i="81"/>
  <c r="BQ163" i="81"/>
  <c r="BR163" i="81"/>
  <c r="BS163" i="81"/>
  <c r="BT163" i="81"/>
  <c r="BS162" i="82" s="1"/>
  <c r="BU163" i="81"/>
  <c r="BV163" i="81"/>
  <c r="BU162" i="82" s="1"/>
  <c r="BW163" i="81"/>
  <c r="BV162" i="82" s="1"/>
  <c r="BX163" i="81"/>
  <c r="BW162" i="82" s="1"/>
  <c r="BY163" i="81"/>
  <c r="BZ163" i="81"/>
  <c r="CA163" i="81"/>
  <c r="CB163" i="81"/>
  <c r="D164" i="81"/>
  <c r="E164" i="81"/>
  <c r="F164" i="81"/>
  <c r="G164" i="81"/>
  <c r="H164" i="81"/>
  <c r="I164" i="81"/>
  <c r="J164" i="81"/>
  <c r="K164" i="81"/>
  <c r="L164" i="81"/>
  <c r="M164" i="81"/>
  <c r="N164" i="81"/>
  <c r="O164" i="81"/>
  <c r="P164" i="81"/>
  <c r="Q164" i="81"/>
  <c r="R164" i="81"/>
  <c r="S164" i="81"/>
  <c r="T164" i="81"/>
  <c r="U164" i="81"/>
  <c r="V164" i="81"/>
  <c r="W164" i="81"/>
  <c r="X164" i="81"/>
  <c r="Y164" i="81"/>
  <c r="Z164" i="81"/>
  <c r="AA164" i="81"/>
  <c r="AB164" i="81"/>
  <c r="AC164" i="81"/>
  <c r="AB163" i="82" s="1"/>
  <c r="AD164" i="81"/>
  <c r="AE164" i="81"/>
  <c r="AF164" i="81"/>
  <c r="AG164" i="81"/>
  <c r="AH164" i="81"/>
  <c r="AI164" i="81"/>
  <c r="AJ164" i="81"/>
  <c r="AK164" i="81"/>
  <c r="AL164" i="81"/>
  <c r="AM164" i="81"/>
  <c r="AL163" i="82" s="1"/>
  <c r="AN164" i="81"/>
  <c r="AO164" i="81"/>
  <c r="AP164" i="81"/>
  <c r="AQ164" i="81"/>
  <c r="AP163" i="82" s="1"/>
  <c r="AR164" i="81"/>
  <c r="AS164" i="81"/>
  <c r="AT164" i="81"/>
  <c r="AS163" i="82" s="1"/>
  <c r="AU164" i="81"/>
  <c r="AV164" i="81"/>
  <c r="AW164" i="81"/>
  <c r="AX164" i="81"/>
  <c r="AW163" i="82" s="1"/>
  <c r="AY164" i="81"/>
  <c r="AZ164" i="81"/>
  <c r="BA164" i="81"/>
  <c r="BB164" i="81"/>
  <c r="BC164" i="81"/>
  <c r="BD164" i="81"/>
  <c r="BH164" i="81"/>
  <c r="BI164" i="81"/>
  <c r="BJ164" i="81"/>
  <c r="BK164" i="81"/>
  <c r="BL164" i="81"/>
  <c r="BM164" i="81"/>
  <c r="BN164" i="81"/>
  <c r="BO164" i="81"/>
  <c r="BP164" i="81"/>
  <c r="BQ164" i="81"/>
  <c r="BR164" i="81"/>
  <c r="BS164" i="81"/>
  <c r="BT164" i="81"/>
  <c r="BU164" i="81"/>
  <c r="BV164" i="81"/>
  <c r="BW164" i="81"/>
  <c r="BV163" i="82" s="1"/>
  <c r="BX164" i="81"/>
  <c r="BY164" i="81"/>
  <c r="BZ164" i="81"/>
  <c r="CA164" i="81"/>
  <c r="CB164" i="81"/>
  <c r="D165" i="81"/>
  <c r="E165" i="81"/>
  <c r="F165" i="81"/>
  <c r="G165" i="81"/>
  <c r="H165" i="81"/>
  <c r="I165" i="81"/>
  <c r="J165" i="81"/>
  <c r="K165" i="81"/>
  <c r="L165" i="81"/>
  <c r="M165" i="81"/>
  <c r="N165" i="81"/>
  <c r="O165" i="81"/>
  <c r="P165" i="81"/>
  <c r="Q165" i="81"/>
  <c r="R165" i="81"/>
  <c r="S165" i="81"/>
  <c r="T165" i="81"/>
  <c r="U165" i="81"/>
  <c r="V165" i="81"/>
  <c r="W165" i="81"/>
  <c r="X165" i="81"/>
  <c r="Y165" i="81"/>
  <c r="Z165" i="81"/>
  <c r="AA165" i="81"/>
  <c r="Z164" i="82" s="1"/>
  <c r="AB165" i="81"/>
  <c r="AC165" i="81"/>
  <c r="AB164" i="82" s="1"/>
  <c r="AD165" i="81"/>
  <c r="AE165" i="81"/>
  <c r="AF165" i="81"/>
  <c r="AE164" i="82" s="1"/>
  <c r="AG165" i="81"/>
  <c r="AH165" i="81"/>
  <c r="AI165" i="81"/>
  <c r="AJ165" i="81"/>
  <c r="AK165" i="81"/>
  <c r="AL165" i="81"/>
  <c r="AM165" i="81"/>
  <c r="AL164" i="82" s="1"/>
  <c r="AN165" i="81"/>
  <c r="AO165" i="81"/>
  <c r="AP165" i="81"/>
  <c r="AQ165" i="81"/>
  <c r="AR165" i="81"/>
  <c r="AS165" i="81"/>
  <c r="AT165" i="81"/>
  <c r="AU165" i="81"/>
  <c r="AV165" i="81"/>
  <c r="AW165" i="81"/>
  <c r="AX165" i="81"/>
  <c r="AY165" i="81"/>
  <c r="AZ165" i="81"/>
  <c r="BA165" i="81"/>
  <c r="BB165" i="81"/>
  <c r="BC165" i="81"/>
  <c r="BD165" i="81"/>
  <c r="BH165" i="81"/>
  <c r="BI165" i="81"/>
  <c r="BJ165" i="81"/>
  <c r="BK165" i="81"/>
  <c r="BL165" i="81"/>
  <c r="BM165" i="81"/>
  <c r="BN165" i="81"/>
  <c r="BO165" i="81"/>
  <c r="BP165" i="81"/>
  <c r="BQ165" i="81"/>
  <c r="BR165" i="81"/>
  <c r="BS165" i="81"/>
  <c r="BT165" i="81"/>
  <c r="BU165" i="81"/>
  <c r="BV165" i="81"/>
  <c r="BW165" i="81"/>
  <c r="BV164" i="82" s="1"/>
  <c r="BX165" i="81"/>
  <c r="BY165" i="81"/>
  <c r="BZ165" i="81"/>
  <c r="CA165" i="81"/>
  <c r="CB165" i="81"/>
  <c r="D166" i="81"/>
  <c r="E166" i="81"/>
  <c r="F166" i="81"/>
  <c r="G166" i="81"/>
  <c r="H166" i="81"/>
  <c r="I166" i="81"/>
  <c r="J166" i="81"/>
  <c r="K166" i="81"/>
  <c r="L166" i="81"/>
  <c r="M166" i="81"/>
  <c r="N166" i="81"/>
  <c r="O166" i="81"/>
  <c r="P166" i="81"/>
  <c r="Q166" i="81"/>
  <c r="R166" i="81"/>
  <c r="S166" i="81"/>
  <c r="T166" i="81"/>
  <c r="U166" i="81"/>
  <c r="V166" i="81"/>
  <c r="W166" i="81"/>
  <c r="X166" i="81"/>
  <c r="Y166" i="81"/>
  <c r="Z166" i="81"/>
  <c r="AA166" i="81"/>
  <c r="AB166" i="81"/>
  <c r="AC166" i="81"/>
  <c r="AD166" i="81"/>
  <c r="AE166" i="81"/>
  <c r="AF166" i="81"/>
  <c r="AG166" i="81"/>
  <c r="AH166" i="81"/>
  <c r="AI166" i="81"/>
  <c r="AJ166" i="81"/>
  <c r="AK166" i="81"/>
  <c r="AL166" i="81"/>
  <c r="AM166" i="81"/>
  <c r="AN166" i="81"/>
  <c r="AO166" i="81"/>
  <c r="AP166" i="81"/>
  <c r="AQ166" i="81"/>
  <c r="AR166" i="81"/>
  <c r="AS166" i="81"/>
  <c r="AT166" i="81"/>
  <c r="AU166" i="81"/>
  <c r="AV166" i="81"/>
  <c r="AW166" i="81"/>
  <c r="AX166" i="81"/>
  <c r="AY166" i="81"/>
  <c r="AZ166" i="81"/>
  <c r="BA166" i="81"/>
  <c r="BB166" i="81"/>
  <c r="BC166" i="81"/>
  <c r="BD166" i="81"/>
  <c r="BH166" i="81"/>
  <c r="BI166" i="81"/>
  <c r="BJ166" i="81"/>
  <c r="BK166" i="81"/>
  <c r="BL166" i="81"/>
  <c r="BM166" i="81"/>
  <c r="BN166" i="81"/>
  <c r="BO166" i="81"/>
  <c r="BP166" i="81"/>
  <c r="BQ166" i="81"/>
  <c r="BR166" i="81"/>
  <c r="BS166" i="81"/>
  <c r="BT166" i="81"/>
  <c r="BU166" i="81"/>
  <c r="BV166" i="81"/>
  <c r="BW166" i="81"/>
  <c r="BX166" i="81"/>
  <c r="BY166" i="81"/>
  <c r="BZ166" i="81"/>
  <c r="CA166" i="81"/>
  <c r="CB166" i="81"/>
  <c r="D167" i="81"/>
  <c r="E167" i="81"/>
  <c r="F167" i="81"/>
  <c r="G167" i="81"/>
  <c r="H167" i="81"/>
  <c r="I167" i="81"/>
  <c r="J167" i="81"/>
  <c r="K167" i="81"/>
  <c r="L167" i="81"/>
  <c r="M167" i="81"/>
  <c r="N167" i="81"/>
  <c r="O167" i="81"/>
  <c r="P167" i="81"/>
  <c r="Q167" i="81"/>
  <c r="R167" i="81"/>
  <c r="S167" i="81"/>
  <c r="T167" i="81"/>
  <c r="U167" i="81"/>
  <c r="V167" i="81"/>
  <c r="W167" i="81"/>
  <c r="X167" i="81"/>
  <c r="Y167" i="81"/>
  <c r="Z167" i="81"/>
  <c r="AA167" i="81"/>
  <c r="Z166" i="82" s="1"/>
  <c r="AB167" i="81"/>
  <c r="AC167" i="81"/>
  <c r="AD167" i="81"/>
  <c r="AE167" i="81"/>
  <c r="AF167" i="81"/>
  <c r="AG167" i="81"/>
  <c r="AH167" i="81"/>
  <c r="AI167" i="81"/>
  <c r="AJ167" i="81"/>
  <c r="AK167" i="81"/>
  <c r="AL167" i="81"/>
  <c r="AM167" i="81"/>
  <c r="AN167" i="81"/>
  <c r="AO167" i="81"/>
  <c r="AP167" i="81"/>
  <c r="AQ167" i="81"/>
  <c r="AR167" i="81"/>
  <c r="AS167" i="81"/>
  <c r="AT167" i="81"/>
  <c r="AU167" i="81"/>
  <c r="AV167" i="81"/>
  <c r="AW167" i="81"/>
  <c r="AX167" i="81"/>
  <c r="AY167" i="81"/>
  <c r="AZ167" i="81"/>
  <c r="BA167" i="81"/>
  <c r="AZ166" i="82" s="1"/>
  <c r="BB167" i="81"/>
  <c r="BC167" i="81"/>
  <c r="BD167" i="81"/>
  <c r="BH167" i="81"/>
  <c r="BI167" i="81"/>
  <c r="BJ167" i="81"/>
  <c r="BI166" i="82" s="1"/>
  <c r="BK167" i="81"/>
  <c r="BL167" i="81"/>
  <c r="BM167" i="81"/>
  <c r="BN167" i="81"/>
  <c r="BO167" i="81"/>
  <c r="BP167" i="81"/>
  <c r="BQ167" i="81"/>
  <c r="BR167" i="81"/>
  <c r="BS167" i="81"/>
  <c r="BT167" i="81"/>
  <c r="BU167" i="81"/>
  <c r="BV167" i="81"/>
  <c r="BW167" i="81"/>
  <c r="BV166" i="82" s="1"/>
  <c r="BX167" i="81"/>
  <c r="BY167" i="81"/>
  <c r="BZ167" i="81"/>
  <c r="CA167" i="81"/>
  <c r="CB167" i="81"/>
  <c r="D168" i="81"/>
  <c r="E168" i="81"/>
  <c r="F168" i="81"/>
  <c r="G168" i="81"/>
  <c r="H168" i="81"/>
  <c r="I168" i="81"/>
  <c r="J168" i="81"/>
  <c r="K168" i="81"/>
  <c r="L168" i="81"/>
  <c r="M168" i="81"/>
  <c r="N168" i="81"/>
  <c r="O168" i="81"/>
  <c r="P168" i="81"/>
  <c r="Q168" i="81"/>
  <c r="R168" i="81"/>
  <c r="S168" i="81"/>
  <c r="T168" i="81"/>
  <c r="U168" i="81"/>
  <c r="V168" i="81"/>
  <c r="W168" i="81"/>
  <c r="X168" i="81"/>
  <c r="Y168" i="81"/>
  <c r="Z168" i="81"/>
  <c r="AA168" i="81"/>
  <c r="Z167" i="82" s="1"/>
  <c r="AB168" i="81"/>
  <c r="AC168" i="81"/>
  <c r="AB167" i="82" s="1"/>
  <c r="AD168" i="81"/>
  <c r="AE168" i="81"/>
  <c r="AF168" i="81"/>
  <c r="AG168" i="81"/>
  <c r="AH168" i="81"/>
  <c r="AI168" i="81"/>
  <c r="AJ168" i="81"/>
  <c r="AK168" i="81"/>
  <c r="AL168" i="81"/>
  <c r="AM168" i="81"/>
  <c r="AL167" i="82" s="1"/>
  <c r="AN168" i="81"/>
  <c r="AO168" i="81"/>
  <c r="AP168" i="81"/>
  <c r="AQ168" i="81"/>
  <c r="AP167" i="82" s="1"/>
  <c r="AR168" i="81"/>
  <c r="AS168" i="81"/>
  <c r="AT168" i="81"/>
  <c r="AS167" i="82" s="1"/>
  <c r="AU168" i="81"/>
  <c r="AV168" i="81"/>
  <c r="AW168" i="81"/>
  <c r="AV167" i="82" s="1"/>
  <c r="AX168" i="81"/>
  <c r="AW167" i="82" s="1"/>
  <c r="AY168" i="81"/>
  <c r="AZ168" i="81"/>
  <c r="BA168" i="81"/>
  <c r="BB168" i="81"/>
  <c r="BC168" i="81"/>
  <c r="BD168" i="81"/>
  <c r="BH168" i="81"/>
  <c r="BI168" i="81"/>
  <c r="BJ168" i="81"/>
  <c r="BK168" i="81"/>
  <c r="BL168" i="81"/>
  <c r="BM168" i="81"/>
  <c r="BN168" i="81"/>
  <c r="BM167" i="82" s="1"/>
  <c r="BO168" i="81"/>
  <c r="BP168" i="81"/>
  <c r="BQ168" i="81"/>
  <c r="BR168" i="81"/>
  <c r="BS168" i="81"/>
  <c r="BT168" i="81"/>
  <c r="BU168" i="81"/>
  <c r="BV168" i="81"/>
  <c r="BW168" i="81"/>
  <c r="BX168" i="81"/>
  <c r="BY168" i="81"/>
  <c r="BZ168" i="81"/>
  <c r="CA168" i="81"/>
  <c r="CB168" i="81"/>
  <c r="D169" i="81"/>
  <c r="E169" i="81"/>
  <c r="F169" i="81"/>
  <c r="G169" i="81"/>
  <c r="H169" i="81"/>
  <c r="I169" i="81"/>
  <c r="J169" i="81"/>
  <c r="K169" i="81"/>
  <c r="L169" i="81"/>
  <c r="M169" i="81"/>
  <c r="N169" i="81"/>
  <c r="O169" i="81"/>
  <c r="P169" i="81"/>
  <c r="Q169" i="81"/>
  <c r="R169" i="81"/>
  <c r="S169" i="81"/>
  <c r="T169" i="81"/>
  <c r="U169" i="81"/>
  <c r="V169" i="81"/>
  <c r="W169" i="81"/>
  <c r="X169" i="81"/>
  <c r="Y169" i="81"/>
  <c r="Z169" i="81"/>
  <c r="AA169" i="81"/>
  <c r="Z168" i="82" s="1"/>
  <c r="AB169" i="81"/>
  <c r="AC169" i="81"/>
  <c r="AB168" i="82" s="1"/>
  <c r="AD169" i="81"/>
  <c r="AE169" i="81"/>
  <c r="AF169" i="81"/>
  <c r="AE168" i="82" s="1"/>
  <c r="AG169" i="81"/>
  <c r="AH169" i="81"/>
  <c r="AI169" i="81"/>
  <c r="AJ169" i="81"/>
  <c r="AK169" i="81"/>
  <c r="AL169" i="81"/>
  <c r="AM169" i="81"/>
  <c r="AL168" i="82" s="1"/>
  <c r="AN169" i="81"/>
  <c r="AO169" i="81"/>
  <c r="AP169" i="81"/>
  <c r="AQ169" i="81"/>
  <c r="AP168" i="82" s="1"/>
  <c r="AR169" i="81"/>
  <c r="AS169" i="81"/>
  <c r="AT169" i="81"/>
  <c r="AS168" i="82" s="1"/>
  <c r="AU169" i="81"/>
  <c r="AV169" i="81"/>
  <c r="AW169" i="81"/>
  <c r="AV168" i="82" s="1"/>
  <c r="AX169" i="81"/>
  <c r="AW168" i="82" s="1"/>
  <c r="AY169" i="81"/>
  <c r="AZ169" i="81"/>
  <c r="BA169" i="81"/>
  <c r="BB169" i="81"/>
  <c r="BC169" i="81"/>
  <c r="BD169" i="81"/>
  <c r="BH169" i="81"/>
  <c r="BI169" i="81"/>
  <c r="BJ169" i="81"/>
  <c r="BK169" i="81"/>
  <c r="BL169" i="81"/>
  <c r="BM169" i="81"/>
  <c r="BN169" i="81"/>
  <c r="BM168" i="82" s="1"/>
  <c r="BO169" i="81"/>
  <c r="BP169" i="81"/>
  <c r="BQ169" i="81"/>
  <c r="BR169" i="81"/>
  <c r="BS169" i="81"/>
  <c r="BT169" i="81"/>
  <c r="BU169" i="81"/>
  <c r="BV169" i="81"/>
  <c r="BW169" i="81"/>
  <c r="BX169" i="81"/>
  <c r="BY169" i="81"/>
  <c r="BZ169" i="81"/>
  <c r="CA169" i="81"/>
  <c r="CB169" i="81"/>
  <c r="D170" i="81"/>
  <c r="E170" i="81"/>
  <c r="F170" i="81"/>
  <c r="G170" i="81"/>
  <c r="H170" i="81"/>
  <c r="I170" i="81"/>
  <c r="J170" i="81"/>
  <c r="K170" i="81"/>
  <c r="L170" i="81"/>
  <c r="M170" i="81"/>
  <c r="N170" i="81"/>
  <c r="O170" i="81"/>
  <c r="P170" i="81"/>
  <c r="Q170" i="81"/>
  <c r="R170" i="81"/>
  <c r="S170" i="81"/>
  <c r="T170" i="81"/>
  <c r="U170" i="81"/>
  <c r="V170" i="81"/>
  <c r="W170" i="81"/>
  <c r="X170" i="81"/>
  <c r="Y170" i="81"/>
  <c r="Z170" i="81"/>
  <c r="AA170" i="81"/>
  <c r="Z169" i="82" s="1"/>
  <c r="AB170" i="81"/>
  <c r="AC170" i="81"/>
  <c r="AD170" i="81"/>
  <c r="AE170" i="81"/>
  <c r="AF170" i="81"/>
  <c r="AG170" i="81"/>
  <c r="AH170" i="81"/>
  <c r="AI170" i="81"/>
  <c r="AJ170" i="81"/>
  <c r="AK170" i="81"/>
  <c r="AL170" i="81"/>
  <c r="AM170" i="81"/>
  <c r="AN170" i="81"/>
  <c r="AO170" i="81"/>
  <c r="AP170" i="81"/>
  <c r="AQ170" i="81"/>
  <c r="AP169" i="82" s="1"/>
  <c r="AR170" i="81"/>
  <c r="AQ169" i="82" s="1"/>
  <c r="AS170" i="81"/>
  <c r="AT170" i="81"/>
  <c r="AU170" i="81"/>
  <c r="AV170" i="81"/>
  <c r="AW170" i="81"/>
  <c r="AV169" i="82" s="1"/>
  <c r="AX170" i="81"/>
  <c r="AY170" i="81"/>
  <c r="AZ170" i="81"/>
  <c r="BA170" i="81"/>
  <c r="AZ169" i="82" s="1"/>
  <c r="BB170" i="81"/>
  <c r="BC170" i="81"/>
  <c r="BD170" i="81"/>
  <c r="BH170" i="81"/>
  <c r="BI170" i="81"/>
  <c r="BJ170" i="81"/>
  <c r="BK170" i="81"/>
  <c r="BL170" i="81"/>
  <c r="BM170" i="81"/>
  <c r="BN170" i="81"/>
  <c r="BO170" i="81"/>
  <c r="BP170" i="81"/>
  <c r="BQ170" i="81"/>
  <c r="BR170" i="81"/>
  <c r="BS170" i="81"/>
  <c r="BT170" i="81"/>
  <c r="BU170" i="81"/>
  <c r="BV170" i="81"/>
  <c r="BW170" i="81"/>
  <c r="BV169" i="82" s="1"/>
  <c r="BX170" i="81"/>
  <c r="BY170" i="81"/>
  <c r="BZ170" i="81"/>
  <c r="CA170" i="81"/>
  <c r="CB170" i="81"/>
  <c r="D171" i="81"/>
  <c r="E171" i="81"/>
  <c r="F171" i="81"/>
  <c r="G171" i="81"/>
  <c r="H171" i="81"/>
  <c r="I171" i="81"/>
  <c r="J171" i="81"/>
  <c r="K171" i="81"/>
  <c r="L171" i="81"/>
  <c r="M171" i="81"/>
  <c r="N171" i="81"/>
  <c r="O171" i="81"/>
  <c r="P171" i="81"/>
  <c r="Q171" i="81"/>
  <c r="R171" i="81"/>
  <c r="S171" i="81"/>
  <c r="T171" i="81"/>
  <c r="U171" i="81"/>
  <c r="V171" i="81"/>
  <c r="W171" i="81"/>
  <c r="X171" i="81"/>
  <c r="Y171" i="81"/>
  <c r="Z171" i="81"/>
  <c r="AA171" i="81"/>
  <c r="AB171" i="81"/>
  <c r="AC171" i="81"/>
  <c r="AD171" i="81"/>
  <c r="AE171" i="81"/>
  <c r="AF171" i="81"/>
  <c r="AG171" i="81"/>
  <c r="AH171" i="81"/>
  <c r="AI171" i="81"/>
  <c r="AJ171" i="81"/>
  <c r="AK171" i="81"/>
  <c r="AL171" i="81"/>
  <c r="AM171" i="81"/>
  <c r="AN171" i="81"/>
  <c r="AO171" i="81"/>
  <c r="AP171" i="81"/>
  <c r="AQ171" i="81"/>
  <c r="AR171" i="81"/>
  <c r="AS171" i="81"/>
  <c r="AT171" i="81"/>
  <c r="AU171" i="81"/>
  <c r="AV171" i="81"/>
  <c r="AW171" i="81"/>
  <c r="AX171" i="81"/>
  <c r="AY171" i="81"/>
  <c r="AZ171" i="81"/>
  <c r="BA171" i="81"/>
  <c r="BB171" i="81"/>
  <c r="BC171" i="81"/>
  <c r="BD171" i="81"/>
  <c r="BH171" i="81"/>
  <c r="BI171" i="81"/>
  <c r="BJ171" i="81"/>
  <c r="BK171" i="81"/>
  <c r="BL171" i="81"/>
  <c r="BM171" i="81"/>
  <c r="BN171" i="81"/>
  <c r="BO171" i="81"/>
  <c r="BP171" i="81"/>
  <c r="BQ171" i="81"/>
  <c r="BR171" i="81"/>
  <c r="BS171" i="81"/>
  <c r="BT171" i="81"/>
  <c r="BU171" i="81"/>
  <c r="BV171" i="81"/>
  <c r="BW171" i="81"/>
  <c r="BV170" i="82" s="1"/>
  <c r="BX171" i="81"/>
  <c r="BY171" i="81"/>
  <c r="BZ171" i="81"/>
  <c r="CA171" i="81"/>
  <c r="CB171" i="81"/>
  <c r="D172" i="81"/>
  <c r="E172" i="81"/>
  <c r="F172" i="81"/>
  <c r="G172" i="81"/>
  <c r="H172" i="81"/>
  <c r="I172" i="81"/>
  <c r="J172" i="81"/>
  <c r="K172" i="81"/>
  <c r="L172" i="81"/>
  <c r="M172" i="81"/>
  <c r="N172" i="81"/>
  <c r="O172" i="81"/>
  <c r="P172" i="81"/>
  <c r="Q172" i="81"/>
  <c r="R172" i="81"/>
  <c r="S172" i="81"/>
  <c r="T172" i="81"/>
  <c r="U172" i="81"/>
  <c r="V172" i="81"/>
  <c r="W172" i="81"/>
  <c r="X172" i="81"/>
  <c r="Y172" i="81"/>
  <c r="Z172" i="81"/>
  <c r="AA172" i="81"/>
  <c r="AB172" i="81"/>
  <c r="AC172" i="81"/>
  <c r="AD172" i="81"/>
  <c r="AE172" i="81"/>
  <c r="AF172" i="81"/>
  <c r="AG172" i="81"/>
  <c r="AH172" i="81"/>
  <c r="AI172" i="81"/>
  <c r="AJ172" i="81"/>
  <c r="AK172" i="81"/>
  <c r="AL172" i="81"/>
  <c r="AM172" i="81"/>
  <c r="AN172" i="81"/>
  <c r="AO172" i="81"/>
  <c r="AP172" i="81"/>
  <c r="AQ172" i="81"/>
  <c r="AR172" i="81"/>
  <c r="AS172" i="81"/>
  <c r="AT172" i="81"/>
  <c r="AU172" i="81"/>
  <c r="AV172" i="81"/>
  <c r="AW172" i="81"/>
  <c r="AX172" i="81"/>
  <c r="AY172" i="81"/>
  <c r="AZ172" i="81"/>
  <c r="BA172" i="81"/>
  <c r="BB172" i="81"/>
  <c r="BC172" i="81"/>
  <c r="BD172" i="81"/>
  <c r="BH172" i="81"/>
  <c r="BI172" i="81"/>
  <c r="BJ172" i="81"/>
  <c r="BK172" i="81"/>
  <c r="BL172" i="81"/>
  <c r="BM172" i="81"/>
  <c r="BN172" i="81"/>
  <c r="BO172" i="81"/>
  <c r="BP172" i="81"/>
  <c r="BQ172" i="81"/>
  <c r="BR172" i="81"/>
  <c r="BS172" i="81"/>
  <c r="BT172" i="81"/>
  <c r="BU172" i="81"/>
  <c r="BV172" i="81"/>
  <c r="BW172" i="81"/>
  <c r="BX172" i="81"/>
  <c r="BY172" i="81"/>
  <c r="BZ172" i="81"/>
  <c r="CA172" i="81"/>
  <c r="CB172" i="81"/>
  <c r="D173" i="81"/>
  <c r="E173" i="81"/>
  <c r="F173" i="81"/>
  <c r="G173" i="81"/>
  <c r="H173" i="81"/>
  <c r="I173" i="81"/>
  <c r="J173" i="81"/>
  <c r="K173" i="81"/>
  <c r="L173" i="81"/>
  <c r="M173" i="81"/>
  <c r="N173" i="81"/>
  <c r="O173" i="81"/>
  <c r="P173" i="81"/>
  <c r="Q173" i="81"/>
  <c r="R173" i="81"/>
  <c r="S173" i="81"/>
  <c r="T173" i="81"/>
  <c r="U173" i="81"/>
  <c r="V173" i="81"/>
  <c r="W173" i="81"/>
  <c r="X173" i="81"/>
  <c r="Y173" i="81"/>
  <c r="Z173" i="81"/>
  <c r="AA173" i="81"/>
  <c r="Z172" i="82" s="1"/>
  <c r="AB173" i="81"/>
  <c r="AC173" i="81"/>
  <c r="AD173" i="81"/>
  <c r="AE173" i="81"/>
  <c r="AF173" i="81"/>
  <c r="AG173" i="81"/>
  <c r="AH173" i="81"/>
  <c r="AI173" i="81"/>
  <c r="AJ173" i="81"/>
  <c r="AK173" i="81"/>
  <c r="AL173" i="81"/>
  <c r="AM173" i="81"/>
  <c r="AN173" i="81"/>
  <c r="AO173" i="81"/>
  <c r="AP173" i="81"/>
  <c r="AQ173" i="81"/>
  <c r="AR173" i="81"/>
  <c r="AS173" i="81"/>
  <c r="AT173" i="81"/>
  <c r="AU173" i="81"/>
  <c r="AV173" i="81"/>
  <c r="AW173" i="81"/>
  <c r="AV172" i="82" s="1"/>
  <c r="AX173" i="81"/>
  <c r="AY173" i="81"/>
  <c r="AZ173" i="81"/>
  <c r="BA173" i="81"/>
  <c r="BB173" i="81"/>
  <c r="BC173" i="81"/>
  <c r="BD173" i="81"/>
  <c r="BH173" i="81"/>
  <c r="BI173" i="81"/>
  <c r="BJ173" i="81"/>
  <c r="BK173" i="81"/>
  <c r="BL173" i="81"/>
  <c r="BM173" i="81"/>
  <c r="BN173" i="81"/>
  <c r="BO173" i="81"/>
  <c r="BP173" i="81"/>
  <c r="BQ173" i="81"/>
  <c r="BR173" i="81"/>
  <c r="BS173" i="81"/>
  <c r="BT173" i="81"/>
  <c r="BU173" i="81"/>
  <c r="BV173" i="81"/>
  <c r="BW173" i="81"/>
  <c r="BV172" i="82" s="1"/>
  <c r="BX173" i="81"/>
  <c r="BY173" i="81"/>
  <c r="BZ173" i="81"/>
  <c r="CA173" i="81"/>
  <c r="CB173" i="81"/>
  <c r="D174" i="81"/>
  <c r="E174" i="81"/>
  <c r="F174" i="81"/>
  <c r="G174" i="81"/>
  <c r="H174" i="81"/>
  <c r="I174" i="81"/>
  <c r="J174" i="81"/>
  <c r="K174" i="81"/>
  <c r="L174" i="81"/>
  <c r="M174" i="81"/>
  <c r="N174" i="81"/>
  <c r="O174" i="81"/>
  <c r="P174" i="81"/>
  <c r="Q174" i="81"/>
  <c r="R174" i="81"/>
  <c r="S174" i="81"/>
  <c r="T174" i="81"/>
  <c r="U174" i="81"/>
  <c r="V174" i="81"/>
  <c r="W174" i="81"/>
  <c r="X174" i="81"/>
  <c r="Y174" i="81"/>
  <c r="Z174" i="81"/>
  <c r="AA174" i="81"/>
  <c r="AB174" i="81"/>
  <c r="AC174" i="81"/>
  <c r="AD174" i="81"/>
  <c r="AE174" i="81"/>
  <c r="AF174" i="81"/>
  <c r="AG174" i="81"/>
  <c r="AH174" i="81"/>
  <c r="AI174" i="81"/>
  <c r="AJ174" i="81"/>
  <c r="AK174" i="81"/>
  <c r="AL174" i="81"/>
  <c r="AM174" i="81"/>
  <c r="AN174" i="81"/>
  <c r="AO174" i="81"/>
  <c r="AP174" i="81"/>
  <c r="AQ174" i="81"/>
  <c r="AR174" i="81"/>
  <c r="AS174" i="81"/>
  <c r="AT174" i="81"/>
  <c r="AU174" i="81"/>
  <c r="AV174" i="81"/>
  <c r="AU173" i="82" s="1"/>
  <c r="AW174" i="81"/>
  <c r="AV173" i="82" s="1"/>
  <c r="AX174" i="81"/>
  <c r="AY174" i="81"/>
  <c r="AZ174" i="81"/>
  <c r="AY173" i="82" s="1"/>
  <c r="BA174" i="81"/>
  <c r="BB174" i="81"/>
  <c r="BC174" i="81"/>
  <c r="BD174" i="81"/>
  <c r="BH174" i="81"/>
  <c r="BI174" i="81"/>
  <c r="BJ174" i="81"/>
  <c r="BK174" i="81"/>
  <c r="BL174" i="81"/>
  <c r="BM174" i="81"/>
  <c r="BN174" i="81"/>
  <c r="BO174" i="81"/>
  <c r="BP174" i="81"/>
  <c r="BQ174" i="81"/>
  <c r="BR174" i="81"/>
  <c r="BS174" i="81"/>
  <c r="BT174" i="81"/>
  <c r="BU174" i="81"/>
  <c r="BV174" i="81"/>
  <c r="BW174" i="81"/>
  <c r="BV173" i="82" s="1"/>
  <c r="BX174" i="81"/>
  <c r="BY174" i="81"/>
  <c r="BZ174" i="81"/>
  <c r="CA174" i="81"/>
  <c r="CB174" i="81"/>
  <c r="D175" i="81"/>
  <c r="E175" i="81"/>
  <c r="F175" i="81"/>
  <c r="G175" i="81"/>
  <c r="H175" i="81"/>
  <c r="I175" i="81"/>
  <c r="J175" i="81"/>
  <c r="K175" i="81"/>
  <c r="L175" i="81"/>
  <c r="M175" i="81"/>
  <c r="N175" i="81"/>
  <c r="O175" i="81"/>
  <c r="P175" i="81"/>
  <c r="Q175" i="81"/>
  <c r="R175" i="81"/>
  <c r="S175" i="81"/>
  <c r="T175" i="81"/>
  <c r="U175" i="81"/>
  <c r="V175" i="81"/>
  <c r="W175" i="81"/>
  <c r="X175" i="81"/>
  <c r="Y175" i="81"/>
  <c r="Z175" i="81"/>
  <c r="AA175" i="81"/>
  <c r="AB175" i="81"/>
  <c r="AC175" i="81"/>
  <c r="AD175" i="81"/>
  <c r="AE175" i="81"/>
  <c r="AF175" i="81"/>
  <c r="AG175" i="81"/>
  <c r="AH175" i="81"/>
  <c r="AI175" i="81"/>
  <c r="AJ175" i="81"/>
  <c r="AK175" i="81"/>
  <c r="AL175" i="81"/>
  <c r="AM175" i="81"/>
  <c r="AN175" i="81"/>
  <c r="AO175" i="81"/>
  <c r="AP175" i="81"/>
  <c r="AQ175" i="81"/>
  <c r="AR175" i="81"/>
  <c r="AS175" i="81"/>
  <c r="AT175" i="81"/>
  <c r="AU175" i="81"/>
  <c r="AV175" i="81"/>
  <c r="AW175" i="81"/>
  <c r="AX175" i="81"/>
  <c r="AY175" i="81"/>
  <c r="AZ175" i="81"/>
  <c r="BA175" i="81"/>
  <c r="BB175" i="81"/>
  <c r="BC175" i="81"/>
  <c r="BD175" i="81"/>
  <c r="BH175" i="81"/>
  <c r="BI175" i="81"/>
  <c r="BJ175" i="81"/>
  <c r="BK175" i="81"/>
  <c r="BL175" i="81"/>
  <c r="BM175" i="81"/>
  <c r="BN175" i="81"/>
  <c r="BO175" i="81"/>
  <c r="BP175" i="81"/>
  <c r="BQ175" i="81"/>
  <c r="BR175" i="81"/>
  <c r="BS175" i="81"/>
  <c r="BT175" i="81"/>
  <c r="BU175" i="81"/>
  <c r="BV175" i="81"/>
  <c r="BU174" i="82" s="1"/>
  <c r="BW175" i="81"/>
  <c r="BX175" i="81"/>
  <c r="BY175" i="81"/>
  <c r="BZ175" i="81"/>
  <c r="CA175" i="81"/>
  <c r="CB175" i="81"/>
  <c r="D176" i="81"/>
  <c r="E176" i="81"/>
  <c r="F176" i="81"/>
  <c r="G176" i="81"/>
  <c r="H176" i="81"/>
  <c r="I176" i="81"/>
  <c r="J176" i="81"/>
  <c r="K176" i="81"/>
  <c r="L176" i="81"/>
  <c r="M176" i="81"/>
  <c r="N176" i="81"/>
  <c r="O176" i="81"/>
  <c r="P176" i="81"/>
  <c r="Q176" i="81"/>
  <c r="R176" i="81"/>
  <c r="S176" i="81"/>
  <c r="T176" i="81"/>
  <c r="U176" i="81"/>
  <c r="V176" i="81"/>
  <c r="W176" i="81"/>
  <c r="X176" i="81"/>
  <c r="Y176" i="81"/>
  <c r="Z176" i="81"/>
  <c r="AA176" i="81"/>
  <c r="Z175" i="82" s="1"/>
  <c r="AB176" i="81"/>
  <c r="AC176" i="81"/>
  <c r="AB175" i="82" s="1"/>
  <c r="AD176" i="81"/>
  <c r="AE176" i="81"/>
  <c r="AF176" i="81"/>
  <c r="AE175" i="82" s="1"/>
  <c r="AG176" i="81"/>
  <c r="AH176" i="81"/>
  <c r="AI176" i="81"/>
  <c r="AJ176" i="81"/>
  <c r="AK176" i="81"/>
  <c r="AL176" i="81"/>
  <c r="AM176" i="81"/>
  <c r="AL175" i="82" s="1"/>
  <c r="AN176" i="81"/>
  <c r="AO176" i="81"/>
  <c r="AP176" i="81"/>
  <c r="AQ176" i="81"/>
  <c r="AR176" i="81"/>
  <c r="AS176" i="81"/>
  <c r="AT176" i="81"/>
  <c r="AU176" i="81"/>
  <c r="AV176" i="81"/>
  <c r="AU175" i="82" s="1"/>
  <c r="AW176" i="81"/>
  <c r="AV175" i="82" s="1"/>
  <c r="AX176" i="81"/>
  <c r="AW175" i="82" s="1"/>
  <c r="AY176" i="81"/>
  <c r="AZ176" i="81"/>
  <c r="BA176" i="81"/>
  <c r="BB176" i="81"/>
  <c r="BC176" i="81"/>
  <c r="BD176" i="81"/>
  <c r="BH176" i="81"/>
  <c r="BI176" i="81"/>
  <c r="BJ176" i="81"/>
  <c r="BK176" i="81"/>
  <c r="BL176" i="81"/>
  <c r="BK175" i="82" s="1"/>
  <c r="BM176" i="81"/>
  <c r="BN176" i="81"/>
  <c r="BO176" i="81"/>
  <c r="BP176" i="81"/>
  <c r="BQ176" i="81"/>
  <c r="BR176" i="81"/>
  <c r="BS176" i="81"/>
  <c r="BT176" i="81"/>
  <c r="BU176" i="81"/>
  <c r="BV176" i="81"/>
  <c r="BW176" i="81"/>
  <c r="BV175" i="82" s="1"/>
  <c r="BX176" i="81"/>
  <c r="BY176" i="81"/>
  <c r="BZ176" i="81"/>
  <c r="CA176" i="81"/>
  <c r="CB176" i="81"/>
  <c r="D177" i="81"/>
  <c r="E177" i="81"/>
  <c r="F177" i="81"/>
  <c r="G177" i="81"/>
  <c r="H177" i="81"/>
  <c r="I177" i="81"/>
  <c r="J177" i="81"/>
  <c r="K177" i="81"/>
  <c r="L177" i="81"/>
  <c r="M177" i="81"/>
  <c r="N177" i="81"/>
  <c r="O177" i="81"/>
  <c r="P177" i="81"/>
  <c r="Q177" i="81"/>
  <c r="R177" i="81"/>
  <c r="S177" i="81"/>
  <c r="T177" i="81"/>
  <c r="U177" i="81"/>
  <c r="V177" i="81"/>
  <c r="W177" i="81"/>
  <c r="X177" i="81"/>
  <c r="Y177" i="81"/>
  <c r="Z177" i="81"/>
  <c r="AA177" i="81"/>
  <c r="AB177" i="81"/>
  <c r="AC177" i="81"/>
  <c r="AD177" i="81"/>
  <c r="AE177" i="81"/>
  <c r="AF177" i="81"/>
  <c r="AG177" i="81"/>
  <c r="AH177" i="81"/>
  <c r="AI177" i="81"/>
  <c r="AJ177" i="81"/>
  <c r="AK177" i="81"/>
  <c r="AL177" i="81"/>
  <c r="AM177" i="81"/>
  <c r="AL176" i="82" s="1"/>
  <c r="AN177" i="81"/>
  <c r="AO177" i="81"/>
  <c r="AP177" i="81"/>
  <c r="AQ177" i="81"/>
  <c r="AP176" i="82" s="1"/>
  <c r="AR177" i="81"/>
  <c r="AS177" i="81"/>
  <c r="AT177" i="81"/>
  <c r="AS176" i="82" s="1"/>
  <c r="AU177" i="81"/>
  <c r="AV177" i="81"/>
  <c r="AW177" i="81"/>
  <c r="AX177" i="81"/>
  <c r="AW176" i="82" s="1"/>
  <c r="AY177" i="81"/>
  <c r="AZ177" i="81"/>
  <c r="BA177" i="81"/>
  <c r="AZ176" i="82" s="1"/>
  <c r="BB177" i="81"/>
  <c r="BC177" i="81"/>
  <c r="BD177" i="81"/>
  <c r="BH177" i="81"/>
  <c r="BI177" i="81"/>
  <c r="BJ177" i="81"/>
  <c r="BK177" i="81"/>
  <c r="BL177" i="81"/>
  <c r="BM177" i="81"/>
  <c r="BN177" i="81"/>
  <c r="BO177" i="81"/>
  <c r="BP177" i="81"/>
  <c r="BQ177" i="81"/>
  <c r="BR177" i="81"/>
  <c r="BS177" i="81"/>
  <c r="BT177" i="81"/>
  <c r="BU177" i="81"/>
  <c r="BV177" i="81"/>
  <c r="BW177" i="81"/>
  <c r="BX177" i="81"/>
  <c r="BY177" i="81"/>
  <c r="BZ177" i="81"/>
  <c r="CA177" i="81"/>
  <c r="CB177" i="81"/>
  <c r="D178" i="81"/>
  <c r="E178" i="81"/>
  <c r="F178" i="81"/>
  <c r="G178" i="81"/>
  <c r="H178" i="81"/>
  <c r="I178" i="81"/>
  <c r="J178" i="81"/>
  <c r="K178" i="81"/>
  <c r="L178" i="81"/>
  <c r="M178" i="81"/>
  <c r="N178" i="81"/>
  <c r="O178" i="81"/>
  <c r="P178" i="81"/>
  <c r="Q178" i="81"/>
  <c r="R178" i="81"/>
  <c r="S178" i="81"/>
  <c r="T178" i="81"/>
  <c r="U178" i="81"/>
  <c r="V178" i="81"/>
  <c r="W178" i="81"/>
  <c r="X178" i="81"/>
  <c r="Y178" i="81"/>
  <c r="Z178" i="81"/>
  <c r="AA178" i="81"/>
  <c r="Z177" i="82" s="1"/>
  <c r="AB178" i="81"/>
  <c r="AC178" i="81"/>
  <c r="AD178" i="81"/>
  <c r="AE178" i="81"/>
  <c r="AF178" i="81"/>
  <c r="AG178" i="81"/>
  <c r="AH178" i="81"/>
  <c r="AI178" i="81"/>
  <c r="AJ178" i="81"/>
  <c r="AK178" i="81"/>
  <c r="AL178" i="81"/>
  <c r="AM178" i="81"/>
  <c r="AN178" i="81"/>
  <c r="AO178" i="81"/>
  <c r="AP178" i="81"/>
  <c r="AQ178" i="81"/>
  <c r="AR178" i="81"/>
  <c r="AS178" i="81"/>
  <c r="AT178" i="81"/>
  <c r="AU178" i="81"/>
  <c r="AV178" i="81"/>
  <c r="AW178" i="81"/>
  <c r="AX178" i="81"/>
  <c r="AW177" i="82" s="1"/>
  <c r="AY178" i="81"/>
  <c r="AZ178" i="81"/>
  <c r="BA178" i="81"/>
  <c r="BB178" i="81"/>
  <c r="BC178" i="81"/>
  <c r="BD178" i="81"/>
  <c r="BH178" i="81"/>
  <c r="BI178" i="81"/>
  <c r="BJ178" i="81"/>
  <c r="BK178" i="81"/>
  <c r="BL178" i="81"/>
  <c r="BM178" i="81"/>
  <c r="BN178" i="81"/>
  <c r="BO178" i="81"/>
  <c r="BP178" i="81"/>
  <c r="BQ178" i="81"/>
  <c r="BR178" i="81"/>
  <c r="BS178" i="81"/>
  <c r="BT178" i="81"/>
  <c r="BU178" i="81"/>
  <c r="BV178" i="81"/>
  <c r="BW178" i="81"/>
  <c r="BV177" i="82" s="1"/>
  <c r="BX178" i="81"/>
  <c r="BY178" i="81"/>
  <c r="BZ178" i="81"/>
  <c r="CA178" i="81"/>
  <c r="CB178" i="81"/>
  <c r="D179" i="81"/>
  <c r="E179" i="81"/>
  <c r="F179" i="81"/>
  <c r="G179" i="81"/>
  <c r="H179" i="81"/>
  <c r="I179" i="81"/>
  <c r="J179" i="81"/>
  <c r="K179" i="81"/>
  <c r="L179" i="81"/>
  <c r="M179" i="81"/>
  <c r="N179" i="81"/>
  <c r="O179" i="81"/>
  <c r="P179" i="81"/>
  <c r="Q179" i="81"/>
  <c r="R179" i="81"/>
  <c r="S179" i="81"/>
  <c r="T179" i="81"/>
  <c r="U179" i="81"/>
  <c r="V179" i="81"/>
  <c r="W179" i="81"/>
  <c r="X179" i="81"/>
  <c r="Y179" i="81"/>
  <c r="Z179" i="81"/>
  <c r="AA179" i="81"/>
  <c r="Z178" i="82" s="1"/>
  <c r="AB179" i="81"/>
  <c r="AC179" i="81"/>
  <c r="AB178" i="82" s="1"/>
  <c r="AD179" i="81"/>
  <c r="AE179" i="81"/>
  <c r="AF179" i="81"/>
  <c r="AG179" i="81"/>
  <c r="AH179" i="81"/>
  <c r="AI179" i="81"/>
  <c r="AJ179" i="81"/>
  <c r="AK179" i="81"/>
  <c r="AL179" i="81"/>
  <c r="AM179" i="81"/>
  <c r="AL178" i="82" s="1"/>
  <c r="AN179" i="81"/>
  <c r="AO179" i="81"/>
  <c r="AP179" i="81"/>
  <c r="AQ179" i="81"/>
  <c r="AR179" i="81"/>
  <c r="AS179" i="81"/>
  <c r="AT179" i="81"/>
  <c r="AU179" i="81"/>
  <c r="AV179" i="81"/>
  <c r="AU178" i="82" s="1"/>
  <c r="AW179" i="81"/>
  <c r="AV178" i="82" s="1"/>
  <c r="AX179" i="81"/>
  <c r="AY179" i="81"/>
  <c r="AZ179" i="81"/>
  <c r="BA179" i="81"/>
  <c r="BB179" i="81"/>
  <c r="BC179" i="81"/>
  <c r="BD179" i="81"/>
  <c r="BH179" i="81"/>
  <c r="BI179" i="81"/>
  <c r="BJ179" i="81"/>
  <c r="BK179" i="81"/>
  <c r="BL179" i="81"/>
  <c r="BM179" i="81"/>
  <c r="BN179" i="81"/>
  <c r="BO179" i="81"/>
  <c r="BP179" i="81"/>
  <c r="BQ179" i="81"/>
  <c r="BR179" i="81"/>
  <c r="BS179" i="81"/>
  <c r="BT179" i="81"/>
  <c r="BU179" i="81"/>
  <c r="BV179" i="81"/>
  <c r="BW179" i="81"/>
  <c r="BX179" i="81"/>
  <c r="BY179" i="81"/>
  <c r="BZ179" i="81"/>
  <c r="CA179" i="81"/>
  <c r="CB179" i="81"/>
  <c r="D180" i="81"/>
  <c r="E180" i="81"/>
  <c r="F180" i="81"/>
  <c r="G180" i="81"/>
  <c r="H180" i="81"/>
  <c r="I180" i="81"/>
  <c r="J180" i="81"/>
  <c r="K180" i="81"/>
  <c r="L180" i="81"/>
  <c r="M180" i="81"/>
  <c r="N180" i="81"/>
  <c r="O180" i="81"/>
  <c r="P180" i="81"/>
  <c r="Q180" i="81"/>
  <c r="R180" i="81"/>
  <c r="S180" i="81"/>
  <c r="T180" i="81"/>
  <c r="U180" i="81"/>
  <c r="V180" i="81"/>
  <c r="W180" i="81"/>
  <c r="X180" i="81"/>
  <c r="Y180" i="81"/>
  <c r="Z180" i="81"/>
  <c r="AA180" i="81"/>
  <c r="Z179" i="82" s="1"/>
  <c r="AB180" i="81"/>
  <c r="AC180" i="81"/>
  <c r="AD180" i="81"/>
  <c r="AE180" i="81"/>
  <c r="AF180" i="81"/>
  <c r="AE179" i="82" s="1"/>
  <c r="AG180" i="81"/>
  <c r="AH180" i="81"/>
  <c r="AI180" i="81"/>
  <c r="AJ180" i="81"/>
  <c r="AK180" i="81"/>
  <c r="AL180" i="81"/>
  <c r="AM180" i="81"/>
  <c r="AN180" i="81"/>
  <c r="AO180" i="81"/>
  <c r="AP180" i="81"/>
  <c r="AQ180" i="81"/>
  <c r="AR180" i="81"/>
  <c r="AS180" i="81"/>
  <c r="AT180" i="81"/>
  <c r="AS179" i="82" s="1"/>
  <c r="AU180" i="81"/>
  <c r="AV180" i="81"/>
  <c r="AU179" i="82" s="1"/>
  <c r="AW180" i="81"/>
  <c r="AV179" i="82" s="1"/>
  <c r="AX180" i="81"/>
  <c r="AY180" i="81"/>
  <c r="AZ180" i="81"/>
  <c r="AY179" i="82" s="1"/>
  <c r="BA180" i="81"/>
  <c r="AZ179" i="82" s="1"/>
  <c r="BB180" i="81"/>
  <c r="BC180" i="81"/>
  <c r="BD180" i="81"/>
  <c r="BH180" i="81"/>
  <c r="BI180" i="81"/>
  <c r="BJ180" i="81"/>
  <c r="BI179" i="82" s="1"/>
  <c r="BK180" i="81"/>
  <c r="BL180" i="81"/>
  <c r="BM180" i="81"/>
  <c r="BN180" i="81"/>
  <c r="BO180" i="81"/>
  <c r="BP180" i="81"/>
  <c r="BQ180" i="81"/>
  <c r="BR180" i="81"/>
  <c r="BS180" i="81"/>
  <c r="BT180" i="81"/>
  <c r="BU180" i="81"/>
  <c r="BV180" i="81"/>
  <c r="BW180" i="81"/>
  <c r="BV179" i="82" s="1"/>
  <c r="BX180" i="81"/>
  <c r="BY180" i="81"/>
  <c r="BZ180" i="81"/>
  <c r="CA180" i="81"/>
  <c r="CB180" i="81"/>
  <c r="D181" i="81"/>
  <c r="E181" i="81"/>
  <c r="F181" i="81"/>
  <c r="G181" i="81"/>
  <c r="H181" i="81"/>
  <c r="I181" i="81"/>
  <c r="J181" i="81"/>
  <c r="K181" i="81"/>
  <c r="L181" i="81"/>
  <c r="M181" i="81"/>
  <c r="N181" i="81"/>
  <c r="O181" i="81"/>
  <c r="P181" i="81"/>
  <c r="Q181" i="81"/>
  <c r="R181" i="81"/>
  <c r="S181" i="81"/>
  <c r="T181" i="81"/>
  <c r="U181" i="81"/>
  <c r="V181" i="81"/>
  <c r="W181" i="81"/>
  <c r="X181" i="81"/>
  <c r="Y181" i="81"/>
  <c r="Z181" i="81"/>
  <c r="AA181" i="81"/>
  <c r="Z180" i="82" s="1"/>
  <c r="AB181" i="81"/>
  <c r="AC181" i="81"/>
  <c r="AB180" i="82" s="1"/>
  <c r="AD181" i="81"/>
  <c r="AE181" i="81"/>
  <c r="AF181" i="81"/>
  <c r="AE180" i="82" s="1"/>
  <c r="AG181" i="81"/>
  <c r="AH181" i="81"/>
  <c r="AI181" i="81"/>
  <c r="AJ181" i="81"/>
  <c r="AK181" i="81"/>
  <c r="AL181" i="81"/>
  <c r="AK180" i="82" s="1"/>
  <c r="AM181" i="81"/>
  <c r="AL180" i="82" s="1"/>
  <c r="AN181" i="81"/>
  <c r="AO181" i="81"/>
  <c r="AP181" i="81"/>
  <c r="AQ181" i="81"/>
  <c r="AR181" i="81"/>
  <c r="AS181" i="81"/>
  <c r="AT181" i="81"/>
  <c r="AU181" i="81"/>
  <c r="AV181" i="81"/>
  <c r="AU180" i="82" s="1"/>
  <c r="AW181" i="81"/>
  <c r="AV180" i="82" s="1"/>
  <c r="AX181" i="81"/>
  <c r="AW180" i="82" s="1"/>
  <c r="AY181" i="81"/>
  <c r="AZ181" i="81"/>
  <c r="AY180" i="82" s="1"/>
  <c r="BA181" i="81"/>
  <c r="BB181" i="81"/>
  <c r="BC181" i="81"/>
  <c r="BD181" i="81"/>
  <c r="BH181" i="81"/>
  <c r="BI181" i="81"/>
  <c r="BJ181" i="81"/>
  <c r="BI180" i="82" s="1"/>
  <c r="BK181" i="81"/>
  <c r="BL181" i="81"/>
  <c r="BK180" i="82" s="1"/>
  <c r="BM181" i="81"/>
  <c r="BN181" i="81"/>
  <c r="BM180" i="82" s="1"/>
  <c r="BO181" i="81"/>
  <c r="BP181" i="81"/>
  <c r="BQ181" i="81"/>
  <c r="BR181" i="81"/>
  <c r="BS181" i="81"/>
  <c r="BT181" i="81"/>
  <c r="BU181" i="81"/>
  <c r="BV181" i="81"/>
  <c r="BW181" i="81"/>
  <c r="BV180" i="82" s="1"/>
  <c r="BX181" i="81"/>
  <c r="BY181" i="81"/>
  <c r="BX180" i="82" s="1"/>
  <c r="BZ181" i="81"/>
  <c r="CA181" i="81"/>
  <c r="CB181" i="81"/>
  <c r="D182" i="81"/>
  <c r="E182" i="81"/>
  <c r="F182" i="81"/>
  <c r="G182" i="81"/>
  <c r="H182" i="81"/>
  <c r="I182" i="81"/>
  <c r="J182" i="81"/>
  <c r="K182" i="81"/>
  <c r="L182" i="81"/>
  <c r="M182" i="81"/>
  <c r="N182" i="81"/>
  <c r="O182" i="81"/>
  <c r="P182" i="81"/>
  <c r="Q182" i="81"/>
  <c r="R182" i="81"/>
  <c r="S182" i="81"/>
  <c r="T182" i="81"/>
  <c r="U182" i="81"/>
  <c r="V182" i="81"/>
  <c r="W182" i="81"/>
  <c r="X182" i="81"/>
  <c r="Y182" i="81"/>
  <c r="Z182" i="81"/>
  <c r="AA182" i="81"/>
  <c r="AB182" i="81"/>
  <c r="AC182" i="81"/>
  <c r="AD182" i="81"/>
  <c r="AE182" i="81"/>
  <c r="AF182" i="81"/>
  <c r="AG182" i="81"/>
  <c r="AH182" i="81"/>
  <c r="AI182" i="81"/>
  <c r="AJ182" i="81"/>
  <c r="AK182" i="81"/>
  <c r="AL182" i="81"/>
  <c r="AM182" i="81"/>
  <c r="AN182" i="81"/>
  <c r="AO182" i="81"/>
  <c r="AP182" i="81"/>
  <c r="AQ182" i="81"/>
  <c r="AR182" i="81"/>
  <c r="AS182" i="81"/>
  <c r="AT182" i="81"/>
  <c r="AU182" i="81"/>
  <c r="AV182" i="81"/>
  <c r="AW182" i="81"/>
  <c r="AX182" i="81"/>
  <c r="AY182" i="81"/>
  <c r="AZ182" i="81"/>
  <c r="BA182" i="81"/>
  <c r="BB182" i="81"/>
  <c r="BC182" i="81"/>
  <c r="BD182" i="81"/>
  <c r="BH182" i="81"/>
  <c r="BI182" i="81"/>
  <c r="BJ182" i="81"/>
  <c r="BI181" i="82" s="1"/>
  <c r="BK182" i="81"/>
  <c r="BL182" i="81"/>
  <c r="BM182" i="81"/>
  <c r="BN182" i="81"/>
  <c r="BO182" i="81"/>
  <c r="BP182" i="81"/>
  <c r="BQ182" i="81"/>
  <c r="BR182" i="81"/>
  <c r="BS182" i="81"/>
  <c r="BT182" i="81"/>
  <c r="BU182" i="81"/>
  <c r="BV182" i="81"/>
  <c r="BU181" i="82" s="1"/>
  <c r="BW182" i="81"/>
  <c r="BX182" i="81"/>
  <c r="BY182" i="81"/>
  <c r="BZ182" i="81"/>
  <c r="CA182" i="81"/>
  <c r="CB182" i="81"/>
  <c r="D183" i="81"/>
  <c r="E183" i="81"/>
  <c r="F183" i="81"/>
  <c r="G183" i="81"/>
  <c r="H183" i="81"/>
  <c r="I183" i="81"/>
  <c r="J183" i="81"/>
  <c r="K183" i="81"/>
  <c r="L183" i="81"/>
  <c r="M183" i="81"/>
  <c r="N183" i="81"/>
  <c r="O183" i="81"/>
  <c r="P183" i="81"/>
  <c r="Q183" i="81"/>
  <c r="R183" i="81"/>
  <c r="S183" i="81"/>
  <c r="T183" i="81"/>
  <c r="U183" i="81"/>
  <c r="V183" i="81"/>
  <c r="W183" i="81"/>
  <c r="X183" i="81"/>
  <c r="Y183" i="81"/>
  <c r="Z183" i="81"/>
  <c r="AA183" i="81"/>
  <c r="AB183" i="81"/>
  <c r="AC183" i="81"/>
  <c r="AB182" i="82" s="1"/>
  <c r="AD183" i="81"/>
  <c r="AE183" i="81"/>
  <c r="AF183" i="81"/>
  <c r="AG183" i="81"/>
  <c r="AH183" i="81"/>
  <c r="AI183" i="81"/>
  <c r="AJ183" i="81"/>
  <c r="AK183" i="81"/>
  <c r="AL183" i="81"/>
  <c r="AM183" i="81"/>
  <c r="AN183" i="81"/>
  <c r="AO183" i="81"/>
  <c r="AP183" i="81"/>
  <c r="AQ183" i="81"/>
  <c r="AR183" i="81"/>
  <c r="AS183" i="81"/>
  <c r="AT183" i="81"/>
  <c r="AS182" i="82" s="1"/>
  <c r="AU183" i="81"/>
  <c r="AV183" i="81"/>
  <c r="AW183" i="81"/>
  <c r="AX183" i="81"/>
  <c r="AW182" i="82" s="1"/>
  <c r="AY183" i="81"/>
  <c r="AZ183" i="81"/>
  <c r="BA183" i="81"/>
  <c r="BB183" i="81"/>
  <c r="BC183" i="81"/>
  <c r="BD183" i="81"/>
  <c r="BH183" i="81"/>
  <c r="BI183" i="81"/>
  <c r="BJ183" i="81"/>
  <c r="BI182" i="82" s="1"/>
  <c r="BK183" i="81"/>
  <c r="BL183" i="81"/>
  <c r="BM183" i="81"/>
  <c r="BN183" i="81"/>
  <c r="BO183" i="81"/>
  <c r="BP183" i="81"/>
  <c r="BQ183" i="81"/>
  <c r="BR183" i="81"/>
  <c r="BS183" i="81"/>
  <c r="BT183" i="81"/>
  <c r="BU183" i="81"/>
  <c r="BV183" i="81"/>
  <c r="BW183" i="81"/>
  <c r="BV182" i="82" s="1"/>
  <c r="BX183" i="81"/>
  <c r="BY183" i="81"/>
  <c r="BZ183" i="81"/>
  <c r="CA183" i="81"/>
  <c r="CB183" i="81"/>
  <c r="D184" i="81"/>
  <c r="E184" i="81"/>
  <c r="F184" i="81"/>
  <c r="G184" i="81"/>
  <c r="H184" i="81"/>
  <c r="I184" i="81"/>
  <c r="J184" i="81"/>
  <c r="K184" i="81"/>
  <c r="L184" i="81"/>
  <c r="M184" i="81"/>
  <c r="N184" i="81"/>
  <c r="O184" i="81"/>
  <c r="P184" i="81"/>
  <c r="Q184" i="81"/>
  <c r="R184" i="81"/>
  <c r="S184" i="81"/>
  <c r="T184" i="81"/>
  <c r="U184" i="81"/>
  <c r="V184" i="81"/>
  <c r="W184" i="81"/>
  <c r="X184" i="81"/>
  <c r="Y184" i="81"/>
  <c r="Z184" i="81"/>
  <c r="AA184" i="81"/>
  <c r="Z183" i="82" s="1"/>
  <c r="AB184" i="81"/>
  <c r="AC184" i="81"/>
  <c r="AB183" i="82" s="1"/>
  <c r="AD184" i="81"/>
  <c r="AE184" i="81"/>
  <c r="AF184" i="81"/>
  <c r="AE183" i="82" s="1"/>
  <c r="AG184" i="81"/>
  <c r="AH184" i="81"/>
  <c r="AI184" i="81"/>
  <c r="AJ184" i="81"/>
  <c r="AK184" i="81"/>
  <c r="AL184" i="81"/>
  <c r="AM184" i="81"/>
  <c r="AL183" i="82" s="1"/>
  <c r="AN184" i="81"/>
  <c r="AO184" i="81"/>
  <c r="AP184" i="81"/>
  <c r="AQ184" i="81"/>
  <c r="AP183" i="82" s="1"/>
  <c r="AR184" i="81"/>
  <c r="AQ183" i="82" s="1"/>
  <c r="AS184" i="81"/>
  <c r="AT184" i="81"/>
  <c r="AS183" i="82" s="1"/>
  <c r="AU184" i="81"/>
  <c r="AV184" i="81"/>
  <c r="AU183" i="82" s="1"/>
  <c r="AW184" i="81"/>
  <c r="AV183" i="82" s="1"/>
  <c r="AX184" i="81"/>
  <c r="AY184" i="81"/>
  <c r="AZ184" i="81"/>
  <c r="BA184" i="81"/>
  <c r="AZ183" i="82" s="1"/>
  <c r="BB184" i="81"/>
  <c r="BC184" i="81"/>
  <c r="BD184" i="81"/>
  <c r="BH184" i="81"/>
  <c r="BI184" i="81"/>
  <c r="BJ184" i="81"/>
  <c r="BK184" i="81"/>
  <c r="BL184" i="81"/>
  <c r="BM184" i="81"/>
  <c r="BN184" i="81"/>
  <c r="BO184" i="81"/>
  <c r="BP184" i="81"/>
  <c r="BQ184" i="81"/>
  <c r="BR184" i="81"/>
  <c r="BS184" i="81"/>
  <c r="BT184" i="81"/>
  <c r="BU184" i="81"/>
  <c r="BV184" i="81"/>
  <c r="BW184" i="81"/>
  <c r="BX184" i="81"/>
  <c r="BY184" i="81"/>
  <c r="BZ184" i="81"/>
  <c r="CA184" i="81"/>
  <c r="CB184" i="81"/>
  <c r="D185" i="81"/>
  <c r="E185" i="81"/>
  <c r="F185" i="81"/>
  <c r="G185" i="81"/>
  <c r="H185" i="81"/>
  <c r="I185" i="81"/>
  <c r="J185" i="81"/>
  <c r="K185" i="81"/>
  <c r="L185" i="81"/>
  <c r="M185" i="81"/>
  <c r="N185" i="81"/>
  <c r="O185" i="81"/>
  <c r="P185" i="81"/>
  <c r="Q185" i="81"/>
  <c r="R185" i="81"/>
  <c r="S185" i="81"/>
  <c r="T185" i="81"/>
  <c r="U185" i="81"/>
  <c r="V185" i="81"/>
  <c r="W185" i="81"/>
  <c r="X185" i="81"/>
  <c r="Y185" i="81"/>
  <c r="Z185" i="81"/>
  <c r="AA185" i="81"/>
  <c r="AB185" i="81"/>
  <c r="AC185" i="81"/>
  <c r="AB184" i="82" s="1"/>
  <c r="AD185" i="81"/>
  <c r="AE185" i="81"/>
  <c r="AF185" i="81"/>
  <c r="AE184" i="82" s="1"/>
  <c r="AG185" i="81"/>
  <c r="AH185" i="81"/>
  <c r="AI185" i="81"/>
  <c r="AJ185" i="81"/>
  <c r="AK185" i="81"/>
  <c r="AL185" i="81"/>
  <c r="AM185" i="81"/>
  <c r="AL184" i="82" s="1"/>
  <c r="AN185" i="81"/>
  <c r="AO185" i="81"/>
  <c r="AP185" i="81"/>
  <c r="AQ185" i="81"/>
  <c r="AP184" i="82" s="1"/>
  <c r="AR185" i="81"/>
  <c r="AS185" i="81"/>
  <c r="AT185" i="81"/>
  <c r="AS184" i="82" s="1"/>
  <c r="AU185" i="81"/>
  <c r="AV185" i="81"/>
  <c r="AW185" i="81"/>
  <c r="AV184" i="82" s="1"/>
  <c r="AX185" i="81"/>
  <c r="AW184" i="82" s="1"/>
  <c r="AY185" i="81"/>
  <c r="AZ185" i="81"/>
  <c r="BA185" i="81"/>
  <c r="BB185" i="81"/>
  <c r="BC185" i="81"/>
  <c r="BD185" i="81"/>
  <c r="BH185" i="81"/>
  <c r="BI185" i="81"/>
  <c r="BJ185" i="81"/>
  <c r="BK185" i="81"/>
  <c r="BL185" i="81"/>
  <c r="BM185" i="81"/>
  <c r="BN185" i="81"/>
  <c r="BM184" i="82" s="1"/>
  <c r="BO185" i="81"/>
  <c r="BP185" i="81"/>
  <c r="BQ185" i="81"/>
  <c r="BR185" i="81"/>
  <c r="BS185" i="81"/>
  <c r="BT185" i="81"/>
  <c r="BU185" i="81"/>
  <c r="BV185" i="81"/>
  <c r="BW185" i="81"/>
  <c r="BX185" i="81"/>
  <c r="BY185" i="81"/>
  <c r="BZ185" i="81"/>
  <c r="CA185" i="81"/>
  <c r="CB185" i="81"/>
  <c r="D186" i="81"/>
  <c r="E186" i="81"/>
  <c r="F186" i="81"/>
  <c r="G186" i="81"/>
  <c r="H186" i="81"/>
  <c r="I186" i="81"/>
  <c r="J186" i="81"/>
  <c r="K186" i="81"/>
  <c r="L186" i="81"/>
  <c r="M186" i="81"/>
  <c r="N186" i="81"/>
  <c r="O186" i="81"/>
  <c r="P186" i="81"/>
  <c r="Q186" i="81"/>
  <c r="R186" i="81"/>
  <c r="S186" i="81"/>
  <c r="T186" i="81"/>
  <c r="U186" i="81"/>
  <c r="V186" i="81"/>
  <c r="W186" i="81"/>
  <c r="X186" i="81"/>
  <c r="Y186" i="81"/>
  <c r="Z186" i="81"/>
  <c r="AA186" i="81"/>
  <c r="AB186" i="81"/>
  <c r="AC186" i="81"/>
  <c r="AB185" i="82" s="1"/>
  <c r="AD186" i="81"/>
  <c r="AE186" i="81"/>
  <c r="AF186" i="81"/>
  <c r="AE185" i="82" s="1"/>
  <c r="AG186" i="81"/>
  <c r="AH186" i="81"/>
  <c r="AI186" i="81"/>
  <c r="AJ186" i="81"/>
  <c r="AK186" i="81"/>
  <c r="AL186" i="81"/>
  <c r="AM186" i="81"/>
  <c r="AL185" i="82" s="1"/>
  <c r="AN186" i="81"/>
  <c r="AO186" i="81"/>
  <c r="AP186" i="81"/>
  <c r="AQ186" i="81"/>
  <c r="AP185" i="82" s="1"/>
  <c r="AR186" i="81"/>
  <c r="AS186" i="81"/>
  <c r="AT186" i="81"/>
  <c r="AU186" i="81"/>
  <c r="AV186" i="81"/>
  <c r="AU185" i="82" s="1"/>
  <c r="AW186" i="81"/>
  <c r="AV185" i="82" s="1"/>
  <c r="AX186" i="81"/>
  <c r="AW185" i="82" s="1"/>
  <c r="AY186" i="81"/>
  <c r="AZ186" i="81"/>
  <c r="BA186" i="81"/>
  <c r="BB186" i="81"/>
  <c r="BC186" i="81"/>
  <c r="BD186" i="81"/>
  <c r="BH186" i="81"/>
  <c r="BI186" i="81"/>
  <c r="BJ186" i="81"/>
  <c r="BK186" i="81"/>
  <c r="BL186" i="81"/>
  <c r="BM186" i="81"/>
  <c r="BN186" i="81"/>
  <c r="BM185" i="82" s="1"/>
  <c r="BO186" i="81"/>
  <c r="BP186" i="81"/>
  <c r="BQ186" i="81"/>
  <c r="BR186" i="81"/>
  <c r="BS186" i="81"/>
  <c r="BT186" i="81"/>
  <c r="BU186" i="81"/>
  <c r="BV186" i="81"/>
  <c r="BW186" i="81"/>
  <c r="BX186" i="81"/>
  <c r="BY186" i="81"/>
  <c r="BZ186" i="81"/>
  <c r="CA186" i="81"/>
  <c r="CB186" i="81"/>
  <c r="D187" i="81"/>
  <c r="E187" i="81"/>
  <c r="F187" i="81"/>
  <c r="G187" i="81"/>
  <c r="H187" i="81"/>
  <c r="I187" i="81"/>
  <c r="J187" i="81"/>
  <c r="K187" i="81"/>
  <c r="L187" i="81"/>
  <c r="M187" i="81"/>
  <c r="N187" i="81"/>
  <c r="O187" i="81"/>
  <c r="P187" i="81"/>
  <c r="Q187" i="81"/>
  <c r="R187" i="81"/>
  <c r="S187" i="81"/>
  <c r="T187" i="81"/>
  <c r="U187" i="81"/>
  <c r="V187" i="81"/>
  <c r="W187" i="81"/>
  <c r="X187" i="81"/>
  <c r="Y187" i="81"/>
  <c r="Z187" i="81"/>
  <c r="AA187" i="81"/>
  <c r="AB187" i="81"/>
  <c r="AC187" i="81"/>
  <c r="AB186" i="82" s="1"/>
  <c r="AD187" i="81"/>
  <c r="AE187" i="81"/>
  <c r="AF187" i="81"/>
  <c r="AE186" i="82" s="1"/>
  <c r="AG187" i="81"/>
  <c r="AH187" i="81"/>
  <c r="AI187" i="81"/>
  <c r="AJ187" i="81"/>
  <c r="AK187" i="81"/>
  <c r="AL187" i="81"/>
  <c r="AM187" i="81"/>
  <c r="AL186" i="82" s="1"/>
  <c r="AN187" i="81"/>
  <c r="AO187" i="81"/>
  <c r="AP187" i="81"/>
  <c r="AQ187" i="81"/>
  <c r="AR187" i="81"/>
  <c r="AS187" i="81"/>
  <c r="AT187" i="81"/>
  <c r="AU187" i="81"/>
  <c r="AV187" i="81"/>
  <c r="AW187" i="81"/>
  <c r="AX187" i="81"/>
  <c r="AW186" i="82" s="1"/>
  <c r="AY187" i="81"/>
  <c r="AZ187" i="81"/>
  <c r="BA187" i="81"/>
  <c r="BB187" i="81"/>
  <c r="BC187" i="81"/>
  <c r="BD187" i="81"/>
  <c r="BH187" i="81"/>
  <c r="BI187" i="81"/>
  <c r="BJ187" i="81"/>
  <c r="BK187" i="81"/>
  <c r="BL187" i="81"/>
  <c r="BM187" i="81"/>
  <c r="BN187" i="81"/>
  <c r="BO187" i="81"/>
  <c r="BP187" i="81"/>
  <c r="BQ187" i="81"/>
  <c r="BR187" i="81"/>
  <c r="BS187" i="81"/>
  <c r="BT187" i="81"/>
  <c r="BU187" i="81"/>
  <c r="BV187" i="81"/>
  <c r="BW187" i="81"/>
  <c r="BX187" i="81"/>
  <c r="BY187" i="81"/>
  <c r="BZ187" i="81"/>
  <c r="CA187" i="81"/>
  <c r="CB187" i="81"/>
  <c r="D188" i="81"/>
  <c r="E188" i="81"/>
  <c r="F188" i="81"/>
  <c r="G188" i="81"/>
  <c r="H188" i="81"/>
  <c r="I188" i="81"/>
  <c r="J188" i="81"/>
  <c r="K188" i="81"/>
  <c r="L188" i="81"/>
  <c r="M188" i="81"/>
  <c r="N188" i="81"/>
  <c r="O188" i="81"/>
  <c r="P188" i="81"/>
  <c r="Q188" i="81"/>
  <c r="R188" i="81"/>
  <c r="S188" i="81"/>
  <c r="T188" i="81"/>
  <c r="U188" i="81"/>
  <c r="V188" i="81"/>
  <c r="W188" i="81"/>
  <c r="X188" i="81"/>
  <c r="Y188" i="81"/>
  <c r="Z188" i="81"/>
  <c r="AA188" i="81"/>
  <c r="Z187" i="82" s="1"/>
  <c r="AB188" i="81"/>
  <c r="AC188" i="81"/>
  <c r="AB187" i="82" s="1"/>
  <c r="AD188" i="81"/>
  <c r="AE188" i="81"/>
  <c r="AF188" i="81"/>
  <c r="AG188" i="81"/>
  <c r="AH188" i="81"/>
  <c r="AI188" i="81"/>
  <c r="AJ188" i="81"/>
  <c r="AK188" i="81"/>
  <c r="AL188" i="81"/>
  <c r="AM188" i="81"/>
  <c r="AL187" i="82" s="1"/>
  <c r="AN188" i="81"/>
  <c r="AO188" i="81"/>
  <c r="AP188" i="81"/>
  <c r="AQ188" i="81"/>
  <c r="AR188" i="81"/>
  <c r="AS188" i="81"/>
  <c r="AT188" i="81"/>
  <c r="AU188" i="81"/>
  <c r="AV188" i="81"/>
  <c r="AW188" i="81"/>
  <c r="AX188" i="81"/>
  <c r="AY188" i="81"/>
  <c r="AZ188" i="81"/>
  <c r="BA188" i="81"/>
  <c r="AZ187" i="82" s="1"/>
  <c r="BB188" i="81"/>
  <c r="BC188" i="81"/>
  <c r="BD188" i="81"/>
  <c r="BH188" i="81"/>
  <c r="BI188" i="81"/>
  <c r="BJ188" i="81"/>
  <c r="BK188" i="81"/>
  <c r="BL188" i="81"/>
  <c r="BM188" i="81"/>
  <c r="BN188" i="81"/>
  <c r="BO188" i="81"/>
  <c r="BP188" i="81"/>
  <c r="BQ188" i="81"/>
  <c r="BR188" i="81"/>
  <c r="BS188" i="81"/>
  <c r="BT188" i="81"/>
  <c r="BU188" i="81"/>
  <c r="BV188" i="81"/>
  <c r="BW188" i="81"/>
  <c r="BX188" i="81"/>
  <c r="BY188" i="81"/>
  <c r="BZ188" i="81"/>
  <c r="CA188" i="81"/>
  <c r="CB188" i="81"/>
  <c r="D189" i="81"/>
  <c r="E189" i="81"/>
  <c r="F189" i="81"/>
  <c r="G189" i="81"/>
  <c r="H189" i="81"/>
  <c r="I189" i="81"/>
  <c r="J189" i="81"/>
  <c r="K189" i="81"/>
  <c r="L189" i="81"/>
  <c r="M189" i="81"/>
  <c r="N189" i="81"/>
  <c r="O189" i="81"/>
  <c r="P189" i="81"/>
  <c r="Q189" i="81"/>
  <c r="R189" i="81"/>
  <c r="S189" i="81"/>
  <c r="T189" i="81"/>
  <c r="U189" i="81"/>
  <c r="V189" i="81"/>
  <c r="W189" i="81"/>
  <c r="X189" i="81"/>
  <c r="Y189" i="81"/>
  <c r="Z189" i="81"/>
  <c r="AA189" i="81"/>
  <c r="Z188" i="82" s="1"/>
  <c r="AB189" i="81"/>
  <c r="AC189" i="81"/>
  <c r="AD189" i="81"/>
  <c r="AE189" i="81"/>
  <c r="AF189" i="81"/>
  <c r="AE188" i="82" s="1"/>
  <c r="AG189" i="81"/>
  <c r="AH189" i="81"/>
  <c r="AI189" i="81"/>
  <c r="AJ189" i="81"/>
  <c r="AK189" i="81"/>
  <c r="AL189" i="81"/>
  <c r="AM189" i="81"/>
  <c r="AN189" i="81"/>
  <c r="AO189" i="81"/>
  <c r="AP189" i="81"/>
  <c r="AQ189" i="81"/>
  <c r="AR189" i="81"/>
  <c r="AS189" i="81"/>
  <c r="AT189" i="81"/>
  <c r="AU189" i="81"/>
  <c r="AV189" i="81"/>
  <c r="AU188" i="82" s="1"/>
  <c r="AW189" i="81"/>
  <c r="AV188" i="82" s="1"/>
  <c r="AX189" i="81"/>
  <c r="AY189" i="81"/>
  <c r="AZ189" i="81"/>
  <c r="AY188" i="82" s="1"/>
  <c r="BA189" i="81"/>
  <c r="BB189" i="81"/>
  <c r="BC189" i="81"/>
  <c r="BD189" i="81"/>
  <c r="BH189" i="81"/>
  <c r="BI189" i="81"/>
  <c r="BJ189" i="81"/>
  <c r="BK189" i="81"/>
  <c r="BL189" i="81"/>
  <c r="BM189" i="81"/>
  <c r="BN189" i="81"/>
  <c r="BO189" i="81"/>
  <c r="BP189" i="81"/>
  <c r="BQ189" i="81"/>
  <c r="BR189" i="81"/>
  <c r="BS189" i="81"/>
  <c r="BT189" i="81"/>
  <c r="BU189" i="81"/>
  <c r="BV189" i="81"/>
  <c r="BU188" i="82" s="1"/>
  <c r="BW189" i="81"/>
  <c r="BV188" i="82" s="1"/>
  <c r="BX189" i="81"/>
  <c r="BY189" i="81"/>
  <c r="BZ189" i="81"/>
  <c r="CA189" i="81"/>
  <c r="CB189" i="81"/>
  <c r="D190" i="81"/>
  <c r="E190" i="81"/>
  <c r="F190" i="81"/>
  <c r="G190" i="81"/>
  <c r="H190" i="81"/>
  <c r="I190" i="81"/>
  <c r="J190" i="81"/>
  <c r="K190" i="81"/>
  <c r="L190" i="81"/>
  <c r="M190" i="81"/>
  <c r="N190" i="81"/>
  <c r="O190" i="81"/>
  <c r="P190" i="81"/>
  <c r="Q190" i="81"/>
  <c r="R190" i="81"/>
  <c r="S190" i="81"/>
  <c r="T190" i="81"/>
  <c r="U190" i="81"/>
  <c r="V190" i="81"/>
  <c r="W190" i="81"/>
  <c r="X190" i="81"/>
  <c r="Y190" i="81"/>
  <c r="Z190" i="81"/>
  <c r="AA190" i="81"/>
  <c r="Z189" i="82" s="1"/>
  <c r="AB190" i="81"/>
  <c r="AC190" i="81"/>
  <c r="AB189" i="82" s="1"/>
  <c r="AD190" i="81"/>
  <c r="AE190" i="81"/>
  <c r="AF190" i="81"/>
  <c r="AG190" i="81"/>
  <c r="AH190" i="81"/>
  <c r="AI190" i="81"/>
  <c r="AJ190" i="81"/>
  <c r="AK190" i="81"/>
  <c r="AL190" i="81"/>
  <c r="AM190" i="81"/>
  <c r="AL189" i="82" s="1"/>
  <c r="AN190" i="81"/>
  <c r="AO190" i="81"/>
  <c r="AP190" i="81"/>
  <c r="AQ190" i="81"/>
  <c r="AP189" i="82" s="1"/>
  <c r="AR190" i="81"/>
  <c r="AS190" i="81"/>
  <c r="AT190" i="81"/>
  <c r="AU190" i="81"/>
  <c r="AV190" i="81"/>
  <c r="AW190" i="81"/>
  <c r="AV189" i="82" s="1"/>
  <c r="AX190" i="81"/>
  <c r="AY190" i="81"/>
  <c r="AZ190" i="81"/>
  <c r="BA190" i="81"/>
  <c r="AZ189" i="82" s="1"/>
  <c r="BB190" i="81"/>
  <c r="BC190" i="81"/>
  <c r="BD190" i="81"/>
  <c r="BH190" i="81"/>
  <c r="BI190" i="81"/>
  <c r="BJ190" i="81"/>
  <c r="BK190" i="81"/>
  <c r="BL190" i="81"/>
  <c r="BM190" i="81"/>
  <c r="BN190" i="81"/>
  <c r="BO190" i="81"/>
  <c r="BP190" i="81"/>
  <c r="BQ190" i="81"/>
  <c r="BR190" i="81"/>
  <c r="BS190" i="81"/>
  <c r="BT190" i="81"/>
  <c r="BS189" i="82" s="1"/>
  <c r="BU190" i="81"/>
  <c r="BV190" i="81"/>
  <c r="BW190" i="81"/>
  <c r="BX190" i="81"/>
  <c r="BY190" i="81"/>
  <c r="BZ190" i="81"/>
  <c r="CA190" i="81"/>
  <c r="CB190" i="81"/>
  <c r="D191" i="81"/>
  <c r="E191" i="81"/>
  <c r="F191" i="81"/>
  <c r="G191" i="81"/>
  <c r="H191" i="81"/>
  <c r="I191" i="81"/>
  <c r="J191" i="81"/>
  <c r="K191" i="81"/>
  <c r="L191" i="81"/>
  <c r="M191" i="81"/>
  <c r="N191" i="81"/>
  <c r="O191" i="81"/>
  <c r="P191" i="81"/>
  <c r="Q191" i="81"/>
  <c r="R191" i="81"/>
  <c r="S191" i="81"/>
  <c r="T191" i="81"/>
  <c r="U191" i="81"/>
  <c r="V191" i="81"/>
  <c r="W191" i="81"/>
  <c r="X191" i="81"/>
  <c r="Y191" i="81"/>
  <c r="Z191" i="81"/>
  <c r="AA191" i="81"/>
  <c r="AB191" i="81"/>
  <c r="AC191" i="81"/>
  <c r="AD191" i="81"/>
  <c r="AE191" i="81"/>
  <c r="AF191" i="81"/>
  <c r="AG191" i="81"/>
  <c r="AH191" i="81"/>
  <c r="AI191" i="81"/>
  <c r="AJ191" i="81"/>
  <c r="AK191" i="81"/>
  <c r="AL191" i="81"/>
  <c r="AM191" i="81"/>
  <c r="AN191" i="81"/>
  <c r="AO191" i="81"/>
  <c r="AP191" i="81"/>
  <c r="AQ191" i="81"/>
  <c r="AR191" i="81"/>
  <c r="AS191" i="81"/>
  <c r="AT191" i="81"/>
  <c r="AU191" i="81"/>
  <c r="AV191" i="81"/>
  <c r="AW191" i="81"/>
  <c r="AV190" i="82" s="1"/>
  <c r="AX191" i="81"/>
  <c r="AY191" i="81"/>
  <c r="AZ191" i="81"/>
  <c r="BA191" i="81"/>
  <c r="BB191" i="81"/>
  <c r="BC191" i="81"/>
  <c r="BD191" i="81"/>
  <c r="BH191" i="81"/>
  <c r="BI191" i="81"/>
  <c r="BJ191" i="81"/>
  <c r="BK191" i="81"/>
  <c r="BL191" i="81"/>
  <c r="BM191" i="81"/>
  <c r="BN191" i="81"/>
  <c r="BO191" i="81"/>
  <c r="BP191" i="81"/>
  <c r="BQ191" i="81"/>
  <c r="BR191" i="81"/>
  <c r="BS191" i="81"/>
  <c r="BT191" i="81"/>
  <c r="BU191" i="81"/>
  <c r="BV191" i="81"/>
  <c r="BW191" i="81"/>
  <c r="BV190" i="82" s="1"/>
  <c r="BX191" i="81"/>
  <c r="BY191" i="81"/>
  <c r="BZ191" i="81"/>
  <c r="CA191" i="81"/>
  <c r="CB191" i="81"/>
  <c r="D192" i="81"/>
  <c r="E192" i="81"/>
  <c r="F192" i="81"/>
  <c r="G192" i="81"/>
  <c r="H192" i="81"/>
  <c r="I192" i="81"/>
  <c r="J192" i="81"/>
  <c r="K192" i="81"/>
  <c r="L192" i="81"/>
  <c r="M192" i="81"/>
  <c r="N192" i="81"/>
  <c r="O192" i="81"/>
  <c r="P192" i="81"/>
  <c r="Q192" i="81"/>
  <c r="R192" i="81"/>
  <c r="S192" i="81"/>
  <c r="T192" i="81"/>
  <c r="U192" i="81"/>
  <c r="V192" i="81"/>
  <c r="W192" i="81"/>
  <c r="X192" i="81"/>
  <c r="Y192" i="81"/>
  <c r="Z192" i="81"/>
  <c r="AA192" i="81"/>
  <c r="AB192" i="81"/>
  <c r="AC192" i="81"/>
  <c r="AD192" i="81"/>
  <c r="AE192" i="81"/>
  <c r="AF192" i="81"/>
  <c r="AG192" i="81"/>
  <c r="AH192" i="81"/>
  <c r="AI192" i="81"/>
  <c r="AJ192" i="81"/>
  <c r="AK192" i="81"/>
  <c r="AL192" i="81"/>
  <c r="AM192" i="81"/>
  <c r="AN192" i="81"/>
  <c r="AO192" i="81"/>
  <c r="AP192" i="81"/>
  <c r="AQ192" i="81"/>
  <c r="AR192" i="81"/>
  <c r="AS192" i="81"/>
  <c r="AT192" i="81"/>
  <c r="AU192" i="81"/>
  <c r="AV192" i="81"/>
  <c r="AW192" i="81"/>
  <c r="AV191" i="82" s="1"/>
  <c r="AX192" i="81"/>
  <c r="AY192" i="81"/>
  <c r="AZ192" i="81"/>
  <c r="BA192" i="81"/>
  <c r="BB192" i="81"/>
  <c r="BC192" i="81"/>
  <c r="BD192" i="81"/>
  <c r="BH192" i="81"/>
  <c r="BI192" i="81"/>
  <c r="BJ192" i="81"/>
  <c r="BK192" i="81"/>
  <c r="BL192" i="81"/>
  <c r="BM192" i="81"/>
  <c r="BN192" i="81"/>
  <c r="BO192" i="81"/>
  <c r="BP192" i="81"/>
  <c r="BQ192" i="81"/>
  <c r="BR192" i="81"/>
  <c r="BS192" i="81"/>
  <c r="BT192" i="81"/>
  <c r="BU192" i="81"/>
  <c r="BV192" i="81"/>
  <c r="BW192" i="81"/>
  <c r="BX192" i="81"/>
  <c r="BY192" i="81"/>
  <c r="BZ192" i="81"/>
  <c r="CA192" i="81"/>
  <c r="CB192" i="81"/>
  <c r="D193" i="81"/>
  <c r="E193" i="81"/>
  <c r="F193" i="81"/>
  <c r="G193" i="81"/>
  <c r="H193" i="81"/>
  <c r="I193" i="81"/>
  <c r="J193" i="81"/>
  <c r="K193" i="81"/>
  <c r="L193" i="81"/>
  <c r="M193" i="81"/>
  <c r="N193" i="81"/>
  <c r="O193" i="81"/>
  <c r="P193" i="81"/>
  <c r="Q193" i="81"/>
  <c r="R193" i="81"/>
  <c r="S193" i="81"/>
  <c r="T193" i="81"/>
  <c r="U193" i="81"/>
  <c r="V193" i="81"/>
  <c r="W193" i="81"/>
  <c r="X193" i="81"/>
  <c r="Y193" i="81"/>
  <c r="Z193" i="81"/>
  <c r="AA193" i="81"/>
  <c r="AB193" i="81"/>
  <c r="AC193" i="81"/>
  <c r="AD193" i="81"/>
  <c r="AE193" i="81"/>
  <c r="AF193" i="81"/>
  <c r="AG193" i="81"/>
  <c r="AH193" i="81"/>
  <c r="AI193" i="81"/>
  <c r="AJ193" i="81"/>
  <c r="AK193" i="81"/>
  <c r="AL193" i="81"/>
  <c r="AM193" i="81"/>
  <c r="AN193" i="81"/>
  <c r="AO193" i="81"/>
  <c r="AP193" i="81"/>
  <c r="AQ193" i="81"/>
  <c r="AR193" i="81"/>
  <c r="AS193" i="81"/>
  <c r="AT193" i="81"/>
  <c r="AU193" i="81"/>
  <c r="AV193" i="81"/>
  <c r="AW193" i="81"/>
  <c r="AX193" i="81"/>
  <c r="AY193" i="81"/>
  <c r="AZ193" i="81"/>
  <c r="BA193" i="81"/>
  <c r="BB193" i="81"/>
  <c r="BC193" i="81"/>
  <c r="BD193" i="81"/>
  <c r="BH193" i="81"/>
  <c r="BI193" i="81"/>
  <c r="BJ193" i="81"/>
  <c r="BK193" i="81"/>
  <c r="BL193" i="81"/>
  <c r="BM193" i="81"/>
  <c r="BN193" i="81"/>
  <c r="BO193" i="81"/>
  <c r="BP193" i="81"/>
  <c r="BQ193" i="81"/>
  <c r="BR193" i="81"/>
  <c r="BS193" i="81"/>
  <c r="BT193" i="81"/>
  <c r="BU193" i="81"/>
  <c r="BV193" i="81"/>
  <c r="BW193" i="81"/>
  <c r="BX193" i="81"/>
  <c r="BY193" i="81"/>
  <c r="BZ193" i="81"/>
  <c r="CA193" i="81"/>
  <c r="CB193" i="81"/>
  <c r="D194" i="81"/>
  <c r="E194" i="81"/>
  <c r="F194" i="81"/>
  <c r="G194" i="81"/>
  <c r="H194" i="81"/>
  <c r="I194" i="81"/>
  <c r="J194" i="81"/>
  <c r="K194" i="81"/>
  <c r="L194" i="81"/>
  <c r="M194" i="81"/>
  <c r="N194" i="81"/>
  <c r="O194" i="81"/>
  <c r="P194" i="81"/>
  <c r="Q194" i="81"/>
  <c r="R194" i="81"/>
  <c r="S194" i="81"/>
  <c r="T194" i="81"/>
  <c r="U194" i="81"/>
  <c r="V194" i="81"/>
  <c r="W194" i="81"/>
  <c r="X194" i="81"/>
  <c r="Y194" i="81"/>
  <c r="Z194" i="81"/>
  <c r="AA194" i="81"/>
  <c r="AB194" i="81"/>
  <c r="AC194" i="81"/>
  <c r="AD194" i="81"/>
  <c r="AE194" i="81"/>
  <c r="AF194" i="81"/>
  <c r="AG194" i="81"/>
  <c r="AH194" i="81"/>
  <c r="AI194" i="81"/>
  <c r="AJ194" i="81"/>
  <c r="AK194" i="81"/>
  <c r="AL194" i="81"/>
  <c r="AM194" i="81"/>
  <c r="AN194" i="81"/>
  <c r="AO194" i="81"/>
  <c r="AP194" i="81"/>
  <c r="AQ194" i="81"/>
  <c r="AR194" i="81"/>
  <c r="AS194" i="81"/>
  <c r="AT194" i="81"/>
  <c r="AU194" i="81"/>
  <c r="AV194" i="81"/>
  <c r="AW194" i="81"/>
  <c r="AX194" i="81"/>
  <c r="AY194" i="81"/>
  <c r="AZ194" i="81"/>
  <c r="BA194" i="81"/>
  <c r="BB194" i="81"/>
  <c r="BC194" i="81"/>
  <c r="BD194" i="81"/>
  <c r="BH194" i="81"/>
  <c r="BI194" i="81"/>
  <c r="BJ194" i="81"/>
  <c r="BK194" i="81"/>
  <c r="BL194" i="81"/>
  <c r="BM194" i="81"/>
  <c r="BN194" i="81"/>
  <c r="BO194" i="81"/>
  <c r="BP194" i="81"/>
  <c r="BQ194" i="81"/>
  <c r="BR194" i="81"/>
  <c r="BS194" i="81"/>
  <c r="BT194" i="81"/>
  <c r="BU194" i="81"/>
  <c r="BV194" i="81"/>
  <c r="BW194" i="81"/>
  <c r="BX194" i="81"/>
  <c r="BY194" i="81"/>
  <c r="BZ194" i="81"/>
  <c r="CA194" i="81"/>
  <c r="CB194" i="81"/>
  <c r="D2" i="81"/>
  <c r="E2" i="81"/>
  <c r="F2" i="81"/>
  <c r="G2" i="81"/>
  <c r="H2" i="81"/>
  <c r="I2" i="81"/>
  <c r="J2" i="81"/>
  <c r="K2" i="81"/>
  <c r="L2" i="81"/>
  <c r="M2" i="81"/>
  <c r="N2" i="81"/>
  <c r="O2" i="81"/>
  <c r="P2" i="81"/>
  <c r="Q2" i="81"/>
  <c r="R2" i="81"/>
  <c r="S2" i="81"/>
  <c r="T2" i="81"/>
  <c r="U2" i="81"/>
  <c r="V2" i="81"/>
  <c r="W2" i="81"/>
  <c r="X2" i="81"/>
  <c r="Y2" i="81"/>
  <c r="Z2" i="81"/>
  <c r="AA2" i="81"/>
  <c r="AB2" i="81"/>
  <c r="AC2" i="81"/>
  <c r="AD2" i="81"/>
  <c r="AE2" i="81"/>
  <c r="AF2" i="81"/>
  <c r="AG2" i="81"/>
  <c r="AH2" i="81"/>
  <c r="AI2" i="81"/>
  <c r="AJ2" i="81"/>
  <c r="AK2" i="81"/>
  <c r="AL2" i="81"/>
  <c r="AM2" i="81"/>
  <c r="AN2" i="81"/>
  <c r="AO2" i="81"/>
  <c r="AP2" i="81"/>
  <c r="AQ2" i="81"/>
  <c r="AR2" i="81"/>
  <c r="AS2" i="81"/>
  <c r="AT2" i="81"/>
  <c r="AU2" i="81"/>
  <c r="AV2" i="81"/>
  <c r="AW2" i="81"/>
  <c r="AX2" i="81"/>
  <c r="AY2" i="81"/>
  <c r="AZ2" i="81"/>
  <c r="BA2" i="81"/>
  <c r="BB2" i="81"/>
  <c r="BC2" i="81"/>
  <c r="BD2" i="81"/>
  <c r="BE2" i="81"/>
  <c r="BF2" i="81"/>
  <c r="BG2" i="81"/>
  <c r="BH2" i="81"/>
  <c r="BI2" i="81"/>
  <c r="BJ2" i="81"/>
  <c r="BK2" i="81"/>
  <c r="BL2" i="81"/>
  <c r="BM2" i="81"/>
  <c r="BN2" i="81"/>
  <c r="BO2" i="81"/>
  <c r="BP2" i="81"/>
  <c r="BQ2" i="81"/>
  <c r="BR2" i="81"/>
  <c r="BS2" i="81"/>
  <c r="BT2" i="81"/>
  <c r="BU2" i="81"/>
  <c r="BV2" i="81"/>
  <c r="BW2" i="81"/>
  <c r="BX2" i="81"/>
  <c r="BY2" i="81"/>
  <c r="BZ2" i="81"/>
  <c r="CA2" i="81"/>
  <c r="CB2" i="81"/>
  <c r="C2" i="81"/>
  <c r="D3" i="81"/>
  <c r="C2" i="82" s="1"/>
  <c r="E3" i="81"/>
  <c r="D2" i="82" s="1"/>
  <c r="F3" i="81"/>
  <c r="E2" i="82" s="1"/>
  <c r="G3" i="81"/>
  <c r="F2" i="82" s="1"/>
  <c r="H3" i="81"/>
  <c r="G2" i="82" s="1"/>
  <c r="I3" i="81"/>
  <c r="H2" i="82" s="1"/>
  <c r="J3" i="81"/>
  <c r="I2" i="82" s="1"/>
  <c r="K3" i="81"/>
  <c r="J2" i="82" s="1"/>
  <c r="L3" i="81"/>
  <c r="K2" i="82" s="1"/>
  <c r="M3" i="81"/>
  <c r="L2" i="82" s="1"/>
  <c r="N3" i="81"/>
  <c r="M2" i="82" s="1"/>
  <c r="O3" i="81"/>
  <c r="N2" i="82" s="1"/>
  <c r="P3" i="81"/>
  <c r="O2" i="82" s="1"/>
  <c r="Q3" i="81"/>
  <c r="P2" i="82" s="1"/>
  <c r="R3" i="81"/>
  <c r="Q2" i="82" s="1"/>
  <c r="S3" i="81"/>
  <c r="R2" i="82" s="1"/>
  <c r="T3" i="81"/>
  <c r="S2" i="82" s="1"/>
  <c r="U3" i="81"/>
  <c r="T2" i="82" s="1"/>
  <c r="V3" i="81"/>
  <c r="U2" i="82" s="1"/>
  <c r="W3" i="81"/>
  <c r="V2" i="82" s="1"/>
  <c r="X3" i="81"/>
  <c r="W2" i="82" s="1"/>
  <c r="Y3" i="81"/>
  <c r="X2" i="82" s="1"/>
  <c r="Z3" i="81"/>
  <c r="Y2" i="82" s="1"/>
  <c r="AA3" i="81"/>
  <c r="Z2" i="82" s="1"/>
  <c r="AB3" i="81"/>
  <c r="AA2" i="82" s="1"/>
  <c r="AC3" i="81"/>
  <c r="AB2" i="82" s="1"/>
  <c r="AD3" i="81"/>
  <c r="AC2" i="82" s="1"/>
  <c r="AE3" i="81"/>
  <c r="AD2" i="82" s="1"/>
  <c r="AF3" i="81"/>
  <c r="AE2" i="82" s="1"/>
  <c r="AG3" i="81"/>
  <c r="AF2" i="82" s="1"/>
  <c r="AH3" i="81"/>
  <c r="AG2" i="82" s="1"/>
  <c r="AI3" i="81"/>
  <c r="AH2" i="82" s="1"/>
  <c r="AJ3" i="81"/>
  <c r="AI2" i="82" s="1"/>
  <c r="AK3" i="81"/>
  <c r="AJ2" i="82" s="1"/>
  <c r="AL3" i="81"/>
  <c r="AK2" i="82" s="1"/>
  <c r="AM3" i="81"/>
  <c r="AL2" i="82" s="1"/>
  <c r="AN3" i="81"/>
  <c r="AM2" i="82" s="1"/>
  <c r="AO3" i="81"/>
  <c r="AN2" i="82" s="1"/>
  <c r="AP3" i="81"/>
  <c r="AO2" i="82" s="1"/>
  <c r="AQ3" i="81"/>
  <c r="AP2" i="82" s="1"/>
  <c r="AR3" i="81"/>
  <c r="AQ2" i="82" s="1"/>
  <c r="AS3" i="81"/>
  <c r="AR2" i="82" s="1"/>
  <c r="AT3" i="81"/>
  <c r="AS2" i="82" s="1"/>
  <c r="AU3" i="81"/>
  <c r="AT2" i="82" s="1"/>
  <c r="AV3" i="81"/>
  <c r="AU2" i="82" s="1"/>
  <c r="AW3" i="81"/>
  <c r="AV2" i="82" s="1"/>
  <c r="AX3" i="81"/>
  <c r="AW2" i="82" s="1"/>
  <c r="AY3" i="81"/>
  <c r="AX2" i="82" s="1"/>
  <c r="AZ3" i="81"/>
  <c r="AY2" i="82" s="1"/>
  <c r="BA3" i="81"/>
  <c r="AZ2" i="82" s="1"/>
  <c r="BB3" i="81"/>
  <c r="BA2" i="82" s="1"/>
  <c r="BC3" i="81"/>
  <c r="BB2" i="82" s="1"/>
  <c r="BD3" i="81"/>
  <c r="BC2" i="82" s="1"/>
  <c r="BE3" i="81"/>
  <c r="BD2" i="82" s="1"/>
  <c r="BF3" i="81"/>
  <c r="BE2" i="82" s="1"/>
  <c r="BG3" i="81"/>
  <c r="BF2" i="82" s="1"/>
  <c r="BH3" i="81"/>
  <c r="BG2" i="82" s="1"/>
  <c r="BI3" i="81"/>
  <c r="BH2" i="82" s="1"/>
  <c r="BJ3" i="81"/>
  <c r="BI2" i="82" s="1"/>
  <c r="BK3" i="81"/>
  <c r="BJ2" i="82" s="1"/>
  <c r="BL3" i="81"/>
  <c r="BK2" i="82" s="1"/>
  <c r="BM3" i="81"/>
  <c r="BL2" i="82" s="1"/>
  <c r="BN3" i="81"/>
  <c r="BM2" i="82" s="1"/>
  <c r="BO3" i="81"/>
  <c r="BN2" i="82" s="1"/>
  <c r="BP3" i="81"/>
  <c r="BO2" i="82" s="1"/>
  <c r="BQ3" i="81"/>
  <c r="BP2" i="82" s="1"/>
  <c r="BR3" i="81"/>
  <c r="BQ2" i="82" s="1"/>
  <c r="BS3" i="81"/>
  <c r="BR2" i="82" s="1"/>
  <c r="BT3" i="81"/>
  <c r="BS2" i="82" s="1"/>
  <c r="BU3" i="81"/>
  <c r="BT2" i="82" s="1"/>
  <c r="BV3" i="81"/>
  <c r="BU2" i="82" s="1"/>
  <c r="BW3" i="81"/>
  <c r="BV2" i="82" s="1"/>
  <c r="BX3" i="81"/>
  <c r="BW2" i="82" s="1"/>
  <c r="BY3" i="81"/>
  <c r="BX2" i="82" s="1"/>
  <c r="BZ3" i="81"/>
  <c r="CA3" i="81"/>
  <c r="CB3" i="81"/>
  <c r="BO191" i="82" l="1"/>
  <c r="BO187" i="82"/>
  <c r="BO183" i="82"/>
  <c r="BO179" i="82"/>
  <c r="BO175" i="82"/>
  <c r="BO171" i="82"/>
  <c r="BO167" i="82"/>
  <c r="BO163" i="82"/>
  <c r="BO159" i="82"/>
  <c r="BO155" i="82"/>
  <c r="BO151" i="82"/>
  <c r="BO147" i="82"/>
  <c r="BO143" i="82"/>
  <c r="BO139" i="82"/>
  <c r="BO135" i="82"/>
  <c r="BO131" i="82"/>
  <c r="BO127" i="82"/>
  <c r="BO123" i="82"/>
  <c r="BO119" i="82"/>
  <c r="BO115" i="82"/>
  <c r="BO111" i="82"/>
  <c r="BO107" i="82"/>
  <c r="BO103" i="82"/>
  <c r="BO99" i="82"/>
  <c r="BO95" i="82"/>
  <c r="BO91" i="82"/>
  <c r="BO87" i="82"/>
  <c r="BO83" i="82"/>
  <c r="BO79" i="82"/>
  <c r="BO75" i="82"/>
  <c r="BO71" i="82"/>
  <c r="BO67" i="82"/>
  <c r="BO63" i="82"/>
  <c r="BO59" i="82"/>
  <c r="BO55" i="82"/>
  <c r="BO51" i="82"/>
  <c r="BO47" i="82"/>
  <c r="BO43" i="82"/>
  <c r="BO39" i="82"/>
  <c r="BO35" i="82"/>
  <c r="BO31" i="82"/>
  <c r="BO27" i="82"/>
  <c r="BO23" i="82"/>
  <c r="BO19" i="82"/>
  <c r="BO15" i="82"/>
  <c r="BO11" i="82"/>
  <c r="BO7" i="82"/>
  <c r="BO3" i="82"/>
  <c r="BD127" i="82"/>
  <c r="BD169" i="82"/>
  <c r="BD43" i="82"/>
  <c r="BD136" i="82"/>
  <c r="BD53" i="82"/>
  <c r="BD164" i="82"/>
  <c r="BD38" i="82"/>
  <c r="BD113" i="82"/>
  <c r="BD89" i="82"/>
  <c r="BD35" i="82"/>
  <c r="BD128" i="82"/>
  <c r="BD181" i="82"/>
  <c r="BD132" i="82"/>
  <c r="BD59" i="82"/>
  <c r="BD81" i="82"/>
  <c r="BD65" i="82"/>
  <c r="BD79" i="82"/>
  <c r="BD120" i="82"/>
  <c r="BD165" i="82"/>
  <c r="BD108" i="82"/>
  <c r="BD134" i="82"/>
  <c r="BD41" i="82"/>
  <c r="BD97" i="82"/>
  <c r="BD104" i="82"/>
  <c r="BD178" i="82"/>
  <c r="BD129" i="82"/>
  <c r="BD78" i="82"/>
  <c r="BD139" i="82"/>
  <c r="BD182" i="82"/>
  <c r="BD40" i="82"/>
  <c r="BD162" i="82"/>
  <c r="BD172" i="82"/>
  <c r="BD70" i="82"/>
  <c r="BD75" i="82"/>
  <c r="BD160" i="82"/>
  <c r="BD32" i="82"/>
  <c r="BD138" i="82"/>
  <c r="BD46" i="82"/>
  <c r="BD67" i="82"/>
  <c r="BD152" i="82"/>
  <c r="BD119" i="82"/>
  <c r="BD34" i="82"/>
  <c r="BD144" i="82"/>
  <c r="W4" i="82"/>
  <c r="W5" i="82"/>
  <c r="W6" i="82"/>
  <c r="W7" i="82"/>
  <c r="W8" i="82"/>
  <c r="W9" i="82"/>
  <c r="W10" i="82"/>
  <c r="W14" i="82"/>
  <c r="W13" i="82"/>
  <c r="W15" i="82"/>
  <c r="W16" i="82"/>
  <c r="W17" i="82"/>
  <c r="W18" i="82"/>
  <c r="W19" i="82"/>
  <c r="W20" i="82"/>
  <c r="W11" i="82"/>
  <c r="W12" i="82"/>
  <c r="W21" i="82"/>
  <c r="W22" i="82"/>
  <c r="W23" i="82"/>
  <c r="W25" i="82"/>
  <c r="W29" i="82"/>
  <c r="W30" i="82"/>
  <c r="W31" i="82"/>
  <c r="W32" i="82"/>
  <c r="W33" i="82"/>
  <c r="W34" i="82"/>
  <c r="W24" i="82"/>
  <c r="W35" i="82"/>
  <c r="W26" i="82"/>
  <c r="W28" i="82"/>
  <c r="W36" i="82"/>
  <c r="W27" i="82"/>
  <c r="W37" i="82"/>
  <c r="W38" i="82"/>
  <c r="W39" i="82"/>
  <c r="W40" i="82"/>
  <c r="W41" i="82"/>
  <c r="W42" i="82"/>
  <c r="W43" i="82"/>
  <c r="W44" i="82"/>
  <c r="W45" i="82"/>
  <c r="W46" i="82"/>
  <c r="W47" i="82"/>
  <c r="W48" i="82"/>
  <c r="W49" i="82"/>
  <c r="W50" i="82"/>
  <c r="W51" i="82"/>
  <c r="W52" i="82"/>
  <c r="W53" i="82"/>
  <c r="W54" i="82"/>
  <c r="W55" i="82"/>
  <c r="W56" i="82"/>
  <c r="W57" i="82"/>
  <c r="W58" i="82"/>
  <c r="W63" i="82"/>
  <c r="W64" i="82"/>
  <c r="W65" i="82"/>
  <c r="W66" i="82"/>
  <c r="W67" i="82"/>
  <c r="W68" i="82"/>
  <c r="W69" i="82"/>
  <c r="W70" i="82"/>
  <c r="W71" i="82"/>
  <c r="W72" i="82"/>
  <c r="W59" i="82"/>
  <c r="W62" i="82"/>
  <c r="W60" i="82"/>
  <c r="W74" i="82"/>
  <c r="W75" i="82"/>
  <c r="W76" i="82"/>
  <c r="W77" i="82"/>
  <c r="W78" i="82"/>
  <c r="W79" i="82"/>
  <c r="W80" i="82"/>
  <c r="W61" i="82"/>
  <c r="W82" i="82"/>
  <c r="W83" i="82"/>
  <c r="W84" i="82"/>
  <c r="W89" i="82"/>
  <c r="W90" i="82"/>
  <c r="W91" i="82"/>
  <c r="W73" i="82"/>
  <c r="W81" i="82"/>
  <c r="W85" i="82"/>
  <c r="W86" i="82"/>
  <c r="W88" i="82"/>
  <c r="W87" i="82"/>
  <c r="W92" i="82"/>
  <c r="W93" i="82"/>
  <c r="W94" i="82"/>
  <c r="W95" i="82"/>
  <c r="W96" i="82"/>
  <c r="W101" i="82"/>
  <c r="W103" i="82"/>
  <c r="W99" i="82"/>
  <c r="W104" i="82"/>
  <c r="W105" i="82"/>
  <c r="W106" i="82"/>
  <c r="W107" i="82"/>
  <c r="W108" i="82"/>
  <c r="W109" i="82"/>
  <c r="W110" i="82"/>
  <c r="W111" i="82"/>
  <c r="W112" i="82"/>
  <c r="W113" i="82"/>
  <c r="W114" i="82"/>
  <c r="W115" i="82"/>
  <c r="W116" i="82"/>
  <c r="W100" i="82"/>
  <c r="W102" i="82"/>
  <c r="W98" i="82"/>
  <c r="W118" i="82"/>
  <c r="W119" i="82"/>
  <c r="W120" i="82"/>
  <c r="W121" i="82"/>
  <c r="W122" i="82"/>
  <c r="W97" i="82"/>
  <c r="W117" i="82"/>
  <c r="W123" i="82"/>
  <c r="W124" i="82"/>
  <c r="W125" i="82"/>
  <c r="W126" i="82"/>
  <c r="W127" i="82"/>
  <c r="W128" i="82"/>
  <c r="W129" i="82"/>
  <c r="W130" i="82"/>
  <c r="W131" i="82"/>
  <c r="W132" i="82"/>
  <c r="W133" i="82"/>
  <c r="W134" i="82"/>
  <c r="W135" i="82"/>
  <c r="W136" i="82"/>
  <c r="W137" i="82"/>
  <c r="W138" i="82"/>
  <c r="W139" i="82"/>
  <c r="W140" i="82"/>
  <c r="W141" i="82"/>
  <c r="W142" i="82"/>
  <c r="W143" i="82"/>
  <c r="W144" i="82"/>
  <c r="W145" i="82"/>
  <c r="W146" i="82"/>
  <c r="W161" i="82"/>
  <c r="W162" i="82"/>
  <c r="W163" i="82"/>
  <c r="W147" i="82"/>
  <c r="W148" i="82"/>
  <c r="W149" i="82"/>
  <c r="W150" i="82"/>
  <c r="W151" i="82"/>
  <c r="W152" i="82"/>
  <c r="W153" i="82"/>
  <c r="W154" i="82"/>
  <c r="W155" i="82"/>
  <c r="W156" i="82"/>
  <c r="W160" i="82"/>
  <c r="W164" i="82"/>
  <c r="W165" i="82"/>
  <c r="W166" i="82"/>
  <c r="W167" i="82"/>
  <c r="W168" i="82"/>
  <c r="W169" i="82"/>
  <c r="W159" i="82"/>
  <c r="W170" i="82"/>
  <c r="W171" i="82"/>
  <c r="W172" i="82"/>
  <c r="W173" i="82"/>
  <c r="W174" i="82"/>
  <c r="W175" i="82"/>
  <c r="W176" i="82"/>
  <c r="W177" i="82"/>
  <c r="W178" i="82"/>
  <c r="W179" i="82"/>
  <c r="W180" i="82"/>
  <c r="W181" i="82"/>
  <c r="W157" i="82"/>
  <c r="W183" i="82"/>
  <c r="W188" i="82"/>
  <c r="W3" i="82"/>
  <c r="W193" i="82"/>
  <c r="W184" i="82"/>
  <c r="W187" i="82"/>
  <c r="W189" i="82"/>
  <c r="W190" i="82"/>
  <c r="W191" i="82"/>
  <c r="W192" i="82"/>
  <c r="W182" i="82"/>
  <c r="W185" i="82"/>
  <c r="W186" i="82"/>
  <c r="W158" i="82"/>
  <c r="BR4" i="82"/>
  <c r="BR5" i="82"/>
  <c r="BR6" i="82"/>
  <c r="BR7" i="82"/>
  <c r="BR8" i="82"/>
  <c r="BR9" i="82"/>
  <c r="BR10" i="82"/>
  <c r="BR11" i="82"/>
  <c r="BR12" i="82"/>
  <c r="BR13" i="82"/>
  <c r="BR19" i="82"/>
  <c r="BR17" i="82"/>
  <c r="BR21" i="82"/>
  <c r="BR22" i="82"/>
  <c r="BR23" i="82"/>
  <c r="BR24" i="82"/>
  <c r="BR25" i="82"/>
  <c r="BR14" i="82"/>
  <c r="BR18" i="82"/>
  <c r="BR26" i="82"/>
  <c r="BR27" i="82"/>
  <c r="BR15" i="82"/>
  <c r="BR16" i="82"/>
  <c r="BR20" i="82"/>
  <c r="BR30" i="82"/>
  <c r="BR34" i="82"/>
  <c r="BR28" i="82"/>
  <c r="BR33" i="82"/>
  <c r="BR29" i="82"/>
  <c r="BR31" i="82"/>
  <c r="BR36" i="82"/>
  <c r="BR37" i="82"/>
  <c r="BR38" i="82"/>
  <c r="BR39" i="82"/>
  <c r="BR40" i="82"/>
  <c r="BR41" i="82"/>
  <c r="BR42" i="82"/>
  <c r="BR32" i="82"/>
  <c r="BR35" i="82"/>
  <c r="BR43" i="82"/>
  <c r="BR44" i="82"/>
  <c r="BR52" i="82"/>
  <c r="BR56" i="82"/>
  <c r="BR57" i="82"/>
  <c r="BR58" i="82"/>
  <c r="BR59" i="82"/>
  <c r="BR60" i="82"/>
  <c r="BR61" i="82"/>
  <c r="BR49" i="82"/>
  <c r="BR54" i="82"/>
  <c r="BR47" i="82"/>
  <c r="BR48" i="82"/>
  <c r="BR51" i="82"/>
  <c r="BR45" i="82"/>
  <c r="BR46" i="82"/>
  <c r="BR73" i="82"/>
  <c r="BR74" i="82"/>
  <c r="BR75" i="82"/>
  <c r="BR76" i="82"/>
  <c r="BR77" i="82"/>
  <c r="BR78" i="82"/>
  <c r="BR79" i="82"/>
  <c r="BR80" i="82"/>
  <c r="BR81" i="82"/>
  <c r="BR82" i="82"/>
  <c r="BR83" i="82"/>
  <c r="BR53" i="82"/>
  <c r="BR63" i="82"/>
  <c r="BR72" i="82"/>
  <c r="BR65" i="82"/>
  <c r="BR66" i="82"/>
  <c r="BR68" i="82"/>
  <c r="BR71" i="82"/>
  <c r="BR50" i="82"/>
  <c r="BR70" i="82"/>
  <c r="BR67" i="82"/>
  <c r="BR88" i="82"/>
  <c r="BR89" i="82"/>
  <c r="BR90" i="82"/>
  <c r="BR91" i="82"/>
  <c r="BR85" i="82"/>
  <c r="BR87" i="82"/>
  <c r="BR92" i="82"/>
  <c r="BR93" i="82"/>
  <c r="BR94" i="82"/>
  <c r="BR95" i="82"/>
  <c r="BR96" i="82"/>
  <c r="BR97" i="82"/>
  <c r="BR98" i="82"/>
  <c r="BR99" i="82"/>
  <c r="BR84" i="82"/>
  <c r="BR62" i="82"/>
  <c r="BR86" i="82"/>
  <c r="BR101" i="82"/>
  <c r="BR64" i="82"/>
  <c r="BR69" i="82"/>
  <c r="BR102" i="82"/>
  <c r="BR104" i="82"/>
  <c r="BR105" i="82"/>
  <c r="BR106" i="82"/>
  <c r="BR107" i="82"/>
  <c r="BR108" i="82"/>
  <c r="BR109" i="82"/>
  <c r="BR110" i="82"/>
  <c r="BR103" i="82"/>
  <c r="BR55" i="82"/>
  <c r="BR100" i="82"/>
  <c r="BR111" i="82"/>
  <c r="BR112" i="82"/>
  <c r="BR113" i="82"/>
  <c r="BR117" i="82"/>
  <c r="BR114" i="82"/>
  <c r="BR115" i="82"/>
  <c r="BR116" i="82"/>
  <c r="BR118" i="82"/>
  <c r="BR119" i="82"/>
  <c r="BR120" i="82"/>
  <c r="BR123" i="82"/>
  <c r="BR124" i="82"/>
  <c r="BR135" i="82"/>
  <c r="BR136" i="82"/>
  <c r="BR137" i="82"/>
  <c r="BR138" i="82"/>
  <c r="BR139" i="82"/>
  <c r="BR140" i="82"/>
  <c r="BR141" i="82"/>
  <c r="BR142" i="82"/>
  <c r="BR143" i="82"/>
  <c r="BR144" i="82"/>
  <c r="BR125" i="82"/>
  <c r="BR127" i="82"/>
  <c r="BR122" i="82"/>
  <c r="BR129" i="82"/>
  <c r="BR130" i="82"/>
  <c r="BR121" i="82"/>
  <c r="BR126" i="82"/>
  <c r="BR131" i="82"/>
  <c r="BR132" i="82"/>
  <c r="BR133" i="82"/>
  <c r="BR134" i="82"/>
  <c r="BR146" i="82"/>
  <c r="BR128" i="82"/>
  <c r="BR147" i="82"/>
  <c r="BR148" i="82"/>
  <c r="BR149" i="82"/>
  <c r="BR150" i="82"/>
  <c r="BR151" i="82"/>
  <c r="BR152" i="82"/>
  <c r="BR153" i="82"/>
  <c r="BR154" i="82"/>
  <c r="BR155" i="82"/>
  <c r="BR156" i="82"/>
  <c r="BR157" i="82"/>
  <c r="BR158" i="82"/>
  <c r="BR159" i="82"/>
  <c r="BR160" i="82"/>
  <c r="BR161" i="82"/>
  <c r="BR162" i="82"/>
  <c r="BR163" i="82"/>
  <c r="BR164" i="82"/>
  <c r="BR165" i="82"/>
  <c r="BR166" i="82"/>
  <c r="BR167" i="82"/>
  <c r="BR168" i="82"/>
  <c r="BR169" i="82"/>
  <c r="BR170" i="82"/>
  <c r="BR171" i="82"/>
  <c r="BR172" i="82"/>
  <c r="BR173" i="82"/>
  <c r="BR174" i="82"/>
  <c r="BR175" i="82"/>
  <c r="BR176" i="82"/>
  <c r="BR177" i="82"/>
  <c r="BR178" i="82"/>
  <c r="BR179" i="82"/>
  <c r="BR180" i="82"/>
  <c r="BR181" i="82"/>
  <c r="BR182" i="82"/>
  <c r="BR183" i="82"/>
  <c r="BR184" i="82"/>
  <c r="BR185" i="82"/>
  <c r="BR186" i="82"/>
  <c r="BR187" i="82"/>
  <c r="BR145" i="82"/>
  <c r="BR188" i="82"/>
  <c r="BR189" i="82"/>
  <c r="BR190" i="82"/>
  <c r="BR191" i="82"/>
  <c r="BR192" i="82"/>
  <c r="BR193" i="82"/>
  <c r="BR3" i="82"/>
  <c r="BJ14" i="82"/>
  <c r="BJ15" i="82"/>
  <c r="BJ16" i="82"/>
  <c r="BJ17" i="82"/>
  <c r="BJ18" i="82"/>
  <c r="BJ19" i="82"/>
  <c r="BJ20" i="82"/>
  <c r="BJ7" i="82"/>
  <c r="BJ8" i="82"/>
  <c r="BJ5" i="82"/>
  <c r="BJ10" i="82"/>
  <c r="BJ9" i="82"/>
  <c r="BJ12" i="82"/>
  <c r="BJ11" i="82"/>
  <c r="BJ4" i="82"/>
  <c r="BJ6" i="82"/>
  <c r="BJ21" i="82"/>
  <c r="BJ22" i="82"/>
  <c r="BJ23" i="82"/>
  <c r="BJ24" i="82"/>
  <c r="BJ25" i="82"/>
  <c r="BJ26" i="82"/>
  <c r="BJ27" i="82"/>
  <c r="BJ13" i="82"/>
  <c r="BJ28" i="82"/>
  <c r="BJ29" i="82"/>
  <c r="BJ30" i="82"/>
  <c r="BJ31" i="82"/>
  <c r="BJ32" i="82"/>
  <c r="BJ35" i="82"/>
  <c r="BJ34" i="82"/>
  <c r="BJ33" i="82"/>
  <c r="BJ36" i="82"/>
  <c r="BJ37" i="82"/>
  <c r="BJ38" i="82"/>
  <c r="BJ45" i="82"/>
  <c r="BJ46" i="82"/>
  <c r="BJ47" i="82"/>
  <c r="BJ48" i="82"/>
  <c r="BJ49" i="82"/>
  <c r="BJ50" i="82"/>
  <c r="BJ51" i="82"/>
  <c r="BJ52" i="82"/>
  <c r="BJ53" i="82"/>
  <c r="BJ54" i="82"/>
  <c r="BJ41" i="82"/>
  <c r="BJ43" i="82"/>
  <c r="BJ40" i="82"/>
  <c r="BJ39" i="82"/>
  <c r="BJ42" i="82"/>
  <c r="BJ55" i="82"/>
  <c r="BJ56" i="82"/>
  <c r="BJ57" i="82"/>
  <c r="BJ58" i="82"/>
  <c r="BJ59" i="82"/>
  <c r="BJ60" i="82"/>
  <c r="BJ61" i="82"/>
  <c r="BJ62" i="82"/>
  <c r="BJ44" i="82"/>
  <c r="BJ63" i="82"/>
  <c r="BJ64" i="82"/>
  <c r="BJ65" i="82"/>
  <c r="BJ66" i="82"/>
  <c r="BJ67" i="82"/>
  <c r="BJ68" i="82"/>
  <c r="BJ69" i="82"/>
  <c r="BJ70" i="82"/>
  <c r="BJ71" i="82"/>
  <c r="BJ72" i="82"/>
  <c r="BJ73" i="82"/>
  <c r="BJ74" i="82"/>
  <c r="BJ75" i="82"/>
  <c r="BJ76" i="82"/>
  <c r="BJ77" i="82"/>
  <c r="BJ78" i="82"/>
  <c r="BJ79" i="82"/>
  <c r="BJ80" i="82"/>
  <c r="BJ84" i="82"/>
  <c r="BJ89" i="82"/>
  <c r="BJ90" i="82"/>
  <c r="BJ81" i="82"/>
  <c r="BJ88" i="82"/>
  <c r="BJ91" i="82"/>
  <c r="BJ82" i="82"/>
  <c r="BJ92" i="82"/>
  <c r="BJ93" i="82"/>
  <c r="BJ94" i="82"/>
  <c r="BJ95" i="82"/>
  <c r="BJ96" i="82"/>
  <c r="BJ97" i="82"/>
  <c r="BJ98" i="82"/>
  <c r="BJ99" i="82"/>
  <c r="BJ100" i="82"/>
  <c r="BJ83" i="82"/>
  <c r="BJ85" i="82"/>
  <c r="BJ87" i="82"/>
  <c r="BJ102" i="82"/>
  <c r="BJ103" i="82"/>
  <c r="BJ104" i="82"/>
  <c r="BJ105" i="82"/>
  <c r="BJ106" i="82"/>
  <c r="BJ107" i="82"/>
  <c r="BJ108" i="82"/>
  <c r="BJ109" i="82"/>
  <c r="BJ110" i="82"/>
  <c r="BJ111" i="82"/>
  <c r="BJ112" i="82"/>
  <c r="BJ113" i="82"/>
  <c r="BJ114" i="82"/>
  <c r="BJ115" i="82"/>
  <c r="BJ116" i="82"/>
  <c r="BJ117" i="82"/>
  <c r="BJ86" i="82"/>
  <c r="BJ101" i="82"/>
  <c r="BJ122" i="82"/>
  <c r="BJ123" i="82"/>
  <c r="BJ124" i="82"/>
  <c r="BJ125" i="82"/>
  <c r="BJ126" i="82"/>
  <c r="BJ127" i="82"/>
  <c r="BJ128" i="82"/>
  <c r="BJ129" i="82"/>
  <c r="BJ130" i="82"/>
  <c r="BJ131" i="82"/>
  <c r="BJ132" i="82"/>
  <c r="BJ133" i="82"/>
  <c r="BJ134" i="82"/>
  <c r="BJ120" i="82"/>
  <c r="BJ135" i="82"/>
  <c r="BJ136" i="82"/>
  <c r="BJ137" i="82"/>
  <c r="BJ138" i="82"/>
  <c r="BJ139" i="82"/>
  <c r="BJ140" i="82"/>
  <c r="BJ118" i="82"/>
  <c r="BJ121" i="82"/>
  <c r="BJ144" i="82"/>
  <c r="BJ119" i="82"/>
  <c r="BJ141" i="82"/>
  <c r="BJ145" i="82"/>
  <c r="BJ147" i="82"/>
  <c r="BJ148" i="82"/>
  <c r="BJ149" i="82"/>
  <c r="BJ150" i="82"/>
  <c r="BJ151" i="82"/>
  <c r="BJ152" i="82"/>
  <c r="BJ153" i="82"/>
  <c r="BJ154" i="82"/>
  <c r="BJ155" i="82"/>
  <c r="BJ142" i="82"/>
  <c r="BJ143" i="82"/>
  <c r="BJ146" i="82"/>
  <c r="BJ156" i="82"/>
  <c r="BJ157" i="82"/>
  <c r="BJ158" i="82"/>
  <c r="BJ159" i="82"/>
  <c r="BJ160" i="82"/>
  <c r="BJ162" i="82"/>
  <c r="BJ163" i="82"/>
  <c r="BJ164" i="82"/>
  <c r="BJ165" i="82"/>
  <c r="BJ166" i="82"/>
  <c r="BJ167" i="82"/>
  <c r="BJ168" i="82"/>
  <c r="BJ169" i="82"/>
  <c r="BJ170" i="82"/>
  <c r="BJ171" i="82"/>
  <c r="BJ172" i="82"/>
  <c r="BJ173" i="82"/>
  <c r="BJ174" i="82"/>
  <c r="BJ175" i="82"/>
  <c r="BJ176" i="82"/>
  <c r="BJ177" i="82"/>
  <c r="BJ178" i="82"/>
  <c r="BJ179" i="82"/>
  <c r="BJ180" i="82"/>
  <c r="BJ181" i="82"/>
  <c r="BJ182" i="82"/>
  <c r="BJ161" i="82"/>
  <c r="BJ183" i="82"/>
  <c r="BJ3" i="82"/>
  <c r="BJ188" i="82"/>
  <c r="BJ189" i="82"/>
  <c r="BJ190" i="82"/>
  <c r="BJ191" i="82"/>
  <c r="BJ192" i="82"/>
  <c r="BJ193" i="82"/>
  <c r="BJ187" i="82"/>
  <c r="BJ184" i="82"/>
  <c r="BJ185" i="82"/>
  <c r="BJ186" i="82"/>
  <c r="BB14" i="82"/>
  <c r="BB15" i="82"/>
  <c r="BB16" i="82"/>
  <c r="BB17" i="82"/>
  <c r="BB18" i="82"/>
  <c r="BB19" i="82"/>
  <c r="BB20" i="82"/>
  <c r="BB7" i="82"/>
  <c r="BB8" i="82"/>
  <c r="BB12" i="82"/>
  <c r="BB5" i="82"/>
  <c r="BB10" i="82"/>
  <c r="BB9" i="82"/>
  <c r="BB11" i="82"/>
  <c r="BB4" i="82"/>
  <c r="BB6" i="82"/>
  <c r="BB21" i="82"/>
  <c r="BB22" i="82"/>
  <c r="BB23" i="82"/>
  <c r="BB24" i="82"/>
  <c r="BB25" i="82"/>
  <c r="BB13" i="82"/>
  <c r="BB26" i="82"/>
  <c r="BB27" i="82"/>
  <c r="BB29" i="82"/>
  <c r="BB30" i="82"/>
  <c r="BB31" i="82"/>
  <c r="BB32" i="82"/>
  <c r="BB28" i="82"/>
  <c r="BB35" i="82"/>
  <c r="BB33" i="82"/>
  <c r="BB36" i="82"/>
  <c r="BB37" i="82"/>
  <c r="BB38" i="82"/>
  <c r="BB45" i="82"/>
  <c r="BB46" i="82"/>
  <c r="BB47" i="82"/>
  <c r="BB48" i="82"/>
  <c r="BB49" i="82"/>
  <c r="BB50" i="82"/>
  <c r="BB51" i="82"/>
  <c r="BB52" i="82"/>
  <c r="BB53" i="82"/>
  <c r="BB54" i="82"/>
  <c r="BB39" i="82"/>
  <c r="BB42" i="82"/>
  <c r="BB43" i="82"/>
  <c r="BB34" i="82"/>
  <c r="BB41" i="82"/>
  <c r="BB44" i="82"/>
  <c r="BB55" i="82"/>
  <c r="BB56" i="82"/>
  <c r="BB57" i="82"/>
  <c r="BB58" i="82"/>
  <c r="BB59" i="82"/>
  <c r="BB60" i="82"/>
  <c r="BB61" i="82"/>
  <c r="BB62" i="82"/>
  <c r="BB40" i="82"/>
  <c r="BB63" i="82"/>
  <c r="BB64" i="82"/>
  <c r="BB65" i="82"/>
  <c r="BB66" i="82"/>
  <c r="BB67" i="82"/>
  <c r="BB68" i="82"/>
  <c r="BB69" i="82"/>
  <c r="BB70" i="82"/>
  <c r="BB71" i="82"/>
  <c r="BB72" i="82"/>
  <c r="BB73" i="82"/>
  <c r="BB74" i="82"/>
  <c r="BB75" i="82"/>
  <c r="BB76" i="82"/>
  <c r="BB77" i="82"/>
  <c r="BB78" i="82"/>
  <c r="BB79" i="82"/>
  <c r="BB80" i="82"/>
  <c r="BB83" i="82"/>
  <c r="BB85" i="82"/>
  <c r="BB87" i="82"/>
  <c r="BB89" i="82"/>
  <c r="BB90" i="82"/>
  <c r="BB86" i="82"/>
  <c r="BB91" i="82"/>
  <c r="BB88" i="82"/>
  <c r="BB92" i="82"/>
  <c r="BB93" i="82"/>
  <c r="BB94" i="82"/>
  <c r="BB95" i="82"/>
  <c r="BB96" i="82"/>
  <c r="BB97" i="82"/>
  <c r="BB98" i="82"/>
  <c r="BB99" i="82"/>
  <c r="BB84" i="82"/>
  <c r="BB100" i="82"/>
  <c r="BB102" i="82"/>
  <c r="BB103" i="82"/>
  <c r="BB82" i="82"/>
  <c r="BB104" i="82"/>
  <c r="BB105" i="82"/>
  <c r="BB106" i="82"/>
  <c r="BB107" i="82"/>
  <c r="BB108" i="82"/>
  <c r="BB109" i="82"/>
  <c r="BB110" i="82"/>
  <c r="BB111" i="82"/>
  <c r="BB112" i="82"/>
  <c r="BB113" i="82"/>
  <c r="BB114" i="82"/>
  <c r="BB115" i="82"/>
  <c r="BB116" i="82"/>
  <c r="BB117" i="82"/>
  <c r="BB81" i="82"/>
  <c r="BB122" i="82"/>
  <c r="BB123" i="82"/>
  <c r="BB124" i="82"/>
  <c r="BB125" i="82"/>
  <c r="BB126" i="82"/>
  <c r="BB127" i="82"/>
  <c r="BB128" i="82"/>
  <c r="BB129" i="82"/>
  <c r="BB130" i="82"/>
  <c r="BB131" i="82"/>
  <c r="BB132" i="82"/>
  <c r="BB133" i="82"/>
  <c r="BB134" i="82"/>
  <c r="BB118" i="82"/>
  <c r="BB135" i="82"/>
  <c r="BB136" i="82"/>
  <c r="BB137" i="82"/>
  <c r="BB138" i="82"/>
  <c r="BB139" i="82"/>
  <c r="BB140" i="82"/>
  <c r="BB101" i="82"/>
  <c r="BB119" i="82"/>
  <c r="BB121" i="82"/>
  <c r="BB145" i="82"/>
  <c r="BB142" i="82"/>
  <c r="BB143" i="82"/>
  <c r="BB144" i="82"/>
  <c r="BB120" i="82"/>
  <c r="BB147" i="82"/>
  <c r="BB148" i="82"/>
  <c r="BB149" i="82"/>
  <c r="BB150" i="82"/>
  <c r="BB151" i="82"/>
  <c r="BB152" i="82"/>
  <c r="BB153" i="82"/>
  <c r="BB154" i="82"/>
  <c r="BB155" i="82"/>
  <c r="BB156" i="82"/>
  <c r="BB157" i="82"/>
  <c r="BB158" i="82"/>
  <c r="BB159" i="82"/>
  <c r="BB141" i="82"/>
  <c r="BB160" i="82"/>
  <c r="BB161" i="82"/>
  <c r="BB163" i="82"/>
  <c r="BB164" i="82"/>
  <c r="BB165" i="82"/>
  <c r="BB166" i="82"/>
  <c r="BB167" i="82"/>
  <c r="BB168" i="82"/>
  <c r="BB169" i="82"/>
  <c r="BB170" i="82"/>
  <c r="BB171" i="82"/>
  <c r="BB172" i="82"/>
  <c r="BB173" i="82"/>
  <c r="BB174" i="82"/>
  <c r="BB175" i="82"/>
  <c r="BB176" i="82"/>
  <c r="BB177" i="82"/>
  <c r="BB178" i="82"/>
  <c r="BB179" i="82"/>
  <c r="BB180" i="82"/>
  <c r="BB181" i="82"/>
  <c r="BB182" i="82"/>
  <c r="BB183" i="82"/>
  <c r="BB146" i="82"/>
  <c r="BB162" i="82"/>
  <c r="BB184" i="82"/>
  <c r="BB185" i="82"/>
  <c r="BB186" i="82"/>
  <c r="BB3" i="82"/>
  <c r="BB188" i="82"/>
  <c r="BB189" i="82"/>
  <c r="BB190" i="82"/>
  <c r="BB191" i="82"/>
  <c r="BB192" i="82"/>
  <c r="BB193" i="82"/>
  <c r="BB187" i="82"/>
  <c r="AT8" i="82"/>
  <c r="AT10" i="82"/>
  <c r="AT13" i="82"/>
  <c r="AT14" i="82"/>
  <c r="AT15" i="82"/>
  <c r="AT16" i="82"/>
  <c r="AT17" i="82"/>
  <c r="AT18" i="82"/>
  <c r="AT19" i="82"/>
  <c r="AT20" i="82"/>
  <c r="AT5" i="82"/>
  <c r="AT4" i="82"/>
  <c r="AT9" i="82"/>
  <c r="AT6" i="82"/>
  <c r="AT7" i="82"/>
  <c r="AT12" i="82"/>
  <c r="AT21" i="82"/>
  <c r="AT22" i="82"/>
  <c r="AT23" i="82"/>
  <c r="AT24" i="82"/>
  <c r="AT25" i="82"/>
  <c r="AT26" i="82"/>
  <c r="AT27" i="82"/>
  <c r="AT28" i="82"/>
  <c r="AT11" i="82"/>
  <c r="AT29" i="82"/>
  <c r="AT30" i="82"/>
  <c r="AT31" i="82"/>
  <c r="AT32" i="82"/>
  <c r="AT35" i="82"/>
  <c r="AT34" i="82"/>
  <c r="AT33" i="82"/>
  <c r="AT36" i="82"/>
  <c r="AT37" i="82"/>
  <c r="AT38" i="82"/>
  <c r="AT45" i="82"/>
  <c r="AT46" i="82"/>
  <c r="AT47" i="82"/>
  <c r="AT48" i="82"/>
  <c r="AT49" i="82"/>
  <c r="AT50" i="82"/>
  <c r="AT51" i="82"/>
  <c r="AT52" i="82"/>
  <c r="AT53" i="82"/>
  <c r="AT54" i="82"/>
  <c r="AT41" i="82"/>
  <c r="AT40" i="82"/>
  <c r="AT39" i="82"/>
  <c r="AT43" i="82"/>
  <c r="AT44" i="82"/>
  <c r="AT42" i="82"/>
  <c r="AT56" i="82"/>
  <c r="AT57" i="82"/>
  <c r="AT58" i="82"/>
  <c r="AT59" i="82"/>
  <c r="AT60" i="82"/>
  <c r="AT61" i="82"/>
  <c r="AT62" i="82"/>
  <c r="AT55" i="82"/>
  <c r="AT63" i="82"/>
  <c r="AT64" i="82"/>
  <c r="AT65" i="82"/>
  <c r="AT66" i="82"/>
  <c r="AT67" i="82"/>
  <c r="AT68" i="82"/>
  <c r="AT69" i="82"/>
  <c r="AT70" i="82"/>
  <c r="AT71" i="82"/>
  <c r="AT72" i="82"/>
  <c r="AT73" i="82"/>
  <c r="AT74" i="82"/>
  <c r="AT75" i="82"/>
  <c r="AT76" i="82"/>
  <c r="AT77" i="82"/>
  <c r="AT78" i="82"/>
  <c r="AT79" i="82"/>
  <c r="AT80" i="82"/>
  <c r="AT89" i="82"/>
  <c r="AT90" i="82"/>
  <c r="AT85" i="82"/>
  <c r="AT91" i="82"/>
  <c r="AT81" i="82"/>
  <c r="AT82" i="82"/>
  <c r="AT86" i="82"/>
  <c r="AT87" i="82"/>
  <c r="AT92" i="82"/>
  <c r="AT93" i="82"/>
  <c r="AT94" i="82"/>
  <c r="AT95" i="82"/>
  <c r="AT96" i="82"/>
  <c r="AT97" i="82"/>
  <c r="AT98" i="82"/>
  <c r="AT99" i="82"/>
  <c r="AT83" i="82"/>
  <c r="AT100" i="82"/>
  <c r="AT88" i="82"/>
  <c r="AT102" i="82"/>
  <c r="AT103" i="82"/>
  <c r="AT104" i="82"/>
  <c r="AT105" i="82"/>
  <c r="AT106" i="82"/>
  <c r="AT107" i="82"/>
  <c r="AT108" i="82"/>
  <c r="AT109" i="82"/>
  <c r="AT110" i="82"/>
  <c r="AT111" i="82"/>
  <c r="AT112" i="82"/>
  <c r="AT113" i="82"/>
  <c r="AT114" i="82"/>
  <c r="AT115" i="82"/>
  <c r="AT116" i="82"/>
  <c r="AT117" i="82"/>
  <c r="AT84" i="82"/>
  <c r="AT122" i="82"/>
  <c r="AT123" i="82"/>
  <c r="AT124" i="82"/>
  <c r="AT125" i="82"/>
  <c r="AT126" i="82"/>
  <c r="AT127" i="82"/>
  <c r="AT128" i="82"/>
  <c r="AT129" i="82"/>
  <c r="AT130" i="82"/>
  <c r="AT118" i="82"/>
  <c r="AT131" i="82"/>
  <c r="AT132" i="82"/>
  <c r="AT133" i="82"/>
  <c r="AT134" i="82"/>
  <c r="AT119" i="82"/>
  <c r="AT135" i="82"/>
  <c r="AT136" i="82"/>
  <c r="AT137" i="82"/>
  <c r="AT138" i="82"/>
  <c r="AT139" i="82"/>
  <c r="AT140" i="82"/>
  <c r="AT141" i="82"/>
  <c r="AT120" i="82"/>
  <c r="AT121" i="82"/>
  <c r="AT142" i="82"/>
  <c r="AT147" i="82"/>
  <c r="AT148" i="82"/>
  <c r="AT149" i="82"/>
  <c r="AT150" i="82"/>
  <c r="AT151" i="82"/>
  <c r="AT152" i="82"/>
  <c r="AT153" i="82"/>
  <c r="AT154" i="82"/>
  <c r="AT155" i="82"/>
  <c r="AT143" i="82"/>
  <c r="AT145" i="82"/>
  <c r="AT156" i="82"/>
  <c r="AT157" i="82"/>
  <c r="AT158" i="82"/>
  <c r="AT159" i="82"/>
  <c r="AT160" i="82"/>
  <c r="AT161" i="82"/>
  <c r="AT163" i="82"/>
  <c r="AT164" i="82"/>
  <c r="AT165" i="82"/>
  <c r="AT166" i="82"/>
  <c r="AT167" i="82"/>
  <c r="AT168" i="82"/>
  <c r="AT169" i="82"/>
  <c r="AT170" i="82"/>
  <c r="AT171" i="82"/>
  <c r="AT172" i="82"/>
  <c r="AT173" i="82"/>
  <c r="AT174" i="82"/>
  <c r="AT175" i="82"/>
  <c r="AT176" i="82"/>
  <c r="AT177" i="82"/>
  <c r="AT178" i="82"/>
  <c r="AT179" i="82"/>
  <c r="AT180" i="82"/>
  <c r="AT181" i="82"/>
  <c r="AT182" i="82"/>
  <c r="AT183" i="82"/>
  <c r="AT144" i="82"/>
  <c r="AT162" i="82"/>
  <c r="AT146" i="82"/>
  <c r="AT3" i="82"/>
  <c r="AT187" i="82"/>
  <c r="AT188" i="82"/>
  <c r="AT189" i="82"/>
  <c r="AT190" i="82"/>
  <c r="AT191" i="82"/>
  <c r="AT192" i="82"/>
  <c r="AT193" i="82"/>
  <c r="AT184" i="82"/>
  <c r="AT185" i="82"/>
  <c r="AT186" i="82"/>
  <c r="AL4" i="82"/>
  <c r="AL6" i="82"/>
  <c r="AL9" i="82"/>
  <c r="AL15" i="82"/>
  <c r="AL16" i="82"/>
  <c r="AL20" i="82"/>
  <c r="AL19" i="82"/>
  <c r="AL21" i="82"/>
  <c r="AL22" i="82"/>
  <c r="AL23" i="82"/>
  <c r="AL25" i="82"/>
  <c r="AL29" i="82"/>
  <c r="AL31" i="82"/>
  <c r="AL28" i="82"/>
  <c r="AL35" i="82"/>
  <c r="AL32" i="82"/>
  <c r="AL34" i="82"/>
  <c r="AL41" i="82"/>
  <c r="AL38" i="82"/>
  <c r="AL43" i="82"/>
  <c r="AL51" i="82"/>
  <c r="AL40" i="82"/>
  <c r="AL39" i="82"/>
  <c r="AL37" i="82"/>
  <c r="AL53" i="82"/>
  <c r="AL58" i="82"/>
  <c r="AL59" i="82"/>
  <c r="AL63" i="82"/>
  <c r="AL64" i="82"/>
  <c r="AL67" i="82"/>
  <c r="AL70" i="82"/>
  <c r="AL71" i="82"/>
  <c r="AL52" i="82"/>
  <c r="AL73" i="82"/>
  <c r="AL74" i="82"/>
  <c r="AL75" i="82"/>
  <c r="AL78" i="82"/>
  <c r="AL79" i="82"/>
  <c r="AL81" i="82"/>
  <c r="AL85" i="82"/>
  <c r="AL87" i="82"/>
  <c r="AL88" i="82"/>
  <c r="AL89" i="82"/>
  <c r="AL94" i="82"/>
  <c r="AL95" i="82"/>
  <c r="AL98" i="82"/>
  <c r="AL99" i="82"/>
  <c r="AL100" i="82"/>
  <c r="AL104" i="82"/>
  <c r="AL105" i="82"/>
  <c r="AL107" i="82"/>
  <c r="AL108" i="82"/>
  <c r="AL111" i="82"/>
  <c r="AL113" i="82"/>
  <c r="AL118" i="82"/>
  <c r="AL119" i="82"/>
  <c r="AL120" i="82"/>
  <c r="AL121" i="82"/>
  <c r="AL116" i="82"/>
  <c r="AL123" i="82"/>
  <c r="AL126" i="82"/>
  <c r="AL127" i="82"/>
  <c r="AL128" i="82"/>
  <c r="AL129" i="82"/>
  <c r="AL115" i="82"/>
  <c r="AL117" i="82"/>
  <c r="AL132" i="82"/>
  <c r="AL134" i="82"/>
  <c r="AL137" i="82"/>
  <c r="AL138" i="82"/>
  <c r="AL139" i="82"/>
  <c r="AL145" i="82"/>
  <c r="AL147" i="82"/>
  <c r="AL161" i="82"/>
  <c r="AL162" i="82"/>
  <c r="AL150" i="82"/>
  <c r="AL152" i="82"/>
  <c r="AL153" i="82"/>
  <c r="AL155" i="82"/>
  <c r="AL165" i="82"/>
  <c r="AL166" i="82"/>
  <c r="AL169" i="82"/>
  <c r="AL170" i="82"/>
  <c r="AL171" i="82"/>
  <c r="AL172" i="82"/>
  <c r="AL173" i="82"/>
  <c r="AL174" i="82"/>
  <c r="AL177" i="82"/>
  <c r="AL179" i="82"/>
  <c r="AL181" i="82"/>
  <c r="AL182" i="82"/>
  <c r="AL3" i="82"/>
  <c r="AL190" i="82"/>
  <c r="AL191" i="82"/>
  <c r="AL192" i="82"/>
  <c r="AL193" i="82"/>
  <c r="AL188" i="82"/>
  <c r="AD4" i="82"/>
  <c r="AD5" i="82"/>
  <c r="AD6" i="82"/>
  <c r="AD7" i="82"/>
  <c r="AD8" i="82"/>
  <c r="AD9" i="82"/>
  <c r="AD10" i="82"/>
  <c r="AD11" i="82"/>
  <c r="AD12" i="82"/>
  <c r="AD13" i="82"/>
  <c r="AD14" i="82"/>
  <c r="AD15" i="82"/>
  <c r="AD16" i="82"/>
  <c r="AD17" i="82"/>
  <c r="AD18" i="82"/>
  <c r="AD19" i="82"/>
  <c r="AD21" i="82"/>
  <c r="AD22" i="82"/>
  <c r="AD23" i="82"/>
  <c r="AD24" i="82"/>
  <c r="AD25" i="82"/>
  <c r="AD26" i="82"/>
  <c r="AD29" i="82"/>
  <c r="AD30" i="82"/>
  <c r="AD31" i="82"/>
  <c r="AD20" i="82"/>
  <c r="AD27" i="82"/>
  <c r="AD35" i="82"/>
  <c r="AD33" i="82"/>
  <c r="AD28" i="82"/>
  <c r="AD38" i="82"/>
  <c r="AD44" i="82"/>
  <c r="AD45" i="82"/>
  <c r="AD46" i="82"/>
  <c r="AD47" i="82"/>
  <c r="AD48" i="82"/>
  <c r="AD49" i="82"/>
  <c r="AD50" i="82"/>
  <c r="AD51" i="82"/>
  <c r="AD42" i="82"/>
  <c r="AD34" i="82"/>
  <c r="AD39" i="82"/>
  <c r="AD43" i="82"/>
  <c r="AD37" i="82"/>
  <c r="AD41" i="82"/>
  <c r="AD32" i="82"/>
  <c r="AD36" i="82"/>
  <c r="AD55" i="82"/>
  <c r="AD52" i="82"/>
  <c r="AD56" i="82"/>
  <c r="AD54" i="82"/>
  <c r="AD57" i="82"/>
  <c r="AD58" i="82"/>
  <c r="AD59" i="82"/>
  <c r="AD60" i="82"/>
  <c r="AD61" i="82"/>
  <c r="AD62" i="82"/>
  <c r="AD53" i="82"/>
  <c r="AD63" i="82"/>
  <c r="AD64" i="82"/>
  <c r="AD65" i="82"/>
  <c r="AD66" i="82"/>
  <c r="AD67" i="82"/>
  <c r="AD68" i="82"/>
  <c r="AD69" i="82"/>
  <c r="AD70" i="82"/>
  <c r="AD71" i="82"/>
  <c r="AD72" i="82"/>
  <c r="AD74" i="82"/>
  <c r="AD75" i="82"/>
  <c r="AD76" i="82"/>
  <c r="AD77" i="82"/>
  <c r="AD78" i="82"/>
  <c r="AD79" i="82"/>
  <c r="AD80" i="82"/>
  <c r="AD81" i="82"/>
  <c r="AD82" i="82"/>
  <c r="AD83" i="82"/>
  <c r="AD84" i="82"/>
  <c r="AD85" i="82"/>
  <c r="AD86" i="82"/>
  <c r="AD87" i="82"/>
  <c r="AD88" i="82"/>
  <c r="AD73" i="82"/>
  <c r="AD89" i="82"/>
  <c r="AD90" i="82"/>
  <c r="AD91" i="82"/>
  <c r="AD92" i="82"/>
  <c r="AD93" i="82"/>
  <c r="AD94" i="82"/>
  <c r="AD95" i="82"/>
  <c r="AD96" i="82"/>
  <c r="AD97" i="82"/>
  <c r="AD98" i="82"/>
  <c r="AD99" i="82"/>
  <c r="AD100" i="82"/>
  <c r="AD40" i="82"/>
  <c r="AD102" i="82"/>
  <c r="AD101" i="82"/>
  <c r="AD104" i="82"/>
  <c r="AD105" i="82"/>
  <c r="AD106" i="82"/>
  <c r="AD107" i="82"/>
  <c r="AD108" i="82"/>
  <c r="AD109" i="82"/>
  <c r="AD110" i="82"/>
  <c r="AD111" i="82"/>
  <c r="AD112" i="82"/>
  <c r="AD118" i="82"/>
  <c r="AD119" i="82"/>
  <c r="AD120" i="82"/>
  <c r="AD121" i="82"/>
  <c r="AD122" i="82"/>
  <c r="AD123" i="82"/>
  <c r="AD124" i="82"/>
  <c r="AD125" i="82"/>
  <c r="AD126" i="82"/>
  <c r="AD127" i="82"/>
  <c r="AD128" i="82"/>
  <c r="AD129" i="82"/>
  <c r="AD130" i="82"/>
  <c r="AD103" i="82"/>
  <c r="AD114" i="82"/>
  <c r="AD113" i="82"/>
  <c r="AD116" i="82"/>
  <c r="AD115" i="82"/>
  <c r="AD132" i="82"/>
  <c r="AD133" i="82"/>
  <c r="AD134" i="82"/>
  <c r="AD135" i="82"/>
  <c r="AD136" i="82"/>
  <c r="AD137" i="82"/>
  <c r="AD138" i="82"/>
  <c r="AD139" i="82"/>
  <c r="AD140" i="82"/>
  <c r="AD141" i="82"/>
  <c r="AD142" i="82"/>
  <c r="AD143" i="82"/>
  <c r="AD144" i="82"/>
  <c r="AD145" i="82"/>
  <c r="AD146" i="82"/>
  <c r="AD147" i="82"/>
  <c r="AD117" i="82"/>
  <c r="AD161" i="82"/>
  <c r="AD162" i="82"/>
  <c r="AD131" i="82"/>
  <c r="AD148" i="82"/>
  <c r="AD149" i="82"/>
  <c r="AD150" i="82"/>
  <c r="AD151" i="82"/>
  <c r="AD152" i="82"/>
  <c r="AD153" i="82"/>
  <c r="AD154" i="82"/>
  <c r="AD155" i="82"/>
  <c r="AD156" i="82"/>
  <c r="AD157" i="82"/>
  <c r="AD158" i="82"/>
  <c r="AD159" i="82"/>
  <c r="AD160" i="82"/>
  <c r="AD164" i="82"/>
  <c r="AD165" i="82"/>
  <c r="AD166" i="82"/>
  <c r="AD167" i="82"/>
  <c r="AD168" i="82"/>
  <c r="AD169" i="82"/>
  <c r="AD170" i="82"/>
  <c r="AD171" i="82"/>
  <c r="AD172" i="82"/>
  <c r="AD173" i="82"/>
  <c r="AD174" i="82"/>
  <c r="AD175" i="82"/>
  <c r="AD176" i="82"/>
  <c r="AD177" i="82"/>
  <c r="AD178" i="82"/>
  <c r="AD179" i="82"/>
  <c r="AD180" i="82"/>
  <c r="AD181" i="82"/>
  <c r="AD182" i="82"/>
  <c r="AD183" i="82"/>
  <c r="AD163" i="82"/>
  <c r="AD184" i="82"/>
  <c r="AD187" i="82"/>
  <c r="AD185" i="82"/>
  <c r="AD186" i="82"/>
  <c r="AD3" i="82"/>
  <c r="AD189" i="82"/>
  <c r="AD190" i="82"/>
  <c r="AD191" i="82"/>
  <c r="AD192" i="82"/>
  <c r="AD193" i="82"/>
  <c r="AD188" i="82"/>
  <c r="V4" i="82"/>
  <c r="V5" i="82"/>
  <c r="V6" i="82"/>
  <c r="V7" i="82"/>
  <c r="V8" i="82"/>
  <c r="V9" i="82"/>
  <c r="V10" i="82"/>
  <c r="V11" i="82"/>
  <c r="V12" i="82"/>
  <c r="V13" i="82"/>
  <c r="V14" i="82"/>
  <c r="V15" i="82"/>
  <c r="V16" i="82"/>
  <c r="V17" i="82"/>
  <c r="V20" i="82"/>
  <c r="V21" i="82"/>
  <c r="V22" i="82"/>
  <c r="V23" i="82"/>
  <c r="V24" i="82"/>
  <c r="V25" i="82"/>
  <c r="V26" i="82"/>
  <c r="V18" i="82"/>
  <c r="V19" i="82"/>
  <c r="V29" i="82"/>
  <c r="V30" i="82"/>
  <c r="V31" i="82"/>
  <c r="V35" i="82"/>
  <c r="V28" i="82"/>
  <c r="V27" i="82"/>
  <c r="V33" i="82"/>
  <c r="V36" i="82"/>
  <c r="V34" i="82"/>
  <c r="V32" i="82"/>
  <c r="V44" i="82"/>
  <c r="V45" i="82"/>
  <c r="V37" i="82"/>
  <c r="V46" i="82"/>
  <c r="V47" i="82"/>
  <c r="V48" i="82"/>
  <c r="V49" i="82"/>
  <c r="V50" i="82"/>
  <c r="V51" i="82"/>
  <c r="V39" i="82"/>
  <c r="V41" i="82"/>
  <c r="V40" i="82"/>
  <c r="V43" i="82"/>
  <c r="V52" i="82"/>
  <c r="V42" i="82"/>
  <c r="V38" i="82"/>
  <c r="V56" i="82"/>
  <c r="V53" i="82"/>
  <c r="V57" i="82"/>
  <c r="V58" i="82"/>
  <c r="V59" i="82"/>
  <c r="V60" i="82"/>
  <c r="V61" i="82"/>
  <c r="V62" i="82"/>
  <c r="V55" i="82"/>
  <c r="V63" i="82"/>
  <c r="V64" i="82"/>
  <c r="V65" i="82"/>
  <c r="V66" i="82"/>
  <c r="V67" i="82"/>
  <c r="V68" i="82"/>
  <c r="V69" i="82"/>
  <c r="V70" i="82"/>
  <c r="V71" i="82"/>
  <c r="V54" i="82"/>
  <c r="V74" i="82"/>
  <c r="V75" i="82"/>
  <c r="V76" i="82"/>
  <c r="V77" i="82"/>
  <c r="V78" i="82"/>
  <c r="V79" i="82"/>
  <c r="V80" i="82"/>
  <c r="V81" i="82"/>
  <c r="V82" i="82"/>
  <c r="V83" i="82"/>
  <c r="V84" i="82"/>
  <c r="V85" i="82"/>
  <c r="V86" i="82"/>
  <c r="V87" i="82"/>
  <c r="V88" i="82"/>
  <c r="V72" i="82"/>
  <c r="V73" i="82"/>
  <c r="V89" i="82"/>
  <c r="V90" i="82"/>
  <c r="V91" i="82"/>
  <c r="V92" i="82"/>
  <c r="V93" i="82"/>
  <c r="V94" i="82"/>
  <c r="V95" i="82"/>
  <c r="V96" i="82"/>
  <c r="V97" i="82"/>
  <c r="V98" i="82"/>
  <c r="V99" i="82"/>
  <c r="V100" i="82"/>
  <c r="V103" i="82"/>
  <c r="V104" i="82"/>
  <c r="V105" i="82"/>
  <c r="V106" i="82"/>
  <c r="V107" i="82"/>
  <c r="V108" i="82"/>
  <c r="V109" i="82"/>
  <c r="V110" i="82"/>
  <c r="V111" i="82"/>
  <c r="V112" i="82"/>
  <c r="V113" i="82"/>
  <c r="V102" i="82"/>
  <c r="V101" i="82"/>
  <c r="V118" i="82"/>
  <c r="V119" i="82"/>
  <c r="V120" i="82"/>
  <c r="V121" i="82"/>
  <c r="V122" i="82"/>
  <c r="V117" i="82"/>
  <c r="V123" i="82"/>
  <c r="V124" i="82"/>
  <c r="V125" i="82"/>
  <c r="V126" i="82"/>
  <c r="V127" i="82"/>
  <c r="V128" i="82"/>
  <c r="V129" i="82"/>
  <c r="V130" i="82"/>
  <c r="V114" i="82"/>
  <c r="V116" i="82"/>
  <c r="V115" i="82"/>
  <c r="V131" i="82"/>
  <c r="V132" i="82"/>
  <c r="V133" i="82"/>
  <c r="V134" i="82"/>
  <c r="V135" i="82"/>
  <c r="V136" i="82"/>
  <c r="V137" i="82"/>
  <c r="V138" i="82"/>
  <c r="V139" i="82"/>
  <c r="V140" i="82"/>
  <c r="V141" i="82"/>
  <c r="V142" i="82"/>
  <c r="V143" i="82"/>
  <c r="V144" i="82"/>
  <c r="V145" i="82"/>
  <c r="V146" i="82"/>
  <c r="V147" i="82"/>
  <c r="V161" i="82"/>
  <c r="V162" i="82"/>
  <c r="V163" i="82"/>
  <c r="V148" i="82"/>
  <c r="V149" i="82"/>
  <c r="V150" i="82"/>
  <c r="V151" i="82"/>
  <c r="V152" i="82"/>
  <c r="V153" i="82"/>
  <c r="V154" i="82"/>
  <c r="V155" i="82"/>
  <c r="V156" i="82"/>
  <c r="V157" i="82"/>
  <c r="V158" i="82"/>
  <c r="V159" i="82"/>
  <c r="V160" i="82"/>
  <c r="V164" i="82"/>
  <c r="V165" i="82"/>
  <c r="V166" i="82"/>
  <c r="V167" i="82"/>
  <c r="V168" i="82"/>
  <c r="V169" i="82"/>
  <c r="V170" i="82"/>
  <c r="V171" i="82"/>
  <c r="V172" i="82"/>
  <c r="V173" i="82"/>
  <c r="V174" i="82"/>
  <c r="V175" i="82"/>
  <c r="V176" i="82"/>
  <c r="V177" i="82"/>
  <c r="V178" i="82"/>
  <c r="V179" i="82"/>
  <c r="V180" i="82"/>
  <c r="V181" i="82"/>
  <c r="V182" i="82"/>
  <c r="V183" i="82"/>
  <c r="V188" i="82"/>
  <c r="V3" i="82"/>
  <c r="V184" i="82"/>
  <c r="V187" i="82"/>
  <c r="V189" i="82"/>
  <c r="V190" i="82"/>
  <c r="V191" i="82"/>
  <c r="V192" i="82"/>
  <c r="V193" i="82"/>
  <c r="V185" i="82"/>
  <c r="V186" i="82"/>
  <c r="N4" i="82"/>
  <c r="N5" i="82"/>
  <c r="N6" i="82"/>
  <c r="N7" i="82"/>
  <c r="N8" i="82"/>
  <c r="N9" i="82"/>
  <c r="N10" i="82"/>
  <c r="N11" i="82"/>
  <c r="N12" i="82"/>
  <c r="N13" i="82"/>
  <c r="N14" i="82"/>
  <c r="N15" i="82"/>
  <c r="N16" i="82"/>
  <c r="N17" i="82"/>
  <c r="N20" i="82"/>
  <c r="N18" i="82"/>
  <c r="N19" i="82"/>
  <c r="N22" i="82"/>
  <c r="N23" i="82"/>
  <c r="N24" i="82"/>
  <c r="N25" i="82"/>
  <c r="N26" i="82"/>
  <c r="N28" i="82"/>
  <c r="N29" i="82"/>
  <c r="N30" i="82"/>
  <c r="N31" i="82"/>
  <c r="N35" i="82"/>
  <c r="N27" i="82"/>
  <c r="N32" i="82"/>
  <c r="N21" i="82"/>
  <c r="N36" i="82"/>
  <c r="N34" i="82"/>
  <c r="N33" i="82"/>
  <c r="N37" i="82"/>
  <c r="N43" i="82"/>
  <c r="N44" i="82"/>
  <c r="N45" i="82"/>
  <c r="N39" i="82"/>
  <c r="N40" i="82"/>
  <c r="N46" i="82"/>
  <c r="N47" i="82"/>
  <c r="N48" i="82"/>
  <c r="N49" i="82"/>
  <c r="N50" i="82"/>
  <c r="N51" i="82"/>
  <c r="N42" i="82"/>
  <c r="N38" i="82"/>
  <c r="N55" i="82"/>
  <c r="N56" i="82"/>
  <c r="N41" i="82"/>
  <c r="N57" i="82"/>
  <c r="N58" i="82"/>
  <c r="N59" i="82"/>
  <c r="N60" i="82"/>
  <c r="N61" i="82"/>
  <c r="N62" i="82"/>
  <c r="N52" i="82"/>
  <c r="N63" i="82"/>
  <c r="N64" i="82"/>
  <c r="N65" i="82"/>
  <c r="N66" i="82"/>
  <c r="N67" i="82"/>
  <c r="N68" i="82"/>
  <c r="N69" i="82"/>
  <c r="N70" i="82"/>
  <c r="N71" i="82"/>
  <c r="N53" i="82"/>
  <c r="N54" i="82"/>
  <c r="N74" i="82"/>
  <c r="N75" i="82"/>
  <c r="N76" i="82"/>
  <c r="N77" i="82"/>
  <c r="N78" i="82"/>
  <c r="N79" i="82"/>
  <c r="N80" i="82"/>
  <c r="N81" i="82"/>
  <c r="N82" i="82"/>
  <c r="N83" i="82"/>
  <c r="N84" i="82"/>
  <c r="N85" i="82"/>
  <c r="N86" i="82"/>
  <c r="N87" i="82"/>
  <c r="N88" i="82"/>
  <c r="N72" i="82"/>
  <c r="N73" i="82"/>
  <c r="N89" i="82"/>
  <c r="N90" i="82"/>
  <c r="N91" i="82"/>
  <c r="N92" i="82"/>
  <c r="N93" i="82"/>
  <c r="N94" i="82"/>
  <c r="N95" i="82"/>
  <c r="N96" i="82"/>
  <c r="N97" i="82"/>
  <c r="N98" i="82"/>
  <c r="N99" i="82"/>
  <c r="N100" i="82"/>
  <c r="N101" i="82"/>
  <c r="N104" i="82"/>
  <c r="N105" i="82"/>
  <c r="N106" i="82"/>
  <c r="N107" i="82"/>
  <c r="N108" i="82"/>
  <c r="N109" i="82"/>
  <c r="N110" i="82"/>
  <c r="N111" i="82"/>
  <c r="N112" i="82"/>
  <c r="N113" i="82"/>
  <c r="N103" i="82"/>
  <c r="N102" i="82"/>
  <c r="N119" i="82"/>
  <c r="N120" i="82"/>
  <c r="N121" i="82"/>
  <c r="N122" i="82"/>
  <c r="N116" i="82"/>
  <c r="N118" i="82"/>
  <c r="N123" i="82"/>
  <c r="N124" i="82"/>
  <c r="N125" i="82"/>
  <c r="N126" i="82"/>
  <c r="N127" i="82"/>
  <c r="N128" i="82"/>
  <c r="N129" i="82"/>
  <c r="N130" i="82"/>
  <c r="N131" i="82"/>
  <c r="N115" i="82"/>
  <c r="N117" i="82"/>
  <c r="N132" i="82"/>
  <c r="N133" i="82"/>
  <c r="N134" i="82"/>
  <c r="N135" i="82"/>
  <c r="N136" i="82"/>
  <c r="N137" i="82"/>
  <c r="N138" i="82"/>
  <c r="N139" i="82"/>
  <c r="N140" i="82"/>
  <c r="N141" i="82"/>
  <c r="N142" i="82"/>
  <c r="N143" i="82"/>
  <c r="N144" i="82"/>
  <c r="N145" i="82"/>
  <c r="N146" i="82"/>
  <c r="N147" i="82"/>
  <c r="N114" i="82"/>
  <c r="N161" i="82"/>
  <c r="N162" i="82"/>
  <c r="N163" i="82"/>
  <c r="N148" i="82"/>
  <c r="N149" i="82"/>
  <c r="N150" i="82"/>
  <c r="N151" i="82"/>
  <c r="N152" i="82"/>
  <c r="N153" i="82"/>
  <c r="N154" i="82"/>
  <c r="N155" i="82"/>
  <c r="N156" i="82"/>
  <c r="N157" i="82"/>
  <c r="N158" i="82"/>
  <c r="N159" i="82"/>
  <c r="N160" i="82"/>
  <c r="N164" i="82"/>
  <c r="N165" i="82"/>
  <c r="N166" i="82"/>
  <c r="N167" i="82"/>
  <c r="N168" i="82"/>
  <c r="N169" i="82"/>
  <c r="N170" i="82"/>
  <c r="N171" i="82"/>
  <c r="N172" i="82"/>
  <c r="N173" i="82"/>
  <c r="N174" i="82"/>
  <c r="N175" i="82"/>
  <c r="N176" i="82"/>
  <c r="N177" i="82"/>
  <c r="N178" i="82"/>
  <c r="N179" i="82"/>
  <c r="N180" i="82"/>
  <c r="N181" i="82"/>
  <c r="N182" i="82"/>
  <c r="N183" i="82"/>
  <c r="N3" i="82"/>
  <c r="N189" i="82"/>
  <c r="N190" i="82"/>
  <c r="N191" i="82"/>
  <c r="N192" i="82"/>
  <c r="N193" i="82"/>
  <c r="N188" i="82"/>
  <c r="N184" i="82"/>
  <c r="N187" i="82"/>
  <c r="N185" i="82"/>
  <c r="N186" i="82"/>
  <c r="F4" i="82"/>
  <c r="F5" i="82"/>
  <c r="F6" i="82"/>
  <c r="F7" i="82"/>
  <c r="F8" i="82"/>
  <c r="F9" i="82"/>
  <c r="F10" i="82"/>
  <c r="F11" i="82"/>
  <c r="F12" i="82"/>
  <c r="F13" i="82"/>
  <c r="F14" i="82"/>
  <c r="F15" i="82"/>
  <c r="F16" i="82"/>
  <c r="F17" i="82"/>
  <c r="F21" i="82"/>
  <c r="F22" i="82"/>
  <c r="F23" i="82"/>
  <c r="F24" i="82"/>
  <c r="F25" i="82"/>
  <c r="F26" i="82"/>
  <c r="F20" i="82"/>
  <c r="F18" i="82"/>
  <c r="F19" i="82"/>
  <c r="F27" i="82"/>
  <c r="F29" i="82"/>
  <c r="F30" i="82"/>
  <c r="F31" i="82"/>
  <c r="F35" i="82"/>
  <c r="F36" i="82"/>
  <c r="F28" i="82"/>
  <c r="F33" i="82"/>
  <c r="F34" i="82"/>
  <c r="F39" i="82"/>
  <c r="F45" i="82"/>
  <c r="F42" i="82"/>
  <c r="F44" i="82"/>
  <c r="F46" i="82"/>
  <c r="F47" i="82"/>
  <c r="F48" i="82"/>
  <c r="F49" i="82"/>
  <c r="F50" i="82"/>
  <c r="F51" i="82"/>
  <c r="F41" i="82"/>
  <c r="F32" i="82"/>
  <c r="F38" i="82"/>
  <c r="F43" i="82"/>
  <c r="F40" i="82"/>
  <c r="F52" i="82"/>
  <c r="F54" i="82"/>
  <c r="F56" i="82"/>
  <c r="F37" i="82"/>
  <c r="F57" i="82"/>
  <c r="F58" i="82"/>
  <c r="F59" i="82"/>
  <c r="F60" i="82"/>
  <c r="F61" i="82"/>
  <c r="F62" i="82"/>
  <c r="F55" i="82"/>
  <c r="F53" i="82"/>
  <c r="F63" i="82"/>
  <c r="F64" i="82"/>
  <c r="F65" i="82"/>
  <c r="F66" i="82"/>
  <c r="F67" i="82"/>
  <c r="F68" i="82"/>
  <c r="F69" i="82"/>
  <c r="F70" i="82"/>
  <c r="F71" i="82"/>
  <c r="F73" i="82"/>
  <c r="F72" i="82"/>
  <c r="F74" i="82"/>
  <c r="F75" i="82"/>
  <c r="F76" i="82"/>
  <c r="F77" i="82"/>
  <c r="F78" i="82"/>
  <c r="F79" i="82"/>
  <c r="F80" i="82"/>
  <c r="F81" i="82"/>
  <c r="F82" i="82"/>
  <c r="F83" i="82"/>
  <c r="F84" i="82"/>
  <c r="F85" i="82"/>
  <c r="F86" i="82"/>
  <c r="F87" i="82"/>
  <c r="F88" i="82"/>
  <c r="F89" i="82"/>
  <c r="F90" i="82"/>
  <c r="F91" i="82"/>
  <c r="F92" i="82"/>
  <c r="F93" i="82"/>
  <c r="F94" i="82"/>
  <c r="F95" i="82"/>
  <c r="F96" i="82"/>
  <c r="F97" i="82"/>
  <c r="F98" i="82"/>
  <c r="F99" i="82"/>
  <c r="F100" i="82"/>
  <c r="F102" i="82"/>
  <c r="F101" i="82"/>
  <c r="F104" i="82"/>
  <c r="F105" i="82"/>
  <c r="F106" i="82"/>
  <c r="F107" i="82"/>
  <c r="F108" i="82"/>
  <c r="F109" i="82"/>
  <c r="F110" i="82"/>
  <c r="F111" i="82"/>
  <c r="F112" i="82"/>
  <c r="F113" i="82"/>
  <c r="F103" i="82"/>
  <c r="F119" i="82"/>
  <c r="F120" i="82"/>
  <c r="F121" i="82"/>
  <c r="F122" i="82"/>
  <c r="F123" i="82"/>
  <c r="F124" i="82"/>
  <c r="F125" i="82"/>
  <c r="F126" i="82"/>
  <c r="F127" i="82"/>
  <c r="F128" i="82"/>
  <c r="F129" i="82"/>
  <c r="F130" i="82"/>
  <c r="F131" i="82"/>
  <c r="F114" i="82"/>
  <c r="F118" i="82"/>
  <c r="F116" i="82"/>
  <c r="F115" i="82"/>
  <c r="F117" i="82"/>
  <c r="F132" i="82"/>
  <c r="F133" i="82"/>
  <c r="F134" i="82"/>
  <c r="F135" i="82"/>
  <c r="F136" i="82"/>
  <c r="F137" i="82"/>
  <c r="F138" i="82"/>
  <c r="F139" i="82"/>
  <c r="F140" i="82"/>
  <c r="F141" i="82"/>
  <c r="F142" i="82"/>
  <c r="F143" i="82"/>
  <c r="F144" i="82"/>
  <c r="F145" i="82"/>
  <c r="F146" i="82"/>
  <c r="F147" i="82"/>
  <c r="F161" i="82"/>
  <c r="F162" i="82"/>
  <c r="F163" i="82"/>
  <c r="F148" i="82"/>
  <c r="F149" i="82"/>
  <c r="F150" i="82"/>
  <c r="F151" i="82"/>
  <c r="F152" i="82"/>
  <c r="F153" i="82"/>
  <c r="F154" i="82"/>
  <c r="F155" i="82"/>
  <c r="F156" i="82"/>
  <c r="F157" i="82"/>
  <c r="F158" i="82"/>
  <c r="F159" i="82"/>
  <c r="F160" i="82"/>
  <c r="F164" i="82"/>
  <c r="F165" i="82"/>
  <c r="F166" i="82"/>
  <c r="F167" i="82"/>
  <c r="F168" i="82"/>
  <c r="F169" i="82"/>
  <c r="F170" i="82"/>
  <c r="F171" i="82"/>
  <c r="F172" i="82"/>
  <c r="F173" i="82"/>
  <c r="F174" i="82"/>
  <c r="F175" i="82"/>
  <c r="F176" i="82"/>
  <c r="F177" i="82"/>
  <c r="F178" i="82"/>
  <c r="F179" i="82"/>
  <c r="F180" i="82"/>
  <c r="F181" i="82"/>
  <c r="F182" i="82"/>
  <c r="F183" i="82"/>
  <c r="F187" i="82"/>
  <c r="F184" i="82"/>
  <c r="F185" i="82"/>
  <c r="F186" i="82"/>
  <c r="F3" i="82"/>
  <c r="F189" i="82"/>
  <c r="F190" i="82"/>
  <c r="F191" i="82"/>
  <c r="F192" i="82"/>
  <c r="F193" i="82"/>
  <c r="F188" i="82"/>
  <c r="BC4" i="82"/>
  <c r="BC5" i="82"/>
  <c r="BC6" i="82"/>
  <c r="BC7" i="82"/>
  <c r="BC8" i="82"/>
  <c r="BC9" i="82"/>
  <c r="BC10" i="82"/>
  <c r="BC11" i="82"/>
  <c r="BC12" i="82"/>
  <c r="BC13" i="82"/>
  <c r="BC14" i="82"/>
  <c r="BC15" i="82"/>
  <c r="BC16" i="82"/>
  <c r="BC19" i="82"/>
  <c r="BC17" i="82"/>
  <c r="BC18" i="82"/>
  <c r="BC21" i="82"/>
  <c r="BC22" i="82"/>
  <c r="BC23" i="82"/>
  <c r="BC24" i="82"/>
  <c r="BC25" i="82"/>
  <c r="BC20" i="82"/>
  <c r="BC29" i="82"/>
  <c r="BC30" i="82"/>
  <c r="BC31" i="82"/>
  <c r="BC28" i="82"/>
  <c r="BC34" i="82"/>
  <c r="BC35" i="82"/>
  <c r="BC27" i="82"/>
  <c r="BC26" i="82"/>
  <c r="BC33" i="82"/>
  <c r="BC32" i="82"/>
  <c r="BC37" i="82"/>
  <c r="BC40" i="82"/>
  <c r="BC44" i="82"/>
  <c r="BC45" i="82"/>
  <c r="BC46" i="82"/>
  <c r="BC47" i="82"/>
  <c r="BC48" i="82"/>
  <c r="BC49" i="82"/>
  <c r="BC50" i="82"/>
  <c r="BC39" i="82"/>
  <c r="BC55" i="82"/>
  <c r="BC36" i="82"/>
  <c r="BC42" i="82"/>
  <c r="BC38" i="82"/>
  <c r="BC43" i="82"/>
  <c r="BC41" i="82"/>
  <c r="BC53" i="82"/>
  <c r="BC52" i="82"/>
  <c r="BC56" i="82"/>
  <c r="BC57" i="82"/>
  <c r="BC58" i="82"/>
  <c r="BC59" i="82"/>
  <c r="BC60" i="82"/>
  <c r="BC61" i="82"/>
  <c r="BC62" i="82"/>
  <c r="BC54" i="82"/>
  <c r="BC51" i="82"/>
  <c r="BC63" i="82"/>
  <c r="BC64" i="82"/>
  <c r="BC65" i="82"/>
  <c r="BC66" i="82"/>
  <c r="BC67" i="82"/>
  <c r="BC68" i="82"/>
  <c r="BC69" i="82"/>
  <c r="BC70" i="82"/>
  <c r="BC71" i="82"/>
  <c r="BC72" i="82"/>
  <c r="BC73" i="82"/>
  <c r="BC74" i="82"/>
  <c r="BC75" i="82"/>
  <c r="BC76" i="82"/>
  <c r="BC77" i="82"/>
  <c r="BC78" i="82"/>
  <c r="BC79" i="82"/>
  <c r="BC80" i="82"/>
  <c r="BC81" i="82"/>
  <c r="BC82" i="82"/>
  <c r="BC83" i="82"/>
  <c r="BC84" i="82"/>
  <c r="BC85" i="82"/>
  <c r="BC86" i="82"/>
  <c r="BC87" i="82"/>
  <c r="BC88" i="82"/>
  <c r="BC89" i="82"/>
  <c r="BC90" i="82"/>
  <c r="BC91" i="82"/>
  <c r="BC92" i="82"/>
  <c r="BC93" i="82"/>
  <c r="BC94" i="82"/>
  <c r="BC95" i="82"/>
  <c r="BC96" i="82"/>
  <c r="BC97" i="82"/>
  <c r="BC98" i="82"/>
  <c r="BC99" i="82"/>
  <c r="BC101" i="82"/>
  <c r="BC102" i="82"/>
  <c r="BC104" i="82"/>
  <c r="BC105" i="82"/>
  <c r="BC106" i="82"/>
  <c r="BC107" i="82"/>
  <c r="BC108" i="82"/>
  <c r="BC109" i="82"/>
  <c r="BC110" i="82"/>
  <c r="BC111" i="82"/>
  <c r="BC112" i="82"/>
  <c r="BC100" i="82"/>
  <c r="BC103" i="82"/>
  <c r="BC118" i="82"/>
  <c r="BC119" i="82"/>
  <c r="BC120" i="82"/>
  <c r="BC121" i="82"/>
  <c r="BC117" i="82"/>
  <c r="BC122" i="82"/>
  <c r="BC123" i="82"/>
  <c r="BC124" i="82"/>
  <c r="BC125" i="82"/>
  <c r="BC126" i="82"/>
  <c r="BC127" i="82"/>
  <c r="BC128" i="82"/>
  <c r="BC129" i="82"/>
  <c r="BC130" i="82"/>
  <c r="BC113" i="82"/>
  <c r="BC116" i="82"/>
  <c r="BC114" i="82"/>
  <c r="BC115" i="82"/>
  <c r="BC131" i="82"/>
  <c r="BC132" i="82"/>
  <c r="BC133" i="82"/>
  <c r="BC134" i="82"/>
  <c r="BC135" i="82"/>
  <c r="BC136" i="82"/>
  <c r="BC137" i="82"/>
  <c r="BC138" i="82"/>
  <c r="BC139" i="82"/>
  <c r="BC140" i="82"/>
  <c r="BC141" i="82"/>
  <c r="BC142" i="82"/>
  <c r="BC143" i="82"/>
  <c r="BC144" i="82"/>
  <c r="BC145" i="82"/>
  <c r="BC146" i="82"/>
  <c r="BC161" i="82"/>
  <c r="BC162" i="82"/>
  <c r="BC147" i="82"/>
  <c r="BC148" i="82"/>
  <c r="BC149" i="82"/>
  <c r="BC150" i="82"/>
  <c r="BC151" i="82"/>
  <c r="BC152" i="82"/>
  <c r="BC153" i="82"/>
  <c r="BC154" i="82"/>
  <c r="BC155" i="82"/>
  <c r="BC156" i="82"/>
  <c r="BC157" i="82"/>
  <c r="BC158" i="82"/>
  <c r="BC159" i="82"/>
  <c r="BC160" i="82"/>
  <c r="BC163" i="82"/>
  <c r="BC164" i="82"/>
  <c r="BC165" i="82"/>
  <c r="BC166" i="82"/>
  <c r="BC167" i="82"/>
  <c r="BC168" i="82"/>
  <c r="BC169" i="82"/>
  <c r="BC170" i="82"/>
  <c r="BC171" i="82"/>
  <c r="BC172" i="82"/>
  <c r="BC173" i="82"/>
  <c r="BC174" i="82"/>
  <c r="BC175" i="82"/>
  <c r="BC176" i="82"/>
  <c r="BC177" i="82"/>
  <c r="BC178" i="82"/>
  <c r="BC179" i="82"/>
  <c r="BC180" i="82"/>
  <c r="BC181" i="82"/>
  <c r="BC182" i="82"/>
  <c r="BC187" i="82"/>
  <c r="BC184" i="82"/>
  <c r="BC185" i="82"/>
  <c r="BC186" i="82"/>
  <c r="BC3" i="82"/>
  <c r="BC188" i="82"/>
  <c r="BC189" i="82"/>
  <c r="BC190" i="82"/>
  <c r="BC191" i="82"/>
  <c r="BC192" i="82"/>
  <c r="BC193" i="82"/>
  <c r="BC183" i="82"/>
  <c r="G4" i="82"/>
  <c r="G5" i="82"/>
  <c r="G6" i="82"/>
  <c r="G7" i="82"/>
  <c r="G8" i="82"/>
  <c r="G9" i="82"/>
  <c r="G10" i="82"/>
  <c r="G11" i="82"/>
  <c r="G14" i="82"/>
  <c r="G15" i="82"/>
  <c r="G16" i="82"/>
  <c r="G17" i="82"/>
  <c r="G18" i="82"/>
  <c r="G19" i="82"/>
  <c r="G20" i="82"/>
  <c r="G13" i="82"/>
  <c r="G12" i="82"/>
  <c r="G21" i="82"/>
  <c r="G22" i="82"/>
  <c r="G23" i="82"/>
  <c r="G27" i="82"/>
  <c r="G25" i="82"/>
  <c r="G29" i="82"/>
  <c r="G30" i="82"/>
  <c r="G31" i="82"/>
  <c r="G32" i="82"/>
  <c r="G33" i="82"/>
  <c r="G34" i="82"/>
  <c r="G35" i="82"/>
  <c r="G24" i="82"/>
  <c r="G26" i="82"/>
  <c r="G28" i="82"/>
  <c r="G36" i="82"/>
  <c r="G37" i="82"/>
  <c r="G38" i="82"/>
  <c r="G39" i="82"/>
  <c r="G40" i="82"/>
  <c r="G41" i="82"/>
  <c r="G42" i="82"/>
  <c r="G43" i="82"/>
  <c r="G45" i="82"/>
  <c r="G44" i="82"/>
  <c r="G46" i="82"/>
  <c r="G47" i="82"/>
  <c r="G48" i="82"/>
  <c r="G49" i="82"/>
  <c r="G50" i="82"/>
  <c r="G51" i="82"/>
  <c r="G52" i="82"/>
  <c r="G53" i="82"/>
  <c r="G54" i="82"/>
  <c r="G55" i="82"/>
  <c r="G56" i="82"/>
  <c r="G57" i="82"/>
  <c r="G61" i="82"/>
  <c r="G62" i="82"/>
  <c r="G60" i="82"/>
  <c r="G58" i="82"/>
  <c r="G63" i="82"/>
  <c r="G64" i="82"/>
  <c r="G65" i="82"/>
  <c r="G66" i="82"/>
  <c r="G67" i="82"/>
  <c r="G68" i="82"/>
  <c r="G69" i="82"/>
  <c r="G70" i="82"/>
  <c r="G71" i="82"/>
  <c r="G72" i="82"/>
  <c r="G59" i="82"/>
  <c r="G73" i="82"/>
  <c r="G74" i="82"/>
  <c r="G75" i="82"/>
  <c r="G76" i="82"/>
  <c r="G77" i="82"/>
  <c r="G78" i="82"/>
  <c r="G79" i="82"/>
  <c r="G80" i="82"/>
  <c r="G81" i="82"/>
  <c r="G82" i="82"/>
  <c r="G85" i="82"/>
  <c r="G86" i="82"/>
  <c r="G88" i="82"/>
  <c r="G83" i="82"/>
  <c r="G87" i="82"/>
  <c r="G89" i="82"/>
  <c r="G90" i="82"/>
  <c r="G91" i="82"/>
  <c r="G84" i="82"/>
  <c r="G92" i="82"/>
  <c r="G93" i="82"/>
  <c r="G94" i="82"/>
  <c r="G95" i="82"/>
  <c r="G96" i="82"/>
  <c r="G101" i="82"/>
  <c r="G97" i="82"/>
  <c r="G103" i="82"/>
  <c r="G98" i="82"/>
  <c r="G102" i="82"/>
  <c r="G104" i="82"/>
  <c r="G105" i="82"/>
  <c r="G106" i="82"/>
  <c r="G107" i="82"/>
  <c r="G108" i="82"/>
  <c r="G109" i="82"/>
  <c r="G110" i="82"/>
  <c r="G111" i="82"/>
  <c r="G112" i="82"/>
  <c r="G113" i="82"/>
  <c r="G114" i="82"/>
  <c r="G115" i="82"/>
  <c r="G116" i="82"/>
  <c r="G100" i="82"/>
  <c r="G99" i="82"/>
  <c r="G119" i="82"/>
  <c r="G120" i="82"/>
  <c r="G121" i="82"/>
  <c r="G122" i="82"/>
  <c r="G123" i="82"/>
  <c r="G124" i="82"/>
  <c r="G125" i="82"/>
  <c r="G126" i="82"/>
  <c r="G127" i="82"/>
  <c r="G128" i="82"/>
  <c r="G129" i="82"/>
  <c r="G118" i="82"/>
  <c r="G117" i="82"/>
  <c r="G131" i="82"/>
  <c r="G130" i="82"/>
  <c r="G132" i="82"/>
  <c r="G133" i="82"/>
  <c r="G134" i="82"/>
  <c r="G135" i="82"/>
  <c r="G136" i="82"/>
  <c r="G137" i="82"/>
  <c r="G138" i="82"/>
  <c r="G139" i="82"/>
  <c r="G140" i="82"/>
  <c r="G141" i="82"/>
  <c r="G142" i="82"/>
  <c r="G143" i="82"/>
  <c r="G144" i="82"/>
  <c r="G145" i="82"/>
  <c r="G146" i="82"/>
  <c r="G147" i="82"/>
  <c r="G161" i="82"/>
  <c r="G162" i="82"/>
  <c r="G163" i="82"/>
  <c r="G148" i="82"/>
  <c r="G149" i="82"/>
  <c r="G150" i="82"/>
  <c r="G151" i="82"/>
  <c r="G152" i="82"/>
  <c r="G153" i="82"/>
  <c r="G154" i="82"/>
  <c r="G155" i="82"/>
  <c r="G156" i="82"/>
  <c r="G160" i="82"/>
  <c r="G159" i="82"/>
  <c r="G158" i="82"/>
  <c r="G164" i="82"/>
  <c r="G165" i="82"/>
  <c r="G166" i="82"/>
  <c r="G167" i="82"/>
  <c r="G168" i="82"/>
  <c r="G169" i="82"/>
  <c r="G157" i="82"/>
  <c r="G170" i="82"/>
  <c r="G171" i="82"/>
  <c r="G172" i="82"/>
  <c r="G173" i="82"/>
  <c r="G174" i="82"/>
  <c r="G175" i="82"/>
  <c r="G176" i="82"/>
  <c r="G177" i="82"/>
  <c r="G178" i="82"/>
  <c r="G179" i="82"/>
  <c r="G180" i="82"/>
  <c r="G181" i="82"/>
  <c r="G188" i="82"/>
  <c r="G187" i="82"/>
  <c r="G184" i="82"/>
  <c r="G185" i="82"/>
  <c r="G186" i="82"/>
  <c r="G3" i="82"/>
  <c r="G189" i="82"/>
  <c r="G190" i="82"/>
  <c r="G191" i="82"/>
  <c r="G192" i="82"/>
  <c r="G193" i="82"/>
  <c r="G183" i="82"/>
  <c r="G182" i="82"/>
  <c r="BQ4" i="82"/>
  <c r="BQ5" i="82"/>
  <c r="BQ6" i="82"/>
  <c r="BQ7" i="82"/>
  <c r="BQ8" i="82"/>
  <c r="BQ9" i="82"/>
  <c r="BQ10" i="82"/>
  <c r="BQ11" i="82"/>
  <c r="BQ13" i="82"/>
  <c r="BQ14" i="82"/>
  <c r="BQ15" i="82"/>
  <c r="BQ16" i="82"/>
  <c r="BQ17" i="82"/>
  <c r="BQ18" i="82"/>
  <c r="BQ19" i="82"/>
  <c r="BQ20" i="82"/>
  <c r="BQ12" i="82"/>
  <c r="BQ21" i="82"/>
  <c r="BQ22" i="82"/>
  <c r="BQ23" i="82"/>
  <c r="BQ26" i="82"/>
  <c r="BQ27" i="82"/>
  <c r="BQ25" i="82"/>
  <c r="BQ24" i="82"/>
  <c r="BQ28" i="82"/>
  <c r="BQ29" i="82"/>
  <c r="BQ30" i="82"/>
  <c r="BQ31" i="82"/>
  <c r="BQ32" i="82"/>
  <c r="BQ33" i="82"/>
  <c r="BQ36" i="82"/>
  <c r="BQ37" i="82"/>
  <c r="BQ38" i="82"/>
  <c r="BQ39" i="82"/>
  <c r="BQ40" i="82"/>
  <c r="BQ41" i="82"/>
  <c r="BQ42" i="82"/>
  <c r="BQ34" i="82"/>
  <c r="BQ35" i="82"/>
  <c r="BQ44" i="82"/>
  <c r="BQ45" i="82"/>
  <c r="BQ46" i="82"/>
  <c r="BQ47" i="82"/>
  <c r="BQ48" i="82"/>
  <c r="BQ49" i="82"/>
  <c r="BQ50" i="82"/>
  <c r="BQ51" i="82"/>
  <c r="BQ52" i="82"/>
  <c r="BQ53" i="82"/>
  <c r="BQ54" i="82"/>
  <c r="BQ55" i="82"/>
  <c r="BQ43" i="82"/>
  <c r="BQ58" i="82"/>
  <c r="BQ56" i="82"/>
  <c r="BQ60" i="82"/>
  <c r="BQ61" i="82"/>
  <c r="BQ59" i="82"/>
  <c r="BQ63" i="82"/>
  <c r="BQ72" i="82"/>
  <c r="BQ65" i="82"/>
  <c r="BQ66" i="82"/>
  <c r="BQ68" i="82"/>
  <c r="BQ71" i="82"/>
  <c r="BQ57" i="82"/>
  <c r="BQ62" i="82"/>
  <c r="BQ64" i="82"/>
  <c r="BQ67" i="82"/>
  <c r="BQ69" i="82"/>
  <c r="BQ73" i="82"/>
  <c r="BQ74" i="82"/>
  <c r="BQ75" i="82"/>
  <c r="BQ76" i="82"/>
  <c r="BQ77" i="82"/>
  <c r="BQ78" i="82"/>
  <c r="BQ79" i="82"/>
  <c r="BQ80" i="82"/>
  <c r="BQ81" i="82"/>
  <c r="BQ82" i="82"/>
  <c r="BQ83" i="82"/>
  <c r="BQ84" i="82"/>
  <c r="BQ85" i="82"/>
  <c r="BQ86" i="82"/>
  <c r="BQ87" i="82"/>
  <c r="BQ91" i="82"/>
  <c r="BQ92" i="82"/>
  <c r="BQ93" i="82"/>
  <c r="BQ94" i="82"/>
  <c r="BQ95" i="82"/>
  <c r="BQ70" i="82"/>
  <c r="BQ100" i="82"/>
  <c r="BQ102" i="82"/>
  <c r="BQ88" i="82"/>
  <c r="BQ99" i="82"/>
  <c r="BQ104" i="82"/>
  <c r="BQ105" i="82"/>
  <c r="BQ106" i="82"/>
  <c r="BQ107" i="82"/>
  <c r="BQ108" i="82"/>
  <c r="BQ109" i="82"/>
  <c r="BQ110" i="82"/>
  <c r="BQ111" i="82"/>
  <c r="BQ90" i="82"/>
  <c r="BQ98" i="82"/>
  <c r="BQ101" i="82"/>
  <c r="BQ103" i="82"/>
  <c r="BQ89" i="82"/>
  <c r="BQ96" i="82"/>
  <c r="BQ97" i="82"/>
  <c r="BQ112" i="82"/>
  <c r="BQ113" i="82"/>
  <c r="BQ117" i="82"/>
  <c r="BQ114" i="82"/>
  <c r="BQ115" i="82"/>
  <c r="BQ116" i="82"/>
  <c r="BQ125" i="82"/>
  <c r="BQ127" i="82"/>
  <c r="BQ122" i="82"/>
  <c r="BQ120" i="82"/>
  <c r="BQ129" i="82"/>
  <c r="BQ130" i="82"/>
  <c r="BQ118" i="82"/>
  <c r="BQ121" i="82"/>
  <c r="BQ126" i="82"/>
  <c r="BQ128" i="82"/>
  <c r="BQ119" i="82"/>
  <c r="BQ123" i="82"/>
  <c r="BQ124" i="82"/>
  <c r="BQ135" i="82"/>
  <c r="BQ136" i="82"/>
  <c r="BQ137" i="82"/>
  <c r="BQ138" i="82"/>
  <c r="BQ139" i="82"/>
  <c r="BQ140" i="82"/>
  <c r="BQ141" i="82"/>
  <c r="BQ142" i="82"/>
  <c r="BQ143" i="82"/>
  <c r="BQ144" i="82"/>
  <c r="BQ145" i="82"/>
  <c r="BQ146" i="82"/>
  <c r="BQ133" i="82"/>
  <c r="BQ147" i="82"/>
  <c r="BQ148" i="82"/>
  <c r="BQ149" i="82"/>
  <c r="BQ150" i="82"/>
  <c r="BQ151" i="82"/>
  <c r="BQ152" i="82"/>
  <c r="BQ153" i="82"/>
  <c r="BQ154" i="82"/>
  <c r="BQ155" i="82"/>
  <c r="BQ156" i="82"/>
  <c r="BQ157" i="82"/>
  <c r="BQ158" i="82"/>
  <c r="BQ159" i="82"/>
  <c r="BQ131" i="82"/>
  <c r="BQ134" i="82"/>
  <c r="BQ160" i="82"/>
  <c r="BQ161" i="82"/>
  <c r="BQ162" i="82"/>
  <c r="BQ132" i="82"/>
  <c r="BQ163" i="82"/>
  <c r="BQ164" i="82"/>
  <c r="BQ165" i="82"/>
  <c r="BQ166" i="82"/>
  <c r="BQ167" i="82"/>
  <c r="BQ168" i="82"/>
  <c r="BQ169" i="82"/>
  <c r="BQ170" i="82"/>
  <c r="BQ171" i="82"/>
  <c r="BQ172" i="82"/>
  <c r="BQ173" i="82"/>
  <c r="BQ174" i="82"/>
  <c r="BQ175" i="82"/>
  <c r="BQ176" i="82"/>
  <c r="BQ177" i="82"/>
  <c r="BQ178" i="82"/>
  <c r="BQ179" i="82"/>
  <c r="BQ180" i="82"/>
  <c r="BQ183" i="82"/>
  <c r="BQ184" i="82"/>
  <c r="BQ185" i="82"/>
  <c r="BQ186" i="82"/>
  <c r="BQ187" i="82"/>
  <c r="BQ182" i="82"/>
  <c r="BQ181" i="82"/>
  <c r="BQ191" i="82"/>
  <c r="BQ189" i="82"/>
  <c r="BQ193" i="82"/>
  <c r="BQ3" i="82"/>
  <c r="BQ192" i="82"/>
  <c r="BQ188" i="82"/>
  <c r="BQ190" i="82"/>
  <c r="BI5" i="82"/>
  <c r="BI6" i="82"/>
  <c r="BI7" i="82"/>
  <c r="BI8" i="82"/>
  <c r="BI9" i="82"/>
  <c r="BI10" i="82"/>
  <c r="BI11" i="82"/>
  <c r="BI14" i="82"/>
  <c r="BI16" i="82"/>
  <c r="BI20" i="82"/>
  <c r="BI21" i="82"/>
  <c r="BI22" i="82"/>
  <c r="BI24" i="82"/>
  <c r="BI25" i="82"/>
  <c r="BI15" i="82"/>
  <c r="BI26" i="82"/>
  <c r="BI27" i="82"/>
  <c r="BI17" i="82"/>
  <c r="BI28" i="82"/>
  <c r="BI29" i="82"/>
  <c r="BI32" i="82"/>
  <c r="BI31" i="82"/>
  <c r="BI33" i="82"/>
  <c r="BI36" i="82"/>
  <c r="BI37" i="82"/>
  <c r="BI38" i="82"/>
  <c r="BI39" i="82"/>
  <c r="BI41" i="82"/>
  <c r="BI42" i="82"/>
  <c r="BI30" i="82"/>
  <c r="BI43" i="82"/>
  <c r="BI44" i="82"/>
  <c r="BI54" i="82"/>
  <c r="BI49" i="82"/>
  <c r="BI51" i="82"/>
  <c r="BI58" i="82"/>
  <c r="BI59" i="82"/>
  <c r="BI60" i="82"/>
  <c r="BI61" i="82"/>
  <c r="BI47" i="82"/>
  <c r="BI48" i="82"/>
  <c r="BI53" i="82"/>
  <c r="BI52" i="82"/>
  <c r="BI62" i="82"/>
  <c r="BI45" i="82"/>
  <c r="BI66" i="82"/>
  <c r="BI71" i="82"/>
  <c r="BI74" i="82"/>
  <c r="BI75" i="82"/>
  <c r="BI76" i="82"/>
  <c r="BI78" i="82"/>
  <c r="BI79" i="82"/>
  <c r="BI80" i="82"/>
  <c r="BI81" i="82"/>
  <c r="BI65" i="82"/>
  <c r="BI68" i="82"/>
  <c r="BI69" i="82"/>
  <c r="BI64" i="82"/>
  <c r="BI67" i="82"/>
  <c r="BI70" i="82"/>
  <c r="BI72" i="82"/>
  <c r="BI63" i="82"/>
  <c r="BI89" i="82"/>
  <c r="BI88" i="82"/>
  <c r="BI92" i="82"/>
  <c r="BI94" i="82"/>
  <c r="BI95" i="82"/>
  <c r="BI97" i="82"/>
  <c r="BI98" i="82"/>
  <c r="BI85" i="82"/>
  <c r="BI87" i="82"/>
  <c r="BI86" i="82"/>
  <c r="BI104" i="82"/>
  <c r="BI105" i="82"/>
  <c r="BI106" i="82"/>
  <c r="BI107" i="82"/>
  <c r="BI108" i="82"/>
  <c r="BI110" i="82"/>
  <c r="BI116" i="82"/>
  <c r="BI114" i="82"/>
  <c r="BI115" i="82"/>
  <c r="BI111" i="82"/>
  <c r="BI84" i="82"/>
  <c r="BI112" i="82"/>
  <c r="BI117" i="82"/>
  <c r="BI118" i="82"/>
  <c r="BI119" i="82"/>
  <c r="BI120" i="82"/>
  <c r="BI135" i="82"/>
  <c r="BI136" i="82"/>
  <c r="BI137" i="82"/>
  <c r="BI138" i="82"/>
  <c r="BI139" i="82"/>
  <c r="BI140" i="82"/>
  <c r="BI141" i="82"/>
  <c r="BI142" i="82"/>
  <c r="BI143" i="82"/>
  <c r="BI145" i="82"/>
  <c r="BI129" i="82"/>
  <c r="BI121" i="82"/>
  <c r="BI126" i="82"/>
  <c r="BI128" i="82"/>
  <c r="BI124" i="82"/>
  <c r="BI113" i="82"/>
  <c r="BI122" i="82"/>
  <c r="BI123" i="82"/>
  <c r="BI125" i="82"/>
  <c r="BI130" i="82"/>
  <c r="BI132" i="82"/>
  <c r="BI133" i="82"/>
  <c r="BI134" i="82"/>
  <c r="BI147" i="82"/>
  <c r="BI149" i="82"/>
  <c r="BI152" i="82"/>
  <c r="BI153" i="82"/>
  <c r="BI154" i="82"/>
  <c r="BI155" i="82"/>
  <c r="BI127" i="82"/>
  <c r="BI146" i="82"/>
  <c r="BI156" i="82"/>
  <c r="BI157" i="82"/>
  <c r="BI158" i="82"/>
  <c r="BI159" i="82"/>
  <c r="BI161" i="82"/>
  <c r="BI163" i="82"/>
  <c r="BI164" i="82"/>
  <c r="BI165" i="82"/>
  <c r="BI167" i="82"/>
  <c r="BI168" i="82"/>
  <c r="BI169" i="82"/>
  <c r="BI170" i="82"/>
  <c r="BI171" i="82"/>
  <c r="BI172" i="82"/>
  <c r="BI173" i="82"/>
  <c r="BI174" i="82"/>
  <c r="BI175" i="82"/>
  <c r="BI176" i="82"/>
  <c r="BI177" i="82"/>
  <c r="BI178" i="82"/>
  <c r="BI183" i="82"/>
  <c r="BI184" i="82"/>
  <c r="BI185" i="82"/>
  <c r="BI186" i="82"/>
  <c r="BI187" i="82"/>
  <c r="BI188" i="82"/>
  <c r="BI189" i="82"/>
  <c r="BI190" i="82"/>
  <c r="BI191" i="82"/>
  <c r="BI192" i="82"/>
  <c r="BI193" i="82"/>
  <c r="BI3" i="82"/>
  <c r="BA4" i="82"/>
  <c r="BA5" i="82"/>
  <c r="BA6" i="82"/>
  <c r="BA7" i="82"/>
  <c r="BA8" i="82"/>
  <c r="BA9" i="82"/>
  <c r="BA10" i="82"/>
  <c r="BA11" i="82"/>
  <c r="BA12" i="82"/>
  <c r="BA13" i="82"/>
  <c r="BA14" i="82"/>
  <c r="BA16" i="82"/>
  <c r="BA19" i="82"/>
  <c r="BA15" i="82"/>
  <c r="BA21" i="82"/>
  <c r="BA22" i="82"/>
  <c r="BA23" i="82"/>
  <c r="BA24" i="82"/>
  <c r="BA25" i="82"/>
  <c r="BA17" i="82"/>
  <c r="BA18" i="82"/>
  <c r="BA26" i="82"/>
  <c r="BA27" i="82"/>
  <c r="BA28" i="82"/>
  <c r="BA20" i="82"/>
  <c r="BA29" i="82"/>
  <c r="BA31" i="82"/>
  <c r="BA36" i="82"/>
  <c r="BA37" i="82"/>
  <c r="BA38" i="82"/>
  <c r="BA39" i="82"/>
  <c r="BA40" i="82"/>
  <c r="BA41" i="82"/>
  <c r="BA42" i="82"/>
  <c r="BA30" i="82"/>
  <c r="BA34" i="82"/>
  <c r="BA35" i="82"/>
  <c r="BA33" i="82"/>
  <c r="BA55" i="82"/>
  <c r="BA43" i="82"/>
  <c r="BA44" i="82"/>
  <c r="BA32" i="82"/>
  <c r="BA47" i="82"/>
  <c r="BA48" i="82"/>
  <c r="BA50" i="82"/>
  <c r="BA56" i="82"/>
  <c r="BA57" i="82"/>
  <c r="BA58" i="82"/>
  <c r="BA59" i="82"/>
  <c r="BA60" i="82"/>
  <c r="BA61" i="82"/>
  <c r="BA62" i="82"/>
  <c r="BA46" i="82"/>
  <c r="BA52" i="82"/>
  <c r="BA45" i="82"/>
  <c r="BA54" i="82"/>
  <c r="BA49" i="82"/>
  <c r="BA53" i="82"/>
  <c r="BA51" i="82"/>
  <c r="BA69" i="82"/>
  <c r="BA70" i="82"/>
  <c r="BA73" i="82"/>
  <c r="BA74" i="82"/>
  <c r="BA75" i="82"/>
  <c r="BA76" i="82"/>
  <c r="BA77" i="82"/>
  <c r="BA78" i="82"/>
  <c r="BA79" i="82"/>
  <c r="BA80" i="82"/>
  <c r="BA81" i="82"/>
  <c r="BA82" i="82"/>
  <c r="BA83" i="82"/>
  <c r="BA64" i="82"/>
  <c r="BA67" i="82"/>
  <c r="BA63" i="82"/>
  <c r="BA71" i="82"/>
  <c r="BA66" i="82"/>
  <c r="BA68" i="82"/>
  <c r="BA72" i="82"/>
  <c r="BA85" i="82"/>
  <c r="BA87" i="82"/>
  <c r="BA89" i="82"/>
  <c r="BA90" i="82"/>
  <c r="BA86" i="82"/>
  <c r="BA91" i="82"/>
  <c r="BA65" i="82"/>
  <c r="BA88" i="82"/>
  <c r="BA92" i="82"/>
  <c r="BA93" i="82"/>
  <c r="BA94" i="82"/>
  <c r="BA95" i="82"/>
  <c r="BA96" i="82"/>
  <c r="BA97" i="82"/>
  <c r="BA98" i="82"/>
  <c r="BA99" i="82"/>
  <c r="BA84" i="82"/>
  <c r="BA101" i="82"/>
  <c r="BA104" i="82"/>
  <c r="BA105" i="82"/>
  <c r="BA106" i="82"/>
  <c r="BA107" i="82"/>
  <c r="BA108" i="82"/>
  <c r="BA109" i="82"/>
  <c r="BA110" i="82"/>
  <c r="BA100" i="82"/>
  <c r="BA102" i="82"/>
  <c r="BA103" i="82"/>
  <c r="BA117" i="82"/>
  <c r="BA111" i="82"/>
  <c r="BA112" i="82"/>
  <c r="BA113" i="82"/>
  <c r="BA116" i="82"/>
  <c r="BA114" i="82"/>
  <c r="BA115" i="82"/>
  <c r="BA118" i="82"/>
  <c r="BA119" i="82"/>
  <c r="BA120" i="82"/>
  <c r="BA124" i="82"/>
  <c r="BA135" i="82"/>
  <c r="BA136" i="82"/>
  <c r="BA137" i="82"/>
  <c r="BA138" i="82"/>
  <c r="BA139" i="82"/>
  <c r="BA140" i="82"/>
  <c r="BA141" i="82"/>
  <c r="BA142" i="82"/>
  <c r="BA143" i="82"/>
  <c r="BA144" i="82"/>
  <c r="BA145" i="82"/>
  <c r="BA122" i="82"/>
  <c r="BA123" i="82"/>
  <c r="BA125" i="82"/>
  <c r="BA127" i="82"/>
  <c r="BA130" i="82"/>
  <c r="BA129" i="82"/>
  <c r="BA128" i="82"/>
  <c r="BA131" i="82"/>
  <c r="BA132" i="82"/>
  <c r="BA133" i="82"/>
  <c r="BA134" i="82"/>
  <c r="BA121" i="82"/>
  <c r="BA147" i="82"/>
  <c r="BA148" i="82"/>
  <c r="BA149" i="82"/>
  <c r="BA150" i="82"/>
  <c r="BA151" i="82"/>
  <c r="BA152" i="82"/>
  <c r="BA153" i="82"/>
  <c r="BA154" i="82"/>
  <c r="BA155" i="82"/>
  <c r="BA156" i="82"/>
  <c r="BA157" i="82"/>
  <c r="BA158" i="82"/>
  <c r="BA159" i="82"/>
  <c r="BA160" i="82"/>
  <c r="BA126" i="82"/>
  <c r="BA146" i="82"/>
  <c r="BA161" i="82"/>
  <c r="BA162" i="82"/>
  <c r="BA163" i="82"/>
  <c r="BA164" i="82"/>
  <c r="BA165" i="82"/>
  <c r="BA166" i="82"/>
  <c r="BA167" i="82"/>
  <c r="BA168" i="82"/>
  <c r="BA169" i="82"/>
  <c r="BA170" i="82"/>
  <c r="BA171" i="82"/>
  <c r="BA172" i="82"/>
  <c r="BA173" i="82"/>
  <c r="BA174" i="82"/>
  <c r="BA175" i="82"/>
  <c r="BA176" i="82"/>
  <c r="BA177" i="82"/>
  <c r="BA178" i="82"/>
  <c r="BA179" i="82"/>
  <c r="BA180" i="82"/>
  <c r="BA181" i="82"/>
  <c r="BA182" i="82"/>
  <c r="BA183" i="82"/>
  <c r="BA184" i="82"/>
  <c r="BA185" i="82"/>
  <c r="BA186" i="82"/>
  <c r="BA187" i="82"/>
  <c r="BA188" i="82"/>
  <c r="BA189" i="82"/>
  <c r="BA190" i="82"/>
  <c r="BA191" i="82"/>
  <c r="BA192" i="82"/>
  <c r="BA193" i="82"/>
  <c r="BA3" i="82"/>
  <c r="AS4" i="82"/>
  <c r="AS5" i="82"/>
  <c r="AS6" i="82"/>
  <c r="AS9" i="82"/>
  <c r="AS10" i="82"/>
  <c r="AS12" i="82"/>
  <c r="AS15" i="82"/>
  <c r="AS21" i="82"/>
  <c r="AS22" i="82"/>
  <c r="AS23" i="82"/>
  <c r="AS24" i="82"/>
  <c r="AS25" i="82"/>
  <c r="AS20" i="82"/>
  <c r="AS26" i="82"/>
  <c r="AS28" i="82"/>
  <c r="AS16" i="82"/>
  <c r="AS19" i="82"/>
  <c r="AS34" i="82"/>
  <c r="AS35" i="82"/>
  <c r="AS32" i="82"/>
  <c r="AS36" i="82"/>
  <c r="AS37" i="82"/>
  <c r="AS38" i="82"/>
  <c r="AS39" i="82"/>
  <c r="AS40" i="82"/>
  <c r="AS41" i="82"/>
  <c r="AS42" i="82"/>
  <c r="AS29" i="82"/>
  <c r="AS31" i="82"/>
  <c r="AS55" i="82"/>
  <c r="AS43" i="82"/>
  <c r="AS52" i="82"/>
  <c r="AS56" i="82"/>
  <c r="AS58" i="82"/>
  <c r="AS59" i="82"/>
  <c r="AS51" i="82"/>
  <c r="AS53" i="82"/>
  <c r="AS49" i="82"/>
  <c r="AS73" i="82"/>
  <c r="AS74" i="82"/>
  <c r="AS75" i="82"/>
  <c r="AS78" i="82"/>
  <c r="AS79" i="82"/>
  <c r="AS81" i="82"/>
  <c r="AS71" i="82"/>
  <c r="AS63" i="82"/>
  <c r="AS72" i="82"/>
  <c r="AS54" i="82"/>
  <c r="AS65" i="82"/>
  <c r="AS70" i="82"/>
  <c r="AS64" i="82"/>
  <c r="AS67" i="82"/>
  <c r="AS89" i="82"/>
  <c r="AS90" i="82"/>
  <c r="AS85" i="82"/>
  <c r="AS91" i="82"/>
  <c r="AS86" i="82"/>
  <c r="AS87" i="82"/>
  <c r="AS92" i="82"/>
  <c r="AS93" i="82"/>
  <c r="AS94" i="82"/>
  <c r="AS95" i="82"/>
  <c r="AS98" i="82"/>
  <c r="AS99" i="82"/>
  <c r="AS88" i="82"/>
  <c r="AS105" i="82"/>
  <c r="AS106" i="82"/>
  <c r="AS107" i="82"/>
  <c r="AS108" i="82"/>
  <c r="AS110" i="82"/>
  <c r="AS100" i="82"/>
  <c r="AS117" i="82"/>
  <c r="AS113" i="82"/>
  <c r="AS116" i="82"/>
  <c r="AS111" i="82"/>
  <c r="AS115" i="82"/>
  <c r="AS118" i="82"/>
  <c r="AS119" i="82"/>
  <c r="AS120" i="82"/>
  <c r="AS135" i="82"/>
  <c r="AS136" i="82"/>
  <c r="AS137" i="82"/>
  <c r="AS138" i="82"/>
  <c r="AS139" i="82"/>
  <c r="AS145" i="82"/>
  <c r="AS129" i="82"/>
  <c r="AS121" i="82"/>
  <c r="AS122" i="82"/>
  <c r="AS126" i="82"/>
  <c r="AS128" i="82"/>
  <c r="AS127" i="82"/>
  <c r="AS131" i="82"/>
  <c r="AS132" i="82"/>
  <c r="AS133" i="82"/>
  <c r="AS134" i="82"/>
  <c r="AS147" i="82"/>
  <c r="AS149" i="82"/>
  <c r="AS150" i="82"/>
  <c r="AS152" i="82"/>
  <c r="AS153" i="82"/>
  <c r="AS154" i="82"/>
  <c r="AS155" i="82"/>
  <c r="AS159" i="82"/>
  <c r="AS160" i="82"/>
  <c r="AS161" i="82"/>
  <c r="AS162" i="82"/>
  <c r="AS164" i="82"/>
  <c r="AS165" i="82"/>
  <c r="AS166" i="82"/>
  <c r="AS169" i="82"/>
  <c r="AS170" i="82"/>
  <c r="AS171" i="82"/>
  <c r="AS172" i="82"/>
  <c r="AS173" i="82"/>
  <c r="AS174" i="82"/>
  <c r="AS175" i="82"/>
  <c r="AS177" i="82"/>
  <c r="AS178" i="82"/>
  <c r="AS180" i="82"/>
  <c r="AS181" i="82"/>
  <c r="AS185" i="82"/>
  <c r="AS186" i="82"/>
  <c r="AS187" i="82"/>
  <c r="AS123" i="82"/>
  <c r="AS188" i="82"/>
  <c r="AS189" i="82"/>
  <c r="AS190" i="82"/>
  <c r="AS191" i="82"/>
  <c r="AS192" i="82"/>
  <c r="AS193" i="82"/>
  <c r="AK7" i="82"/>
  <c r="AK15" i="82"/>
  <c r="AK16" i="82"/>
  <c r="AK17" i="82"/>
  <c r="AK18" i="82"/>
  <c r="AK19" i="82"/>
  <c r="AK20" i="82"/>
  <c r="AK4" i="82"/>
  <c r="AK9" i="82"/>
  <c r="AK11" i="82"/>
  <c r="AK13" i="82"/>
  <c r="AK6" i="82"/>
  <c r="AK12" i="82"/>
  <c r="AK8" i="82"/>
  <c r="AK10" i="82"/>
  <c r="AK14" i="82"/>
  <c r="AK21" i="82"/>
  <c r="AK22" i="82"/>
  <c r="AK23" i="82"/>
  <c r="AK24" i="82"/>
  <c r="AK25" i="82"/>
  <c r="AK26" i="82"/>
  <c r="AK5" i="82"/>
  <c r="AK27" i="82"/>
  <c r="AK28" i="82"/>
  <c r="AK29" i="82"/>
  <c r="AK30" i="82"/>
  <c r="AK31" i="82"/>
  <c r="AK32" i="82"/>
  <c r="AK34" i="82"/>
  <c r="AK35" i="82"/>
  <c r="AK36" i="82"/>
  <c r="AK37" i="82"/>
  <c r="AK38" i="82"/>
  <c r="AK39" i="82"/>
  <c r="AK43" i="82"/>
  <c r="AK46" i="82"/>
  <c r="AK47" i="82"/>
  <c r="AK48" i="82"/>
  <c r="AK49" i="82"/>
  <c r="AK50" i="82"/>
  <c r="AK51" i="82"/>
  <c r="AK52" i="82"/>
  <c r="AK53" i="82"/>
  <c r="AK54" i="82"/>
  <c r="AK55" i="82"/>
  <c r="AK40" i="82"/>
  <c r="AK42" i="82"/>
  <c r="AK33" i="82"/>
  <c r="AK56" i="82"/>
  <c r="AK57" i="82"/>
  <c r="AK58" i="82"/>
  <c r="AK59" i="82"/>
  <c r="AK60" i="82"/>
  <c r="AK61" i="82"/>
  <c r="AK62" i="82"/>
  <c r="AK44" i="82"/>
  <c r="AK41" i="82"/>
  <c r="AK45" i="82"/>
  <c r="AK63" i="82"/>
  <c r="AK64" i="82"/>
  <c r="AK65" i="82"/>
  <c r="AK66" i="82"/>
  <c r="AK67" i="82"/>
  <c r="AK68" i="82"/>
  <c r="AK69" i="82"/>
  <c r="AK70" i="82"/>
  <c r="AK71" i="82"/>
  <c r="AK72" i="82"/>
  <c r="AK73" i="82"/>
  <c r="AK74" i="82"/>
  <c r="AK75" i="82"/>
  <c r="AK76" i="82"/>
  <c r="AK77" i="82"/>
  <c r="AK78" i="82"/>
  <c r="AK79" i="82"/>
  <c r="AK80" i="82"/>
  <c r="AK81" i="82"/>
  <c r="AK89" i="82"/>
  <c r="AK91" i="82"/>
  <c r="AK84" i="82"/>
  <c r="AK92" i="82"/>
  <c r="AK93" i="82"/>
  <c r="AK94" i="82"/>
  <c r="AK95" i="82"/>
  <c r="AK96" i="82"/>
  <c r="AK97" i="82"/>
  <c r="AK98" i="82"/>
  <c r="AK99" i="82"/>
  <c r="AK101" i="82"/>
  <c r="AK85" i="82"/>
  <c r="AK86" i="82"/>
  <c r="AK82" i="82"/>
  <c r="AK87" i="82"/>
  <c r="AK102" i="82"/>
  <c r="AK103" i="82"/>
  <c r="AK104" i="82"/>
  <c r="AK105" i="82"/>
  <c r="AK106" i="82"/>
  <c r="AK107" i="82"/>
  <c r="AK108" i="82"/>
  <c r="AK110" i="82"/>
  <c r="AK111" i="82"/>
  <c r="AK112" i="82"/>
  <c r="AK113" i="82"/>
  <c r="AK114" i="82"/>
  <c r="AK115" i="82"/>
  <c r="AK116" i="82"/>
  <c r="AK117" i="82"/>
  <c r="AK83" i="82"/>
  <c r="AK88" i="82"/>
  <c r="AK123" i="82"/>
  <c r="AK124" i="82"/>
  <c r="AK125" i="82"/>
  <c r="AK126" i="82"/>
  <c r="AK127" i="82"/>
  <c r="AK128" i="82"/>
  <c r="AK129" i="82"/>
  <c r="AK130" i="82"/>
  <c r="AK131" i="82"/>
  <c r="AK100" i="82"/>
  <c r="AK132" i="82"/>
  <c r="AK133" i="82"/>
  <c r="AK134" i="82"/>
  <c r="AK135" i="82"/>
  <c r="AK136" i="82"/>
  <c r="AK137" i="82"/>
  <c r="AK138" i="82"/>
  <c r="AK139" i="82"/>
  <c r="AK140" i="82"/>
  <c r="AK141" i="82"/>
  <c r="AK120" i="82"/>
  <c r="AK118" i="82"/>
  <c r="AK119" i="82"/>
  <c r="AK122" i="82"/>
  <c r="AK143" i="82"/>
  <c r="AK163" i="82"/>
  <c r="AK146" i="82"/>
  <c r="AK144" i="82"/>
  <c r="AK145" i="82"/>
  <c r="AK148" i="82"/>
  <c r="AK149" i="82"/>
  <c r="AK150" i="82"/>
  <c r="AK151" i="82"/>
  <c r="AK152" i="82"/>
  <c r="AK153" i="82"/>
  <c r="AK154" i="82"/>
  <c r="AK155" i="82"/>
  <c r="AK156" i="82"/>
  <c r="AK157" i="82"/>
  <c r="AK159" i="82"/>
  <c r="AK160" i="82"/>
  <c r="AK147" i="82"/>
  <c r="AK161" i="82"/>
  <c r="AK164" i="82"/>
  <c r="AK165" i="82"/>
  <c r="AK166" i="82"/>
  <c r="AK167" i="82"/>
  <c r="AK168" i="82"/>
  <c r="AK169" i="82"/>
  <c r="AK142" i="82"/>
  <c r="AK162" i="82"/>
  <c r="AK170" i="82"/>
  <c r="AK171" i="82"/>
  <c r="AK172" i="82"/>
  <c r="AK173" i="82"/>
  <c r="AK174" i="82"/>
  <c r="AK175" i="82"/>
  <c r="AK176" i="82"/>
  <c r="AK177" i="82"/>
  <c r="AK178" i="82"/>
  <c r="AK179" i="82"/>
  <c r="AK181" i="82"/>
  <c r="AK182" i="82"/>
  <c r="AK183" i="82"/>
  <c r="AK3" i="82"/>
  <c r="AK189" i="82"/>
  <c r="AK190" i="82"/>
  <c r="AK191" i="82"/>
  <c r="AK192" i="82"/>
  <c r="AK193" i="82"/>
  <c r="AK188" i="82"/>
  <c r="AK184" i="82"/>
  <c r="AK187" i="82"/>
  <c r="AK185" i="82"/>
  <c r="AK186" i="82"/>
  <c r="AC9" i="82"/>
  <c r="AC15" i="82"/>
  <c r="AC16" i="82"/>
  <c r="AC17" i="82"/>
  <c r="AC18" i="82"/>
  <c r="AC19" i="82"/>
  <c r="AC20" i="82"/>
  <c r="AC6" i="82"/>
  <c r="AC10" i="82"/>
  <c r="AC8" i="82"/>
  <c r="AC5" i="82"/>
  <c r="AC13" i="82"/>
  <c r="AC7" i="82"/>
  <c r="AC11" i="82"/>
  <c r="AC21" i="82"/>
  <c r="AC22" i="82"/>
  <c r="AC23" i="82"/>
  <c r="AC24" i="82"/>
  <c r="AC25" i="82"/>
  <c r="AC26" i="82"/>
  <c r="AC4" i="82"/>
  <c r="AC12" i="82"/>
  <c r="AC27" i="82"/>
  <c r="AC28" i="82"/>
  <c r="AC14" i="82"/>
  <c r="AC29" i="82"/>
  <c r="AC30" i="82"/>
  <c r="AC31" i="82"/>
  <c r="AC32" i="82"/>
  <c r="AC33" i="82"/>
  <c r="AC36" i="82"/>
  <c r="AC34" i="82"/>
  <c r="AC37" i="82"/>
  <c r="AC38" i="82"/>
  <c r="AC39" i="82"/>
  <c r="AC46" i="82"/>
  <c r="AC47" i="82"/>
  <c r="AC48" i="82"/>
  <c r="AC49" i="82"/>
  <c r="AC50" i="82"/>
  <c r="AC51" i="82"/>
  <c r="AC52" i="82"/>
  <c r="AC53" i="82"/>
  <c r="AC54" i="82"/>
  <c r="AC55" i="82"/>
  <c r="AC42" i="82"/>
  <c r="AC43" i="82"/>
  <c r="AC35" i="82"/>
  <c r="AC41" i="82"/>
  <c r="AC40" i="82"/>
  <c r="AC44" i="82"/>
  <c r="AC56" i="82"/>
  <c r="AC57" i="82"/>
  <c r="AC58" i="82"/>
  <c r="AC59" i="82"/>
  <c r="AC60" i="82"/>
  <c r="AC61" i="82"/>
  <c r="AC62" i="82"/>
  <c r="AC45" i="82"/>
  <c r="AC63" i="82"/>
  <c r="AC64" i="82"/>
  <c r="AC65" i="82"/>
  <c r="AC66" i="82"/>
  <c r="AC67" i="82"/>
  <c r="AC68" i="82"/>
  <c r="AC69" i="82"/>
  <c r="AC70" i="82"/>
  <c r="AC71" i="82"/>
  <c r="AC72" i="82"/>
  <c r="AC73" i="82"/>
  <c r="AC74" i="82"/>
  <c r="AC75" i="82"/>
  <c r="AC76" i="82"/>
  <c r="AC77" i="82"/>
  <c r="AC78" i="82"/>
  <c r="AC79" i="82"/>
  <c r="AC80" i="82"/>
  <c r="AC81" i="82"/>
  <c r="AC85" i="82"/>
  <c r="AC86" i="82"/>
  <c r="AC87" i="82"/>
  <c r="AC88" i="82"/>
  <c r="AC89" i="82"/>
  <c r="AC90" i="82"/>
  <c r="AC91" i="82"/>
  <c r="AC82" i="82"/>
  <c r="AC92" i="82"/>
  <c r="AC93" i="82"/>
  <c r="AC94" i="82"/>
  <c r="AC95" i="82"/>
  <c r="AC96" i="82"/>
  <c r="AC97" i="82"/>
  <c r="AC98" i="82"/>
  <c r="AC99" i="82"/>
  <c r="AC100" i="82"/>
  <c r="AC83" i="82"/>
  <c r="AC101" i="82"/>
  <c r="AC84" i="82"/>
  <c r="AC102" i="82"/>
  <c r="AC103" i="82"/>
  <c r="AC104" i="82"/>
  <c r="AC105" i="82"/>
  <c r="AC106" i="82"/>
  <c r="AC107" i="82"/>
  <c r="AC108" i="82"/>
  <c r="AC109" i="82"/>
  <c r="AC110" i="82"/>
  <c r="AC111" i="82"/>
  <c r="AC112" i="82"/>
  <c r="AC113" i="82"/>
  <c r="AC114" i="82"/>
  <c r="AC115" i="82"/>
  <c r="AC116" i="82"/>
  <c r="AC117" i="82"/>
  <c r="AC123" i="82"/>
  <c r="AC124" i="82"/>
  <c r="AC125" i="82"/>
  <c r="AC126" i="82"/>
  <c r="AC127" i="82"/>
  <c r="AC128" i="82"/>
  <c r="AC129" i="82"/>
  <c r="AC130" i="82"/>
  <c r="AC131" i="82"/>
  <c r="AC120" i="82"/>
  <c r="AC132" i="82"/>
  <c r="AC133" i="82"/>
  <c r="AC134" i="82"/>
  <c r="AC135" i="82"/>
  <c r="AC136" i="82"/>
  <c r="AC137" i="82"/>
  <c r="AC138" i="82"/>
  <c r="AC139" i="82"/>
  <c r="AC140" i="82"/>
  <c r="AC141" i="82"/>
  <c r="AC122" i="82"/>
  <c r="AC119" i="82"/>
  <c r="AC147" i="82"/>
  <c r="AC163" i="82"/>
  <c r="AC142" i="82"/>
  <c r="AC146" i="82"/>
  <c r="AC148" i="82"/>
  <c r="AC149" i="82"/>
  <c r="AC150" i="82"/>
  <c r="AC151" i="82"/>
  <c r="AC152" i="82"/>
  <c r="AC153" i="82"/>
  <c r="AC154" i="82"/>
  <c r="AC155" i="82"/>
  <c r="AC156" i="82"/>
  <c r="AC118" i="82"/>
  <c r="AC143" i="82"/>
  <c r="AC157" i="82"/>
  <c r="AC158" i="82"/>
  <c r="AC159" i="82"/>
  <c r="AC160" i="82"/>
  <c r="AC144" i="82"/>
  <c r="AC145" i="82"/>
  <c r="AC162" i="82"/>
  <c r="AC164" i="82"/>
  <c r="AC165" i="82"/>
  <c r="AC166" i="82"/>
  <c r="AC167" i="82"/>
  <c r="AC168" i="82"/>
  <c r="AC169" i="82"/>
  <c r="AC170" i="82"/>
  <c r="AC171" i="82"/>
  <c r="AC172" i="82"/>
  <c r="AC173" i="82"/>
  <c r="AC174" i="82"/>
  <c r="AC175" i="82"/>
  <c r="AC176" i="82"/>
  <c r="AC177" i="82"/>
  <c r="AC178" i="82"/>
  <c r="AC179" i="82"/>
  <c r="AC180" i="82"/>
  <c r="AC181" i="82"/>
  <c r="AC182" i="82"/>
  <c r="AC183" i="82"/>
  <c r="AC121" i="82"/>
  <c r="AC161" i="82"/>
  <c r="AC185" i="82"/>
  <c r="AC186" i="82"/>
  <c r="AC3" i="82"/>
  <c r="AC184" i="82"/>
  <c r="AC187" i="82"/>
  <c r="AC189" i="82"/>
  <c r="AC190" i="82"/>
  <c r="AC191" i="82"/>
  <c r="AC192" i="82"/>
  <c r="AC193" i="82"/>
  <c r="AC188" i="82"/>
  <c r="U6" i="82"/>
  <c r="U15" i="82"/>
  <c r="U16" i="82"/>
  <c r="U17" i="82"/>
  <c r="U18" i="82"/>
  <c r="U19" i="82"/>
  <c r="U20" i="82"/>
  <c r="U10" i="82"/>
  <c r="U13" i="82"/>
  <c r="U8" i="82"/>
  <c r="U11" i="82"/>
  <c r="U5" i="82"/>
  <c r="U7" i="82"/>
  <c r="U12" i="82"/>
  <c r="U4" i="82"/>
  <c r="U21" i="82"/>
  <c r="U22" i="82"/>
  <c r="U23" i="82"/>
  <c r="U24" i="82"/>
  <c r="U25" i="82"/>
  <c r="U26" i="82"/>
  <c r="U14" i="82"/>
  <c r="U27" i="82"/>
  <c r="U28" i="82"/>
  <c r="U9" i="82"/>
  <c r="U29" i="82"/>
  <c r="U30" i="82"/>
  <c r="U31" i="82"/>
  <c r="U32" i="82"/>
  <c r="U33" i="82"/>
  <c r="U36" i="82"/>
  <c r="U34" i="82"/>
  <c r="U35" i="82"/>
  <c r="U37" i="82"/>
  <c r="U38" i="82"/>
  <c r="U39" i="82"/>
  <c r="U46" i="82"/>
  <c r="U47" i="82"/>
  <c r="U48" i="82"/>
  <c r="U49" i="82"/>
  <c r="U50" i="82"/>
  <c r="U51" i="82"/>
  <c r="U52" i="82"/>
  <c r="U53" i="82"/>
  <c r="U54" i="82"/>
  <c r="U55" i="82"/>
  <c r="U41" i="82"/>
  <c r="U40" i="82"/>
  <c r="U43" i="82"/>
  <c r="U42" i="82"/>
  <c r="U44" i="82"/>
  <c r="U45" i="82"/>
  <c r="U56" i="82"/>
  <c r="U57" i="82"/>
  <c r="U58" i="82"/>
  <c r="U59" i="82"/>
  <c r="U60" i="82"/>
  <c r="U61" i="82"/>
  <c r="U62" i="82"/>
  <c r="U63" i="82"/>
  <c r="U64" i="82"/>
  <c r="U65" i="82"/>
  <c r="U66" i="82"/>
  <c r="U67" i="82"/>
  <c r="U68" i="82"/>
  <c r="U69" i="82"/>
  <c r="U70" i="82"/>
  <c r="U71" i="82"/>
  <c r="U72" i="82"/>
  <c r="U73" i="82"/>
  <c r="U74" i="82"/>
  <c r="U75" i="82"/>
  <c r="U76" i="82"/>
  <c r="U77" i="82"/>
  <c r="U78" i="82"/>
  <c r="U79" i="82"/>
  <c r="U80" i="82"/>
  <c r="U81" i="82"/>
  <c r="U83" i="82"/>
  <c r="U89" i="82"/>
  <c r="U90" i="82"/>
  <c r="U91" i="82"/>
  <c r="U84" i="82"/>
  <c r="U85" i="82"/>
  <c r="U86" i="82"/>
  <c r="U88" i="82"/>
  <c r="U92" i="82"/>
  <c r="U93" i="82"/>
  <c r="U94" i="82"/>
  <c r="U95" i="82"/>
  <c r="U96" i="82"/>
  <c r="U97" i="82"/>
  <c r="U98" i="82"/>
  <c r="U99" i="82"/>
  <c r="U100" i="82"/>
  <c r="U87" i="82"/>
  <c r="U101" i="82"/>
  <c r="U102" i="82"/>
  <c r="U103" i="82"/>
  <c r="U82" i="82"/>
  <c r="U104" i="82"/>
  <c r="U105" i="82"/>
  <c r="U106" i="82"/>
  <c r="U107" i="82"/>
  <c r="U108" i="82"/>
  <c r="U109" i="82"/>
  <c r="U110" i="82"/>
  <c r="U111" i="82"/>
  <c r="U112" i="82"/>
  <c r="U113" i="82"/>
  <c r="U114" i="82"/>
  <c r="U115" i="82"/>
  <c r="U116" i="82"/>
  <c r="U117" i="82"/>
  <c r="U123" i="82"/>
  <c r="U124" i="82"/>
  <c r="U125" i="82"/>
  <c r="U126" i="82"/>
  <c r="U127" i="82"/>
  <c r="U128" i="82"/>
  <c r="U129" i="82"/>
  <c r="U130" i="82"/>
  <c r="U131" i="82"/>
  <c r="U132" i="82"/>
  <c r="U133" i="82"/>
  <c r="U134" i="82"/>
  <c r="U135" i="82"/>
  <c r="U136" i="82"/>
  <c r="U137" i="82"/>
  <c r="U138" i="82"/>
  <c r="U139" i="82"/>
  <c r="U140" i="82"/>
  <c r="U141" i="82"/>
  <c r="U119" i="82"/>
  <c r="U121" i="82"/>
  <c r="U118" i="82"/>
  <c r="U122" i="82"/>
  <c r="U163" i="82"/>
  <c r="U143" i="82"/>
  <c r="U144" i="82"/>
  <c r="U147" i="82"/>
  <c r="U120" i="82"/>
  <c r="U145" i="82"/>
  <c r="U148" i="82"/>
  <c r="U149" i="82"/>
  <c r="U150" i="82"/>
  <c r="U151" i="82"/>
  <c r="U152" i="82"/>
  <c r="U153" i="82"/>
  <c r="U154" i="82"/>
  <c r="U155" i="82"/>
  <c r="U156" i="82"/>
  <c r="U157" i="82"/>
  <c r="U158" i="82"/>
  <c r="U159" i="82"/>
  <c r="U160" i="82"/>
  <c r="U146" i="82"/>
  <c r="U162" i="82"/>
  <c r="U164" i="82"/>
  <c r="U165" i="82"/>
  <c r="U166" i="82"/>
  <c r="U167" i="82"/>
  <c r="U168" i="82"/>
  <c r="U169" i="82"/>
  <c r="U170" i="82"/>
  <c r="U171" i="82"/>
  <c r="U172" i="82"/>
  <c r="U173" i="82"/>
  <c r="U174" i="82"/>
  <c r="U175" i="82"/>
  <c r="U176" i="82"/>
  <c r="U177" i="82"/>
  <c r="U178" i="82"/>
  <c r="U179" i="82"/>
  <c r="U180" i="82"/>
  <c r="U181" i="82"/>
  <c r="U182" i="82"/>
  <c r="U183" i="82"/>
  <c r="U142" i="82"/>
  <c r="U188" i="82"/>
  <c r="U3" i="82"/>
  <c r="U184" i="82"/>
  <c r="U187" i="82"/>
  <c r="U189" i="82"/>
  <c r="U190" i="82"/>
  <c r="U191" i="82"/>
  <c r="U192" i="82"/>
  <c r="U193" i="82"/>
  <c r="U185" i="82"/>
  <c r="U186" i="82"/>
  <c r="U161" i="82"/>
  <c r="M10" i="82"/>
  <c r="M11" i="82"/>
  <c r="M15" i="82"/>
  <c r="M16" i="82"/>
  <c r="M17" i="82"/>
  <c r="M18" i="82"/>
  <c r="M19" i="82"/>
  <c r="M20" i="82"/>
  <c r="M21" i="82"/>
  <c r="M8" i="82"/>
  <c r="M12" i="82"/>
  <c r="M5" i="82"/>
  <c r="M7" i="82"/>
  <c r="M4" i="82"/>
  <c r="M9" i="82"/>
  <c r="M13" i="82"/>
  <c r="M14" i="82"/>
  <c r="M22" i="82"/>
  <c r="M23" i="82"/>
  <c r="M24" i="82"/>
  <c r="M25" i="82"/>
  <c r="M26" i="82"/>
  <c r="M27" i="82"/>
  <c r="M28" i="82"/>
  <c r="M6" i="82"/>
  <c r="M29" i="82"/>
  <c r="M30" i="82"/>
  <c r="M31" i="82"/>
  <c r="M32" i="82"/>
  <c r="M33" i="82"/>
  <c r="M36" i="82"/>
  <c r="M34" i="82"/>
  <c r="M35" i="82"/>
  <c r="M37" i="82"/>
  <c r="M38" i="82"/>
  <c r="M39" i="82"/>
  <c r="M40" i="82"/>
  <c r="M46" i="82"/>
  <c r="M47" i="82"/>
  <c r="M48" i="82"/>
  <c r="M49" i="82"/>
  <c r="M50" i="82"/>
  <c r="M51" i="82"/>
  <c r="M52" i="82"/>
  <c r="M53" i="82"/>
  <c r="M54" i="82"/>
  <c r="M55" i="82"/>
  <c r="M42" i="82"/>
  <c r="M41" i="82"/>
  <c r="M45" i="82"/>
  <c r="M56" i="82"/>
  <c r="M57" i="82"/>
  <c r="M58" i="82"/>
  <c r="M59" i="82"/>
  <c r="M60" i="82"/>
  <c r="M61" i="82"/>
  <c r="M62" i="82"/>
  <c r="M44" i="82"/>
  <c r="M63" i="82"/>
  <c r="M64" i="82"/>
  <c r="M65" i="82"/>
  <c r="M66" i="82"/>
  <c r="M67" i="82"/>
  <c r="M68" i="82"/>
  <c r="M69" i="82"/>
  <c r="M70" i="82"/>
  <c r="M71" i="82"/>
  <c r="M72" i="82"/>
  <c r="M73" i="82"/>
  <c r="M74" i="82"/>
  <c r="M75" i="82"/>
  <c r="M76" i="82"/>
  <c r="M77" i="82"/>
  <c r="M78" i="82"/>
  <c r="M79" i="82"/>
  <c r="M80" i="82"/>
  <c r="M81" i="82"/>
  <c r="M89" i="82"/>
  <c r="M90" i="82"/>
  <c r="M91" i="82"/>
  <c r="M92" i="82"/>
  <c r="M93" i="82"/>
  <c r="M94" i="82"/>
  <c r="M95" i="82"/>
  <c r="M96" i="82"/>
  <c r="M97" i="82"/>
  <c r="M98" i="82"/>
  <c r="M99" i="82"/>
  <c r="M100" i="82"/>
  <c r="M82" i="82"/>
  <c r="M101" i="82"/>
  <c r="M83" i="82"/>
  <c r="M43" i="82"/>
  <c r="M85" i="82"/>
  <c r="M86" i="82"/>
  <c r="M88" i="82"/>
  <c r="M102" i="82"/>
  <c r="M103" i="82"/>
  <c r="M104" i="82"/>
  <c r="M105" i="82"/>
  <c r="M106" i="82"/>
  <c r="M107" i="82"/>
  <c r="M108" i="82"/>
  <c r="M109" i="82"/>
  <c r="M110" i="82"/>
  <c r="M111" i="82"/>
  <c r="M112" i="82"/>
  <c r="M113" i="82"/>
  <c r="M114" i="82"/>
  <c r="M115" i="82"/>
  <c r="M116" i="82"/>
  <c r="M117" i="82"/>
  <c r="M118" i="82"/>
  <c r="M84" i="82"/>
  <c r="M123" i="82"/>
  <c r="M124" i="82"/>
  <c r="M125" i="82"/>
  <c r="M126" i="82"/>
  <c r="M127" i="82"/>
  <c r="M128" i="82"/>
  <c r="M129" i="82"/>
  <c r="M130" i="82"/>
  <c r="M131" i="82"/>
  <c r="M87" i="82"/>
  <c r="M121" i="82"/>
  <c r="M132" i="82"/>
  <c r="M133" i="82"/>
  <c r="M134" i="82"/>
  <c r="M119" i="82"/>
  <c r="M135" i="82"/>
  <c r="M136" i="82"/>
  <c r="M137" i="82"/>
  <c r="M138" i="82"/>
  <c r="M139" i="82"/>
  <c r="M140" i="82"/>
  <c r="M141" i="82"/>
  <c r="M120" i="82"/>
  <c r="M122" i="82"/>
  <c r="M163" i="82"/>
  <c r="M145" i="82"/>
  <c r="M146" i="82"/>
  <c r="M142" i="82"/>
  <c r="M148" i="82"/>
  <c r="M149" i="82"/>
  <c r="M150" i="82"/>
  <c r="M151" i="82"/>
  <c r="M152" i="82"/>
  <c r="M153" i="82"/>
  <c r="M154" i="82"/>
  <c r="M155" i="82"/>
  <c r="M156" i="82"/>
  <c r="M147" i="82"/>
  <c r="M157" i="82"/>
  <c r="M158" i="82"/>
  <c r="M159" i="82"/>
  <c r="M160" i="82"/>
  <c r="M143" i="82"/>
  <c r="M164" i="82"/>
  <c r="M165" i="82"/>
  <c r="M166" i="82"/>
  <c r="M167" i="82"/>
  <c r="M168" i="82"/>
  <c r="M169" i="82"/>
  <c r="M170" i="82"/>
  <c r="M171" i="82"/>
  <c r="M172" i="82"/>
  <c r="M173" i="82"/>
  <c r="M174" i="82"/>
  <c r="M175" i="82"/>
  <c r="M176" i="82"/>
  <c r="M177" i="82"/>
  <c r="M178" i="82"/>
  <c r="M179" i="82"/>
  <c r="M180" i="82"/>
  <c r="M181" i="82"/>
  <c r="M182" i="82"/>
  <c r="M183" i="82"/>
  <c r="M184" i="82"/>
  <c r="M161" i="82"/>
  <c r="M144" i="82"/>
  <c r="M162" i="82"/>
  <c r="M3" i="82"/>
  <c r="M189" i="82"/>
  <c r="M190" i="82"/>
  <c r="M191" i="82"/>
  <c r="M192" i="82"/>
  <c r="M193" i="82"/>
  <c r="M188" i="82"/>
  <c r="M187" i="82"/>
  <c r="M185" i="82"/>
  <c r="M186" i="82"/>
  <c r="E8" i="82"/>
  <c r="E15" i="82"/>
  <c r="E16" i="82"/>
  <c r="E17" i="82"/>
  <c r="E18" i="82"/>
  <c r="E19" i="82"/>
  <c r="E20" i="82"/>
  <c r="E21" i="82"/>
  <c r="E5" i="82"/>
  <c r="E7" i="82"/>
  <c r="E4" i="82"/>
  <c r="E13" i="82"/>
  <c r="E9" i="82"/>
  <c r="E6" i="82"/>
  <c r="E12" i="82"/>
  <c r="E14" i="82"/>
  <c r="E22" i="82"/>
  <c r="E23" i="82"/>
  <c r="E24" i="82"/>
  <c r="E25" i="82"/>
  <c r="E26" i="82"/>
  <c r="E27" i="82"/>
  <c r="E28" i="82"/>
  <c r="E10" i="82"/>
  <c r="E11" i="82"/>
  <c r="E29" i="82"/>
  <c r="E30" i="82"/>
  <c r="E31" i="82"/>
  <c r="E32" i="82"/>
  <c r="E33" i="82"/>
  <c r="E36" i="82"/>
  <c r="E37" i="82"/>
  <c r="E38" i="82"/>
  <c r="E39" i="82"/>
  <c r="E35" i="82"/>
  <c r="E34" i="82"/>
  <c r="E42" i="82"/>
  <c r="E44" i="82"/>
  <c r="E46" i="82"/>
  <c r="E47" i="82"/>
  <c r="E48" i="82"/>
  <c r="E49" i="82"/>
  <c r="E50" i="82"/>
  <c r="E51" i="82"/>
  <c r="E52" i="82"/>
  <c r="E53" i="82"/>
  <c r="E54" i="82"/>
  <c r="E55" i="82"/>
  <c r="E41" i="82"/>
  <c r="E43" i="82"/>
  <c r="E40" i="82"/>
  <c r="E45" i="82"/>
  <c r="E56" i="82"/>
  <c r="E57" i="82"/>
  <c r="E58" i="82"/>
  <c r="E59" i="82"/>
  <c r="E60" i="82"/>
  <c r="E61" i="82"/>
  <c r="E62" i="82"/>
  <c r="E63" i="82"/>
  <c r="E64" i="82"/>
  <c r="E65" i="82"/>
  <c r="E66" i="82"/>
  <c r="E67" i="82"/>
  <c r="E68" i="82"/>
  <c r="E69" i="82"/>
  <c r="E70" i="82"/>
  <c r="E71" i="82"/>
  <c r="E72" i="82"/>
  <c r="E73" i="82"/>
  <c r="E74" i="82"/>
  <c r="E75" i="82"/>
  <c r="E76" i="82"/>
  <c r="E77" i="82"/>
  <c r="E78" i="82"/>
  <c r="E79" i="82"/>
  <c r="E80" i="82"/>
  <c r="E81" i="82"/>
  <c r="E82" i="82"/>
  <c r="E85" i="82"/>
  <c r="E86" i="82"/>
  <c r="E88" i="82"/>
  <c r="E89" i="82"/>
  <c r="E90" i="82"/>
  <c r="E91" i="82"/>
  <c r="E83" i="82"/>
  <c r="E87" i="82"/>
  <c r="E92" i="82"/>
  <c r="E93" i="82"/>
  <c r="E94" i="82"/>
  <c r="E95" i="82"/>
  <c r="E96" i="82"/>
  <c r="E97" i="82"/>
  <c r="E98" i="82"/>
  <c r="E99" i="82"/>
  <c r="E100" i="82"/>
  <c r="E84" i="82"/>
  <c r="E101" i="82"/>
  <c r="E102" i="82"/>
  <c r="E103" i="82"/>
  <c r="E104" i="82"/>
  <c r="E105" i="82"/>
  <c r="E106" i="82"/>
  <c r="E107" i="82"/>
  <c r="E108" i="82"/>
  <c r="E109" i="82"/>
  <c r="E110" i="82"/>
  <c r="E111" i="82"/>
  <c r="E112" i="82"/>
  <c r="E113" i="82"/>
  <c r="E114" i="82"/>
  <c r="E115" i="82"/>
  <c r="E116" i="82"/>
  <c r="E117" i="82"/>
  <c r="E118" i="82"/>
  <c r="E123" i="82"/>
  <c r="E124" i="82"/>
  <c r="E125" i="82"/>
  <c r="E126" i="82"/>
  <c r="E127" i="82"/>
  <c r="E128" i="82"/>
  <c r="E129" i="82"/>
  <c r="E130" i="82"/>
  <c r="E131" i="82"/>
  <c r="E132" i="82"/>
  <c r="E133" i="82"/>
  <c r="E134" i="82"/>
  <c r="E122" i="82"/>
  <c r="E135" i="82"/>
  <c r="E136" i="82"/>
  <c r="E137" i="82"/>
  <c r="E138" i="82"/>
  <c r="E139" i="82"/>
  <c r="E140" i="82"/>
  <c r="E141" i="82"/>
  <c r="E120" i="82"/>
  <c r="E121" i="82"/>
  <c r="E119" i="82"/>
  <c r="E147" i="82"/>
  <c r="E163" i="82"/>
  <c r="E142" i="82"/>
  <c r="E143" i="82"/>
  <c r="E144" i="82"/>
  <c r="E146" i="82"/>
  <c r="E148" i="82"/>
  <c r="E149" i="82"/>
  <c r="E150" i="82"/>
  <c r="E151" i="82"/>
  <c r="E152" i="82"/>
  <c r="E153" i="82"/>
  <c r="E154" i="82"/>
  <c r="E155" i="82"/>
  <c r="E156" i="82"/>
  <c r="E157" i="82"/>
  <c r="E158" i="82"/>
  <c r="E159" i="82"/>
  <c r="E160" i="82"/>
  <c r="E145" i="82"/>
  <c r="E164" i="82"/>
  <c r="E165" i="82"/>
  <c r="E166" i="82"/>
  <c r="E167" i="82"/>
  <c r="E168" i="82"/>
  <c r="E169" i="82"/>
  <c r="E170" i="82"/>
  <c r="E171" i="82"/>
  <c r="E172" i="82"/>
  <c r="E173" i="82"/>
  <c r="E174" i="82"/>
  <c r="E175" i="82"/>
  <c r="E176" i="82"/>
  <c r="E177" i="82"/>
  <c r="E178" i="82"/>
  <c r="E179" i="82"/>
  <c r="E180" i="82"/>
  <c r="E181" i="82"/>
  <c r="E182" i="82"/>
  <c r="E183" i="82"/>
  <c r="E161" i="82"/>
  <c r="E184" i="82"/>
  <c r="E185" i="82"/>
  <c r="E186" i="82"/>
  <c r="E3" i="82"/>
  <c r="E189" i="82"/>
  <c r="E190" i="82"/>
  <c r="E191" i="82"/>
  <c r="E192" i="82"/>
  <c r="E193" i="82"/>
  <c r="E187" i="82"/>
  <c r="E162" i="82"/>
  <c r="E188" i="82"/>
  <c r="BO190" i="82"/>
  <c r="BO186" i="82"/>
  <c r="BO182" i="82"/>
  <c r="BO178" i="82"/>
  <c r="BO174" i="82"/>
  <c r="BO170" i="82"/>
  <c r="BO166" i="82"/>
  <c r="BO162" i="82"/>
  <c r="BO158" i="82"/>
  <c r="BO154" i="82"/>
  <c r="BO150" i="82"/>
  <c r="BO146" i="82"/>
  <c r="BO142" i="82"/>
  <c r="BO138" i="82"/>
  <c r="BO134" i="82"/>
  <c r="BO130" i="82"/>
  <c r="BO126" i="82"/>
  <c r="BO122" i="82"/>
  <c r="BO118" i="82"/>
  <c r="BO114" i="82"/>
  <c r="BO110" i="82"/>
  <c r="BO106" i="82"/>
  <c r="BO102" i="82"/>
  <c r="BO98" i="82"/>
  <c r="BO94" i="82"/>
  <c r="BO90" i="82"/>
  <c r="BO86" i="82"/>
  <c r="BO82" i="82"/>
  <c r="BO78" i="82"/>
  <c r="BO74" i="82"/>
  <c r="BO70" i="82"/>
  <c r="BO66" i="82"/>
  <c r="BO62" i="82"/>
  <c r="BO58" i="82"/>
  <c r="BO54" i="82"/>
  <c r="BO50" i="82"/>
  <c r="BO46" i="82"/>
  <c r="BO42" i="82"/>
  <c r="BO38" i="82"/>
  <c r="BO34" i="82"/>
  <c r="BO30" i="82"/>
  <c r="BO26" i="82"/>
  <c r="BO22" i="82"/>
  <c r="BO18" i="82"/>
  <c r="BO14" i="82"/>
  <c r="BO10" i="82"/>
  <c r="BO6" i="82"/>
  <c r="AM4" i="82"/>
  <c r="AM5" i="82"/>
  <c r="AM6" i="82"/>
  <c r="AM7" i="82"/>
  <c r="AM8" i="82"/>
  <c r="AM9" i="82"/>
  <c r="AM10" i="82"/>
  <c r="AM14" i="82"/>
  <c r="AM15" i="82"/>
  <c r="AM16" i="82"/>
  <c r="AM17" i="82"/>
  <c r="AM18" i="82"/>
  <c r="AM19" i="82"/>
  <c r="AM20" i="82"/>
  <c r="AM11" i="82"/>
  <c r="AM13" i="82"/>
  <c r="AM12" i="82"/>
  <c r="AM21" i="82"/>
  <c r="AM22" i="82"/>
  <c r="AM23" i="82"/>
  <c r="AM29" i="82"/>
  <c r="AM30" i="82"/>
  <c r="AM31" i="82"/>
  <c r="AM32" i="82"/>
  <c r="AM33" i="82"/>
  <c r="AM34" i="82"/>
  <c r="AM24" i="82"/>
  <c r="AM28" i="82"/>
  <c r="AM35" i="82"/>
  <c r="AM26" i="82"/>
  <c r="AM27" i="82"/>
  <c r="AM25" i="82"/>
  <c r="AM36" i="82"/>
  <c r="AM37" i="82"/>
  <c r="AM38" i="82"/>
  <c r="AM39" i="82"/>
  <c r="AM40" i="82"/>
  <c r="AM41" i="82"/>
  <c r="AM42" i="82"/>
  <c r="AM43" i="82"/>
  <c r="AM44" i="82"/>
  <c r="AM45" i="82"/>
  <c r="AM46" i="82"/>
  <c r="AM47" i="82"/>
  <c r="AM48" i="82"/>
  <c r="AM49" i="82"/>
  <c r="AM50" i="82"/>
  <c r="AM51" i="82"/>
  <c r="AM52" i="82"/>
  <c r="AM53" i="82"/>
  <c r="AM54" i="82"/>
  <c r="AM55" i="82"/>
  <c r="AM56" i="82"/>
  <c r="AM57" i="82"/>
  <c r="AM59" i="82"/>
  <c r="AM63" i="82"/>
  <c r="AM64" i="82"/>
  <c r="AM65" i="82"/>
  <c r="AM66" i="82"/>
  <c r="AM67" i="82"/>
  <c r="AM68" i="82"/>
  <c r="AM69" i="82"/>
  <c r="AM70" i="82"/>
  <c r="AM71" i="82"/>
  <c r="AM72" i="82"/>
  <c r="AM58" i="82"/>
  <c r="AM73" i="82"/>
  <c r="AM74" i="82"/>
  <c r="AM75" i="82"/>
  <c r="AM76" i="82"/>
  <c r="AM77" i="82"/>
  <c r="AM78" i="82"/>
  <c r="AM79" i="82"/>
  <c r="AM80" i="82"/>
  <c r="AM61" i="82"/>
  <c r="AM60" i="82"/>
  <c r="AM62" i="82"/>
  <c r="AM82" i="82"/>
  <c r="AM88" i="82"/>
  <c r="AM81" i="82"/>
  <c r="AM83" i="82"/>
  <c r="AM89" i="82"/>
  <c r="AM90" i="82"/>
  <c r="AM91" i="82"/>
  <c r="AM84" i="82"/>
  <c r="AM92" i="82"/>
  <c r="AM93" i="82"/>
  <c r="AM94" i="82"/>
  <c r="AM95" i="82"/>
  <c r="AM96" i="82"/>
  <c r="AM85" i="82"/>
  <c r="AM101" i="82"/>
  <c r="AM87" i="82"/>
  <c r="AM99" i="82"/>
  <c r="AM103" i="82"/>
  <c r="AM104" i="82"/>
  <c r="AM105" i="82"/>
  <c r="AM106" i="82"/>
  <c r="AM107" i="82"/>
  <c r="AM108" i="82"/>
  <c r="AM109" i="82"/>
  <c r="AM110" i="82"/>
  <c r="AM111" i="82"/>
  <c r="AM112" i="82"/>
  <c r="AM113" i="82"/>
  <c r="AM114" i="82"/>
  <c r="AM115" i="82"/>
  <c r="AM116" i="82"/>
  <c r="AM86" i="82"/>
  <c r="AM98" i="82"/>
  <c r="AM97" i="82"/>
  <c r="AM100" i="82"/>
  <c r="AM102" i="82"/>
  <c r="AM118" i="82"/>
  <c r="AM119" i="82"/>
  <c r="AM120" i="82"/>
  <c r="AM121" i="82"/>
  <c r="AM122" i="82"/>
  <c r="AM123" i="82"/>
  <c r="AM124" i="82"/>
  <c r="AM125" i="82"/>
  <c r="AM126" i="82"/>
  <c r="AM127" i="82"/>
  <c r="AM128" i="82"/>
  <c r="AM129" i="82"/>
  <c r="AM117" i="82"/>
  <c r="AM132" i="82"/>
  <c r="AM133" i="82"/>
  <c r="AM134" i="82"/>
  <c r="AM130" i="82"/>
  <c r="AM135" i="82"/>
  <c r="AM136" i="82"/>
  <c r="AM137" i="82"/>
  <c r="AM138" i="82"/>
  <c r="AM139" i="82"/>
  <c r="AM140" i="82"/>
  <c r="AM141" i="82"/>
  <c r="AM142" i="82"/>
  <c r="AM143" i="82"/>
  <c r="AM144" i="82"/>
  <c r="AM145" i="82"/>
  <c r="AM146" i="82"/>
  <c r="AM131" i="82"/>
  <c r="AM161" i="82"/>
  <c r="AM162" i="82"/>
  <c r="AM148" i="82"/>
  <c r="AM149" i="82"/>
  <c r="AM150" i="82"/>
  <c r="AM151" i="82"/>
  <c r="AM152" i="82"/>
  <c r="AM153" i="82"/>
  <c r="AM154" i="82"/>
  <c r="AM155" i="82"/>
  <c r="AM156" i="82"/>
  <c r="AM159" i="82"/>
  <c r="AM157" i="82"/>
  <c r="AM158" i="82"/>
  <c r="AM163" i="82"/>
  <c r="AM164" i="82"/>
  <c r="AM165" i="82"/>
  <c r="AM166" i="82"/>
  <c r="AM167" i="82"/>
  <c r="AM168" i="82"/>
  <c r="AM169" i="82"/>
  <c r="AM170" i="82"/>
  <c r="AM171" i="82"/>
  <c r="AM172" i="82"/>
  <c r="AM173" i="82"/>
  <c r="AM174" i="82"/>
  <c r="AM175" i="82"/>
  <c r="AM176" i="82"/>
  <c r="AM177" i="82"/>
  <c r="AM178" i="82"/>
  <c r="AM179" i="82"/>
  <c r="AM180" i="82"/>
  <c r="AM147" i="82"/>
  <c r="AM160" i="82"/>
  <c r="AM186" i="82"/>
  <c r="AM3" i="82"/>
  <c r="AM185" i="82"/>
  <c r="AM182" i="82"/>
  <c r="AM183" i="82"/>
  <c r="AM189" i="82"/>
  <c r="AM190" i="82"/>
  <c r="AM191" i="82"/>
  <c r="AM192" i="82"/>
  <c r="AM193" i="82"/>
  <c r="AM188" i="82"/>
  <c r="AM181" i="82"/>
  <c r="AM184" i="82"/>
  <c r="AM187" i="82"/>
  <c r="BX4" i="82"/>
  <c r="BX5" i="82"/>
  <c r="BX6" i="82"/>
  <c r="BX8" i="82"/>
  <c r="BX9" i="82"/>
  <c r="BX10" i="82"/>
  <c r="BX11" i="82"/>
  <c r="BX12" i="82"/>
  <c r="BX13" i="82"/>
  <c r="BX14" i="82"/>
  <c r="BX15" i="82"/>
  <c r="BX16" i="82"/>
  <c r="BX17" i="82"/>
  <c r="BX18" i="82"/>
  <c r="BX19" i="82"/>
  <c r="BX20" i="82"/>
  <c r="BX26" i="82"/>
  <c r="BX27" i="82"/>
  <c r="BX21" i="82"/>
  <c r="BX22" i="82"/>
  <c r="BX23" i="82"/>
  <c r="BX24" i="82"/>
  <c r="BX25" i="82"/>
  <c r="BX28" i="82"/>
  <c r="BX29" i="82"/>
  <c r="BX30" i="82"/>
  <c r="BX31" i="82"/>
  <c r="BX32" i="82"/>
  <c r="BX33" i="82"/>
  <c r="BX35" i="82"/>
  <c r="BX36" i="82"/>
  <c r="BX37" i="82"/>
  <c r="BX38" i="82"/>
  <c r="BX34" i="82"/>
  <c r="BX40" i="82"/>
  <c r="BX42" i="82"/>
  <c r="BX44" i="82"/>
  <c r="BX39" i="82"/>
  <c r="BX45" i="82"/>
  <c r="BX46" i="82"/>
  <c r="BX47" i="82"/>
  <c r="BX48" i="82"/>
  <c r="BX49" i="82"/>
  <c r="BX51" i="82"/>
  <c r="BX52" i="82"/>
  <c r="BX53" i="82"/>
  <c r="BX54" i="82"/>
  <c r="BX43" i="82"/>
  <c r="BX41" i="82"/>
  <c r="BX56" i="82"/>
  <c r="BX57" i="82"/>
  <c r="BX58" i="82"/>
  <c r="BX59" i="82"/>
  <c r="BX60" i="82"/>
  <c r="BX61" i="82"/>
  <c r="BX55" i="82"/>
  <c r="BX62" i="82"/>
  <c r="BX63" i="82"/>
  <c r="BX64" i="82"/>
  <c r="BX65" i="82"/>
  <c r="BX66" i="82"/>
  <c r="BX67" i="82"/>
  <c r="BX68" i="82"/>
  <c r="BX69" i="82"/>
  <c r="BX70" i="82"/>
  <c r="BX71" i="82"/>
  <c r="BX72" i="82"/>
  <c r="BX73" i="82"/>
  <c r="BX74" i="82"/>
  <c r="BX75" i="82"/>
  <c r="BX76" i="82"/>
  <c r="BX77" i="82"/>
  <c r="BX78" i="82"/>
  <c r="BX79" i="82"/>
  <c r="BX80" i="82"/>
  <c r="BX81" i="82"/>
  <c r="BX82" i="82"/>
  <c r="BX83" i="82"/>
  <c r="BX102" i="82"/>
  <c r="BX103" i="82"/>
  <c r="BX88" i="82"/>
  <c r="BX89" i="82"/>
  <c r="BX90" i="82"/>
  <c r="BX84" i="82"/>
  <c r="BX85" i="82"/>
  <c r="BX87" i="82"/>
  <c r="BX91" i="82"/>
  <c r="BX100" i="82"/>
  <c r="BX92" i="82"/>
  <c r="BX99" i="82"/>
  <c r="BX93" i="82"/>
  <c r="BX95" i="82"/>
  <c r="BX98" i="82"/>
  <c r="BX86" i="82"/>
  <c r="BX97" i="82"/>
  <c r="BX94" i="82"/>
  <c r="BX109" i="82"/>
  <c r="BX117" i="82"/>
  <c r="BX96" i="82"/>
  <c r="BX107" i="82"/>
  <c r="BX115" i="82"/>
  <c r="BX104" i="82"/>
  <c r="BX114" i="82"/>
  <c r="BX116" i="82"/>
  <c r="BX106" i="82"/>
  <c r="BX111" i="82"/>
  <c r="BX118" i="82"/>
  <c r="BX119" i="82"/>
  <c r="BX120" i="82"/>
  <c r="BX121" i="82"/>
  <c r="BX105" i="82"/>
  <c r="BX108" i="82"/>
  <c r="BX112" i="82"/>
  <c r="BX123" i="82"/>
  <c r="BX124" i="82"/>
  <c r="BX125" i="82"/>
  <c r="BX126" i="82"/>
  <c r="BX127" i="82"/>
  <c r="BX128" i="82"/>
  <c r="BX129" i="82"/>
  <c r="BX130" i="82"/>
  <c r="BX131" i="82"/>
  <c r="BX132" i="82"/>
  <c r="BX134" i="82"/>
  <c r="BX135" i="82"/>
  <c r="BX136" i="82"/>
  <c r="BX137" i="82"/>
  <c r="BX138" i="82"/>
  <c r="BX139" i="82"/>
  <c r="BX140" i="82"/>
  <c r="BX147" i="82"/>
  <c r="BX148" i="82"/>
  <c r="BX149" i="82"/>
  <c r="BX150" i="82"/>
  <c r="BX151" i="82"/>
  <c r="BX152" i="82"/>
  <c r="BX153" i="82"/>
  <c r="BX155" i="82"/>
  <c r="BX113" i="82"/>
  <c r="BX142" i="82"/>
  <c r="BX145" i="82"/>
  <c r="BX156" i="82"/>
  <c r="BX157" i="82"/>
  <c r="BX158" i="82"/>
  <c r="BX159" i="82"/>
  <c r="BX143" i="82"/>
  <c r="BX160" i="82"/>
  <c r="BX161" i="82"/>
  <c r="BX144" i="82"/>
  <c r="BX162" i="82"/>
  <c r="BX169" i="82"/>
  <c r="BX170" i="82"/>
  <c r="BX171" i="82"/>
  <c r="BX172" i="82"/>
  <c r="BX173" i="82"/>
  <c r="BX174" i="82"/>
  <c r="BX175" i="82"/>
  <c r="BX176" i="82"/>
  <c r="BX177" i="82"/>
  <c r="BX178" i="82"/>
  <c r="BX179" i="82"/>
  <c r="BX181" i="82"/>
  <c r="BX182" i="82"/>
  <c r="BX164" i="82"/>
  <c r="BX166" i="82"/>
  <c r="BX163" i="82"/>
  <c r="BX165" i="82"/>
  <c r="BX167" i="82"/>
  <c r="BX187" i="82"/>
  <c r="BX3" i="82"/>
  <c r="BX141" i="82"/>
  <c r="BX186" i="82"/>
  <c r="BX188" i="82"/>
  <c r="BX189" i="82"/>
  <c r="BX190" i="82"/>
  <c r="BX191" i="82"/>
  <c r="BX192" i="82"/>
  <c r="BX193" i="82"/>
  <c r="BX184" i="82"/>
  <c r="BX185" i="82"/>
  <c r="BX168" i="82"/>
  <c r="BX183" i="82"/>
  <c r="BP4" i="82"/>
  <c r="BP5" i="82"/>
  <c r="BP6" i="82"/>
  <c r="BP7" i="82"/>
  <c r="BP8" i="82"/>
  <c r="BP9" i="82"/>
  <c r="BP10" i="82"/>
  <c r="BP11" i="82"/>
  <c r="BP12" i="82"/>
  <c r="BP13" i="82"/>
  <c r="BP14" i="82"/>
  <c r="BP15" i="82"/>
  <c r="BP16" i="82"/>
  <c r="BP21" i="82"/>
  <c r="BP22" i="82"/>
  <c r="BP23" i="82"/>
  <c r="BP24" i="82"/>
  <c r="BP25" i="82"/>
  <c r="BP17" i="82"/>
  <c r="BP18" i="82"/>
  <c r="BP20" i="82"/>
  <c r="BP19" i="82"/>
  <c r="BP27" i="82"/>
  <c r="BP26" i="82"/>
  <c r="BP28" i="82"/>
  <c r="BP29" i="82"/>
  <c r="BP30" i="82"/>
  <c r="BP31" i="82"/>
  <c r="BP34" i="82"/>
  <c r="BP33" i="82"/>
  <c r="BP36" i="82"/>
  <c r="BP37" i="82"/>
  <c r="BP38" i="82"/>
  <c r="BP39" i="82"/>
  <c r="BP40" i="82"/>
  <c r="BP41" i="82"/>
  <c r="BP42" i="82"/>
  <c r="BP43" i="82"/>
  <c r="BP32" i="82"/>
  <c r="BP35" i="82"/>
  <c r="BP44" i="82"/>
  <c r="BP45" i="82"/>
  <c r="BP46" i="82"/>
  <c r="BP47" i="82"/>
  <c r="BP48" i="82"/>
  <c r="BP49" i="82"/>
  <c r="BP50" i="82"/>
  <c r="BP56" i="82"/>
  <c r="BP57" i="82"/>
  <c r="BP58" i="82"/>
  <c r="BP59" i="82"/>
  <c r="BP60" i="82"/>
  <c r="BP61" i="82"/>
  <c r="BP54" i="82"/>
  <c r="BP51" i="82"/>
  <c r="BP53" i="82"/>
  <c r="BP55" i="82"/>
  <c r="BP52" i="82"/>
  <c r="BP62" i="82"/>
  <c r="BP63" i="82"/>
  <c r="BP64" i="82"/>
  <c r="BP65" i="82"/>
  <c r="BP66" i="82"/>
  <c r="BP67" i="82"/>
  <c r="BP68" i="82"/>
  <c r="BP69" i="82"/>
  <c r="BP72" i="82"/>
  <c r="BP71" i="82"/>
  <c r="BP70" i="82"/>
  <c r="BP75" i="82"/>
  <c r="BP83" i="82"/>
  <c r="BP92" i="82"/>
  <c r="BP93" i="82"/>
  <c r="BP94" i="82"/>
  <c r="BP95" i="82"/>
  <c r="BP96" i="82"/>
  <c r="BP97" i="82"/>
  <c r="BP98" i="82"/>
  <c r="BP85" i="82"/>
  <c r="BP87" i="82"/>
  <c r="BP77" i="82"/>
  <c r="BP84" i="82"/>
  <c r="BP101" i="82"/>
  <c r="BP86" i="82"/>
  <c r="BP73" i="82"/>
  <c r="BP78" i="82"/>
  <c r="BP81" i="82"/>
  <c r="BP74" i="82"/>
  <c r="BP80" i="82"/>
  <c r="BP82" i="82"/>
  <c r="BP88" i="82"/>
  <c r="BP89" i="82"/>
  <c r="BP90" i="82"/>
  <c r="BP76" i="82"/>
  <c r="BP102" i="82"/>
  <c r="BP103" i="82"/>
  <c r="BP79" i="82"/>
  <c r="BP100" i="82"/>
  <c r="BP91" i="82"/>
  <c r="BP99" i="82"/>
  <c r="BP104" i="82"/>
  <c r="BP105" i="82"/>
  <c r="BP106" i="82"/>
  <c r="BP107" i="82"/>
  <c r="BP108" i="82"/>
  <c r="BP109" i="82"/>
  <c r="BP110" i="82"/>
  <c r="BP111" i="82"/>
  <c r="BP112" i="82"/>
  <c r="BP113" i="82"/>
  <c r="BP114" i="82"/>
  <c r="BP115" i="82"/>
  <c r="BP116" i="82"/>
  <c r="BP117" i="82"/>
  <c r="BP118" i="82"/>
  <c r="BP119" i="82"/>
  <c r="BP120" i="82"/>
  <c r="BP121" i="82"/>
  <c r="BP122" i="82"/>
  <c r="BP129" i="82"/>
  <c r="BP130" i="82"/>
  <c r="BP126" i="82"/>
  <c r="BP128" i="82"/>
  <c r="BP131" i="82"/>
  <c r="BP132" i="82"/>
  <c r="BP133" i="82"/>
  <c r="BP134" i="82"/>
  <c r="BP125" i="82"/>
  <c r="BP127" i="82"/>
  <c r="BP139" i="82"/>
  <c r="BP140" i="82"/>
  <c r="BP123" i="82"/>
  <c r="BP146" i="82"/>
  <c r="BP147" i="82"/>
  <c r="BP148" i="82"/>
  <c r="BP149" i="82"/>
  <c r="BP150" i="82"/>
  <c r="BP151" i="82"/>
  <c r="BP152" i="82"/>
  <c r="BP153" i="82"/>
  <c r="BP154" i="82"/>
  <c r="BP155" i="82"/>
  <c r="BP135" i="82"/>
  <c r="BP144" i="82"/>
  <c r="BP156" i="82"/>
  <c r="BP157" i="82"/>
  <c r="BP158" i="82"/>
  <c r="BP159" i="82"/>
  <c r="BP137" i="82"/>
  <c r="BP160" i="82"/>
  <c r="BP141" i="82"/>
  <c r="BP161" i="82"/>
  <c r="BP162" i="82"/>
  <c r="BP124" i="82"/>
  <c r="BP138" i="82"/>
  <c r="BP145" i="82"/>
  <c r="BP169" i="82"/>
  <c r="BP170" i="82"/>
  <c r="BP171" i="82"/>
  <c r="BP172" i="82"/>
  <c r="BP173" i="82"/>
  <c r="BP174" i="82"/>
  <c r="BP175" i="82"/>
  <c r="BP176" i="82"/>
  <c r="BP177" i="82"/>
  <c r="BP178" i="82"/>
  <c r="BP179" i="82"/>
  <c r="BP180" i="82"/>
  <c r="BP181" i="82"/>
  <c r="BP182" i="82"/>
  <c r="BP142" i="82"/>
  <c r="BP143" i="82"/>
  <c r="BP136" i="82"/>
  <c r="BP163" i="82"/>
  <c r="BP164" i="82"/>
  <c r="BP165" i="82"/>
  <c r="BP166" i="82"/>
  <c r="BP167" i="82"/>
  <c r="BP168" i="82"/>
  <c r="BP187" i="82"/>
  <c r="BP186" i="82"/>
  <c r="BP184" i="82"/>
  <c r="BP185" i="82"/>
  <c r="BP183" i="82"/>
  <c r="BP188" i="82"/>
  <c r="BP189" i="82"/>
  <c r="BP190" i="82"/>
  <c r="BP191" i="82"/>
  <c r="BP192" i="82"/>
  <c r="BP193" i="82"/>
  <c r="BP3" i="82"/>
  <c r="BH4" i="82"/>
  <c r="BH5" i="82"/>
  <c r="BH6" i="82"/>
  <c r="BH7" i="82"/>
  <c r="BH8" i="82"/>
  <c r="BH9" i="82"/>
  <c r="BH10" i="82"/>
  <c r="BH12" i="82"/>
  <c r="BH11" i="82"/>
  <c r="BH13" i="82"/>
  <c r="BH14" i="82"/>
  <c r="BH15" i="82"/>
  <c r="BH16" i="82"/>
  <c r="BH17" i="82"/>
  <c r="BH18" i="82"/>
  <c r="BH19" i="82"/>
  <c r="BH20" i="82"/>
  <c r="BH21" i="82"/>
  <c r="BH22" i="82"/>
  <c r="BH23" i="82"/>
  <c r="BH26" i="82"/>
  <c r="BH27" i="82"/>
  <c r="BH24" i="82"/>
  <c r="BH28" i="82"/>
  <c r="BH29" i="82"/>
  <c r="BH30" i="82"/>
  <c r="BH31" i="82"/>
  <c r="BH32" i="82"/>
  <c r="BH33" i="82"/>
  <c r="BH35" i="82"/>
  <c r="BH34" i="82"/>
  <c r="BH36" i="82"/>
  <c r="BH37" i="82"/>
  <c r="BH38" i="82"/>
  <c r="BH39" i="82"/>
  <c r="BH40" i="82"/>
  <c r="BH41" i="82"/>
  <c r="BH42" i="82"/>
  <c r="BH25" i="82"/>
  <c r="BH43" i="82"/>
  <c r="BH44" i="82"/>
  <c r="BH45" i="82"/>
  <c r="BH46" i="82"/>
  <c r="BH47" i="82"/>
  <c r="BH48" i="82"/>
  <c r="BH49" i="82"/>
  <c r="BH50" i="82"/>
  <c r="BH51" i="82"/>
  <c r="BH52" i="82"/>
  <c r="BH53" i="82"/>
  <c r="BH54" i="82"/>
  <c r="BH55" i="82"/>
  <c r="BH56" i="82"/>
  <c r="BH60" i="82"/>
  <c r="BH62" i="82"/>
  <c r="BH61" i="82"/>
  <c r="BH57" i="82"/>
  <c r="BH59" i="82"/>
  <c r="BH65" i="82"/>
  <c r="BH68" i="82"/>
  <c r="BH69" i="82"/>
  <c r="BH64" i="82"/>
  <c r="BH67" i="82"/>
  <c r="BH70" i="82"/>
  <c r="BH72" i="82"/>
  <c r="BH58" i="82"/>
  <c r="BH66" i="82"/>
  <c r="BH71" i="82"/>
  <c r="BH73" i="82"/>
  <c r="BH74" i="82"/>
  <c r="BH75" i="82"/>
  <c r="BH76" i="82"/>
  <c r="BH77" i="82"/>
  <c r="BH78" i="82"/>
  <c r="BH79" i="82"/>
  <c r="BH80" i="82"/>
  <c r="BH81" i="82"/>
  <c r="BH82" i="82"/>
  <c r="BH83" i="82"/>
  <c r="BH84" i="82"/>
  <c r="BH85" i="82"/>
  <c r="BH86" i="82"/>
  <c r="BH87" i="82"/>
  <c r="BH88" i="82"/>
  <c r="BH91" i="82"/>
  <c r="BH92" i="82"/>
  <c r="BH93" i="82"/>
  <c r="BH94" i="82"/>
  <c r="BH95" i="82"/>
  <c r="BH100" i="82"/>
  <c r="BH102" i="82"/>
  <c r="BH96" i="82"/>
  <c r="BH104" i="82"/>
  <c r="BH105" i="82"/>
  <c r="BH106" i="82"/>
  <c r="BH107" i="82"/>
  <c r="BH108" i="82"/>
  <c r="BH109" i="82"/>
  <c r="BH110" i="82"/>
  <c r="BH111" i="82"/>
  <c r="BH89" i="82"/>
  <c r="BH97" i="82"/>
  <c r="BH101" i="82"/>
  <c r="BH99" i="82"/>
  <c r="BH103" i="82"/>
  <c r="BH90" i="82"/>
  <c r="BH63" i="82"/>
  <c r="BH114" i="82"/>
  <c r="BH115" i="82"/>
  <c r="BH112" i="82"/>
  <c r="BH117" i="82"/>
  <c r="BH118" i="82"/>
  <c r="BH113" i="82"/>
  <c r="BH120" i="82"/>
  <c r="BH129" i="82"/>
  <c r="BH121" i="82"/>
  <c r="BH126" i="82"/>
  <c r="BH128" i="82"/>
  <c r="BH124" i="82"/>
  <c r="BH122" i="82"/>
  <c r="BH123" i="82"/>
  <c r="BH125" i="82"/>
  <c r="BH98" i="82"/>
  <c r="BH119" i="82"/>
  <c r="BH127" i="82"/>
  <c r="BH135" i="82"/>
  <c r="BH136" i="82"/>
  <c r="BH137" i="82"/>
  <c r="BH138" i="82"/>
  <c r="BH139" i="82"/>
  <c r="BH140" i="82"/>
  <c r="BH141" i="82"/>
  <c r="BH142" i="82"/>
  <c r="BH143" i="82"/>
  <c r="BH144" i="82"/>
  <c r="BH145" i="82"/>
  <c r="BH146" i="82"/>
  <c r="BH131" i="82"/>
  <c r="BH134" i="82"/>
  <c r="BH147" i="82"/>
  <c r="BH148" i="82"/>
  <c r="BH149" i="82"/>
  <c r="BH150" i="82"/>
  <c r="BH151" i="82"/>
  <c r="BH152" i="82"/>
  <c r="BH153" i="82"/>
  <c r="BH154" i="82"/>
  <c r="BH155" i="82"/>
  <c r="BH156" i="82"/>
  <c r="BH157" i="82"/>
  <c r="BH158" i="82"/>
  <c r="BH159" i="82"/>
  <c r="BH160" i="82"/>
  <c r="BH130" i="82"/>
  <c r="BH132" i="82"/>
  <c r="BH161" i="82"/>
  <c r="BH162" i="82"/>
  <c r="BH116" i="82"/>
  <c r="BH163" i="82"/>
  <c r="BH164" i="82"/>
  <c r="BH165" i="82"/>
  <c r="BH166" i="82"/>
  <c r="BH167" i="82"/>
  <c r="BH168" i="82"/>
  <c r="BH169" i="82"/>
  <c r="BH170" i="82"/>
  <c r="BH171" i="82"/>
  <c r="BH172" i="82"/>
  <c r="BH173" i="82"/>
  <c r="BH174" i="82"/>
  <c r="BH175" i="82"/>
  <c r="BH176" i="82"/>
  <c r="BH177" i="82"/>
  <c r="BH178" i="82"/>
  <c r="BH179" i="82"/>
  <c r="BH180" i="82"/>
  <c r="BH183" i="82"/>
  <c r="BH184" i="82"/>
  <c r="BH185" i="82"/>
  <c r="BH186" i="82"/>
  <c r="BH187" i="82"/>
  <c r="BH133" i="82"/>
  <c r="BH188" i="82"/>
  <c r="BH189" i="82"/>
  <c r="BH193" i="82"/>
  <c r="BH190" i="82"/>
  <c r="BH191" i="82"/>
  <c r="BH182" i="82"/>
  <c r="BH181" i="82"/>
  <c r="BH3" i="82"/>
  <c r="BH192" i="82"/>
  <c r="AZ4" i="82"/>
  <c r="AZ5" i="82"/>
  <c r="AZ6" i="82"/>
  <c r="AZ8" i="82"/>
  <c r="AZ9" i="82"/>
  <c r="AZ10" i="82"/>
  <c r="AZ12" i="82"/>
  <c r="AZ11" i="82"/>
  <c r="AZ15" i="82"/>
  <c r="AZ17" i="82"/>
  <c r="AZ18" i="82"/>
  <c r="AZ20" i="82"/>
  <c r="AZ21" i="82"/>
  <c r="AZ22" i="82"/>
  <c r="AZ23" i="82"/>
  <c r="AZ27" i="82"/>
  <c r="AZ24" i="82"/>
  <c r="AZ28" i="82"/>
  <c r="AZ25" i="82"/>
  <c r="AZ29" i="82"/>
  <c r="AZ30" i="82"/>
  <c r="AZ32" i="82"/>
  <c r="AZ33" i="82"/>
  <c r="AZ36" i="82"/>
  <c r="AZ37" i="82"/>
  <c r="AZ38" i="82"/>
  <c r="AZ39" i="82"/>
  <c r="AZ40" i="82"/>
  <c r="AZ41" i="82"/>
  <c r="AZ42" i="82"/>
  <c r="AZ34" i="82"/>
  <c r="AZ35" i="82"/>
  <c r="AZ43" i="82"/>
  <c r="AZ44" i="82"/>
  <c r="AZ46" i="82"/>
  <c r="AZ47" i="82"/>
  <c r="AZ48" i="82"/>
  <c r="AZ49" i="82"/>
  <c r="AZ51" i="82"/>
  <c r="AZ52" i="82"/>
  <c r="AZ53" i="82"/>
  <c r="AZ54" i="82"/>
  <c r="AZ58" i="82"/>
  <c r="AZ60" i="82"/>
  <c r="AZ62" i="82"/>
  <c r="AZ64" i="82"/>
  <c r="AZ67" i="82"/>
  <c r="AZ57" i="82"/>
  <c r="AZ61" i="82"/>
  <c r="AZ63" i="82"/>
  <c r="AZ71" i="82"/>
  <c r="AZ66" i="82"/>
  <c r="AZ59" i="82"/>
  <c r="AZ65" i="82"/>
  <c r="AZ70" i="82"/>
  <c r="AZ74" i="82"/>
  <c r="AZ75" i="82"/>
  <c r="AZ76" i="82"/>
  <c r="AZ77" i="82"/>
  <c r="AZ78" i="82"/>
  <c r="AZ79" i="82"/>
  <c r="AZ80" i="82"/>
  <c r="AZ81" i="82"/>
  <c r="AZ82" i="82"/>
  <c r="AZ83" i="82"/>
  <c r="AZ84" i="82"/>
  <c r="AZ87" i="82"/>
  <c r="AZ88" i="82"/>
  <c r="AZ92" i="82"/>
  <c r="AZ94" i="82"/>
  <c r="AZ95" i="82"/>
  <c r="AZ102" i="82"/>
  <c r="AZ68" i="82"/>
  <c r="AZ72" i="82"/>
  <c r="AZ104" i="82"/>
  <c r="AZ105" i="82"/>
  <c r="AZ106" i="82"/>
  <c r="AZ107" i="82"/>
  <c r="AZ108" i="82"/>
  <c r="AZ109" i="82"/>
  <c r="AZ111" i="82"/>
  <c r="AZ112" i="82"/>
  <c r="AZ90" i="82"/>
  <c r="AZ98" i="82"/>
  <c r="AZ96" i="82"/>
  <c r="AZ103" i="82"/>
  <c r="AZ89" i="82"/>
  <c r="AZ99" i="82"/>
  <c r="AZ97" i="82"/>
  <c r="AZ113" i="82"/>
  <c r="AZ116" i="82"/>
  <c r="AZ114" i="82"/>
  <c r="AZ115" i="82"/>
  <c r="AZ118" i="82"/>
  <c r="AZ123" i="82"/>
  <c r="AZ127" i="82"/>
  <c r="AZ119" i="82"/>
  <c r="AZ130" i="82"/>
  <c r="AZ129" i="82"/>
  <c r="AZ120" i="82"/>
  <c r="AZ121" i="82"/>
  <c r="AZ126" i="82"/>
  <c r="AZ117" i="82"/>
  <c r="AZ124" i="82"/>
  <c r="AZ135" i="82"/>
  <c r="AZ136" i="82"/>
  <c r="AZ137" i="82"/>
  <c r="AZ138" i="82"/>
  <c r="AZ139" i="82"/>
  <c r="AZ140" i="82"/>
  <c r="AZ141" i="82"/>
  <c r="AZ143" i="82"/>
  <c r="AZ144" i="82"/>
  <c r="AZ145" i="82"/>
  <c r="AZ134" i="82"/>
  <c r="AZ128" i="82"/>
  <c r="AZ147" i="82"/>
  <c r="AZ149" i="82"/>
  <c r="AZ150" i="82"/>
  <c r="AZ152" i="82"/>
  <c r="AZ153" i="82"/>
  <c r="AZ154" i="82"/>
  <c r="AZ155" i="82"/>
  <c r="AZ132" i="82"/>
  <c r="AZ157" i="82"/>
  <c r="AZ158" i="82"/>
  <c r="AZ159" i="82"/>
  <c r="AZ161" i="82"/>
  <c r="AZ162" i="82"/>
  <c r="AZ163" i="82"/>
  <c r="AZ164" i="82"/>
  <c r="AZ165" i="82"/>
  <c r="AZ167" i="82"/>
  <c r="AZ168" i="82"/>
  <c r="AZ170" i="82"/>
  <c r="AZ171" i="82"/>
  <c r="AZ172" i="82"/>
  <c r="AZ173" i="82"/>
  <c r="AZ174" i="82"/>
  <c r="AZ175" i="82"/>
  <c r="AZ177" i="82"/>
  <c r="AZ178" i="82"/>
  <c r="AZ180" i="82"/>
  <c r="AZ184" i="82"/>
  <c r="AZ185" i="82"/>
  <c r="AZ186" i="82"/>
  <c r="AZ190" i="82"/>
  <c r="AZ182" i="82"/>
  <c r="AZ191" i="82"/>
  <c r="AZ188" i="82"/>
  <c r="AZ192" i="82"/>
  <c r="AZ181" i="82"/>
  <c r="AZ193" i="82"/>
  <c r="AR4" i="82"/>
  <c r="AR5" i="82"/>
  <c r="AR6" i="82"/>
  <c r="AR7" i="82"/>
  <c r="AR8" i="82"/>
  <c r="AR9" i="82"/>
  <c r="AR10" i="82"/>
  <c r="AR11" i="82"/>
  <c r="AR12" i="82"/>
  <c r="AR13" i="82"/>
  <c r="AR14" i="82"/>
  <c r="AR15" i="82"/>
  <c r="AR16" i="82"/>
  <c r="AR17" i="82"/>
  <c r="AR18" i="82"/>
  <c r="AR19" i="82"/>
  <c r="AR20" i="82"/>
  <c r="AR21" i="82"/>
  <c r="AR22" i="82"/>
  <c r="AR23" i="82"/>
  <c r="AR26" i="82"/>
  <c r="AR27" i="82"/>
  <c r="AR28" i="82"/>
  <c r="AR25" i="82"/>
  <c r="AR24" i="82"/>
  <c r="AR29" i="82"/>
  <c r="AR30" i="82"/>
  <c r="AR31" i="82"/>
  <c r="AR32" i="82"/>
  <c r="AR33" i="82"/>
  <c r="AR36" i="82"/>
  <c r="AR37" i="82"/>
  <c r="AR38" i="82"/>
  <c r="AR39" i="82"/>
  <c r="AR40" i="82"/>
  <c r="AR41" i="82"/>
  <c r="AR42" i="82"/>
  <c r="AR34" i="82"/>
  <c r="AR35" i="82"/>
  <c r="AR43" i="82"/>
  <c r="AR44" i="82"/>
  <c r="AR45" i="82"/>
  <c r="AR46" i="82"/>
  <c r="AR47" i="82"/>
  <c r="AR48" i="82"/>
  <c r="AR49" i="82"/>
  <c r="AR50" i="82"/>
  <c r="AR51" i="82"/>
  <c r="AR52" i="82"/>
  <c r="AR53" i="82"/>
  <c r="AR54" i="82"/>
  <c r="AR58" i="82"/>
  <c r="AR60" i="82"/>
  <c r="AR61" i="82"/>
  <c r="AR62" i="82"/>
  <c r="AR56" i="82"/>
  <c r="AR57" i="82"/>
  <c r="AR59" i="82"/>
  <c r="AR66" i="82"/>
  <c r="AR71" i="82"/>
  <c r="AR55" i="82"/>
  <c r="AR63" i="82"/>
  <c r="AR69" i="82"/>
  <c r="AR72" i="82"/>
  <c r="AR65" i="82"/>
  <c r="AR68" i="82"/>
  <c r="AR70" i="82"/>
  <c r="AR73" i="82"/>
  <c r="AR74" i="82"/>
  <c r="AR75" i="82"/>
  <c r="AR76" i="82"/>
  <c r="AR77" i="82"/>
  <c r="AR78" i="82"/>
  <c r="AR79" i="82"/>
  <c r="AR80" i="82"/>
  <c r="AR81" i="82"/>
  <c r="AR82" i="82"/>
  <c r="AR83" i="82"/>
  <c r="AR84" i="82"/>
  <c r="AR85" i="82"/>
  <c r="AR86" i="82"/>
  <c r="AR87" i="82"/>
  <c r="AR88" i="82"/>
  <c r="AR91" i="82"/>
  <c r="AR92" i="82"/>
  <c r="AR93" i="82"/>
  <c r="AR94" i="82"/>
  <c r="AR95" i="82"/>
  <c r="AR64" i="82"/>
  <c r="AR102" i="82"/>
  <c r="AR67" i="82"/>
  <c r="AR96" i="82"/>
  <c r="AR104" i="82"/>
  <c r="AR105" i="82"/>
  <c r="AR106" i="82"/>
  <c r="AR107" i="82"/>
  <c r="AR108" i="82"/>
  <c r="AR109" i="82"/>
  <c r="AR110" i="82"/>
  <c r="AR111" i="82"/>
  <c r="AR112" i="82"/>
  <c r="AR97" i="82"/>
  <c r="AR99" i="82"/>
  <c r="AR90" i="82"/>
  <c r="AR101" i="82"/>
  <c r="AR98" i="82"/>
  <c r="AR103" i="82"/>
  <c r="AR117" i="82"/>
  <c r="AR113" i="82"/>
  <c r="AR114" i="82"/>
  <c r="AR116" i="82"/>
  <c r="AR89" i="82"/>
  <c r="AR115" i="82"/>
  <c r="AR118" i="82"/>
  <c r="AR119" i="82"/>
  <c r="AR129" i="82"/>
  <c r="AR121" i="82"/>
  <c r="AR122" i="82"/>
  <c r="AR126" i="82"/>
  <c r="AR128" i="82"/>
  <c r="AR120" i="82"/>
  <c r="AR124" i="82"/>
  <c r="AR125" i="82"/>
  <c r="AR123" i="82"/>
  <c r="AR130" i="82"/>
  <c r="AR135" i="82"/>
  <c r="AR136" i="82"/>
  <c r="AR137" i="82"/>
  <c r="AR138" i="82"/>
  <c r="AR139" i="82"/>
  <c r="AR140" i="82"/>
  <c r="AR141" i="82"/>
  <c r="AR142" i="82"/>
  <c r="AR143" i="82"/>
  <c r="AR144" i="82"/>
  <c r="AR145" i="82"/>
  <c r="AR146" i="82"/>
  <c r="AR147" i="82"/>
  <c r="AR133" i="82"/>
  <c r="AR127" i="82"/>
  <c r="AR132" i="82"/>
  <c r="AR134" i="82"/>
  <c r="AR148" i="82"/>
  <c r="AR149" i="82"/>
  <c r="AR150" i="82"/>
  <c r="AR151" i="82"/>
  <c r="AR152" i="82"/>
  <c r="AR153" i="82"/>
  <c r="AR154" i="82"/>
  <c r="AR155" i="82"/>
  <c r="AR156" i="82"/>
  <c r="AR157" i="82"/>
  <c r="AR158" i="82"/>
  <c r="AR159" i="82"/>
  <c r="AR160" i="82"/>
  <c r="AR161" i="82"/>
  <c r="AR162" i="82"/>
  <c r="AR131" i="82"/>
  <c r="AR163" i="82"/>
  <c r="AR164" i="82"/>
  <c r="AR165" i="82"/>
  <c r="AR166" i="82"/>
  <c r="AR167" i="82"/>
  <c r="AR168" i="82"/>
  <c r="AR169" i="82"/>
  <c r="AR170" i="82"/>
  <c r="AR171" i="82"/>
  <c r="AR172" i="82"/>
  <c r="AR173" i="82"/>
  <c r="AR174" i="82"/>
  <c r="AR175" i="82"/>
  <c r="AR176" i="82"/>
  <c r="AR177" i="82"/>
  <c r="AR178" i="82"/>
  <c r="AR179" i="82"/>
  <c r="AR180" i="82"/>
  <c r="AR183" i="82"/>
  <c r="AR184" i="82"/>
  <c r="AR185" i="82"/>
  <c r="AR186" i="82"/>
  <c r="AR187" i="82"/>
  <c r="AR181" i="82"/>
  <c r="AR193" i="82"/>
  <c r="AR192" i="82"/>
  <c r="AR182" i="82"/>
  <c r="AR3" i="82"/>
  <c r="AR188" i="82"/>
  <c r="AR189" i="82"/>
  <c r="AR190" i="82"/>
  <c r="AR191" i="82"/>
  <c r="AJ4" i="82"/>
  <c r="AJ5" i="82"/>
  <c r="AJ6" i="82"/>
  <c r="AJ7" i="82"/>
  <c r="AJ8" i="82"/>
  <c r="AJ9" i="82"/>
  <c r="AJ10" i="82"/>
  <c r="AJ11" i="82"/>
  <c r="AJ12" i="82"/>
  <c r="AJ13" i="82"/>
  <c r="AJ14" i="82"/>
  <c r="AJ15" i="82"/>
  <c r="AJ20" i="82"/>
  <c r="AJ19" i="82"/>
  <c r="AJ21" i="82"/>
  <c r="AJ22" i="82"/>
  <c r="AJ23" i="82"/>
  <c r="AJ24" i="82"/>
  <c r="AJ25" i="82"/>
  <c r="AJ26" i="82"/>
  <c r="AJ16" i="82"/>
  <c r="AJ18" i="82"/>
  <c r="AJ27" i="82"/>
  <c r="AJ28" i="82"/>
  <c r="AJ17" i="82"/>
  <c r="AJ32" i="82"/>
  <c r="AJ30" i="82"/>
  <c r="AJ34" i="82"/>
  <c r="AJ35" i="82"/>
  <c r="AJ36" i="82"/>
  <c r="AJ37" i="82"/>
  <c r="AJ38" i="82"/>
  <c r="AJ39" i="82"/>
  <c r="AJ40" i="82"/>
  <c r="AJ41" i="82"/>
  <c r="AJ42" i="82"/>
  <c r="AJ33" i="82"/>
  <c r="AJ29" i="82"/>
  <c r="AJ31" i="82"/>
  <c r="AJ44" i="82"/>
  <c r="AJ45" i="82"/>
  <c r="AJ43" i="82"/>
  <c r="AJ50" i="82"/>
  <c r="AJ51" i="82"/>
  <c r="AJ55" i="82"/>
  <c r="AJ57" i="82"/>
  <c r="AJ58" i="82"/>
  <c r="AJ59" i="82"/>
  <c r="AJ60" i="82"/>
  <c r="AJ61" i="82"/>
  <c r="AJ62" i="82"/>
  <c r="AJ49" i="82"/>
  <c r="AJ47" i="82"/>
  <c r="AJ48" i="82"/>
  <c r="AJ52" i="82"/>
  <c r="AJ46" i="82"/>
  <c r="AJ53" i="82"/>
  <c r="AJ54" i="82"/>
  <c r="AJ56" i="82"/>
  <c r="AJ63" i="82"/>
  <c r="AJ68" i="82"/>
  <c r="AJ73" i="82"/>
  <c r="AJ74" i="82"/>
  <c r="AJ75" i="82"/>
  <c r="AJ76" i="82"/>
  <c r="AJ77" i="82"/>
  <c r="AJ78" i="82"/>
  <c r="AJ79" i="82"/>
  <c r="AJ80" i="82"/>
  <c r="AJ81" i="82"/>
  <c r="AJ82" i="82"/>
  <c r="AJ83" i="82"/>
  <c r="AJ65" i="82"/>
  <c r="AJ70" i="82"/>
  <c r="AJ64" i="82"/>
  <c r="AJ66" i="82"/>
  <c r="AJ67" i="82"/>
  <c r="AJ72" i="82"/>
  <c r="AJ69" i="82"/>
  <c r="AJ89" i="82"/>
  <c r="AJ90" i="82"/>
  <c r="AJ91" i="82"/>
  <c r="AJ84" i="82"/>
  <c r="AJ92" i="82"/>
  <c r="AJ93" i="82"/>
  <c r="AJ94" i="82"/>
  <c r="AJ95" i="82"/>
  <c r="AJ96" i="82"/>
  <c r="AJ97" i="82"/>
  <c r="AJ98" i="82"/>
  <c r="AJ99" i="82"/>
  <c r="AJ100" i="82"/>
  <c r="AJ71" i="82"/>
  <c r="AJ85" i="82"/>
  <c r="AJ86" i="82"/>
  <c r="AJ87" i="82"/>
  <c r="AJ88" i="82"/>
  <c r="AJ104" i="82"/>
  <c r="AJ105" i="82"/>
  <c r="AJ106" i="82"/>
  <c r="AJ107" i="82"/>
  <c r="AJ108" i="82"/>
  <c r="AJ109" i="82"/>
  <c r="AJ110" i="82"/>
  <c r="AJ103" i="82"/>
  <c r="AJ102" i="82"/>
  <c r="AJ101" i="82"/>
  <c r="AJ116" i="82"/>
  <c r="AJ112" i="82"/>
  <c r="AJ115" i="82"/>
  <c r="AJ111" i="82"/>
  <c r="AJ117" i="82"/>
  <c r="AJ118" i="82"/>
  <c r="AJ119" i="82"/>
  <c r="AJ120" i="82"/>
  <c r="AJ121" i="82"/>
  <c r="AJ124" i="82"/>
  <c r="AJ125" i="82"/>
  <c r="AJ126" i="82"/>
  <c r="AJ128" i="82"/>
  <c r="AJ135" i="82"/>
  <c r="AJ136" i="82"/>
  <c r="AJ137" i="82"/>
  <c r="AJ138" i="82"/>
  <c r="AJ139" i="82"/>
  <c r="AJ140" i="82"/>
  <c r="AJ141" i="82"/>
  <c r="AJ142" i="82"/>
  <c r="AJ143" i="82"/>
  <c r="AJ144" i="82"/>
  <c r="AJ145" i="82"/>
  <c r="AJ130" i="82"/>
  <c r="AJ113" i="82"/>
  <c r="AJ131" i="82"/>
  <c r="AJ114" i="82"/>
  <c r="AJ123" i="82"/>
  <c r="AJ127" i="82"/>
  <c r="AJ132" i="82"/>
  <c r="AJ133" i="82"/>
  <c r="AJ134" i="82"/>
  <c r="AJ122" i="82"/>
  <c r="AJ129" i="82"/>
  <c r="AJ146" i="82"/>
  <c r="AJ148" i="82"/>
  <c r="AJ149" i="82"/>
  <c r="AJ150" i="82"/>
  <c r="AJ151" i="82"/>
  <c r="AJ152" i="82"/>
  <c r="AJ153" i="82"/>
  <c r="AJ154" i="82"/>
  <c r="AJ155" i="82"/>
  <c r="AJ156" i="82"/>
  <c r="AJ157" i="82"/>
  <c r="AJ158" i="82"/>
  <c r="AJ159" i="82"/>
  <c r="AJ160" i="82"/>
  <c r="AJ147" i="82"/>
  <c r="AJ161" i="82"/>
  <c r="AJ162" i="82"/>
  <c r="AJ164" i="82"/>
  <c r="AJ165" i="82"/>
  <c r="AJ166" i="82"/>
  <c r="AJ167" i="82"/>
  <c r="AJ168" i="82"/>
  <c r="AJ169" i="82"/>
  <c r="AJ163" i="82"/>
  <c r="AJ170" i="82"/>
  <c r="AJ171" i="82"/>
  <c r="AJ172" i="82"/>
  <c r="AJ173" i="82"/>
  <c r="AJ174" i="82"/>
  <c r="AJ175" i="82"/>
  <c r="AJ176" i="82"/>
  <c r="AJ177" i="82"/>
  <c r="AJ178" i="82"/>
  <c r="AJ179" i="82"/>
  <c r="AJ180" i="82"/>
  <c r="AJ181" i="82"/>
  <c r="AJ182" i="82"/>
  <c r="AJ183" i="82"/>
  <c r="AJ184" i="82"/>
  <c r="AJ185" i="82"/>
  <c r="AJ186" i="82"/>
  <c r="AJ187" i="82"/>
  <c r="AJ188" i="82"/>
  <c r="AJ189" i="82"/>
  <c r="AJ190" i="82"/>
  <c r="AJ191" i="82"/>
  <c r="AJ192" i="82"/>
  <c r="AJ193" i="82"/>
  <c r="AJ3" i="82"/>
  <c r="AB5" i="82"/>
  <c r="AB6" i="82"/>
  <c r="AB9" i="82"/>
  <c r="AB12" i="82"/>
  <c r="AB16" i="82"/>
  <c r="AB21" i="82"/>
  <c r="AB22" i="82"/>
  <c r="AB23" i="82"/>
  <c r="AB28" i="82"/>
  <c r="AB20" i="82"/>
  <c r="AB15" i="82"/>
  <c r="AB19" i="82"/>
  <c r="AB34" i="82"/>
  <c r="AB38" i="82"/>
  <c r="AB39" i="82"/>
  <c r="AB40" i="82"/>
  <c r="AB41" i="82"/>
  <c r="AB42" i="82"/>
  <c r="AB29" i="82"/>
  <c r="AB31" i="82"/>
  <c r="AB32" i="82"/>
  <c r="AB35" i="82"/>
  <c r="AB43" i="82"/>
  <c r="AB45" i="82"/>
  <c r="AB51" i="82"/>
  <c r="AB52" i="82"/>
  <c r="AB58" i="82"/>
  <c r="AB59" i="82"/>
  <c r="AB54" i="82"/>
  <c r="AB55" i="82"/>
  <c r="AB53" i="82"/>
  <c r="AB72" i="82"/>
  <c r="AB74" i="82"/>
  <c r="AB75" i="82"/>
  <c r="AB78" i="82"/>
  <c r="AB79" i="82"/>
  <c r="AB81" i="82"/>
  <c r="AB73" i="82"/>
  <c r="AB64" i="82"/>
  <c r="AB67" i="82"/>
  <c r="AB71" i="82"/>
  <c r="AB70" i="82"/>
  <c r="AB88" i="82"/>
  <c r="AB89" i="82"/>
  <c r="AB94" i="82"/>
  <c r="AB95" i="82"/>
  <c r="AB98" i="82"/>
  <c r="AB99" i="82"/>
  <c r="AB85" i="82"/>
  <c r="AB104" i="82"/>
  <c r="AB105" i="82"/>
  <c r="AB107" i="82"/>
  <c r="AB108" i="82"/>
  <c r="AB110" i="82"/>
  <c r="AB111" i="82"/>
  <c r="AB113" i="82"/>
  <c r="AB116" i="82"/>
  <c r="AB115" i="82"/>
  <c r="AB119" i="82"/>
  <c r="AB120" i="82"/>
  <c r="AB123" i="82"/>
  <c r="AB137" i="82"/>
  <c r="AB139" i="82"/>
  <c r="AB145" i="82"/>
  <c r="AB127" i="82"/>
  <c r="AB121" i="82"/>
  <c r="AB128" i="82"/>
  <c r="AB131" i="82"/>
  <c r="AB132" i="82"/>
  <c r="AB150" i="82"/>
  <c r="AB152" i="82"/>
  <c r="AB153" i="82"/>
  <c r="AB155" i="82"/>
  <c r="AB159" i="82"/>
  <c r="AB160" i="82"/>
  <c r="AB161" i="82"/>
  <c r="AB165" i="82"/>
  <c r="AB166" i="82"/>
  <c r="AB169" i="82"/>
  <c r="AB170" i="82"/>
  <c r="AB171" i="82"/>
  <c r="AB172" i="82"/>
  <c r="AB173" i="82"/>
  <c r="AB174" i="82"/>
  <c r="AB176" i="82"/>
  <c r="AB177" i="82"/>
  <c r="AB179" i="82"/>
  <c r="AB181" i="82"/>
  <c r="AB188" i="82"/>
  <c r="AB190" i="82"/>
  <c r="AB191" i="82"/>
  <c r="AB192" i="82"/>
  <c r="AB193" i="82"/>
  <c r="AB147" i="82"/>
  <c r="AB3" i="82"/>
  <c r="T4" i="82"/>
  <c r="T5" i="82"/>
  <c r="T6" i="82"/>
  <c r="T7" i="82"/>
  <c r="T8" i="82"/>
  <c r="T9" i="82"/>
  <c r="T10" i="82"/>
  <c r="T11" i="82"/>
  <c r="T12" i="82"/>
  <c r="T13" i="82"/>
  <c r="T14" i="82"/>
  <c r="T17" i="82"/>
  <c r="T20" i="82"/>
  <c r="T21" i="82"/>
  <c r="T22" i="82"/>
  <c r="T23" i="82"/>
  <c r="T24" i="82"/>
  <c r="T25" i="82"/>
  <c r="T26" i="82"/>
  <c r="T27" i="82"/>
  <c r="T28" i="82"/>
  <c r="T18" i="82"/>
  <c r="T19" i="82"/>
  <c r="T16" i="82"/>
  <c r="T15" i="82"/>
  <c r="T35" i="82"/>
  <c r="T32" i="82"/>
  <c r="T29" i="82"/>
  <c r="T31" i="82"/>
  <c r="T37" i="82"/>
  <c r="T38" i="82"/>
  <c r="T39" i="82"/>
  <c r="T40" i="82"/>
  <c r="T41" i="82"/>
  <c r="T42" i="82"/>
  <c r="T43" i="82"/>
  <c r="T30" i="82"/>
  <c r="T33" i="82"/>
  <c r="T34" i="82"/>
  <c r="T36" i="82"/>
  <c r="T44" i="82"/>
  <c r="T45" i="82"/>
  <c r="T49" i="82"/>
  <c r="T54" i="82"/>
  <c r="T47" i="82"/>
  <c r="T48" i="82"/>
  <c r="T57" i="82"/>
  <c r="T58" i="82"/>
  <c r="T59" i="82"/>
  <c r="T60" i="82"/>
  <c r="T61" i="82"/>
  <c r="T62" i="82"/>
  <c r="T46" i="82"/>
  <c r="T53" i="82"/>
  <c r="T55" i="82"/>
  <c r="T52" i="82"/>
  <c r="T50" i="82"/>
  <c r="T51" i="82"/>
  <c r="T71" i="82"/>
  <c r="T74" i="82"/>
  <c r="T75" i="82"/>
  <c r="T76" i="82"/>
  <c r="T77" i="82"/>
  <c r="T78" i="82"/>
  <c r="T79" i="82"/>
  <c r="T80" i="82"/>
  <c r="T81" i="82"/>
  <c r="T82" i="82"/>
  <c r="T83" i="82"/>
  <c r="T84" i="82"/>
  <c r="T56" i="82"/>
  <c r="T64" i="82"/>
  <c r="T66" i="82"/>
  <c r="T67" i="82"/>
  <c r="T69" i="82"/>
  <c r="T72" i="82"/>
  <c r="T63" i="82"/>
  <c r="T65" i="82"/>
  <c r="T68" i="82"/>
  <c r="T73" i="82"/>
  <c r="T70" i="82"/>
  <c r="T89" i="82"/>
  <c r="T90" i="82"/>
  <c r="T91" i="82"/>
  <c r="T85" i="82"/>
  <c r="T86" i="82"/>
  <c r="T88" i="82"/>
  <c r="T92" i="82"/>
  <c r="T93" i="82"/>
  <c r="T94" i="82"/>
  <c r="T95" i="82"/>
  <c r="T96" i="82"/>
  <c r="T97" i="82"/>
  <c r="T98" i="82"/>
  <c r="T99" i="82"/>
  <c r="T100" i="82"/>
  <c r="T87" i="82"/>
  <c r="T103" i="82"/>
  <c r="T104" i="82"/>
  <c r="T105" i="82"/>
  <c r="T106" i="82"/>
  <c r="T107" i="82"/>
  <c r="T108" i="82"/>
  <c r="T109" i="82"/>
  <c r="T110" i="82"/>
  <c r="T102" i="82"/>
  <c r="T101" i="82"/>
  <c r="T117" i="82"/>
  <c r="T112" i="82"/>
  <c r="T114" i="82"/>
  <c r="T111" i="82"/>
  <c r="T116" i="82"/>
  <c r="T113" i="82"/>
  <c r="T115" i="82"/>
  <c r="T118" i="82"/>
  <c r="T119" i="82"/>
  <c r="T120" i="82"/>
  <c r="T129" i="82"/>
  <c r="T131" i="82"/>
  <c r="T135" i="82"/>
  <c r="T136" i="82"/>
  <c r="T137" i="82"/>
  <c r="T138" i="82"/>
  <c r="T139" i="82"/>
  <c r="T140" i="82"/>
  <c r="T141" i="82"/>
  <c r="T142" i="82"/>
  <c r="T143" i="82"/>
  <c r="T144" i="82"/>
  <c r="T145" i="82"/>
  <c r="T124" i="82"/>
  <c r="T125" i="82"/>
  <c r="T130" i="82"/>
  <c r="T121" i="82"/>
  <c r="T126" i="82"/>
  <c r="T128" i="82"/>
  <c r="T123" i="82"/>
  <c r="T132" i="82"/>
  <c r="T133" i="82"/>
  <c r="T134" i="82"/>
  <c r="T127" i="82"/>
  <c r="T147" i="82"/>
  <c r="T148" i="82"/>
  <c r="T149" i="82"/>
  <c r="T150" i="82"/>
  <c r="T151" i="82"/>
  <c r="T152" i="82"/>
  <c r="T153" i="82"/>
  <c r="T154" i="82"/>
  <c r="T155" i="82"/>
  <c r="T156" i="82"/>
  <c r="T122" i="82"/>
  <c r="T157" i="82"/>
  <c r="T158" i="82"/>
  <c r="T159" i="82"/>
  <c r="T160" i="82"/>
  <c r="T146" i="82"/>
  <c r="T161" i="82"/>
  <c r="T162" i="82"/>
  <c r="T163" i="82"/>
  <c r="T164" i="82"/>
  <c r="T165" i="82"/>
  <c r="T166" i="82"/>
  <c r="T167" i="82"/>
  <c r="T168" i="82"/>
  <c r="T169" i="82"/>
  <c r="T170" i="82"/>
  <c r="T171" i="82"/>
  <c r="T172" i="82"/>
  <c r="T173" i="82"/>
  <c r="T174" i="82"/>
  <c r="T175" i="82"/>
  <c r="T176" i="82"/>
  <c r="T177" i="82"/>
  <c r="T178" i="82"/>
  <c r="T179" i="82"/>
  <c r="T180" i="82"/>
  <c r="T181" i="82"/>
  <c r="T182" i="82"/>
  <c r="T183" i="82"/>
  <c r="T184" i="82"/>
  <c r="T185" i="82"/>
  <c r="T186" i="82"/>
  <c r="T187" i="82"/>
  <c r="T188" i="82"/>
  <c r="T189" i="82"/>
  <c r="T190" i="82"/>
  <c r="T191" i="82"/>
  <c r="T192" i="82"/>
  <c r="T193" i="82"/>
  <c r="T3" i="82"/>
  <c r="L4" i="82"/>
  <c r="L5" i="82"/>
  <c r="L6" i="82"/>
  <c r="L7" i="82"/>
  <c r="L8" i="82"/>
  <c r="L9" i="82"/>
  <c r="L10" i="82"/>
  <c r="L11" i="82"/>
  <c r="L12" i="82"/>
  <c r="L13" i="82"/>
  <c r="L14" i="82"/>
  <c r="L18" i="82"/>
  <c r="L19" i="82"/>
  <c r="L22" i="82"/>
  <c r="L23" i="82"/>
  <c r="L24" i="82"/>
  <c r="L25" i="82"/>
  <c r="L26" i="82"/>
  <c r="L27" i="82"/>
  <c r="L28" i="82"/>
  <c r="L15" i="82"/>
  <c r="L21" i="82"/>
  <c r="L20" i="82"/>
  <c r="L16" i="82"/>
  <c r="L17" i="82"/>
  <c r="L36" i="82"/>
  <c r="L34" i="82"/>
  <c r="L29" i="82"/>
  <c r="L31" i="82"/>
  <c r="L35" i="82"/>
  <c r="L30" i="82"/>
  <c r="L33" i="82"/>
  <c r="L37" i="82"/>
  <c r="L38" i="82"/>
  <c r="L39" i="82"/>
  <c r="L40" i="82"/>
  <c r="L41" i="82"/>
  <c r="L42" i="82"/>
  <c r="L43" i="82"/>
  <c r="L32" i="82"/>
  <c r="L44" i="82"/>
  <c r="L45" i="82"/>
  <c r="L47" i="82"/>
  <c r="L48" i="82"/>
  <c r="L53" i="82"/>
  <c r="L46" i="82"/>
  <c r="L57" i="82"/>
  <c r="L58" i="82"/>
  <c r="L59" i="82"/>
  <c r="L60" i="82"/>
  <c r="L61" i="82"/>
  <c r="L62" i="82"/>
  <c r="L51" i="82"/>
  <c r="L52" i="82"/>
  <c r="L50" i="82"/>
  <c r="L54" i="82"/>
  <c r="L49" i="82"/>
  <c r="L55" i="82"/>
  <c r="L56" i="82"/>
  <c r="L69" i="82"/>
  <c r="L74" i="82"/>
  <c r="L75" i="82"/>
  <c r="L76" i="82"/>
  <c r="L77" i="82"/>
  <c r="L78" i="82"/>
  <c r="L79" i="82"/>
  <c r="L80" i="82"/>
  <c r="L81" i="82"/>
  <c r="L82" i="82"/>
  <c r="L83" i="82"/>
  <c r="L84" i="82"/>
  <c r="L63" i="82"/>
  <c r="L65" i="82"/>
  <c r="L68" i="82"/>
  <c r="L70" i="82"/>
  <c r="L71" i="82"/>
  <c r="L64" i="82"/>
  <c r="L66" i="82"/>
  <c r="L67" i="82"/>
  <c r="L89" i="82"/>
  <c r="L90" i="82"/>
  <c r="L91" i="82"/>
  <c r="L72" i="82"/>
  <c r="L92" i="82"/>
  <c r="L93" i="82"/>
  <c r="L94" i="82"/>
  <c r="L95" i="82"/>
  <c r="L96" i="82"/>
  <c r="L97" i="82"/>
  <c r="L98" i="82"/>
  <c r="L99" i="82"/>
  <c r="L100" i="82"/>
  <c r="L73" i="82"/>
  <c r="L85" i="82"/>
  <c r="L86" i="82"/>
  <c r="L88" i="82"/>
  <c r="L87" i="82"/>
  <c r="L104" i="82"/>
  <c r="L105" i="82"/>
  <c r="L106" i="82"/>
  <c r="L107" i="82"/>
  <c r="L108" i="82"/>
  <c r="L109" i="82"/>
  <c r="L110" i="82"/>
  <c r="L103" i="82"/>
  <c r="L101" i="82"/>
  <c r="L116" i="82"/>
  <c r="L118" i="82"/>
  <c r="L111" i="82"/>
  <c r="L115" i="82"/>
  <c r="L113" i="82"/>
  <c r="L117" i="82"/>
  <c r="L102" i="82"/>
  <c r="L114" i="82"/>
  <c r="L119" i="82"/>
  <c r="L120" i="82"/>
  <c r="L135" i="82"/>
  <c r="L136" i="82"/>
  <c r="L137" i="82"/>
  <c r="L138" i="82"/>
  <c r="L139" i="82"/>
  <c r="L140" i="82"/>
  <c r="L141" i="82"/>
  <c r="L142" i="82"/>
  <c r="L143" i="82"/>
  <c r="L144" i="82"/>
  <c r="L145" i="82"/>
  <c r="L123" i="82"/>
  <c r="L122" i="82"/>
  <c r="L127" i="82"/>
  <c r="L131" i="82"/>
  <c r="L129" i="82"/>
  <c r="L130" i="82"/>
  <c r="L121" i="82"/>
  <c r="L126" i="82"/>
  <c r="L128" i="82"/>
  <c r="L132" i="82"/>
  <c r="L133" i="82"/>
  <c r="L134" i="82"/>
  <c r="L112" i="82"/>
  <c r="L146" i="82"/>
  <c r="L124" i="82"/>
  <c r="L148" i="82"/>
  <c r="L149" i="82"/>
  <c r="L150" i="82"/>
  <c r="L151" i="82"/>
  <c r="L152" i="82"/>
  <c r="L153" i="82"/>
  <c r="L154" i="82"/>
  <c r="L155" i="82"/>
  <c r="L156" i="82"/>
  <c r="L147" i="82"/>
  <c r="L157" i="82"/>
  <c r="L158" i="82"/>
  <c r="L159" i="82"/>
  <c r="L160" i="82"/>
  <c r="L125" i="82"/>
  <c r="L161" i="82"/>
  <c r="L162" i="82"/>
  <c r="L163" i="82"/>
  <c r="L164" i="82"/>
  <c r="L165" i="82"/>
  <c r="L166" i="82"/>
  <c r="L167" i="82"/>
  <c r="L168" i="82"/>
  <c r="L169" i="82"/>
  <c r="L170" i="82"/>
  <c r="L171" i="82"/>
  <c r="L172" i="82"/>
  <c r="L173" i="82"/>
  <c r="L174" i="82"/>
  <c r="L175" i="82"/>
  <c r="L176" i="82"/>
  <c r="L177" i="82"/>
  <c r="L178" i="82"/>
  <c r="L179" i="82"/>
  <c r="L180" i="82"/>
  <c r="L181" i="82"/>
  <c r="L182" i="82"/>
  <c r="L183" i="82"/>
  <c r="L184" i="82"/>
  <c r="L185" i="82"/>
  <c r="L186" i="82"/>
  <c r="L187" i="82"/>
  <c r="L188" i="82"/>
  <c r="L189" i="82"/>
  <c r="L190" i="82"/>
  <c r="L191" i="82"/>
  <c r="L192" i="82"/>
  <c r="L193" i="82"/>
  <c r="L3" i="82"/>
  <c r="D4" i="82"/>
  <c r="D5" i="82"/>
  <c r="D6" i="82"/>
  <c r="D7" i="82"/>
  <c r="D8" i="82"/>
  <c r="D9" i="82"/>
  <c r="D10" i="82"/>
  <c r="D11" i="82"/>
  <c r="D12" i="82"/>
  <c r="D13" i="82"/>
  <c r="D14" i="82"/>
  <c r="D21" i="82"/>
  <c r="D22" i="82"/>
  <c r="D23" i="82"/>
  <c r="D24" i="82"/>
  <c r="D25" i="82"/>
  <c r="D26" i="82"/>
  <c r="D27" i="82"/>
  <c r="D28" i="82"/>
  <c r="D15" i="82"/>
  <c r="D20" i="82"/>
  <c r="D16" i="82"/>
  <c r="D17" i="82"/>
  <c r="D19" i="82"/>
  <c r="D18" i="82"/>
  <c r="D33" i="82"/>
  <c r="D29" i="82"/>
  <c r="D31" i="82"/>
  <c r="D30" i="82"/>
  <c r="D36" i="82"/>
  <c r="D37" i="82"/>
  <c r="D38" i="82"/>
  <c r="D39" i="82"/>
  <c r="D40" i="82"/>
  <c r="D41" i="82"/>
  <c r="D42" i="82"/>
  <c r="D43" i="82"/>
  <c r="D32" i="82"/>
  <c r="D34" i="82"/>
  <c r="D35" i="82"/>
  <c r="D45" i="82"/>
  <c r="D46" i="82"/>
  <c r="D51" i="82"/>
  <c r="D54" i="82"/>
  <c r="D57" i="82"/>
  <c r="D58" i="82"/>
  <c r="D59" i="82"/>
  <c r="D60" i="82"/>
  <c r="D61" i="82"/>
  <c r="D62" i="82"/>
  <c r="D50" i="82"/>
  <c r="D53" i="82"/>
  <c r="D47" i="82"/>
  <c r="D48" i="82"/>
  <c r="D52" i="82"/>
  <c r="D55" i="82"/>
  <c r="D44" i="82"/>
  <c r="D49" i="82"/>
  <c r="D56" i="82"/>
  <c r="D63" i="82"/>
  <c r="D65" i="82"/>
  <c r="D68" i="82"/>
  <c r="D73" i="82"/>
  <c r="D74" i="82"/>
  <c r="D75" i="82"/>
  <c r="D76" i="82"/>
  <c r="D77" i="82"/>
  <c r="D78" i="82"/>
  <c r="D79" i="82"/>
  <c r="D80" i="82"/>
  <c r="D81" i="82"/>
  <c r="D82" i="82"/>
  <c r="D83" i="82"/>
  <c r="D84" i="82"/>
  <c r="D70" i="82"/>
  <c r="D72" i="82"/>
  <c r="D71" i="82"/>
  <c r="D64" i="82"/>
  <c r="D66" i="82"/>
  <c r="D67" i="82"/>
  <c r="D69" i="82"/>
  <c r="D85" i="82"/>
  <c r="D86" i="82"/>
  <c r="D88" i="82"/>
  <c r="D89" i="82"/>
  <c r="D90" i="82"/>
  <c r="D91" i="82"/>
  <c r="D87" i="82"/>
  <c r="D92" i="82"/>
  <c r="D93" i="82"/>
  <c r="D94" i="82"/>
  <c r="D95" i="82"/>
  <c r="D96" i="82"/>
  <c r="D97" i="82"/>
  <c r="D98" i="82"/>
  <c r="D99" i="82"/>
  <c r="D100" i="82"/>
  <c r="D102" i="82"/>
  <c r="D104" i="82"/>
  <c r="D105" i="82"/>
  <c r="D106" i="82"/>
  <c r="D107" i="82"/>
  <c r="D108" i="82"/>
  <c r="D109" i="82"/>
  <c r="D110" i="82"/>
  <c r="D111" i="82"/>
  <c r="D101" i="82"/>
  <c r="D114" i="82"/>
  <c r="D118" i="82"/>
  <c r="D116" i="82"/>
  <c r="D112" i="82"/>
  <c r="D115" i="82"/>
  <c r="D117" i="82"/>
  <c r="D113" i="82"/>
  <c r="D119" i="82"/>
  <c r="D120" i="82"/>
  <c r="D121" i="82"/>
  <c r="D122" i="82"/>
  <c r="D127" i="82"/>
  <c r="D131" i="82"/>
  <c r="D135" i="82"/>
  <c r="D136" i="82"/>
  <c r="D137" i="82"/>
  <c r="D138" i="82"/>
  <c r="D139" i="82"/>
  <c r="D140" i="82"/>
  <c r="D141" i="82"/>
  <c r="D142" i="82"/>
  <c r="D143" i="82"/>
  <c r="D144" i="82"/>
  <c r="D145" i="82"/>
  <c r="D130" i="82"/>
  <c r="D129" i="82"/>
  <c r="D124" i="82"/>
  <c r="D125" i="82"/>
  <c r="D126" i="82"/>
  <c r="D128" i="82"/>
  <c r="D103" i="82"/>
  <c r="D123" i="82"/>
  <c r="D132" i="82"/>
  <c r="D133" i="82"/>
  <c r="D134" i="82"/>
  <c r="D146" i="82"/>
  <c r="D148" i="82"/>
  <c r="D149" i="82"/>
  <c r="D150" i="82"/>
  <c r="D151" i="82"/>
  <c r="D152" i="82"/>
  <c r="D153" i="82"/>
  <c r="D154" i="82"/>
  <c r="D155" i="82"/>
  <c r="D156" i="82"/>
  <c r="D157" i="82"/>
  <c r="D158" i="82"/>
  <c r="D159" i="82"/>
  <c r="D160" i="82"/>
  <c r="D161" i="82"/>
  <c r="D162" i="82"/>
  <c r="D164" i="82"/>
  <c r="D165" i="82"/>
  <c r="D166" i="82"/>
  <c r="D167" i="82"/>
  <c r="D168" i="82"/>
  <c r="D169" i="82"/>
  <c r="D170" i="82"/>
  <c r="D171" i="82"/>
  <c r="D172" i="82"/>
  <c r="D173" i="82"/>
  <c r="D174" i="82"/>
  <c r="D175" i="82"/>
  <c r="D176" i="82"/>
  <c r="D177" i="82"/>
  <c r="D178" i="82"/>
  <c r="D179" i="82"/>
  <c r="D180" i="82"/>
  <c r="D181" i="82"/>
  <c r="D182" i="82"/>
  <c r="D183" i="82"/>
  <c r="D147" i="82"/>
  <c r="D184" i="82"/>
  <c r="D185" i="82"/>
  <c r="D186" i="82"/>
  <c r="D187" i="82"/>
  <c r="D188" i="82"/>
  <c r="D163" i="82"/>
  <c r="D189" i="82"/>
  <c r="D190" i="82"/>
  <c r="D191" i="82"/>
  <c r="D192" i="82"/>
  <c r="D193" i="82"/>
  <c r="D3" i="82"/>
  <c r="BG4" i="82"/>
  <c r="BG5" i="82"/>
  <c r="BG6" i="82"/>
  <c r="BG7" i="82"/>
  <c r="BG8" i="82"/>
  <c r="BG9" i="82"/>
  <c r="BG10" i="82"/>
  <c r="BG11" i="82"/>
  <c r="BG12" i="82"/>
  <c r="BG13" i="82"/>
  <c r="BG14" i="82"/>
  <c r="BG15" i="82"/>
  <c r="BG16" i="82"/>
  <c r="BG21" i="82"/>
  <c r="BG22" i="82"/>
  <c r="BG23" i="82"/>
  <c r="BG24" i="82"/>
  <c r="BG25" i="82"/>
  <c r="BG20" i="82"/>
  <c r="BG19" i="82"/>
  <c r="BG26" i="82"/>
  <c r="BG17" i="82"/>
  <c r="BG28" i="82"/>
  <c r="BG29" i="82"/>
  <c r="BG30" i="82"/>
  <c r="BG31" i="82"/>
  <c r="BG18" i="82"/>
  <c r="BG34" i="82"/>
  <c r="BG35" i="82"/>
  <c r="BG32" i="82"/>
  <c r="BG36" i="82"/>
  <c r="BG37" i="82"/>
  <c r="BG38" i="82"/>
  <c r="BG39" i="82"/>
  <c r="BG40" i="82"/>
  <c r="BG41" i="82"/>
  <c r="BG42" i="82"/>
  <c r="BG43" i="82"/>
  <c r="BG33" i="82"/>
  <c r="BG27" i="82"/>
  <c r="BG44" i="82"/>
  <c r="BG45" i="82"/>
  <c r="BG46" i="82"/>
  <c r="BG47" i="82"/>
  <c r="BG48" i="82"/>
  <c r="BG49" i="82"/>
  <c r="BG50" i="82"/>
  <c r="BG56" i="82"/>
  <c r="BG57" i="82"/>
  <c r="BG58" i="82"/>
  <c r="BG59" i="82"/>
  <c r="BG60" i="82"/>
  <c r="BG61" i="82"/>
  <c r="BG62" i="82"/>
  <c r="BG53" i="82"/>
  <c r="BG54" i="82"/>
  <c r="BG55" i="82"/>
  <c r="BG63" i="82"/>
  <c r="BG64" i="82"/>
  <c r="BG65" i="82"/>
  <c r="BG66" i="82"/>
  <c r="BG67" i="82"/>
  <c r="BG68" i="82"/>
  <c r="BG69" i="82"/>
  <c r="BG70" i="82"/>
  <c r="BG51" i="82"/>
  <c r="BG72" i="82"/>
  <c r="BG52" i="82"/>
  <c r="BG92" i="82"/>
  <c r="BG93" i="82"/>
  <c r="BG94" i="82"/>
  <c r="BG95" i="82"/>
  <c r="BG96" i="82"/>
  <c r="BG97" i="82"/>
  <c r="BG98" i="82"/>
  <c r="BG81" i="82"/>
  <c r="BG82" i="82"/>
  <c r="BG73" i="82"/>
  <c r="BG101" i="82"/>
  <c r="BG78" i="82"/>
  <c r="BG83" i="82"/>
  <c r="BG74" i="82"/>
  <c r="BG80" i="82"/>
  <c r="BG85" i="82"/>
  <c r="BG87" i="82"/>
  <c r="BG86" i="82"/>
  <c r="BG76" i="82"/>
  <c r="BG79" i="82"/>
  <c r="BG84" i="82"/>
  <c r="BG89" i="82"/>
  <c r="BG90" i="82"/>
  <c r="BG91" i="82"/>
  <c r="BG99" i="82"/>
  <c r="BG103" i="82"/>
  <c r="BG77" i="82"/>
  <c r="BG102" i="82"/>
  <c r="BG71" i="82"/>
  <c r="BG75" i="82"/>
  <c r="BG88" i="82"/>
  <c r="BG100" i="82"/>
  <c r="BG104" i="82"/>
  <c r="BG105" i="82"/>
  <c r="BG106" i="82"/>
  <c r="BG107" i="82"/>
  <c r="BG108" i="82"/>
  <c r="BG109" i="82"/>
  <c r="BG110" i="82"/>
  <c r="BG111" i="82"/>
  <c r="BG112" i="82"/>
  <c r="BG113" i="82"/>
  <c r="BG114" i="82"/>
  <c r="BG115" i="82"/>
  <c r="BG116" i="82"/>
  <c r="BG117" i="82"/>
  <c r="BG118" i="82"/>
  <c r="BG119" i="82"/>
  <c r="BG120" i="82"/>
  <c r="BG121" i="82"/>
  <c r="BG126" i="82"/>
  <c r="BG128" i="82"/>
  <c r="BG124" i="82"/>
  <c r="BG122" i="82"/>
  <c r="BG123" i="82"/>
  <c r="BG125" i="82"/>
  <c r="BG127" i="82"/>
  <c r="BG130" i="82"/>
  <c r="BG131" i="82"/>
  <c r="BG132" i="82"/>
  <c r="BG133" i="82"/>
  <c r="BG134" i="82"/>
  <c r="BG129" i="82"/>
  <c r="BG135" i="82"/>
  <c r="BG141" i="82"/>
  <c r="BG147" i="82"/>
  <c r="BG148" i="82"/>
  <c r="BG149" i="82"/>
  <c r="BG150" i="82"/>
  <c r="BG151" i="82"/>
  <c r="BG152" i="82"/>
  <c r="BG153" i="82"/>
  <c r="BG154" i="82"/>
  <c r="BG155" i="82"/>
  <c r="BG137" i="82"/>
  <c r="BG156" i="82"/>
  <c r="BG157" i="82"/>
  <c r="BG158" i="82"/>
  <c r="BG159" i="82"/>
  <c r="BG145" i="82"/>
  <c r="BG146" i="82"/>
  <c r="BG160" i="82"/>
  <c r="BG142" i="82"/>
  <c r="BG143" i="82"/>
  <c r="BG161" i="82"/>
  <c r="BG162" i="82"/>
  <c r="BG138" i="82"/>
  <c r="BG136" i="82"/>
  <c r="BG144" i="82"/>
  <c r="BG169" i="82"/>
  <c r="BG170" i="82"/>
  <c r="BG171" i="82"/>
  <c r="BG172" i="82"/>
  <c r="BG173" i="82"/>
  <c r="BG174" i="82"/>
  <c r="BG175" i="82"/>
  <c r="BG176" i="82"/>
  <c r="BG177" i="82"/>
  <c r="BG178" i="82"/>
  <c r="BG179" i="82"/>
  <c r="BG180" i="82"/>
  <c r="BG181" i="82"/>
  <c r="BG182" i="82"/>
  <c r="BG139" i="82"/>
  <c r="BG140" i="82"/>
  <c r="BG163" i="82"/>
  <c r="BG164" i="82"/>
  <c r="BG165" i="82"/>
  <c r="BG166" i="82"/>
  <c r="BG167" i="82"/>
  <c r="BG168" i="82"/>
  <c r="BG183" i="82"/>
  <c r="BG187" i="82"/>
  <c r="BG184" i="82"/>
  <c r="BG185" i="82"/>
  <c r="BG186" i="82"/>
  <c r="BG3" i="82"/>
  <c r="BG188" i="82"/>
  <c r="BG189" i="82"/>
  <c r="BG190" i="82"/>
  <c r="BG191" i="82"/>
  <c r="BG192" i="82"/>
  <c r="BG193" i="82"/>
  <c r="AY4" i="82"/>
  <c r="AY5" i="82"/>
  <c r="AY8" i="82"/>
  <c r="AY9" i="82"/>
  <c r="AY10" i="82"/>
  <c r="AY11" i="82"/>
  <c r="AY12" i="82"/>
  <c r="AY13" i="82"/>
  <c r="AY14" i="82"/>
  <c r="AY15" i="82"/>
  <c r="AY16" i="82"/>
  <c r="AY21" i="82"/>
  <c r="AY22" i="82"/>
  <c r="AY23" i="82"/>
  <c r="AY24" i="82"/>
  <c r="AY25" i="82"/>
  <c r="AY17" i="82"/>
  <c r="AY18" i="82"/>
  <c r="AY20" i="82"/>
  <c r="AY19" i="82"/>
  <c r="AY26" i="82"/>
  <c r="AY27" i="82"/>
  <c r="AY29" i="82"/>
  <c r="AY31" i="82"/>
  <c r="AY34" i="82"/>
  <c r="AY36" i="82"/>
  <c r="AY37" i="82"/>
  <c r="AY38" i="82"/>
  <c r="AY40" i="82"/>
  <c r="AY41" i="82"/>
  <c r="AY42" i="82"/>
  <c r="AY43" i="82"/>
  <c r="AY35" i="82"/>
  <c r="AY32" i="82"/>
  <c r="AY28" i="82"/>
  <c r="AY33" i="82"/>
  <c r="AY44" i="82"/>
  <c r="AY45" i="82"/>
  <c r="AY46" i="82"/>
  <c r="AY47" i="82"/>
  <c r="AY48" i="82"/>
  <c r="AY57" i="82"/>
  <c r="AY58" i="82"/>
  <c r="AY59" i="82"/>
  <c r="AY60" i="82"/>
  <c r="AY61" i="82"/>
  <c r="AY62" i="82"/>
  <c r="AY52" i="82"/>
  <c r="AY54" i="82"/>
  <c r="AY51" i="82"/>
  <c r="AY53" i="82"/>
  <c r="AY63" i="82"/>
  <c r="AY64" i="82"/>
  <c r="AY65" i="82"/>
  <c r="AY66" i="82"/>
  <c r="AY67" i="82"/>
  <c r="AY68" i="82"/>
  <c r="AY70" i="82"/>
  <c r="AY83" i="82"/>
  <c r="AY92" i="82"/>
  <c r="AY93" i="82"/>
  <c r="AY94" i="82"/>
  <c r="AY95" i="82"/>
  <c r="AY96" i="82"/>
  <c r="AY97" i="82"/>
  <c r="AY98" i="82"/>
  <c r="AY99" i="82"/>
  <c r="AY78" i="82"/>
  <c r="AY88" i="82"/>
  <c r="AY80" i="82"/>
  <c r="AY84" i="82"/>
  <c r="AY74" i="82"/>
  <c r="AY76" i="82"/>
  <c r="AY79" i="82"/>
  <c r="AY75" i="82"/>
  <c r="AY77" i="82"/>
  <c r="AY81" i="82"/>
  <c r="AY82" i="82"/>
  <c r="AY85" i="82"/>
  <c r="AY89" i="82"/>
  <c r="AY86" i="82"/>
  <c r="AY100" i="82"/>
  <c r="AY87" i="82"/>
  <c r="AY103" i="82"/>
  <c r="AY73" i="82"/>
  <c r="AY105" i="82"/>
  <c r="AY106" i="82"/>
  <c r="AY107" i="82"/>
  <c r="AY108" i="82"/>
  <c r="AY109" i="82"/>
  <c r="AY111" i="82"/>
  <c r="AY112" i="82"/>
  <c r="AY113" i="82"/>
  <c r="AY115" i="82"/>
  <c r="AY116" i="82"/>
  <c r="AY117" i="82"/>
  <c r="AY102" i="82"/>
  <c r="AY91" i="82"/>
  <c r="AY118" i="82"/>
  <c r="AY119" i="82"/>
  <c r="AY120" i="82"/>
  <c r="AY121" i="82"/>
  <c r="AY127" i="82"/>
  <c r="AY130" i="82"/>
  <c r="AY129" i="82"/>
  <c r="AY126" i="82"/>
  <c r="AY131" i="82"/>
  <c r="AY132" i="82"/>
  <c r="AY123" i="82"/>
  <c r="AY125" i="82"/>
  <c r="AY137" i="82"/>
  <c r="AY143" i="82"/>
  <c r="AY147" i="82"/>
  <c r="AY149" i="82"/>
  <c r="AY150" i="82"/>
  <c r="AY151" i="82"/>
  <c r="AY152" i="82"/>
  <c r="AY153" i="82"/>
  <c r="AY155" i="82"/>
  <c r="AY124" i="82"/>
  <c r="AY144" i="82"/>
  <c r="AY156" i="82"/>
  <c r="AY157" i="82"/>
  <c r="AY158" i="82"/>
  <c r="AY138" i="82"/>
  <c r="AY160" i="82"/>
  <c r="AY136" i="82"/>
  <c r="AY161" i="82"/>
  <c r="AY139" i="82"/>
  <c r="AY140" i="82"/>
  <c r="AY141" i="82"/>
  <c r="AY135" i="82"/>
  <c r="AY142" i="82"/>
  <c r="AY169" i="82"/>
  <c r="AY170" i="82"/>
  <c r="AY171" i="82"/>
  <c r="AY172" i="82"/>
  <c r="AY174" i="82"/>
  <c r="AY175" i="82"/>
  <c r="AY176" i="82"/>
  <c r="AY177" i="82"/>
  <c r="AY178" i="82"/>
  <c r="AY181" i="82"/>
  <c r="AY182" i="82"/>
  <c r="AY145" i="82"/>
  <c r="AY163" i="82"/>
  <c r="AY164" i="82"/>
  <c r="AY165" i="82"/>
  <c r="AY166" i="82"/>
  <c r="AY167" i="82"/>
  <c r="AY168" i="82"/>
  <c r="AY184" i="82"/>
  <c r="AY185" i="82"/>
  <c r="AY183" i="82"/>
  <c r="AY3" i="82"/>
  <c r="AY187" i="82"/>
  <c r="AY189" i="82"/>
  <c r="AY190" i="82"/>
  <c r="AY191" i="82"/>
  <c r="AY192" i="82"/>
  <c r="AY193" i="82"/>
  <c r="AY186" i="82"/>
  <c r="AI4" i="82"/>
  <c r="AI5" i="82"/>
  <c r="AI6" i="82"/>
  <c r="AI7" i="82"/>
  <c r="AI8" i="82"/>
  <c r="AI9" i="82"/>
  <c r="AI10" i="82"/>
  <c r="AI11" i="82"/>
  <c r="AI12" i="82"/>
  <c r="AI14" i="82"/>
  <c r="AI15" i="82"/>
  <c r="AI16" i="82"/>
  <c r="AI17" i="82"/>
  <c r="AI18" i="82"/>
  <c r="AI19" i="82"/>
  <c r="AI20" i="82"/>
  <c r="AI21" i="82"/>
  <c r="AI22" i="82"/>
  <c r="AI23" i="82"/>
  <c r="AI27" i="82"/>
  <c r="AI28" i="82"/>
  <c r="AI13" i="82"/>
  <c r="AI24" i="82"/>
  <c r="AI26" i="82"/>
  <c r="AI25" i="82"/>
  <c r="AI29" i="82"/>
  <c r="AI30" i="82"/>
  <c r="AI31" i="82"/>
  <c r="AI32" i="82"/>
  <c r="AI33" i="82"/>
  <c r="AI34" i="82"/>
  <c r="AI35" i="82"/>
  <c r="AI36" i="82"/>
  <c r="AI37" i="82"/>
  <c r="AI38" i="82"/>
  <c r="AI39" i="82"/>
  <c r="AI40" i="82"/>
  <c r="AI41" i="82"/>
  <c r="AI42" i="82"/>
  <c r="AI44" i="82"/>
  <c r="AI45" i="82"/>
  <c r="AI43" i="82"/>
  <c r="AI46" i="82"/>
  <c r="AI47" i="82"/>
  <c r="AI48" i="82"/>
  <c r="AI49" i="82"/>
  <c r="AI50" i="82"/>
  <c r="AI51" i="82"/>
  <c r="AI52" i="82"/>
  <c r="AI53" i="82"/>
  <c r="AI54" i="82"/>
  <c r="AI55" i="82"/>
  <c r="AI56" i="82"/>
  <c r="AI57" i="82"/>
  <c r="AI59" i="82"/>
  <c r="AI61" i="82"/>
  <c r="AI62" i="82"/>
  <c r="AI58" i="82"/>
  <c r="AI60" i="82"/>
  <c r="AI65" i="82"/>
  <c r="AI70" i="82"/>
  <c r="AI64" i="82"/>
  <c r="AI66" i="82"/>
  <c r="AI67" i="82"/>
  <c r="AI72" i="82"/>
  <c r="AI71" i="82"/>
  <c r="AI63" i="82"/>
  <c r="AI68" i="82"/>
  <c r="AI73" i="82"/>
  <c r="AI74" i="82"/>
  <c r="AI75" i="82"/>
  <c r="AI76" i="82"/>
  <c r="AI77" i="82"/>
  <c r="AI78" i="82"/>
  <c r="AI79" i="82"/>
  <c r="AI80" i="82"/>
  <c r="AI81" i="82"/>
  <c r="AI82" i="82"/>
  <c r="AI83" i="82"/>
  <c r="AI84" i="82"/>
  <c r="AI85" i="82"/>
  <c r="AI86" i="82"/>
  <c r="AI87" i="82"/>
  <c r="AI88" i="82"/>
  <c r="AI92" i="82"/>
  <c r="AI93" i="82"/>
  <c r="AI94" i="82"/>
  <c r="AI95" i="82"/>
  <c r="AI101" i="82"/>
  <c r="AI69" i="82"/>
  <c r="AI102" i="82"/>
  <c r="AI103" i="82"/>
  <c r="AI91" i="82"/>
  <c r="AI104" i="82"/>
  <c r="AI105" i="82"/>
  <c r="AI106" i="82"/>
  <c r="AI107" i="82"/>
  <c r="AI108" i="82"/>
  <c r="AI109" i="82"/>
  <c r="AI110" i="82"/>
  <c r="AI111" i="82"/>
  <c r="AI112" i="82"/>
  <c r="AI99" i="82"/>
  <c r="AI90" i="82"/>
  <c r="AI96" i="82"/>
  <c r="AI98" i="82"/>
  <c r="AI89" i="82"/>
  <c r="AI97" i="82"/>
  <c r="AI100" i="82"/>
  <c r="AI115" i="82"/>
  <c r="AI117" i="82"/>
  <c r="AI118" i="82"/>
  <c r="AI113" i="82"/>
  <c r="AI114" i="82"/>
  <c r="AI130" i="82"/>
  <c r="AI120" i="82"/>
  <c r="AI131" i="82"/>
  <c r="AI123" i="82"/>
  <c r="AI116" i="82"/>
  <c r="AI127" i="82"/>
  <c r="AI122" i="82"/>
  <c r="AI129" i="82"/>
  <c r="AI121" i="82"/>
  <c r="AI124" i="82"/>
  <c r="AI125" i="82"/>
  <c r="AI126" i="82"/>
  <c r="AI128" i="82"/>
  <c r="AI135" i="82"/>
  <c r="AI136" i="82"/>
  <c r="AI137" i="82"/>
  <c r="AI138" i="82"/>
  <c r="AI139" i="82"/>
  <c r="AI140" i="82"/>
  <c r="AI141" i="82"/>
  <c r="AI142" i="82"/>
  <c r="AI143" i="82"/>
  <c r="AI144" i="82"/>
  <c r="AI145" i="82"/>
  <c r="AI146" i="82"/>
  <c r="AI147" i="82"/>
  <c r="AI119" i="82"/>
  <c r="AI132" i="82"/>
  <c r="AI134" i="82"/>
  <c r="AI148" i="82"/>
  <c r="AI149" i="82"/>
  <c r="AI150" i="82"/>
  <c r="AI151" i="82"/>
  <c r="AI152" i="82"/>
  <c r="AI153" i="82"/>
  <c r="AI154" i="82"/>
  <c r="AI155" i="82"/>
  <c r="AI156" i="82"/>
  <c r="AI157" i="82"/>
  <c r="AI158" i="82"/>
  <c r="AI159" i="82"/>
  <c r="AI160" i="82"/>
  <c r="AI161" i="82"/>
  <c r="AI162" i="82"/>
  <c r="AI133" i="82"/>
  <c r="AI164" i="82"/>
  <c r="AI165" i="82"/>
  <c r="AI166" i="82"/>
  <c r="AI167" i="82"/>
  <c r="AI168" i="82"/>
  <c r="AI169" i="82"/>
  <c r="AI163" i="82"/>
  <c r="AI170" i="82"/>
  <c r="AI171" i="82"/>
  <c r="AI172" i="82"/>
  <c r="AI173" i="82"/>
  <c r="AI174" i="82"/>
  <c r="AI175" i="82"/>
  <c r="AI176" i="82"/>
  <c r="AI177" i="82"/>
  <c r="AI178" i="82"/>
  <c r="AI179" i="82"/>
  <c r="AI180" i="82"/>
  <c r="AI184" i="82"/>
  <c r="AI185" i="82"/>
  <c r="AI186" i="82"/>
  <c r="AI187" i="82"/>
  <c r="AI188" i="82"/>
  <c r="AI183" i="82"/>
  <c r="AI190" i="82"/>
  <c r="AI192" i="82"/>
  <c r="AI182" i="82"/>
  <c r="AI191" i="82"/>
  <c r="AI181" i="82"/>
  <c r="AI3" i="82"/>
  <c r="AI189" i="82"/>
  <c r="AI193" i="82"/>
  <c r="AA4" i="82"/>
  <c r="AA5" i="82"/>
  <c r="AA6" i="82"/>
  <c r="AA7" i="82"/>
  <c r="AA8" i="82"/>
  <c r="AA9" i="82"/>
  <c r="AA10" i="82"/>
  <c r="AA13" i="82"/>
  <c r="AA11" i="82"/>
  <c r="AA14" i="82"/>
  <c r="AA12" i="82"/>
  <c r="AA15" i="82"/>
  <c r="AA16" i="82"/>
  <c r="AA17" i="82"/>
  <c r="AA18" i="82"/>
  <c r="AA19" i="82"/>
  <c r="AA20" i="82"/>
  <c r="AA21" i="82"/>
  <c r="AA22" i="82"/>
  <c r="AA23" i="82"/>
  <c r="AA27" i="82"/>
  <c r="AA28" i="82"/>
  <c r="AA25" i="82"/>
  <c r="AA24" i="82"/>
  <c r="AA29" i="82"/>
  <c r="AA30" i="82"/>
  <c r="AA31" i="82"/>
  <c r="AA32" i="82"/>
  <c r="AA33" i="82"/>
  <c r="AA34" i="82"/>
  <c r="AA26" i="82"/>
  <c r="AA37" i="82"/>
  <c r="AA38" i="82"/>
  <c r="AA39" i="82"/>
  <c r="AA40" i="82"/>
  <c r="AA41" i="82"/>
  <c r="AA42" i="82"/>
  <c r="AA35" i="82"/>
  <c r="AA36" i="82"/>
  <c r="AA43" i="82"/>
  <c r="AA44" i="82"/>
  <c r="AA45" i="82"/>
  <c r="AA46" i="82"/>
  <c r="AA47" i="82"/>
  <c r="AA48" i="82"/>
  <c r="AA49" i="82"/>
  <c r="AA50" i="82"/>
  <c r="AA51" i="82"/>
  <c r="AA52" i="82"/>
  <c r="AA53" i="82"/>
  <c r="AA54" i="82"/>
  <c r="AA55" i="82"/>
  <c r="AA56" i="82"/>
  <c r="AA61" i="82"/>
  <c r="AA62" i="82"/>
  <c r="AA60" i="82"/>
  <c r="AA58" i="82"/>
  <c r="AA57" i="82"/>
  <c r="AA73" i="82"/>
  <c r="AA59" i="82"/>
  <c r="AA64" i="82"/>
  <c r="AA66" i="82"/>
  <c r="AA67" i="82"/>
  <c r="AA71" i="82"/>
  <c r="AA69" i="82"/>
  <c r="AA63" i="82"/>
  <c r="AA68" i="82"/>
  <c r="AA72" i="82"/>
  <c r="AA74" i="82"/>
  <c r="AA75" i="82"/>
  <c r="AA76" i="82"/>
  <c r="AA77" i="82"/>
  <c r="AA78" i="82"/>
  <c r="AA79" i="82"/>
  <c r="AA80" i="82"/>
  <c r="AA81" i="82"/>
  <c r="AA82" i="82"/>
  <c r="AA83" i="82"/>
  <c r="AA84" i="82"/>
  <c r="AA85" i="82"/>
  <c r="AA86" i="82"/>
  <c r="AA87" i="82"/>
  <c r="AA88" i="82"/>
  <c r="AA92" i="82"/>
  <c r="AA93" i="82"/>
  <c r="AA94" i="82"/>
  <c r="AA95" i="82"/>
  <c r="AA101" i="82"/>
  <c r="AA102" i="82"/>
  <c r="AA103" i="82"/>
  <c r="AA96" i="82"/>
  <c r="AA100" i="82"/>
  <c r="AA104" i="82"/>
  <c r="AA105" i="82"/>
  <c r="AA106" i="82"/>
  <c r="AA107" i="82"/>
  <c r="AA108" i="82"/>
  <c r="AA109" i="82"/>
  <c r="AA110" i="82"/>
  <c r="AA111" i="82"/>
  <c r="AA112" i="82"/>
  <c r="AA97" i="82"/>
  <c r="AA98" i="82"/>
  <c r="AA70" i="82"/>
  <c r="AA65" i="82"/>
  <c r="AA89" i="82"/>
  <c r="AA91" i="82"/>
  <c r="AA90" i="82"/>
  <c r="AA114" i="82"/>
  <c r="AA113" i="82"/>
  <c r="AA99" i="82"/>
  <c r="AA116" i="82"/>
  <c r="AA115" i="82"/>
  <c r="AA117" i="82"/>
  <c r="AA118" i="82"/>
  <c r="AA127" i="82"/>
  <c r="AA122" i="82"/>
  <c r="AA129" i="82"/>
  <c r="AA124" i="82"/>
  <c r="AA125" i="82"/>
  <c r="AA119" i="82"/>
  <c r="AA121" i="82"/>
  <c r="AA126" i="82"/>
  <c r="AA128" i="82"/>
  <c r="AA130" i="82"/>
  <c r="AA131" i="82"/>
  <c r="AA120" i="82"/>
  <c r="AA123" i="82"/>
  <c r="AA135" i="82"/>
  <c r="AA136" i="82"/>
  <c r="AA137" i="82"/>
  <c r="AA138" i="82"/>
  <c r="AA139" i="82"/>
  <c r="AA140" i="82"/>
  <c r="AA141" i="82"/>
  <c r="AA142" i="82"/>
  <c r="AA143" i="82"/>
  <c r="AA144" i="82"/>
  <c r="AA145" i="82"/>
  <c r="AA146" i="82"/>
  <c r="AA147" i="82"/>
  <c r="AA132" i="82"/>
  <c r="AA148" i="82"/>
  <c r="AA149" i="82"/>
  <c r="AA150" i="82"/>
  <c r="AA151" i="82"/>
  <c r="AA152" i="82"/>
  <c r="AA153" i="82"/>
  <c r="AA154" i="82"/>
  <c r="AA155" i="82"/>
  <c r="AA156" i="82"/>
  <c r="AA133" i="82"/>
  <c r="AA157" i="82"/>
  <c r="AA158" i="82"/>
  <c r="AA159" i="82"/>
  <c r="AA160" i="82"/>
  <c r="AA161" i="82"/>
  <c r="AA162" i="82"/>
  <c r="AA163" i="82"/>
  <c r="AA164" i="82"/>
  <c r="AA165" i="82"/>
  <c r="AA166" i="82"/>
  <c r="AA167" i="82"/>
  <c r="AA168" i="82"/>
  <c r="AA169" i="82"/>
  <c r="AA170" i="82"/>
  <c r="AA171" i="82"/>
  <c r="AA172" i="82"/>
  <c r="AA173" i="82"/>
  <c r="AA174" i="82"/>
  <c r="AA175" i="82"/>
  <c r="AA176" i="82"/>
  <c r="AA177" i="82"/>
  <c r="AA178" i="82"/>
  <c r="AA179" i="82"/>
  <c r="AA180" i="82"/>
  <c r="AA134" i="82"/>
  <c r="AA184" i="82"/>
  <c r="AA185" i="82"/>
  <c r="AA186" i="82"/>
  <c r="AA187" i="82"/>
  <c r="AA188" i="82"/>
  <c r="AA189" i="82"/>
  <c r="AA190" i="82"/>
  <c r="AA191" i="82"/>
  <c r="AA181" i="82"/>
  <c r="AA193" i="82"/>
  <c r="AA183" i="82"/>
  <c r="AA182" i="82"/>
  <c r="AA3" i="82"/>
  <c r="AA192" i="82"/>
  <c r="S4" i="82"/>
  <c r="S5" i="82"/>
  <c r="S6" i="82"/>
  <c r="S7" i="82"/>
  <c r="S8" i="82"/>
  <c r="S9" i="82"/>
  <c r="S10" i="82"/>
  <c r="S13" i="82"/>
  <c r="S11" i="82"/>
  <c r="S12" i="82"/>
  <c r="S14" i="82"/>
  <c r="S15" i="82"/>
  <c r="S16" i="82"/>
  <c r="S17" i="82"/>
  <c r="S18" i="82"/>
  <c r="S19" i="82"/>
  <c r="S20" i="82"/>
  <c r="S21" i="82"/>
  <c r="S22" i="82"/>
  <c r="S23" i="82"/>
  <c r="S27" i="82"/>
  <c r="S28" i="82"/>
  <c r="S24" i="82"/>
  <c r="S26" i="82"/>
  <c r="S29" i="82"/>
  <c r="S30" i="82"/>
  <c r="S31" i="82"/>
  <c r="S32" i="82"/>
  <c r="S33" i="82"/>
  <c r="S34" i="82"/>
  <c r="S25" i="82"/>
  <c r="S37" i="82"/>
  <c r="S38" i="82"/>
  <c r="S39" i="82"/>
  <c r="S40" i="82"/>
  <c r="S41" i="82"/>
  <c r="S42" i="82"/>
  <c r="S35" i="82"/>
  <c r="S43" i="82"/>
  <c r="S36" i="82"/>
  <c r="S44" i="82"/>
  <c r="S45" i="82"/>
  <c r="S46" i="82"/>
  <c r="S47" i="82"/>
  <c r="S48" i="82"/>
  <c r="S49" i="82"/>
  <c r="S50" i="82"/>
  <c r="S51" i="82"/>
  <c r="S52" i="82"/>
  <c r="S53" i="82"/>
  <c r="S54" i="82"/>
  <c r="S55" i="82"/>
  <c r="S56" i="82"/>
  <c r="S57" i="82"/>
  <c r="S59" i="82"/>
  <c r="S61" i="82"/>
  <c r="S62" i="82"/>
  <c r="S64" i="82"/>
  <c r="S66" i="82"/>
  <c r="S67" i="82"/>
  <c r="S58" i="82"/>
  <c r="S60" i="82"/>
  <c r="S69" i="82"/>
  <c r="S72" i="82"/>
  <c r="S63" i="82"/>
  <c r="S65" i="82"/>
  <c r="S68" i="82"/>
  <c r="S73" i="82"/>
  <c r="S70" i="82"/>
  <c r="S71" i="82"/>
  <c r="S74" i="82"/>
  <c r="S75" i="82"/>
  <c r="S76" i="82"/>
  <c r="S77" i="82"/>
  <c r="S78" i="82"/>
  <c r="S79" i="82"/>
  <c r="S80" i="82"/>
  <c r="S81" i="82"/>
  <c r="S82" i="82"/>
  <c r="S83" i="82"/>
  <c r="S84" i="82"/>
  <c r="S85" i="82"/>
  <c r="S86" i="82"/>
  <c r="S87" i="82"/>
  <c r="S88" i="82"/>
  <c r="S92" i="82"/>
  <c r="S93" i="82"/>
  <c r="S94" i="82"/>
  <c r="S95" i="82"/>
  <c r="S101" i="82"/>
  <c r="S102" i="82"/>
  <c r="S103" i="82"/>
  <c r="S104" i="82"/>
  <c r="S105" i="82"/>
  <c r="S106" i="82"/>
  <c r="S107" i="82"/>
  <c r="S108" i="82"/>
  <c r="S109" i="82"/>
  <c r="S110" i="82"/>
  <c r="S111" i="82"/>
  <c r="S112" i="82"/>
  <c r="S89" i="82"/>
  <c r="S99" i="82"/>
  <c r="S91" i="82"/>
  <c r="S100" i="82"/>
  <c r="S90" i="82"/>
  <c r="S97" i="82"/>
  <c r="S114" i="82"/>
  <c r="S98" i="82"/>
  <c r="S116" i="82"/>
  <c r="S113" i="82"/>
  <c r="S115" i="82"/>
  <c r="S118" i="82"/>
  <c r="S96" i="82"/>
  <c r="S124" i="82"/>
  <c r="S125" i="82"/>
  <c r="S130" i="82"/>
  <c r="S121" i="82"/>
  <c r="S126" i="82"/>
  <c r="S128" i="82"/>
  <c r="S117" i="82"/>
  <c r="S119" i="82"/>
  <c r="S123" i="82"/>
  <c r="S120" i="82"/>
  <c r="S122" i="82"/>
  <c r="S127" i="82"/>
  <c r="S129" i="82"/>
  <c r="S131" i="82"/>
  <c r="S135" i="82"/>
  <c r="S136" i="82"/>
  <c r="S137" i="82"/>
  <c r="S138" i="82"/>
  <c r="S139" i="82"/>
  <c r="S140" i="82"/>
  <c r="S141" i="82"/>
  <c r="S142" i="82"/>
  <c r="S143" i="82"/>
  <c r="S144" i="82"/>
  <c r="S145" i="82"/>
  <c r="S146" i="82"/>
  <c r="S147" i="82"/>
  <c r="S133" i="82"/>
  <c r="S148" i="82"/>
  <c r="S149" i="82"/>
  <c r="S150" i="82"/>
  <c r="S151" i="82"/>
  <c r="S152" i="82"/>
  <c r="S153" i="82"/>
  <c r="S154" i="82"/>
  <c r="S155" i="82"/>
  <c r="S156" i="82"/>
  <c r="S157" i="82"/>
  <c r="S158" i="82"/>
  <c r="S159" i="82"/>
  <c r="S160" i="82"/>
  <c r="S161" i="82"/>
  <c r="S162" i="82"/>
  <c r="S134" i="82"/>
  <c r="S163" i="82"/>
  <c r="S164" i="82"/>
  <c r="S165" i="82"/>
  <c r="S166" i="82"/>
  <c r="S167" i="82"/>
  <c r="S168" i="82"/>
  <c r="S169" i="82"/>
  <c r="S132" i="82"/>
  <c r="S170" i="82"/>
  <c r="S171" i="82"/>
  <c r="S172" i="82"/>
  <c r="S173" i="82"/>
  <c r="S174" i="82"/>
  <c r="S175" i="82"/>
  <c r="S176" i="82"/>
  <c r="S177" i="82"/>
  <c r="S178" i="82"/>
  <c r="S179" i="82"/>
  <c r="S180" i="82"/>
  <c r="S181" i="82"/>
  <c r="S184" i="82"/>
  <c r="S185" i="82"/>
  <c r="S186" i="82"/>
  <c r="S187" i="82"/>
  <c r="S188" i="82"/>
  <c r="S193" i="82"/>
  <c r="S183" i="82"/>
  <c r="S189" i="82"/>
  <c r="S192" i="82"/>
  <c r="S182" i="82"/>
  <c r="S190" i="82"/>
  <c r="S3" i="82"/>
  <c r="S191" i="82"/>
  <c r="K4" i="82"/>
  <c r="K5" i="82"/>
  <c r="K6" i="82"/>
  <c r="K7" i="82"/>
  <c r="K8" i="82"/>
  <c r="K9" i="82"/>
  <c r="K10" i="82"/>
  <c r="K11" i="82"/>
  <c r="K12" i="82"/>
  <c r="K13" i="82"/>
  <c r="K14" i="82"/>
  <c r="K15" i="82"/>
  <c r="K16" i="82"/>
  <c r="K17" i="82"/>
  <c r="K18" i="82"/>
  <c r="K19" i="82"/>
  <c r="K20" i="82"/>
  <c r="K21" i="82"/>
  <c r="K22" i="82"/>
  <c r="K23" i="82"/>
  <c r="K27" i="82"/>
  <c r="K28" i="82"/>
  <c r="K26" i="82"/>
  <c r="K25" i="82"/>
  <c r="K29" i="82"/>
  <c r="K30" i="82"/>
  <c r="K31" i="82"/>
  <c r="K32" i="82"/>
  <c r="K33" i="82"/>
  <c r="K34" i="82"/>
  <c r="K36" i="82"/>
  <c r="K24" i="82"/>
  <c r="K35" i="82"/>
  <c r="K37" i="82"/>
  <c r="K38" i="82"/>
  <c r="K39" i="82"/>
  <c r="K40" i="82"/>
  <c r="K41" i="82"/>
  <c r="K42" i="82"/>
  <c r="K43" i="82"/>
  <c r="K44" i="82"/>
  <c r="K45" i="82"/>
  <c r="K46" i="82"/>
  <c r="K47" i="82"/>
  <c r="K48" i="82"/>
  <c r="K49" i="82"/>
  <c r="K50" i="82"/>
  <c r="K51" i="82"/>
  <c r="K52" i="82"/>
  <c r="K53" i="82"/>
  <c r="K54" i="82"/>
  <c r="K55" i="82"/>
  <c r="K56" i="82"/>
  <c r="K57" i="82"/>
  <c r="K59" i="82"/>
  <c r="K61" i="82"/>
  <c r="K62" i="82"/>
  <c r="K60" i="82"/>
  <c r="K58" i="82"/>
  <c r="K63" i="82"/>
  <c r="K65" i="82"/>
  <c r="K68" i="82"/>
  <c r="K70" i="82"/>
  <c r="K71" i="82"/>
  <c r="K72" i="82"/>
  <c r="K73" i="82"/>
  <c r="K69" i="82"/>
  <c r="K74" i="82"/>
  <c r="K75" i="82"/>
  <c r="K76" i="82"/>
  <c r="K77" i="82"/>
  <c r="K78" i="82"/>
  <c r="K79" i="82"/>
  <c r="K80" i="82"/>
  <c r="K81" i="82"/>
  <c r="K82" i="82"/>
  <c r="K83" i="82"/>
  <c r="K84" i="82"/>
  <c r="K85" i="82"/>
  <c r="K86" i="82"/>
  <c r="K87" i="82"/>
  <c r="K88" i="82"/>
  <c r="K92" i="82"/>
  <c r="K93" i="82"/>
  <c r="K94" i="82"/>
  <c r="K95" i="82"/>
  <c r="K96" i="82"/>
  <c r="K64" i="82"/>
  <c r="K101" i="82"/>
  <c r="K66" i="82"/>
  <c r="K102" i="82"/>
  <c r="K103" i="82"/>
  <c r="K67" i="82"/>
  <c r="K99" i="82"/>
  <c r="K100" i="82"/>
  <c r="K104" i="82"/>
  <c r="K105" i="82"/>
  <c r="K106" i="82"/>
  <c r="K107" i="82"/>
  <c r="K108" i="82"/>
  <c r="K109" i="82"/>
  <c r="K110" i="82"/>
  <c r="K111" i="82"/>
  <c r="K112" i="82"/>
  <c r="K89" i="82"/>
  <c r="K97" i="82"/>
  <c r="K91" i="82"/>
  <c r="K98" i="82"/>
  <c r="K90" i="82"/>
  <c r="K115" i="82"/>
  <c r="K113" i="82"/>
  <c r="K117" i="82"/>
  <c r="K114" i="82"/>
  <c r="K116" i="82"/>
  <c r="K119" i="82"/>
  <c r="K123" i="82"/>
  <c r="K122" i="82"/>
  <c r="K127" i="82"/>
  <c r="K118" i="82"/>
  <c r="K120" i="82"/>
  <c r="K131" i="82"/>
  <c r="K129" i="82"/>
  <c r="K130" i="82"/>
  <c r="K124" i="82"/>
  <c r="K125" i="82"/>
  <c r="K135" i="82"/>
  <c r="K136" i="82"/>
  <c r="K137" i="82"/>
  <c r="K138" i="82"/>
  <c r="K139" i="82"/>
  <c r="K140" i="82"/>
  <c r="K141" i="82"/>
  <c r="K142" i="82"/>
  <c r="K143" i="82"/>
  <c r="K144" i="82"/>
  <c r="K145" i="82"/>
  <c r="K146" i="82"/>
  <c r="K147" i="82"/>
  <c r="K133" i="82"/>
  <c r="K126" i="82"/>
  <c r="K148" i="82"/>
  <c r="K149" i="82"/>
  <c r="K150" i="82"/>
  <c r="K151" i="82"/>
  <c r="K152" i="82"/>
  <c r="K153" i="82"/>
  <c r="K154" i="82"/>
  <c r="K155" i="82"/>
  <c r="K156" i="82"/>
  <c r="K157" i="82"/>
  <c r="K158" i="82"/>
  <c r="K159" i="82"/>
  <c r="K160" i="82"/>
  <c r="K128" i="82"/>
  <c r="K134" i="82"/>
  <c r="K161" i="82"/>
  <c r="K162" i="82"/>
  <c r="K121" i="82"/>
  <c r="K132" i="82"/>
  <c r="K163" i="82"/>
  <c r="K164" i="82"/>
  <c r="K165" i="82"/>
  <c r="K166" i="82"/>
  <c r="K167" i="82"/>
  <c r="K168" i="82"/>
  <c r="K169" i="82"/>
  <c r="K170" i="82"/>
  <c r="K171" i="82"/>
  <c r="K172" i="82"/>
  <c r="K173" i="82"/>
  <c r="K174" i="82"/>
  <c r="K175" i="82"/>
  <c r="K176" i="82"/>
  <c r="K177" i="82"/>
  <c r="K178" i="82"/>
  <c r="K179" i="82"/>
  <c r="K180" i="82"/>
  <c r="K181" i="82"/>
  <c r="K184" i="82"/>
  <c r="K185" i="82"/>
  <c r="K186" i="82"/>
  <c r="K187" i="82"/>
  <c r="K188" i="82"/>
  <c r="K182" i="82"/>
  <c r="K192" i="82"/>
  <c r="K190" i="82"/>
  <c r="K191" i="82"/>
  <c r="K183" i="82"/>
  <c r="K3" i="82"/>
  <c r="K189" i="82"/>
  <c r="K193" i="82"/>
  <c r="C4" i="82"/>
  <c r="C5" i="82"/>
  <c r="C6" i="82"/>
  <c r="C7" i="82"/>
  <c r="C8" i="82"/>
  <c r="C9" i="82"/>
  <c r="C10" i="82"/>
  <c r="C11" i="82"/>
  <c r="C13" i="82"/>
  <c r="C12" i="82"/>
  <c r="C14" i="82"/>
  <c r="C15" i="82"/>
  <c r="C16" i="82"/>
  <c r="C17" i="82"/>
  <c r="C18" i="82"/>
  <c r="C19" i="82"/>
  <c r="C20" i="82"/>
  <c r="C21" i="82"/>
  <c r="C22" i="82"/>
  <c r="C23" i="82"/>
  <c r="C27" i="82"/>
  <c r="C28" i="82"/>
  <c r="C25" i="82"/>
  <c r="C24" i="82"/>
  <c r="C26" i="82"/>
  <c r="C29" i="82"/>
  <c r="C30" i="82"/>
  <c r="C31" i="82"/>
  <c r="C32" i="82"/>
  <c r="C33" i="82"/>
  <c r="C34" i="82"/>
  <c r="C36" i="82"/>
  <c r="C37" i="82"/>
  <c r="C38" i="82"/>
  <c r="C39" i="82"/>
  <c r="C40" i="82"/>
  <c r="C41" i="82"/>
  <c r="C42" i="82"/>
  <c r="C43" i="82"/>
  <c r="C35" i="82"/>
  <c r="C45" i="82"/>
  <c r="C44" i="82"/>
  <c r="C46" i="82"/>
  <c r="C47" i="82"/>
  <c r="C48" i="82"/>
  <c r="C49" i="82"/>
  <c r="C50" i="82"/>
  <c r="C51" i="82"/>
  <c r="C52" i="82"/>
  <c r="C53" i="82"/>
  <c r="C54" i="82"/>
  <c r="C55" i="82"/>
  <c r="C56" i="82"/>
  <c r="C60" i="82"/>
  <c r="C58" i="82"/>
  <c r="C59" i="82"/>
  <c r="C70" i="82"/>
  <c r="C72" i="82"/>
  <c r="C57" i="82"/>
  <c r="C71" i="82"/>
  <c r="C64" i="82"/>
  <c r="C66" i="82"/>
  <c r="C67" i="82"/>
  <c r="C69" i="82"/>
  <c r="C62" i="82"/>
  <c r="C63" i="82"/>
  <c r="C65" i="82"/>
  <c r="C68" i="82"/>
  <c r="C73" i="82"/>
  <c r="C74" i="82"/>
  <c r="C75" i="82"/>
  <c r="C76" i="82"/>
  <c r="C77" i="82"/>
  <c r="C78" i="82"/>
  <c r="C79" i="82"/>
  <c r="C80" i="82"/>
  <c r="C81" i="82"/>
  <c r="C82" i="82"/>
  <c r="C83" i="82"/>
  <c r="C84" i="82"/>
  <c r="C85" i="82"/>
  <c r="C86" i="82"/>
  <c r="C87" i="82"/>
  <c r="C88" i="82"/>
  <c r="C92" i="82"/>
  <c r="C93" i="82"/>
  <c r="C94" i="82"/>
  <c r="C95" i="82"/>
  <c r="C96" i="82"/>
  <c r="C101" i="82"/>
  <c r="C102" i="82"/>
  <c r="C103" i="82"/>
  <c r="C98" i="82"/>
  <c r="C104" i="82"/>
  <c r="C105" i="82"/>
  <c r="C106" i="82"/>
  <c r="C107" i="82"/>
  <c r="C108" i="82"/>
  <c r="C109" i="82"/>
  <c r="C110" i="82"/>
  <c r="C111" i="82"/>
  <c r="C112" i="82"/>
  <c r="C89" i="82"/>
  <c r="C61" i="82"/>
  <c r="C91" i="82"/>
  <c r="C90" i="82"/>
  <c r="C100" i="82"/>
  <c r="C99" i="82"/>
  <c r="C97" i="82"/>
  <c r="C114" i="82"/>
  <c r="C118" i="82"/>
  <c r="C116" i="82"/>
  <c r="C115" i="82"/>
  <c r="C117" i="82"/>
  <c r="C113" i="82"/>
  <c r="C130" i="82"/>
  <c r="C120" i="82"/>
  <c r="C129" i="82"/>
  <c r="C124" i="82"/>
  <c r="C125" i="82"/>
  <c r="C126" i="82"/>
  <c r="C128" i="82"/>
  <c r="C121" i="82"/>
  <c r="C122" i="82"/>
  <c r="C127" i="82"/>
  <c r="C131" i="82"/>
  <c r="C135" i="82"/>
  <c r="C136" i="82"/>
  <c r="C137" i="82"/>
  <c r="C138" i="82"/>
  <c r="C139" i="82"/>
  <c r="C140" i="82"/>
  <c r="C141" i="82"/>
  <c r="C142" i="82"/>
  <c r="C143" i="82"/>
  <c r="C144" i="82"/>
  <c r="C145" i="82"/>
  <c r="C146" i="82"/>
  <c r="C147" i="82"/>
  <c r="C148" i="82"/>
  <c r="C149" i="82"/>
  <c r="C150" i="82"/>
  <c r="C151" i="82"/>
  <c r="C152" i="82"/>
  <c r="C153" i="82"/>
  <c r="C154" i="82"/>
  <c r="C155" i="82"/>
  <c r="C156" i="82"/>
  <c r="C157" i="82"/>
  <c r="C158" i="82"/>
  <c r="C159" i="82"/>
  <c r="C160" i="82"/>
  <c r="C134" i="82"/>
  <c r="C123" i="82"/>
  <c r="C132" i="82"/>
  <c r="C161" i="82"/>
  <c r="C162" i="82"/>
  <c r="C163" i="82"/>
  <c r="C164" i="82"/>
  <c r="C165" i="82"/>
  <c r="C166" i="82"/>
  <c r="C167" i="82"/>
  <c r="C168" i="82"/>
  <c r="C169" i="82"/>
  <c r="C119" i="82"/>
  <c r="C170" i="82"/>
  <c r="C171" i="82"/>
  <c r="C172" i="82"/>
  <c r="C173" i="82"/>
  <c r="C174" i="82"/>
  <c r="C175" i="82"/>
  <c r="C176" i="82"/>
  <c r="C177" i="82"/>
  <c r="C178" i="82"/>
  <c r="C179" i="82"/>
  <c r="C180" i="82"/>
  <c r="C181" i="82"/>
  <c r="C184" i="82"/>
  <c r="C185" i="82"/>
  <c r="C186" i="82"/>
  <c r="C187" i="82"/>
  <c r="C188" i="82"/>
  <c r="C133" i="82"/>
  <c r="C189" i="82"/>
  <c r="C191" i="82"/>
  <c r="C193" i="82"/>
  <c r="C183" i="82"/>
  <c r="C182" i="82"/>
  <c r="C3" i="82"/>
  <c r="C190" i="82"/>
  <c r="C192" i="82"/>
  <c r="BO193" i="82"/>
  <c r="BO189" i="82"/>
  <c r="BO185" i="82"/>
  <c r="BO181" i="82"/>
  <c r="BO177" i="82"/>
  <c r="BO173" i="82"/>
  <c r="BO169" i="82"/>
  <c r="BO165" i="82"/>
  <c r="BO161" i="82"/>
  <c r="BO157" i="82"/>
  <c r="BO153" i="82"/>
  <c r="BO149" i="82"/>
  <c r="BO145" i="82"/>
  <c r="BO141" i="82"/>
  <c r="BO137" i="82"/>
  <c r="BO133" i="82"/>
  <c r="BO129" i="82"/>
  <c r="BO125" i="82"/>
  <c r="BO121" i="82"/>
  <c r="BO117" i="82"/>
  <c r="BO113" i="82"/>
  <c r="BO109" i="82"/>
  <c r="BO105" i="82"/>
  <c r="BO101" i="82"/>
  <c r="BO97" i="82"/>
  <c r="BO93" i="82"/>
  <c r="BO89" i="82"/>
  <c r="BO85" i="82"/>
  <c r="BO81" i="82"/>
  <c r="BO77" i="82"/>
  <c r="BO73" i="82"/>
  <c r="BO69" i="82"/>
  <c r="BO65" i="82"/>
  <c r="BO61" i="82"/>
  <c r="BO57" i="82"/>
  <c r="BO53" i="82"/>
  <c r="BO49" i="82"/>
  <c r="BO45" i="82"/>
  <c r="BO41" i="82"/>
  <c r="BO37" i="82"/>
  <c r="BO33" i="82"/>
  <c r="BO29" i="82"/>
  <c r="BO25" i="82"/>
  <c r="BO21" i="82"/>
  <c r="BO17" i="82"/>
  <c r="BO13" i="82"/>
  <c r="BO9" i="82"/>
  <c r="BO5" i="82"/>
  <c r="BK4" i="82"/>
  <c r="BK5" i="82"/>
  <c r="BK6" i="82"/>
  <c r="BK8" i="82"/>
  <c r="BK9" i="82"/>
  <c r="BK10" i="82"/>
  <c r="BK11" i="82"/>
  <c r="BK12" i="82"/>
  <c r="BK13" i="82"/>
  <c r="BK14" i="82"/>
  <c r="BK15" i="82"/>
  <c r="BK16" i="82"/>
  <c r="BK17" i="82"/>
  <c r="BK18" i="82"/>
  <c r="BK20" i="82"/>
  <c r="BK21" i="82"/>
  <c r="BK22" i="82"/>
  <c r="BK23" i="82"/>
  <c r="BK24" i="82"/>
  <c r="BK25" i="82"/>
  <c r="BK27" i="82"/>
  <c r="BK26" i="82"/>
  <c r="BK28" i="82"/>
  <c r="BK29" i="82"/>
  <c r="BK30" i="82"/>
  <c r="BK31" i="82"/>
  <c r="BK34" i="82"/>
  <c r="BK35" i="82"/>
  <c r="BK32" i="82"/>
  <c r="BK44" i="82"/>
  <c r="BK45" i="82"/>
  <c r="BK46" i="82"/>
  <c r="BK47" i="82"/>
  <c r="BK48" i="82"/>
  <c r="BK49" i="82"/>
  <c r="BK50" i="82"/>
  <c r="BK37" i="82"/>
  <c r="BK41" i="82"/>
  <c r="BK43" i="82"/>
  <c r="BK36" i="82"/>
  <c r="BK40" i="82"/>
  <c r="BK33" i="82"/>
  <c r="BK38" i="82"/>
  <c r="BK39" i="82"/>
  <c r="BK52" i="82"/>
  <c r="BK51" i="82"/>
  <c r="BK55" i="82"/>
  <c r="BK53" i="82"/>
  <c r="BK56" i="82"/>
  <c r="BK57" i="82"/>
  <c r="BK58" i="82"/>
  <c r="BK59" i="82"/>
  <c r="BK61" i="82"/>
  <c r="BK62" i="82"/>
  <c r="BK42" i="82"/>
  <c r="BK54" i="82"/>
  <c r="BK63" i="82"/>
  <c r="BK64" i="82"/>
  <c r="BK65" i="82"/>
  <c r="BK66" i="82"/>
  <c r="BK67" i="82"/>
  <c r="BK68" i="82"/>
  <c r="BK69" i="82"/>
  <c r="BK70" i="82"/>
  <c r="BK71" i="82"/>
  <c r="BK73" i="82"/>
  <c r="BK74" i="82"/>
  <c r="BK75" i="82"/>
  <c r="BK76" i="82"/>
  <c r="BK77" i="82"/>
  <c r="BK78" i="82"/>
  <c r="BK79" i="82"/>
  <c r="BK80" i="82"/>
  <c r="BK81" i="82"/>
  <c r="BK82" i="82"/>
  <c r="BK83" i="82"/>
  <c r="BK84" i="82"/>
  <c r="BK85" i="82"/>
  <c r="BK86" i="82"/>
  <c r="BK87" i="82"/>
  <c r="BK88" i="82"/>
  <c r="BK72" i="82"/>
  <c r="BK89" i="82"/>
  <c r="BK91" i="82"/>
  <c r="BK92" i="82"/>
  <c r="BK93" i="82"/>
  <c r="BK94" i="82"/>
  <c r="BK95" i="82"/>
  <c r="BK96" i="82"/>
  <c r="BK97" i="82"/>
  <c r="BK98" i="82"/>
  <c r="BK99" i="82"/>
  <c r="BK100" i="82"/>
  <c r="BK104" i="82"/>
  <c r="BK105" i="82"/>
  <c r="BK106" i="82"/>
  <c r="BK107" i="82"/>
  <c r="BK108" i="82"/>
  <c r="BK109" i="82"/>
  <c r="BK111" i="82"/>
  <c r="BK112" i="82"/>
  <c r="BK102" i="82"/>
  <c r="BK103" i="82"/>
  <c r="BK113" i="82"/>
  <c r="BK118" i="82"/>
  <c r="BK119" i="82"/>
  <c r="BK120" i="82"/>
  <c r="BK121" i="82"/>
  <c r="BK116" i="82"/>
  <c r="BK123" i="82"/>
  <c r="BK124" i="82"/>
  <c r="BK125" i="82"/>
  <c r="BK126" i="82"/>
  <c r="BK127" i="82"/>
  <c r="BK128" i="82"/>
  <c r="BK129" i="82"/>
  <c r="BK130" i="82"/>
  <c r="BK115" i="82"/>
  <c r="BK117" i="82"/>
  <c r="BK131" i="82"/>
  <c r="BK132" i="82"/>
  <c r="BK135" i="82"/>
  <c r="BK136" i="82"/>
  <c r="BK137" i="82"/>
  <c r="BK138" i="82"/>
  <c r="BK139" i="82"/>
  <c r="BK140" i="82"/>
  <c r="BK141" i="82"/>
  <c r="BK142" i="82"/>
  <c r="BK143" i="82"/>
  <c r="BK144" i="82"/>
  <c r="BK145" i="82"/>
  <c r="BK161" i="82"/>
  <c r="BK162" i="82"/>
  <c r="BK147" i="82"/>
  <c r="BK148" i="82"/>
  <c r="BK150" i="82"/>
  <c r="BK151" i="82"/>
  <c r="BK152" i="82"/>
  <c r="BK153" i="82"/>
  <c r="BK154" i="82"/>
  <c r="BK155" i="82"/>
  <c r="BK156" i="82"/>
  <c r="BK157" i="82"/>
  <c r="BK158" i="82"/>
  <c r="BK159" i="82"/>
  <c r="BK163" i="82"/>
  <c r="BK164" i="82"/>
  <c r="BK165" i="82"/>
  <c r="BK166" i="82"/>
  <c r="BK167" i="82"/>
  <c r="BK168" i="82"/>
  <c r="BK169" i="82"/>
  <c r="BK170" i="82"/>
  <c r="BK171" i="82"/>
  <c r="BK172" i="82"/>
  <c r="BK173" i="82"/>
  <c r="BK174" i="82"/>
  <c r="BK176" i="82"/>
  <c r="BK177" i="82"/>
  <c r="BK178" i="82"/>
  <c r="BK179" i="82"/>
  <c r="BK181" i="82"/>
  <c r="BK182" i="82"/>
  <c r="BK3" i="82"/>
  <c r="BK183" i="82"/>
  <c r="BK188" i="82"/>
  <c r="BK189" i="82"/>
  <c r="BK190" i="82"/>
  <c r="BK191" i="82"/>
  <c r="BK192" i="82"/>
  <c r="BK193" i="82"/>
  <c r="BK187" i="82"/>
  <c r="BK160" i="82"/>
  <c r="BK184" i="82"/>
  <c r="BK185" i="82"/>
  <c r="BK186" i="82"/>
  <c r="O4" i="82"/>
  <c r="O5" i="82"/>
  <c r="O6" i="82"/>
  <c r="O7" i="82"/>
  <c r="O8" i="82"/>
  <c r="O9" i="82"/>
  <c r="O10" i="82"/>
  <c r="O11" i="82"/>
  <c r="O14" i="82"/>
  <c r="O12" i="82"/>
  <c r="O15" i="82"/>
  <c r="O16" i="82"/>
  <c r="O17" i="82"/>
  <c r="O18" i="82"/>
  <c r="O19" i="82"/>
  <c r="O20" i="82"/>
  <c r="O13" i="82"/>
  <c r="O22" i="82"/>
  <c r="O23" i="82"/>
  <c r="O21" i="82"/>
  <c r="O24" i="82"/>
  <c r="O26" i="82"/>
  <c r="O28" i="82"/>
  <c r="O29" i="82"/>
  <c r="O30" i="82"/>
  <c r="O31" i="82"/>
  <c r="O32" i="82"/>
  <c r="O33" i="82"/>
  <c r="O34" i="82"/>
  <c r="O35" i="82"/>
  <c r="O27" i="82"/>
  <c r="O25" i="82"/>
  <c r="O36" i="82"/>
  <c r="O37" i="82"/>
  <c r="O38" i="82"/>
  <c r="O39" i="82"/>
  <c r="O40" i="82"/>
  <c r="O41" i="82"/>
  <c r="O42" i="82"/>
  <c r="O43" i="82"/>
  <c r="O44" i="82"/>
  <c r="O45" i="82"/>
  <c r="O46" i="82"/>
  <c r="O47" i="82"/>
  <c r="O48" i="82"/>
  <c r="O49" i="82"/>
  <c r="O50" i="82"/>
  <c r="O51" i="82"/>
  <c r="O52" i="82"/>
  <c r="O53" i="82"/>
  <c r="O54" i="82"/>
  <c r="O55" i="82"/>
  <c r="O56" i="82"/>
  <c r="O57" i="82"/>
  <c r="O59" i="82"/>
  <c r="O63" i="82"/>
  <c r="O64" i="82"/>
  <c r="O65" i="82"/>
  <c r="O66" i="82"/>
  <c r="O67" i="82"/>
  <c r="O68" i="82"/>
  <c r="O69" i="82"/>
  <c r="O70" i="82"/>
  <c r="O71" i="82"/>
  <c r="O72" i="82"/>
  <c r="O61" i="82"/>
  <c r="O62" i="82"/>
  <c r="O60" i="82"/>
  <c r="O58" i="82"/>
  <c r="O73" i="82"/>
  <c r="O74" i="82"/>
  <c r="O75" i="82"/>
  <c r="O76" i="82"/>
  <c r="O77" i="82"/>
  <c r="O78" i="82"/>
  <c r="O79" i="82"/>
  <c r="O80" i="82"/>
  <c r="O84" i="82"/>
  <c r="O87" i="82"/>
  <c r="O81" i="82"/>
  <c r="O89" i="82"/>
  <c r="O90" i="82"/>
  <c r="O91" i="82"/>
  <c r="O82" i="82"/>
  <c r="O92" i="82"/>
  <c r="O93" i="82"/>
  <c r="O94" i="82"/>
  <c r="O95" i="82"/>
  <c r="O96" i="82"/>
  <c r="O83" i="82"/>
  <c r="O101" i="82"/>
  <c r="O85" i="82"/>
  <c r="O102" i="82"/>
  <c r="O86" i="82"/>
  <c r="O88" i="82"/>
  <c r="O99" i="82"/>
  <c r="O100" i="82"/>
  <c r="O97" i="82"/>
  <c r="O98" i="82"/>
  <c r="O104" i="82"/>
  <c r="O105" i="82"/>
  <c r="O106" i="82"/>
  <c r="O107" i="82"/>
  <c r="O108" i="82"/>
  <c r="O109" i="82"/>
  <c r="O110" i="82"/>
  <c r="O111" i="82"/>
  <c r="O112" i="82"/>
  <c r="O113" i="82"/>
  <c r="O114" i="82"/>
  <c r="O115" i="82"/>
  <c r="O116" i="82"/>
  <c r="O103" i="82"/>
  <c r="O119" i="82"/>
  <c r="O120" i="82"/>
  <c r="O121" i="82"/>
  <c r="O122" i="82"/>
  <c r="O118" i="82"/>
  <c r="O123" i="82"/>
  <c r="O124" i="82"/>
  <c r="O125" i="82"/>
  <c r="O126" i="82"/>
  <c r="O127" i="82"/>
  <c r="O128" i="82"/>
  <c r="O129" i="82"/>
  <c r="O117" i="82"/>
  <c r="O132" i="82"/>
  <c r="O133" i="82"/>
  <c r="O134" i="82"/>
  <c r="O135" i="82"/>
  <c r="O136" i="82"/>
  <c r="O137" i="82"/>
  <c r="O138" i="82"/>
  <c r="O139" i="82"/>
  <c r="O140" i="82"/>
  <c r="O141" i="82"/>
  <c r="O142" i="82"/>
  <c r="O143" i="82"/>
  <c r="O144" i="82"/>
  <c r="O145" i="82"/>
  <c r="O146" i="82"/>
  <c r="O147" i="82"/>
  <c r="O131" i="82"/>
  <c r="O161" i="82"/>
  <c r="O162" i="82"/>
  <c r="O163" i="82"/>
  <c r="O130" i="82"/>
  <c r="O148" i="82"/>
  <c r="O149" i="82"/>
  <c r="O150" i="82"/>
  <c r="O151" i="82"/>
  <c r="O152" i="82"/>
  <c r="O153" i="82"/>
  <c r="O154" i="82"/>
  <c r="O155" i="82"/>
  <c r="O156" i="82"/>
  <c r="O160" i="82"/>
  <c r="O159" i="82"/>
  <c r="O164" i="82"/>
  <c r="O165" i="82"/>
  <c r="O166" i="82"/>
  <c r="O167" i="82"/>
  <c r="O168" i="82"/>
  <c r="O169" i="82"/>
  <c r="O158" i="82"/>
  <c r="O170" i="82"/>
  <c r="O171" i="82"/>
  <c r="O172" i="82"/>
  <c r="O173" i="82"/>
  <c r="O174" i="82"/>
  <c r="O175" i="82"/>
  <c r="O176" i="82"/>
  <c r="O177" i="82"/>
  <c r="O178" i="82"/>
  <c r="O179" i="82"/>
  <c r="O180" i="82"/>
  <c r="O181" i="82"/>
  <c r="O182" i="82"/>
  <c r="O186" i="82"/>
  <c r="O3" i="82"/>
  <c r="O157" i="82"/>
  <c r="O189" i="82"/>
  <c r="O190" i="82"/>
  <c r="O191" i="82"/>
  <c r="O192" i="82"/>
  <c r="O193" i="82"/>
  <c r="O188" i="82"/>
  <c r="O184" i="82"/>
  <c r="O187" i="82"/>
  <c r="O183" i="82"/>
  <c r="O185" i="82"/>
  <c r="BV4" i="82"/>
  <c r="BV5" i="82"/>
  <c r="BV6" i="82"/>
  <c r="BV8" i="82"/>
  <c r="BV9" i="82"/>
  <c r="BV10" i="82"/>
  <c r="BV12" i="82"/>
  <c r="BV13" i="82"/>
  <c r="BV14" i="82"/>
  <c r="BV15" i="82"/>
  <c r="BV16" i="82"/>
  <c r="BV18" i="82"/>
  <c r="BV20" i="82"/>
  <c r="BV27" i="82"/>
  <c r="BV24" i="82"/>
  <c r="BV28" i="82"/>
  <c r="BV29" i="82"/>
  <c r="BV31" i="82"/>
  <c r="BV32" i="82"/>
  <c r="BV33" i="82"/>
  <c r="BV25" i="82"/>
  <c r="BV22" i="82"/>
  <c r="BV36" i="82"/>
  <c r="BV38" i="82"/>
  <c r="BV40" i="82"/>
  <c r="BV41" i="82"/>
  <c r="BV42" i="82"/>
  <c r="BV34" i="82"/>
  <c r="BV46" i="82"/>
  <c r="BV48" i="82"/>
  <c r="BV49" i="82"/>
  <c r="BV51" i="82"/>
  <c r="BV52" i="82"/>
  <c r="BV54" i="82"/>
  <c r="BV43" i="82"/>
  <c r="BV62" i="82"/>
  <c r="BV64" i="82"/>
  <c r="BV65" i="82"/>
  <c r="BV66" i="82"/>
  <c r="BV67" i="82"/>
  <c r="BV68" i="82"/>
  <c r="BV70" i="82"/>
  <c r="BV58" i="82"/>
  <c r="BV56" i="82"/>
  <c r="BV59" i="82"/>
  <c r="BV73" i="82"/>
  <c r="BV75" i="82"/>
  <c r="BV76" i="82"/>
  <c r="BV77" i="82"/>
  <c r="BV82" i="82"/>
  <c r="BV83" i="82"/>
  <c r="BV84" i="82"/>
  <c r="BV86" i="82"/>
  <c r="BV60" i="82"/>
  <c r="BV72" i="82"/>
  <c r="BV61" i="82"/>
  <c r="BV88" i="82"/>
  <c r="BV89" i="82"/>
  <c r="BV90" i="82"/>
  <c r="BV92" i="82"/>
  <c r="BV93" i="82"/>
  <c r="BV95" i="82"/>
  <c r="BV96" i="82"/>
  <c r="BV98" i="82"/>
  <c r="BV99" i="82"/>
  <c r="BV102" i="82"/>
  <c r="BV104" i="82"/>
  <c r="BV105" i="82"/>
  <c r="BV108" i="82"/>
  <c r="BV100" i="82"/>
  <c r="BV115" i="82"/>
  <c r="BV114" i="82"/>
  <c r="BV111" i="82"/>
  <c r="BV118" i="82"/>
  <c r="BV119" i="82"/>
  <c r="BV120" i="82"/>
  <c r="BV121" i="82"/>
  <c r="BV112" i="82"/>
  <c r="BV123" i="82"/>
  <c r="BV124" i="82"/>
  <c r="BV125" i="82"/>
  <c r="BV126" i="82"/>
  <c r="BV127" i="82"/>
  <c r="BV128" i="82"/>
  <c r="BV130" i="82"/>
  <c r="BV103" i="82"/>
  <c r="BV110" i="82"/>
  <c r="BV113" i="82"/>
  <c r="BV131" i="82"/>
  <c r="BV132" i="82"/>
  <c r="BV133" i="82"/>
  <c r="BV134" i="82"/>
  <c r="BV135" i="82"/>
  <c r="BV136" i="82"/>
  <c r="BV137" i="82"/>
  <c r="BV138" i="82"/>
  <c r="BV139" i="82"/>
  <c r="BV142" i="82"/>
  <c r="BV144" i="82"/>
  <c r="BV145" i="82"/>
  <c r="BV156" i="82"/>
  <c r="BV157" i="82"/>
  <c r="BV158" i="82"/>
  <c r="BV159" i="82"/>
  <c r="BV161" i="82"/>
  <c r="BV150" i="82"/>
  <c r="BV151" i="82"/>
  <c r="BV155" i="82"/>
  <c r="BV152" i="82"/>
  <c r="BV165" i="82"/>
  <c r="BV167" i="82"/>
  <c r="BV168" i="82"/>
  <c r="BV183" i="82"/>
  <c r="BV184" i="82"/>
  <c r="BV185" i="82"/>
  <c r="BV186" i="82"/>
  <c r="BV187" i="82"/>
  <c r="BV171" i="82"/>
  <c r="BV192" i="82"/>
  <c r="BV193" i="82"/>
  <c r="BV3" i="82"/>
  <c r="BV181" i="82"/>
  <c r="BV189" i="82"/>
  <c r="BV191" i="82"/>
  <c r="BV176" i="82"/>
  <c r="BV174" i="82"/>
  <c r="BV178" i="82"/>
  <c r="BN4" i="82"/>
  <c r="BN5" i="82"/>
  <c r="BN6" i="82"/>
  <c r="BN7" i="82"/>
  <c r="BN8" i="82"/>
  <c r="BN9" i="82"/>
  <c r="BN10" i="82"/>
  <c r="BN11" i="82"/>
  <c r="BN12" i="82"/>
  <c r="BN13" i="82"/>
  <c r="BN14" i="82"/>
  <c r="BN15" i="82"/>
  <c r="BN16" i="82"/>
  <c r="BN17" i="82"/>
  <c r="BN18" i="82"/>
  <c r="BN19" i="82"/>
  <c r="BN20" i="82"/>
  <c r="BN26" i="82"/>
  <c r="BN27" i="82"/>
  <c r="BN21" i="82"/>
  <c r="BN22" i="82"/>
  <c r="BN23" i="82"/>
  <c r="BN24" i="82"/>
  <c r="BN25" i="82"/>
  <c r="BN28" i="82"/>
  <c r="BN29" i="82"/>
  <c r="BN30" i="82"/>
  <c r="BN31" i="82"/>
  <c r="BN32" i="82"/>
  <c r="BN33" i="82"/>
  <c r="BN35" i="82"/>
  <c r="BN36" i="82"/>
  <c r="BN37" i="82"/>
  <c r="BN38" i="82"/>
  <c r="BN34" i="82"/>
  <c r="BN42" i="82"/>
  <c r="BN41" i="82"/>
  <c r="BN44" i="82"/>
  <c r="BN45" i="82"/>
  <c r="BN46" i="82"/>
  <c r="BN47" i="82"/>
  <c r="BN48" i="82"/>
  <c r="BN49" i="82"/>
  <c r="BN50" i="82"/>
  <c r="BN51" i="82"/>
  <c r="BN52" i="82"/>
  <c r="BN53" i="82"/>
  <c r="BN54" i="82"/>
  <c r="BN40" i="82"/>
  <c r="BN43" i="82"/>
  <c r="BN39" i="82"/>
  <c r="BN56" i="82"/>
  <c r="BN57" i="82"/>
  <c r="BN58" i="82"/>
  <c r="BN59" i="82"/>
  <c r="BN60" i="82"/>
  <c r="BN61" i="82"/>
  <c r="BN62" i="82"/>
  <c r="BN63" i="82"/>
  <c r="BN64" i="82"/>
  <c r="BN65" i="82"/>
  <c r="BN66" i="82"/>
  <c r="BN67" i="82"/>
  <c r="BN68" i="82"/>
  <c r="BN69" i="82"/>
  <c r="BN70" i="82"/>
  <c r="BN71" i="82"/>
  <c r="BN72" i="82"/>
  <c r="BN55" i="82"/>
  <c r="BN73" i="82"/>
  <c r="BN74" i="82"/>
  <c r="BN75" i="82"/>
  <c r="BN76" i="82"/>
  <c r="BN77" i="82"/>
  <c r="BN78" i="82"/>
  <c r="BN79" i="82"/>
  <c r="BN80" i="82"/>
  <c r="BN81" i="82"/>
  <c r="BN82" i="82"/>
  <c r="BN83" i="82"/>
  <c r="BN84" i="82"/>
  <c r="BN85" i="82"/>
  <c r="BN87" i="82"/>
  <c r="BN86" i="82"/>
  <c r="BN102" i="82"/>
  <c r="BN103" i="82"/>
  <c r="BN88" i="82"/>
  <c r="BN89" i="82"/>
  <c r="BN90" i="82"/>
  <c r="BN92" i="82"/>
  <c r="BN98" i="82"/>
  <c r="BN101" i="82"/>
  <c r="BN95" i="82"/>
  <c r="BN93" i="82"/>
  <c r="BN96" i="82"/>
  <c r="BN97" i="82"/>
  <c r="BN100" i="82"/>
  <c r="BN94" i="82"/>
  <c r="BN104" i="82"/>
  <c r="BN112" i="82"/>
  <c r="BN106" i="82"/>
  <c r="BN108" i="82"/>
  <c r="BN113" i="82"/>
  <c r="BN117" i="82"/>
  <c r="BN105" i="82"/>
  <c r="BN118" i="82"/>
  <c r="BN119" i="82"/>
  <c r="BN120" i="82"/>
  <c r="BN121" i="82"/>
  <c r="BN110" i="82"/>
  <c r="BN114" i="82"/>
  <c r="BN115" i="82"/>
  <c r="BN116" i="82"/>
  <c r="BN122" i="82"/>
  <c r="BN123" i="82"/>
  <c r="BN124" i="82"/>
  <c r="BN125" i="82"/>
  <c r="BN126" i="82"/>
  <c r="BN127" i="82"/>
  <c r="BN128" i="82"/>
  <c r="BN129" i="82"/>
  <c r="BN130" i="82"/>
  <c r="BN99" i="82"/>
  <c r="BN109" i="82"/>
  <c r="BN107" i="82"/>
  <c r="BN111" i="82"/>
  <c r="BN131" i="82"/>
  <c r="BN132" i="82"/>
  <c r="BN134" i="82"/>
  <c r="BN135" i="82"/>
  <c r="BN136" i="82"/>
  <c r="BN137" i="82"/>
  <c r="BN138" i="82"/>
  <c r="BN139" i="82"/>
  <c r="BN140" i="82"/>
  <c r="BN146" i="82"/>
  <c r="BN147" i="82"/>
  <c r="BN148" i="82"/>
  <c r="BN149" i="82"/>
  <c r="BN150" i="82"/>
  <c r="BN151" i="82"/>
  <c r="BN152" i="82"/>
  <c r="BN153" i="82"/>
  <c r="BN154" i="82"/>
  <c r="BN155" i="82"/>
  <c r="BN144" i="82"/>
  <c r="BN156" i="82"/>
  <c r="BN157" i="82"/>
  <c r="BN158" i="82"/>
  <c r="BN159" i="82"/>
  <c r="BN160" i="82"/>
  <c r="BN141" i="82"/>
  <c r="BN161" i="82"/>
  <c r="BN162" i="82"/>
  <c r="BN145" i="82"/>
  <c r="BN142" i="82"/>
  <c r="BN143" i="82"/>
  <c r="BN169" i="82"/>
  <c r="BN170" i="82"/>
  <c r="BN171" i="82"/>
  <c r="BN172" i="82"/>
  <c r="BN173" i="82"/>
  <c r="BN174" i="82"/>
  <c r="BN175" i="82"/>
  <c r="BN176" i="82"/>
  <c r="BN177" i="82"/>
  <c r="BN178" i="82"/>
  <c r="BN179" i="82"/>
  <c r="BN180" i="82"/>
  <c r="BN181" i="82"/>
  <c r="BN182" i="82"/>
  <c r="BN164" i="82"/>
  <c r="BN166" i="82"/>
  <c r="BN186" i="82"/>
  <c r="BN163" i="82"/>
  <c r="BN184" i="82"/>
  <c r="BN185" i="82"/>
  <c r="BN3" i="82"/>
  <c r="BN193" i="82"/>
  <c r="BN165" i="82"/>
  <c r="BN167" i="82"/>
  <c r="BN183" i="82"/>
  <c r="BN188" i="82"/>
  <c r="BN189" i="82"/>
  <c r="BN190" i="82"/>
  <c r="BN191" i="82"/>
  <c r="BN192" i="82"/>
  <c r="BN168" i="82"/>
  <c r="BN187" i="82"/>
  <c r="BF4" i="82"/>
  <c r="BF5" i="82"/>
  <c r="BF6" i="82"/>
  <c r="BF7" i="82"/>
  <c r="BF8" i="82"/>
  <c r="BF9" i="82"/>
  <c r="BF10" i="82"/>
  <c r="BF11" i="82"/>
  <c r="BF12" i="82"/>
  <c r="BF13" i="82"/>
  <c r="BF14" i="82"/>
  <c r="BF15" i="82"/>
  <c r="BF16" i="82"/>
  <c r="BF17" i="82"/>
  <c r="BF18" i="82"/>
  <c r="BF19" i="82"/>
  <c r="BF20" i="82"/>
  <c r="BF26" i="82"/>
  <c r="BF27" i="82"/>
  <c r="BF21" i="82"/>
  <c r="BF22" i="82"/>
  <c r="BF23" i="82"/>
  <c r="BF24" i="82"/>
  <c r="BF25" i="82"/>
  <c r="BF28" i="82"/>
  <c r="BF29" i="82"/>
  <c r="BF30" i="82"/>
  <c r="BF31" i="82"/>
  <c r="BF32" i="82"/>
  <c r="BF33" i="82"/>
  <c r="BF35" i="82"/>
  <c r="BF34" i="82"/>
  <c r="BF36" i="82"/>
  <c r="BF37" i="82"/>
  <c r="BF38" i="82"/>
  <c r="BF41" i="82"/>
  <c r="BF43" i="82"/>
  <c r="BF40" i="82"/>
  <c r="BF44" i="82"/>
  <c r="BF39" i="82"/>
  <c r="BF45" i="82"/>
  <c r="BF46" i="82"/>
  <c r="BF47" i="82"/>
  <c r="BF48" i="82"/>
  <c r="BF49" i="82"/>
  <c r="BF50" i="82"/>
  <c r="BF51" i="82"/>
  <c r="BF52" i="82"/>
  <c r="BF53" i="82"/>
  <c r="BF54" i="82"/>
  <c r="BF42" i="82"/>
  <c r="BF56" i="82"/>
  <c r="BF57" i="82"/>
  <c r="BF58" i="82"/>
  <c r="BF59" i="82"/>
  <c r="BF60" i="82"/>
  <c r="BF61" i="82"/>
  <c r="BF62" i="82"/>
  <c r="BF55" i="82"/>
  <c r="BF63" i="82"/>
  <c r="BF64" i="82"/>
  <c r="BF65" i="82"/>
  <c r="BF66" i="82"/>
  <c r="BF67" i="82"/>
  <c r="BF68" i="82"/>
  <c r="BF69" i="82"/>
  <c r="BF70" i="82"/>
  <c r="BF71" i="82"/>
  <c r="BF72" i="82"/>
  <c r="BF73" i="82"/>
  <c r="BF74" i="82"/>
  <c r="BF75" i="82"/>
  <c r="BF76" i="82"/>
  <c r="BF77" i="82"/>
  <c r="BF78" i="82"/>
  <c r="BF79" i="82"/>
  <c r="BF80" i="82"/>
  <c r="BF81" i="82"/>
  <c r="BF82" i="82"/>
  <c r="BF83" i="82"/>
  <c r="BF84" i="82"/>
  <c r="BF102" i="82"/>
  <c r="BF103" i="82"/>
  <c r="BF85" i="82"/>
  <c r="BF87" i="82"/>
  <c r="BF86" i="82"/>
  <c r="BF89" i="82"/>
  <c r="BF90" i="82"/>
  <c r="BF88" i="82"/>
  <c r="BF91" i="82"/>
  <c r="BF93" i="82"/>
  <c r="BF95" i="82"/>
  <c r="BF97" i="82"/>
  <c r="BF99" i="82"/>
  <c r="BF101" i="82"/>
  <c r="BF94" i="82"/>
  <c r="BF98" i="82"/>
  <c r="BF92" i="82"/>
  <c r="BF96" i="82"/>
  <c r="BF106" i="82"/>
  <c r="BF108" i="82"/>
  <c r="BF110" i="82"/>
  <c r="BF105" i="82"/>
  <c r="BF118" i="82"/>
  <c r="BF119" i="82"/>
  <c r="BF120" i="82"/>
  <c r="BF121" i="82"/>
  <c r="BF100" i="82"/>
  <c r="BF109" i="82"/>
  <c r="BF111" i="82"/>
  <c r="BF112" i="82"/>
  <c r="BF117" i="82"/>
  <c r="BF122" i="82"/>
  <c r="BF123" i="82"/>
  <c r="BF124" i="82"/>
  <c r="BF125" i="82"/>
  <c r="BF126" i="82"/>
  <c r="BF127" i="82"/>
  <c r="BF128" i="82"/>
  <c r="BF129" i="82"/>
  <c r="BF130" i="82"/>
  <c r="BF113" i="82"/>
  <c r="BF107" i="82"/>
  <c r="BF116" i="82"/>
  <c r="BF104" i="82"/>
  <c r="BF114" i="82"/>
  <c r="BF131" i="82"/>
  <c r="BF132" i="82"/>
  <c r="BF133" i="82"/>
  <c r="BF134" i="82"/>
  <c r="BF135" i="82"/>
  <c r="BF136" i="82"/>
  <c r="BF137" i="82"/>
  <c r="BF138" i="82"/>
  <c r="BF139" i="82"/>
  <c r="BF140" i="82"/>
  <c r="BF141" i="82"/>
  <c r="BF147" i="82"/>
  <c r="BF148" i="82"/>
  <c r="BF149" i="82"/>
  <c r="BF150" i="82"/>
  <c r="BF151" i="82"/>
  <c r="BF152" i="82"/>
  <c r="BF153" i="82"/>
  <c r="BF154" i="82"/>
  <c r="BF155" i="82"/>
  <c r="BF156" i="82"/>
  <c r="BF157" i="82"/>
  <c r="BF158" i="82"/>
  <c r="BF159" i="82"/>
  <c r="BF115" i="82"/>
  <c r="BF145" i="82"/>
  <c r="BF146" i="82"/>
  <c r="BF160" i="82"/>
  <c r="BF142" i="82"/>
  <c r="BF143" i="82"/>
  <c r="BF161" i="82"/>
  <c r="BF162" i="82"/>
  <c r="BF144" i="82"/>
  <c r="BF169" i="82"/>
  <c r="BF170" i="82"/>
  <c r="BF171" i="82"/>
  <c r="BF172" i="82"/>
  <c r="BF173" i="82"/>
  <c r="BF174" i="82"/>
  <c r="BF175" i="82"/>
  <c r="BF176" i="82"/>
  <c r="BF177" i="82"/>
  <c r="BF178" i="82"/>
  <c r="BF179" i="82"/>
  <c r="BF180" i="82"/>
  <c r="BF181" i="82"/>
  <c r="BF182" i="82"/>
  <c r="BF163" i="82"/>
  <c r="BF167" i="82"/>
  <c r="BF165" i="82"/>
  <c r="BF187" i="82"/>
  <c r="BF183" i="82"/>
  <c r="BF184" i="82"/>
  <c r="BF185" i="82"/>
  <c r="BF186" i="82"/>
  <c r="BF3" i="82"/>
  <c r="BF193" i="82"/>
  <c r="BF168" i="82"/>
  <c r="BF188" i="82"/>
  <c r="BF189" i="82"/>
  <c r="BF190" i="82"/>
  <c r="BF191" i="82"/>
  <c r="BF192" i="82"/>
  <c r="BF166" i="82"/>
  <c r="BF164" i="82"/>
  <c r="AX4" i="82"/>
  <c r="AX5" i="82"/>
  <c r="AX6" i="82"/>
  <c r="AX7" i="82"/>
  <c r="AX8" i="82"/>
  <c r="AX9" i="82"/>
  <c r="AX10" i="82"/>
  <c r="AX11" i="82"/>
  <c r="AX12" i="82"/>
  <c r="AX13" i="82"/>
  <c r="AX14" i="82"/>
  <c r="AX15" i="82"/>
  <c r="AX16" i="82"/>
  <c r="AX17" i="82"/>
  <c r="AX18" i="82"/>
  <c r="AX19" i="82"/>
  <c r="AX20" i="82"/>
  <c r="AX26" i="82"/>
  <c r="AX27" i="82"/>
  <c r="AX28" i="82"/>
  <c r="AX21" i="82"/>
  <c r="AX22" i="82"/>
  <c r="AX23" i="82"/>
  <c r="AX24" i="82"/>
  <c r="AX25" i="82"/>
  <c r="AX29" i="82"/>
  <c r="AX30" i="82"/>
  <c r="AX31" i="82"/>
  <c r="AX32" i="82"/>
  <c r="AX33" i="82"/>
  <c r="AX35" i="82"/>
  <c r="AX36" i="82"/>
  <c r="AX37" i="82"/>
  <c r="AX38" i="82"/>
  <c r="AX34" i="82"/>
  <c r="AX42" i="82"/>
  <c r="AX43" i="82"/>
  <c r="AX44" i="82"/>
  <c r="AX41" i="82"/>
  <c r="AX45" i="82"/>
  <c r="AX46" i="82"/>
  <c r="AX47" i="82"/>
  <c r="AX48" i="82"/>
  <c r="AX49" i="82"/>
  <c r="AX50" i="82"/>
  <c r="AX51" i="82"/>
  <c r="AX52" i="82"/>
  <c r="AX53" i="82"/>
  <c r="AX54" i="82"/>
  <c r="AX40" i="82"/>
  <c r="AX55" i="82"/>
  <c r="AX39" i="82"/>
  <c r="AX56" i="82"/>
  <c r="AX57" i="82"/>
  <c r="AX58" i="82"/>
  <c r="AX59" i="82"/>
  <c r="AX60" i="82"/>
  <c r="AX61" i="82"/>
  <c r="AX62" i="82"/>
  <c r="AX63" i="82"/>
  <c r="AX64" i="82"/>
  <c r="AX65" i="82"/>
  <c r="AX66" i="82"/>
  <c r="AX67" i="82"/>
  <c r="AX68" i="82"/>
  <c r="AX69" i="82"/>
  <c r="AX70" i="82"/>
  <c r="AX71" i="82"/>
  <c r="AX72" i="82"/>
  <c r="AX73" i="82"/>
  <c r="AX74" i="82"/>
  <c r="AX75" i="82"/>
  <c r="AX76" i="82"/>
  <c r="AX77" i="82"/>
  <c r="AX78" i="82"/>
  <c r="AX79" i="82"/>
  <c r="AX80" i="82"/>
  <c r="AX81" i="82"/>
  <c r="AX82" i="82"/>
  <c r="AX83" i="82"/>
  <c r="AX84" i="82"/>
  <c r="AX88" i="82"/>
  <c r="AX102" i="82"/>
  <c r="AX103" i="82"/>
  <c r="AX85" i="82"/>
  <c r="AX89" i="82"/>
  <c r="AX90" i="82"/>
  <c r="AX86" i="82"/>
  <c r="AX87" i="82"/>
  <c r="AX91" i="82"/>
  <c r="AX100" i="82"/>
  <c r="AX94" i="82"/>
  <c r="AX98" i="82"/>
  <c r="AX96" i="82"/>
  <c r="AX92" i="82"/>
  <c r="AX93" i="82"/>
  <c r="AX97" i="82"/>
  <c r="AX105" i="82"/>
  <c r="AX111" i="82"/>
  <c r="AX112" i="82"/>
  <c r="AX114" i="82"/>
  <c r="AX116" i="82"/>
  <c r="AX115" i="82"/>
  <c r="AX109" i="82"/>
  <c r="AX95" i="82"/>
  <c r="AX99" i="82"/>
  <c r="AX107" i="82"/>
  <c r="AX118" i="82"/>
  <c r="AX119" i="82"/>
  <c r="AX120" i="82"/>
  <c r="AX121" i="82"/>
  <c r="AX104" i="82"/>
  <c r="AX110" i="82"/>
  <c r="AX122" i="82"/>
  <c r="AX123" i="82"/>
  <c r="AX124" i="82"/>
  <c r="AX125" i="82"/>
  <c r="AX126" i="82"/>
  <c r="AX127" i="82"/>
  <c r="AX128" i="82"/>
  <c r="AX129" i="82"/>
  <c r="AX130" i="82"/>
  <c r="AX106" i="82"/>
  <c r="AX117" i="82"/>
  <c r="AX113" i="82"/>
  <c r="AX131" i="82"/>
  <c r="AX132" i="82"/>
  <c r="AX133" i="82"/>
  <c r="AX108" i="82"/>
  <c r="AX135" i="82"/>
  <c r="AX136" i="82"/>
  <c r="AX137" i="82"/>
  <c r="AX138" i="82"/>
  <c r="AX139" i="82"/>
  <c r="AX140" i="82"/>
  <c r="AX147" i="82"/>
  <c r="AX148" i="82"/>
  <c r="AX149" i="82"/>
  <c r="AX150" i="82"/>
  <c r="AX151" i="82"/>
  <c r="AX152" i="82"/>
  <c r="AX153" i="82"/>
  <c r="AX154" i="82"/>
  <c r="AX155" i="82"/>
  <c r="AX144" i="82"/>
  <c r="AX156" i="82"/>
  <c r="AX157" i="82"/>
  <c r="AX158" i="82"/>
  <c r="AX159" i="82"/>
  <c r="AX160" i="82"/>
  <c r="AX146" i="82"/>
  <c r="AX161" i="82"/>
  <c r="AX162" i="82"/>
  <c r="AX141" i="82"/>
  <c r="AX142" i="82"/>
  <c r="AX145" i="82"/>
  <c r="AX143" i="82"/>
  <c r="AX169" i="82"/>
  <c r="AX170" i="82"/>
  <c r="AX171" i="82"/>
  <c r="AX172" i="82"/>
  <c r="AX173" i="82"/>
  <c r="AX174" i="82"/>
  <c r="AX175" i="82"/>
  <c r="AX176" i="82"/>
  <c r="AX177" i="82"/>
  <c r="AX178" i="82"/>
  <c r="AX179" i="82"/>
  <c r="AX180" i="82"/>
  <c r="AX181" i="82"/>
  <c r="AX182" i="82"/>
  <c r="AX165" i="82"/>
  <c r="AX168" i="82"/>
  <c r="AX183" i="82"/>
  <c r="AX3" i="82"/>
  <c r="AX166" i="82"/>
  <c r="AX187" i="82"/>
  <c r="AX164" i="82"/>
  <c r="AX188" i="82"/>
  <c r="AX189" i="82"/>
  <c r="AX190" i="82"/>
  <c r="AX191" i="82"/>
  <c r="AX192" i="82"/>
  <c r="AX193" i="82"/>
  <c r="AX163" i="82"/>
  <c r="AX184" i="82"/>
  <c r="AX185" i="82"/>
  <c r="AX186" i="82"/>
  <c r="AX167" i="82"/>
  <c r="AP4" i="82"/>
  <c r="AP5" i="82"/>
  <c r="AP6" i="82"/>
  <c r="AP7" i="82"/>
  <c r="AP8" i="82"/>
  <c r="AP9" i="82"/>
  <c r="AP12" i="82"/>
  <c r="AP15" i="82"/>
  <c r="AP21" i="82"/>
  <c r="AP22" i="82"/>
  <c r="AP23" i="82"/>
  <c r="AP24" i="82"/>
  <c r="AP25" i="82"/>
  <c r="AP20" i="82"/>
  <c r="AP19" i="82"/>
  <c r="AP28" i="82"/>
  <c r="AP17" i="82"/>
  <c r="AP29" i="82"/>
  <c r="AP30" i="82"/>
  <c r="AP31" i="82"/>
  <c r="AP35" i="82"/>
  <c r="AP32" i="82"/>
  <c r="AP36" i="82"/>
  <c r="AP37" i="82"/>
  <c r="AP38" i="82"/>
  <c r="AP39" i="82"/>
  <c r="AP40" i="82"/>
  <c r="AP41" i="82"/>
  <c r="AP42" i="82"/>
  <c r="AP43" i="82"/>
  <c r="AP34" i="82"/>
  <c r="AP49" i="82"/>
  <c r="AP50" i="82"/>
  <c r="AP54" i="82"/>
  <c r="AP59" i="82"/>
  <c r="AP60" i="82"/>
  <c r="AP51" i="82"/>
  <c r="AP53" i="82"/>
  <c r="AP55" i="82"/>
  <c r="AP52" i="82"/>
  <c r="AP63" i="82"/>
  <c r="AP64" i="82"/>
  <c r="AP65" i="82"/>
  <c r="AP67" i="82"/>
  <c r="AP69" i="82"/>
  <c r="AP72" i="82"/>
  <c r="AP70" i="82"/>
  <c r="AP71" i="82"/>
  <c r="AP78" i="82"/>
  <c r="AP80" i="82"/>
  <c r="AP85" i="82"/>
  <c r="AP94" i="82"/>
  <c r="AP95" i="82"/>
  <c r="AP97" i="82"/>
  <c r="AP98" i="82"/>
  <c r="AP99" i="82"/>
  <c r="AP87" i="82"/>
  <c r="AP74" i="82"/>
  <c r="AP81" i="82"/>
  <c r="AP79" i="82"/>
  <c r="AP88" i="82"/>
  <c r="AP75" i="82"/>
  <c r="AP73" i="82"/>
  <c r="AP89" i="82"/>
  <c r="AP90" i="82"/>
  <c r="AP100" i="82"/>
  <c r="AP104" i="82"/>
  <c r="AP105" i="82"/>
  <c r="AP106" i="82"/>
  <c r="AP107" i="82"/>
  <c r="AP108" i="82"/>
  <c r="AP110" i="82"/>
  <c r="AP111" i="82"/>
  <c r="AP112" i="82"/>
  <c r="AP113" i="82"/>
  <c r="AP114" i="82"/>
  <c r="AP115" i="82"/>
  <c r="AP116" i="82"/>
  <c r="AP117" i="82"/>
  <c r="AP118" i="82"/>
  <c r="AP119" i="82"/>
  <c r="AP120" i="82"/>
  <c r="AP121" i="82"/>
  <c r="AP122" i="82"/>
  <c r="AP126" i="82"/>
  <c r="AP128" i="82"/>
  <c r="AP123" i="82"/>
  <c r="AP127" i="82"/>
  <c r="AP132" i="82"/>
  <c r="AP133" i="82"/>
  <c r="AP134" i="82"/>
  <c r="AP129" i="82"/>
  <c r="AP148" i="82"/>
  <c r="AP149" i="82"/>
  <c r="AP150" i="82"/>
  <c r="AP152" i="82"/>
  <c r="AP153" i="82"/>
  <c r="AP154" i="82"/>
  <c r="AP155" i="82"/>
  <c r="AP138" i="82"/>
  <c r="AP147" i="82"/>
  <c r="AP159" i="82"/>
  <c r="AP160" i="82"/>
  <c r="AP136" i="82"/>
  <c r="AP139" i="82"/>
  <c r="AP145" i="82"/>
  <c r="AP161" i="82"/>
  <c r="AP135" i="82"/>
  <c r="AP170" i="82"/>
  <c r="AP171" i="82"/>
  <c r="AP172" i="82"/>
  <c r="AP173" i="82"/>
  <c r="AP174" i="82"/>
  <c r="AP175" i="82"/>
  <c r="AP177" i="82"/>
  <c r="AP178" i="82"/>
  <c r="AP179" i="82"/>
  <c r="AP180" i="82"/>
  <c r="AP181" i="82"/>
  <c r="AP182" i="82"/>
  <c r="AP137" i="82"/>
  <c r="AP164" i="82"/>
  <c r="AP165" i="82"/>
  <c r="AP166" i="82"/>
  <c r="AP187" i="82"/>
  <c r="AP186" i="82"/>
  <c r="AP3" i="82"/>
  <c r="AP188" i="82"/>
  <c r="AP190" i="82"/>
  <c r="AP191" i="82"/>
  <c r="AP192" i="82"/>
  <c r="AP193" i="82"/>
  <c r="AH4" i="82"/>
  <c r="AH5" i="82"/>
  <c r="AH6" i="82"/>
  <c r="AH7" i="82"/>
  <c r="AH8" i="82"/>
  <c r="AH9" i="82"/>
  <c r="AH10" i="82"/>
  <c r="AH11" i="82"/>
  <c r="AH12" i="82"/>
  <c r="AH13" i="82"/>
  <c r="AH14" i="82"/>
  <c r="AH15" i="82"/>
  <c r="AH16" i="82"/>
  <c r="AH21" i="82"/>
  <c r="AH22" i="82"/>
  <c r="AH23" i="82"/>
  <c r="AH24" i="82"/>
  <c r="AH25" i="82"/>
  <c r="AH26" i="82"/>
  <c r="AH19" i="82"/>
  <c r="AH18" i="82"/>
  <c r="AH17" i="82"/>
  <c r="AH20" i="82"/>
  <c r="AH28" i="82"/>
  <c r="AH27" i="82"/>
  <c r="AH29" i="82"/>
  <c r="AH30" i="82"/>
  <c r="AH31" i="82"/>
  <c r="AH35" i="82"/>
  <c r="AH34" i="82"/>
  <c r="AH36" i="82"/>
  <c r="AH37" i="82"/>
  <c r="AH38" i="82"/>
  <c r="AH39" i="82"/>
  <c r="AH40" i="82"/>
  <c r="AH41" i="82"/>
  <c r="AH42" i="82"/>
  <c r="AH43" i="82"/>
  <c r="AH33" i="82"/>
  <c r="AH32" i="82"/>
  <c r="AH44" i="82"/>
  <c r="AH45" i="82"/>
  <c r="AH46" i="82"/>
  <c r="AH47" i="82"/>
  <c r="AH48" i="82"/>
  <c r="AH49" i="82"/>
  <c r="AH50" i="82"/>
  <c r="AH53" i="82"/>
  <c r="AH57" i="82"/>
  <c r="AH58" i="82"/>
  <c r="AH59" i="82"/>
  <c r="AH60" i="82"/>
  <c r="AH61" i="82"/>
  <c r="AH62" i="82"/>
  <c r="AH52" i="82"/>
  <c r="AH54" i="82"/>
  <c r="AH56" i="82"/>
  <c r="AH51" i="82"/>
  <c r="AH55" i="82"/>
  <c r="AH63" i="82"/>
  <c r="AH64" i="82"/>
  <c r="AH65" i="82"/>
  <c r="AH66" i="82"/>
  <c r="AH67" i="82"/>
  <c r="AH68" i="82"/>
  <c r="AH69" i="82"/>
  <c r="AH70" i="82"/>
  <c r="AH72" i="82"/>
  <c r="AH71" i="82"/>
  <c r="AH84" i="82"/>
  <c r="AH92" i="82"/>
  <c r="AH93" i="82"/>
  <c r="AH94" i="82"/>
  <c r="AH95" i="82"/>
  <c r="AH96" i="82"/>
  <c r="AH97" i="82"/>
  <c r="AH98" i="82"/>
  <c r="AH99" i="82"/>
  <c r="AH74" i="82"/>
  <c r="AH79" i="82"/>
  <c r="AH75" i="82"/>
  <c r="AH85" i="82"/>
  <c r="AH86" i="82"/>
  <c r="AH87" i="82"/>
  <c r="AH73" i="82"/>
  <c r="AH82" i="82"/>
  <c r="AH88" i="82"/>
  <c r="AH77" i="82"/>
  <c r="AH80" i="82"/>
  <c r="AH83" i="82"/>
  <c r="AH89" i="82"/>
  <c r="AH90" i="82"/>
  <c r="AH91" i="82"/>
  <c r="AH103" i="82"/>
  <c r="AH76" i="82"/>
  <c r="AH81" i="82"/>
  <c r="AH100" i="82"/>
  <c r="AH102" i="82"/>
  <c r="AH104" i="82"/>
  <c r="AH105" i="82"/>
  <c r="AH106" i="82"/>
  <c r="AH107" i="82"/>
  <c r="AH108" i="82"/>
  <c r="AH109" i="82"/>
  <c r="AH110" i="82"/>
  <c r="AH111" i="82"/>
  <c r="AH112" i="82"/>
  <c r="AH113" i="82"/>
  <c r="AH114" i="82"/>
  <c r="AH115" i="82"/>
  <c r="AH116" i="82"/>
  <c r="AH117" i="82"/>
  <c r="AH78" i="82"/>
  <c r="AH101" i="82"/>
  <c r="AH118" i="82"/>
  <c r="AH119" i="82"/>
  <c r="AH120" i="82"/>
  <c r="AH121" i="82"/>
  <c r="AH122" i="82"/>
  <c r="AH131" i="82"/>
  <c r="AH123" i="82"/>
  <c r="AH127" i="82"/>
  <c r="AH129" i="82"/>
  <c r="AH132" i="82"/>
  <c r="AH133" i="82"/>
  <c r="AH134" i="82"/>
  <c r="AH130" i="82"/>
  <c r="AH125" i="82"/>
  <c r="AH136" i="82"/>
  <c r="AH138" i="82"/>
  <c r="AH144" i="82"/>
  <c r="AH145" i="82"/>
  <c r="AH148" i="82"/>
  <c r="AH149" i="82"/>
  <c r="AH150" i="82"/>
  <c r="AH151" i="82"/>
  <c r="AH152" i="82"/>
  <c r="AH153" i="82"/>
  <c r="AH154" i="82"/>
  <c r="AH155" i="82"/>
  <c r="AH156" i="82"/>
  <c r="AH157" i="82"/>
  <c r="AH158" i="82"/>
  <c r="AH159" i="82"/>
  <c r="AH160" i="82"/>
  <c r="AH139" i="82"/>
  <c r="AH135" i="82"/>
  <c r="AH147" i="82"/>
  <c r="AH161" i="82"/>
  <c r="AH162" i="82"/>
  <c r="AH124" i="82"/>
  <c r="AH126" i="82"/>
  <c r="AH128" i="82"/>
  <c r="AH137" i="82"/>
  <c r="AH142" i="82"/>
  <c r="AH163" i="82"/>
  <c r="AH170" i="82"/>
  <c r="AH171" i="82"/>
  <c r="AH172" i="82"/>
  <c r="AH173" i="82"/>
  <c r="AH174" i="82"/>
  <c r="AH175" i="82"/>
  <c r="AH176" i="82"/>
  <c r="AH177" i="82"/>
  <c r="AH178" i="82"/>
  <c r="AH179" i="82"/>
  <c r="AH180" i="82"/>
  <c r="AH181" i="82"/>
  <c r="AH182" i="82"/>
  <c r="AH183" i="82"/>
  <c r="AH146" i="82"/>
  <c r="AH140" i="82"/>
  <c r="AH141" i="82"/>
  <c r="AH164" i="82"/>
  <c r="AH165" i="82"/>
  <c r="AH166" i="82"/>
  <c r="AH167" i="82"/>
  <c r="AH168" i="82"/>
  <c r="AH169" i="82"/>
  <c r="AH143" i="82"/>
  <c r="AH188" i="82"/>
  <c r="AH184" i="82"/>
  <c r="AH187" i="82"/>
  <c r="AH3" i="82"/>
  <c r="AH185" i="82"/>
  <c r="AH186" i="82"/>
  <c r="AH189" i="82"/>
  <c r="AH190" i="82"/>
  <c r="AH191" i="82"/>
  <c r="AH192" i="82"/>
  <c r="AH193" i="82"/>
  <c r="Z4" i="82"/>
  <c r="Z6" i="82"/>
  <c r="Z8" i="82"/>
  <c r="Z9" i="82"/>
  <c r="Z10" i="82"/>
  <c r="Z11" i="82"/>
  <c r="Z12" i="82"/>
  <c r="Z13" i="82"/>
  <c r="Z15" i="82"/>
  <c r="Z22" i="82"/>
  <c r="Z24" i="82"/>
  <c r="Z25" i="82"/>
  <c r="Z17" i="82"/>
  <c r="Z20" i="82"/>
  <c r="Z27" i="82"/>
  <c r="Z18" i="82"/>
  <c r="Z29" i="82"/>
  <c r="Z31" i="82"/>
  <c r="Z28" i="82"/>
  <c r="Z35" i="82"/>
  <c r="Z33" i="82"/>
  <c r="Z38" i="82"/>
  <c r="Z39" i="82"/>
  <c r="Z40" i="82"/>
  <c r="Z41" i="82"/>
  <c r="Z42" i="82"/>
  <c r="Z43" i="82"/>
  <c r="Z32" i="82"/>
  <c r="Z44" i="82"/>
  <c r="Z46" i="82"/>
  <c r="Z47" i="82"/>
  <c r="Z57" i="82"/>
  <c r="Z58" i="82"/>
  <c r="Z59" i="82"/>
  <c r="Z60" i="82"/>
  <c r="Z61" i="82"/>
  <c r="Z62" i="82"/>
  <c r="Z54" i="82"/>
  <c r="Z53" i="82"/>
  <c r="Z51" i="82"/>
  <c r="Z52" i="82"/>
  <c r="Z63" i="82"/>
  <c r="Z64" i="82"/>
  <c r="Z66" i="82"/>
  <c r="Z67" i="82"/>
  <c r="Z68" i="82"/>
  <c r="Z70" i="82"/>
  <c r="Z73" i="82"/>
  <c r="Z71" i="82"/>
  <c r="Z74" i="82"/>
  <c r="Z94" i="82"/>
  <c r="Z96" i="82"/>
  <c r="Z98" i="82"/>
  <c r="Z99" i="82"/>
  <c r="Z79" i="82"/>
  <c r="Z82" i="82"/>
  <c r="Z75" i="82"/>
  <c r="Z83" i="82"/>
  <c r="Z80" i="82"/>
  <c r="Z84" i="82"/>
  <c r="Z76" i="82"/>
  <c r="Z78" i="82"/>
  <c r="Z85" i="82"/>
  <c r="Z86" i="82"/>
  <c r="Z89" i="82"/>
  <c r="Z91" i="82"/>
  <c r="Z101" i="82"/>
  <c r="Z88" i="82"/>
  <c r="Z103" i="82"/>
  <c r="Z87" i="82"/>
  <c r="Z102" i="82"/>
  <c r="Z104" i="82"/>
  <c r="Z105" i="82"/>
  <c r="Z107" i="82"/>
  <c r="Z108" i="82"/>
  <c r="Z109" i="82"/>
  <c r="Z112" i="82"/>
  <c r="Z113" i="82"/>
  <c r="Z117" i="82"/>
  <c r="Z118" i="82"/>
  <c r="Z119" i="82"/>
  <c r="Z120" i="82"/>
  <c r="Z121" i="82"/>
  <c r="Z124" i="82"/>
  <c r="Z125" i="82"/>
  <c r="Z128" i="82"/>
  <c r="Z130" i="82"/>
  <c r="Z132" i="82"/>
  <c r="Z134" i="82"/>
  <c r="Z127" i="82"/>
  <c r="Z150" i="82"/>
  <c r="Z152" i="82"/>
  <c r="Z153" i="82"/>
  <c r="Z155" i="82"/>
  <c r="Z156" i="82"/>
  <c r="Z135" i="82"/>
  <c r="Z139" i="82"/>
  <c r="Z157" i="82"/>
  <c r="Z158" i="82"/>
  <c r="Z143" i="82"/>
  <c r="Z144" i="82"/>
  <c r="Z161" i="82"/>
  <c r="Z162" i="82"/>
  <c r="Z140" i="82"/>
  <c r="Z141" i="82"/>
  <c r="Z123" i="82"/>
  <c r="Z145" i="82"/>
  <c r="Z170" i="82"/>
  <c r="Z171" i="82"/>
  <c r="Z173" i="82"/>
  <c r="Z174" i="82"/>
  <c r="Z176" i="82"/>
  <c r="Z181" i="82"/>
  <c r="Z182" i="82"/>
  <c r="Z163" i="82"/>
  <c r="Z138" i="82"/>
  <c r="Z165" i="82"/>
  <c r="Z3" i="82"/>
  <c r="Z184" i="82"/>
  <c r="Z185" i="82"/>
  <c r="Z186" i="82"/>
  <c r="Z190" i="82"/>
  <c r="Z191" i="82"/>
  <c r="Z192" i="82"/>
  <c r="Z193" i="82"/>
  <c r="R4" i="82"/>
  <c r="R5" i="82"/>
  <c r="R6" i="82"/>
  <c r="R7" i="82"/>
  <c r="R8" i="82"/>
  <c r="R9" i="82"/>
  <c r="R10" i="82"/>
  <c r="R11" i="82"/>
  <c r="R12" i="82"/>
  <c r="R13" i="82"/>
  <c r="R14" i="82"/>
  <c r="R15" i="82"/>
  <c r="R16" i="82"/>
  <c r="R21" i="82"/>
  <c r="R22" i="82"/>
  <c r="R23" i="82"/>
  <c r="R24" i="82"/>
  <c r="R25" i="82"/>
  <c r="R26" i="82"/>
  <c r="R20" i="82"/>
  <c r="R18" i="82"/>
  <c r="R19" i="82"/>
  <c r="R17" i="82"/>
  <c r="R28" i="82"/>
  <c r="R27" i="82"/>
  <c r="R29" i="82"/>
  <c r="R30" i="82"/>
  <c r="R31" i="82"/>
  <c r="R35" i="82"/>
  <c r="R32" i="82"/>
  <c r="R37" i="82"/>
  <c r="R38" i="82"/>
  <c r="R39" i="82"/>
  <c r="R40" i="82"/>
  <c r="R41" i="82"/>
  <c r="R42" i="82"/>
  <c r="R43" i="82"/>
  <c r="R36" i="82"/>
  <c r="R34" i="82"/>
  <c r="R33" i="82"/>
  <c r="R44" i="82"/>
  <c r="R45" i="82"/>
  <c r="R46" i="82"/>
  <c r="R47" i="82"/>
  <c r="R48" i="82"/>
  <c r="R49" i="82"/>
  <c r="R50" i="82"/>
  <c r="R57" i="82"/>
  <c r="R58" i="82"/>
  <c r="R59" i="82"/>
  <c r="R60" i="82"/>
  <c r="R61" i="82"/>
  <c r="R62" i="82"/>
  <c r="R53" i="82"/>
  <c r="R55" i="82"/>
  <c r="R51" i="82"/>
  <c r="R54" i="82"/>
  <c r="R56" i="82"/>
  <c r="R52" i="82"/>
  <c r="R63" i="82"/>
  <c r="R64" i="82"/>
  <c r="R65" i="82"/>
  <c r="R66" i="82"/>
  <c r="R67" i="82"/>
  <c r="R68" i="82"/>
  <c r="R69" i="82"/>
  <c r="R70" i="82"/>
  <c r="R72" i="82"/>
  <c r="R73" i="82"/>
  <c r="R79" i="82"/>
  <c r="R92" i="82"/>
  <c r="R93" i="82"/>
  <c r="R94" i="82"/>
  <c r="R95" i="82"/>
  <c r="R96" i="82"/>
  <c r="R97" i="82"/>
  <c r="R98" i="82"/>
  <c r="R99" i="82"/>
  <c r="R75" i="82"/>
  <c r="R84" i="82"/>
  <c r="R85" i="82"/>
  <c r="R86" i="82"/>
  <c r="R88" i="82"/>
  <c r="R77" i="82"/>
  <c r="R87" i="82"/>
  <c r="R71" i="82"/>
  <c r="R80" i="82"/>
  <c r="R81" i="82"/>
  <c r="R76" i="82"/>
  <c r="R78" i="82"/>
  <c r="R82" i="82"/>
  <c r="R89" i="82"/>
  <c r="R90" i="82"/>
  <c r="R91" i="82"/>
  <c r="R83" i="82"/>
  <c r="R102" i="82"/>
  <c r="R74" i="82"/>
  <c r="R100" i="82"/>
  <c r="R101" i="82"/>
  <c r="R103" i="82"/>
  <c r="R104" i="82"/>
  <c r="R105" i="82"/>
  <c r="R106" i="82"/>
  <c r="R107" i="82"/>
  <c r="R108" i="82"/>
  <c r="R109" i="82"/>
  <c r="R110" i="82"/>
  <c r="R111" i="82"/>
  <c r="R112" i="82"/>
  <c r="R113" i="82"/>
  <c r="R114" i="82"/>
  <c r="R115" i="82"/>
  <c r="R116" i="82"/>
  <c r="R117" i="82"/>
  <c r="R118" i="82"/>
  <c r="R119" i="82"/>
  <c r="R120" i="82"/>
  <c r="R121" i="82"/>
  <c r="R122" i="82"/>
  <c r="R126" i="82"/>
  <c r="R128" i="82"/>
  <c r="R123" i="82"/>
  <c r="R127" i="82"/>
  <c r="R132" i="82"/>
  <c r="R133" i="82"/>
  <c r="R134" i="82"/>
  <c r="R124" i="82"/>
  <c r="R125" i="82"/>
  <c r="R130" i="82"/>
  <c r="R131" i="82"/>
  <c r="R143" i="82"/>
  <c r="R147" i="82"/>
  <c r="R135" i="82"/>
  <c r="R139" i="82"/>
  <c r="R144" i="82"/>
  <c r="R148" i="82"/>
  <c r="R149" i="82"/>
  <c r="R150" i="82"/>
  <c r="R151" i="82"/>
  <c r="R152" i="82"/>
  <c r="R153" i="82"/>
  <c r="R154" i="82"/>
  <c r="R155" i="82"/>
  <c r="R156" i="82"/>
  <c r="R157" i="82"/>
  <c r="R158" i="82"/>
  <c r="R159" i="82"/>
  <c r="R160" i="82"/>
  <c r="R145" i="82"/>
  <c r="R137" i="82"/>
  <c r="R140" i="82"/>
  <c r="R141" i="82"/>
  <c r="R146" i="82"/>
  <c r="R161" i="82"/>
  <c r="R162" i="82"/>
  <c r="R129" i="82"/>
  <c r="R136" i="82"/>
  <c r="R163" i="82"/>
  <c r="R138" i="82"/>
  <c r="R142" i="82"/>
  <c r="R170" i="82"/>
  <c r="R171" i="82"/>
  <c r="R172" i="82"/>
  <c r="R173" i="82"/>
  <c r="R174" i="82"/>
  <c r="R175" i="82"/>
  <c r="R176" i="82"/>
  <c r="R177" i="82"/>
  <c r="R178" i="82"/>
  <c r="R179" i="82"/>
  <c r="R180" i="82"/>
  <c r="R181" i="82"/>
  <c r="R182" i="82"/>
  <c r="R183" i="82"/>
  <c r="R164" i="82"/>
  <c r="R165" i="82"/>
  <c r="R166" i="82"/>
  <c r="R167" i="82"/>
  <c r="R168" i="82"/>
  <c r="R169" i="82"/>
  <c r="R184" i="82"/>
  <c r="R187" i="82"/>
  <c r="R188" i="82"/>
  <c r="R185" i="82"/>
  <c r="R186" i="82"/>
  <c r="R3" i="82"/>
  <c r="R189" i="82"/>
  <c r="R190" i="82"/>
  <c r="R191" i="82"/>
  <c r="R192" i="82"/>
  <c r="R193" i="82"/>
  <c r="J4" i="82"/>
  <c r="J5" i="82"/>
  <c r="J6" i="82"/>
  <c r="J7" i="82"/>
  <c r="J8" i="82"/>
  <c r="J9" i="82"/>
  <c r="J10" i="82"/>
  <c r="J11" i="82"/>
  <c r="J12" i="82"/>
  <c r="J13" i="82"/>
  <c r="J14" i="82"/>
  <c r="J15" i="82"/>
  <c r="J16" i="82"/>
  <c r="J17" i="82"/>
  <c r="J18" i="82"/>
  <c r="J19" i="82"/>
  <c r="J22" i="82"/>
  <c r="J23" i="82"/>
  <c r="J24" i="82"/>
  <c r="J25" i="82"/>
  <c r="J26" i="82"/>
  <c r="J21" i="82"/>
  <c r="J28" i="82"/>
  <c r="J20" i="82"/>
  <c r="J27" i="82"/>
  <c r="J29" i="82"/>
  <c r="J30" i="82"/>
  <c r="J31" i="82"/>
  <c r="J32" i="82"/>
  <c r="J35" i="82"/>
  <c r="J34" i="82"/>
  <c r="J37" i="82"/>
  <c r="J38" i="82"/>
  <c r="J39" i="82"/>
  <c r="J40" i="82"/>
  <c r="J41" i="82"/>
  <c r="J42" i="82"/>
  <c r="J43" i="82"/>
  <c r="J44" i="82"/>
  <c r="J33" i="82"/>
  <c r="J36" i="82"/>
  <c r="J45" i="82"/>
  <c r="J46" i="82"/>
  <c r="J47" i="82"/>
  <c r="J48" i="82"/>
  <c r="J49" i="82"/>
  <c r="J50" i="82"/>
  <c r="J55" i="82"/>
  <c r="J57" i="82"/>
  <c r="J58" i="82"/>
  <c r="J59" i="82"/>
  <c r="J60" i="82"/>
  <c r="J61" i="82"/>
  <c r="J62" i="82"/>
  <c r="J51" i="82"/>
  <c r="J52" i="82"/>
  <c r="J54" i="82"/>
  <c r="J53" i="82"/>
  <c r="J56" i="82"/>
  <c r="J63" i="82"/>
  <c r="J64" i="82"/>
  <c r="J65" i="82"/>
  <c r="J66" i="82"/>
  <c r="J67" i="82"/>
  <c r="J68" i="82"/>
  <c r="J69" i="82"/>
  <c r="J70" i="82"/>
  <c r="J71" i="82"/>
  <c r="J72" i="82"/>
  <c r="J73" i="82"/>
  <c r="J75" i="82"/>
  <c r="J92" i="82"/>
  <c r="J93" i="82"/>
  <c r="J94" i="82"/>
  <c r="J95" i="82"/>
  <c r="J96" i="82"/>
  <c r="J97" i="82"/>
  <c r="J98" i="82"/>
  <c r="J99" i="82"/>
  <c r="J77" i="82"/>
  <c r="J81" i="82"/>
  <c r="J80" i="82"/>
  <c r="J76" i="82"/>
  <c r="J82" i="82"/>
  <c r="J78" i="82"/>
  <c r="J83" i="82"/>
  <c r="J85" i="82"/>
  <c r="J86" i="82"/>
  <c r="J88" i="82"/>
  <c r="J87" i="82"/>
  <c r="J74" i="82"/>
  <c r="J84" i="82"/>
  <c r="J89" i="82"/>
  <c r="J90" i="82"/>
  <c r="J91" i="82"/>
  <c r="J79" i="82"/>
  <c r="J103" i="82"/>
  <c r="J102" i="82"/>
  <c r="J100" i="82"/>
  <c r="J104" i="82"/>
  <c r="J105" i="82"/>
  <c r="J106" i="82"/>
  <c r="J107" i="82"/>
  <c r="J108" i="82"/>
  <c r="J109" i="82"/>
  <c r="J110" i="82"/>
  <c r="J111" i="82"/>
  <c r="J112" i="82"/>
  <c r="J113" i="82"/>
  <c r="J114" i="82"/>
  <c r="J115" i="82"/>
  <c r="J116" i="82"/>
  <c r="J117" i="82"/>
  <c r="J118" i="82"/>
  <c r="J119" i="82"/>
  <c r="J120" i="82"/>
  <c r="J121" i="82"/>
  <c r="J122" i="82"/>
  <c r="J123" i="82"/>
  <c r="J127" i="82"/>
  <c r="J131" i="82"/>
  <c r="J129" i="82"/>
  <c r="J130" i="82"/>
  <c r="J101" i="82"/>
  <c r="J124" i="82"/>
  <c r="J125" i="82"/>
  <c r="J126" i="82"/>
  <c r="J128" i="82"/>
  <c r="J132" i="82"/>
  <c r="J133" i="82"/>
  <c r="J134" i="82"/>
  <c r="J135" i="82"/>
  <c r="J139" i="82"/>
  <c r="J145" i="82"/>
  <c r="J148" i="82"/>
  <c r="J149" i="82"/>
  <c r="J150" i="82"/>
  <c r="J151" i="82"/>
  <c r="J152" i="82"/>
  <c r="J153" i="82"/>
  <c r="J154" i="82"/>
  <c r="J155" i="82"/>
  <c r="J156" i="82"/>
  <c r="J157" i="82"/>
  <c r="J158" i="82"/>
  <c r="J159" i="82"/>
  <c r="J160" i="82"/>
  <c r="J137" i="82"/>
  <c r="J140" i="82"/>
  <c r="J141" i="82"/>
  <c r="J142" i="82"/>
  <c r="J147" i="82"/>
  <c r="J136" i="82"/>
  <c r="J161" i="82"/>
  <c r="J162" i="82"/>
  <c r="J138" i="82"/>
  <c r="J143" i="82"/>
  <c r="J163" i="82"/>
  <c r="J144" i="82"/>
  <c r="J170" i="82"/>
  <c r="J171" i="82"/>
  <c r="J172" i="82"/>
  <c r="J173" i="82"/>
  <c r="J174" i="82"/>
  <c r="J175" i="82"/>
  <c r="J176" i="82"/>
  <c r="J177" i="82"/>
  <c r="J178" i="82"/>
  <c r="J179" i="82"/>
  <c r="J180" i="82"/>
  <c r="J181" i="82"/>
  <c r="J182" i="82"/>
  <c r="J183" i="82"/>
  <c r="J164" i="82"/>
  <c r="J165" i="82"/>
  <c r="J166" i="82"/>
  <c r="J167" i="82"/>
  <c r="J168" i="82"/>
  <c r="J169" i="82"/>
  <c r="J146" i="82"/>
  <c r="J188" i="82"/>
  <c r="J187" i="82"/>
  <c r="J184" i="82"/>
  <c r="J185" i="82"/>
  <c r="J186" i="82"/>
  <c r="J3" i="82"/>
  <c r="J189" i="82"/>
  <c r="J190" i="82"/>
  <c r="J191" i="82"/>
  <c r="J192" i="82"/>
  <c r="J193" i="82"/>
  <c r="AU4" i="82"/>
  <c r="AU5" i="82"/>
  <c r="AU6" i="82"/>
  <c r="AU8" i="82"/>
  <c r="AU9" i="82"/>
  <c r="AU10" i="82"/>
  <c r="AU11" i="82"/>
  <c r="AU12" i="82"/>
  <c r="AU13" i="82"/>
  <c r="AU14" i="82"/>
  <c r="AU15" i="82"/>
  <c r="AU16" i="82"/>
  <c r="AU17" i="82"/>
  <c r="AU20" i="82"/>
  <c r="AU21" i="82"/>
  <c r="AU22" i="82"/>
  <c r="AU24" i="82"/>
  <c r="AU25" i="82"/>
  <c r="AU26" i="82"/>
  <c r="AU27" i="82"/>
  <c r="AU29" i="82"/>
  <c r="AU30" i="82"/>
  <c r="AU31" i="82"/>
  <c r="AU34" i="82"/>
  <c r="AU19" i="82"/>
  <c r="AU35" i="82"/>
  <c r="AU28" i="82"/>
  <c r="AU32" i="82"/>
  <c r="AU42" i="82"/>
  <c r="AU44" i="82"/>
  <c r="AU36" i="82"/>
  <c r="AU45" i="82"/>
  <c r="AU46" i="82"/>
  <c r="AU47" i="82"/>
  <c r="AU48" i="82"/>
  <c r="AU49" i="82"/>
  <c r="AU51" i="82"/>
  <c r="AU38" i="82"/>
  <c r="AU55" i="82"/>
  <c r="AU41" i="82"/>
  <c r="AU40" i="82"/>
  <c r="AU39" i="82"/>
  <c r="AU43" i="82"/>
  <c r="AU54" i="82"/>
  <c r="AU56" i="82"/>
  <c r="AU57" i="82"/>
  <c r="AU58" i="82"/>
  <c r="AU59" i="82"/>
  <c r="AU60" i="82"/>
  <c r="AU62" i="82"/>
  <c r="AU53" i="82"/>
  <c r="AU63" i="82"/>
  <c r="AU64" i="82"/>
  <c r="AU65" i="82"/>
  <c r="AU66" i="82"/>
  <c r="AU67" i="82"/>
  <c r="AU68" i="82"/>
  <c r="AU70" i="82"/>
  <c r="AU71" i="82"/>
  <c r="AU52" i="82"/>
  <c r="AU73" i="82"/>
  <c r="AU74" i="82"/>
  <c r="AU75" i="82"/>
  <c r="AU76" i="82"/>
  <c r="AU78" i="82"/>
  <c r="AU79" i="82"/>
  <c r="AU80" i="82"/>
  <c r="AU82" i="82"/>
  <c r="AU84" i="82"/>
  <c r="AU85" i="82"/>
  <c r="AU86" i="82"/>
  <c r="AU87" i="82"/>
  <c r="AU88" i="82"/>
  <c r="AU72" i="82"/>
  <c r="AU89" i="82"/>
  <c r="AU93" i="82"/>
  <c r="AU94" i="82"/>
  <c r="AU95" i="82"/>
  <c r="AU96" i="82"/>
  <c r="AU97" i="82"/>
  <c r="AU98" i="82"/>
  <c r="AU99" i="82"/>
  <c r="AU103" i="82"/>
  <c r="AU102" i="82"/>
  <c r="AU104" i="82"/>
  <c r="AU105" i="82"/>
  <c r="AU106" i="82"/>
  <c r="AU107" i="82"/>
  <c r="AU108" i="82"/>
  <c r="AU109" i="82"/>
  <c r="AU111" i="82"/>
  <c r="AU112" i="82"/>
  <c r="AU118" i="82"/>
  <c r="AU119" i="82"/>
  <c r="AU120" i="82"/>
  <c r="AU121" i="82"/>
  <c r="AU123" i="82"/>
  <c r="AU124" i="82"/>
  <c r="AU125" i="82"/>
  <c r="AU126" i="82"/>
  <c r="AU127" i="82"/>
  <c r="AU128" i="82"/>
  <c r="AU129" i="82"/>
  <c r="AU130" i="82"/>
  <c r="AU117" i="82"/>
  <c r="AU113" i="82"/>
  <c r="AU116" i="82"/>
  <c r="AU131" i="82"/>
  <c r="AU132" i="82"/>
  <c r="AU135" i="82"/>
  <c r="AU136" i="82"/>
  <c r="AU137" i="82"/>
  <c r="AU138" i="82"/>
  <c r="AU139" i="82"/>
  <c r="AU140" i="82"/>
  <c r="AU141" i="82"/>
  <c r="AU142" i="82"/>
  <c r="AU143" i="82"/>
  <c r="AU144" i="82"/>
  <c r="AU145" i="82"/>
  <c r="AU115" i="82"/>
  <c r="AU161" i="82"/>
  <c r="AU162" i="82"/>
  <c r="AU150" i="82"/>
  <c r="AU151" i="82"/>
  <c r="AU152" i="82"/>
  <c r="AU153" i="82"/>
  <c r="AU155" i="82"/>
  <c r="AU156" i="82"/>
  <c r="AU157" i="82"/>
  <c r="AU158" i="82"/>
  <c r="AU160" i="82"/>
  <c r="AU163" i="82"/>
  <c r="AU164" i="82"/>
  <c r="AU165" i="82"/>
  <c r="AU166" i="82"/>
  <c r="AU167" i="82"/>
  <c r="AU168" i="82"/>
  <c r="AU169" i="82"/>
  <c r="AU170" i="82"/>
  <c r="AU171" i="82"/>
  <c r="AU172" i="82"/>
  <c r="AU174" i="82"/>
  <c r="AU176" i="82"/>
  <c r="AU177" i="82"/>
  <c r="AU181" i="82"/>
  <c r="AU182" i="82"/>
  <c r="AU3" i="82"/>
  <c r="AU187" i="82"/>
  <c r="AU189" i="82"/>
  <c r="AU190" i="82"/>
  <c r="AU191" i="82"/>
  <c r="AU192" i="82"/>
  <c r="AU193" i="82"/>
  <c r="AU184" i="82"/>
  <c r="AU186" i="82"/>
  <c r="BU4" i="82"/>
  <c r="BU5" i="82"/>
  <c r="BU6" i="82"/>
  <c r="BU7" i="82"/>
  <c r="BU8" i="82"/>
  <c r="BU9" i="82"/>
  <c r="BU10" i="82"/>
  <c r="BU12" i="82"/>
  <c r="BU13" i="82"/>
  <c r="BU14" i="82"/>
  <c r="BU15" i="82"/>
  <c r="BU16" i="82"/>
  <c r="BU17" i="82"/>
  <c r="BU18" i="82"/>
  <c r="BU19" i="82"/>
  <c r="BU11" i="82"/>
  <c r="BU21" i="82"/>
  <c r="BU23" i="82"/>
  <c r="BU28" i="82"/>
  <c r="BU29" i="82"/>
  <c r="BU30" i="82"/>
  <c r="BU31" i="82"/>
  <c r="BU33" i="82"/>
  <c r="BU25" i="82"/>
  <c r="BU27" i="82"/>
  <c r="BU26" i="82"/>
  <c r="BU24" i="82"/>
  <c r="BU36" i="82"/>
  <c r="BU37" i="82"/>
  <c r="BU38" i="82"/>
  <c r="BU42" i="82"/>
  <c r="BU44" i="82"/>
  <c r="BU45" i="82"/>
  <c r="BU46" i="82"/>
  <c r="BU47" i="82"/>
  <c r="BU48" i="82"/>
  <c r="BU49" i="82"/>
  <c r="BU50" i="82"/>
  <c r="BU52" i="82"/>
  <c r="BU53" i="82"/>
  <c r="BU54" i="82"/>
  <c r="BU56" i="82"/>
  <c r="BU62" i="82"/>
  <c r="BU64" i="82"/>
  <c r="BU65" i="82"/>
  <c r="BU66" i="82"/>
  <c r="BU67" i="82"/>
  <c r="BU68" i="82"/>
  <c r="BU69" i="82"/>
  <c r="BU70" i="82"/>
  <c r="BU58" i="82"/>
  <c r="BU60" i="82"/>
  <c r="BU61" i="82"/>
  <c r="BU73" i="82"/>
  <c r="BU74" i="82"/>
  <c r="BU76" i="82"/>
  <c r="BU77" i="82"/>
  <c r="BU78" i="82"/>
  <c r="BU79" i="82"/>
  <c r="BU80" i="82"/>
  <c r="BU57" i="82"/>
  <c r="BU83" i="82"/>
  <c r="BU88" i="82"/>
  <c r="BU89" i="82"/>
  <c r="BU90" i="82"/>
  <c r="BU85" i="82"/>
  <c r="BU87" i="82"/>
  <c r="BU91" i="82"/>
  <c r="BU84" i="82"/>
  <c r="BU92" i="82"/>
  <c r="BU93" i="82"/>
  <c r="BU94" i="82"/>
  <c r="BU81" i="82"/>
  <c r="BU86" i="82"/>
  <c r="BU100" i="82"/>
  <c r="BU98" i="82"/>
  <c r="BU102" i="82"/>
  <c r="BU105" i="82"/>
  <c r="BU106" i="82"/>
  <c r="BU107" i="82"/>
  <c r="BU109" i="82"/>
  <c r="BU110" i="82"/>
  <c r="BU112" i="82"/>
  <c r="BU113" i="82"/>
  <c r="BU114" i="82"/>
  <c r="BU115" i="82"/>
  <c r="BU96" i="82"/>
  <c r="BU97" i="82"/>
  <c r="BU103" i="82"/>
  <c r="BU116" i="82"/>
  <c r="BU118" i="82"/>
  <c r="BU119" i="82"/>
  <c r="BU120" i="82"/>
  <c r="BU121" i="82"/>
  <c r="BU122" i="82"/>
  <c r="BU123" i="82"/>
  <c r="BU124" i="82"/>
  <c r="BU125" i="82"/>
  <c r="BU126" i="82"/>
  <c r="BU127" i="82"/>
  <c r="BU117" i="82"/>
  <c r="BU131" i="82"/>
  <c r="BU132" i="82"/>
  <c r="BU133" i="82"/>
  <c r="BU134" i="82"/>
  <c r="BU135" i="82"/>
  <c r="BU137" i="82"/>
  <c r="BU138" i="82"/>
  <c r="BU139" i="82"/>
  <c r="BU140" i="82"/>
  <c r="BU141" i="82"/>
  <c r="BU142" i="82"/>
  <c r="BU143" i="82"/>
  <c r="BU144" i="82"/>
  <c r="BU145" i="82"/>
  <c r="BU146" i="82"/>
  <c r="BU129" i="82"/>
  <c r="BU130" i="82"/>
  <c r="BU161" i="82"/>
  <c r="BU147" i="82"/>
  <c r="BU148" i="82"/>
  <c r="BU149" i="82"/>
  <c r="BU150" i="82"/>
  <c r="BU151" i="82"/>
  <c r="BU152" i="82"/>
  <c r="BU153" i="82"/>
  <c r="BU154" i="82"/>
  <c r="BU155" i="82"/>
  <c r="BU158" i="82"/>
  <c r="BU157" i="82"/>
  <c r="BU156" i="82"/>
  <c r="BU163" i="82"/>
  <c r="BU164" i="82"/>
  <c r="BU165" i="82"/>
  <c r="BU166" i="82"/>
  <c r="BU167" i="82"/>
  <c r="BU168" i="82"/>
  <c r="BU169" i="82"/>
  <c r="BU170" i="82"/>
  <c r="BU171" i="82"/>
  <c r="BU172" i="82"/>
  <c r="BU173" i="82"/>
  <c r="BU175" i="82"/>
  <c r="BU176" i="82"/>
  <c r="BU177" i="82"/>
  <c r="BU178" i="82"/>
  <c r="BU179" i="82"/>
  <c r="BU180" i="82"/>
  <c r="BU182" i="82"/>
  <c r="BU193" i="82"/>
  <c r="BU3" i="82"/>
  <c r="BU187" i="82"/>
  <c r="BU189" i="82"/>
  <c r="BU190" i="82"/>
  <c r="BU191" i="82"/>
  <c r="BU192" i="82"/>
  <c r="BU186" i="82"/>
  <c r="BU184" i="82"/>
  <c r="BU185" i="82"/>
  <c r="BU183" i="82"/>
  <c r="BM4" i="82"/>
  <c r="BM5" i="82"/>
  <c r="BM6" i="82"/>
  <c r="BM7" i="82"/>
  <c r="BM8" i="82"/>
  <c r="BM9" i="82"/>
  <c r="BM12" i="82"/>
  <c r="BM14" i="82"/>
  <c r="BM15" i="82"/>
  <c r="BM17" i="82"/>
  <c r="BM19" i="82"/>
  <c r="BM20" i="82"/>
  <c r="BM26" i="82"/>
  <c r="BM27" i="82"/>
  <c r="BM21" i="82"/>
  <c r="BM23" i="82"/>
  <c r="BM25" i="82"/>
  <c r="BM22" i="82"/>
  <c r="BM28" i="82"/>
  <c r="BM29" i="82"/>
  <c r="BM30" i="82"/>
  <c r="BM31" i="82"/>
  <c r="BM32" i="82"/>
  <c r="BM24" i="82"/>
  <c r="BM36" i="82"/>
  <c r="BM37" i="82"/>
  <c r="BM38" i="82"/>
  <c r="BM39" i="82"/>
  <c r="BM40" i="82"/>
  <c r="BM41" i="82"/>
  <c r="BM42" i="82"/>
  <c r="BM35" i="82"/>
  <c r="BM34" i="82"/>
  <c r="BM44" i="82"/>
  <c r="BM45" i="82"/>
  <c r="BM46" i="82"/>
  <c r="BM51" i="82"/>
  <c r="BM52" i="82"/>
  <c r="BM53" i="82"/>
  <c r="BM54" i="82"/>
  <c r="BM43" i="82"/>
  <c r="BM55" i="82"/>
  <c r="BM58" i="82"/>
  <c r="BM56" i="82"/>
  <c r="BM63" i="82"/>
  <c r="BM64" i="82"/>
  <c r="BM65" i="82"/>
  <c r="BM67" i="82"/>
  <c r="BM68" i="82"/>
  <c r="BM70" i="82"/>
  <c r="BM59" i="82"/>
  <c r="BM57" i="82"/>
  <c r="BM71" i="82"/>
  <c r="BM73" i="82"/>
  <c r="BM74" i="82"/>
  <c r="BM75" i="82"/>
  <c r="BM76" i="82"/>
  <c r="BM78" i="82"/>
  <c r="BM79" i="82"/>
  <c r="BM80" i="82"/>
  <c r="BM81" i="82"/>
  <c r="BM84" i="82"/>
  <c r="BM85" i="82"/>
  <c r="BM87" i="82"/>
  <c r="BM72" i="82"/>
  <c r="BM88" i="82"/>
  <c r="BM89" i="82"/>
  <c r="BM91" i="82"/>
  <c r="BM92" i="82"/>
  <c r="BM93" i="82"/>
  <c r="BM94" i="82"/>
  <c r="BM95" i="82"/>
  <c r="BM96" i="82"/>
  <c r="BM97" i="82"/>
  <c r="BM98" i="82"/>
  <c r="BM99" i="82"/>
  <c r="BM100" i="82"/>
  <c r="BM104" i="82"/>
  <c r="BM105" i="82"/>
  <c r="BM106" i="82"/>
  <c r="BM107" i="82"/>
  <c r="BM108" i="82"/>
  <c r="BM109" i="82"/>
  <c r="BM102" i="82"/>
  <c r="BM113" i="82"/>
  <c r="BM117" i="82"/>
  <c r="BM118" i="82"/>
  <c r="BM119" i="82"/>
  <c r="BM120" i="82"/>
  <c r="BM121" i="82"/>
  <c r="BM110" i="82"/>
  <c r="BM115" i="82"/>
  <c r="BM116" i="82"/>
  <c r="BM123" i="82"/>
  <c r="BM126" i="82"/>
  <c r="BM127" i="82"/>
  <c r="BM128" i="82"/>
  <c r="BM129" i="82"/>
  <c r="BM111" i="82"/>
  <c r="BM131" i="82"/>
  <c r="BM132" i="82"/>
  <c r="BM133" i="82"/>
  <c r="BM134" i="82"/>
  <c r="BM135" i="82"/>
  <c r="BM136" i="82"/>
  <c r="BM137" i="82"/>
  <c r="BM138" i="82"/>
  <c r="BM139" i="82"/>
  <c r="BM140" i="82"/>
  <c r="BM141" i="82"/>
  <c r="BM142" i="82"/>
  <c r="BM143" i="82"/>
  <c r="BM144" i="82"/>
  <c r="BM145" i="82"/>
  <c r="BM112" i="82"/>
  <c r="BM156" i="82"/>
  <c r="BM158" i="82"/>
  <c r="BM161" i="82"/>
  <c r="BM162" i="82"/>
  <c r="BM150" i="82"/>
  <c r="BM151" i="82"/>
  <c r="BM155" i="82"/>
  <c r="BM149" i="82"/>
  <c r="BM152" i="82"/>
  <c r="BM163" i="82"/>
  <c r="BM164" i="82"/>
  <c r="BM165" i="82"/>
  <c r="BM166" i="82"/>
  <c r="BM154" i="82"/>
  <c r="BM183" i="82"/>
  <c r="BM186" i="82"/>
  <c r="BM187" i="82"/>
  <c r="BM153" i="82"/>
  <c r="BM179" i="82"/>
  <c r="BM170" i="82"/>
  <c r="BM182" i="82"/>
  <c r="BM171" i="82"/>
  <c r="BM181" i="82"/>
  <c r="BM173" i="82"/>
  <c r="BM3" i="82"/>
  <c r="BM191" i="82"/>
  <c r="BM193" i="82"/>
  <c r="BM174" i="82"/>
  <c r="BM176" i="82"/>
  <c r="BM188" i="82"/>
  <c r="BM189" i="82"/>
  <c r="BM190" i="82"/>
  <c r="BM192" i="82"/>
  <c r="BM169" i="82"/>
  <c r="BM172" i="82"/>
  <c r="BM175" i="82"/>
  <c r="BM178" i="82"/>
  <c r="BM177" i="82"/>
  <c r="BE4" i="82"/>
  <c r="BE5" i="82"/>
  <c r="BE6" i="82"/>
  <c r="BE7" i="82"/>
  <c r="BE8" i="82"/>
  <c r="BE9" i="82"/>
  <c r="BE10" i="82"/>
  <c r="BE11" i="82"/>
  <c r="BE12" i="82"/>
  <c r="BE13" i="82"/>
  <c r="BE14" i="82"/>
  <c r="BE15" i="82"/>
  <c r="BE16" i="82"/>
  <c r="BE17" i="82"/>
  <c r="BE18" i="82"/>
  <c r="BE19" i="82"/>
  <c r="BE20" i="82"/>
  <c r="BE26" i="82"/>
  <c r="BE27" i="82"/>
  <c r="BE28" i="82"/>
  <c r="BE21" i="82"/>
  <c r="BE22" i="82"/>
  <c r="BE24" i="82"/>
  <c r="BE29" i="82"/>
  <c r="BE30" i="82"/>
  <c r="BE31" i="82"/>
  <c r="BE32" i="82"/>
  <c r="BE33" i="82"/>
  <c r="BE25" i="82"/>
  <c r="BE34" i="82"/>
  <c r="BE36" i="82"/>
  <c r="BE37" i="82"/>
  <c r="BE38" i="82"/>
  <c r="BE39" i="82"/>
  <c r="BE40" i="82"/>
  <c r="BE41" i="82"/>
  <c r="BE42" i="82"/>
  <c r="BE23" i="82"/>
  <c r="BE35" i="82"/>
  <c r="BE44" i="82"/>
  <c r="BE45" i="82"/>
  <c r="BE46" i="82"/>
  <c r="BE47" i="82"/>
  <c r="BE48" i="82"/>
  <c r="BE49" i="82"/>
  <c r="BE50" i="82"/>
  <c r="BE51" i="82"/>
  <c r="BE52" i="82"/>
  <c r="BE53" i="82"/>
  <c r="BE54" i="82"/>
  <c r="BE43" i="82"/>
  <c r="BE55" i="82"/>
  <c r="BE61" i="82"/>
  <c r="BE57" i="82"/>
  <c r="BE59" i="82"/>
  <c r="BE63" i="82"/>
  <c r="BE64" i="82"/>
  <c r="BE65" i="82"/>
  <c r="BE66" i="82"/>
  <c r="BE67" i="82"/>
  <c r="BE68" i="82"/>
  <c r="BE69" i="82"/>
  <c r="BE70" i="82"/>
  <c r="BE71" i="82"/>
  <c r="BE60" i="82"/>
  <c r="BE72" i="82"/>
  <c r="BE62" i="82"/>
  <c r="BE73" i="82"/>
  <c r="BE74" i="82"/>
  <c r="BE75" i="82"/>
  <c r="BE76" i="82"/>
  <c r="BE77" i="82"/>
  <c r="BE78" i="82"/>
  <c r="BE79" i="82"/>
  <c r="BE80" i="82"/>
  <c r="BE81" i="82"/>
  <c r="BE82" i="82"/>
  <c r="BE83" i="82"/>
  <c r="BE84" i="82"/>
  <c r="BE85" i="82"/>
  <c r="BE86" i="82"/>
  <c r="BE87" i="82"/>
  <c r="BE58" i="82"/>
  <c r="BE89" i="82"/>
  <c r="BE56" i="82"/>
  <c r="BE88" i="82"/>
  <c r="BE92" i="82"/>
  <c r="BE93" i="82"/>
  <c r="BE94" i="82"/>
  <c r="BE95" i="82"/>
  <c r="BE96" i="82"/>
  <c r="BE97" i="82"/>
  <c r="BE98" i="82"/>
  <c r="BE99" i="82"/>
  <c r="BE101" i="82"/>
  <c r="BE103" i="82"/>
  <c r="BE102" i="82"/>
  <c r="BE100" i="82"/>
  <c r="BE104" i="82"/>
  <c r="BE105" i="82"/>
  <c r="BE106" i="82"/>
  <c r="BE108" i="82"/>
  <c r="BE109" i="82"/>
  <c r="BE118" i="82"/>
  <c r="BE119" i="82"/>
  <c r="BE120" i="82"/>
  <c r="BE121" i="82"/>
  <c r="BE111" i="82"/>
  <c r="BE112" i="82"/>
  <c r="BE117" i="82"/>
  <c r="BE122" i="82"/>
  <c r="BE123" i="82"/>
  <c r="BE124" i="82"/>
  <c r="BE125" i="82"/>
  <c r="BE126" i="82"/>
  <c r="BE127" i="82"/>
  <c r="BE128" i="82"/>
  <c r="BE129" i="82"/>
  <c r="BE130" i="82"/>
  <c r="BE113" i="82"/>
  <c r="BE116" i="82"/>
  <c r="BE114" i="82"/>
  <c r="BE115" i="82"/>
  <c r="BE131" i="82"/>
  <c r="BE132" i="82"/>
  <c r="BE133" i="82"/>
  <c r="BE134" i="82"/>
  <c r="BE135" i="82"/>
  <c r="BE136" i="82"/>
  <c r="BE137" i="82"/>
  <c r="BE138" i="82"/>
  <c r="BE139" i="82"/>
  <c r="BE140" i="82"/>
  <c r="BE141" i="82"/>
  <c r="BE142" i="82"/>
  <c r="BE143" i="82"/>
  <c r="BE144" i="82"/>
  <c r="BE145" i="82"/>
  <c r="BE156" i="82"/>
  <c r="BE157" i="82"/>
  <c r="BE158" i="82"/>
  <c r="BE159" i="82"/>
  <c r="BE146" i="82"/>
  <c r="BE160" i="82"/>
  <c r="BE161" i="82"/>
  <c r="BE162" i="82"/>
  <c r="BE148" i="82"/>
  <c r="BE151" i="82"/>
  <c r="BE155" i="82"/>
  <c r="BE149" i="82"/>
  <c r="BE152" i="82"/>
  <c r="BE147" i="82"/>
  <c r="BE153" i="82"/>
  <c r="BE163" i="82"/>
  <c r="BE164" i="82"/>
  <c r="BE165" i="82"/>
  <c r="BE166" i="82"/>
  <c r="BE167" i="82"/>
  <c r="BE168" i="82"/>
  <c r="BE183" i="82"/>
  <c r="BE184" i="82"/>
  <c r="BE185" i="82"/>
  <c r="BE186" i="82"/>
  <c r="BE187" i="82"/>
  <c r="BE150" i="82"/>
  <c r="BE171" i="82"/>
  <c r="BE173" i="82"/>
  <c r="BE192" i="82"/>
  <c r="BE174" i="82"/>
  <c r="BE176" i="82"/>
  <c r="BE182" i="82"/>
  <c r="BE3" i="82"/>
  <c r="BE154" i="82"/>
  <c r="BE169" i="82"/>
  <c r="BE172" i="82"/>
  <c r="BE175" i="82"/>
  <c r="BE188" i="82"/>
  <c r="BE189" i="82"/>
  <c r="BE190" i="82"/>
  <c r="BE191" i="82"/>
  <c r="BE193" i="82"/>
  <c r="BE178" i="82"/>
  <c r="BE181" i="82"/>
  <c r="BE170" i="82"/>
  <c r="BE177" i="82"/>
  <c r="BE179" i="82"/>
  <c r="AW5" i="82"/>
  <c r="AW6" i="82"/>
  <c r="AW8" i="82"/>
  <c r="AW9" i="82"/>
  <c r="AW12" i="82"/>
  <c r="AW15" i="82"/>
  <c r="AW19" i="82"/>
  <c r="AW20" i="82"/>
  <c r="AW28" i="82"/>
  <c r="AW22" i="82"/>
  <c r="AW25" i="82"/>
  <c r="AW29" i="82"/>
  <c r="AW30" i="82"/>
  <c r="AW31" i="82"/>
  <c r="AW32" i="82"/>
  <c r="AW21" i="82"/>
  <c r="AW37" i="82"/>
  <c r="AW38" i="82"/>
  <c r="AW39" i="82"/>
  <c r="AW40" i="82"/>
  <c r="AW41" i="82"/>
  <c r="AW42" i="82"/>
  <c r="AW34" i="82"/>
  <c r="AW35" i="82"/>
  <c r="AW43" i="82"/>
  <c r="AW24" i="82"/>
  <c r="AW49" i="82"/>
  <c r="AW51" i="82"/>
  <c r="AW52" i="82"/>
  <c r="AW53" i="82"/>
  <c r="AW54" i="82"/>
  <c r="AW55" i="82"/>
  <c r="AW56" i="82"/>
  <c r="AW58" i="82"/>
  <c r="AW63" i="82"/>
  <c r="AW64" i="82"/>
  <c r="AW65" i="82"/>
  <c r="AW67" i="82"/>
  <c r="AW70" i="82"/>
  <c r="AW71" i="82"/>
  <c r="AW59" i="82"/>
  <c r="AW72" i="82"/>
  <c r="AW73" i="82"/>
  <c r="AW74" i="82"/>
  <c r="AW75" i="82"/>
  <c r="AW78" i="82"/>
  <c r="AW79" i="82"/>
  <c r="AW80" i="82"/>
  <c r="AW81" i="82"/>
  <c r="AW89" i="82"/>
  <c r="AW91" i="82"/>
  <c r="AW92" i="82"/>
  <c r="AW94" i="82"/>
  <c r="AW95" i="82"/>
  <c r="AW99" i="82"/>
  <c r="AW88" i="82"/>
  <c r="AW104" i="82"/>
  <c r="AW105" i="82"/>
  <c r="AW106" i="82"/>
  <c r="AW108" i="82"/>
  <c r="AW118" i="82"/>
  <c r="AW119" i="82"/>
  <c r="AW120" i="82"/>
  <c r="AW121" i="82"/>
  <c r="AW123" i="82"/>
  <c r="AW126" i="82"/>
  <c r="AW127" i="82"/>
  <c r="AW128" i="82"/>
  <c r="AW113" i="82"/>
  <c r="AW111" i="82"/>
  <c r="AW131" i="82"/>
  <c r="AW132" i="82"/>
  <c r="AW135" i="82"/>
  <c r="AW136" i="82"/>
  <c r="AW137" i="82"/>
  <c r="AW138" i="82"/>
  <c r="AW139" i="82"/>
  <c r="AW145" i="82"/>
  <c r="AW159" i="82"/>
  <c r="AW160" i="82"/>
  <c r="AW161" i="82"/>
  <c r="AW162" i="82"/>
  <c r="AW152" i="82"/>
  <c r="AW150" i="82"/>
  <c r="AW151" i="82"/>
  <c r="AW164" i="82"/>
  <c r="AW165" i="82"/>
  <c r="AW166" i="82"/>
  <c r="AW155" i="82"/>
  <c r="AW183" i="82"/>
  <c r="AW187" i="82"/>
  <c r="AW169" i="82"/>
  <c r="AW174" i="82"/>
  <c r="AW172" i="82"/>
  <c r="AW179" i="82"/>
  <c r="AW181" i="82"/>
  <c r="AW3" i="82"/>
  <c r="AW193" i="82"/>
  <c r="AW178" i="82"/>
  <c r="AW170" i="82"/>
  <c r="AW188" i="82"/>
  <c r="AW189" i="82"/>
  <c r="AW190" i="82"/>
  <c r="AW191" i="82"/>
  <c r="AW192" i="82"/>
  <c r="AW171" i="82"/>
  <c r="AW173" i="82"/>
  <c r="AO4" i="82"/>
  <c r="AO5" i="82"/>
  <c r="AO6" i="82"/>
  <c r="AO7" i="82"/>
  <c r="AO8" i="82"/>
  <c r="AO9" i="82"/>
  <c r="AO10" i="82"/>
  <c r="AO11" i="82"/>
  <c r="AO12" i="82"/>
  <c r="AO13" i="82"/>
  <c r="AO14" i="82"/>
  <c r="AO15" i="82"/>
  <c r="AO16" i="82"/>
  <c r="AO17" i="82"/>
  <c r="AO18" i="82"/>
  <c r="AO19" i="82"/>
  <c r="AO20" i="82"/>
  <c r="AO27" i="82"/>
  <c r="AO28" i="82"/>
  <c r="AO21" i="82"/>
  <c r="AO22" i="82"/>
  <c r="AO23" i="82"/>
  <c r="AO24" i="82"/>
  <c r="AO25" i="82"/>
  <c r="AO26" i="82"/>
  <c r="AO29" i="82"/>
  <c r="AO30" i="82"/>
  <c r="AO31" i="82"/>
  <c r="AO32" i="82"/>
  <c r="AO33" i="82"/>
  <c r="AO36" i="82"/>
  <c r="AO37" i="82"/>
  <c r="AO38" i="82"/>
  <c r="AO39" i="82"/>
  <c r="AO34" i="82"/>
  <c r="AO35" i="82"/>
  <c r="AO41" i="82"/>
  <c r="AO40" i="82"/>
  <c r="AO43" i="82"/>
  <c r="AO44" i="82"/>
  <c r="AO45" i="82"/>
  <c r="AO46" i="82"/>
  <c r="AO47" i="82"/>
  <c r="AO48" i="82"/>
  <c r="AO49" i="82"/>
  <c r="AO50" i="82"/>
  <c r="AO51" i="82"/>
  <c r="AO52" i="82"/>
  <c r="AO53" i="82"/>
  <c r="AO54" i="82"/>
  <c r="AO55" i="82"/>
  <c r="AO42" i="82"/>
  <c r="AO57" i="82"/>
  <c r="AO58" i="82"/>
  <c r="AO59" i="82"/>
  <c r="AO60" i="82"/>
  <c r="AO61" i="82"/>
  <c r="AO62" i="82"/>
  <c r="AO63" i="82"/>
  <c r="AO64" i="82"/>
  <c r="AO65" i="82"/>
  <c r="AO66" i="82"/>
  <c r="AO67" i="82"/>
  <c r="AO68" i="82"/>
  <c r="AO69" i="82"/>
  <c r="AO70" i="82"/>
  <c r="AO71" i="82"/>
  <c r="AO72" i="82"/>
  <c r="AO56" i="82"/>
  <c r="AO73" i="82"/>
  <c r="AO74" i="82"/>
  <c r="AO75" i="82"/>
  <c r="AO76" i="82"/>
  <c r="AO77" i="82"/>
  <c r="AO78" i="82"/>
  <c r="AO79" i="82"/>
  <c r="AO80" i="82"/>
  <c r="AO81" i="82"/>
  <c r="AO82" i="82"/>
  <c r="AO83" i="82"/>
  <c r="AO84" i="82"/>
  <c r="AO86" i="82"/>
  <c r="AO87" i="82"/>
  <c r="AO88" i="82"/>
  <c r="AO102" i="82"/>
  <c r="AO103" i="82"/>
  <c r="AO89" i="82"/>
  <c r="AO90" i="82"/>
  <c r="AO91" i="82"/>
  <c r="AO94" i="82"/>
  <c r="AO97" i="82"/>
  <c r="AO100" i="82"/>
  <c r="AO92" i="82"/>
  <c r="AO85" i="82"/>
  <c r="AO93" i="82"/>
  <c r="AO101" i="82"/>
  <c r="AO99" i="82"/>
  <c r="AO95" i="82"/>
  <c r="AO107" i="82"/>
  <c r="AO110" i="82"/>
  <c r="AO117" i="82"/>
  <c r="AO96" i="82"/>
  <c r="AO104" i="82"/>
  <c r="AO113" i="82"/>
  <c r="AO114" i="82"/>
  <c r="AO116" i="82"/>
  <c r="AO118" i="82"/>
  <c r="AO119" i="82"/>
  <c r="AO120" i="82"/>
  <c r="AO121" i="82"/>
  <c r="AO122" i="82"/>
  <c r="AO98" i="82"/>
  <c r="AO112" i="82"/>
  <c r="AO115" i="82"/>
  <c r="AO123" i="82"/>
  <c r="AO124" i="82"/>
  <c r="AO125" i="82"/>
  <c r="AO126" i="82"/>
  <c r="AO127" i="82"/>
  <c r="AO128" i="82"/>
  <c r="AO129" i="82"/>
  <c r="AO130" i="82"/>
  <c r="AO131" i="82"/>
  <c r="AO106" i="82"/>
  <c r="AO109" i="82"/>
  <c r="AO111" i="82"/>
  <c r="AO108" i="82"/>
  <c r="AO132" i="82"/>
  <c r="AO133" i="82"/>
  <c r="AO134" i="82"/>
  <c r="AO105" i="82"/>
  <c r="AO135" i="82"/>
  <c r="AO136" i="82"/>
  <c r="AO137" i="82"/>
  <c r="AO138" i="82"/>
  <c r="AO139" i="82"/>
  <c r="AO140" i="82"/>
  <c r="AO141" i="82"/>
  <c r="AO148" i="82"/>
  <c r="AO149" i="82"/>
  <c r="AO150" i="82"/>
  <c r="AO151" i="82"/>
  <c r="AO152" i="82"/>
  <c r="AO153" i="82"/>
  <c r="AO154" i="82"/>
  <c r="AO155" i="82"/>
  <c r="AO156" i="82"/>
  <c r="AO142" i="82"/>
  <c r="AO147" i="82"/>
  <c r="AO157" i="82"/>
  <c r="AO158" i="82"/>
  <c r="AO159" i="82"/>
  <c r="AO160" i="82"/>
  <c r="AO143" i="82"/>
  <c r="AO145" i="82"/>
  <c r="AO161" i="82"/>
  <c r="AO162" i="82"/>
  <c r="AO144" i="82"/>
  <c r="AO146" i="82"/>
  <c r="AO170" i="82"/>
  <c r="AO171" i="82"/>
  <c r="AO172" i="82"/>
  <c r="AO173" i="82"/>
  <c r="AO174" i="82"/>
  <c r="AO175" i="82"/>
  <c r="AO176" i="82"/>
  <c r="AO177" i="82"/>
  <c r="AO178" i="82"/>
  <c r="AO179" i="82"/>
  <c r="AO180" i="82"/>
  <c r="AO181" i="82"/>
  <c r="AO182" i="82"/>
  <c r="AO183" i="82"/>
  <c r="AO185" i="82"/>
  <c r="AO186" i="82"/>
  <c r="AO163" i="82"/>
  <c r="AO166" i="82"/>
  <c r="AO167" i="82"/>
  <c r="AO187" i="82"/>
  <c r="AO164" i="82"/>
  <c r="AO3" i="82"/>
  <c r="AO168" i="82"/>
  <c r="AO169" i="82"/>
  <c r="AO188" i="82"/>
  <c r="AO189" i="82"/>
  <c r="AO190" i="82"/>
  <c r="AO191" i="82"/>
  <c r="AO192" i="82"/>
  <c r="AO193" i="82"/>
  <c r="AO165" i="82"/>
  <c r="AO184" i="82"/>
  <c r="AG4" i="82"/>
  <c r="AG5" i="82"/>
  <c r="AG6" i="82"/>
  <c r="AG7" i="82"/>
  <c r="AG8" i="82"/>
  <c r="AG9" i="82"/>
  <c r="AG10" i="82"/>
  <c r="AG11" i="82"/>
  <c r="AG12" i="82"/>
  <c r="AG13" i="82"/>
  <c r="AG14" i="82"/>
  <c r="AG15" i="82"/>
  <c r="AG16" i="82"/>
  <c r="AG17" i="82"/>
  <c r="AG18" i="82"/>
  <c r="AG19" i="82"/>
  <c r="AG20" i="82"/>
  <c r="AG27" i="82"/>
  <c r="AG28" i="82"/>
  <c r="AG21" i="82"/>
  <c r="AG22" i="82"/>
  <c r="AG23" i="82"/>
  <c r="AG24" i="82"/>
  <c r="AG25" i="82"/>
  <c r="AG26" i="82"/>
  <c r="AG29" i="82"/>
  <c r="AG30" i="82"/>
  <c r="AG31" i="82"/>
  <c r="AG32" i="82"/>
  <c r="AG33" i="82"/>
  <c r="AG35" i="82"/>
  <c r="AG36" i="82"/>
  <c r="AG37" i="82"/>
  <c r="AG38" i="82"/>
  <c r="AG39" i="82"/>
  <c r="AG34" i="82"/>
  <c r="AG40" i="82"/>
  <c r="AG42" i="82"/>
  <c r="AG44" i="82"/>
  <c r="AG45" i="82"/>
  <c r="AG46" i="82"/>
  <c r="AG47" i="82"/>
  <c r="AG48" i="82"/>
  <c r="AG49" i="82"/>
  <c r="AG50" i="82"/>
  <c r="AG51" i="82"/>
  <c r="AG52" i="82"/>
  <c r="AG53" i="82"/>
  <c r="AG54" i="82"/>
  <c r="AG55" i="82"/>
  <c r="AG43" i="82"/>
  <c r="AG41" i="82"/>
  <c r="AG57" i="82"/>
  <c r="AG58" i="82"/>
  <c r="AG59" i="82"/>
  <c r="AG60" i="82"/>
  <c r="AG61" i="82"/>
  <c r="AG62" i="82"/>
  <c r="AG56" i="82"/>
  <c r="AG63" i="82"/>
  <c r="AG64" i="82"/>
  <c r="AG65" i="82"/>
  <c r="AG66" i="82"/>
  <c r="AG67" i="82"/>
  <c r="AG68" i="82"/>
  <c r="AG69" i="82"/>
  <c r="AG70" i="82"/>
  <c r="AG71" i="82"/>
  <c r="AG72" i="82"/>
  <c r="AG73" i="82"/>
  <c r="AG74" i="82"/>
  <c r="AG75" i="82"/>
  <c r="AG76" i="82"/>
  <c r="AG77" i="82"/>
  <c r="AG78" i="82"/>
  <c r="AG79" i="82"/>
  <c r="AG80" i="82"/>
  <c r="AG81" i="82"/>
  <c r="AG82" i="82"/>
  <c r="AG83" i="82"/>
  <c r="AG84" i="82"/>
  <c r="AG85" i="82"/>
  <c r="AG86" i="82"/>
  <c r="AG102" i="82"/>
  <c r="AG103" i="82"/>
  <c r="AG87" i="82"/>
  <c r="AG88" i="82"/>
  <c r="AG89" i="82"/>
  <c r="AG90" i="82"/>
  <c r="AG91" i="82"/>
  <c r="AG93" i="82"/>
  <c r="AG99" i="82"/>
  <c r="AG95" i="82"/>
  <c r="AG96" i="82"/>
  <c r="AG98" i="82"/>
  <c r="AG100" i="82"/>
  <c r="AG97" i="82"/>
  <c r="AG101" i="82"/>
  <c r="AG92" i="82"/>
  <c r="AG94" i="82"/>
  <c r="AG112" i="82"/>
  <c r="AG104" i="82"/>
  <c r="AG109" i="82"/>
  <c r="AG111" i="82"/>
  <c r="AG117" i="82"/>
  <c r="AG106" i="82"/>
  <c r="AG118" i="82"/>
  <c r="AG119" i="82"/>
  <c r="AG120" i="82"/>
  <c r="AG121" i="82"/>
  <c r="AG122" i="82"/>
  <c r="AG123" i="82"/>
  <c r="AG124" i="82"/>
  <c r="AG125" i="82"/>
  <c r="AG126" i="82"/>
  <c r="AG127" i="82"/>
  <c r="AG128" i="82"/>
  <c r="AG129" i="82"/>
  <c r="AG130" i="82"/>
  <c r="AG131" i="82"/>
  <c r="AG108" i="82"/>
  <c r="AG113" i="82"/>
  <c r="AG114" i="82"/>
  <c r="AG105" i="82"/>
  <c r="AG110" i="82"/>
  <c r="AG116" i="82"/>
  <c r="AG115" i="82"/>
  <c r="AG132" i="82"/>
  <c r="AG133" i="82"/>
  <c r="AG134" i="82"/>
  <c r="AG135" i="82"/>
  <c r="AG136" i="82"/>
  <c r="AG137" i="82"/>
  <c r="AG138" i="82"/>
  <c r="AG139" i="82"/>
  <c r="AG140" i="82"/>
  <c r="AG141" i="82"/>
  <c r="AG144" i="82"/>
  <c r="AG145" i="82"/>
  <c r="AG148" i="82"/>
  <c r="AG149" i="82"/>
  <c r="AG150" i="82"/>
  <c r="AG151" i="82"/>
  <c r="AG152" i="82"/>
  <c r="AG153" i="82"/>
  <c r="AG154" i="82"/>
  <c r="AG155" i="82"/>
  <c r="AG156" i="82"/>
  <c r="AG157" i="82"/>
  <c r="AG158" i="82"/>
  <c r="AG159" i="82"/>
  <c r="AG160" i="82"/>
  <c r="AG147" i="82"/>
  <c r="AG161" i="82"/>
  <c r="AG162" i="82"/>
  <c r="AG163" i="82"/>
  <c r="AG142" i="82"/>
  <c r="AG107" i="82"/>
  <c r="AG143" i="82"/>
  <c r="AG146" i="82"/>
  <c r="AG170" i="82"/>
  <c r="AG171" i="82"/>
  <c r="AG172" i="82"/>
  <c r="AG173" i="82"/>
  <c r="AG174" i="82"/>
  <c r="AG175" i="82"/>
  <c r="AG176" i="82"/>
  <c r="AG177" i="82"/>
  <c r="AG178" i="82"/>
  <c r="AG179" i="82"/>
  <c r="AG180" i="82"/>
  <c r="AG181" i="82"/>
  <c r="AG182" i="82"/>
  <c r="AG183" i="82"/>
  <c r="AG167" i="82"/>
  <c r="AG188" i="82"/>
  <c r="AG166" i="82"/>
  <c r="AG164" i="82"/>
  <c r="AG184" i="82"/>
  <c r="AG187" i="82"/>
  <c r="AG168" i="82"/>
  <c r="AG185" i="82"/>
  <c r="AG186" i="82"/>
  <c r="AG3" i="82"/>
  <c r="AG169" i="82"/>
  <c r="AG189" i="82"/>
  <c r="AG190" i="82"/>
  <c r="AG191" i="82"/>
  <c r="AG192" i="82"/>
  <c r="AG193" i="82"/>
  <c r="AG165" i="82"/>
  <c r="Y4" i="82"/>
  <c r="Y5" i="82"/>
  <c r="Y6" i="82"/>
  <c r="Y7" i="82"/>
  <c r="Y8" i="82"/>
  <c r="Y9" i="82"/>
  <c r="Y10" i="82"/>
  <c r="Y11" i="82"/>
  <c r="Y12" i="82"/>
  <c r="Y13" i="82"/>
  <c r="Y14" i="82"/>
  <c r="Y15" i="82"/>
  <c r="Y16" i="82"/>
  <c r="Y17" i="82"/>
  <c r="Y18" i="82"/>
  <c r="Y19" i="82"/>
  <c r="Y20" i="82"/>
  <c r="Y27" i="82"/>
  <c r="Y28" i="82"/>
  <c r="Y21" i="82"/>
  <c r="Y22" i="82"/>
  <c r="Y23" i="82"/>
  <c r="Y24" i="82"/>
  <c r="Y25" i="82"/>
  <c r="Y26" i="82"/>
  <c r="Y29" i="82"/>
  <c r="Y30" i="82"/>
  <c r="Y31" i="82"/>
  <c r="Y32" i="82"/>
  <c r="Y33" i="82"/>
  <c r="Y36" i="82"/>
  <c r="Y37" i="82"/>
  <c r="Y38" i="82"/>
  <c r="Y39" i="82"/>
  <c r="Y34" i="82"/>
  <c r="Y35" i="82"/>
  <c r="Y42" i="82"/>
  <c r="Y41" i="82"/>
  <c r="Y44" i="82"/>
  <c r="Y45" i="82"/>
  <c r="Y46" i="82"/>
  <c r="Y47" i="82"/>
  <c r="Y48" i="82"/>
  <c r="Y49" i="82"/>
  <c r="Y50" i="82"/>
  <c r="Y51" i="82"/>
  <c r="Y52" i="82"/>
  <c r="Y53" i="82"/>
  <c r="Y54" i="82"/>
  <c r="Y55" i="82"/>
  <c r="Y40" i="82"/>
  <c r="Y43" i="82"/>
  <c r="Y57" i="82"/>
  <c r="Y58" i="82"/>
  <c r="Y59" i="82"/>
  <c r="Y60" i="82"/>
  <c r="Y61" i="82"/>
  <c r="Y62" i="82"/>
  <c r="Y63" i="82"/>
  <c r="Y64" i="82"/>
  <c r="Y65" i="82"/>
  <c r="Y66" i="82"/>
  <c r="Y67" i="82"/>
  <c r="Y68" i="82"/>
  <c r="Y69" i="82"/>
  <c r="Y70" i="82"/>
  <c r="Y71" i="82"/>
  <c r="Y72" i="82"/>
  <c r="Y73" i="82"/>
  <c r="Y74" i="82"/>
  <c r="Y75" i="82"/>
  <c r="Y76" i="82"/>
  <c r="Y77" i="82"/>
  <c r="Y78" i="82"/>
  <c r="Y79" i="82"/>
  <c r="Y80" i="82"/>
  <c r="Y81" i="82"/>
  <c r="Y82" i="82"/>
  <c r="Y83" i="82"/>
  <c r="Y84" i="82"/>
  <c r="Y102" i="82"/>
  <c r="Y103" i="82"/>
  <c r="Y85" i="82"/>
  <c r="Y86" i="82"/>
  <c r="Y89" i="82"/>
  <c r="Y90" i="82"/>
  <c r="Y91" i="82"/>
  <c r="Y87" i="82"/>
  <c r="Y88" i="82"/>
  <c r="Y98" i="82"/>
  <c r="Y95" i="82"/>
  <c r="Y92" i="82"/>
  <c r="Y93" i="82"/>
  <c r="Y99" i="82"/>
  <c r="Y96" i="82"/>
  <c r="Y97" i="82"/>
  <c r="Y101" i="82"/>
  <c r="Y104" i="82"/>
  <c r="Y113" i="82"/>
  <c r="Y116" i="82"/>
  <c r="Y100" i="82"/>
  <c r="Y115" i="82"/>
  <c r="Y110" i="82"/>
  <c r="Y118" i="82"/>
  <c r="Y119" i="82"/>
  <c r="Y120" i="82"/>
  <c r="Y121" i="82"/>
  <c r="Y122" i="82"/>
  <c r="Y108" i="82"/>
  <c r="Y112" i="82"/>
  <c r="Y117" i="82"/>
  <c r="Y123" i="82"/>
  <c r="Y124" i="82"/>
  <c r="Y125" i="82"/>
  <c r="Y126" i="82"/>
  <c r="Y127" i="82"/>
  <c r="Y128" i="82"/>
  <c r="Y129" i="82"/>
  <c r="Y130" i="82"/>
  <c r="Y131" i="82"/>
  <c r="Y94" i="82"/>
  <c r="Y105" i="82"/>
  <c r="Y107" i="82"/>
  <c r="Y111" i="82"/>
  <c r="Y114" i="82"/>
  <c r="Y109" i="82"/>
  <c r="Y132" i="82"/>
  <c r="Y133" i="82"/>
  <c r="Y134" i="82"/>
  <c r="Y135" i="82"/>
  <c r="Y136" i="82"/>
  <c r="Y137" i="82"/>
  <c r="Y138" i="82"/>
  <c r="Y139" i="82"/>
  <c r="Y140" i="82"/>
  <c r="Y141" i="82"/>
  <c r="Y106" i="82"/>
  <c r="Y142" i="82"/>
  <c r="Y146" i="82"/>
  <c r="Y148" i="82"/>
  <c r="Y149" i="82"/>
  <c r="Y150" i="82"/>
  <c r="Y151" i="82"/>
  <c r="Y152" i="82"/>
  <c r="Y153" i="82"/>
  <c r="Y154" i="82"/>
  <c r="Y155" i="82"/>
  <c r="Y156" i="82"/>
  <c r="Y157" i="82"/>
  <c r="Y158" i="82"/>
  <c r="Y159" i="82"/>
  <c r="Y160" i="82"/>
  <c r="Y143" i="82"/>
  <c r="Y144" i="82"/>
  <c r="Y161" i="82"/>
  <c r="Y162" i="82"/>
  <c r="Y163" i="82"/>
  <c r="Y145" i="82"/>
  <c r="Y147" i="82"/>
  <c r="Y170" i="82"/>
  <c r="Y171" i="82"/>
  <c r="Y172" i="82"/>
  <c r="Y173" i="82"/>
  <c r="Y174" i="82"/>
  <c r="Y175" i="82"/>
  <c r="Y176" i="82"/>
  <c r="Y177" i="82"/>
  <c r="Y178" i="82"/>
  <c r="Y179" i="82"/>
  <c r="Y180" i="82"/>
  <c r="Y181" i="82"/>
  <c r="Y182" i="82"/>
  <c r="Y183" i="82"/>
  <c r="Y169" i="82"/>
  <c r="Y3" i="82"/>
  <c r="Y188" i="82"/>
  <c r="Y184" i="82"/>
  <c r="Y187" i="82"/>
  <c r="Y165" i="82"/>
  <c r="Y167" i="82"/>
  <c r="Y185" i="82"/>
  <c r="Y186" i="82"/>
  <c r="Y189" i="82"/>
  <c r="Y190" i="82"/>
  <c r="Y191" i="82"/>
  <c r="Y192" i="82"/>
  <c r="Y193" i="82"/>
  <c r="Y164" i="82"/>
  <c r="Y166" i="82"/>
  <c r="Y168" i="82"/>
  <c r="Q4" i="82"/>
  <c r="Q5" i="82"/>
  <c r="Q6" i="82"/>
  <c r="Q7" i="82"/>
  <c r="Q8" i="82"/>
  <c r="Q9" i="82"/>
  <c r="Q10" i="82"/>
  <c r="Q11" i="82"/>
  <c r="Q12" i="82"/>
  <c r="Q13" i="82"/>
  <c r="Q14" i="82"/>
  <c r="Q15" i="82"/>
  <c r="Q16" i="82"/>
  <c r="Q17" i="82"/>
  <c r="Q18" i="82"/>
  <c r="Q19" i="82"/>
  <c r="Q20" i="82"/>
  <c r="Q21" i="82"/>
  <c r="Q27" i="82"/>
  <c r="Q28" i="82"/>
  <c r="Q22" i="82"/>
  <c r="Q23" i="82"/>
  <c r="Q24" i="82"/>
  <c r="Q25" i="82"/>
  <c r="Q26" i="82"/>
  <c r="Q29" i="82"/>
  <c r="Q30" i="82"/>
  <c r="Q31" i="82"/>
  <c r="Q32" i="82"/>
  <c r="Q33" i="82"/>
  <c r="Q36" i="82"/>
  <c r="Q37" i="82"/>
  <c r="Q38" i="82"/>
  <c r="Q39" i="82"/>
  <c r="Q34" i="82"/>
  <c r="Q41" i="82"/>
  <c r="Q40" i="82"/>
  <c r="Q43" i="82"/>
  <c r="Q35" i="82"/>
  <c r="Q44" i="82"/>
  <c r="Q45" i="82"/>
  <c r="Q46" i="82"/>
  <c r="Q47" i="82"/>
  <c r="Q48" i="82"/>
  <c r="Q49" i="82"/>
  <c r="Q50" i="82"/>
  <c r="Q51" i="82"/>
  <c r="Q52" i="82"/>
  <c r="Q53" i="82"/>
  <c r="Q54" i="82"/>
  <c r="Q55" i="82"/>
  <c r="Q42" i="82"/>
  <c r="Q57" i="82"/>
  <c r="Q58" i="82"/>
  <c r="Q59" i="82"/>
  <c r="Q60" i="82"/>
  <c r="Q61" i="82"/>
  <c r="Q62" i="82"/>
  <c r="Q63" i="82"/>
  <c r="Q64" i="82"/>
  <c r="Q65" i="82"/>
  <c r="Q66" i="82"/>
  <c r="Q67" i="82"/>
  <c r="Q68" i="82"/>
  <c r="Q69" i="82"/>
  <c r="Q70" i="82"/>
  <c r="Q71" i="82"/>
  <c r="Q72" i="82"/>
  <c r="Q73" i="82"/>
  <c r="Q56" i="82"/>
  <c r="Q74" i="82"/>
  <c r="Q75" i="82"/>
  <c r="Q76" i="82"/>
  <c r="Q77" i="82"/>
  <c r="Q78" i="82"/>
  <c r="Q79" i="82"/>
  <c r="Q80" i="82"/>
  <c r="Q81" i="82"/>
  <c r="Q82" i="82"/>
  <c r="Q83" i="82"/>
  <c r="Q84" i="82"/>
  <c r="Q85" i="82"/>
  <c r="Q86" i="82"/>
  <c r="Q88" i="82"/>
  <c r="Q87" i="82"/>
  <c r="Q102" i="82"/>
  <c r="Q103" i="82"/>
  <c r="Q89" i="82"/>
  <c r="Q90" i="82"/>
  <c r="Q91" i="82"/>
  <c r="Q95" i="82"/>
  <c r="Q92" i="82"/>
  <c r="Q99" i="82"/>
  <c r="Q100" i="82"/>
  <c r="Q101" i="82"/>
  <c r="Q93" i="82"/>
  <c r="Q97" i="82"/>
  <c r="Q94" i="82"/>
  <c r="Q96" i="82"/>
  <c r="Q98" i="82"/>
  <c r="Q112" i="82"/>
  <c r="Q114" i="82"/>
  <c r="Q110" i="82"/>
  <c r="Q108" i="82"/>
  <c r="Q111" i="82"/>
  <c r="Q116" i="82"/>
  <c r="Q119" i="82"/>
  <c r="Q120" i="82"/>
  <c r="Q121" i="82"/>
  <c r="Q122" i="82"/>
  <c r="Q105" i="82"/>
  <c r="Q113" i="82"/>
  <c r="Q115" i="82"/>
  <c r="Q118" i="82"/>
  <c r="Q123" i="82"/>
  <c r="Q124" i="82"/>
  <c r="Q125" i="82"/>
  <c r="Q126" i="82"/>
  <c r="Q127" i="82"/>
  <c r="Q128" i="82"/>
  <c r="Q129" i="82"/>
  <c r="Q130" i="82"/>
  <c r="Q131" i="82"/>
  <c r="Q107" i="82"/>
  <c r="Q106" i="82"/>
  <c r="Q109" i="82"/>
  <c r="Q117" i="82"/>
  <c r="Q132" i="82"/>
  <c r="Q133" i="82"/>
  <c r="Q134" i="82"/>
  <c r="Q135" i="82"/>
  <c r="Q136" i="82"/>
  <c r="Q137" i="82"/>
  <c r="Q138" i="82"/>
  <c r="Q139" i="82"/>
  <c r="Q140" i="82"/>
  <c r="Q141" i="82"/>
  <c r="Q104" i="82"/>
  <c r="Q144" i="82"/>
  <c r="Q148" i="82"/>
  <c r="Q149" i="82"/>
  <c r="Q150" i="82"/>
  <c r="Q151" i="82"/>
  <c r="Q152" i="82"/>
  <c r="Q153" i="82"/>
  <c r="Q154" i="82"/>
  <c r="Q155" i="82"/>
  <c r="Q156" i="82"/>
  <c r="Q157" i="82"/>
  <c r="Q158" i="82"/>
  <c r="Q159" i="82"/>
  <c r="Q160" i="82"/>
  <c r="Q145" i="82"/>
  <c r="Q146" i="82"/>
  <c r="Q161" i="82"/>
  <c r="Q162" i="82"/>
  <c r="Q163" i="82"/>
  <c r="Q142" i="82"/>
  <c r="Q143" i="82"/>
  <c r="Q147" i="82"/>
  <c r="Q170" i="82"/>
  <c r="Q171" i="82"/>
  <c r="Q172" i="82"/>
  <c r="Q173" i="82"/>
  <c r="Q174" i="82"/>
  <c r="Q175" i="82"/>
  <c r="Q176" i="82"/>
  <c r="Q177" i="82"/>
  <c r="Q178" i="82"/>
  <c r="Q179" i="82"/>
  <c r="Q180" i="82"/>
  <c r="Q181" i="82"/>
  <c r="Q182" i="82"/>
  <c r="Q183" i="82"/>
  <c r="Q185" i="82"/>
  <c r="Q186" i="82"/>
  <c r="Q169" i="82"/>
  <c r="Q3" i="82"/>
  <c r="Q165" i="82"/>
  <c r="Q167" i="82"/>
  <c r="Q164" i="82"/>
  <c r="Q189" i="82"/>
  <c r="Q190" i="82"/>
  <c r="Q191" i="82"/>
  <c r="Q192" i="82"/>
  <c r="Q193" i="82"/>
  <c r="Q166" i="82"/>
  <c r="Q168" i="82"/>
  <c r="Q188" i="82"/>
  <c r="Q184" i="82"/>
  <c r="Q187" i="82"/>
  <c r="I4" i="82"/>
  <c r="I5" i="82"/>
  <c r="I6" i="82"/>
  <c r="I7" i="82"/>
  <c r="I8" i="82"/>
  <c r="I9" i="82"/>
  <c r="I10" i="82"/>
  <c r="I11" i="82"/>
  <c r="I12" i="82"/>
  <c r="I13" i="82"/>
  <c r="I14" i="82"/>
  <c r="I15" i="82"/>
  <c r="I16" i="82"/>
  <c r="I17" i="82"/>
  <c r="I18" i="82"/>
  <c r="I19" i="82"/>
  <c r="I20" i="82"/>
  <c r="I21" i="82"/>
  <c r="I27" i="82"/>
  <c r="I28" i="82"/>
  <c r="I22" i="82"/>
  <c r="I23" i="82"/>
  <c r="I24" i="82"/>
  <c r="I25" i="82"/>
  <c r="I26" i="82"/>
  <c r="I29" i="82"/>
  <c r="I30" i="82"/>
  <c r="I31" i="82"/>
  <c r="I32" i="82"/>
  <c r="I33" i="82"/>
  <c r="I36" i="82"/>
  <c r="I34" i="82"/>
  <c r="I35" i="82"/>
  <c r="I37" i="82"/>
  <c r="I38" i="82"/>
  <c r="I39" i="82"/>
  <c r="I42" i="82"/>
  <c r="I45" i="82"/>
  <c r="I44" i="82"/>
  <c r="I46" i="82"/>
  <c r="I47" i="82"/>
  <c r="I48" i="82"/>
  <c r="I49" i="82"/>
  <c r="I50" i="82"/>
  <c r="I51" i="82"/>
  <c r="I52" i="82"/>
  <c r="I53" i="82"/>
  <c r="I54" i="82"/>
  <c r="I55" i="82"/>
  <c r="I41" i="82"/>
  <c r="I43" i="82"/>
  <c r="I40" i="82"/>
  <c r="I57" i="82"/>
  <c r="I58" i="82"/>
  <c r="I59" i="82"/>
  <c r="I60" i="82"/>
  <c r="I61" i="82"/>
  <c r="I62" i="82"/>
  <c r="I56" i="82"/>
  <c r="I63" i="82"/>
  <c r="I64" i="82"/>
  <c r="I65" i="82"/>
  <c r="I66" i="82"/>
  <c r="I67" i="82"/>
  <c r="I68" i="82"/>
  <c r="I69" i="82"/>
  <c r="I70" i="82"/>
  <c r="I71" i="82"/>
  <c r="I72" i="82"/>
  <c r="I73" i="82"/>
  <c r="I74" i="82"/>
  <c r="I75" i="82"/>
  <c r="I76" i="82"/>
  <c r="I77" i="82"/>
  <c r="I78" i="82"/>
  <c r="I79" i="82"/>
  <c r="I80" i="82"/>
  <c r="I81" i="82"/>
  <c r="I82" i="82"/>
  <c r="I83" i="82"/>
  <c r="I84" i="82"/>
  <c r="I102" i="82"/>
  <c r="I103" i="82"/>
  <c r="I85" i="82"/>
  <c r="I86" i="82"/>
  <c r="I88" i="82"/>
  <c r="I87" i="82"/>
  <c r="I89" i="82"/>
  <c r="I90" i="82"/>
  <c r="I91" i="82"/>
  <c r="I92" i="82"/>
  <c r="I97" i="82"/>
  <c r="I93" i="82"/>
  <c r="I98" i="82"/>
  <c r="I94" i="82"/>
  <c r="I96" i="82"/>
  <c r="I101" i="82"/>
  <c r="I95" i="82"/>
  <c r="I99" i="82"/>
  <c r="I100" i="82"/>
  <c r="I111" i="82"/>
  <c r="I113" i="82"/>
  <c r="I117" i="82"/>
  <c r="I110" i="82"/>
  <c r="I108" i="82"/>
  <c r="I105" i="82"/>
  <c r="I119" i="82"/>
  <c r="I120" i="82"/>
  <c r="I121" i="82"/>
  <c r="I122" i="82"/>
  <c r="I107" i="82"/>
  <c r="I114" i="82"/>
  <c r="I123" i="82"/>
  <c r="I124" i="82"/>
  <c r="I125" i="82"/>
  <c r="I126" i="82"/>
  <c r="I127" i="82"/>
  <c r="I128" i="82"/>
  <c r="I129" i="82"/>
  <c r="I130" i="82"/>
  <c r="I131" i="82"/>
  <c r="I106" i="82"/>
  <c r="I109" i="82"/>
  <c r="I104" i="82"/>
  <c r="I112" i="82"/>
  <c r="I116" i="82"/>
  <c r="I118" i="82"/>
  <c r="I132" i="82"/>
  <c r="I133" i="82"/>
  <c r="I134" i="82"/>
  <c r="I135" i="82"/>
  <c r="I136" i="82"/>
  <c r="I137" i="82"/>
  <c r="I138" i="82"/>
  <c r="I139" i="82"/>
  <c r="I140" i="82"/>
  <c r="I141" i="82"/>
  <c r="I115" i="82"/>
  <c r="I148" i="82"/>
  <c r="I149" i="82"/>
  <c r="I150" i="82"/>
  <c r="I151" i="82"/>
  <c r="I152" i="82"/>
  <c r="I153" i="82"/>
  <c r="I154" i="82"/>
  <c r="I155" i="82"/>
  <c r="I156" i="82"/>
  <c r="I157" i="82"/>
  <c r="I158" i="82"/>
  <c r="I159" i="82"/>
  <c r="I160" i="82"/>
  <c r="I142" i="82"/>
  <c r="I147" i="82"/>
  <c r="I161" i="82"/>
  <c r="I162" i="82"/>
  <c r="I143" i="82"/>
  <c r="I163" i="82"/>
  <c r="I144" i="82"/>
  <c r="I146" i="82"/>
  <c r="I145" i="82"/>
  <c r="I170" i="82"/>
  <c r="I171" i="82"/>
  <c r="I172" i="82"/>
  <c r="I173" i="82"/>
  <c r="I174" i="82"/>
  <c r="I175" i="82"/>
  <c r="I176" i="82"/>
  <c r="I177" i="82"/>
  <c r="I178" i="82"/>
  <c r="I179" i="82"/>
  <c r="I180" i="82"/>
  <c r="I181" i="82"/>
  <c r="I182" i="82"/>
  <c r="I183" i="82"/>
  <c r="I169" i="82"/>
  <c r="I188" i="82"/>
  <c r="I187" i="82"/>
  <c r="I165" i="82"/>
  <c r="I167" i="82"/>
  <c r="I184" i="82"/>
  <c r="I185" i="82"/>
  <c r="I186" i="82"/>
  <c r="I164" i="82"/>
  <c r="I3" i="82"/>
  <c r="I166" i="82"/>
  <c r="I168" i="82"/>
  <c r="I189" i="82"/>
  <c r="I190" i="82"/>
  <c r="I191" i="82"/>
  <c r="I192" i="82"/>
  <c r="I193" i="82"/>
  <c r="BO192" i="82"/>
  <c r="BO188" i="82"/>
  <c r="BO184" i="82"/>
  <c r="BO180" i="82"/>
  <c r="BO176" i="82"/>
  <c r="BO172" i="82"/>
  <c r="BO168" i="82"/>
  <c r="BO164" i="82"/>
  <c r="BO160" i="82"/>
  <c r="BO156" i="82"/>
  <c r="BO152" i="82"/>
  <c r="BO148" i="82"/>
  <c r="BO144" i="82"/>
  <c r="BO140" i="82"/>
  <c r="BO136" i="82"/>
  <c r="BO132" i="82"/>
  <c r="BO128" i="82"/>
  <c r="BO124" i="82"/>
  <c r="BO120" i="82"/>
  <c r="BO116" i="82"/>
  <c r="BO112" i="82"/>
  <c r="BO108" i="82"/>
  <c r="BO104" i="82"/>
  <c r="BO100" i="82"/>
  <c r="BO96" i="82"/>
  <c r="BO92" i="82"/>
  <c r="BO88" i="82"/>
  <c r="BO84" i="82"/>
  <c r="BO80" i="82"/>
  <c r="BO76" i="82"/>
  <c r="BO72" i="82"/>
  <c r="BO68" i="82"/>
  <c r="BO64" i="82"/>
  <c r="BO60" i="82"/>
  <c r="BO56" i="82"/>
  <c r="BO52" i="82"/>
  <c r="BO48" i="82"/>
  <c r="BO44" i="82"/>
  <c r="BO40" i="82"/>
  <c r="BO36" i="82"/>
  <c r="BO32" i="82"/>
  <c r="BO28" i="82"/>
  <c r="BO24" i="82"/>
  <c r="BO20" i="82"/>
  <c r="BO16" i="82"/>
  <c r="BO12" i="82"/>
  <c r="BO8" i="82"/>
  <c r="BO4" i="82"/>
  <c r="BS4" i="82"/>
  <c r="BS6" i="82"/>
  <c r="BS12" i="82"/>
  <c r="BS14" i="82"/>
  <c r="BS15" i="82"/>
  <c r="BS16" i="82"/>
  <c r="BS17" i="82"/>
  <c r="BS18" i="82"/>
  <c r="BS19" i="82"/>
  <c r="BS20" i="82"/>
  <c r="BS11" i="82"/>
  <c r="BS8" i="82"/>
  <c r="BS5" i="82"/>
  <c r="BS7" i="82"/>
  <c r="BS9" i="82"/>
  <c r="BS10" i="82"/>
  <c r="BS13" i="82"/>
  <c r="BS21" i="82"/>
  <c r="BS22" i="82"/>
  <c r="BS23" i="82"/>
  <c r="BS24" i="82"/>
  <c r="BS25" i="82"/>
  <c r="BS26" i="82"/>
  <c r="BS27" i="82"/>
  <c r="BS28" i="82"/>
  <c r="BS29" i="82"/>
  <c r="BS30" i="82"/>
  <c r="BS31" i="82"/>
  <c r="BS32" i="82"/>
  <c r="BS35" i="82"/>
  <c r="BS34" i="82"/>
  <c r="BS33" i="82"/>
  <c r="BS36" i="82"/>
  <c r="BS37" i="82"/>
  <c r="BS38" i="82"/>
  <c r="BS39" i="82"/>
  <c r="BS45" i="82"/>
  <c r="BS46" i="82"/>
  <c r="BS47" i="82"/>
  <c r="BS48" i="82"/>
  <c r="BS49" i="82"/>
  <c r="BS50" i="82"/>
  <c r="BS51" i="82"/>
  <c r="BS52" i="82"/>
  <c r="BS53" i="82"/>
  <c r="BS54" i="82"/>
  <c r="BS42" i="82"/>
  <c r="BS43" i="82"/>
  <c r="BS41" i="82"/>
  <c r="BS40" i="82"/>
  <c r="BS55" i="82"/>
  <c r="BS57" i="82"/>
  <c r="BS58" i="82"/>
  <c r="BS59" i="82"/>
  <c r="BS60" i="82"/>
  <c r="BS61" i="82"/>
  <c r="BS62" i="82"/>
  <c r="BS63" i="82"/>
  <c r="BS64" i="82"/>
  <c r="BS65" i="82"/>
  <c r="BS66" i="82"/>
  <c r="BS67" i="82"/>
  <c r="BS68" i="82"/>
  <c r="BS69" i="82"/>
  <c r="BS70" i="82"/>
  <c r="BS71" i="82"/>
  <c r="BS72" i="82"/>
  <c r="BS44" i="82"/>
  <c r="BS73" i="82"/>
  <c r="BS74" i="82"/>
  <c r="BS75" i="82"/>
  <c r="BS76" i="82"/>
  <c r="BS77" i="82"/>
  <c r="BS78" i="82"/>
  <c r="BS79" i="82"/>
  <c r="BS80" i="82"/>
  <c r="BS83" i="82"/>
  <c r="BS88" i="82"/>
  <c r="BS89" i="82"/>
  <c r="BS90" i="82"/>
  <c r="BS91" i="82"/>
  <c r="BS85" i="82"/>
  <c r="BS87" i="82"/>
  <c r="BS92" i="82"/>
  <c r="BS93" i="82"/>
  <c r="BS94" i="82"/>
  <c r="BS95" i="82"/>
  <c r="BS96" i="82"/>
  <c r="BS97" i="82"/>
  <c r="BS99" i="82"/>
  <c r="BS84" i="82"/>
  <c r="BS100" i="82"/>
  <c r="BS81" i="82"/>
  <c r="BS86" i="82"/>
  <c r="BS102" i="82"/>
  <c r="BS104" i="82"/>
  <c r="BS105" i="82"/>
  <c r="BS106" i="82"/>
  <c r="BS107" i="82"/>
  <c r="BS108" i="82"/>
  <c r="BS109" i="82"/>
  <c r="BS110" i="82"/>
  <c r="BS111" i="82"/>
  <c r="BS112" i="82"/>
  <c r="BS113" i="82"/>
  <c r="BS115" i="82"/>
  <c r="BS116" i="82"/>
  <c r="BS117" i="82"/>
  <c r="BS103" i="82"/>
  <c r="BS122" i="82"/>
  <c r="BS123" i="82"/>
  <c r="BS124" i="82"/>
  <c r="BS125" i="82"/>
  <c r="BS126" i="82"/>
  <c r="BS127" i="82"/>
  <c r="BS128" i="82"/>
  <c r="BS129" i="82"/>
  <c r="BS130" i="82"/>
  <c r="BS82" i="82"/>
  <c r="BS119" i="82"/>
  <c r="BS131" i="82"/>
  <c r="BS132" i="82"/>
  <c r="BS133" i="82"/>
  <c r="BS135" i="82"/>
  <c r="BS137" i="82"/>
  <c r="BS138" i="82"/>
  <c r="BS140" i="82"/>
  <c r="BS120" i="82"/>
  <c r="BS118" i="82"/>
  <c r="BS142" i="82"/>
  <c r="BS143" i="82"/>
  <c r="BS145" i="82"/>
  <c r="BS144" i="82"/>
  <c r="BS146" i="82"/>
  <c r="BS149" i="82"/>
  <c r="BS150" i="82"/>
  <c r="BS151" i="82"/>
  <c r="BS152" i="82"/>
  <c r="BS153" i="82"/>
  <c r="BS154" i="82"/>
  <c r="BS155" i="82"/>
  <c r="BS141" i="82"/>
  <c r="BS156" i="82"/>
  <c r="BS157" i="82"/>
  <c r="BS158" i="82"/>
  <c r="BS159" i="82"/>
  <c r="BS160" i="82"/>
  <c r="BS163" i="82"/>
  <c r="BS164" i="82"/>
  <c r="BS165" i="82"/>
  <c r="BS166" i="82"/>
  <c r="BS167" i="82"/>
  <c r="BS168" i="82"/>
  <c r="BS169" i="82"/>
  <c r="BS170" i="82"/>
  <c r="BS171" i="82"/>
  <c r="BS172" i="82"/>
  <c r="BS173" i="82"/>
  <c r="BS174" i="82"/>
  <c r="BS175" i="82"/>
  <c r="BS176" i="82"/>
  <c r="BS177" i="82"/>
  <c r="BS178" i="82"/>
  <c r="BS179" i="82"/>
  <c r="BS180" i="82"/>
  <c r="BS181" i="82"/>
  <c r="BS182" i="82"/>
  <c r="BS183" i="82"/>
  <c r="BS161" i="82"/>
  <c r="BS187" i="82"/>
  <c r="BS188" i="82"/>
  <c r="BS190" i="82"/>
  <c r="BS191" i="82"/>
  <c r="BS192" i="82"/>
  <c r="BS193" i="82"/>
  <c r="BS3" i="82"/>
  <c r="BS186" i="82"/>
  <c r="BS184" i="82"/>
  <c r="BS185" i="82"/>
  <c r="AE6" i="82"/>
  <c r="AE8" i="82"/>
  <c r="AE9" i="82"/>
  <c r="AE15" i="82"/>
  <c r="AE17" i="82"/>
  <c r="AE19" i="82"/>
  <c r="AE20" i="82"/>
  <c r="AE22" i="82"/>
  <c r="AE23" i="82"/>
  <c r="AE28" i="82"/>
  <c r="AE29" i="82"/>
  <c r="AE31" i="82"/>
  <c r="AE32" i="82"/>
  <c r="AE33" i="82"/>
  <c r="AE34" i="82"/>
  <c r="AE35" i="82"/>
  <c r="AE25" i="82"/>
  <c r="AE36" i="82"/>
  <c r="AE37" i="82"/>
  <c r="AE38" i="82"/>
  <c r="AE39" i="82"/>
  <c r="AE40" i="82"/>
  <c r="AE41" i="82"/>
  <c r="AE42" i="82"/>
  <c r="AE43" i="82"/>
  <c r="AE45" i="82"/>
  <c r="AE48" i="82"/>
  <c r="AE49" i="82"/>
  <c r="AE51" i="82"/>
  <c r="AE52" i="82"/>
  <c r="AE53" i="82"/>
  <c r="AE54" i="82"/>
  <c r="AE55" i="82"/>
  <c r="AE63" i="82"/>
  <c r="AE64" i="82"/>
  <c r="AE65" i="82"/>
  <c r="AE66" i="82"/>
  <c r="AE67" i="82"/>
  <c r="AE68" i="82"/>
  <c r="AE69" i="82"/>
  <c r="AE70" i="82"/>
  <c r="AE71" i="82"/>
  <c r="AE72" i="82"/>
  <c r="AE58" i="82"/>
  <c r="AE60" i="82"/>
  <c r="AE59" i="82"/>
  <c r="AE74" i="82"/>
  <c r="AE75" i="82"/>
  <c r="AE76" i="82"/>
  <c r="AE78" i="82"/>
  <c r="AE79" i="82"/>
  <c r="AE80" i="82"/>
  <c r="AE73" i="82"/>
  <c r="AE85" i="82"/>
  <c r="AE87" i="82"/>
  <c r="AE89" i="82"/>
  <c r="AE94" i="82"/>
  <c r="AE95" i="82"/>
  <c r="AE81" i="82"/>
  <c r="AE98" i="82"/>
  <c r="AE97" i="82"/>
  <c r="AE104" i="82"/>
  <c r="AE105" i="82"/>
  <c r="AE107" i="82"/>
  <c r="AE108" i="82"/>
  <c r="AE111" i="82"/>
  <c r="AE113" i="82"/>
  <c r="AE115" i="82"/>
  <c r="AE116" i="82"/>
  <c r="AE99" i="82"/>
  <c r="AE117" i="82"/>
  <c r="AE118" i="82"/>
  <c r="AE119" i="82"/>
  <c r="AE120" i="82"/>
  <c r="AE121" i="82"/>
  <c r="AE123" i="82"/>
  <c r="AE126" i="82"/>
  <c r="AE127" i="82"/>
  <c r="AE128" i="82"/>
  <c r="AE129" i="82"/>
  <c r="AE132" i="82"/>
  <c r="AE134" i="82"/>
  <c r="AE135" i="82"/>
  <c r="AE137" i="82"/>
  <c r="AE138" i="82"/>
  <c r="AE139" i="82"/>
  <c r="AE140" i="82"/>
  <c r="AE141" i="82"/>
  <c r="AE143" i="82"/>
  <c r="AE145" i="82"/>
  <c r="AE147" i="82"/>
  <c r="AE161" i="82"/>
  <c r="AE162" i="82"/>
  <c r="AE130" i="82"/>
  <c r="AE150" i="82"/>
  <c r="AE151" i="82"/>
  <c r="AE152" i="82"/>
  <c r="AE153" i="82"/>
  <c r="AE155" i="82"/>
  <c r="AE158" i="82"/>
  <c r="AE165" i="82"/>
  <c r="AE166" i="82"/>
  <c r="AE167" i="82"/>
  <c r="AE169" i="82"/>
  <c r="AE160" i="82"/>
  <c r="AE170" i="82"/>
  <c r="AE171" i="82"/>
  <c r="AE172" i="82"/>
  <c r="AE173" i="82"/>
  <c r="AE174" i="82"/>
  <c r="AE176" i="82"/>
  <c r="AE177" i="82"/>
  <c r="AE178" i="82"/>
  <c r="AE163" i="82"/>
  <c r="AE182" i="82"/>
  <c r="AE187" i="82"/>
  <c r="AE3" i="82"/>
  <c r="AE181" i="82"/>
  <c r="AE189" i="82"/>
  <c r="AE190" i="82"/>
  <c r="AE191" i="82"/>
  <c r="AE192" i="82"/>
  <c r="AE193" i="82"/>
  <c r="BT4" i="82"/>
  <c r="BT5" i="82"/>
  <c r="BT6" i="82"/>
  <c r="BT7" i="82"/>
  <c r="BT8" i="82"/>
  <c r="BT9" i="82"/>
  <c r="BT10" i="82"/>
  <c r="BT11" i="82"/>
  <c r="BT12" i="82"/>
  <c r="BT13" i="82"/>
  <c r="BT14" i="82"/>
  <c r="BT15" i="82"/>
  <c r="BT16" i="82"/>
  <c r="BT19" i="82"/>
  <c r="BT17" i="82"/>
  <c r="BT18" i="82"/>
  <c r="BT21" i="82"/>
  <c r="BT22" i="82"/>
  <c r="BT23" i="82"/>
  <c r="BT24" i="82"/>
  <c r="BT25" i="82"/>
  <c r="BT28" i="82"/>
  <c r="BT29" i="82"/>
  <c r="BT30" i="82"/>
  <c r="BT31" i="82"/>
  <c r="BT34" i="82"/>
  <c r="BT27" i="82"/>
  <c r="BT35" i="82"/>
  <c r="BT26" i="82"/>
  <c r="BT20" i="82"/>
  <c r="BT33" i="82"/>
  <c r="BT40" i="82"/>
  <c r="BT44" i="82"/>
  <c r="BT32" i="82"/>
  <c r="BT39" i="82"/>
  <c r="BT45" i="82"/>
  <c r="BT46" i="82"/>
  <c r="BT47" i="82"/>
  <c r="BT48" i="82"/>
  <c r="BT49" i="82"/>
  <c r="BT50" i="82"/>
  <c r="BT42" i="82"/>
  <c r="BT43" i="82"/>
  <c r="BT37" i="82"/>
  <c r="BT41" i="82"/>
  <c r="BT36" i="82"/>
  <c r="BT52" i="82"/>
  <c r="BT55" i="82"/>
  <c r="BT54" i="82"/>
  <c r="BT56" i="82"/>
  <c r="BT57" i="82"/>
  <c r="BT58" i="82"/>
  <c r="BT59" i="82"/>
  <c r="BT60" i="82"/>
  <c r="BT61" i="82"/>
  <c r="BT53" i="82"/>
  <c r="BT62" i="82"/>
  <c r="BT63" i="82"/>
  <c r="BT64" i="82"/>
  <c r="BT65" i="82"/>
  <c r="BT66" i="82"/>
  <c r="BT67" i="82"/>
  <c r="BT68" i="82"/>
  <c r="BT69" i="82"/>
  <c r="BT70" i="82"/>
  <c r="BT71" i="82"/>
  <c r="BT38" i="82"/>
  <c r="BT73" i="82"/>
  <c r="BT74" i="82"/>
  <c r="BT75" i="82"/>
  <c r="BT76" i="82"/>
  <c r="BT77" i="82"/>
  <c r="BT78" i="82"/>
  <c r="BT79" i="82"/>
  <c r="BT80" i="82"/>
  <c r="BT81" i="82"/>
  <c r="BT82" i="82"/>
  <c r="BT83" i="82"/>
  <c r="BT84" i="82"/>
  <c r="BT85" i="82"/>
  <c r="BT86" i="82"/>
  <c r="BT87" i="82"/>
  <c r="BT72" i="82"/>
  <c r="BT51" i="82"/>
  <c r="BT88" i="82"/>
  <c r="BT89" i="82"/>
  <c r="BT90" i="82"/>
  <c r="BT91" i="82"/>
  <c r="BT92" i="82"/>
  <c r="BT93" i="82"/>
  <c r="BT94" i="82"/>
  <c r="BT95" i="82"/>
  <c r="BT96" i="82"/>
  <c r="BT97" i="82"/>
  <c r="BT98" i="82"/>
  <c r="BT99" i="82"/>
  <c r="BT102" i="82"/>
  <c r="BT104" i="82"/>
  <c r="BT105" i="82"/>
  <c r="BT106" i="82"/>
  <c r="BT107" i="82"/>
  <c r="BT108" i="82"/>
  <c r="BT109" i="82"/>
  <c r="BT110" i="82"/>
  <c r="BT111" i="82"/>
  <c r="BT112" i="82"/>
  <c r="BT103" i="82"/>
  <c r="BT114" i="82"/>
  <c r="BT118" i="82"/>
  <c r="BT119" i="82"/>
  <c r="BT120" i="82"/>
  <c r="BT121" i="82"/>
  <c r="BT122" i="82"/>
  <c r="BT123" i="82"/>
  <c r="BT124" i="82"/>
  <c r="BT125" i="82"/>
  <c r="BT126" i="82"/>
  <c r="BT127" i="82"/>
  <c r="BT128" i="82"/>
  <c r="BT129" i="82"/>
  <c r="BT130" i="82"/>
  <c r="BT113" i="82"/>
  <c r="BT117" i="82"/>
  <c r="BT100" i="82"/>
  <c r="BT131" i="82"/>
  <c r="BT132" i="82"/>
  <c r="BT133" i="82"/>
  <c r="BT134" i="82"/>
  <c r="BT135" i="82"/>
  <c r="BT136" i="82"/>
  <c r="BT137" i="82"/>
  <c r="BT138" i="82"/>
  <c r="BT139" i="82"/>
  <c r="BT140" i="82"/>
  <c r="BT141" i="82"/>
  <c r="BT142" i="82"/>
  <c r="BT143" i="82"/>
  <c r="BT144" i="82"/>
  <c r="BT145" i="82"/>
  <c r="BT146" i="82"/>
  <c r="BT115" i="82"/>
  <c r="BT116" i="82"/>
  <c r="BT161" i="82"/>
  <c r="BT162" i="82"/>
  <c r="BT147" i="82"/>
  <c r="BT148" i="82"/>
  <c r="BT149" i="82"/>
  <c r="BT150" i="82"/>
  <c r="BT151" i="82"/>
  <c r="BT152" i="82"/>
  <c r="BT153" i="82"/>
  <c r="BT154" i="82"/>
  <c r="BT155" i="82"/>
  <c r="BT156" i="82"/>
  <c r="BT157" i="82"/>
  <c r="BT158" i="82"/>
  <c r="BT159" i="82"/>
  <c r="BT160" i="82"/>
  <c r="BT163" i="82"/>
  <c r="BT164" i="82"/>
  <c r="BT165" i="82"/>
  <c r="BT166" i="82"/>
  <c r="BT167" i="82"/>
  <c r="BT168" i="82"/>
  <c r="BT169" i="82"/>
  <c r="BT170" i="82"/>
  <c r="BT171" i="82"/>
  <c r="BT172" i="82"/>
  <c r="BT173" i="82"/>
  <c r="BT174" i="82"/>
  <c r="BT175" i="82"/>
  <c r="BT176" i="82"/>
  <c r="BT177" i="82"/>
  <c r="BT178" i="82"/>
  <c r="BT179" i="82"/>
  <c r="BT180" i="82"/>
  <c r="BT181" i="82"/>
  <c r="BT182" i="82"/>
  <c r="BT187" i="82"/>
  <c r="BT188" i="82"/>
  <c r="BT189" i="82"/>
  <c r="BT190" i="82"/>
  <c r="BT191" i="82"/>
  <c r="BT192" i="82"/>
  <c r="BT193" i="82"/>
  <c r="BT3" i="82"/>
  <c r="BT186" i="82"/>
  <c r="BT184" i="82"/>
  <c r="BT185" i="82"/>
  <c r="BT183" i="82"/>
  <c r="BL4" i="82"/>
  <c r="BL5" i="82"/>
  <c r="BL6" i="82"/>
  <c r="BL7" i="82"/>
  <c r="BL8" i="82"/>
  <c r="BL9" i="82"/>
  <c r="BL10" i="82"/>
  <c r="BL13" i="82"/>
  <c r="BL14" i="82"/>
  <c r="BL15" i="82"/>
  <c r="BL16" i="82"/>
  <c r="BL17" i="82"/>
  <c r="BL18" i="82"/>
  <c r="BL19" i="82"/>
  <c r="BL20" i="82"/>
  <c r="BL12" i="82"/>
  <c r="BL11" i="82"/>
  <c r="BL21" i="82"/>
  <c r="BL22" i="82"/>
  <c r="BL23" i="82"/>
  <c r="BL25" i="82"/>
  <c r="BL27" i="82"/>
  <c r="BL26" i="82"/>
  <c r="BL28" i="82"/>
  <c r="BL29" i="82"/>
  <c r="BL30" i="82"/>
  <c r="BL31" i="82"/>
  <c r="BL32" i="82"/>
  <c r="BL33" i="82"/>
  <c r="BL34" i="82"/>
  <c r="BL24" i="82"/>
  <c r="BL35" i="82"/>
  <c r="BL36" i="82"/>
  <c r="BL37" i="82"/>
  <c r="BL38" i="82"/>
  <c r="BL39" i="82"/>
  <c r="BL40" i="82"/>
  <c r="BL41" i="82"/>
  <c r="BL42" i="82"/>
  <c r="BL43" i="82"/>
  <c r="BL44" i="82"/>
  <c r="BL45" i="82"/>
  <c r="BL46" i="82"/>
  <c r="BL47" i="82"/>
  <c r="BL48" i="82"/>
  <c r="BL49" i="82"/>
  <c r="BL50" i="82"/>
  <c r="BL51" i="82"/>
  <c r="BL52" i="82"/>
  <c r="BL53" i="82"/>
  <c r="BL54" i="82"/>
  <c r="BL55" i="82"/>
  <c r="BL56" i="82"/>
  <c r="BL58" i="82"/>
  <c r="BL60" i="82"/>
  <c r="BL61" i="82"/>
  <c r="BL62" i="82"/>
  <c r="BL63" i="82"/>
  <c r="BL64" i="82"/>
  <c r="BL65" i="82"/>
  <c r="BL66" i="82"/>
  <c r="BL67" i="82"/>
  <c r="BL68" i="82"/>
  <c r="BL69" i="82"/>
  <c r="BL70" i="82"/>
  <c r="BL71" i="82"/>
  <c r="BL72" i="82"/>
  <c r="BL59" i="82"/>
  <c r="BL57" i="82"/>
  <c r="BL73" i="82"/>
  <c r="BL74" i="82"/>
  <c r="BL75" i="82"/>
  <c r="BL76" i="82"/>
  <c r="BL77" i="82"/>
  <c r="BL78" i="82"/>
  <c r="BL79" i="82"/>
  <c r="BL80" i="82"/>
  <c r="BL86" i="82"/>
  <c r="BL84" i="82"/>
  <c r="BL81" i="82"/>
  <c r="BL88" i="82"/>
  <c r="BL89" i="82"/>
  <c r="BL90" i="82"/>
  <c r="BL82" i="82"/>
  <c r="BL91" i="82"/>
  <c r="BL92" i="82"/>
  <c r="BL93" i="82"/>
  <c r="BL94" i="82"/>
  <c r="BL95" i="82"/>
  <c r="BL83" i="82"/>
  <c r="BL100" i="82"/>
  <c r="BL96" i="82"/>
  <c r="BL97" i="82"/>
  <c r="BL104" i="82"/>
  <c r="BL105" i="82"/>
  <c r="BL106" i="82"/>
  <c r="BL107" i="82"/>
  <c r="BL108" i="82"/>
  <c r="BL109" i="82"/>
  <c r="BL110" i="82"/>
  <c r="BL111" i="82"/>
  <c r="BL112" i="82"/>
  <c r="BL113" i="82"/>
  <c r="BL114" i="82"/>
  <c r="BL115" i="82"/>
  <c r="BL99" i="82"/>
  <c r="BL98" i="82"/>
  <c r="BL117" i="82"/>
  <c r="BL87" i="82"/>
  <c r="BL118" i="82"/>
  <c r="BL119" i="82"/>
  <c r="BL120" i="82"/>
  <c r="BL121" i="82"/>
  <c r="BL85" i="82"/>
  <c r="BL116" i="82"/>
  <c r="BL122" i="82"/>
  <c r="BL123" i="82"/>
  <c r="BL124" i="82"/>
  <c r="BL125" i="82"/>
  <c r="BL126" i="82"/>
  <c r="BL127" i="82"/>
  <c r="BL128" i="82"/>
  <c r="BL129" i="82"/>
  <c r="BL101" i="82"/>
  <c r="BL103" i="82"/>
  <c r="BL102" i="82"/>
  <c r="BL130" i="82"/>
  <c r="BL131" i="82"/>
  <c r="BL132" i="82"/>
  <c r="BL133" i="82"/>
  <c r="BL134" i="82"/>
  <c r="BL135" i="82"/>
  <c r="BL136" i="82"/>
  <c r="BL137" i="82"/>
  <c r="BL138" i="82"/>
  <c r="BL139" i="82"/>
  <c r="BL140" i="82"/>
  <c r="BL141" i="82"/>
  <c r="BL142" i="82"/>
  <c r="BL143" i="82"/>
  <c r="BL144" i="82"/>
  <c r="BL145" i="82"/>
  <c r="BL146" i="82"/>
  <c r="BL160" i="82"/>
  <c r="BL161" i="82"/>
  <c r="BL162" i="82"/>
  <c r="BL147" i="82"/>
  <c r="BL148" i="82"/>
  <c r="BL149" i="82"/>
  <c r="BL150" i="82"/>
  <c r="BL151" i="82"/>
  <c r="BL152" i="82"/>
  <c r="BL153" i="82"/>
  <c r="BL154" i="82"/>
  <c r="BL155" i="82"/>
  <c r="BL157" i="82"/>
  <c r="BL158" i="82"/>
  <c r="BL156" i="82"/>
  <c r="BL163" i="82"/>
  <c r="BL164" i="82"/>
  <c r="BL165" i="82"/>
  <c r="BL166" i="82"/>
  <c r="BL167" i="82"/>
  <c r="BL168" i="82"/>
  <c r="BL169" i="82"/>
  <c r="BL170" i="82"/>
  <c r="BL171" i="82"/>
  <c r="BL172" i="82"/>
  <c r="BL173" i="82"/>
  <c r="BL174" i="82"/>
  <c r="BL175" i="82"/>
  <c r="BL176" i="82"/>
  <c r="BL177" i="82"/>
  <c r="BL178" i="82"/>
  <c r="BL179" i="82"/>
  <c r="BL180" i="82"/>
  <c r="BL181" i="82"/>
  <c r="BL185" i="82"/>
  <c r="BL183" i="82"/>
  <c r="BL3" i="82"/>
  <c r="BL192" i="82"/>
  <c r="BL193" i="82"/>
  <c r="BL186" i="82"/>
  <c r="BL188" i="82"/>
  <c r="BL189" i="82"/>
  <c r="BL190" i="82"/>
  <c r="BL191" i="82"/>
  <c r="BL159" i="82"/>
  <c r="BL182" i="82"/>
  <c r="BL187" i="82"/>
  <c r="BL184" i="82"/>
  <c r="BD12" i="82"/>
  <c r="BD15" i="82"/>
  <c r="BD23" i="82"/>
  <c r="BD29" i="82"/>
  <c r="BD28" i="82"/>
  <c r="BD74" i="82"/>
  <c r="BD100" i="82"/>
  <c r="BD3" i="82"/>
  <c r="BD191" i="82"/>
  <c r="AV4" i="82"/>
  <c r="AV5" i="82"/>
  <c r="AV6" i="82"/>
  <c r="AV8" i="82"/>
  <c r="AV9" i="82"/>
  <c r="AV10" i="82"/>
  <c r="AV13" i="82"/>
  <c r="AV11" i="82"/>
  <c r="AV14" i="82"/>
  <c r="AV15" i="82"/>
  <c r="AV16" i="82"/>
  <c r="AV17" i="82"/>
  <c r="AV19" i="82"/>
  <c r="AV20" i="82"/>
  <c r="AV22" i="82"/>
  <c r="AV12" i="82"/>
  <c r="AV25" i="82"/>
  <c r="AV27" i="82"/>
  <c r="AV29" i="82"/>
  <c r="AV30" i="82"/>
  <c r="AV31" i="82"/>
  <c r="AV32" i="82"/>
  <c r="AV34" i="82"/>
  <c r="AV24" i="82"/>
  <c r="AV28" i="82"/>
  <c r="AV35" i="82"/>
  <c r="AV36" i="82"/>
  <c r="AV39" i="82"/>
  <c r="AV40" i="82"/>
  <c r="AV41" i="82"/>
  <c r="AV42" i="82"/>
  <c r="AV43" i="82"/>
  <c r="AV45" i="82"/>
  <c r="AV46" i="82"/>
  <c r="AV47" i="82"/>
  <c r="AV48" i="82"/>
  <c r="AV49" i="82"/>
  <c r="AV51" i="82"/>
  <c r="AV52" i="82"/>
  <c r="AV53" i="82"/>
  <c r="AV54" i="82"/>
  <c r="AV55" i="82"/>
  <c r="AV56" i="82"/>
  <c r="AV57" i="82"/>
  <c r="AV58" i="82"/>
  <c r="AV63" i="82"/>
  <c r="AV64" i="82"/>
  <c r="AV65" i="82"/>
  <c r="AV67" i="82"/>
  <c r="AV68" i="82"/>
  <c r="AV70" i="82"/>
  <c r="AV71" i="82"/>
  <c r="AV72" i="82"/>
  <c r="AV62" i="82"/>
  <c r="AV59" i="82"/>
  <c r="AV73" i="82"/>
  <c r="AV74" i="82"/>
  <c r="AV75" i="82"/>
  <c r="AV76" i="82"/>
  <c r="AV78" i="82"/>
  <c r="AV79" i="82"/>
  <c r="AV80" i="82"/>
  <c r="AV84" i="82"/>
  <c r="AV85" i="82"/>
  <c r="AV89" i="82"/>
  <c r="AV86" i="82"/>
  <c r="AV93" i="82"/>
  <c r="AV94" i="82"/>
  <c r="AV88" i="82"/>
  <c r="AV98" i="82"/>
  <c r="AV103" i="82"/>
  <c r="AV97" i="82"/>
  <c r="AV102" i="82"/>
  <c r="AV104" i="82"/>
  <c r="AV105" i="82"/>
  <c r="AV106" i="82"/>
  <c r="AV108" i="82"/>
  <c r="AV111" i="82"/>
  <c r="AV113" i="82"/>
  <c r="AV115" i="82"/>
  <c r="AV116" i="82"/>
  <c r="AV99" i="82"/>
  <c r="AV118" i="82"/>
  <c r="AV119" i="82"/>
  <c r="AV120" i="82"/>
  <c r="AV121" i="82"/>
  <c r="AV123" i="82"/>
  <c r="AV124" i="82"/>
  <c r="AV126" i="82"/>
  <c r="AV127" i="82"/>
  <c r="AV129" i="82"/>
  <c r="AV117" i="82"/>
  <c r="AV132" i="82"/>
  <c r="AV135" i="82"/>
  <c r="AV136" i="82"/>
  <c r="AV137" i="82"/>
  <c r="AV138" i="82"/>
  <c r="AV139" i="82"/>
  <c r="AV141" i="82"/>
  <c r="AV142" i="82"/>
  <c r="AV143" i="82"/>
  <c r="AV144" i="82"/>
  <c r="AV145" i="82"/>
  <c r="AV160" i="82"/>
  <c r="AV161" i="82"/>
  <c r="AV162" i="82"/>
  <c r="AV152" i="82"/>
  <c r="AV153" i="82"/>
  <c r="AV155" i="82"/>
  <c r="AV163" i="82"/>
  <c r="AV164" i="82"/>
  <c r="AV165" i="82"/>
  <c r="AV166" i="82"/>
  <c r="AV170" i="82"/>
  <c r="AV171" i="82"/>
  <c r="AV174" i="82"/>
  <c r="AV176" i="82"/>
  <c r="AV177" i="82"/>
  <c r="AV156" i="82"/>
  <c r="AV157" i="82"/>
  <c r="AV181" i="82"/>
  <c r="AV193" i="82"/>
  <c r="AV158" i="82"/>
  <c r="AV187" i="82"/>
  <c r="AV192" i="82"/>
  <c r="AV186" i="82"/>
  <c r="AV182" i="82"/>
  <c r="AN4" i="82"/>
  <c r="AN5" i="82"/>
  <c r="AN6" i="82"/>
  <c r="AN7" i="82"/>
  <c r="AN8" i="82"/>
  <c r="AN9" i="82"/>
  <c r="AN10" i="82"/>
  <c r="AN11" i="82"/>
  <c r="AN12" i="82"/>
  <c r="AN13" i="82"/>
  <c r="AN14" i="82"/>
  <c r="AN15" i="82"/>
  <c r="AN16" i="82"/>
  <c r="AN17" i="82"/>
  <c r="AN18" i="82"/>
  <c r="AN19" i="82"/>
  <c r="AN20" i="82"/>
  <c r="AN27" i="82"/>
  <c r="AN28" i="82"/>
  <c r="AN25" i="82"/>
  <c r="AN23" i="82"/>
  <c r="AN29" i="82"/>
  <c r="AN30" i="82"/>
  <c r="AN31" i="82"/>
  <c r="AN32" i="82"/>
  <c r="AN33" i="82"/>
  <c r="AN34" i="82"/>
  <c r="AN21" i="82"/>
  <c r="AN24" i="82"/>
  <c r="AN26" i="82"/>
  <c r="AN36" i="82"/>
  <c r="AN37" i="82"/>
  <c r="AN38" i="82"/>
  <c r="AN39" i="82"/>
  <c r="AN40" i="82"/>
  <c r="AN41" i="82"/>
  <c r="AN42" i="82"/>
  <c r="AN35" i="82"/>
  <c r="AN22" i="82"/>
  <c r="AN43" i="82"/>
  <c r="AN44" i="82"/>
  <c r="AN45" i="82"/>
  <c r="AN46" i="82"/>
  <c r="AN47" i="82"/>
  <c r="AN48" i="82"/>
  <c r="AN49" i="82"/>
  <c r="AN50" i="82"/>
  <c r="AN51" i="82"/>
  <c r="AN52" i="82"/>
  <c r="AN53" i="82"/>
  <c r="AN54" i="82"/>
  <c r="AN55" i="82"/>
  <c r="AN56" i="82"/>
  <c r="AN60" i="82"/>
  <c r="AN57" i="82"/>
  <c r="AN59" i="82"/>
  <c r="AN63" i="82"/>
  <c r="AN64" i="82"/>
  <c r="AN65" i="82"/>
  <c r="AN66" i="82"/>
  <c r="AN67" i="82"/>
  <c r="AN68" i="82"/>
  <c r="AN69" i="82"/>
  <c r="AN70" i="82"/>
  <c r="AN71" i="82"/>
  <c r="AN58" i="82"/>
  <c r="AN73" i="82"/>
  <c r="AN74" i="82"/>
  <c r="AN75" i="82"/>
  <c r="AN76" i="82"/>
  <c r="AN77" i="82"/>
  <c r="AN78" i="82"/>
  <c r="AN79" i="82"/>
  <c r="AN80" i="82"/>
  <c r="AN81" i="82"/>
  <c r="AN82" i="82"/>
  <c r="AN83" i="82"/>
  <c r="AN84" i="82"/>
  <c r="AN85" i="82"/>
  <c r="AN86" i="82"/>
  <c r="AN87" i="82"/>
  <c r="AN61" i="82"/>
  <c r="AN72" i="82"/>
  <c r="AN88" i="82"/>
  <c r="AN89" i="82"/>
  <c r="AN90" i="82"/>
  <c r="AN91" i="82"/>
  <c r="AN62" i="82"/>
  <c r="AN92" i="82"/>
  <c r="AN93" i="82"/>
  <c r="AN94" i="82"/>
  <c r="AN95" i="82"/>
  <c r="AN96" i="82"/>
  <c r="AN97" i="82"/>
  <c r="AN98" i="82"/>
  <c r="AN99" i="82"/>
  <c r="AN100" i="82"/>
  <c r="AN102" i="82"/>
  <c r="AN101" i="82"/>
  <c r="AN103" i="82"/>
  <c r="AN104" i="82"/>
  <c r="AN105" i="82"/>
  <c r="AN106" i="82"/>
  <c r="AN107" i="82"/>
  <c r="AN108" i="82"/>
  <c r="AN109" i="82"/>
  <c r="AN110" i="82"/>
  <c r="AN113" i="82"/>
  <c r="AN114" i="82"/>
  <c r="AN116" i="82"/>
  <c r="AN118" i="82"/>
  <c r="AN119" i="82"/>
  <c r="AN120" i="82"/>
  <c r="AN121" i="82"/>
  <c r="AN122" i="82"/>
  <c r="AN112" i="82"/>
  <c r="AN115" i="82"/>
  <c r="AN123" i="82"/>
  <c r="AN124" i="82"/>
  <c r="AN125" i="82"/>
  <c r="AN126" i="82"/>
  <c r="AN127" i="82"/>
  <c r="AN128" i="82"/>
  <c r="AN129" i="82"/>
  <c r="AN130" i="82"/>
  <c r="AN131" i="82"/>
  <c r="AN111" i="82"/>
  <c r="AN132" i="82"/>
  <c r="AN133" i="82"/>
  <c r="AN134" i="82"/>
  <c r="AN135" i="82"/>
  <c r="AN136" i="82"/>
  <c r="AN137" i="82"/>
  <c r="AN138" i="82"/>
  <c r="AN139" i="82"/>
  <c r="AN140" i="82"/>
  <c r="AN141" i="82"/>
  <c r="AN142" i="82"/>
  <c r="AN143" i="82"/>
  <c r="AN144" i="82"/>
  <c r="AN145" i="82"/>
  <c r="AN117" i="82"/>
  <c r="AN147" i="82"/>
  <c r="AN157" i="82"/>
  <c r="AN158" i="82"/>
  <c r="AN159" i="82"/>
  <c r="AN160" i="82"/>
  <c r="AN161" i="82"/>
  <c r="AN162" i="82"/>
  <c r="AN146" i="82"/>
  <c r="AN148" i="82"/>
  <c r="AN152" i="82"/>
  <c r="AN154" i="82"/>
  <c r="AN151" i="82"/>
  <c r="AN150" i="82"/>
  <c r="AN153" i="82"/>
  <c r="AN156" i="82"/>
  <c r="AN149" i="82"/>
  <c r="AN163" i="82"/>
  <c r="AN164" i="82"/>
  <c r="AN165" i="82"/>
  <c r="AN166" i="82"/>
  <c r="AN167" i="82"/>
  <c r="AN168" i="82"/>
  <c r="AN169" i="82"/>
  <c r="AN184" i="82"/>
  <c r="AN185" i="82"/>
  <c r="AN186" i="82"/>
  <c r="AN187" i="82"/>
  <c r="AN188" i="82"/>
  <c r="AN172" i="82"/>
  <c r="AN174" i="82"/>
  <c r="AN178" i="82"/>
  <c r="AN3" i="82"/>
  <c r="AN170" i="82"/>
  <c r="AN173" i="82"/>
  <c r="AN177" i="82"/>
  <c r="AN180" i="82"/>
  <c r="AN193" i="82"/>
  <c r="AN182" i="82"/>
  <c r="AN183" i="82"/>
  <c r="AN189" i="82"/>
  <c r="AN190" i="82"/>
  <c r="AN191" i="82"/>
  <c r="AN192" i="82"/>
  <c r="AN171" i="82"/>
  <c r="AN176" i="82"/>
  <c r="AN179" i="82"/>
  <c r="AN155" i="82"/>
  <c r="AN175" i="82"/>
  <c r="AN181" i="82"/>
  <c r="AF4" i="82"/>
  <c r="AF5" i="82"/>
  <c r="AF6" i="82"/>
  <c r="AF7" i="82"/>
  <c r="AF8" i="82"/>
  <c r="AF9" i="82"/>
  <c r="AF10" i="82"/>
  <c r="AF11" i="82"/>
  <c r="AF12" i="82"/>
  <c r="AF13" i="82"/>
  <c r="AF14" i="82"/>
  <c r="AF15" i="82"/>
  <c r="AF16" i="82"/>
  <c r="AF17" i="82"/>
  <c r="AF18" i="82"/>
  <c r="AF19" i="82"/>
  <c r="AF20" i="82"/>
  <c r="AF27" i="82"/>
  <c r="AF28" i="82"/>
  <c r="AF24" i="82"/>
  <c r="AF23" i="82"/>
  <c r="AF26" i="82"/>
  <c r="AF21" i="82"/>
  <c r="AF29" i="82"/>
  <c r="AF30" i="82"/>
  <c r="AF31" i="82"/>
  <c r="AF32" i="82"/>
  <c r="AF33" i="82"/>
  <c r="AF34" i="82"/>
  <c r="AF25" i="82"/>
  <c r="AF22" i="82"/>
  <c r="AF36" i="82"/>
  <c r="AF37" i="82"/>
  <c r="AF38" i="82"/>
  <c r="AF39" i="82"/>
  <c r="AF40" i="82"/>
  <c r="AF41" i="82"/>
  <c r="AF42" i="82"/>
  <c r="AF35" i="82"/>
  <c r="AF44" i="82"/>
  <c r="AF45" i="82"/>
  <c r="AF46" i="82"/>
  <c r="AF47" i="82"/>
  <c r="AF48" i="82"/>
  <c r="AF49" i="82"/>
  <c r="AF50" i="82"/>
  <c r="AF51" i="82"/>
  <c r="AF52" i="82"/>
  <c r="AF53" i="82"/>
  <c r="AF54" i="82"/>
  <c r="AF55" i="82"/>
  <c r="AF43" i="82"/>
  <c r="AF56" i="82"/>
  <c r="AF59" i="82"/>
  <c r="AF61" i="82"/>
  <c r="AF62" i="82"/>
  <c r="AF63" i="82"/>
  <c r="AF64" i="82"/>
  <c r="AF65" i="82"/>
  <c r="AF66" i="82"/>
  <c r="AF67" i="82"/>
  <c r="AF68" i="82"/>
  <c r="AF69" i="82"/>
  <c r="AF70" i="82"/>
  <c r="AF71" i="82"/>
  <c r="AF58" i="82"/>
  <c r="AF60" i="82"/>
  <c r="AF72" i="82"/>
  <c r="AF74" i="82"/>
  <c r="AF75" i="82"/>
  <c r="AF76" i="82"/>
  <c r="AF77" i="82"/>
  <c r="AF78" i="82"/>
  <c r="AF79" i="82"/>
  <c r="AF80" i="82"/>
  <c r="AF81" i="82"/>
  <c r="AF82" i="82"/>
  <c r="AF83" i="82"/>
  <c r="AF84" i="82"/>
  <c r="AF85" i="82"/>
  <c r="AF86" i="82"/>
  <c r="AF87" i="82"/>
  <c r="AF57" i="82"/>
  <c r="AF73" i="82"/>
  <c r="AF88" i="82"/>
  <c r="AF89" i="82"/>
  <c r="AF90" i="82"/>
  <c r="AF91" i="82"/>
  <c r="AF92" i="82"/>
  <c r="AF93" i="82"/>
  <c r="AF94" i="82"/>
  <c r="AF95" i="82"/>
  <c r="AF96" i="82"/>
  <c r="AF97" i="82"/>
  <c r="AF98" i="82"/>
  <c r="AF99" i="82"/>
  <c r="AF100" i="82"/>
  <c r="AF103" i="82"/>
  <c r="AF102" i="82"/>
  <c r="AF101" i="82"/>
  <c r="AF104" i="82"/>
  <c r="AF105" i="82"/>
  <c r="AF106" i="82"/>
  <c r="AF107" i="82"/>
  <c r="AF108" i="82"/>
  <c r="AF109" i="82"/>
  <c r="AF110" i="82"/>
  <c r="AF111" i="82"/>
  <c r="AF117" i="82"/>
  <c r="AF118" i="82"/>
  <c r="AF119" i="82"/>
  <c r="AF120" i="82"/>
  <c r="AF121" i="82"/>
  <c r="AF122" i="82"/>
  <c r="AF123" i="82"/>
  <c r="AF124" i="82"/>
  <c r="AF125" i="82"/>
  <c r="AF126" i="82"/>
  <c r="AF127" i="82"/>
  <c r="AF128" i="82"/>
  <c r="AF129" i="82"/>
  <c r="AF130" i="82"/>
  <c r="AF131" i="82"/>
  <c r="AF113" i="82"/>
  <c r="AF114" i="82"/>
  <c r="AF116" i="82"/>
  <c r="AF115" i="82"/>
  <c r="AF112" i="82"/>
  <c r="AF132" i="82"/>
  <c r="AF133" i="82"/>
  <c r="AF134" i="82"/>
  <c r="AF135" i="82"/>
  <c r="AF136" i="82"/>
  <c r="AF137" i="82"/>
  <c r="AF138" i="82"/>
  <c r="AF139" i="82"/>
  <c r="AF140" i="82"/>
  <c r="AF141" i="82"/>
  <c r="AF142" i="82"/>
  <c r="AF143" i="82"/>
  <c r="AF144" i="82"/>
  <c r="AF145" i="82"/>
  <c r="AF157" i="82"/>
  <c r="AF158" i="82"/>
  <c r="AF159" i="82"/>
  <c r="AF160" i="82"/>
  <c r="AF147" i="82"/>
  <c r="AF161" i="82"/>
  <c r="AF162" i="82"/>
  <c r="AF146" i="82"/>
  <c r="AF150" i="82"/>
  <c r="AF153" i="82"/>
  <c r="AF156" i="82"/>
  <c r="AF149" i="82"/>
  <c r="AF155" i="82"/>
  <c r="AF164" i="82"/>
  <c r="AF165" i="82"/>
  <c r="AF166" i="82"/>
  <c r="AF167" i="82"/>
  <c r="AF168" i="82"/>
  <c r="AF169" i="82"/>
  <c r="AF151" i="82"/>
  <c r="AF152" i="82"/>
  <c r="AF163" i="82"/>
  <c r="AF184" i="82"/>
  <c r="AF185" i="82"/>
  <c r="AF186" i="82"/>
  <c r="AF187" i="82"/>
  <c r="AF188" i="82"/>
  <c r="AF180" i="82"/>
  <c r="AF183" i="82"/>
  <c r="AF182" i="82"/>
  <c r="AF170" i="82"/>
  <c r="AF173" i="82"/>
  <c r="AF177" i="82"/>
  <c r="AF176" i="82"/>
  <c r="AF3" i="82"/>
  <c r="AF171" i="82"/>
  <c r="AF181" i="82"/>
  <c r="AF189" i="82"/>
  <c r="AF190" i="82"/>
  <c r="AF191" i="82"/>
  <c r="AF192" i="82"/>
  <c r="AF193" i="82"/>
  <c r="AF148" i="82"/>
  <c r="AF154" i="82"/>
  <c r="AF175" i="82"/>
  <c r="AF179" i="82"/>
  <c r="AF178" i="82"/>
  <c r="AF172" i="82"/>
  <c r="AF174" i="82"/>
  <c r="X4" i="82"/>
  <c r="X5" i="82"/>
  <c r="X6" i="82"/>
  <c r="X7" i="82"/>
  <c r="X8" i="82"/>
  <c r="X9" i="82"/>
  <c r="X10" i="82"/>
  <c r="X11" i="82"/>
  <c r="X12" i="82"/>
  <c r="X13" i="82"/>
  <c r="X14" i="82"/>
  <c r="X15" i="82"/>
  <c r="X16" i="82"/>
  <c r="X17" i="82"/>
  <c r="X18" i="82"/>
  <c r="X19" i="82"/>
  <c r="X20" i="82"/>
  <c r="X27" i="82"/>
  <c r="X28" i="82"/>
  <c r="X21" i="82"/>
  <c r="X23" i="82"/>
  <c r="X25" i="82"/>
  <c r="X29" i="82"/>
  <c r="X30" i="82"/>
  <c r="X31" i="82"/>
  <c r="X32" i="82"/>
  <c r="X33" i="82"/>
  <c r="X34" i="82"/>
  <c r="X24" i="82"/>
  <c r="X22" i="82"/>
  <c r="X26" i="82"/>
  <c r="X37" i="82"/>
  <c r="X38" i="82"/>
  <c r="X39" i="82"/>
  <c r="X40" i="82"/>
  <c r="X41" i="82"/>
  <c r="X42" i="82"/>
  <c r="X35" i="82"/>
  <c r="X36" i="82"/>
  <c r="X44" i="82"/>
  <c r="X45" i="82"/>
  <c r="X46" i="82"/>
  <c r="X47" i="82"/>
  <c r="X48" i="82"/>
  <c r="X49" i="82"/>
  <c r="X50" i="82"/>
  <c r="X51" i="82"/>
  <c r="X52" i="82"/>
  <c r="X53" i="82"/>
  <c r="X54" i="82"/>
  <c r="X55" i="82"/>
  <c r="X43" i="82"/>
  <c r="X60" i="82"/>
  <c r="X58" i="82"/>
  <c r="X57" i="82"/>
  <c r="X63" i="82"/>
  <c r="X64" i="82"/>
  <c r="X65" i="82"/>
  <c r="X66" i="82"/>
  <c r="X67" i="82"/>
  <c r="X68" i="82"/>
  <c r="X69" i="82"/>
  <c r="X70" i="82"/>
  <c r="X71" i="82"/>
  <c r="X59" i="82"/>
  <c r="X61" i="82"/>
  <c r="X62" i="82"/>
  <c r="X74" i="82"/>
  <c r="X75" i="82"/>
  <c r="X76" i="82"/>
  <c r="X77" i="82"/>
  <c r="X78" i="82"/>
  <c r="X79" i="82"/>
  <c r="X80" i="82"/>
  <c r="X81" i="82"/>
  <c r="X82" i="82"/>
  <c r="X83" i="82"/>
  <c r="X84" i="82"/>
  <c r="X85" i="82"/>
  <c r="X86" i="82"/>
  <c r="X87" i="82"/>
  <c r="X72" i="82"/>
  <c r="X73" i="82"/>
  <c r="X89" i="82"/>
  <c r="X90" i="82"/>
  <c r="X91" i="82"/>
  <c r="X88" i="82"/>
  <c r="X92" i="82"/>
  <c r="X93" i="82"/>
  <c r="X94" i="82"/>
  <c r="X95" i="82"/>
  <c r="X96" i="82"/>
  <c r="X97" i="82"/>
  <c r="X98" i="82"/>
  <c r="X99" i="82"/>
  <c r="X100" i="82"/>
  <c r="X103" i="82"/>
  <c r="X104" i="82"/>
  <c r="X105" i="82"/>
  <c r="X106" i="82"/>
  <c r="X107" i="82"/>
  <c r="X108" i="82"/>
  <c r="X109" i="82"/>
  <c r="X110" i="82"/>
  <c r="X101" i="82"/>
  <c r="X115" i="82"/>
  <c r="X118" i="82"/>
  <c r="X119" i="82"/>
  <c r="X120" i="82"/>
  <c r="X121" i="82"/>
  <c r="X122" i="82"/>
  <c r="X112" i="82"/>
  <c r="X117" i="82"/>
  <c r="X123" i="82"/>
  <c r="X124" i="82"/>
  <c r="X125" i="82"/>
  <c r="X126" i="82"/>
  <c r="X127" i="82"/>
  <c r="X128" i="82"/>
  <c r="X129" i="82"/>
  <c r="X130" i="82"/>
  <c r="X131" i="82"/>
  <c r="X102" i="82"/>
  <c r="X111" i="82"/>
  <c r="X114" i="82"/>
  <c r="X113" i="82"/>
  <c r="X116" i="82"/>
  <c r="X132" i="82"/>
  <c r="X133" i="82"/>
  <c r="X134" i="82"/>
  <c r="X135" i="82"/>
  <c r="X136" i="82"/>
  <c r="X137" i="82"/>
  <c r="X138" i="82"/>
  <c r="X139" i="82"/>
  <c r="X140" i="82"/>
  <c r="X141" i="82"/>
  <c r="X142" i="82"/>
  <c r="X143" i="82"/>
  <c r="X144" i="82"/>
  <c r="X145" i="82"/>
  <c r="X157" i="82"/>
  <c r="X158" i="82"/>
  <c r="X159" i="82"/>
  <c r="X160" i="82"/>
  <c r="X161" i="82"/>
  <c r="X162" i="82"/>
  <c r="X147" i="82"/>
  <c r="X150" i="82"/>
  <c r="X153" i="82"/>
  <c r="X148" i="82"/>
  <c r="X154" i="82"/>
  <c r="X163" i="82"/>
  <c r="X151" i="82"/>
  <c r="X155" i="82"/>
  <c r="X164" i="82"/>
  <c r="X165" i="82"/>
  <c r="X166" i="82"/>
  <c r="X167" i="82"/>
  <c r="X168" i="82"/>
  <c r="X169" i="82"/>
  <c r="X146" i="82"/>
  <c r="X149" i="82"/>
  <c r="X184" i="82"/>
  <c r="X185" i="82"/>
  <c r="X186" i="82"/>
  <c r="X187" i="82"/>
  <c r="X188" i="82"/>
  <c r="X177" i="82"/>
  <c r="X156" i="82"/>
  <c r="X170" i="82"/>
  <c r="X173" i="82"/>
  <c r="X175" i="82"/>
  <c r="X181" i="82"/>
  <c r="X176" i="82"/>
  <c r="X179" i="82"/>
  <c r="X3" i="82"/>
  <c r="X193" i="82"/>
  <c r="X152" i="82"/>
  <c r="X171" i="82"/>
  <c r="X178" i="82"/>
  <c r="X183" i="82"/>
  <c r="X192" i="82"/>
  <c r="X180" i="82"/>
  <c r="X189" i="82"/>
  <c r="X190" i="82"/>
  <c r="X191" i="82"/>
  <c r="X172" i="82"/>
  <c r="X182" i="82"/>
  <c r="X174" i="82"/>
  <c r="P4" i="82"/>
  <c r="P5" i="82"/>
  <c r="P6" i="82"/>
  <c r="P7" i="82"/>
  <c r="P8" i="82"/>
  <c r="P9" i="82"/>
  <c r="P10" i="82"/>
  <c r="P11" i="82"/>
  <c r="P12" i="82"/>
  <c r="P13" i="82"/>
  <c r="P14" i="82"/>
  <c r="P15" i="82"/>
  <c r="P16" i="82"/>
  <c r="P17" i="82"/>
  <c r="P18" i="82"/>
  <c r="P19" i="82"/>
  <c r="P20" i="82"/>
  <c r="P21" i="82"/>
  <c r="P27" i="82"/>
  <c r="P28" i="82"/>
  <c r="P24" i="82"/>
  <c r="P26" i="82"/>
  <c r="P29" i="82"/>
  <c r="P30" i="82"/>
  <c r="P31" i="82"/>
  <c r="P32" i="82"/>
  <c r="P33" i="82"/>
  <c r="P34" i="82"/>
  <c r="P22" i="82"/>
  <c r="P25" i="82"/>
  <c r="P37" i="82"/>
  <c r="P38" i="82"/>
  <c r="P39" i="82"/>
  <c r="P40" i="82"/>
  <c r="P41" i="82"/>
  <c r="P42" i="82"/>
  <c r="P23" i="82"/>
  <c r="P36" i="82"/>
  <c r="P35" i="82"/>
  <c r="P43" i="82"/>
  <c r="P44" i="82"/>
  <c r="P45" i="82"/>
  <c r="P46" i="82"/>
  <c r="P47" i="82"/>
  <c r="P48" i="82"/>
  <c r="P49" i="82"/>
  <c r="P50" i="82"/>
  <c r="P51" i="82"/>
  <c r="P52" i="82"/>
  <c r="P53" i="82"/>
  <c r="P54" i="82"/>
  <c r="P55" i="82"/>
  <c r="P56" i="82"/>
  <c r="P57" i="82"/>
  <c r="P59" i="82"/>
  <c r="P63" i="82"/>
  <c r="P64" i="82"/>
  <c r="P65" i="82"/>
  <c r="P66" i="82"/>
  <c r="P67" i="82"/>
  <c r="P68" i="82"/>
  <c r="P69" i="82"/>
  <c r="P70" i="82"/>
  <c r="P71" i="82"/>
  <c r="P61" i="82"/>
  <c r="P62" i="82"/>
  <c r="P60" i="82"/>
  <c r="P58" i="82"/>
  <c r="P72" i="82"/>
  <c r="P73" i="82"/>
  <c r="P74" i="82"/>
  <c r="P75" i="82"/>
  <c r="P76" i="82"/>
  <c r="P77" i="82"/>
  <c r="P78" i="82"/>
  <c r="P79" i="82"/>
  <c r="P80" i="82"/>
  <c r="P81" i="82"/>
  <c r="P82" i="82"/>
  <c r="P83" i="82"/>
  <c r="P84" i="82"/>
  <c r="P85" i="82"/>
  <c r="P86" i="82"/>
  <c r="P87" i="82"/>
  <c r="P88" i="82"/>
  <c r="P89" i="82"/>
  <c r="P90" i="82"/>
  <c r="P91" i="82"/>
  <c r="P92" i="82"/>
  <c r="P93" i="82"/>
  <c r="P94" i="82"/>
  <c r="P95" i="82"/>
  <c r="P96" i="82"/>
  <c r="P97" i="82"/>
  <c r="P98" i="82"/>
  <c r="P99" i="82"/>
  <c r="P100" i="82"/>
  <c r="P101" i="82"/>
  <c r="P102" i="82"/>
  <c r="P104" i="82"/>
  <c r="P105" i="82"/>
  <c r="P106" i="82"/>
  <c r="P107" i="82"/>
  <c r="P108" i="82"/>
  <c r="P109" i="82"/>
  <c r="P110" i="82"/>
  <c r="P103" i="82"/>
  <c r="P112" i="82"/>
  <c r="P114" i="82"/>
  <c r="P111" i="82"/>
  <c r="P116" i="82"/>
  <c r="P119" i="82"/>
  <c r="P120" i="82"/>
  <c r="P121" i="82"/>
  <c r="P122" i="82"/>
  <c r="P113" i="82"/>
  <c r="P115" i="82"/>
  <c r="P118" i="82"/>
  <c r="P123" i="82"/>
  <c r="P124" i="82"/>
  <c r="P125" i="82"/>
  <c r="P126" i="82"/>
  <c r="P127" i="82"/>
  <c r="P128" i="82"/>
  <c r="P129" i="82"/>
  <c r="P130" i="82"/>
  <c r="P131" i="82"/>
  <c r="P117" i="82"/>
  <c r="P132" i="82"/>
  <c r="P133" i="82"/>
  <c r="P134" i="82"/>
  <c r="P135" i="82"/>
  <c r="P136" i="82"/>
  <c r="P137" i="82"/>
  <c r="P138" i="82"/>
  <c r="P139" i="82"/>
  <c r="P140" i="82"/>
  <c r="P141" i="82"/>
  <c r="P142" i="82"/>
  <c r="P143" i="82"/>
  <c r="P144" i="82"/>
  <c r="P145" i="82"/>
  <c r="P157" i="82"/>
  <c r="P158" i="82"/>
  <c r="P159" i="82"/>
  <c r="P160" i="82"/>
  <c r="P146" i="82"/>
  <c r="P161" i="82"/>
  <c r="P162" i="82"/>
  <c r="P163" i="82"/>
  <c r="P147" i="82"/>
  <c r="P148" i="82"/>
  <c r="P154" i="82"/>
  <c r="P151" i="82"/>
  <c r="P155" i="82"/>
  <c r="P152" i="82"/>
  <c r="P156" i="82"/>
  <c r="P164" i="82"/>
  <c r="P165" i="82"/>
  <c r="P166" i="82"/>
  <c r="P167" i="82"/>
  <c r="P168" i="82"/>
  <c r="P169" i="82"/>
  <c r="P150" i="82"/>
  <c r="P153" i="82"/>
  <c r="P184" i="82"/>
  <c r="P185" i="82"/>
  <c r="P186" i="82"/>
  <c r="P187" i="82"/>
  <c r="P188" i="82"/>
  <c r="P170" i="82"/>
  <c r="P173" i="82"/>
  <c r="P175" i="82"/>
  <c r="P181" i="82"/>
  <c r="P183" i="82"/>
  <c r="P176" i="82"/>
  <c r="P179" i="82"/>
  <c r="P149" i="82"/>
  <c r="P171" i="82"/>
  <c r="P178" i="82"/>
  <c r="P182" i="82"/>
  <c r="P3" i="82"/>
  <c r="P180" i="82"/>
  <c r="P193" i="82"/>
  <c r="P172" i="82"/>
  <c r="P189" i="82"/>
  <c r="P190" i="82"/>
  <c r="P191" i="82"/>
  <c r="P192" i="82"/>
  <c r="P174" i="82"/>
  <c r="P177" i="82"/>
  <c r="H4" i="82"/>
  <c r="H5" i="82"/>
  <c r="H6" i="82"/>
  <c r="H7" i="82"/>
  <c r="H8" i="82"/>
  <c r="H9" i="82"/>
  <c r="H10" i="82"/>
  <c r="H11" i="82"/>
  <c r="H12" i="82"/>
  <c r="H13" i="82"/>
  <c r="H14" i="82"/>
  <c r="H15" i="82"/>
  <c r="H16" i="82"/>
  <c r="H17" i="82"/>
  <c r="H18" i="82"/>
  <c r="H19" i="82"/>
  <c r="H20" i="82"/>
  <c r="H21" i="82"/>
  <c r="H27" i="82"/>
  <c r="H28" i="82"/>
  <c r="H22" i="82"/>
  <c r="H25" i="82"/>
  <c r="H29" i="82"/>
  <c r="H30" i="82"/>
  <c r="H31" i="82"/>
  <c r="H32" i="82"/>
  <c r="H33" i="82"/>
  <c r="H34" i="82"/>
  <c r="H23" i="82"/>
  <c r="H24" i="82"/>
  <c r="H35" i="82"/>
  <c r="H37" i="82"/>
  <c r="H38" i="82"/>
  <c r="H39" i="82"/>
  <c r="H40" i="82"/>
  <c r="H41" i="82"/>
  <c r="H42" i="82"/>
  <c r="H43" i="82"/>
  <c r="H45" i="82"/>
  <c r="H36" i="82"/>
  <c r="H44" i="82"/>
  <c r="H46" i="82"/>
  <c r="H47" i="82"/>
  <c r="H48" i="82"/>
  <c r="H49" i="82"/>
  <c r="H50" i="82"/>
  <c r="H51" i="82"/>
  <c r="H52" i="82"/>
  <c r="H53" i="82"/>
  <c r="H54" i="82"/>
  <c r="H55" i="82"/>
  <c r="H26" i="82"/>
  <c r="H56" i="82"/>
  <c r="H61" i="82"/>
  <c r="H62" i="82"/>
  <c r="H60" i="82"/>
  <c r="H58" i="82"/>
  <c r="H63" i="82"/>
  <c r="H64" i="82"/>
  <c r="H65" i="82"/>
  <c r="H66" i="82"/>
  <c r="H67" i="82"/>
  <c r="H68" i="82"/>
  <c r="H69" i="82"/>
  <c r="H70" i="82"/>
  <c r="H71" i="82"/>
  <c r="H59" i="82"/>
  <c r="H57"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3" i="82"/>
  <c r="H101" i="82"/>
  <c r="H102" i="82"/>
  <c r="H104" i="82"/>
  <c r="H105" i="82"/>
  <c r="H106" i="82"/>
  <c r="H107" i="82"/>
  <c r="H108" i="82"/>
  <c r="H109" i="82"/>
  <c r="H110" i="82"/>
  <c r="H119" i="82"/>
  <c r="H120" i="82"/>
  <c r="H121" i="82"/>
  <c r="H122" i="82"/>
  <c r="H114" i="82"/>
  <c r="H123" i="82"/>
  <c r="H124" i="82"/>
  <c r="H125" i="82"/>
  <c r="H126" i="82"/>
  <c r="H127" i="82"/>
  <c r="H128" i="82"/>
  <c r="H129" i="82"/>
  <c r="H130" i="82"/>
  <c r="H131" i="82"/>
  <c r="H112" i="82"/>
  <c r="H116" i="82"/>
  <c r="H118" i="82"/>
  <c r="H115" i="82"/>
  <c r="H111" i="82"/>
  <c r="H113" i="82"/>
  <c r="H117" i="82"/>
  <c r="H132" i="82"/>
  <c r="H133" i="82"/>
  <c r="H134" i="82"/>
  <c r="H135" i="82"/>
  <c r="H136" i="82"/>
  <c r="H137" i="82"/>
  <c r="H138" i="82"/>
  <c r="H139" i="82"/>
  <c r="H140" i="82"/>
  <c r="H141" i="82"/>
  <c r="H142" i="82"/>
  <c r="H143" i="82"/>
  <c r="H144" i="82"/>
  <c r="H145" i="82"/>
  <c r="H157" i="82"/>
  <c r="H158" i="82"/>
  <c r="H159" i="82"/>
  <c r="H160" i="82"/>
  <c r="H147" i="82"/>
  <c r="H161" i="82"/>
  <c r="H162" i="82"/>
  <c r="H163" i="82"/>
  <c r="H146" i="82"/>
  <c r="H148" i="82"/>
  <c r="H154" i="82"/>
  <c r="H151" i="82"/>
  <c r="H155" i="82"/>
  <c r="H152" i="82"/>
  <c r="H156" i="82"/>
  <c r="H149" i="82"/>
  <c r="H164" i="82"/>
  <c r="H165" i="82"/>
  <c r="H166" i="82"/>
  <c r="H167" i="82"/>
  <c r="H168" i="82"/>
  <c r="H169" i="82"/>
  <c r="H184" i="82"/>
  <c r="H185" i="82"/>
  <c r="H186" i="82"/>
  <c r="H187" i="82"/>
  <c r="H188" i="82"/>
  <c r="H176" i="82"/>
  <c r="H179" i="82"/>
  <c r="H171" i="82"/>
  <c r="H178" i="82"/>
  <c r="H173" i="82"/>
  <c r="H180" i="82"/>
  <c r="H172" i="82"/>
  <c r="H3" i="82"/>
  <c r="H174" i="82"/>
  <c r="H189" i="82"/>
  <c r="H190" i="82"/>
  <c r="H191" i="82"/>
  <c r="H192" i="82"/>
  <c r="H193" i="82"/>
  <c r="H150" i="82"/>
  <c r="H153" i="82"/>
  <c r="H183" i="82"/>
  <c r="H177" i="82"/>
  <c r="H170" i="82"/>
  <c r="H175" i="82"/>
  <c r="H181" i="82"/>
  <c r="H182" i="82"/>
  <c r="BW11" i="82"/>
  <c r="BW17" i="82"/>
  <c r="BW25" i="82"/>
  <c r="BW28" i="82"/>
  <c r="BW42" i="82"/>
  <c r="BW45" i="82"/>
  <c r="BW53" i="82"/>
  <c r="BW59" i="82"/>
  <c r="BW67" i="82"/>
  <c r="BW75" i="82"/>
  <c r="BW83" i="82"/>
  <c r="BW94" i="82"/>
  <c r="BW108" i="82"/>
  <c r="BW116" i="82"/>
  <c r="BW127" i="82"/>
  <c r="BW135" i="82"/>
  <c r="BW143" i="82"/>
  <c r="BW151" i="82"/>
  <c r="BW165" i="82"/>
  <c r="BW176" i="82"/>
  <c r="BW187" i="82"/>
  <c r="BW22" i="82"/>
  <c r="BW184" i="82"/>
  <c r="BW5" i="82"/>
  <c r="BW19" i="82"/>
  <c r="BW30" i="82"/>
  <c r="BW36" i="82"/>
  <c r="BW44" i="82"/>
  <c r="BW47" i="82"/>
  <c r="BW61" i="82"/>
  <c r="BW69" i="82"/>
  <c r="BW77" i="82"/>
  <c r="BW85" i="82"/>
  <c r="BW96" i="82"/>
  <c r="BW102" i="82"/>
  <c r="BW110" i="82"/>
  <c r="BW118" i="82"/>
  <c r="BW129" i="82"/>
  <c r="BW137" i="82"/>
  <c r="BW145" i="82"/>
  <c r="BW153" i="82"/>
  <c r="BW156" i="82"/>
  <c r="BW167" i="82"/>
  <c r="BW170" i="82"/>
  <c r="BW178" i="82"/>
  <c r="BW189" i="82"/>
  <c r="BW3" i="82"/>
  <c r="BW33" i="82"/>
  <c r="BW50" i="82"/>
  <c r="BW80" i="82"/>
  <c r="BW113" i="82"/>
  <c r="BW140" i="82"/>
  <c r="BW159" i="82"/>
  <c r="BW181" i="82"/>
  <c r="BW10" i="82"/>
  <c r="BW13" i="82"/>
  <c r="BW16" i="82"/>
  <c r="BW24" i="82"/>
  <c r="BW27" i="82"/>
  <c r="BW41" i="82"/>
  <c r="BW52" i="82"/>
  <c r="BW55" i="82"/>
  <c r="BW58" i="82"/>
  <c r="BW66" i="82"/>
  <c r="BW74" i="82"/>
  <c r="BW82" i="82"/>
  <c r="BW90" i="82"/>
  <c r="BW93" i="82"/>
  <c r="BW107" i="82"/>
  <c r="BW115" i="82"/>
  <c r="BW126" i="82"/>
  <c r="BW142" i="82"/>
  <c r="BW150" i="82"/>
  <c r="BW164" i="82"/>
  <c r="BW175" i="82"/>
  <c r="BW186" i="82"/>
  <c r="BW56" i="82"/>
  <c r="BW88" i="82"/>
  <c r="BW105" i="82"/>
  <c r="BW121" i="82"/>
  <c r="BW132" i="82"/>
  <c r="BW148" i="82"/>
  <c r="BW7" i="82"/>
  <c r="BW21" i="82"/>
  <c r="BW32" i="82"/>
  <c r="BW38" i="82"/>
  <c r="BW49" i="82"/>
  <c r="BW63" i="82"/>
  <c r="BW71" i="82"/>
  <c r="BW79" i="82"/>
  <c r="BW87" i="82"/>
  <c r="BW98" i="82"/>
  <c r="BW104" i="82"/>
  <c r="BW112" i="82"/>
  <c r="BW120" i="82"/>
  <c r="BW123" i="82"/>
  <c r="BW131" i="82"/>
  <c r="BW139" i="82"/>
  <c r="BW147" i="82"/>
  <c r="BW155" i="82"/>
  <c r="BW158" i="82"/>
  <c r="BW161" i="82"/>
  <c r="BW172" i="82"/>
  <c r="BW180" i="82"/>
  <c r="BW183" i="82"/>
  <c r="BW191" i="82"/>
  <c r="BW4" i="82"/>
  <c r="BW12" i="82"/>
  <c r="BW18" i="82"/>
  <c r="BW29" i="82"/>
  <c r="BW35" i="82"/>
  <c r="BW43" i="82"/>
  <c r="BW46" i="82"/>
  <c r="BW54" i="82"/>
  <c r="BW60" i="82"/>
  <c r="BW68" i="82"/>
  <c r="BW76" i="82"/>
  <c r="BW84" i="82"/>
  <c r="BW95" i="82"/>
  <c r="BW109" i="82"/>
  <c r="BW117" i="82"/>
  <c r="BW128" i="82"/>
  <c r="BW136" i="82"/>
  <c r="BW144" i="82"/>
  <c r="BW152" i="82"/>
  <c r="BW166" i="82"/>
  <c r="BW169" i="82"/>
  <c r="BW177" i="82"/>
  <c r="BW188" i="82"/>
  <c r="BW39" i="82"/>
  <c r="BW64" i="82"/>
  <c r="BW124" i="82"/>
  <c r="BW173" i="82"/>
  <c r="BW192" i="82"/>
  <c r="BW9" i="82"/>
  <c r="BW15" i="82"/>
  <c r="BW23" i="82"/>
  <c r="BW26" i="82"/>
  <c r="BW40" i="82"/>
  <c r="BW51" i="82"/>
  <c r="BW57" i="82"/>
  <c r="BW65" i="82"/>
  <c r="BW73" i="82"/>
  <c r="BW81" i="82"/>
  <c r="BW89" i="82"/>
  <c r="BW92" i="82"/>
  <c r="BW106" i="82"/>
  <c r="BW114" i="82"/>
  <c r="BW125" i="82"/>
  <c r="BW133" i="82"/>
  <c r="BW141" i="82"/>
  <c r="BW149" i="82"/>
  <c r="BW163" i="82"/>
  <c r="BW174" i="82"/>
  <c r="BW182" i="82"/>
  <c r="BW185" i="82"/>
  <c r="BW193" i="82"/>
  <c r="BW14" i="82"/>
  <c r="BW99" i="82"/>
  <c r="BW6" i="82"/>
  <c r="BW20" i="82"/>
  <c r="BW31" i="82"/>
  <c r="BW34" i="82"/>
  <c r="BW37" i="82"/>
  <c r="BW48" i="82"/>
  <c r="BW62" i="82"/>
  <c r="BW70" i="82"/>
  <c r="BW78" i="82"/>
  <c r="BW86" i="82"/>
  <c r="BW97" i="82"/>
  <c r="BW100" i="82"/>
  <c r="BW103" i="82"/>
  <c r="BW111" i="82"/>
  <c r="BW119" i="82"/>
  <c r="BW122" i="82"/>
  <c r="BW130" i="82"/>
  <c r="BW138" i="82"/>
  <c r="BW146" i="82"/>
  <c r="BW154" i="82"/>
  <c r="BW157" i="82"/>
  <c r="BW168" i="82"/>
  <c r="BW171" i="82"/>
  <c r="BW179" i="82"/>
  <c r="BW190" i="82"/>
  <c r="BW8" i="82"/>
  <c r="BW72" i="82"/>
  <c r="AQ7" i="82"/>
  <c r="AQ11" i="82"/>
  <c r="AQ15" i="82"/>
  <c r="AQ19" i="82"/>
  <c r="AQ23" i="82"/>
  <c r="AQ27" i="82"/>
  <c r="AQ31" i="82"/>
  <c r="AQ39" i="82"/>
  <c r="AQ43" i="82"/>
  <c r="AQ47" i="82"/>
  <c r="AQ51" i="82"/>
  <c r="AQ59" i="82"/>
  <c r="AQ63" i="82"/>
  <c r="AQ67" i="82"/>
  <c r="AQ71" i="82"/>
  <c r="AQ75" i="82"/>
  <c r="AQ79" i="82"/>
  <c r="AQ83" i="82"/>
  <c r="AQ87" i="82"/>
  <c r="AQ95" i="82"/>
  <c r="AQ99" i="82"/>
  <c r="AQ103" i="82"/>
  <c r="AQ107" i="82"/>
  <c r="AQ111" i="82"/>
  <c r="AQ115" i="82"/>
  <c r="AQ119" i="82"/>
  <c r="AQ123" i="82"/>
  <c r="AQ127" i="82"/>
  <c r="AQ131" i="82"/>
  <c r="AQ135" i="82"/>
  <c r="AQ139" i="82"/>
  <c r="AQ143" i="82"/>
  <c r="AQ147" i="82"/>
  <c r="AQ151" i="82"/>
  <c r="AQ155" i="82"/>
  <c r="AQ159" i="82"/>
  <c r="AQ163" i="82"/>
  <c r="AQ167" i="82"/>
  <c r="AQ171" i="82"/>
  <c r="AQ175" i="82"/>
  <c r="AQ179" i="82"/>
  <c r="AQ187" i="82"/>
  <c r="AQ191" i="82"/>
  <c r="AQ126" i="82"/>
  <c r="AQ142" i="82"/>
  <c r="AQ182" i="82"/>
  <c r="AQ3" i="82"/>
  <c r="AQ46" i="82"/>
  <c r="AQ54" i="82"/>
  <c r="AQ62" i="82"/>
  <c r="AQ70" i="82"/>
  <c r="AQ74" i="82"/>
  <c r="AQ78" i="82"/>
  <c r="AQ86" i="82"/>
  <c r="AQ110" i="82"/>
  <c r="AQ162" i="82"/>
  <c r="AQ170" i="82"/>
  <c r="AQ178" i="82"/>
  <c r="AQ186" i="82"/>
  <c r="AQ6" i="82"/>
  <c r="AQ10" i="82"/>
  <c r="AQ18" i="82"/>
  <c r="AQ22" i="82"/>
  <c r="AQ30" i="82"/>
  <c r="AQ38" i="82"/>
  <c r="AQ42" i="82"/>
  <c r="AQ50" i="82"/>
  <c r="AQ58" i="82"/>
  <c r="AQ66" i="82"/>
  <c r="AQ102" i="82"/>
  <c r="AQ130" i="82"/>
  <c r="AQ5" i="82"/>
  <c r="AQ9" i="82"/>
  <c r="AQ17" i="82"/>
  <c r="AQ21" i="82"/>
  <c r="AQ25" i="82"/>
  <c r="AQ29" i="82"/>
  <c r="AQ33" i="82"/>
  <c r="AQ37" i="82"/>
  <c r="AQ41" i="82"/>
  <c r="AQ49" i="82"/>
  <c r="AQ53" i="82"/>
  <c r="AQ57" i="82"/>
  <c r="AQ61" i="82"/>
  <c r="AQ65" i="82"/>
  <c r="AQ69" i="82"/>
  <c r="AQ73" i="82"/>
  <c r="AQ77" i="82"/>
  <c r="AQ81" i="82"/>
  <c r="AQ85" i="82"/>
  <c r="AQ89" i="82"/>
  <c r="AQ93" i="82"/>
  <c r="AQ97" i="82"/>
  <c r="AQ105" i="82"/>
  <c r="AQ109" i="82"/>
  <c r="AQ113" i="82"/>
  <c r="AQ117" i="82"/>
  <c r="AQ121" i="82"/>
  <c r="AQ125" i="82"/>
  <c r="AQ129" i="82"/>
  <c r="AQ133" i="82"/>
  <c r="AQ137" i="82"/>
  <c r="AQ141" i="82"/>
  <c r="AQ145" i="82"/>
  <c r="AQ149" i="82"/>
  <c r="AQ153" i="82"/>
  <c r="AQ157" i="82"/>
  <c r="AQ161" i="82"/>
  <c r="AQ165" i="82"/>
  <c r="AQ173" i="82"/>
  <c r="AQ177" i="82"/>
  <c r="AQ181" i="82"/>
  <c r="AQ185" i="82"/>
  <c r="AQ189" i="82"/>
  <c r="AQ193" i="82"/>
  <c r="AQ82" i="82"/>
  <c r="AQ90" i="82"/>
  <c r="AQ94" i="82"/>
  <c r="AQ98" i="82"/>
  <c r="AQ106" i="82"/>
  <c r="AQ114" i="82"/>
  <c r="AQ118" i="82"/>
  <c r="AQ134" i="82"/>
  <c r="AQ138" i="82"/>
  <c r="AQ146" i="82"/>
  <c r="AQ150" i="82"/>
  <c r="AQ154" i="82"/>
  <c r="AQ158" i="82"/>
  <c r="AQ166" i="82"/>
  <c r="AQ174" i="82"/>
  <c r="AQ190" i="82"/>
  <c r="AQ4" i="82"/>
  <c r="AQ8" i="82"/>
  <c r="AQ12" i="82"/>
  <c r="AQ16" i="82"/>
  <c r="AQ20" i="82"/>
  <c r="AQ24" i="82"/>
  <c r="AQ28" i="82"/>
  <c r="AQ32" i="82"/>
  <c r="AQ36" i="82"/>
  <c r="AQ40" i="82"/>
  <c r="AQ44" i="82"/>
  <c r="AQ48" i="82"/>
  <c r="AQ52" i="82"/>
  <c r="AQ60" i="82"/>
  <c r="AQ64" i="82"/>
  <c r="AQ68" i="82"/>
  <c r="AQ72" i="82"/>
  <c r="AQ76" i="82"/>
  <c r="AQ80" i="82"/>
  <c r="AQ84" i="82"/>
  <c r="AQ88" i="82"/>
  <c r="AQ92" i="82"/>
  <c r="AQ96" i="82"/>
  <c r="AQ104" i="82"/>
  <c r="AQ108" i="82"/>
  <c r="AQ112" i="82"/>
  <c r="AQ116" i="82"/>
  <c r="AQ120" i="82"/>
  <c r="AQ124" i="82"/>
  <c r="AQ128" i="82"/>
  <c r="AQ132" i="82"/>
  <c r="AQ136" i="82"/>
  <c r="AQ140" i="82"/>
  <c r="AQ144" i="82"/>
  <c r="AQ148" i="82"/>
  <c r="AQ152" i="82"/>
  <c r="AQ164" i="82"/>
  <c r="AQ168" i="82"/>
  <c r="AQ172" i="82"/>
  <c r="AQ176" i="82"/>
  <c r="AQ180" i="82"/>
  <c r="AQ184" i="82"/>
  <c r="AQ188" i="82"/>
  <c r="AQ192" i="82"/>
  <c r="BK193" i="83"/>
  <c r="BK194" i="83" s="1"/>
  <c r="AW193" i="83"/>
  <c r="AW194" i="83" s="1"/>
  <c r="AP193" i="83"/>
  <c r="AP194" i="83" s="1"/>
  <c r="I193" i="83"/>
  <c r="I194" i="83" s="1"/>
  <c r="BR193" i="83"/>
  <c r="BR194" i="83" s="1"/>
  <c r="BJ193" i="83"/>
  <c r="BJ194" i="83" s="1"/>
  <c r="BD193" i="83"/>
  <c r="BD194" i="83" s="1"/>
  <c r="AV193" i="83"/>
  <c r="AV194" i="83" s="1"/>
  <c r="AO193" i="83"/>
  <c r="AO194" i="83" s="1"/>
  <c r="AI193" i="83"/>
  <c r="AI194" i="83" s="1"/>
  <c r="AA193" i="83"/>
  <c r="AA194" i="83" s="1"/>
  <c r="H193" i="83"/>
  <c r="H194" i="83" s="1"/>
  <c r="BS193" i="83"/>
  <c r="BS194" i="83" s="1"/>
  <c r="BE193" i="83"/>
  <c r="BE194" i="83" s="1"/>
  <c r="AB193" i="83"/>
  <c r="AB194" i="83" s="1"/>
  <c r="Q193" i="83"/>
  <c r="Q194" i="83" s="1"/>
  <c r="M193" i="83"/>
  <c r="M194" i="83" s="1"/>
  <c r="E193" i="83"/>
  <c r="E194" i="83" s="1"/>
  <c r="BV193" i="83"/>
  <c r="BV194" i="83" s="1"/>
  <c r="BN193" i="83"/>
  <c r="BN194" i="83" s="1"/>
  <c r="AZ193" i="83"/>
  <c r="AZ194" i="83" s="1"/>
  <c r="AS193" i="83"/>
  <c r="AS194" i="83" s="1"/>
  <c r="AE193" i="83"/>
  <c r="AE194" i="83" s="1"/>
  <c r="Y193" i="83"/>
  <c r="Y194" i="83" s="1"/>
  <c r="N193" i="83"/>
  <c r="N194" i="83" s="1"/>
  <c r="F193" i="83"/>
  <c r="F194" i="83" s="1"/>
  <c r="BW193" i="83"/>
  <c r="BW194" i="83" s="1"/>
  <c r="BO193" i="83"/>
  <c r="BO194" i="83" s="1"/>
  <c r="BG193" i="83"/>
  <c r="BA193" i="83"/>
  <c r="BA194" i="83" s="1"/>
  <c r="AT193" i="83"/>
  <c r="AT194" i="83" s="1"/>
  <c r="AL193" i="83"/>
  <c r="AL194" i="83" s="1"/>
  <c r="AF193" i="83"/>
  <c r="AF194" i="83" s="1"/>
  <c r="Z193" i="83"/>
  <c r="Z194" i="83" s="1"/>
  <c r="U193" i="83"/>
  <c r="U194" i="83" s="1"/>
  <c r="O193" i="83"/>
  <c r="O194" i="83" s="1"/>
  <c r="G193" i="83"/>
  <c r="G194" i="83" s="1"/>
  <c r="BP193" i="83"/>
  <c r="BP194" i="83" s="1"/>
  <c r="BH193" i="83"/>
  <c r="BH194" i="83" s="1"/>
  <c r="BB193" i="83"/>
  <c r="BB194" i="83" s="1"/>
  <c r="AM193" i="83"/>
  <c r="AM194" i="83" s="1"/>
  <c r="AG193" i="83"/>
  <c r="AG194" i="83" s="1"/>
  <c r="BX193" i="83"/>
  <c r="BX194" i="83" s="1"/>
  <c r="BQ193" i="83"/>
  <c r="BQ194" i="83" s="1"/>
  <c r="BI193" i="83"/>
  <c r="BI194" i="83" s="1"/>
  <c r="BC193" i="83"/>
  <c r="BC194" i="83" s="1"/>
  <c r="AU193" i="83"/>
  <c r="AU194" i="83" s="1"/>
  <c r="AN193" i="83"/>
  <c r="AN194" i="83" s="1"/>
  <c r="AH193" i="83"/>
  <c r="AH194" i="83" s="1"/>
  <c r="V193" i="83"/>
  <c r="V194" i="83" s="1"/>
  <c r="T193" i="83"/>
  <c r="T194" i="83" s="1"/>
  <c r="L193" i="83"/>
  <c r="L194" i="83" s="1"/>
  <c r="D193" i="83"/>
  <c r="D194" i="83" s="1"/>
  <c r="BU193" i="83"/>
  <c r="BU194" i="83" s="1"/>
  <c r="BM193" i="83"/>
  <c r="BM194" i="83" s="1"/>
  <c r="AY193" i="83"/>
  <c r="AY194" i="83" s="1"/>
  <c r="AR193" i="83"/>
  <c r="AR194" i="83" s="1"/>
  <c r="AJ193" i="83"/>
  <c r="AJ194" i="83" s="1"/>
  <c r="AD193" i="83"/>
  <c r="AD194" i="83" s="1"/>
  <c r="X193" i="83"/>
  <c r="X194" i="83" s="1"/>
  <c r="S193" i="83"/>
  <c r="S194" i="83" s="1"/>
  <c r="K193" i="83"/>
  <c r="K194" i="83" s="1"/>
  <c r="C193" i="83"/>
  <c r="C194" i="83" s="1"/>
  <c r="BT193" i="83"/>
  <c r="BT194" i="83" s="1"/>
  <c r="BL193" i="83"/>
  <c r="BL194" i="83" s="1"/>
  <c r="BF193" i="83"/>
  <c r="BF194" i="83" s="1"/>
  <c r="AX193" i="83"/>
  <c r="AX194" i="83" s="1"/>
  <c r="AQ193" i="83"/>
  <c r="AQ194" i="83" s="1"/>
  <c r="AC193" i="83"/>
  <c r="AC194" i="83" s="1"/>
  <c r="R193" i="83"/>
  <c r="R194" i="83" s="1"/>
  <c r="J193" i="83"/>
  <c r="J194" i="83" s="1"/>
  <c r="C168" i="74"/>
  <c r="W164" i="83" s="1"/>
  <c r="C165" i="74"/>
  <c r="W161" i="83" s="1"/>
  <c r="C59" i="74"/>
  <c r="W55" i="83" s="1"/>
  <c r="W193" i="83" l="1"/>
  <c r="W194" i="83" s="1"/>
  <c r="BG194" i="83"/>
  <c r="C199" i="83"/>
  <c r="E4" i="75"/>
  <c r="E5" i="75"/>
  <c r="E6" i="75"/>
  <c r="E7" i="75"/>
  <c r="E8" i="75"/>
  <c r="E9" i="75"/>
  <c r="E10" i="75"/>
  <c r="E11" i="75"/>
  <c r="E12" i="75"/>
  <c r="E13" i="75"/>
  <c r="E14" i="75"/>
  <c r="E15" i="75"/>
  <c r="E16" i="75"/>
  <c r="E17" i="75"/>
  <c r="E18" i="75"/>
  <c r="E19" i="75"/>
  <c r="E20" i="75"/>
  <c r="E21" i="75"/>
  <c r="E22" i="75"/>
  <c r="E23" i="75"/>
  <c r="E24" i="75"/>
  <c r="E25" i="75"/>
  <c r="E26" i="75"/>
  <c r="E27" i="75"/>
  <c r="E28" i="75"/>
  <c r="E29" i="75"/>
  <c r="E30" i="75"/>
  <c r="E31" i="75"/>
  <c r="E32" i="75"/>
  <c r="E33" i="75"/>
  <c r="E34" i="75"/>
  <c r="E35" i="75"/>
  <c r="E36" i="75"/>
  <c r="E37" i="75"/>
  <c r="E38" i="75"/>
  <c r="E39" i="75"/>
  <c r="E40" i="75"/>
  <c r="E41" i="75"/>
  <c r="E42" i="75"/>
  <c r="E43" i="75"/>
  <c r="E44" i="75"/>
  <c r="E45" i="75"/>
  <c r="E46" i="75"/>
  <c r="E47" i="75"/>
  <c r="E48" i="75"/>
  <c r="E49" i="75"/>
  <c r="E50" i="75"/>
  <c r="E51" i="75"/>
  <c r="E52" i="75"/>
  <c r="E53" i="75"/>
  <c r="E54" i="75"/>
  <c r="E55" i="75"/>
  <c r="E56" i="75"/>
  <c r="E57" i="75"/>
  <c r="E58" i="75"/>
  <c r="E59" i="75"/>
  <c r="E60" i="75"/>
  <c r="E61" i="75"/>
  <c r="E62" i="75"/>
  <c r="E63" i="75"/>
  <c r="E64" i="75"/>
  <c r="E65" i="75"/>
  <c r="E66" i="75"/>
  <c r="E67" i="75"/>
  <c r="E68" i="75"/>
  <c r="E69" i="75"/>
  <c r="E70" i="75"/>
  <c r="E71" i="75"/>
  <c r="E72" i="75"/>
  <c r="E73" i="75"/>
  <c r="E74" i="75"/>
  <c r="E75" i="75"/>
  <c r="E76" i="75"/>
  <c r="E77" i="75"/>
  <c r="E78" i="75"/>
  <c r="E79" i="75"/>
  <c r="E80" i="75"/>
  <c r="E81" i="75"/>
  <c r="E82" i="75"/>
  <c r="E83" i="75"/>
  <c r="E84" i="75"/>
  <c r="E85" i="75"/>
  <c r="E86" i="75"/>
  <c r="E87" i="75"/>
  <c r="E88" i="75"/>
  <c r="E89" i="75"/>
  <c r="E90" i="75"/>
  <c r="E91" i="75"/>
  <c r="E92" i="75"/>
  <c r="E93" i="75"/>
  <c r="E94" i="75"/>
  <c r="E95" i="75"/>
  <c r="E96" i="75"/>
  <c r="E97" i="75"/>
  <c r="E98" i="75"/>
  <c r="E99" i="75"/>
  <c r="E100" i="75"/>
  <c r="E101" i="75"/>
  <c r="E102" i="75"/>
  <c r="E103" i="75"/>
  <c r="E104" i="75"/>
  <c r="E105" i="75"/>
  <c r="E106" i="75"/>
  <c r="E107" i="75"/>
  <c r="E108" i="75"/>
  <c r="E109" i="75"/>
  <c r="E110" i="75"/>
  <c r="E111" i="75"/>
  <c r="E112" i="75"/>
  <c r="E113" i="75"/>
  <c r="E114" i="75"/>
  <c r="E115" i="75"/>
  <c r="E116" i="75"/>
  <c r="E117" i="75"/>
  <c r="E118" i="75"/>
  <c r="E119" i="75"/>
  <c r="E120" i="75"/>
  <c r="E121" i="75"/>
  <c r="E122" i="75"/>
  <c r="E123" i="75"/>
  <c r="E124" i="75"/>
  <c r="E125" i="75"/>
  <c r="E126" i="75"/>
  <c r="E127" i="75"/>
  <c r="E128" i="75"/>
  <c r="E129" i="75"/>
  <c r="E130" i="75"/>
  <c r="E131" i="75"/>
  <c r="E132" i="75"/>
  <c r="E133" i="75"/>
  <c r="E134" i="75"/>
  <c r="E135" i="75"/>
  <c r="E136" i="75"/>
  <c r="E137" i="75"/>
  <c r="E138" i="75"/>
  <c r="E139" i="75"/>
  <c r="E140" i="75"/>
  <c r="E141" i="75"/>
  <c r="E142" i="75"/>
  <c r="E143" i="75"/>
  <c r="E144" i="75"/>
  <c r="E145" i="75"/>
  <c r="E146" i="75"/>
  <c r="E147" i="75"/>
  <c r="E148" i="75"/>
  <c r="E149" i="75"/>
  <c r="E150" i="75"/>
  <c r="E151" i="75"/>
  <c r="E152" i="75"/>
  <c r="E153" i="75"/>
  <c r="E154" i="75"/>
  <c r="E155" i="75"/>
  <c r="E156" i="75"/>
  <c r="E157" i="75"/>
  <c r="E158" i="75"/>
  <c r="E159" i="75"/>
  <c r="E160" i="75"/>
  <c r="E161" i="75"/>
  <c r="E162" i="75"/>
  <c r="E163" i="75"/>
  <c r="E164" i="75"/>
  <c r="E165" i="75"/>
  <c r="E166" i="75"/>
  <c r="E167" i="75"/>
  <c r="E168" i="75"/>
  <c r="E169" i="75"/>
  <c r="E170" i="75"/>
  <c r="E171" i="75"/>
  <c r="E172" i="75"/>
  <c r="E173" i="75"/>
  <c r="E174" i="75"/>
  <c r="E175" i="75"/>
  <c r="E176" i="75"/>
  <c r="E177" i="75"/>
  <c r="E178" i="75"/>
  <c r="E179" i="75"/>
  <c r="E180" i="75"/>
  <c r="E181" i="75"/>
  <c r="E182" i="75"/>
  <c r="E183" i="75"/>
  <c r="E184" i="75"/>
  <c r="E185" i="75"/>
  <c r="E186" i="75"/>
  <c r="E187" i="75"/>
  <c r="E188" i="75"/>
  <c r="E189" i="75"/>
  <c r="E190" i="75"/>
  <c r="E191" i="75"/>
  <c r="E192" i="75"/>
  <c r="E193" i="75"/>
  <c r="E3" i="75"/>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3" i="3"/>
  <c r="T4" i="4" l="1"/>
  <c r="U4" i="4"/>
  <c r="V4" i="4"/>
  <c r="T5" i="4"/>
  <c r="U5" i="4"/>
  <c r="V5" i="4"/>
  <c r="T6" i="4"/>
  <c r="U6" i="4"/>
  <c r="V6" i="4"/>
  <c r="T7" i="4"/>
  <c r="U7" i="4"/>
  <c r="V7" i="4"/>
  <c r="T8" i="4"/>
  <c r="U8" i="4"/>
  <c r="V8" i="4"/>
  <c r="T9" i="4"/>
  <c r="U9" i="4"/>
  <c r="V9" i="4"/>
  <c r="T10" i="4"/>
  <c r="U10" i="4"/>
  <c r="V10" i="4"/>
  <c r="T11" i="4"/>
  <c r="U11" i="4"/>
  <c r="V11" i="4"/>
  <c r="T12" i="4"/>
  <c r="U12" i="4"/>
  <c r="V12" i="4"/>
  <c r="T13" i="4"/>
  <c r="U13" i="4"/>
  <c r="V13" i="4"/>
  <c r="T14" i="4"/>
  <c r="U14" i="4"/>
  <c r="V14" i="4"/>
  <c r="T15" i="4"/>
  <c r="U15" i="4"/>
  <c r="V15" i="4"/>
  <c r="T16" i="4"/>
  <c r="U16" i="4"/>
  <c r="V16" i="4"/>
  <c r="T17" i="4"/>
  <c r="U17" i="4"/>
  <c r="V17" i="4"/>
  <c r="T18" i="4"/>
  <c r="U18" i="4"/>
  <c r="V18" i="4"/>
  <c r="T19" i="4"/>
  <c r="U19" i="4"/>
  <c r="V19" i="4"/>
  <c r="T20" i="4"/>
  <c r="U20" i="4"/>
  <c r="V20" i="4"/>
  <c r="T21" i="4"/>
  <c r="U21" i="4"/>
  <c r="V21" i="4"/>
  <c r="T22" i="4"/>
  <c r="U22" i="4"/>
  <c r="V22" i="4"/>
  <c r="T23" i="4"/>
  <c r="U23" i="4"/>
  <c r="V23" i="4"/>
  <c r="T24" i="4"/>
  <c r="U24" i="4"/>
  <c r="V24" i="4"/>
  <c r="T25" i="4"/>
  <c r="U25" i="4"/>
  <c r="V25" i="4"/>
  <c r="T26" i="4"/>
  <c r="U26" i="4"/>
  <c r="V26" i="4"/>
  <c r="T27" i="4"/>
  <c r="U27" i="4"/>
  <c r="V27" i="4"/>
  <c r="T28" i="4"/>
  <c r="U28" i="4"/>
  <c r="V28" i="4"/>
  <c r="T29" i="4"/>
  <c r="U29" i="4"/>
  <c r="V29" i="4"/>
  <c r="T30" i="4"/>
  <c r="U30" i="4"/>
  <c r="V30" i="4"/>
  <c r="T31" i="4"/>
  <c r="U31" i="4"/>
  <c r="V31" i="4"/>
  <c r="T32" i="4"/>
  <c r="U32" i="4"/>
  <c r="V32" i="4"/>
  <c r="T33" i="4"/>
  <c r="U33" i="4"/>
  <c r="V33" i="4"/>
  <c r="T34" i="4"/>
  <c r="U34" i="4"/>
  <c r="V34" i="4"/>
  <c r="T35" i="4"/>
  <c r="U35" i="4"/>
  <c r="V35" i="4"/>
  <c r="T36" i="4"/>
  <c r="U36" i="4"/>
  <c r="V36" i="4"/>
  <c r="T37" i="4"/>
  <c r="U37" i="4"/>
  <c r="V37" i="4"/>
  <c r="T38" i="4"/>
  <c r="U38" i="4"/>
  <c r="V38" i="4"/>
  <c r="T39" i="4"/>
  <c r="U39" i="4"/>
  <c r="V39" i="4"/>
  <c r="T40" i="4"/>
  <c r="U40" i="4"/>
  <c r="V40" i="4"/>
  <c r="T41" i="4"/>
  <c r="U41" i="4"/>
  <c r="V41" i="4"/>
  <c r="T42" i="4"/>
  <c r="U42" i="4"/>
  <c r="V42" i="4"/>
  <c r="T43" i="4"/>
  <c r="U43" i="4"/>
  <c r="V43" i="4"/>
  <c r="T44" i="4"/>
  <c r="U44" i="4"/>
  <c r="V44" i="4"/>
  <c r="T45" i="4"/>
  <c r="U45" i="4"/>
  <c r="V45" i="4"/>
  <c r="T46" i="4"/>
  <c r="U46" i="4"/>
  <c r="V46" i="4"/>
  <c r="T47" i="4"/>
  <c r="U47" i="4"/>
  <c r="V47" i="4"/>
  <c r="T48" i="4"/>
  <c r="U48" i="4"/>
  <c r="V48" i="4"/>
  <c r="T49" i="4"/>
  <c r="U49" i="4"/>
  <c r="V49" i="4"/>
  <c r="T50" i="4"/>
  <c r="U50" i="4"/>
  <c r="V50" i="4"/>
  <c r="T51" i="4"/>
  <c r="U51" i="4"/>
  <c r="V51" i="4"/>
  <c r="T52" i="4"/>
  <c r="U52" i="4"/>
  <c r="V52" i="4"/>
  <c r="T53" i="4"/>
  <c r="U53" i="4"/>
  <c r="V53" i="4"/>
  <c r="T54" i="4"/>
  <c r="U54" i="4"/>
  <c r="V54" i="4"/>
  <c r="T55" i="4"/>
  <c r="U55" i="4"/>
  <c r="V55" i="4"/>
  <c r="T56" i="4"/>
  <c r="U56" i="4"/>
  <c r="V56" i="4"/>
  <c r="T57" i="4"/>
  <c r="U57" i="4"/>
  <c r="V57" i="4"/>
  <c r="T58" i="4"/>
  <c r="U58" i="4"/>
  <c r="V58" i="4"/>
  <c r="T59" i="4"/>
  <c r="U59" i="4"/>
  <c r="V59" i="4"/>
  <c r="T60" i="4"/>
  <c r="U60" i="4"/>
  <c r="V60" i="4"/>
  <c r="T61" i="4"/>
  <c r="U61" i="4"/>
  <c r="V61" i="4"/>
  <c r="T62" i="4"/>
  <c r="U62" i="4"/>
  <c r="V62" i="4"/>
  <c r="T63" i="4"/>
  <c r="U63" i="4"/>
  <c r="V63" i="4"/>
  <c r="T64" i="4"/>
  <c r="U64" i="4"/>
  <c r="V64" i="4"/>
  <c r="T65" i="4"/>
  <c r="U65" i="4"/>
  <c r="V65" i="4"/>
  <c r="T66" i="4"/>
  <c r="U66" i="4"/>
  <c r="V66" i="4"/>
  <c r="T67" i="4"/>
  <c r="U67" i="4"/>
  <c r="V67" i="4"/>
  <c r="T68" i="4"/>
  <c r="U68" i="4"/>
  <c r="V68" i="4"/>
  <c r="T69" i="4"/>
  <c r="U69" i="4"/>
  <c r="V69" i="4"/>
  <c r="T70" i="4"/>
  <c r="U70" i="4"/>
  <c r="V70" i="4"/>
  <c r="T71" i="4"/>
  <c r="U71" i="4"/>
  <c r="V71" i="4"/>
  <c r="T72" i="4"/>
  <c r="U72" i="4"/>
  <c r="V72" i="4"/>
  <c r="T73" i="4"/>
  <c r="U73" i="4"/>
  <c r="V73" i="4"/>
  <c r="T74" i="4"/>
  <c r="U74" i="4"/>
  <c r="V74" i="4"/>
  <c r="T75" i="4"/>
  <c r="U75" i="4"/>
  <c r="V75" i="4"/>
  <c r="T76" i="4"/>
  <c r="U76" i="4"/>
  <c r="V76" i="4"/>
  <c r="T77" i="4"/>
  <c r="U77" i="4"/>
  <c r="V77" i="4"/>
  <c r="T78" i="4"/>
  <c r="U78" i="4"/>
  <c r="V78" i="4"/>
  <c r="T79" i="4"/>
  <c r="U79" i="4"/>
  <c r="V79" i="4"/>
  <c r="T80" i="4"/>
  <c r="U80" i="4"/>
  <c r="V80" i="4"/>
  <c r="T81" i="4"/>
  <c r="U81" i="4"/>
  <c r="V81" i="4"/>
  <c r="T82" i="4"/>
  <c r="U82" i="4"/>
  <c r="V82" i="4"/>
  <c r="T83" i="4"/>
  <c r="U83" i="4"/>
  <c r="V83" i="4"/>
  <c r="T84" i="4"/>
  <c r="U84" i="4"/>
  <c r="V84" i="4"/>
  <c r="T85" i="4"/>
  <c r="U85" i="4"/>
  <c r="V85" i="4"/>
  <c r="T86" i="4"/>
  <c r="U86" i="4"/>
  <c r="V86" i="4"/>
  <c r="T87" i="4"/>
  <c r="U87" i="4"/>
  <c r="V87" i="4"/>
  <c r="T88" i="4"/>
  <c r="U88" i="4"/>
  <c r="V88"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08" i="4"/>
  <c r="U108" i="4"/>
  <c r="V108" i="4"/>
  <c r="T109" i="4"/>
  <c r="U109" i="4"/>
  <c r="V109" i="4"/>
  <c r="T110" i="4"/>
  <c r="U110" i="4"/>
  <c r="V110" i="4"/>
  <c r="T111" i="4"/>
  <c r="U111" i="4"/>
  <c r="V111" i="4"/>
  <c r="T112" i="4"/>
  <c r="U112" i="4"/>
  <c r="V112" i="4"/>
  <c r="T113" i="4"/>
  <c r="U113" i="4"/>
  <c r="V113" i="4"/>
  <c r="T114" i="4"/>
  <c r="U114" i="4"/>
  <c r="V114" i="4"/>
  <c r="T115" i="4"/>
  <c r="U115" i="4"/>
  <c r="V115" i="4"/>
  <c r="T116" i="4"/>
  <c r="U116" i="4"/>
  <c r="V116" i="4"/>
  <c r="T117" i="4"/>
  <c r="U117" i="4"/>
  <c r="V117" i="4"/>
  <c r="T118" i="4"/>
  <c r="U118" i="4"/>
  <c r="V118" i="4"/>
  <c r="T119" i="4"/>
  <c r="U119" i="4"/>
  <c r="V119" i="4"/>
  <c r="T120" i="4"/>
  <c r="U120" i="4"/>
  <c r="V120" i="4"/>
  <c r="T121" i="4"/>
  <c r="U121" i="4"/>
  <c r="V121" i="4"/>
  <c r="T122" i="4"/>
  <c r="U122" i="4"/>
  <c r="V122" i="4"/>
  <c r="T123" i="4"/>
  <c r="U123" i="4"/>
  <c r="V123" i="4"/>
  <c r="T124" i="4"/>
  <c r="U124" i="4"/>
  <c r="V124" i="4"/>
  <c r="T125" i="4"/>
  <c r="U125" i="4"/>
  <c r="V125" i="4"/>
  <c r="T126" i="4"/>
  <c r="U126" i="4"/>
  <c r="V126" i="4"/>
  <c r="T127" i="4"/>
  <c r="U127" i="4"/>
  <c r="V127" i="4"/>
  <c r="T128" i="4"/>
  <c r="U128" i="4"/>
  <c r="V128" i="4"/>
  <c r="T129" i="4"/>
  <c r="U129" i="4"/>
  <c r="V129" i="4"/>
  <c r="T130" i="4"/>
  <c r="U130" i="4"/>
  <c r="V130" i="4"/>
  <c r="T131" i="4"/>
  <c r="U131" i="4"/>
  <c r="V131" i="4"/>
  <c r="T132" i="4"/>
  <c r="U132" i="4"/>
  <c r="V132" i="4"/>
  <c r="T133" i="4"/>
  <c r="U133" i="4"/>
  <c r="V133" i="4"/>
  <c r="T134" i="4"/>
  <c r="U134" i="4"/>
  <c r="V134" i="4"/>
  <c r="T135" i="4"/>
  <c r="U135" i="4"/>
  <c r="V135" i="4"/>
  <c r="T136" i="4"/>
  <c r="U136" i="4"/>
  <c r="V136" i="4"/>
  <c r="T137" i="4"/>
  <c r="U137" i="4"/>
  <c r="V137" i="4"/>
  <c r="T138" i="4"/>
  <c r="U138" i="4"/>
  <c r="V138" i="4"/>
  <c r="T139" i="4"/>
  <c r="U139" i="4"/>
  <c r="V139" i="4"/>
  <c r="T140" i="4"/>
  <c r="U140" i="4"/>
  <c r="V140" i="4"/>
  <c r="T141" i="4"/>
  <c r="U141" i="4"/>
  <c r="V141" i="4"/>
  <c r="T142" i="4"/>
  <c r="U142" i="4"/>
  <c r="V142" i="4"/>
  <c r="T143" i="4"/>
  <c r="U143" i="4"/>
  <c r="V143" i="4"/>
  <c r="T144" i="4"/>
  <c r="U144" i="4"/>
  <c r="V144" i="4"/>
  <c r="T145" i="4"/>
  <c r="U145" i="4"/>
  <c r="V145" i="4"/>
  <c r="T146" i="4"/>
  <c r="U146" i="4"/>
  <c r="V146" i="4"/>
  <c r="T147" i="4"/>
  <c r="U147" i="4"/>
  <c r="V147" i="4"/>
  <c r="T148" i="4"/>
  <c r="U148" i="4"/>
  <c r="V148" i="4"/>
  <c r="T149" i="4"/>
  <c r="U149" i="4"/>
  <c r="V149" i="4"/>
  <c r="T150" i="4"/>
  <c r="U150" i="4"/>
  <c r="V150" i="4"/>
  <c r="T151" i="4"/>
  <c r="U151" i="4"/>
  <c r="V151" i="4"/>
  <c r="T152" i="4"/>
  <c r="U152" i="4"/>
  <c r="V152" i="4"/>
  <c r="T153" i="4"/>
  <c r="U153" i="4"/>
  <c r="V153" i="4"/>
  <c r="T154" i="4"/>
  <c r="U154" i="4"/>
  <c r="V154" i="4"/>
  <c r="T155" i="4"/>
  <c r="U155" i="4"/>
  <c r="V155" i="4"/>
  <c r="T156" i="4"/>
  <c r="U156" i="4"/>
  <c r="V156" i="4"/>
  <c r="T157" i="4"/>
  <c r="U157" i="4"/>
  <c r="V157" i="4"/>
  <c r="T158" i="4"/>
  <c r="U158" i="4"/>
  <c r="V158" i="4"/>
  <c r="T159" i="4"/>
  <c r="U159" i="4"/>
  <c r="V159" i="4"/>
  <c r="T160" i="4"/>
  <c r="U160" i="4"/>
  <c r="V160" i="4"/>
  <c r="T161" i="4"/>
  <c r="U161" i="4"/>
  <c r="V161" i="4"/>
  <c r="T162" i="4"/>
  <c r="U162" i="4"/>
  <c r="V162" i="4"/>
  <c r="T163" i="4"/>
  <c r="U163" i="4"/>
  <c r="V163" i="4"/>
  <c r="T164" i="4"/>
  <c r="U164" i="4"/>
  <c r="V164" i="4"/>
  <c r="T165" i="4"/>
  <c r="U165" i="4"/>
  <c r="V165" i="4"/>
  <c r="T166" i="4"/>
  <c r="U166" i="4"/>
  <c r="V166" i="4"/>
  <c r="T167" i="4"/>
  <c r="U167" i="4"/>
  <c r="V167" i="4"/>
  <c r="T168" i="4"/>
  <c r="U168" i="4"/>
  <c r="V168" i="4"/>
  <c r="T169" i="4"/>
  <c r="U169" i="4"/>
  <c r="V169" i="4"/>
  <c r="T170" i="4"/>
  <c r="U170" i="4"/>
  <c r="V170" i="4"/>
  <c r="T171" i="4"/>
  <c r="U171" i="4"/>
  <c r="V171" i="4"/>
  <c r="T172" i="4"/>
  <c r="U172" i="4"/>
  <c r="V172" i="4"/>
  <c r="T173" i="4"/>
  <c r="U173" i="4"/>
  <c r="V173" i="4"/>
  <c r="T174" i="4"/>
  <c r="U174" i="4"/>
  <c r="V174" i="4"/>
  <c r="T175" i="4"/>
  <c r="U175" i="4"/>
  <c r="V175" i="4"/>
  <c r="T176" i="4"/>
  <c r="U176" i="4"/>
  <c r="V176" i="4"/>
  <c r="T177" i="4"/>
  <c r="U177" i="4"/>
  <c r="V177" i="4"/>
  <c r="T178" i="4"/>
  <c r="U178" i="4"/>
  <c r="V178" i="4"/>
  <c r="T179" i="4"/>
  <c r="U179" i="4"/>
  <c r="V179" i="4"/>
  <c r="T180" i="4"/>
  <c r="U180" i="4"/>
  <c r="V180" i="4"/>
  <c r="T181" i="4"/>
  <c r="U181" i="4"/>
  <c r="V181" i="4"/>
  <c r="T182" i="4"/>
  <c r="U182" i="4"/>
  <c r="V182" i="4"/>
  <c r="T183" i="4"/>
  <c r="U183" i="4"/>
  <c r="V183" i="4"/>
  <c r="T184" i="4"/>
  <c r="U184" i="4"/>
  <c r="V184" i="4"/>
  <c r="T185" i="4"/>
  <c r="U185" i="4"/>
  <c r="V185" i="4"/>
  <c r="T186" i="4"/>
  <c r="U186" i="4"/>
  <c r="V186" i="4"/>
  <c r="T187" i="4"/>
  <c r="U187" i="4"/>
  <c r="V187" i="4"/>
  <c r="T188" i="4"/>
  <c r="U188" i="4"/>
  <c r="V188" i="4"/>
  <c r="T189" i="4"/>
  <c r="U189" i="4"/>
  <c r="V189" i="4"/>
  <c r="T190" i="4"/>
  <c r="U190" i="4"/>
  <c r="V190" i="4"/>
  <c r="T191" i="4"/>
  <c r="U191" i="4"/>
  <c r="V191" i="4"/>
  <c r="T192" i="4"/>
  <c r="U192" i="4"/>
  <c r="V192" i="4"/>
  <c r="T193" i="4"/>
  <c r="U193" i="4"/>
  <c r="V193" i="4"/>
  <c r="U3" i="4"/>
  <c r="V3" i="4"/>
  <c r="T3" i="4"/>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3" i="3"/>
  <c r="W193" i="4" l="1"/>
  <c r="W185" i="4"/>
  <c r="W177" i="4"/>
  <c r="W169" i="4"/>
  <c r="W161" i="4"/>
  <c r="W153" i="4"/>
  <c r="W145" i="4"/>
  <c r="W137" i="4"/>
  <c r="W129" i="4"/>
  <c r="W121" i="4"/>
  <c r="W113" i="4"/>
  <c r="W105" i="4"/>
  <c r="W97" i="4"/>
  <c r="W89" i="4"/>
  <c r="W81" i="4"/>
  <c r="W73" i="4"/>
  <c r="W65" i="4"/>
  <c r="W57" i="4"/>
  <c r="W49" i="4"/>
  <c r="W41" i="4"/>
  <c r="W33" i="4"/>
  <c r="W25" i="4"/>
  <c r="W17" i="4"/>
  <c r="W9" i="4"/>
  <c r="W182" i="4"/>
  <c r="W166" i="4"/>
  <c r="W134" i="4"/>
  <c r="W118" i="4"/>
  <c r="W102" i="4"/>
  <c r="W70" i="4"/>
  <c r="W54" i="4"/>
  <c r="W14" i="4"/>
  <c r="W187" i="4"/>
  <c r="W179" i="4"/>
  <c r="W171" i="4"/>
  <c r="W163" i="4"/>
  <c r="W155" i="4"/>
  <c r="W147" i="4"/>
  <c r="W139" i="4"/>
  <c r="W131" i="4"/>
  <c r="W123" i="4"/>
  <c r="W115" i="4"/>
  <c r="W107" i="4"/>
  <c r="W99" i="4"/>
  <c r="W91" i="4"/>
  <c r="W83" i="4"/>
  <c r="W75" i="4"/>
  <c r="W67" i="4"/>
  <c r="W59" i="4"/>
  <c r="W51" i="4"/>
  <c r="W43" i="4"/>
  <c r="W35" i="4"/>
  <c r="W27" i="4"/>
  <c r="W19" i="4"/>
  <c r="W11" i="4"/>
  <c r="W190" i="4"/>
  <c r="W174" i="4"/>
  <c r="W158" i="4"/>
  <c r="W142" i="4"/>
  <c r="W110" i="4"/>
  <c r="W38" i="4"/>
  <c r="W22" i="4"/>
  <c r="W3" i="4"/>
  <c r="W192" i="4"/>
  <c r="W184" i="4"/>
  <c r="W176" i="4"/>
  <c r="W168" i="4"/>
  <c r="W160" i="4"/>
  <c r="W152" i="4"/>
  <c r="W144" i="4"/>
  <c r="W136" i="4"/>
  <c r="W128" i="4"/>
  <c r="W120" i="4"/>
  <c r="W112" i="4"/>
  <c r="W104" i="4"/>
  <c r="W96" i="4"/>
  <c r="W88" i="4"/>
  <c r="W80" i="4"/>
  <c r="W72" i="4"/>
  <c r="W64" i="4"/>
  <c r="W56" i="4"/>
  <c r="W48" i="4"/>
  <c r="W40" i="4"/>
  <c r="W32" i="4"/>
  <c r="W24" i="4"/>
  <c r="W16" i="4"/>
  <c r="W8" i="4"/>
  <c r="W94" i="4"/>
  <c r="W30" i="4"/>
  <c r="W189" i="4"/>
  <c r="W181" i="4"/>
  <c r="W173" i="4"/>
  <c r="W165" i="4"/>
  <c r="W157" i="4"/>
  <c r="W149" i="4"/>
  <c r="W141" i="4"/>
  <c r="W133" i="4"/>
  <c r="W125" i="4"/>
  <c r="W117" i="4"/>
  <c r="W109" i="4"/>
  <c r="W101" i="4"/>
  <c r="W93" i="4"/>
  <c r="W85" i="4"/>
  <c r="W77" i="4"/>
  <c r="W69" i="4"/>
  <c r="W61" i="4"/>
  <c r="W53" i="4"/>
  <c r="W45" i="4"/>
  <c r="W37" i="4"/>
  <c r="W29" i="4"/>
  <c r="W21" i="4"/>
  <c r="W13" i="4"/>
  <c r="W5" i="4"/>
  <c r="W126" i="4"/>
  <c r="W78" i="4"/>
  <c r="W186" i="4"/>
  <c r="W178" i="4"/>
  <c r="W170" i="4"/>
  <c r="W162" i="4"/>
  <c r="W154" i="4"/>
  <c r="W146" i="4"/>
  <c r="W138" i="4"/>
  <c r="W130" i="4"/>
  <c r="W122" i="4"/>
  <c r="W114" i="4"/>
  <c r="W106" i="4"/>
  <c r="W98" i="4"/>
  <c r="W90" i="4"/>
  <c r="W82" i="4"/>
  <c r="W74" i="4"/>
  <c r="W66" i="4"/>
  <c r="W58" i="4"/>
  <c r="W50" i="4"/>
  <c r="W42" i="4"/>
  <c r="W34" i="4"/>
  <c r="W26" i="4"/>
  <c r="W18" i="4"/>
  <c r="W10" i="4"/>
  <c r="W150" i="4"/>
  <c r="W86" i="4"/>
  <c r="W62" i="4"/>
  <c r="W46" i="4"/>
  <c r="W6" i="4"/>
  <c r="W191" i="4"/>
  <c r="W188" i="4"/>
  <c r="W183" i="4"/>
  <c r="W180" i="4"/>
  <c r="W175" i="4"/>
  <c r="W172" i="4"/>
  <c r="W167" i="4"/>
  <c r="W164" i="4"/>
  <c r="W159" i="4"/>
  <c r="W156" i="4"/>
  <c r="W151" i="4"/>
  <c r="W148" i="4"/>
  <c r="W143" i="4"/>
  <c r="W140" i="4"/>
  <c r="W135" i="4"/>
  <c r="W132" i="4"/>
  <c r="W127" i="4"/>
  <c r="W124" i="4"/>
  <c r="W119" i="4"/>
  <c r="W116" i="4"/>
  <c r="W111" i="4"/>
  <c r="W108" i="4"/>
  <c r="W103" i="4"/>
  <c r="W100" i="4"/>
  <c r="W95" i="4"/>
  <c r="W92" i="4"/>
  <c r="W87" i="4"/>
  <c r="W84" i="4"/>
  <c r="W79" i="4"/>
  <c r="W76" i="4"/>
  <c r="W71" i="4"/>
  <c r="W68" i="4"/>
  <c r="W63" i="4"/>
  <c r="W60" i="4"/>
  <c r="W55" i="4"/>
  <c r="W52" i="4"/>
  <c r="W47" i="4"/>
  <c r="W44" i="4"/>
  <c r="W39" i="4"/>
  <c r="W36" i="4"/>
  <c r="W31" i="4"/>
  <c r="W28" i="4"/>
  <c r="W23" i="4"/>
  <c r="W20" i="4"/>
  <c r="W15" i="4"/>
  <c r="W12" i="4"/>
  <c r="W7" i="4"/>
  <c r="W4" i="4"/>
  <c r="Y4" i="3"/>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3" i="3"/>
  <c r="G11" i="75" l="1"/>
  <c r="G19" i="75"/>
  <c r="G27" i="75"/>
  <c r="G35" i="75"/>
  <c r="G43" i="75"/>
  <c r="G51" i="75"/>
  <c r="G59" i="75"/>
  <c r="G67" i="75"/>
  <c r="G75" i="75"/>
  <c r="G83" i="75"/>
  <c r="G91" i="75"/>
  <c r="G99" i="75"/>
  <c r="G107" i="75"/>
  <c r="G115" i="75"/>
  <c r="G123" i="75"/>
  <c r="G131" i="75"/>
  <c r="G139" i="75"/>
  <c r="G147" i="75"/>
  <c r="G155" i="75"/>
  <c r="G163" i="75"/>
  <c r="G171" i="75"/>
  <c r="G179" i="75"/>
  <c r="G187" i="75"/>
  <c r="J4" i="75"/>
  <c r="J5" i="75"/>
  <c r="J6" i="75"/>
  <c r="J7" i="75"/>
  <c r="J8" i="75"/>
  <c r="J9" i="75"/>
  <c r="J10" i="75"/>
  <c r="J11" i="75"/>
  <c r="J12" i="75"/>
  <c r="J13" i="75"/>
  <c r="J14" i="75"/>
  <c r="J15" i="75"/>
  <c r="J16" i="75"/>
  <c r="J17" i="75"/>
  <c r="J18" i="75"/>
  <c r="J19" i="75"/>
  <c r="J20" i="75"/>
  <c r="J21" i="75"/>
  <c r="J22" i="75"/>
  <c r="J23" i="75"/>
  <c r="J24" i="75"/>
  <c r="J25" i="75"/>
  <c r="J26" i="75"/>
  <c r="J27" i="75"/>
  <c r="J28" i="75"/>
  <c r="J29" i="75"/>
  <c r="J30" i="75"/>
  <c r="J31" i="75"/>
  <c r="J32" i="75"/>
  <c r="J33" i="75"/>
  <c r="J34" i="75"/>
  <c r="J35" i="75"/>
  <c r="J36" i="75"/>
  <c r="J37" i="75"/>
  <c r="J38" i="75"/>
  <c r="J39" i="75"/>
  <c r="J40" i="75"/>
  <c r="J41" i="75"/>
  <c r="J42" i="75"/>
  <c r="J43" i="75"/>
  <c r="J44" i="75"/>
  <c r="J45" i="75"/>
  <c r="J46" i="75"/>
  <c r="J47" i="75"/>
  <c r="J48" i="75"/>
  <c r="J49" i="75"/>
  <c r="J50" i="75"/>
  <c r="J51" i="75"/>
  <c r="J52" i="75"/>
  <c r="J53" i="75"/>
  <c r="J54" i="75"/>
  <c r="J55" i="75"/>
  <c r="J56" i="75"/>
  <c r="J57" i="75"/>
  <c r="J58" i="75"/>
  <c r="J59" i="75"/>
  <c r="J60" i="75"/>
  <c r="J61" i="75"/>
  <c r="J62" i="75"/>
  <c r="J63" i="75"/>
  <c r="J64" i="75"/>
  <c r="J65" i="75"/>
  <c r="J66" i="75"/>
  <c r="J67" i="75"/>
  <c r="J68" i="75"/>
  <c r="J69" i="75"/>
  <c r="J70" i="75"/>
  <c r="J71" i="75"/>
  <c r="J72" i="75"/>
  <c r="J73" i="75"/>
  <c r="J74" i="75"/>
  <c r="J75" i="75"/>
  <c r="J76" i="75"/>
  <c r="J77" i="75"/>
  <c r="J78" i="75"/>
  <c r="J79" i="75"/>
  <c r="J80" i="75"/>
  <c r="J81" i="75"/>
  <c r="J82" i="75"/>
  <c r="J83" i="75"/>
  <c r="J84" i="75"/>
  <c r="J85" i="75"/>
  <c r="J86" i="75"/>
  <c r="J87" i="75"/>
  <c r="J88" i="75"/>
  <c r="J89" i="75"/>
  <c r="J90" i="75"/>
  <c r="J91" i="75"/>
  <c r="J92" i="75"/>
  <c r="J93" i="75"/>
  <c r="J94" i="75"/>
  <c r="J95" i="75"/>
  <c r="J96" i="75"/>
  <c r="J97" i="75"/>
  <c r="J98" i="75"/>
  <c r="J99" i="75"/>
  <c r="J100" i="75"/>
  <c r="J101" i="75"/>
  <c r="J102" i="75"/>
  <c r="J103" i="75"/>
  <c r="J104" i="75"/>
  <c r="J105" i="75"/>
  <c r="J106" i="75"/>
  <c r="J107" i="75"/>
  <c r="J108" i="75"/>
  <c r="J109" i="75"/>
  <c r="J110" i="75"/>
  <c r="J111" i="75"/>
  <c r="J112" i="75"/>
  <c r="J113" i="75"/>
  <c r="J114" i="75"/>
  <c r="J115" i="75"/>
  <c r="J116" i="75"/>
  <c r="J117" i="75"/>
  <c r="J118" i="75"/>
  <c r="J119" i="75"/>
  <c r="J120" i="75"/>
  <c r="J121" i="75"/>
  <c r="J122" i="75"/>
  <c r="J123" i="75"/>
  <c r="J124" i="75"/>
  <c r="J125" i="75"/>
  <c r="J126" i="75"/>
  <c r="J127" i="75"/>
  <c r="J128" i="75"/>
  <c r="J129" i="75"/>
  <c r="J130" i="75"/>
  <c r="J131" i="75"/>
  <c r="J132" i="75"/>
  <c r="J133" i="75"/>
  <c r="J134" i="75"/>
  <c r="J135" i="75"/>
  <c r="J136" i="75"/>
  <c r="J137" i="75"/>
  <c r="J138" i="75"/>
  <c r="J139" i="75"/>
  <c r="J140" i="75"/>
  <c r="J141" i="75"/>
  <c r="J142" i="75"/>
  <c r="J143" i="75"/>
  <c r="J144" i="75"/>
  <c r="J145" i="75"/>
  <c r="J146" i="75"/>
  <c r="J147" i="75"/>
  <c r="J148" i="75"/>
  <c r="J149" i="75"/>
  <c r="J150" i="75"/>
  <c r="J151" i="75"/>
  <c r="J152" i="75"/>
  <c r="J153" i="75"/>
  <c r="J154" i="75"/>
  <c r="J155" i="75"/>
  <c r="J156" i="75"/>
  <c r="J157" i="75"/>
  <c r="J158" i="75"/>
  <c r="J159" i="75"/>
  <c r="J160" i="75"/>
  <c r="J161" i="75"/>
  <c r="J162" i="75"/>
  <c r="J163" i="75"/>
  <c r="J164" i="75"/>
  <c r="J165" i="75"/>
  <c r="J166" i="75"/>
  <c r="J167" i="75"/>
  <c r="J168" i="75"/>
  <c r="J169" i="75"/>
  <c r="J170" i="75"/>
  <c r="J171" i="75"/>
  <c r="J172" i="75"/>
  <c r="J173" i="75"/>
  <c r="J174" i="75"/>
  <c r="J175" i="75"/>
  <c r="J176" i="75"/>
  <c r="J177" i="75"/>
  <c r="J178" i="75"/>
  <c r="J179" i="75"/>
  <c r="J180" i="75"/>
  <c r="J181" i="75"/>
  <c r="J182" i="75"/>
  <c r="J183" i="75"/>
  <c r="J184" i="75"/>
  <c r="J185" i="75"/>
  <c r="J186" i="75"/>
  <c r="J187" i="75"/>
  <c r="J188" i="75"/>
  <c r="J189" i="75"/>
  <c r="J190" i="75"/>
  <c r="J191" i="75"/>
  <c r="J192" i="75"/>
  <c r="J193" i="75"/>
  <c r="J3" i="75"/>
  <c r="I4" i="75"/>
  <c r="I5" i="75"/>
  <c r="I6" i="75"/>
  <c r="I7" i="75"/>
  <c r="I8" i="75"/>
  <c r="I9" i="75"/>
  <c r="I10" i="75"/>
  <c r="I11" i="75"/>
  <c r="I12" i="75"/>
  <c r="I13" i="75"/>
  <c r="I14" i="75"/>
  <c r="I15" i="75"/>
  <c r="I16" i="75"/>
  <c r="I17" i="75"/>
  <c r="I18" i="75"/>
  <c r="I19" i="75"/>
  <c r="I20" i="75"/>
  <c r="I21" i="75"/>
  <c r="I22" i="75"/>
  <c r="I23" i="75"/>
  <c r="I24" i="75"/>
  <c r="I25" i="75"/>
  <c r="I26" i="75"/>
  <c r="I27" i="75"/>
  <c r="I28" i="75"/>
  <c r="I29" i="75"/>
  <c r="I30" i="75"/>
  <c r="I31" i="75"/>
  <c r="I32" i="75"/>
  <c r="I33" i="75"/>
  <c r="I34" i="75"/>
  <c r="I35" i="75"/>
  <c r="I36" i="75"/>
  <c r="I37" i="75"/>
  <c r="I38" i="75"/>
  <c r="I39" i="75"/>
  <c r="I40" i="75"/>
  <c r="I41" i="75"/>
  <c r="I42" i="75"/>
  <c r="I43" i="75"/>
  <c r="I44" i="75"/>
  <c r="I45" i="75"/>
  <c r="I46" i="75"/>
  <c r="I47" i="75"/>
  <c r="I48" i="75"/>
  <c r="I49" i="75"/>
  <c r="I50" i="75"/>
  <c r="I51" i="75"/>
  <c r="I52" i="75"/>
  <c r="I53" i="75"/>
  <c r="I54" i="75"/>
  <c r="I55" i="75"/>
  <c r="I56" i="75"/>
  <c r="I57" i="75"/>
  <c r="I58" i="75"/>
  <c r="I59" i="75"/>
  <c r="I60" i="75"/>
  <c r="I61" i="75"/>
  <c r="I62" i="75"/>
  <c r="I63" i="75"/>
  <c r="I64" i="75"/>
  <c r="I65" i="75"/>
  <c r="I66" i="75"/>
  <c r="I67" i="75"/>
  <c r="I68" i="75"/>
  <c r="I69" i="75"/>
  <c r="I70" i="75"/>
  <c r="I71" i="75"/>
  <c r="I72" i="75"/>
  <c r="I73" i="75"/>
  <c r="I74" i="75"/>
  <c r="I75" i="75"/>
  <c r="I76" i="75"/>
  <c r="I77" i="75"/>
  <c r="I78" i="75"/>
  <c r="I79" i="75"/>
  <c r="I80" i="75"/>
  <c r="I81" i="75"/>
  <c r="I82" i="75"/>
  <c r="I83" i="75"/>
  <c r="I84" i="75"/>
  <c r="I85" i="75"/>
  <c r="I86" i="75"/>
  <c r="I87" i="75"/>
  <c r="I88" i="75"/>
  <c r="I89" i="75"/>
  <c r="I90" i="75"/>
  <c r="I91" i="75"/>
  <c r="I92" i="75"/>
  <c r="I93" i="75"/>
  <c r="I94" i="75"/>
  <c r="I95" i="75"/>
  <c r="I96" i="75"/>
  <c r="I97" i="75"/>
  <c r="I98" i="75"/>
  <c r="I99" i="75"/>
  <c r="I100" i="75"/>
  <c r="I101" i="75"/>
  <c r="I102" i="75"/>
  <c r="I103" i="75"/>
  <c r="I104" i="75"/>
  <c r="I105" i="75"/>
  <c r="I106" i="75"/>
  <c r="I107" i="75"/>
  <c r="I108" i="75"/>
  <c r="I109" i="75"/>
  <c r="I110" i="75"/>
  <c r="I111" i="75"/>
  <c r="I112" i="75"/>
  <c r="I113" i="75"/>
  <c r="I114" i="75"/>
  <c r="I115" i="75"/>
  <c r="I116" i="75"/>
  <c r="I117" i="75"/>
  <c r="I118" i="75"/>
  <c r="I119" i="75"/>
  <c r="I120" i="75"/>
  <c r="I121" i="75"/>
  <c r="I122" i="75"/>
  <c r="I123" i="75"/>
  <c r="I124" i="75"/>
  <c r="I125" i="75"/>
  <c r="I126" i="75"/>
  <c r="I127" i="75"/>
  <c r="I128" i="75"/>
  <c r="I129" i="75"/>
  <c r="I130" i="75"/>
  <c r="I131" i="75"/>
  <c r="I132" i="75"/>
  <c r="I133" i="75"/>
  <c r="I134" i="75"/>
  <c r="I135" i="75"/>
  <c r="I136" i="75"/>
  <c r="I137" i="75"/>
  <c r="I138" i="75"/>
  <c r="I139" i="75"/>
  <c r="I140" i="75"/>
  <c r="I141" i="75"/>
  <c r="I142" i="75"/>
  <c r="I143" i="75"/>
  <c r="I144" i="75"/>
  <c r="I145" i="75"/>
  <c r="I146" i="75"/>
  <c r="I147" i="75"/>
  <c r="I148" i="75"/>
  <c r="I149" i="75"/>
  <c r="I150" i="75"/>
  <c r="I151" i="75"/>
  <c r="I152" i="75"/>
  <c r="I153" i="75"/>
  <c r="I154" i="75"/>
  <c r="I155" i="75"/>
  <c r="I156" i="75"/>
  <c r="I157" i="75"/>
  <c r="I158" i="75"/>
  <c r="I159" i="75"/>
  <c r="I160" i="75"/>
  <c r="I161" i="75"/>
  <c r="I162" i="75"/>
  <c r="I163" i="75"/>
  <c r="I164" i="75"/>
  <c r="I165" i="75"/>
  <c r="I166" i="75"/>
  <c r="I167" i="75"/>
  <c r="I168" i="75"/>
  <c r="I169" i="75"/>
  <c r="I170" i="75"/>
  <c r="I171" i="75"/>
  <c r="I172" i="75"/>
  <c r="I173" i="75"/>
  <c r="I174" i="75"/>
  <c r="I175" i="75"/>
  <c r="I176" i="75"/>
  <c r="I177" i="75"/>
  <c r="I178" i="75"/>
  <c r="I179" i="75"/>
  <c r="I180" i="75"/>
  <c r="I181" i="75"/>
  <c r="I182" i="75"/>
  <c r="I183" i="75"/>
  <c r="I184" i="75"/>
  <c r="I185" i="75"/>
  <c r="I186" i="75"/>
  <c r="I187" i="75"/>
  <c r="I188" i="75"/>
  <c r="I189" i="75"/>
  <c r="I190" i="75"/>
  <c r="I191" i="75"/>
  <c r="I192" i="75"/>
  <c r="I193" i="75"/>
  <c r="I3" i="75"/>
  <c r="H4" i="75"/>
  <c r="H5" i="75"/>
  <c r="H6" i="75"/>
  <c r="H7" i="75"/>
  <c r="H8" i="75"/>
  <c r="H9" i="75"/>
  <c r="H10" i="75"/>
  <c r="H11" i="75"/>
  <c r="H12" i="75"/>
  <c r="H13" i="75"/>
  <c r="H14" i="75"/>
  <c r="H15" i="75"/>
  <c r="H16" i="75"/>
  <c r="H17" i="75"/>
  <c r="H18" i="75"/>
  <c r="H19" i="75"/>
  <c r="H20" i="75"/>
  <c r="H21" i="75"/>
  <c r="H22" i="75"/>
  <c r="H23" i="75"/>
  <c r="H24" i="75"/>
  <c r="H25" i="75"/>
  <c r="H26" i="75"/>
  <c r="H27" i="75"/>
  <c r="H28" i="75"/>
  <c r="H29" i="75"/>
  <c r="H30" i="75"/>
  <c r="H31" i="75"/>
  <c r="H32" i="75"/>
  <c r="H33" i="75"/>
  <c r="H34" i="75"/>
  <c r="H35" i="75"/>
  <c r="H36" i="75"/>
  <c r="H37" i="75"/>
  <c r="H38" i="75"/>
  <c r="H39" i="75"/>
  <c r="H40" i="75"/>
  <c r="H41" i="75"/>
  <c r="H42" i="75"/>
  <c r="H43" i="75"/>
  <c r="H44" i="75"/>
  <c r="H45" i="75"/>
  <c r="H46" i="75"/>
  <c r="H47" i="75"/>
  <c r="H48" i="75"/>
  <c r="H49" i="75"/>
  <c r="H50" i="75"/>
  <c r="H51" i="75"/>
  <c r="H52" i="75"/>
  <c r="H53" i="75"/>
  <c r="H54" i="75"/>
  <c r="H55" i="75"/>
  <c r="H56" i="75"/>
  <c r="H57" i="75"/>
  <c r="H58" i="75"/>
  <c r="H59" i="75"/>
  <c r="H60" i="75"/>
  <c r="H61" i="75"/>
  <c r="H62" i="75"/>
  <c r="H63" i="75"/>
  <c r="H64" i="75"/>
  <c r="H65" i="75"/>
  <c r="H66" i="75"/>
  <c r="H67" i="75"/>
  <c r="H68" i="75"/>
  <c r="H69" i="75"/>
  <c r="H70" i="75"/>
  <c r="H71" i="75"/>
  <c r="H72" i="75"/>
  <c r="H73" i="75"/>
  <c r="H74" i="75"/>
  <c r="H75" i="75"/>
  <c r="H76" i="75"/>
  <c r="H77" i="75"/>
  <c r="H78" i="75"/>
  <c r="H79" i="75"/>
  <c r="H80" i="75"/>
  <c r="H81" i="75"/>
  <c r="H82" i="75"/>
  <c r="H83" i="75"/>
  <c r="H84" i="75"/>
  <c r="H85" i="75"/>
  <c r="H86" i="75"/>
  <c r="H87" i="75"/>
  <c r="H88" i="75"/>
  <c r="H89" i="75"/>
  <c r="H90" i="75"/>
  <c r="H91" i="75"/>
  <c r="H92" i="75"/>
  <c r="H93" i="75"/>
  <c r="H94" i="75"/>
  <c r="H95" i="75"/>
  <c r="H96" i="75"/>
  <c r="H97" i="75"/>
  <c r="H98" i="75"/>
  <c r="H99" i="75"/>
  <c r="H100" i="75"/>
  <c r="H101" i="75"/>
  <c r="H102" i="75"/>
  <c r="H103" i="75"/>
  <c r="H104" i="75"/>
  <c r="H105" i="75"/>
  <c r="H106" i="75"/>
  <c r="H107" i="75"/>
  <c r="H108" i="75"/>
  <c r="H109" i="75"/>
  <c r="H110" i="75"/>
  <c r="H111" i="75"/>
  <c r="H112" i="75"/>
  <c r="H113" i="75"/>
  <c r="H114" i="75"/>
  <c r="H115" i="75"/>
  <c r="H116" i="75"/>
  <c r="H117" i="75"/>
  <c r="H118" i="75"/>
  <c r="H119" i="75"/>
  <c r="H120" i="75"/>
  <c r="H121" i="75"/>
  <c r="H122" i="75"/>
  <c r="H123" i="75"/>
  <c r="H124" i="75"/>
  <c r="H125" i="75"/>
  <c r="H126" i="75"/>
  <c r="H127" i="75"/>
  <c r="H128" i="75"/>
  <c r="H129" i="75"/>
  <c r="H130" i="75"/>
  <c r="H131" i="75"/>
  <c r="H132" i="75"/>
  <c r="H133" i="75"/>
  <c r="H134" i="75"/>
  <c r="H135" i="75"/>
  <c r="H136" i="75"/>
  <c r="H137" i="75"/>
  <c r="H138" i="75"/>
  <c r="H139" i="75"/>
  <c r="H140" i="75"/>
  <c r="H141" i="75"/>
  <c r="H142" i="75"/>
  <c r="H143" i="75"/>
  <c r="H144" i="75"/>
  <c r="H145" i="75"/>
  <c r="H146" i="75"/>
  <c r="H147" i="75"/>
  <c r="H148" i="75"/>
  <c r="H149" i="75"/>
  <c r="H150" i="75"/>
  <c r="H151" i="75"/>
  <c r="H152" i="75"/>
  <c r="H153" i="75"/>
  <c r="H154" i="75"/>
  <c r="H155" i="75"/>
  <c r="H156" i="75"/>
  <c r="H157" i="75"/>
  <c r="H158" i="75"/>
  <c r="H159" i="75"/>
  <c r="H160" i="75"/>
  <c r="H161" i="75"/>
  <c r="H162" i="75"/>
  <c r="H163" i="75"/>
  <c r="H164" i="75"/>
  <c r="H165" i="75"/>
  <c r="H166" i="75"/>
  <c r="H167" i="75"/>
  <c r="H168" i="75"/>
  <c r="H169" i="75"/>
  <c r="H170" i="75"/>
  <c r="H171" i="75"/>
  <c r="H172" i="75"/>
  <c r="H173" i="75"/>
  <c r="H174" i="75"/>
  <c r="H175" i="75"/>
  <c r="H176" i="75"/>
  <c r="H177" i="75"/>
  <c r="H178" i="75"/>
  <c r="H179" i="75"/>
  <c r="H180" i="75"/>
  <c r="H181" i="75"/>
  <c r="H182" i="75"/>
  <c r="H183" i="75"/>
  <c r="H184" i="75"/>
  <c r="H185" i="75"/>
  <c r="H186" i="75"/>
  <c r="H187" i="75"/>
  <c r="H188" i="75"/>
  <c r="H189" i="75"/>
  <c r="H190" i="75"/>
  <c r="H191" i="75"/>
  <c r="H192" i="75"/>
  <c r="H193" i="75"/>
  <c r="H3" i="75"/>
  <c r="G3" i="75"/>
  <c r="G4" i="75"/>
  <c r="G5" i="75"/>
  <c r="G6" i="75"/>
  <c r="G7" i="75"/>
  <c r="G8" i="75"/>
  <c r="G9" i="75"/>
  <c r="G10" i="75"/>
  <c r="K10" i="75" s="1"/>
  <c r="G12" i="75"/>
  <c r="G13" i="75"/>
  <c r="G14" i="75"/>
  <c r="G15" i="75"/>
  <c r="G16" i="75"/>
  <c r="G17" i="75"/>
  <c r="G18" i="75"/>
  <c r="G20" i="75"/>
  <c r="G21" i="75"/>
  <c r="G22" i="75"/>
  <c r="G23" i="75"/>
  <c r="G24" i="75"/>
  <c r="G25" i="75"/>
  <c r="G26" i="75"/>
  <c r="G28" i="75"/>
  <c r="G29" i="75"/>
  <c r="G30" i="75"/>
  <c r="G31" i="75"/>
  <c r="G32" i="75"/>
  <c r="G33" i="75"/>
  <c r="G34" i="75"/>
  <c r="G36" i="75"/>
  <c r="G37" i="75"/>
  <c r="G38" i="75"/>
  <c r="G39" i="75"/>
  <c r="G40" i="75"/>
  <c r="G41" i="75"/>
  <c r="G42" i="75"/>
  <c r="G44" i="75"/>
  <c r="G45" i="75"/>
  <c r="G46" i="75"/>
  <c r="G47" i="75"/>
  <c r="G48" i="75"/>
  <c r="G49" i="75"/>
  <c r="G50" i="75"/>
  <c r="G52" i="75"/>
  <c r="G53" i="75"/>
  <c r="G54" i="75"/>
  <c r="G55" i="75"/>
  <c r="G56" i="75"/>
  <c r="G57" i="75"/>
  <c r="G58" i="75"/>
  <c r="G60" i="75"/>
  <c r="G61" i="75"/>
  <c r="G62" i="75"/>
  <c r="G63" i="75"/>
  <c r="G64" i="75"/>
  <c r="G65" i="75"/>
  <c r="G66" i="75"/>
  <c r="G68" i="75"/>
  <c r="G69" i="75"/>
  <c r="G70" i="75"/>
  <c r="G71" i="75"/>
  <c r="G72" i="75"/>
  <c r="G73" i="75"/>
  <c r="G74" i="75"/>
  <c r="G76" i="75"/>
  <c r="G77" i="75"/>
  <c r="G78" i="75"/>
  <c r="G79" i="75"/>
  <c r="G80" i="75"/>
  <c r="G81" i="75"/>
  <c r="G82" i="75"/>
  <c r="G84" i="75"/>
  <c r="G85" i="75"/>
  <c r="G86" i="75"/>
  <c r="G87" i="75"/>
  <c r="G88" i="75"/>
  <c r="G89" i="75"/>
  <c r="G90" i="75"/>
  <c r="G92" i="75"/>
  <c r="G93" i="75"/>
  <c r="G94" i="75"/>
  <c r="G95" i="75"/>
  <c r="G96" i="75"/>
  <c r="G97" i="75"/>
  <c r="G98" i="75"/>
  <c r="G100" i="75"/>
  <c r="G101" i="75"/>
  <c r="G102" i="75"/>
  <c r="G103" i="75"/>
  <c r="G104" i="75"/>
  <c r="G105" i="75"/>
  <c r="G106" i="75"/>
  <c r="G108" i="75"/>
  <c r="G109" i="75"/>
  <c r="G110" i="75"/>
  <c r="G111" i="75"/>
  <c r="G112" i="75"/>
  <c r="G113" i="75"/>
  <c r="G114" i="75"/>
  <c r="G116" i="75"/>
  <c r="G117" i="75"/>
  <c r="G118" i="75"/>
  <c r="G119" i="75"/>
  <c r="G120" i="75"/>
  <c r="G121" i="75"/>
  <c r="G122" i="75"/>
  <c r="G124" i="75"/>
  <c r="G125" i="75"/>
  <c r="G126" i="75"/>
  <c r="G127" i="75"/>
  <c r="G128" i="75"/>
  <c r="G129" i="75"/>
  <c r="G130" i="75"/>
  <c r="G132" i="75"/>
  <c r="G133" i="75"/>
  <c r="G134" i="75"/>
  <c r="G135" i="75"/>
  <c r="G136" i="75"/>
  <c r="G137" i="75"/>
  <c r="G138" i="75"/>
  <c r="G140" i="75"/>
  <c r="G141" i="75"/>
  <c r="G142" i="75"/>
  <c r="G143" i="75"/>
  <c r="G144" i="75"/>
  <c r="G145" i="75"/>
  <c r="G146" i="75"/>
  <c r="G148" i="75"/>
  <c r="G149" i="75"/>
  <c r="G150" i="75"/>
  <c r="G151" i="75"/>
  <c r="G152" i="75"/>
  <c r="G153" i="75"/>
  <c r="G154" i="75"/>
  <c r="G156" i="75"/>
  <c r="G157" i="75"/>
  <c r="G158" i="75"/>
  <c r="G159" i="75"/>
  <c r="G160" i="75"/>
  <c r="G161" i="75"/>
  <c r="G162" i="75"/>
  <c r="G164" i="75"/>
  <c r="G165" i="75"/>
  <c r="G166" i="75"/>
  <c r="G167" i="75"/>
  <c r="G168" i="75"/>
  <c r="G169" i="75"/>
  <c r="G170" i="75"/>
  <c r="G172" i="75"/>
  <c r="G173" i="75"/>
  <c r="G174" i="75"/>
  <c r="G175" i="75"/>
  <c r="G176" i="75"/>
  <c r="G177" i="75"/>
  <c r="G178" i="75"/>
  <c r="G180" i="75"/>
  <c r="G181" i="75"/>
  <c r="G182" i="75"/>
  <c r="G183" i="75"/>
  <c r="G184" i="75"/>
  <c r="G185" i="75"/>
  <c r="G186" i="75"/>
  <c r="G188" i="75"/>
  <c r="G189" i="75"/>
  <c r="G190" i="75"/>
  <c r="G191" i="75"/>
  <c r="G192" i="75"/>
  <c r="G193" i="75"/>
  <c r="K11" i="75" l="1"/>
  <c r="F176" i="75" l="1"/>
  <c r="F165" i="75"/>
  <c r="K158" i="75"/>
  <c r="F152" i="75"/>
  <c r="F136" i="75"/>
  <c r="K134" i="75"/>
  <c r="K117" i="75"/>
  <c r="F115" i="75"/>
  <c r="K110" i="75"/>
  <c r="F107" i="75"/>
  <c r="F104" i="75"/>
  <c r="F99" i="75"/>
  <c r="K93" i="75"/>
  <c r="F91" i="75"/>
  <c r="F80" i="75"/>
  <c r="F75" i="75"/>
  <c r="F72" i="75"/>
  <c r="F69" i="75"/>
  <c r="F67" i="75"/>
  <c r="F61" i="75"/>
  <c r="K53" i="75"/>
  <c r="F48" i="75"/>
  <c r="F35" i="75"/>
  <c r="F27" i="75"/>
  <c r="F21" i="75"/>
  <c r="F19" i="75"/>
  <c r="K14" i="75"/>
  <c r="F13" i="75"/>
  <c r="F5" i="75"/>
  <c r="K188" i="75"/>
  <c r="K183" i="75"/>
  <c r="F182" i="75"/>
  <c r="K176" i="75"/>
  <c r="F167" i="75"/>
  <c r="F166" i="75"/>
  <c r="F163" i="75"/>
  <c r="K156" i="75"/>
  <c r="F156" i="75"/>
  <c r="K153" i="75"/>
  <c r="F153" i="75"/>
  <c r="F150" i="75"/>
  <c r="K146" i="75"/>
  <c r="F142" i="75"/>
  <c r="F137" i="75"/>
  <c r="K131" i="75"/>
  <c r="F129" i="75"/>
  <c r="F121" i="75"/>
  <c r="K119" i="75"/>
  <c r="F111" i="75"/>
  <c r="F110" i="75"/>
  <c r="K105" i="75"/>
  <c r="F102" i="75"/>
  <c r="K99" i="75"/>
  <c r="F97" i="75"/>
  <c r="K96" i="75"/>
  <c r="K91" i="75"/>
  <c r="K88" i="75"/>
  <c r="K82" i="75"/>
  <c r="K80" i="75"/>
  <c r="F78" i="75"/>
  <c r="F76" i="75"/>
  <c r="K72" i="75"/>
  <c r="K65" i="75"/>
  <c r="F57" i="75"/>
  <c r="F54" i="75"/>
  <c r="K50" i="75"/>
  <c r="F47" i="75"/>
  <c r="K45" i="75"/>
  <c r="F36" i="75"/>
  <c r="F34" i="75"/>
  <c r="K33" i="75"/>
  <c r="F30" i="75"/>
  <c r="F28" i="75"/>
  <c r="K25" i="75"/>
  <c r="F25" i="75"/>
  <c r="F23" i="75"/>
  <c r="K19" i="75"/>
  <c r="K16" i="75"/>
  <c r="F9" i="75"/>
  <c r="K5" i="75"/>
  <c r="F119" i="75" l="1"/>
  <c r="L119" i="75" s="1"/>
  <c r="F151" i="75"/>
  <c r="F180" i="75"/>
  <c r="F188" i="75"/>
  <c r="L188" i="75" s="1"/>
  <c r="F12" i="75"/>
  <c r="F31" i="75"/>
  <c r="F68" i="75"/>
  <c r="F100" i="75"/>
  <c r="F108" i="75"/>
  <c r="F124" i="75"/>
  <c r="F148" i="75"/>
  <c r="F172" i="75"/>
  <c r="F74" i="75"/>
  <c r="F114" i="75"/>
  <c r="F122" i="75"/>
  <c r="F154" i="75"/>
  <c r="F170" i="75"/>
  <c r="F178" i="75"/>
  <c r="L5" i="75"/>
  <c r="L110" i="75"/>
  <c r="L99" i="75"/>
  <c r="F3" i="75"/>
  <c r="K7" i="75"/>
  <c r="F10" i="75"/>
  <c r="F41" i="75"/>
  <c r="K32" i="75"/>
  <c r="F4" i="75"/>
  <c r="K4" i="75"/>
  <c r="F6" i="75"/>
  <c r="F7" i="75"/>
  <c r="F11" i="75"/>
  <c r="K22" i="75"/>
  <c r="K8" i="75"/>
  <c r="K24" i="75"/>
  <c r="K144" i="75"/>
  <c r="K6" i="75"/>
  <c r="K28" i="75"/>
  <c r="L28" i="75" s="1"/>
  <c r="F49" i="75"/>
  <c r="K58" i="75"/>
  <c r="F62" i="75"/>
  <c r="F26" i="75"/>
  <c r="K43" i="75"/>
  <c r="F20" i="75"/>
  <c r="K21" i="75"/>
  <c r="L21" i="75" s="1"/>
  <c r="K34" i="75"/>
  <c r="L34" i="75" s="1"/>
  <c r="K52" i="75"/>
  <c r="F15" i="75"/>
  <c r="K17" i="75"/>
  <c r="K20" i="75"/>
  <c r="F24" i="75"/>
  <c r="F46" i="75"/>
  <c r="F55" i="75"/>
  <c r="K18" i="75"/>
  <c r="K42" i="75"/>
  <c r="F87" i="75"/>
  <c r="K9" i="75"/>
  <c r="L9" i="75" s="1"/>
  <c r="F17" i="75"/>
  <c r="K35" i="75"/>
  <c r="L35" i="75" s="1"/>
  <c r="F37" i="75"/>
  <c r="K38" i="75"/>
  <c r="F39" i="75"/>
  <c r="K44" i="75"/>
  <c r="F45" i="75"/>
  <c r="K48" i="75"/>
  <c r="L48" i="75" s="1"/>
  <c r="K51" i="75"/>
  <c r="K63" i="75"/>
  <c r="K98" i="75"/>
  <c r="K27" i="75"/>
  <c r="L27" i="75" s="1"/>
  <c r="F29" i="75"/>
  <c r="F40" i="75"/>
  <c r="K41" i="75"/>
  <c r="F42" i="75"/>
  <c r="F43" i="75"/>
  <c r="K47" i="75"/>
  <c r="L47" i="75" s="1"/>
  <c r="F58" i="75"/>
  <c r="F65" i="75"/>
  <c r="L65" i="75" s="1"/>
  <c r="K30" i="75"/>
  <c r="L30" i="75" s="1"/>
  <c r="F44" i="75"/>
  <c r="F51" i="75"/>
  <c r="F56" i="75"/>
  <c r="K76" i="75"/>
  <c r="L76" i="75" s="1"/>
  <c r="K61" i="75"/>
  <c r="L61" i="75" s="1"/>
  <c r="F64" i="75"/>
  <c r="F77" i="75"/>
  <c r="K83" i="75"/>
  <c r="F92" i="75"/>
  <c r="F103" i="75"/>
  <c r="K112" i="75"/>
  <c r="K74" i="75"/>
  <c r="K86" i="75"/>
  <c r="K123" i="75"/>
  <c r="K59" i="75"/>
  <c r="K60" i="75"/>
  <c r="K62" i="75"/>
  <c r="F71" i="75"/>
  <c r="K75" i="75"/>
  <c r="L75" i="75" s="1"/>
  <c r="F82" i="75"/>
  <c r="L82" i="75" s="1"/>
  <c r="F70" i="75"/>
  <c r="F83" i="75"/>
  <c r="K89" i="75"/>
  <c r="F106" i="75"/>
  <c r="K120" i="75"/>
  <c r="F93" i="75"/>
  <c r="L93" i="75" s="1"/>
  <c r="K94" i="75"/>
  <c r="F125" i="75"/>
  <c r="K125" i="75"/>
  <c r="F84" i="75"/>
  <c r="F85" i="75"/>
  <c r="F95" i="75"/>
  <c r="K107" i="75"/>
  <c r="L107" i="75" s="1"/>
  <c r="F120" i="75"/>
  <c r="K126" i="75"/>
  <c r="K81" i="75"/>
  <c r="F86" i="75"/>
  <c r="K87" i="75"/>
  <c r="F94" i="75"/>
  <c r="K97" i="75"/>
  <c r="L97" i="75" s="1"/>
  <c r="K108" i="75"/>
  <c r="K114" i="75"/>
  <c r="F89" i="75"/>
  <c r="K102" i="75"/>
  <c r="L102" i="75" s="1"/>
  <c r="K111" i="75"/>
  <c r="L111" i="75" s="1"/>
  <c r="K124" i="75"/>
  <c r="K127" i="75"/>
  <c r="F101" i="75"/>
  <c r="F113" i="75"/>
  <c r="F117" i="75"/>
  <c r="F128" i="75"/>
  <c r="F131" i="75"/>
  <c r="L131" i="75" s="1"/>
  <c r="F134" i="75"/>
  <c r="L134" i="75" s="1"/>
  <c r="K142" i="75"/>
  <c r="L142" i="75" s="1"/>
  <c r="K148" i="75"/>
  <c r="F161" i="75"/>
  <c r="F109" i="75"/>
  <c r="F130" i="75"/>
  <c r="F143" i="75"/>
  <c r="K104" i="75"/>
  <c r="L104" i="75" s="1"/>
  <c r="K116" i="75"/>
  <c r="F126" i="75"/>
  <c r="F127" i="75"/>
  <c r="K130" i="75"/>
  <c r="K143" i="75"/>
  <c r="K145" i="75"/>
  <c r="K138" i="75"/>
  <c r="K151" i="75"/>
  <c r="K155" i="75"/>
  <c r="F158" i="75"/>
  <c r="F184" i="75"/>
  <c r="F132" i="75"/>
  <c r="K150" i="75"/>
  <c r="L150" i="75" s="1"/>
  <c r="F155" i="75"/>
  <c r="K133" i="75"/>
  <c r="F138" i="75"/>
  <c r="F140" i="75"/>
  <c r="F145" i="75"/>
  <c r="F141" i="75"/>
  <c r="F144" i="75"/>
  <c r="K147" i="75"/>
  <c r="K159" i="75"/>
  <c r="K160" i="75"/>
  <c r="F171" i="75"/>
  <c r="K186" i="75"/>
  <c r="K190" i="75"/>
  <c r="F192" i="75"/>
  <c r="K174" i="75"/>
  <c r="F183" i="75"/>
  <c r="L183" i="75" s="1"/>
  <c r="F185" i="75"/>
  <c r="F177" i="75"/>
  <c r="F189" i="75"/>
  <c r="F168" i="75"/>
  <c r="F179" i="75"/>
  <c r="F191" i="75"/>
  <c r="F193" i="75"/>
  <c r="K185" i="75"/>
  <c r="F173" i="75"/>
  <c r="K180" i="75"/>
  <c r="F181" i="75"/>
  <c r="F186" i="75"/>
  <c r="F162" i="75"/>
  <c r="K166" i="75"/>
  <c r="L166" i="75" s="1"/>
  <c r="K168" i="75"/>
  <c r="F174" i="75"/>
  <c r="F175" i="75"/>
  <c r="K182" i="75"/>
  <c r="L182" i="75" s="1"/>
  <c r="F190" i="75"/>
  <c r="L19" i="75"/>
  <c r="K55" i="75"/>
  <c r="F33" i="75"/>
  <c r="F53" i="75"/>
  <c r="K26" i="75"/>
  <c r="K40" i="75"/>
  <c r="K73" i="75"/>
  <c r="K29" i="75"/>
  <c r="L25" i="75"/>
  <c r="K77" i="75"/>
  <c r="K15" i="75"/>
  <c r="K37" i="75"/>
  <c r="F38" i="75"/>
  <c r="F22" i="75"/>
  <c r="F16" i="75"/>
  <c r="K46" i="75"/>
  <c r="K13" i="75"/>
  <c r="L13" i="75" s="1"/>
  <c r="K3" i="75"/>
  <c r="F8" i="75"/>
  <c r="K12" i="75"/>
  <c r="F14" i="75"/>
  <c r="F18" i="75"/>
  <c r="F32" i="75"/>
  <c r="K36" i="75"/>
  <c r="L36" i="75" s="1"/>
  <c r="F52" i="75"/>
  <c r="K54" i="75"/>
  <c r="L54" i="75" s="1"/>
  <c r="K23" i="75"/>
  <c r="L23" i="75" s="1"/>
  <c r="K31" i="75"/>
  <c r="K39" i="75"/>
  <c r="F50" i="75"/>
  <c r="K56" i="75"/>
  <c r="K66" i="75"/>
  <c r="K69" i="75"/>
  <c r="L69" i="75" s="1"/>
  <c r="L80" i="75"/>
  <c r="K122" i="75"/>
  <c r="K101" i="75"/>
  <c r="F59" i="75"/>
  <c r="K67" i="75"/>
  <c r="L67" i="75" s="1"/>
  <c r="F60" i="75"/>
  <c r="L72" i="75"/>
  <c r="K64" i="75"/>
  <c r="K109" i="75"/>
  <c r="K49" i="75"/>
  <c r="K57" i="75"/>
  <c r="L57" i="75" s="1"/>
  <c r="F79" i="75"/>
  <c r="K68" i="75"/>
  <c r="F81" i="75"/>
  <c r="K90" i="75"/>
  <c r="F105" i="75"/>
  <c r="F66" i="75"/>
  <c r="F73" i="75"/>
  <c r="F63" i="75"/>
  <c r="K71" i="75"/>
  <c r="K79" i="75"/>
  <c r="F98" i="75"/>
  <c r="K100" i="75"/>
  <c r="K115" i="75"/>
  <c r="L115" i="75" s="1"/>
  <c r="K137" i="75"/>
  <c r="L137" i="75" s="1"/>
  <c r="K70" i="75"/>
  <c r="K78" i="75"/>
  <c r="L78" i="75" s="1"/>
  <c r="F112" i="75"/>
  <c r="K85" i="75"/>
  <c r="K113" i="75"/>
  <c r="F133" i="75"/>
  <c r="F88" i="75"/>
  <c r="F90" i="75"/>
  <c r="K92" i="75"/>
  <c r="F96" i="75"/>
  <c r="K84" i="75"/>
  <c r="L91" i="75"/>
  <c r="K106" i="75"/>
  <c r="F116" i="75"/>
  <c r="F118" i="75"/>
  <c r="K95" i="75"/>
  <c r="K103" i="75"/>
  <c r="K136" i="75"/>
  <c r="L136" i="75" s="1"/>
  <c r="K118" i="75"/>
  <c r="F123" i="75"/>
  <c r="K128" i="75"/>
  <c r="F135" i="75"/>
  <c r="K141" i="75"/>
  <c r="K132" i="75"/>
  <c r="K121" i="75"/>
  <c r="L121" i="75" s="1"/>
  <c r="K129" i="75"/>
  <c r="L129" i="75" s="1"/>
  <c r="L156" i="75"/>
  <c r="K135" i="75"/>
  <c r="K169" i="75"/>
  <c r="F139" i="75"/>
  <c r="K157" i="75"/>
  <c r="K163" i="75"/>
  <c r="L163" i="75" s="1"/>
  <c r="K139" i="75"/>
  <c r="K140" i="75"/>
  <c r="K149" i="75"/>
  <c r="K164" i="75"/>
  <c r="F146" i="75"/>
  <c r="F147" i="75"/>
  <c r="K162" i="75"/>
  <c r="F159" i="75"/>
  <c r="F149" i="75"/>
  <c r="K154" i="75"/>
  <c r="F157" i="75"/>
  <c r="K172" i="75"/>
  <c r="K152" i="75"/>
  <c r="L152" i="75" s="1"/>
  <c r="L153" i="75"/>
  <c r="F164" i="75"/>
  <c r="K165" i="75"/>
  <c r="L165" i="75" s="1"/>
  <c r="K167" i="75"/>
  <c r="L167" i="75" s="1"/>
  <c r="F160" i="75"/>
  <c r="K173" i="75"/>
  <c r="K177" i="75"/>
  <c r="K161" i="75"/>
  <c r="K171" i="75"/>
  <c r="K175" i="75"/>
  <c r="K178" i="75"/>
  <c r="L176" i="75"/>
  <c r="F169" i="75"/>
  <c r="K181" i="75"/>
  <c r="K189" i="75"/>
  <c r="K170" i="75"/>
  <c r="K191" i="75"/>
  <c r="K192" i="75"/>
  <c r="F187" i="75"/>
  <c r="K179" i="75"/>
  <c r="K187" i="75"/>
  <c r="K193" i="75"/>
  <c r="K184" i="75"/>
  <c r="C10" i="5" l="1"/>
  <c r="D10" i="5" s="1"/>
  <c r="M9" i="75"/>
  <c r="C92" i="5"/>
  <c r="D92" i="5" s="1"/>
  <c r="M91" i="75"/>
  <c r="C68" i="5"/>
  <c r="D68" i="5" s="1"/>
  <c r="M67" i="75"/>
  <c r="C94" i="5"/>
  <c r="D94" i="5" s="1"/>
  <c r="M93" i="75"/>
  <c r="C153" i="5"/>
  <c r="D153" i="5" s="1"/>
  <c r="M152" i="75"/>
  <c r="C49" i="5"/>
  <c r="D49" i="5" s="1"/>
  <c r="M48" i="75"/>
  <c r="C157" i="5"/>
  <c r="D157" i="5" s="1"/>
  <c r="M156" i="75"/>
  <c r="C184" i="5"/>
  <c r="D184" i="5" s="1"/>
  <c r="M183" i="75"/>
  <c r="C151" i="5"/>
  <c r="D151" i="5" s="1"/>
  <c r="M150" i="75"/>
  <c r="C108" i="5"/>
  <c r="D108" i="5" s="1"/>
  <c r="M107" i="75"/>
  <c r="C98" i="5"/>
  <c r="D98" i="5" s="1"/>
  <c r="M97" i="75"/>
  <c r="C31" i="5"/>
  <c r="D31" i="5" s="1"/>
  <c r="M30" i="75"/>
  <c r="C35" i="5"/>
  <c r="D35" i="5" s="1"/>
  <c r="M34" i="75"/>
  <c r="C29" i="5"/>
  <c r="D29" i="5" s="1"/>
  <c r="M28" i="75"/>
  <c r="C100" i="5"/>
  <c r="D100" i="5" s="1"/>
  <c r="M99" i="75"/>
  <c r="C137" i="5"/>
  <c r="D137" i="5" s="1"/>
  <c r="M136" i="75"/>
  <c r="C177" i="5"/>
  <c r="D177" i="5" s="1"/>
  <c r="M176" i="75"/>
  <c r="C122" i="5"/>
  <c r="D122" i="5" s="1"/>
  <c r="M121" i="75"/>
  <c r="C24" i="5"/>
  <c r="D24" i="5" s="1"/>
  <c r="M23" i="75"/>
  <c r="C167" i="5"/>
  <c r="D167" i="5" s="1"/>
  <c r="M166" i="75"/>
  <c r="C66" i="5"/>
  <c r="D66" i="5" s="1"/>
  <c r="M65" i="75"/>
  <c r="C28" i="5"/>
  <c r="D28" i="5" s="1"/>
  <c r="M27" i="75"/>
  <c r="C22" i="5"/>
  <c r="D22" i="5" s="1"/>
  <c r="M21" i="75"/>
  <c r="C111" i="5"/>
  <c r="D111" i="5" s="1"/>
  <c r="M110" i="75"/>
  <c r="C189" i="5"/>
  <c r="D189" i="5" s="1"/>
  <c r="M188" i="75"/>
  <c r="C183" i="5"/>
  <c r="D183" i="5" s="1"/>
  <c r="M182" i="75"/>
  <c r="C79" i="5"/>
  <c r="D79" i="5" s="1"/>
  <c r="M78" i="75"/>
  <c r="C166" i="5"/>
  <c r="D166" i="5" s="1"/>
  <c r="M165" i="75"/>
  <c r="C164" i="5"/>
  <c r="D164" i="5" s="1"/>
  <c r="M163" i="75"/>
  <c r="C138" i="5"/>
  <c r="D138" i="5" s="1"/>
  <c r="M137" i="75"/>
  <c r="C81" i="5"/>
  <c r="D81" i="5" s="1"/>
  <c r="M80" i="75"/>
  <c r="C55" i="5"/>
  <c r="D55" i="5" s="1"/>
  <c r="M54" i="75"/>
  <c r="C143" i="5"/>
  <c r="D143" i="5" s="1"/>
  <c r="M142" i="75"/>
  <c r="C6" i="5"/>
  <c r="D6" i="5" s="1"/>
  <c r="M5" i="75"/>
  <c r="C76" i="5"/>
  <c r="D76" i="5" s="1"/>
  <c r="M75" i="75"/>
  <c r="C130" i="5"/>
  <c r="D130" i="5" s="1"/>
  <c r="M129" i="75"/>
  <c r="C58" i="5"/>
  <c r="D58" i="5" s="1"/>
  <c r="M57" i="75"/>
  <c r="C168" i="5"/>
  <c r="D168" i="5" s="1"/>
  <c r="M167" i="75"/>
  <c r="C116" i="5"/>
  <c r="D116" i="5" s="1"/>
  <c r="M115" i="75"/>
  <c r="C70" i="5"/>
  <c r="D70" i="5" s="1"/>
  <c r="M69" i="75"/>
  <c r="C14" i="5"/>
  <c r="D14" i="5" s="1"/>
  <c r="M13" i="75"/>
  <c r="C26" i="5"/>
  <c r="D26" i="5" s="1"/>
  <c r="M25" i="75"/>
  <c r="C20" i="5"/>
  <c r="D20" i="5" s="1"/>
  <c r="M19" i="75"/>
  <c r="C135" i="5"/>
  <c r="D135" i="5" s="1"/>
  <c r="M134" i="75"/>
  <c r="C112" i="5"/>
  <c r="D112" i="5" s="1"/>
  <c r="M111" i="75"/>
  <c r="C62" i="5"/>
  <c r="D62" i="5" s="1"/>
  <c r="M61" i="75"/>
  <c r="C48" i="5"/>
  <c r="D48" i="5" s="1"/>
  <c r="M47" i="75"/>
  <c r="C36" i="5"/>
  <c r="D36" i="5" s="1"/>
  <c r="M35" i="75"/>
  <c r="C154" i="5"/>
  <c r="D154" i="5" s="1"/>
  <c r="M153" i="75"/>
  <c r="C73" i="5"/>
  <c r="D73" i="5" s="1"/>
  <c r="M72" i="75"/>
  <c r="C37" i="5"/>
  <c r="D37" i="5" s="1"/>
  <c r="M36" i="75"/>
  <c r="C105" i="5"/>
  <c r="D105" i="5" s="1"/>
  <c r="M104" i="75"/>
  <c r="C132" i="5"/>
  <c r="D132" i="5" s="1"/>
  <c r="M131" i="75"/>
  <c r="C103" i="5"/>
  <c r="D103" i="5" s="1"/>
  <c r="M102" i="75"/>
  <c r="C83" i="5"/>
  <c r="D83" i="5" s="1"/>
  <c r="M82" i="75"/>
  <c r="C77" i="5"/>
  <c r="D77" i="5" s="1"/>
  <c r="M76" i="75"/>
  <c r="C120" i="5"/>
  <c r="D120" i="5" s="1"/>
  <c r="M119" i="75"/>
  <c r="L180" i="75"/>
  <c r="L77" i="75"/>
  <c r="L31" i="75"/>
  <c r="L172" i="75"/>
  <c r="L68" i="75"/>
  <c r="L62" i="75"/>
  <c r="L114" i="75"/>
  <c r="L151" i="75"/>
  <c r="L17" i="75"/>
  <c r="L122" i="75"/>
  <c r="L138" i="75"/>
  <c r="L86" i="75"/>
  <c r="L108" i="75"/>
  <c r="L132" i="75"/>
  <c r="L40" i="75"/>
  <c r="L45" i="75"/>
  <c r="L175" i="75"/>
  <c r="L95" i="75"/>
  <c r="L154" i="75"/>
  <c r="L141" i="75"/>
  <c r="L170" i="75"/>
  <c r="L162" i="75"/>
  <c r="L106" i="75"/>
  <c r="L12" i="75"/>
  <c r="L11" i="75"/>
  <c r="L179" i="75"/>
  <c r="L148" i="75"/>
  <c r="L161" i="75"/>
  <c r="L184" i="75"/>
  <c r="L124" i="75"/>
  <c r="L103" i="75"/>
  <c r="L20" i="75"/>
  <c r="L49" i="75"/>
  <c r="L101" i="75"/>
  <c r="L70" i="75"/>
  <c r="L74" i="75"/>
  <c r="L171" i="75"/>
  <c r="L177" i="75"/>
  <c r="L100" i="75"/>
  <c r="L26" i="75"/>
  <c r="L125" i="75"/>
  <c r="L3" i="75"/>
  <c r="L155" i="75"/>
  <c r="L178" i="75"/>
  <c r="L173" i="75"/>
  <c r="L130" i="75"/>
  <c r="L71" i="75"/>
  <c r="L190" i="75"/>
  <c r="L126" i="75"/>
  <c r="L94" i="75"/>
  <c r="L41" i="75"/>
  <c r="L192" i="75"/>
  <c r="L15" i="75"/>
  <c r="L10" i="75"/>
  <c r="L55" i="75"/>
  <c r="L24" i="75"/>
  <c r="L189" i="75"/>
  <c r="L44" i="75"/>
  <c r="L191" i="75"/>
  <c r="L113" i="75"/>
  <c r="L89" i="75"/>
  <c r="L39" i="75"/>
  <c r="L185" i="75"/>
  <c r="L84" i="75"/>
  <c r="L64" i="75"/>
  <c r="L181" i="75"/>
  <c r="L140" i="75"/>
  <c r="L85" i="75"/>
  <c r="L143" i="75"/>
  <c r="L168" i="75"/>
  <c r="L174" i="75"/>
  <c r="L127" i="75"/>
  <c r="L120" i="75"/>
  <c r="L56" i="75"/>
  <c r="L7" i="75"/>
  <c r="L83" i="75"/>
  <c r="L58" i="75"/>
  <c r="L4" i="75"/>
  <c r="L193" i="75"/>
  <c r="L158" i="75"/>
  <c r="L144" i="75"/>
  <c r="L42" i="75"/>
  <c r="L87" i="75"/>
  <c r="L46" i="75"/>
  <c r="L128" i="75"/>
  <c r="L51" i="75"/>
  <c r="L145" i="75"/>
  <c r="L117" i="75"/>
  <c r="L37" i="75"/>
  <c r="L186" i="75"/>
  <c r="L6" i="75"/>
  <c r="L109" i="75"/>
  <c r="L43" i="75"/>
  <c r="L92" i="75"/>
  <c r="L29" i="75"/>
  <c r="L169" i="75"/>
  <c r="L164" i="75"/>
  <c r="L88" i="75"/>
  <c r="L60" i="75"/>
  <c r="L52" i="75"/>
  <c r="L32" i="75"/>
  <c r="L18" i="75"/>
  <c r="L135" i="75"/>
  <c r="L118" i="75"/>
  <c r="L96" i="75"/>
  <c r="L133" i="75"/>
  <c r="L98" i="75"/>
  <c r="L81" i="75"/>
  <c r="L79" i="75"/>
  <c r="L50" i="75"/>
  <c r="L53" i="75"/>
  <c r="L149" i="75"/>
  <c r="L146" i="75"/>
  <c r="L123" i="75"/>
  <c r="L59" i="75"/>
  <c r="L14" i="75"/>
  <c r="L159" i="75"/>
  <c r="L116" i="75"/>
  <c r="L112" i="75"/>
  <c r="L105" i="75"/>
  <c r="L22" i="75"/>
  <c r="L187" i="75"/>
  <c r="L160" i="75"/>
  <c r="L157" i="75"/>
  <c r="L73" i="75"/>
  <c r="L66" i="75"/>
  <c r="L8" i="75"/>
  <c r="L16" i="75"/>
  <c r="L38" i="75"/>
  <c r="L33" i="75"/>
  <c r="L147" i="75"/>
  <c r="L139" i="75"/>
  <c r="L90" i="75"/>
  <c r="L63" i="75"/>
  <c r="C17" i="5" l="1"/>
  <c r="D17" i="5" s="1"/>
  <c r="M16" i="75"/>
  <c r="C54" i="5"/>
  <c r="D54" i="5" s="1"/>
  <c r="M53" i="75"/>
  <c r="C186" i="5"/>
  <c r="D186" i="5" s="1"/>
  <c r="M185" i="75"/>
  <c r="C107" i="5"/>
  <c r="D107" i="5" s="1"/>
  <c r="M106" i="75"/>
  <c r="C117" i="5"/>
  <c r="D117" i="5" s="1"/>
  <c r="M116" i="75"/>
  <c r="C93" i="5"/>
  <c r="D93" i="5" s="1"/>
  <c r="M92" i="75"/>
  <c r="C52" i="5"/>
  <c r="D52" i="5" s="1"/>
  <c r="M51" i="75"/>
  <c r="C5" i="5"/>
  <c r="D5" i="5" s="1"/>
  <c r="M4" i="75"/>
  <c r="C169" i="5"/>
  <c r="D169" i="5" s="1"/>
  <c r="M168" i="75"/>
  <c r="C40" i="5"/>
  <c r="D40" i="5" s="1"/>
  <c r="M39" i="75"/>
  <c r="C11" i="5"/>
  <c r="D11" i="5" s="1"/>
  <c r="M10" i="75"/>
  <c r="C131" i="5"/>
  <c r="D131" i="5" s="1"/>
  <c r="M130" i="75"/>
  <c r="C178" i="5"/>
  <c r="D178" i="5" s="1"/>
  <c r="M177" i="75"/>
  <c r="C125" i="5"/>
  <c r="D125" i="5" s="1"/>
  <c r="M124" i="75"/>
  <c r="C163" i="5"/>
  <c r="D163" i="5" s="1"/>
  <c r="M162" i="75"/>
  <c r="C133" i="5"/>
  <c r="D133" i="5" s="1"/>
  <c r="M132" i="75"/>
  <c r="C63" i="5"/>
  <c r="D63" i="5" s="1"/>
  <c r="M62" i="75"/>
  <c r="C91" i="5"/>
  <c r="D91" i="5" s="1"/>
  <c r="M90" i="75"/>
  <c r="C74" i="5"/>
  <c r="D74" i="5" s="1"/>
  <c r="M73" i="75"/>
  <c r="C160" i="5"/>
  <c r="D160" i="5" s="1"/>
  <c r="M159" i="75"/>
  <c r="C80" i="5"/>
  <c r="D80" i="5" s="1"/>
  <c r="M79" i="75"/>
  <c r="C33" i="5"/>
  <c r="D33" i="5" s="1"/>
  <c r="M32" i="75"/>
  <c r="C44" i="5"/>
  <c r="D44" i="5" s="1"/>
  <c r="M43" i="75"/>
  <c r="C129" i="5"/>
  <c r="D129" i="5" s="1"/>
  <c r="M128" i="75"/>
  <c r="C59" i="5"/>
  <c r="D59" i="5" s="1"/>
  <c r="M58" i="75"/>
  <c r="C144" i="5"/>
  <c r="D144" i="5" s="1"/>
  <c r="M143" i="75"/>
  <c r="C90" i="5"/>
  <c r="D90" i="5" s="1"/>
  <c r="M89" i="75"/>
  <c r="C16" i="5"/>
  <c r="D16" i="5" s="1"/>
  <c r="M15" i="75"/>
  <c r="C174" i="5"/>
  <c r="D174" i="5" s="1"/>
  <c r="M173" i="75"/>
  <c r="C172" i="5"/>
  <c r="D172" i="5" s="1"/>
  <c r="M171" i="75"/>
  <c r="C185" i="5"/>
  <c r="D185" i="5" s="1"/>
  <c r="M184" i="75"/>
  <c r="C171" i="5"/>
  <c r="D171" i="5" s="1"/>
  <c r="M170" i="75"/>
  <c r="C109" i="5"/>
  <c r="D109" i="5" s="1"/>
  <c r="M108" i="75"/>
  <c r="C69" i="5"/>
  <c r="D69" i="5" s="1"/>
  <c r="M68" i="75"/>
  <c r="C150" i="5"/>
  <c r="D150" i="5" s="1"/>
  <c r="M149" i="75"/>
  <c r="C30" i="5"/>
  <c r="D30" i="5" s="1"/>
  <c r="M29" i="75"/>
  <c r="C72" i="5"/>
  <c r="D72" i="5" s="1"/>
  <c r="M71" i="75"/>
  <c r="C110" i="5"/>
  <c r="D110" i="5" s="1"/>
  <c r="M109" i="75"/>
  <c r="C75" i="5"/>
  <c r="D75" i="5" s="1"/>
  <c r="M74" i="75"/>
  <c r="C173" i="5"/>
  <c r="D173" i="5" s="1"/>
  <c r="M172" i="75"/>
  <c r="C113" i="5"/>
  <c r="D113" i="5" s="1"/>
  <c r="M112" i="75"/>
  <c r="C146" i="5"/>
  <c r="D146" i="5" s="1"/>
  <c r="M145" i="75"/>
  <c r="C101" i="5"/>
  <c r="D101" i="5" s="1"/>
  <c r="M100" i="75"/>
  <c r="C51" i="5"/>
  <c r="D51" i="5" s="1"/>
  <c r="M50" i="75"/>
  <c r="C140" i="5"/>
  <c r="D140" i="5" s="1"/>
  <c r="M139" i="75"/>
  <c r="C82" i="5"/>
  <c r="D82" i="5" s="1"/>
  <c r="M81" i="75"/>
  <c r="C84" i="5"/>
  <c r="D84" i="5" s="1"/>
  <c r="M83" i="75"/>
  <c r="C114" i="5"/>
  <c r="D114" i="5" s="1"/>
  <c r="M113" i="75"/>
  <c r="C162" i="5"/>
  <c r="D162" i="5" s="1"/>
  <c r="M161" i="75"/>
  <c r="C99" i="5"/>
  <c r="D99" i="5" s="1"/>
  <c r="M98" i="75"/>
  <c r="C141" i="5"/>
  <c r="D141" i="5" s="1"/>
  <c r="M140" i="75"/>
  <c r="C71" i="5"/>
  <c r="D71" i="5" s="1"/>
  <c r="M70" i="75"/>
  <c r="C32" i="5"/>
  <c r="D32" i="5" s="1"/>
  <c r="M31" i="75"/>
  <c r="C106" i="5"/>
  <c r="D106" i="5" s="1"/>
  <c r="M105" i="75"/>
  <c r="C136" i="5"/>
  <c r="D136" i="5" s="1"/>
  <c r="M135" i="75"/>
  <c r="C56" i="5"/>
  <c r="D56" i="5" s="1"/>
  <c r="M55" i="75"/>
  <c r="C41" i="5"/>
  <c r="D41" i="5" s="1"/>
  <c r="M40" i="75"/>
  <c r="C64" i="5"/>
  <c r="D64" i="5" s="1"/>
  <c r="M63" i="75"/>
  <c r="C19" i="5"/>
  <c r="D19" i="5" s="1"/>
  <c r="M18" i="75"/>
  <c r="C15" i="5"/>
  <c r="D15" i="5" s="1"/>
  <c r="M14" i="75"/>
  <c r="C47" i="5"/>
  <c r="D47" i="5" s="1"/>
  <c r="M46" i="75"/>
  <c r="C193" i="5"/>
  <c r="D193" i="5" s="1"/>
  <c r="M192" i="75"/>
  <c r="C87" i="5"/>
  <c r="D87" i="5" s="1"/>
  <c r="M86" i="75"/>
  <c r="C161" i="5"/>
  <c r="D161" i="5" s="1"/>
  <c r="M160" i="75"/>
  <c r="C61" i="5"/>
  <c r="D61" i="5" s="1"/>
  <c r="M60" i="75"/>
  <c r="C88" i="5"/>
  <c r="D88" i="5" s="1"/>
  <c r="M87" i="75"/>
  <c r="C42" i="5"/>
  <c r="D42" i="5" s="1"/>
  <c r="M41" i="75"/>
  <c r="C149" i="5"/>
  <c r="D149" i="5" s="1"/>
  <c r="M148" i="75"/>
  <c r="C34" i="5"/>
  <c r="D34" i="5" s="1"/>
  <c r="M33" i="75"/>
  <c r="C188" i="5"/>
  <c r="D188" i="5" s="1"/>
  <c r="M187" i="75"/>
  <c r="C124" i="5"/>
  <c r="D124" i="5" s="1"/>
  <c r="M123" i="75"/>
  <c r="C134" i="5"/>
  <c r="D134" i="5" s="1"/>
  <c r="M133" i="75"/>
  <c r="C89" i="5"/>
  <c r="D89" i="5" s="1"/>
  <c r="M88" i="75"/>
  <c r="C187" i="5"/>
  <c r="D187" i="5" s="1"/>
  <c r="M186" i="75"/>
  <c r="C43" i="5"/>
  <c r="D43" i="5" s="1"/>
  <c r="M42" i="75"/>
  <c r="C57" i="5"/>
  <c r="D57" i="5" s="1"/>
  <c r="M56" i="75"/>
  <c r="C182" i="5"/>
  <c r="D182" i="5" s="1"/>
  <c r="M181" i="75"/>
  <c r="C45" i="5"/>
  <c r="D45" i="5" s="1"/>
  <c r="M44" i="75"/>
  <c r="C95" i="5"/>
  <c r="D95" i="5" s="1"/>
  <c r="M94" i="75"/>
  <c r="C4" i="5"/>
  <c r="D4" i="5" s="1"/>
  <c r="M3" i="75"/>
  <c r="C102" i="5"/>
  <c r="D102" i="5" s="1"/>
  <c r="M101" i="75"/>
  <c r="C180" i="5"/>
  <c r="D180" i="5" s="1"/>
  <c r="M179" i="75"/>
  <c r="C96" i="5"/>
  <c r="D96" i="5" s="1"/>
  <c r="M95" i="75"/>
  <c r="C123" i="5"/>
  <c r="D123" i="5" s="1"/>
  <c r="M122" i="75"/>
  <c r="C78" i="5"/>
  <c r="D78" i="5" s="1"/>
  <c r="M77" i="75"/>
  <c r="C9" i="5"/>
  <c r="D9" i="5" s="1"/>
  <c r="M8" i="75"/>
  <c r="C194" i="5"/>
  <c r="D194" i="5" s="1"/>
  <c r="M193" i="75"/>
  <c r="C104" i="5"/>
  <c r="D104" i="5" s="1"/>
  <c r="M103" i="75"/>
  <c r="C67" i="5"/>
  <c r="D67" i="5" s="1"/>
  <c r="M66" i="75"/>
  <c r="C158" i="5"/>
  <c r="D158" i="5" s="1"/>
  <c r="M157" i="75"/>
  <c r="C53" i="5"/>
  <c r="D53" i="5" s="1"/>
  <c r="M52" i="75"/>
  <c r="C86" i="5"/>
  <c r="D86" i="5" s="1"/>
  <c r="M85" i="75"/>
  <c r="C179" i="5"/>
  <c r="D179" i="5" s="1"/>
  <c r="M178" i="75"/>
  <c r="C142" i="5"/>
  <c r="D142" i="5" s="1"/>
  <c r="M141" i="75"/>
  <c r="C148" i="5"/>
  <c r="D148" i="5" s="1"/>
  <c r="M147" i="75"/>
  <c r="C60" i="5"/>
  <c r="D60" i="5" s="1"/>
  <c r="M59" i="75"/>
  <c r="C7" i="5"/>
  <c r="D7" i="5" s="1"/>
  <c r="M6" i="75"/>
  <c r="C8" i="5"/>
  <c r="D8" i="5" s="1"/>
  <c r="M7" i="75"/>
  <c r="C192" i="5"/>
  <c r="D192" i="5" s="1"/>
  <c r="M191" i="75"/>
  <c r="C156" i="5"/>
  <c r="D156" i="5" s="1"/>
  <c r="M155" i="75"/>
  <c r="C155" i="5"/>
  <c r="D155" i="5" s="1"/>
  <c r="M154" i="75"/>
  <c r="C139" i="5"/>
  <c r="D139" i="5" s="1"/>
  <c r="M138" i="75"/>
  <c r="C39" i="5"/>
  <c r="D39" i="5" s="1"/>
  <c r="M38" i="75"/>
  <c r="C23" i="5"/>
  <c r="D23" i="5" s="1"/>
  <c r="M22" i="75"/>
  <c r="C147" i="5"/>
  <c r="D147" i="5" s="1"/>
  <c r="M146" i="75"/>
  <c r="C97" i="5"/>
  <c r="D97" i="5" s="1"/>
  <c r="M96" i="75"/>
  <c r="C165" i="5"/>
  <c r="D165" i="5" s="1"/>
  <c r="M164" i="75"/>
  <c r="C38" i="5"/>
  <c r="D38" i="5" s="1"/>
  <c r="M37" i="75"/>
  <c r="C145" i="5"/>
  <c r="D145" i="5" s="1"/>
  <c r="M144" i="75"/>
  <c r="C121" i="5"/>
  <c r="D121" i="5" s="1"/>
  <c r="M120" i="75"/>
  <c r="C65" i="5"/>
  <c r="D65" i="5" s="1"/>
  <c r="M64" i="75"/>
  <c r="C190" i="5"/>
  <c r="D190" i="5" s="1"/>
  <c r="M189" i="75"/>
  <c r="C127" i="5"/>
  <c r="D127" i="5" s="1"/>
  <c r="M126" i="75"/>
  <c r="C126" i="5"/>
  <c r="D126" i="5" s="1"/>
  <c r="M125" i="75"/>
  <c r="C50" i="5"/>
  <c r="D50" i="5" s="1"/>
  <c r="M49" i="75"/>
  <c r="C12" i="5"/>
  <c r="D12" i="5" s="1"/>
  <c r="M11" i="75"/>
  <c r="C176" i="5"/>
  <c r="D176" i="5" s="1"/>
  <c r="M175" i="75"/>
  <c r="C18" i="5"/>
  <c r="D18" i="5" s="1"/>
  <c r="M17" i="75"/>
  <c r="C181" i="5"/>
  <c r="D181" i="5" s="1"/>
  <c r="M180" i="75"/>
  <c r="C119" i="5"/>
  <c r="D119" i="5" s="1"/>
  <c r="M118" i="75"/>
  <c r="C170" i="5"/>
  <c r="D170" i="5" s="1"/>
  <c r="M169" i="75"/>
  <c r="C118" i="5"/>
  <c r="D118" i="5" s="1"/>
  <c r="M117" i="75"/>
  <c r="C159" i="5"/>
  <c r="D159" i="5" s="1"/>
  <c r="M158" i="75"/>
  <c r="C128" i="5"/>
  <c r="D128" i="5" s="1"/>
  <c r="M127" i="75"/>
  <c r="C85" i="5"/>
  <c r="D85" i="5" s="1"/>
  <c r="M84" i="75"/>
  <c r="C25" i="5"/>
  <c r="D25" i="5" s="1"/>
  <c r="M24" i="75"/>
  <c r="C191" i="5"/>
  <c r="D191" i="5" s="1"/>
  <c r="M190" i="75"/>
  <c r="C27" i="5"/>
  <c r="D27" i="5" s="1"/>
  <c r="M26" i="75"/>
  <c r="C21" i="5"/>
  <c r="D21" i="5" s="1"/>
  <c r="M20" i="75"/>
  <c r="C13" i="5"/>
  <c r="D13" i="5" s="1"/>
  <c r="M12" i="75"/>
  <c r="C46" i="5"/>
  <c r="D46" i="5" s="1"/>
  <c r="M45" i="75"/>
  <c r="C152" i="5"/>
  <c r="D152" i="5" s="1"/>
  <c r="M151" i="75"/>
  <c r="C175" i="5"/>
  <c r="D175" i="5" s="1"/>
  <c r="M174" i="75"/>
  <c r="C115" i="5"/>
  <c r="D115" i="5" s="1"/>
  <c r="M114" i="75"/>
  <c r="B3" i="83"/>
  <c r="B4" i="83"/>
  <c r="B5" i="83"/>
  <c r="B6" i="83"/>
  <c r="B7" i="83"/>
  <c r="B8" i="83"/>
  <c r="B9" i="83"/>
  <c r="B10" i="83"/>
  <c r="B11" i="83"/>
  <c r="B12" i="83"/>
  <c r="B13" i="83"/>
  <c r="B14" i="83"/>
  <c r="B15" i="83"/>
  <c r="B16" i="83"/>
  <c r="B17" i="83"/>
  <c r="B18" i="83"/>
  <c r="B19" i="83"/>
  <c r="B20" i="83"/>
  <c r="B21" i="83"/>
  <c r="B22" i="83"/>
  <c r="B23" i="83"/>
  <c r="B24" i="83"/>
  <c r="B25" i="83"/>
  <c r="B26" i="83"/>
  <c r="B27" i="83"/>
  <c r="B28" i="83"/>
  <c r="B29" i="83"/>
  <c r="B30" i="83"/>
  <c r="B31" i="83"/>
  <c r="B32" i="83"/>
  <c r="B33" i="83"/>
  <c r="B34" i="83"/>
  <c r="B35" i="83"/>
  <c r="B36" i="83"/>
  <c r="B37" i="83"/>
  <c r="B38" i="83"/>
  <c r="B39" i="83"/>
  <c r="B40" i="83"/>
  <c r="B41" i="83"/>
  <c r="B42" i="83"/>
  <c r="B43" i="83"/>
  <c r="B44" i="83"/>
  <c r="B45" i="83"/>
  <c r="B46" i="83"/>
  <c r="B47" i="83"/>
  <c r="B48" i="83"/>
  <c r="B49" i="83"/>
  <c r="B50" i="83"/>
  <c r="B51" i="83"/>
  <c r="B52" i="83"/>
  <c r="B53" i="83"/>
  <c r="B54" i="83"/>
  <c r="B55" i="83"/>
  <c r="B56" i="83"/>
  <c r="B57" i="83"/>
  <c r="B58" i="83"/>
  <c r="B59" i="83"/>
  <c r="B60" i="83"/>
  <c r="B61" i="83"/>
  <c r="B62" i="83"/>
  <c r="B63" i="83"/>
  <c r="B64" i="83"/>
  <c r="B65" i="83"/>
  <c r="B66" i="83"/>
  <c r="B67" i="83"/>
  <c r="B68" i="83"/>
  <c r="B69" i="83"/>
  <c r="B70" i="83"/>
  <c r="B71" i="83"/>
  <c r="B72" i="83"/>
  <c r="B73" i="83"/>
  <c r="B74" i="83"/>
  <c r="B75" i="83"/>
  <c r="B76" i="83"/>
  <c r="B77" i="83"/>
  <c r="B78" i="83"/>
  <c r="B79" i="83"/>
  <c r="B80" i="83"/>
  <c r="B81" i="83"/>
  <c r="B82" i="83"/>
  <c r="B83" i="83"/>
  <c r="B84" i="83"/>
  <c r="B85" i="83"/>
  <c r="B86" i="83"/>
  <c r="B87" i="83"/>
  <c r="B88" i="83"/>
  <c r="B89" i="83"/>
  <c r="B90" i="83"/>
  <c r="B91" i="83"/>
  <c r="B92" i="83"/>
  <c r="B93" i="83"/>
  <c r="B94" i="83"/>
  <c r="B95" i="83"/>
  <c r="B96" i="83"/>
  <c r="B97" i="83"/>
  <c r="B98" i="83"/>
  <c r="B99" i="83"/>
  <c r="B100" i="83"/>
  <c r="B101" i="83"/>
  <c r="B102" i="83"/>
  <c r="B103" i="83"/>
  <c r="B104" i="83"/>
  <c r="B105" i="83"/>
  <c r="B106" i="83"/>
  <c r="B107" i="83"/>
  <c r="B108" i="83"/>
  <c r="B109" i="83"/>
  <c r="B110" i="83"/>
  <c r="B111" i="83"/>
  <c r="B112" i="83"/>
  <c r="B113" i="83"/>
  <c r="B114" i="83"/>
  <c r="B115" i="83"/>
  <c r="B116" i="83"/>
  <c r="B117" i="83"/>
  <c r="B118" i="83"/>
  <c r="B119" i="83"/>
  <c r="B120" i="83"/>
  <c r="B121" i="83"/>
  <c r="B122" i="83"/>
  <c r="B123" i="83"/>
  <c r="B124" i="83"/>
  <c r="B125" i="83"/>
  <c r="B126" i="83"/>
  <c r="B127" i="83"/>
  <c r="B128" i="83"/>
  <c r="B129" i="83"/>
  <c r="B130" i="83"/>
  <c r="B131" i="83"/>
  <c r="B132" i="83"/>
  <c r="B133" i="83"/>
  <c r="B134" i="83"/>
  <c r="B135" i="83"/>
  <c r="B136" i="83"/>
  <c r="B137" i="83"/>
  <c r="B138" i="83"/>
  <c r="B139" i="83"/>
  <c r="B140" i="83"/>
  <c r="B141" i="83"/>
  <c r="B142" i="83"/>
  <c r="B143" i="83"/>
  <c r="B144" i="83"/>
  <c r="B145" i="83"/>
  <c r="B146" i="83"/>
  <c r="B147" i="83"/>
  <c r="B148" i="83"/>
  <c r="B149" i="83"/>
  <c r="B150" i="83"/>
  <c r="B151" i="83"/>
  <c r="B152" i="83"/>
  <c r="B153" i="83"/>
  <c r="B154" i="83"/>
  <c r="B155" i="83"/>
  <c r="B156" i="83"/>
  <c r="B157" i="83"/>
  <c r="B158" i="83"/>
  <c r="B159" i="83"/>
  <c r="B160" i="83"/>
  <c r="B161" i="83"/>
  <c r="B162" i="83"/>
  <c r="B163" i="83"/>
  <c r="B164" i="83"/>
  <c r="B165" i="83"/>
  <c r="B166" i="83"/>
  <c r="B167" i="83"/>
  <c r="B168" i="83"/>
  <c r="B169" i="83"/>
  <c r="B170" i="83"/>
  <c r="B171" i="83"/>
  <c r="B172" i="83"/>
  <c r="B173" i="83"/>
  <c r="B174" i="83"/>
  <c r="B175" i="83"/>
  <c r="B176" i="83"/>
  <c r="B177" i="83"/>
  <c r="B178" i="83"/>
  <c r="B179" i="83"/>
  <c r="B180" i="83"/>
  <c r="B181" i="83"/>
  <c r="B182" i="83"/>
  <c r="B183" i="83"/>
  <c r="B184" i="83"/>
  <c r="B185" i="83"/>
  <c r="B186" i="83"/>
  <c r="B187" i="83"/>
  <c r="B188" i="83"/>
  <c r="B189" i="83"/>
  <c r="B190" i="83"/>
  <c r="B191" i="83"/>
  <c r="B192" i="83"/>
  <c r="B2" i="83"/>
  <c r="B193" i="83" l="1"/>
  <c r="B194" i="83" l="1"/>
  <c r="C3" i="79"/>
  <c r="C2" i="79"/>
  <c r="C3" i="80"/>
  <c r="C2" i="80"/>
  <c r="A6" i="79"/>
  <c r="B6" i="79"/>
  <c r="A7" i="79"/>
  <c r="B7" i="79"/>
  <c r="A8" i="79"/>
  <c r="B8" i="79"/>
  <c r="A9" i="79"/>
  <c r="B9" i="79"/>
  <c r="A10" i="79"/>
  <c r="B10" i="79"/>
  <c r="A11" i="79"/>
  <c r="B11" i="79"/>
  <c r="A12" i="79"/>
  <c r="B12" i="79"/>
  <c r="A13" i="79"/>
  <c r="B13" i="79"/>
  <c r="A14" i="79"/>
  <c r="B14" i="79"/>
  <c r="A15" i="79"/>
  <c r="B15" i="79"/>
  <c r="A16" i="79"/>
  <c r="B16" i="79"/>
  <c r="A17" i="79"/>
  <c r="B17" i="79"/>
  <c r="A18" i="79"/>
  <c r="B18" i="79"/>
  <c r="A19" i="79"/>
  <c r="B19" i="79"/>
  <c r="A20" i="79"/>
  <c r="B20" i="79"/>
  <c r="A21" i="79"/>
  <c r="B21" i="79"/>
  <c r="A22" i="79"/>
  <c r="B22" i="79"/>
  <c r="A23" i="79"/>
  <c r="B23" i="79"/>
  <c r="A24" i="79"/>
  <c r="B24" i="79"/>
  <c r="A25" i="79"/>
  <c r="B25" i="79"/>
  <c r="A26" i="79"/>
  <c r="B26" i="79"/>
  <c r="A27" i="79"/>
  <c r="B27" i="79"/>
  <c r="A28" i="79"/>
  <c r="B28" i="79"/>
  <c r="A29" i="79"/>
  <c r="B29" i="79"/>
  <c r="A30" i="79"/>
  <c r="B30" i="79"/>
  <c r="A31" i="79"/>
  <c r="B31" i="79"/>
  <c r="A32" i="79"/>
  <c r="B32" i="79"/>
  <c r="A33" i="79"/>
  <c r="B33" i="79"/>
  <c r="A34" i="79"/>
  <c r="B34" i="79"/>
  <c r="A35" i="79"/>
  <c r="B35" i="79"/>
  <c r="A36" i="79"/>
  <c r="B36" i="79"/>
  <c r="A37" i="79"/>
  <c r="B37" i="79"/>
  <c r="A38" i="79"/>
  <c r="B38" i="79"/>
  <c r="A39" i="79"/>
  <c r="B39" i="79"/>
  <c r="A40" i="79"/>
  <c r="B40" i="79"/>
  <c r="A41" i="79"/>
  <c r="B41" i="79"/>
  <c r="A42" i="79"/>
  <c r="B42" i="79"/>
  <c r="A43" i="79"/>
  <c r="B43" i="79"/>
  <c r="A44" i="79"/>
  <c r="B44" i="79"/>
  <c r="A45" i="79"/>
  <c r="B45" i="79"/>
  <c r="A46" i="79"/>
  <c r="B46" i="79"/>
  <c r="A47" i="79"/>
  <c r="B47" i="79"/>
  <c r="A48" i="79"/>
  <c r="B48" i="79"/>
  <c r="A49" i="79"/>
  <c r="B49" i="79"/>
  <c r="A50" i="79"/>
  <c r="B50" i="79"/>
  <c r="A51" i="79"/>
  <c r="B51" i="79"/>
  <c r="A52" i="79"/>
  <c r="B52" i="79"/>
  <c r="A53" i="79"/>
  <c r="B53" i="79"/>
  <c r="A54" i="79"/>
  <c r="B54" i="79"/>
  <c r="A55" i="79"/>
  <c r="B55" i="79"/>
  <c r="A56" i="79"/>
  <c r="B56" i="79"/>
  <c r="A57" i="79"/>
  <c r="B57" i="79"/>
  <c r="A58" i="79"/>
  <c r="B58" i="79"/>
  <c r="A59" i="79"/>
  <c r="B59" i="79"/>
  <c r="A60" i="79"/>
  <c r="B60" i="79"/>
  <c r="A61" i="79"/>
  <c r="B61" i="79"/>
  <c r="A62" i="79"/>
  <c r="B62" i="79"/>
  <c r="A63" i="79"/>
  <c r="B63" i="79"/>
  <c r="A64" i="79"/>
  <c r="B64" i="79"/>
  <c r="A65" i="79"/>
  <c r="B65" i="79"/>
  <c r="A66" i="79"/>
  <c r="B66" i="79"/>
  <c r="A67" i="79"/>
  <c r="B67" i="79"/>
  <c r="A68" i="79"/>
  <c r="B68" i="79"/>
  <c r="A69" i="79"/>
  <c r="B69" i="79"/>
  <c r="A70" i="79"/>
  <c r="B70" i="79"/>
  <c r="A71" i="79"/>
  <c r="B71" i="79"/>
  <c r="A72" i="79"/>
  <c r="B72" i="79"/>
  <c r="A73" i="79"/>
  <c r="B73" i="79"/>
  <c r="A74" i="79"/>
  <c r="B74" i="79"/>
  <c r="A75" i="79"/>
  <c r="B75" i="79"/>
  <c r="A76" i="79"/>
  <c r="B76" i="79"/>
  <c r="A77" i="79"/>
  <c r="B77" i="79"/>
  <c r="A78" i="79"/>
  <c r="B78" i="79"/>
  <c r="A79" i="79"/>
  <c r="B79" i="79"/>
  <c r="A80" i="79"/>
  <c r="B80" i="79"/>
  <c r="A81" i="79"/>
  <c r="B81" i="79"/>
  <c r="A82" i="79"/>
  <c r="B82" i="79"/>
  <c r="A83" i="79"/>
  <c r="B83" i="79"/>
  <c r="A84" i="79"/>
  <c r="B84" i="79"/>
  <c r="A85" i="79"/>
  <c r="B85" i="79"/>
  <c r="A86" i="79"/>
  <c r="B86" i="79"/>
  <c r="A87" i="79"/>
  <c r="B87" i="79"/>
  <c r="A88" i="79"/>
  <c r="B88" i="79"/>
  <c r="A89" i="79"/>
  <c r="B89" i="79"/>
  <c r="A90" i="79"/>
  <c r="B90" i="79"/>
  <c r="A91" i="79"/>
  <c r="B91" i="79"/>
  <c r="A92" i="79"/>
  <c r="B92" i="79"/>
  <c r="A93" i="79"/>
  <c r="B93" i="79"/>
  <c r="A94" i="79"/>
  <c r="B94" i="79"/>
  <c r="A95" i="79"/>
  <c r="B95" i="79"/>
  <c r="A96" i="79"/>
  <c r="B96" i="79"/>
  <c r="A97" i="79"/>
  <c r="B97" i="79"/>
  <c r="A98" i="79"/>
  <c r="B98" i="79"/>
  <c r="A99" i="79"/>
  <c r="B99" i="79"/>
  <c r="A100" i="79"/>
  <c r="B100" i="79"/>
  <c r="A101" i="79"/>
  <c r="B101" i="79"/>
  <c r="A102" i="79"/>
  <c r="B102" i="79"/>
  <c r="A103" i="79"/>
  <c r="B103" i="79"/>
  <c r="A104" i="79"/>
  <c r="B104" i="79"/>
  <c r="A105" i="79"/>
  <c r="B105" i="79"/>
  <c r="A106" i="79"/>
  <c r="B106" i="79"/>
  <c r="A107" i="79"/>
  <c r="B107" i="79"/>
  <c r="A108" i="79"/>
  <c r="B108" i="79"/>
  <c r="A109" i="79"/>
  <c r="B109" i="79"/>
  <c r="A110" i="79"/>
  <c r="B110" i="79"/>
  <c r="A111" i="79"/>
  <c r="B111" i="79"/>
  <c r="A112" i="79"/>
  <c r="B112" i="79"/>
  <c r="A113" i="79"/>
  <c r="B113" i="79"/>
  <c r="A114" i="79"/>
  <c r="B114" i="79"/>
  <c r="A115" i="79"/>
  <c r="B115" i="79"/>
  <c r="A116" i="79"/>
  <c r="B116" i="79"/>
  <c r="A117" i="79"/>
  <c r="B117" i="79"/>
  <c r="A118" i="79"/>
  <c r="B118" i="79"/>
  <c r="A119" i="79"/>
  <c r="B119" i="79"/>
  <c r="A120" i="79"/>
  <c r="B120" i="79"/>
  <c r="A121" i="79"/>
  <c r="B121" i="79"/>
  <c r="A122" i="79"/>
  <c r="B122" i="79"/>
  <c r="A123" i="79"/>
  <c r="B123" i="79"/>
  <c r="A124" i="79"/>
  <c r="B124" i="79"/>
  <c r="A125" i="79"/>
  <c r="B125" i="79"/>
  <c r="A126" i="79"/>
  <c r="B126" i="79"/>
  <c r="A127" i="79"/>
  <c r="B127" i="79"/>
  <c r="A128" i="79"/>
  <c r="B128" i="79"/>
  <c r="A129" i="79"/>
  <c r="B129" i="79"/>
  <c r="A130" i="79"/>
  <c r="B130" i="79"/>
  <c r="A131" i="79"/>
  <c r="B131" i="79"/>
  <c r="A132" i="79"/>
  <c r="B132" i="79"/>
  <c r="A133" i="79"/>
  <c r="B133" i="79"/>
  <c r="A134" i="79"/>
  <c r="B134" i="79"/>
  <c r="A135" i="79"/>
  <c r="B135" i="79"/>
  <c r="A136" i="79"/>
  <c r="B136" i="79"/>
  <c r="A137" i="79"/>
  <c r="B137" i="79"/>
  <c r="A138" i="79"/>
  <c r="B138" i="79"/>
  <c r="A139" i="79"/>
  <c r="B139" i="79"/>
  <c r="A140" i="79"/>
  <c r="B140" i="79"/>
  <c r="A141" i="79"/>
  <c r="B141" i="79"/>
  <c r="A142" i="79"/>
  <c r="B142" i="79"/>
  <c r="A143" i="79"/>
  <c r="B143" i="79"/>
  <c r="A144" i="79"/>
  <c r="B144" i="79"/>
  <c r="A145" i="79"/>
  <c r="B145" i="79"/>
  <c r="A146" i="79"/>
  <c r="B146" i="79"/>
  <c r="A147" i="79"/>
  <c r="B147" i="79"/>
  <c r="A148" i="79"/>
  <c r="B148" i="79"/>
  <c r="A149" i="79"/>
  <c r="B149" i="79"/>
  <c r="A150" i="79"/>
  <c r="B150" i="79"/>
  <c r="A151" i="79"/>
  <c r="B151" i="79"/>
  <c r="A152" i="79"/>
  <c r="B152" i="79"/>
  <c r="A153" i="79"/>
  <c r="B153" i="79"/>
  <c r="A154" i="79"/>
  <c r="B154" i="79"/>
  <c r="A155" i="79"/>
  <c r="B155" i="79"/>
  <c r="A156" i="79"/>
  <c r="B156" i="79"/>
  <c r="A157" i="79"/>
  <c r="B157" i="79"/>
  <c r="A158" i="79"/>
  <c r="B158" i="79"/>
  <c r="A159" i="79"/>
  <c r="B159" i="79"/>
  <c r="A160" i="79"/>
  <c r="B160" i="79"/>
  <c r="A161" i="79"/>
  <c r="B161" i="79"/>
  <c r="A162" i="79"/>
  <c r="B162" i="79"/>
  <c r="A163" i="79"/>
  <c r="B163" i="79"/>
  <c r="A164" i="79"/>
  <c r="B164" i="79"/>
  <c r="A165" i="79"/>
  <c r="B165" i="79"/>
  <c r="A166" i="79"/>
  <c r="B166" i="79"/>
  <c r="A167" i="79"/>
  <c r="B167" i="79"/>
  <c r="A168" i="79"/>
  <c r="B168" i="79"/>
  <c r="A169" i="79"/>
  <c r="B169" i="79"/>
  <c r="A170" i="79"/>
  <c r="B170" i="79"/>
  <c r="A171" i="79"/>
  <c r="B171" i="79"/>
  <c r="A172" i="79"/>
  <c r="B172" i="79"/>
  <c r="A173" i="79"/>
  <c r="B173" i="79"/>
  <c r="A174" i="79"/>
  <c r="B174" i="79"/>
  <c r="A175" i="79"/>
  <c r="B175" i="79"/>
  <c r="A176" i="79"/>
  <c r="B176" i="79"/>
  <c r="A177" i="79"/>
  <c r="B177" i="79"/>
  <c r="A178" i="79"/>
  <c r="B178" i="79"/>
  <c r="A179" i="79"/>
  <c r="B179" i="79"/>
  <c r="A180" i="79"/>
  <c r="B180" i="79"/>
  <c r="A181" i="79"/>
  <c r="B181" i="79"/>
  <c r="A182" i="79"/>
  <c r="B182" i="79"/>
  <c r="A183" i="79"/>
  <c r="B183" i="79"/>
  <c r="A184" i="79"/>
  <c r="B184" i="79"/>
  <c r="A185" i="79"/>
  <c r="B185" i="79"/>
  <c r="A186" i="79"/>
  <c r="B186" i="79"/>
  <c r="A187" i="79"/>
  <c r="B187" i="79"/>
  <c r="A188" i="79"/>
  <c r="B188" i="79"/>
  <c r="A189" i="79"/>
  <c r="B189" i="79"/>
  <c r="A190" i="79"/>
  <c r="B190" i="79"/>
  <c r="A191" i="79"/>
  <c r="B191" i="79"/>
  <c r="A192" i="79"/>
  <c r="B192" i="79"/>
  <c r="A193" i="79"/>
  <c r="B193" i="79"/>
  <c r="A194" i="79"/>
  <c r="B194" i="79"/>
  <c r="A195" i="79"/>
  <c r="B195" i="79"/>
  <c r="B5" i="79"/>
  <c r="A5" i="79"/>
  <c r="A6" i="80"/>
  <c r="B6" i="80"/>
  <c r="A7" i="80"/>
  <c r="B7" i="80"/>
  <c r="A8" i="80"/>
  <c r="B8" i="80"/>
  <c r="A9" i="80"/>
  <c r="B9" i="80"/>
  <c r="A10" i="80"/>
  <c r="B10" i="80"/>
  <c r="A11" i="80"/>
  <c r="B11" i="80"/>
  <c r="A12" i="80"/>
  <c r="B12" i="80"/>
  <c r="A13" i="80"/>
  <c r="B13" i="80"/>
  <c r="A14" i="80"/>
  <c r="B14" i="80"/>
  <c r="A15" i="80"/>
  <c r="B15" i="80"/>
  <c r="A16" i="80"/>
  <c r="B16" i="80"/>
  <c r="A17" i="80"/>
  <c r="B17" i="80"/>
  <c r="A18" i="80"/>
  <c r="B18" i="80"/>
  <c r="A19" i="80"/>
  <c r="B19" i="80"/>
  <c r="A20" i="80"/>
  <c r="B20" i="80"/>
  <c r="A21" i="80"/>
  <c r="B21" i="80"/>
  <c r="A22" i="80"/>
  <c r="B22" i="80"/>
  <c r="A23" i="80"/>
  <c r="B23" i="80"/>
  <c r="A24" i="80"/>
  <c r="B24" i="80"/>
  <c r="A25" i="80"/>
  <c r="B25" i="80"/>
  <c r="A26" i="80"/>
  <c r="B26" i="80"/>
  <c r="A27" i="80"/>
  <c r="B27" i="80"/>
  <c r="A28" i="80"/>
  <c r="B28" i="80"/>
  <c r="A29" i="80"/>
  <c r="B29" i="80"/>
  <c r="A30" i="80"/>
  <c r="B30" i="80"/>
  <c r="A31" i="80"/>
  <c r="B31" i="80"/>
  <c r="A32" i="80"/>
  <c r="B32" i="80"/>
  <c r="A33" i="80"/>
  <c r="B33" i="80"/>
  <c r="A34" i="80"/>
  <c r="B34" i="80"/>
  <c r="A35" i="80"/>
  <c r="B35" i="80"/>
  <c r="A36" i="80"/>
  <c r="B36" i="80"/>
  <c r="A37" i="80"/>
  <c r="B37" i="80"/>
  <c r="A38" i="80"/>
  <c r="B38" i="80"/>
  <c r="A39" i="80"/>
  <c r="B39" i="80"/>
  <c r="A40" i="80"/>
  <c r="B40" i="80"/>
  <c r="A41" i="80"/>
  <c r="B41" i="80"/>
  <c r="A42" i="80"/>
  <c r="B42" i="80"/>
  <c r="A43" i="80"/>
  <c r="B43" i="80"/>
  <c r="A44" i="80"/>
  <c r="B44" i="80"/>
  <c r="A45" i="80"/>
  <c r="B45" i="80"/>
  <c r="A46" i="80"/>
  <c r="B46" i="80"/>
  <c r="A47" i="80"/>
  <c r="B47" i="80"/>
  <c r="A48" i="80"/>
  <c r="B48" i="80"/>
  <c r="A49" i="80"/>
  <c r="B49" i="80"/>
  <c r="A50" i="80"/>
  <c r="B50" i="80"/>
  <c r="A51" i="80"/>
  <c r="B51" i="80"/>
  <c r="A52" i="80"/>
  <c r="B52" i="80"/>
  <c r="A53" i="80"/>
  <c r="B53" i="80"/>
  <c r="A54" i="80"/>
  <c r="B54" i="80"/>
  <c r="A55" i="80"/>
  <c r="B55" i="80"/>
  <c r="A56" i="80"/>
  <c r="B56" i="80"/>
  <c r="A57" i="80"/>
  <c r="B57" i="80"/>
  <c r="A58" i="80"/>
  <c r="B58" i="80"/>
  <c r="A59" i="80"/>
  <c r="B59" i="80"/>
  <c r="A60" i="80"/>
  <c r="B60" i="80"/>
  <c r="A61" i="80"/>
  <c r="B61" i="80"/>
  <c r="A62" i="80"/>
  <c r="B62" i="80"/>
  <c r="A63" i="80"/>
  <c r="B63" i="80"/>
  <c r="A64" i="80"/>
  <c r="B64" i="80"/>
  <c r="A65" i="80"/>
  <c r="B65" i="80"/>
  <c r="A66" i="80"/>
  <c r="B66" i="80"/>
  <c r="A67" i="80"/>
  <c r="B67" i="80"/>
  <c r="A68" i="80"/>
  <c r="B68" i="80"/>
  <c r="A69" i="80"/>
  <c r="B69" i="80"/>
  <c r="A70" i="80"/>
  <c r="B70" i="80"/>
  <c r="A71" i="80"/>
  <c r="B71" i="80"/>
  <c r="A72" i="80"/>
  <c r="B72" i="80"/>
  <c r="A73" i="80"/>
  <c r="B73" i="80"/>
  <c r="A74" i="80"/>
  <c r="B74" i="80"/>
  <c r="A75" i="80"/>
  <c r="B75" i="80"/>
  <c r="A76" i="80"/>
  <c r="B76" i="80"/>
  <c r="A77" i="80"/>
  <c r="B77" i="80"/>
  <c r="A78" i="80"/>
  <c r="B78" i="80"/>
  <c r="A79" i="80"/>
  <c r="B79" i="80"/>
  <c r="A80" i="80"/>
  <c r="B80" i="80"/>
  <c r="A81" i="80"/>
  <c r="B81" i="80"/>
  <c r="A82" i="80"/>
  <c r="B82" i="80"/>
  <c r="A83" i="80"/>
  <c r="B83" i="80"/>
  <c r="A84" i="80"/>
  <c r="B84" i="80"/>
  <c r="A85" i="80"/>
  <c r="B85" i="80"/>
  <c r="A86" i="80"/>
  <c r="B86" i="80"/>
  <c r="A87" i="80"/>
  <c r="B87" i="80"/>
  <c r="A88" i="80"/>
  <c r="B88" i="80"/>
  <c r="A89" i="80"/>
  <c r="B89" i="80"/>
  <c r="A90" i="80"/>
  <c r="B90" i="80"/>
  <c r="A91" i="80"/>
  <c r="B91" i="80"/>
  <c r="A92" i="80"/>
  <c r="B92" i="80"/>
  <c r="A93" i="80"/>
  <c r="B93" i="80"/>
  <c r="A94" i="80"/>
  <c r="B94" i="80"/>
  <c r="A95" i="80"/>
  <c r="B95" i="80"/>
  <c r="A96" i="80"/>
  <c r="B96" i="80"/>
  <c r="A97" i="80"/>
  <c r="B97" i="80"/>
  <c r="A98" i="80"/>
  <c r="B98" i="80"/>
  <c r="A99" i="80"/>
  <c r="B99" i="80"/>
  <c r="A100" i="80"/>
  <c r="B100" i="80"/>
  <c r="A101" i="80"/>
  <c r="B101" i="80"/>
  <c r="A102" i="80"/>
  <c r="B102" i="80"/>
  <c r="A103" i="80"/>
  <c r="B103" i="80"/>
  <c r="A104" i="80"/>
  <c r="B104" i="80"/>
  <c r="A105" i="80"/>
  <c r="B105" i="80"/>
  <c r="A106" i="80"/>
  <c r="B106" i="80"/>
  <c r="A107" i="80"/>
  <c r="B107" i="80"/>
  <c r="A108" i="80"/>
  <c r="B108" i="80"/>
  <c r="A109" i="80"/>
  <c r="B109" i="80"/>
  <c r="A110" i="80"/>
  <c r="B110" i="80"/>
  <c r="A111" i="80"/>
  <c r="B111" i="80"/>
  <c r="A112" i="80"/>
  <c r="B112" i="80"/>
  <c r="A113" i="80"/>
  <c r="B113" i="80"/>
  <c r="A114" i="80"/>
  <c r="B114" i="80"/>
  <c r="A115" i="80"/>
  <c r="B115" i="80"/>
  <c r="A116" i="80"/>
  <c r="B116" i="80"/>
  <c r="A117" i="80"/>
  <c r="B117" i="80"/>
  <c r="A118" i="80"/>
  <c r="B118" i="80"/>
  <c r="A119" i="80"/>
  <c r="B119" i="80"/>
  <c r="A120" i="80"/>
  <c r="B120" i="80"/>
  <c r="A121" i="80"/>
  <c r="B121" i="80"/>
  <c r="A122" i="80"/>
  <c r="B122" i="80"/>
  <c r="A123" i="80"/>
  <c r="B123" i="80"/>
  <c r="A124" i="80"/>
  <c r="B124" i="80"/>
  <c r="A125" i="80"/>
  <c r="B125" i="80"/>
  <c r="A126" i="80"/>
  <c r="B126" i="80"/>
  <c r="A127" i="80"/>
  <c r="B127" i="80"/>
  <c r="A128" i="80"/>
  <c r="B128" i="80"/>
  <c r="A129" i="80"/>
  <c r="B129" i="80"/>
  <c r="A130" i="80"/>
  <c r="B130" i="80"/>
  <c r="A131" i="80"/>
  <c r="B131" i="80"/>
  <c r="A132" i="80"/>
  <c r="B132" i="80"/>
  <c r="A133" i="80"/>
  <c r="B133" i="80"/>
  <c r="A134" i="80"/>
  <c r="B134" i="80"/>
  <c r="A135" i="80"/>
  <c r="B135" i="80"/>
  <c r="A136" i="80"/>
  <c r="B136" i="80"/>
  <c r="A137" i="80"/>
  <c r="B137" i="80"/>
  <c r="A138" i="80"/>
  <c r="B138" i="80"/>
  <c r="A139" i="80"/>
  <c r="B139" i="80"/>
  <c r="A140" i="80"/>
  <c r="B140" i="80"/>
  <c r="A141" i="80"/>
  <c r="B141" i="80"/>
  <c r="A142" i="80"/>
  <c r="B142" i="80"/>
  <c r="A143" i="80"/>
  <c r="B143" i="80"/>
  <c r="A144" i="80"/>
  <c r="B144" i="80"/>
  <c r="A145" i="80"/>
  <c r="B145" i="80"/>
  <c r="A146" i="80"/>
  <c r="B146" i="80"/>
  <c r="A147" i="80"/>
  <c r="B147" i="80"/>
  <c r="A148" i="80"/>
  <c r="B148" i="80"/>
  <c r="A149" i="80"/>
  <c r="B149" i="80"/>
  <c r="A150" i="80"/>
  <c r="B150" i="80"/>
  <c r="A151" i="80"/>
  <c r="B151" i="80"/>
  <c r="A152" i="80"/>
  <c r="B152" i="80"/>
  <c r="A153" i="80"/>
  <c r="B153" i="80"/>
  <c r="A154" i="80"/>
  <c r="B154" i="80"/>
  <c r="A155" i="80"/>
  <c r="B155" i="80"/>
  <c r="A156" i="80"/>
  <c r="B156" i="80"/>
  <c r="A157" i="80"/>
  <c r="B157" i="80"/>
  <c r="A158" i="80"/>
  <c r="B158" i="80"/>
  <c r="A159" i="80"/>
  <c r="B159" i="80"/>
  <c r="A160" i="80"/>
  <c r="B160" i="80"/>
  <c r="A161" i="80"/>
  <c r="B161" i="80"/>
  <c r="A162" i="80"/>
  <c r="B162" i="80"/>
  <c r="A163" i="80"/>
  <c r="B163" i="80"/>
  <c r="A164" i="80"/>
  <c r="B164" i="80"/>
  <c r="A165" i="80"/>
  <c r="B165" i="80"/>
  <c r="A166" i="80"/>
  <c r="B166" i="80"/>
  <c r="A167" i="80"/>
  <c r="B167" i="80"/>
  <c r="A168" i="80"/>
  <c r="B168" i="80"/>
  <c r="A169" i="80"/>
  <c r="B169" i="80"/>
  <c r="A170" i="80"/>
  <c r="B170" i="80"/>
  <c r="A171" i="80"/>
  <c r="B171" i="80"/>
  <c r="A172" i="80"/>
  <c r="B172" i="80"/>
  <c r="A173" i="80"/>
  <c r="B173" i="80"/>
  <c r="A174" i="80"/>
  <c r="B174" i="80"/>
  <c r="A175" i="80"/>
  <c r="B175" i="80"/>
  <c r="A176" i="80"/>
  <c r="B176" i="80"/>
  <c r="A177" i="80"/>
  <c r="B177" i="80"/>
  <c r="A178" i="80"/>
  <c r="B178" i="80"/>
  <c r="A179" i="80"/>
  <c r="B179" i="80"/>
  <c r="A180" i="80"/>
  <c r="B180" i="80"/>
  <c r="A181" i="80"/>
  <c r="B181" i="80"/>
  <c r="A182" i="80"/>
  <c r="B182" i="80"/>
  <c r="A183" i="80"/>
  <c r="B183" i="80"/>
  <c r="A184" i="80"/>
  <c r="B184" i="80"/>
  <c r="A185" i="80"/>
  <c r="B185" i="80"/>
  <c r="A186" i="80"/>
  <c r="B186" i="80"/>
  <c r="A187" i="80"/>
  <c r="B187" i="80"/>
  <c r="A188" i="80"/>
  <c r="B188" i="80"/>
  <c r="A189" i="80"/>
  <c r="B189" i="80"/>
  <c r="A190" i="80"/>
  <c r="B190" i="80"/>
  <c r="A191" i="80"/>
  <c r="B191" i="80"/>
  <c r="A192" i="80"/>
  <c r="B192" i="80"/>
  <c r="A193" i="80"/>
  <c r="B193" i="80"/>
  <c r="A194" i="80"/>
  <c r="B194" i="80"/>
  <c r="A195" i="80"/>
  <c r="B195" i="80"/>
  <c r="B5" i="80"/>
  <c r="A5" i="80"/>
  <c r="C3" i="81"/>
  <c r="B2" i="82" s="1"/>
  <c r="A5" i="5" l="1"/>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6" i="5"/>
  <c r="B156"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B4" i="5"/>
  <c r="A4" i="5"/>
  <c r="B193" i="75"/>
  <c r="A193" i="75"/>
  <c r="B192" i="75"/>
  <c r="A192" i="75"/>
  <c r="B191" i="75"/>
  <c r="A191" i="75"/>
  <c r="B190" i="75"/>
  <c r="A190" i="75"/>
  <c r="B189" i="75"/>
  <c r="A189" i="75"/>
  <c r="B188" i="75"/>
  <c r="A188" i="75"/>
  <c r="B187" i="75"/>
  <c r="A187" i="75"/>
  <c r="B186" i="75"/>
  <c r="A186" i="75"/>
  <c r="B185" i="75"/>
  <c r="A185" i="75"/>
  <c r="B184" i="75"/>
  <c r="A184" i="75"/>
  <c r="B183" i="75"/>
  <c r="A183" i="75"/>
  <c r="B182" i="75"/>
  <c r="A182" i="75"/>
  <c r="B181" i="75"/>
  <c r="A181" i="75"/>
  <c r="B180" i="75"/>
  <c r="A180" i="75"/>
  <c r="B179" i="75"/>
  <c r="A179" i="75"/>
  <c r="B178" i="75"/>
  <c r="A178" i="75"/>
  <c r="B177" i="75"/>
  <c r="A177" i="75"/>
  <c r="B176" i="75"/>
  <c r="A176" i="75"/>
  <c r="B175" i="75"/>
  <c r="A175" i="75"/>
  <c r="B174" i="75"/>
  <c r="A174" i="75"/>
  <c r="B173" i="75"/>
  <c r="A173" i="75"/>
  <c r="B172" i="75"/>
  <c r="A172" i="75"/>
  <c r="B171" i="75"/>
  <c r="A171" i="75"/>
  <c r="B170" i="75"/>
  <c r="A170" i="75"/>
  <c r="B169" i="75"/>
  <c r="A169" i="75"/>
  <c r="B168" i="75"/>
  <c r="A168" i="75"/>
  <c r="B167" i="75"/>
  <c r="A167" i="75"/>
  <c r="B166" i="75"/>
  <c r="A166" i="75"/>
  <c r="B165" i="75"/>
  <c r="A165" i="75"/>
  <c r="B164" i="75"/>
  <c r="A164" i="75"/>
  <c r="B163" i="75"/>
  <c r="A163" i="75"/>
  <c r="B162" i="75"/>
  <c r="A162" i="75"/>
  <c r="B161" i="75"/>
  <c r="A161" i="75"/>
  <c r="B160" i="75"/>
  <c r="A160" i="75"/>
  <c r="B159" i="75"/>
  <c r="A159" i="75"/>
  <c r="B158" i="75"/>
  <c r="A158" i="75"/>
  <c r="B157" i="75"/>
  <c r="A157" i="75"/>
  <c r="B156" i="75"/>
  <c r="A156" i="75"/>
  <c r="B155" i="75"/>
  <c r="A155" i="75"/>
  <c r="B154" i="75"/>
  <c r="A154" i="75"/>
  <c r="B153" i="75"/>
  <c r="A153" i="75"/>
  <c r="B152" i="75"/>
  <c r="A152" i="75"/>
  <c r="B151" i="75"/>
  <c r="A151" i="75"/>
  <c r="B150" i="75"/>
  <c r="A150" i="75"/>
  <c r="B149" i="75"/>
  <c r="A149" i="75"/>
  <c r="B148" i="75"/>
  <c r="A148" i="75"/>
  <c r="B147" i="75"/>
  <c r="A147" i="75"/>
  <c r="B146" i="75"/>
  <c r="A146" i="75"/>
  <c r="B145" i="75"/>
  <c r="A145" i="75"/>
  <c r="B144" i="75"/>
  <c r="A144" i="75"/>
  <c r="B143" i="75"/>
  <c r="A143" i="75"/>
  <c r="B142" i="75"/>
  <c r="A142" i="75"/>
  <c r="B141" i="75"/>
  <c r="A141" i="75"/>
  <c r="B140" i="75"/>
  <c r="A140" i="75"/>
  <c r="B139" i="75"/>
  <c r="A139" i="75"/>
  <c r="B138" i="75"/>
  <c r="A138" i="75"/>
  <c r="B137" i="75"/>
  <c r="A137" i="75"/>
  <c r="B136" i="75"/>
  <c r="A136" i="75"/>
  <c r="B135" i="75"/>
  <c r="A135" i="75"/>
  <c r="B134" i="75"/>
  <c r="A134" i="75"/>
  <c r="B133" i="75"/>
  <c r="A133" i="75"/>
  <c r="B132" i="75"/>
  <c r="A132" i="75"/>
  <c r="B131" i="75"/>
  <c r="A131" i="75"/>
  <c r="B130" i="75"/>
  <c r="A130" i="75"/>
  <c r="B129" i="75"/>
  <c r="A129" i="75"/>
  <c r="B128" i="75"/>
  <c r="A128" i="75"/>
  <c r="B127" i="75"/>
  <c r="A127" i="75"/>
  <c r="B126" i="75"/>
  <c r="A126" i="75"/>
  <c r="B125" i="75"/>
  <c r="A125" i="75"/>
  <c r="B124" i="75"/>
  <c r="A124" i="75"/>
  <c r="B123" i="75"/>
  <c r="A123" i="75"/>
  <c r="B122" i="75"/>
  <c r="A122" i="75"/>
  <c r="B121" i="75"/>
  <c r="A121" i="75"/>
  <c r="B120" i="75"/>
  <c r="A120" i="75"/>
  <c r="B119" i="75"/>
  <c r="A119" i="75"/>
  <c r="B118" i="75"/>
  <c r="A118" i="75"/>
  <c r="B117" i="75"/>
  <c r="A117" i="75"/>
  <c r="B116" i="75"/>
  <c r="A116" i="75"/>
  <c r="B115" i="75"/>
  <c r="A115" i="75"/>
  <c r="B114" i="75"/>
  <c r="A114" i="75"/>
  <c r="B113" i="75"/>
  <c r="A113" i="75"/>
  <c r="B112" i="75"/>
  <c r="A112" i="75"/>
  <c r="B111" i="75"/>
  <c r="A111" i="75"/>
  <c r="B110" i="75"/>
  <c r="A110" i="75"/>
  <c r="B109" i="75"/>
  <c r="A109" i="75"/>
  <c r="B108" i="75"/>
  <c r="A108" i="75"/>
  <c r="B107" i="75"/>
  <c r="A107" i="75"/>
  <c r="B106" i="75"/>
  <c r="A106" i="75"/>
  <c r="B105" i="75"/>
  <c r="A105" i="75"/>
  <c r="B104" i="75"/>
  <c r="A104" i="75"/>
  <c r="B103" i="75"/>
  <c r="A103" i="75"/>
  <c r="B102" i="75"/>
  <c r="A102" i="75"/>
  <c r="B101" i="75"/>
  <c r="A101" i="75"/>
  <c r="B100" i="75"/>
  <c r="A100" i="75"/>
  <c r="B99" i="75"/>
  <c r="A99" i="75"/>
  <c r="B98" i="75"/>
  <c r="A98" i="75"/>
  <c r="B97" i="75"/>
  <c r="A97" i="75"/>
  <c r="B96" i="75"/>
  <c r="A96" i="75"/>
  <c r="B95" i="75"/>
  <c r="A95" i="75"/>
  <c r="B94" i="75"/>
  <c r="A94" i="75"/>
  <c r="B93" i="75"/>
  <c r="A93" i="75"/>
  <c r="B92" i="75"/>
  <c r="A92" i="75"/>
  <c r="B91" i="75"/>
  <c r="A91" i="75"/>
  <c r="B90" i="75"/>
  <c r="A90" i="75"/>
  <c r="B89" i="75"/>
  <c r="A89" i="75"/>
  <c r="B88" i="75"/>
  <c r="A88" i="75"/>
  <c r="B87" i="75"/>
  <c r="A87" i="75"/>
  <c r="B86" i="75"/>
  <c r="A86" i="75"/>
  <c r="B85" i="75"/>
  <c r="A85" i="75"/>
  <c r="B84" i="75"/>
  <c r="A84" i="75"/>
  <c r="B83" i="75"/>
  <c r="A83" i="75"/>
  <c r="B82" i="75"/>
  <c r="A82" i="75"/>
  <c r="B81" i="75"/>
  <c r="A81" i="75"/>
  <c r="B80" i="75"/>
  <c r="A80" i="75"/>
  <c r="B79" i="75"/>
  <c r="A79" i="75"/>
  <c r="B78" i="75"/>
  <c r="A78" i="75"/>
  <c r="B77" i="75"/>
  <c r="A77" i="75"/>
  <c r="B76" i="75"/>
  <c r="A76" i="75"/>
  <c r="B75" i="75"/>
  <c r="A75" i="75"/>
  <c r="B74" i="75"/>
  <c r="A74" i="75"/>
  <c r="B73" i="75"/>
  <c r="A73" i="75"/>
  <c r="B72" i="75"/>
  <c r="A72" i="75"/>
  <c r="B71" i="75"/>
  <c r="A71" i="75"/>
  <c r="B70" i="75"/>
  <c r="A70" i="75"/>
  <c r="B69" i="75"/>
  <c r="A69" i="75"/>
  <c r="B68" i="75"/>
  <c r="A68" i="75"/>
  <c r="B67" i="75"/>
  <c r="A67" i="75"/>
  <c r="B66" i="75"/>
  <c r="A66" i="75"/>
  <c r="B65" i="75"/>
  <c r="A65" i="75"/>
  <c r="B64" i="75"/>
  <c r="A64" i="75"/>
  <c r="B63" i="75"/>
  <c r="A63" i="75"/>
  <c r="B62" i="75"/>
  <c r="A62" i="75"/>
  <c r="B61" i="75"/>
  <c r="A61" i="75"/>
  <c r="B60" i="75"/>
  <c r="A60" i="75"/>
  <c r="B59" i="75"/>
  <c r="A59" i="75"/>
  <c r="B58" i="75"/>
  <c r="A58" i="75"/>
  <c r="B57" i="75"/>
  <c r="A57" i="75"/>
  <c r="B56" i="75"/>
  <c r="A56" i="75"/>
  <c r="B55" i="75"/>
  <c r="A55" i="75"/>
  <c r="B54" i="75"/>
  <c r="A54" i="75"/>
  <c r="B53" i="75"/>
  <c r="A53" i="75"/>
  <c r="B52" i="75"/>
  <c r="A52" i="75"/>
  <c r="B51" i="75"/>
  <c r="A51" i="75"/>
  <c r="B50" i="75"/>
  <c r="A50" i="75"/>
  <c r="B49" i="75"/>
  <c r="A49" i="75"/>
  <c r="B48" i="75"/>
  <c r="A48" i="75"/>
  <c r="B47" i="75"/>
  <c r="A47" i="75"/>
  <c r="B46" i="75"/>
  <c r="A46" i="75"/>
  <c r="B45" i="75"/>
  <c r="A45" i="75"/>
  <c r="B44" i="75"/>
  <c r="A44" i="75"/>
  <c r="B43" i="75"/>
  <c r="A43" i="75"/>
  <c r="B42" i="75"/>
  <c r="A42" i="75"/>
  <c r="B41" i="75"/>
  <c r="A41" i="75"/>
  <c r="B40" i="75"/>
  <c r="A40" i="75"/>
  <c r="B39" i="75"/>
  <c r="A39" i="75"/>
  <c r="B38" i="75"/>
  <c r="A38" i="75"/>
  <c r="B37" i="75"/>
  <c r="A37" i="75"/>
  <c r="B36" i="75"/>
  <c r="A36" i="75"/>
  <c r="B35" i="75"/>
  <c r="A35" i="75"/>
  <c r="B34" i="75"/>
  <c r="A34" i="75"/>
  <c r="B33" i="75"/>
  <c r="A33" i="75"/>
  <c r="B32" i="75"/>
  <c r="A32" i="75"/>
  <c r="B31" i="75"/>
  <c r="A31" i="75"/>
  <c r="B30" i="75"/>
  <c r="A30" i="75"/>
  <c r="B29" i="75"/>
  <c r="A29" i="75"/>
  <c r="B28" i="75"/>
  <c r="A28" i="75"/>
  <c r="B27" i="75"/>
  <c r="A27" i="75"/>
  <c r="B26" i="75"/>
  <c r="A26" i="75"/>
  <c r="B25" i="75"/>
  <c r="A25" i="75"/>
  <c r="B24" i="75"/>
  <c r="A24" i="75"/>
  <c r="B23" i="75"/>
  <c r="A23" i="75"/>
  <c r="B22" i="75"/>
  <c r="A22" i="75"/>
  <c r="B21" i="75"/>
  <c r="A21" i="75"/>
  <c r="B20" i="75"/>
  <c r="A20" i="75"/>
  <c r="B19" i="75"/>
  <c r="A19" i="75"/>
  <c r="B18" i="75"/>
  <c r="A18" i="75"/>
  <c r="B17" i="75"/>
  <c r="A17" i="75"/>
  <c r="B16" i="75"/>
  <c r="A16" i="75"/>
  <c r="B15" i="75"/>
  <c r="A15" i="75"/>
  <c r="B14" i="75"/>
  <c r="A14" i="75"/>
  <c r="B13" i="75"/>
  <c r="A13" i="75"/>
  <c r="B12" i="75"/>
  <c r="A12" i="75"/>
  <c r="B11" i="75"/>
  <c r="A11" i="75"/>
  <c r="B10" i="75"/>
  <c r="A10" i="75"/>
  <c r="B9" i="75"/>
  <c r="A9" i="75"/>
  <c r="B8" i="75"/>
  <c r="A8" i="75"/>
  <c r="B7" i="75"/>
  <c r="A7" i="75"/>
  <c r="B6" i="75"/>
  <c r="A6" i="75"/>
  <c r="B5" i="75"/>
  <c r="A5" i="75"/>
  <c r="B4" i="75"/>
  <c r="A4" i="75"/>
  <c r="B3" i="75"/>
  <c r="A3" i="75"/>
  <c r="B193" i="3"/>
  <c r="A193" i="3"/>
  <c r="B192" i="3"/>
  <c r="A192" i="3"/>
  <c r="B191" i="3"/>
  <c r="A191" i="3"/>
  <c r="B190" i="3"/>
  <c r="A190" i="3"/>
  <c r="B189" i="3"/>
  <c r="A189" i="3"/>
  <c r="B188" i="3"/>
  <c r="A188" i="3"/>
  <c r="B187" i="3"/>
  <c r="A187" i="3"/>
  <c r="B186" i="3"/>
  <c r="A186" i="3"/>
  <c r="B185" i="3"/>
  <c r="A185" i="3"/>
  <c r="B184" i="3"/>
  <c r="A184" i="3"/>
  <c r="B183" i="3"/>
  <c r="A183" i="3"/>
  <c r="B182" i="3"/>
  <c r="A182" i="3"/>
  <c r="B181" i="3"/>
  <c r="A181" i="3"/>
  <c r="B180" i="3"/>
  <c r="A180" i="3"/>
  <c r="B179" i="3"/>
  <c r="A179" i="3"/>
  <c r="B178" i="3"/>
  <c r="A178" i="3"/>
  <c r="B177" i="3"/>
  <c r="A177" i="3"/>
  <c r="B176" i="3"/>
  <c r="A176" i="3"/>
  <c r="B175" i="3"/>
  <c r="A175" i="3"/>
  <c r="B174" i="3"/>
  <c r="A174" i="3"/>
  <c r="B173" i="3"/>
  <c r="A173" i="3"/>
  <c r="B172" i="3"/>
  <c r="A172" i="3"/>
  <c r="B171" i="3"/>
  <c r="A171" i="3"/>
  <c r="B170" i="3"/>
  <c r="A170" i="3"/>
  <c r="B169" i="3"/>
  <c r="A169" i="3"/>
  <c r="B168" i="3"/>
  <c r="A168" i="3"/>
  <c r="B167" i="3"/>
  <c r="A167" i="3"/>
  <c r="B166" i="3"/>
  <c r="A166" i="3"/>
  <c r="B165" i="3"/>
  <c r="A165" i="3"/>
  <c r="B164" i="3"/>
  <c r="A164" i="3"/>
  <c r="B163" i="3"/>
  <c r="A163" i="3"/>
  <c r="B162" i="3"/>
  <c r="A162" i="3"/>
  <c r="B161" i="3"/>
  <c r="A161" i="3"/>
  <c r="B160" i="3"/>
  <c r="A160" i="3"/>
  <c r="B159" i="3"/>
  <c r="A159" i="3"/>
  <c r="B158" i="3"/>
  <c r="A158" i="3"/>
  <c r="B157" i="3"/>
  <c r="A157" i="3"/>
  <c r="B156" i="3"/>
  <c r="A156" i="3"/>
  <c r="B155" i="3"/>
  <c r="A155" i="3"/>
  <c r="B154" i="3"/>
  <c r="A154" i="3"/>
  <c r="B153" i="3"/>
  <c r="A153" i="3"/>
  <c r="B152" i="3"/>
  <c r="A152" i="3"/>
  <c r="B151" i="3"/>
  <c r="A151" i="3"/>
  <c r="B150" i="3"/>
  <c r="A150" i="3"/>
  <c r="B149" i="3"/>
  <c r="A149" i="3"/>
  <c r="B148" i="3"/>
  <c r="A148" i="3"/>
  <c r="B147" i="3"/>
  <c r="A147" i="3"/>
  <c r="B146" i="3"/>
  <c r="A146" i="3"/>
  <c r="B145" i="3"/>
  <c r="A145" i="3"/>
  <c r="B144" i="3"/>
  <c r="A144" i="3"/>
  <c r="B143" i="3"/>
  <c r="A143" i="3"/>
  <c r="B142" i="3"/>
  <c r="A142" i="3"/>
  <c r="B141" i="3"/>
  <c r="A141" i="3"/>
  <c r="B140" i="3"/>
  <c r="A140" i="3"/>
  <c r="B139" i="3"/>
  <c r="A139" i="3"/>
  <c r="B138" i="3"/>
  <c r="A138" i="3"/>
  <c r="B137" i="3"/>
  <c r="A137" i="3"/>
  <c r="B136" i="3"/>
  <c r="A136" i="3"/>
  <c r="B135" i="3"/>
  <c r="A135" i="3"/>
  <c r="B134" i="3"/>
  <c r="A134" i="3"/>
  <c r="B133" i="3"/>
  <c r="A133" i="3"/>
  <c r="B132" i="3"/>
  <c r="A132" i="3"/>
  <c r="B131" i="3"/>
  <c r="A131" i="3"/>
  <c r="B130" i="3"/>
  <c r="A130" i="3"/>
  <c r="B129" i="3"/>
  <c r="A129" i="3"/>
  <c r="B128" i="3"/>
  <c r="A128" i="3"/>
  <c r="B127" i="3"/>
  <c r="A127" i="3"/>
  <c r="B126" i="3"/>
  <c r="A126" i="3"/>
  <c r="B125" i="3"/>
  <c r="A125" i="3"/>
  <c r="B124" i="3"/>
  <c r="A124" i="3"/>
  <c r="B123" i="3"/>
  <c r="A123" i="3"/>
  <c r="B122" i="3"/>
  <c r="A122" i="3"/>
  <c r="B121" i="3"/>
  <c r="A121" i="3"/>
  <c r="B120" i="3"/>
  <c r="A120" i="3"/>
  <c r="B119" i="3"/>
  <c r="A119" i="3"/>
  <c r="B118" i="3"/>
  <c r="A118" i="3"/>
  <c r="B117" i="3"/>
  <c r="A117" i="3"/>
  <c r="B116" i="3"/>
  <c r="A116" i="3"/>
  <c r="B115" i="3"/>
  <c r="A115" i="3"/>
  <c r="B114" i="3"/>
  <c r="A114" i="3"/>
  <c r="B113" i="3"/>
  <c r="A113" i="3"/>
  <c r="B112" i="3"/>
  <c r="A112" i="3"/>
  <c r="B111" i="3"/>
  <c r="A111" i="3"/>
  <c r="B110" i="3"/>
  <c r="A110" i="3"/>
  <c r="B109" i="3"/>
  <c r="A109" i="3"/>
  <c r="B108" i="3"/>
  <c r="A108" i="3"/>
  <c r="B107" i="3"/>
  <c r="A107" i="3"/>
  <c r="B106" i="3"/>
  <c r="A106"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91" i="3"/>
  <c r="A91" i="3"/>
  <c r="B90" i="3"/>
  <c r="A90" i="3"/>
  <c r="B89" i="3"/>
  <c r="A89" i="3"/>
  <c r="B88" i="3"/>
  <c r="A88" i="3"/>
  <c r="B87" i="3"/>
  <c r="A87" i="3"/>
  <c r="B86" i="3"/>
  <c r="A86" i="3"/>
  <c r="B85" i="3"/>
  <c r="A85" i="3"/>
  <c r="B84" i="3"/>
  <c r="A84" i="3"/>
  <c r="B83" i="3"/>
  <c r="A83" i="3"/>
  <c r="B82" i="3"/>
  <c r="A82" i="3"/>
  <c r="B81" i="3"/>
  <c r="A81" i="3"/>
  <c r="B80" i="3"/>
  <c r="A80" i="3"/>
  <c r="B79" i="3"/>
  <c r="A79" i="3"/>
  <c r="B78" i="3"/>
  <c r="A78" i="3"/>
  <c r="B77" i="3"/>
  <c r="A77" i="3"/>
  <c r="B76" i="3"/>
  <c r="A76" i="3"/>
  <c r="B75" i="3"/>
  <c r="A75" i="3"/>
  <c r="B74" i="3"/>
  <c r="A74" i="3"/>
  <c r="B73" i="3"/>
  <c r="A73" i="3"/>
  <c r="B72" i="3"/>
  <c r="A72" i="3"/>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B6" i="3"/>
  <c r="A6" i="3"/>
  <c r="B5" i="3"/>
  <c r="A5" i="3"/>
  <c r="B4" i="3"/>
  <c r="A4" i="3"/>
  <c r="B3" i="3"/>
  <c r="A3" i="3"/>
  <c r="A4" i="4"/>
  <c r="B4"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B3" i="4"/>
  <c r="A3" i="4"/>
  <c r="C5" i="81" l="1"/>
  <c r="B4" i="82" s="1"/>
  <c r="C6" i="81"/>
  <c r="B5" i="82" s="1"/>
  <c r="C7" i="81"/>
  <c r="B6" i="82" s="1"/>
  <c r="C8" i="81"/>
  <c r="B7" i="82" s="1"/>
  <c r="C9" i="81"/>
  <c r="B8" i="82" s="1"/>
  <c r="C10" i="81"/>
  <c r="B9" i="82" s="1"/>
  <c r="C11" i="81"/>
  <c r="B10" i="82" s="1"/>
  <c r="C12" i="81"/>
  <c r="B11" i="82" s="1"/>
  <c r="C13" i="81"/>
  <c r="B12" i="82" s="1"/>
  <c r="C14" i="81"/>
  <c r="B13" i="82" s="1"/>
  <c r="C15" i="81"/>
  <c r="B14" i="82" s="1"/>
  <c r="C16" i="81"/>
  <c r="B15" i="82" s="1"/>
  <c r="C17" i="81"/>
  <c r="B16" i="82" s="1"/>
  <c r="C18" i="81"/>
  <c r="B17" i="82" s="1"/>
  <c r="C19" i="81"/>
  <c r="B18" i="82" s="1"/>
  <c r="C20" i="81"/>
  <c r="B19" i="82" s="1"/>
  <c r="C21" i="81"/>
  <c r="B20" i="82" s="1"/>
  <c r="C22" i="81"/>
  <c r="B21" i="82" s="1"/>
  <c r="C23" i="81"/>
  <c r="B22" i="82" s="1"/>
  <c r="C24" i="81"/>
  <c r="B23" i="82" s="1"/>
  <c r="C25" i="81"/>
  <c r="B24" i="82" s="1"/>
  <c r="C26" i="81"/>
  <c r="B25" i="82" s="1"/>
  <c r="C27" i="81"/>
  <c r="B26" i="82" s="1"/>
  <c r="C28" i="81"/>
  <c r="B27" i="82" s="1"/>
  <c r="C29" i="81"/>
  <c r="B28" i="82" s="1"/>
  <c r="C30" i="81"/>
  <c r="B29" i="82" s="1"/>
  <c r="C31" i="81"/>
  <c r="B30" i="82" s="1"/>
  <c r="C32" i="81"/>
  <c r="B31" i="82" s="1"/>
  <c r="C33" i="81"/>
  <c r="B32" i="82" s="1"/>
  <c r="C34" i="81"/>
  <c r="B33" i="82" s="1"/>
  <c r="C35" i="81"/>
  <c r="B34" i="82" s="1"/>
  <c r="C36" i="81"/>
  <c r="B35" i="82" s="1"/>
  <c r="C37" i="81"/>
  <c r="B36" i="82" s="1"/>
  <c r="C38" i="81"/>
  <c r="B37" i="82" s="1"/>
  <c r="C39" i="81"/>
  <c r="B38" i="82" s="1"/>
  <c r="C40" i="81"/>
  <c r="B39" i="82" s="1"/>
  <c r="C41" i="81"/>
  <c r="B40" i="82" s="1"/>
  <c r="C42" i="81"/>
  <c r="B41" i="82" s="1"/>
  <c r="C43" i="81"/>
  <c r="B42" i="82" s="1"/>
  <c r="C44" i="81"/>
  <c r="B43" i="82" s="1"/>
  <c r="C45" i="81"/>
  <c r="B44" i="82" s="1"/>
  <c r="C46" i="81"/>
  <c r="B45" i="82" s="1"/>
  <c r="C47" i="81"/>
  <c r="B46" i="82" s="1"/>
  <c r="C48" i="81"/>
  <c r="B47" i="82" s="1"/>
  <c r="C49" i="81"/>
  <c r="B48" i="82" s="1"/>
  <c r="C50" i="81"/>
  <c r="B49" i="82" s="1"/>
  <c r="C51" i="81"/>
  <c r="B50" i="82" s="1"/>
  <c r="C52" i="81"/>
  <c r="B51" i="82" s="1"/>
  <c r="C53" i="81"/>
  <c r="B52" i="82" s="1"/>
  <c r="C54" i="81"/>
  <c r="B53" i="82" s="1"/>
  <c r="C55" i="81"/>
  <c r="B54" i="82" s="1"/>
  <c r="C56" i="81"/>
  <c r="B55" i="82" s="1"/>
  <c r="C57" i="81"/>
  <c r="B56" i="82" s="1"/>
  <c r="C58" i="81"/>
  <c r="B57" i="82" s="1"/>
  <c r="C59" i="81"/>
  <c r="B58" i="82" s="1"/>
  <c r="C60" i="81"/>
  <c r="B59" i="82" s="1"/>
  <c r="C61" i="81"/>
  <c r="B60" i="82" s="1"/>
  <c r="C62" i="81"/>
  <c r="B61" i="82" s="1"/>
  <c r="C63" i="81"/>
  <c r="B62" i="82" s="1"/>
  <c r="C64" i="81"/>
  <c r="B63" i="82" s="1"/>
  <c r="C65" i="81"/>
  <c r="B64" i="82" s="1"/>
  <c r="C66" i="81"/>
  <c r="B65" i="82" s="1"/>
  <c r="C67" i="81"/>
  <c r="B66" i="82" s="1"/>
  <c r="C68" i="81"/>
  <c r="B67" i="82" s="1"/>
  <c r="C69" i="81"/>
  <c r="B68" i="82" s="1"/>
  <c r="C70" i="81"/>
  <c r="B69" i="82" s="1"/>
  <c r="C71" i="81"/>
  <c r="B70" i="82" s="1"/>
  <c r="C72" i="81"/>
  <c r="B71" i="82" s="1"/>
  <c r="C73" i="81"/>
  <c r="B72" i="82" s="1"/>
  <c r="C74" i="81"/>
  <c r="B73" i="82" s="1"/>
  <c r="C75" i="81"/>
  <c r="B74" i="82" s="1"/>
  <c r="C76" i="81"/>
  <c r="B75" i="82" s="1"/>
  <c r="C77" i="81"/>
  <c r="B76" i="82" s="1"/>
  <c r="C78" i="81"/>
  <c r="B77" i="82" s="1"/>
  <c r="C79" i="81"/>
  <c r="B78" i="82" s="1"/>
  <c r="C80" i="81"/>
  <c r="B79" i="82" s="1"/>
  <c r="C81" i="81"/>
  <c r="B80" i="82" s="1"/>
  <c r="C82" i="81"/>
  <c r="B81" i="82" s="1"/>
  <c r="C83" i="81"/>
  <c r="B82" i="82" s="1"/>
  <c r="C84" i="81"/>
  <c r="B83" i="82" s="1"/>
  <c r="C85" i="81"/>
  <c r="B84" i="82" s="1"/>
  <c r="C86" i="81"/>
  <c r="B85" i="82" s="1"/>
  <c r="C87" i="81"/>
  <c r="B86" i="82" s="1"/>
  <c r="C88" i="81"/>
  <c r="B87" i="82" s="1"/>
  <c r="C89" i="81"/>
  <c r="B88" i="82" s="1"/>
  <c r="C90" i="81"/>
  <c r="B89" i="82" s="1"/>
  <c r="C91" i="81"/>
  <c r="B90" i="82" s="1"/>
  <c r="C92" i="81"/>
  <c r="B91" i="82" s="1"/>
  <c r="C93" i="81"/>
  <c r="B92" i="82" s="1"/>
  <c r="C94" i="81"/>
  <c r="B93" i="82" s="1"/>
  <c r="C95" i="81"/>
  <c r="B94" i="82" s="1"/>
  <c r="C96" i="81"/>
  <c r="B95" i="82" s="1"/>
  <c r="C97" i="81"/>
  <c r="B96" i="82" s="1"/>
  <c r="C98" i="81"/>
  <c r="B97" i="82" s="1"/>
  <c r="C99" i="81"/>
  <c r="B98" i="82" s="1"/>
  <c r="C100" i="81"/>
  <c r="B99" i="82" s="1"/>
  <c r="C101" i="81"/>
  <c r="B100" i="82" s="1"/>
  <c r="C102" i="81"/>
  <c r="B101" i="82" s="1"/>
  <c r="C103" i="81"/>
  <c r="B102" i="82" s="1"/>
  <c r="C104" i="81"/>
  <c r="B103" i="82" s="1"/>
  <c r="C105" i="81"/>
  <c r="B104" i="82" s="1"/>
  <c r="C106" i="81"/>
  <c r="B105" i="82" s="1"/>
  <c r="C107" i="81"/>
  <c r="B106" i="82" s="1"/>
  <c r="C108" i="81"/>
  <c r="B107" i="82" s="1"/>
  <c r="C109" i="81"/>
  <c r="B108" i="82" s="1"/>
  <c r="C110" i="81"/>
  <c r="B109" i="82" s="1"/>
  <c r="C111" i="81"/>
  <c r="B110" i="82" s="1"/>
  <c r="C112" i="81"/>
  <c r="B111" i="82" s="1"/>
  <c r="C113" i="81"/>
  <c r="B112" i="82" s="1"/>
  <c r="C114" i="81"/>
  <c r="B113" i="82" s="1"/>
  <c r="C115" i="81"/>
  <c r="B114" i="82" s="1"/>
  <c r="C116" i="81"/>
  <c r="B115" i="82" s="1"/>
  <c r="C117" i="81"/>
  <c r="B116" i="82" s="1"/>
  <c r="C118" i="81"/>
  <c r="B117" i="82" s="1"/>
  <c r="C119" i="81"/>
  <c r="B118" i="82" s="1"/>
  <c r="C120" i="81"/>
  <c r="B119" i="82" s="1"/>
  <c r="C121" i="81"/>
  <c r="B120" i="82" s="1"/>
  <c r="C122" i="81"/>
  <c r="B121" i="82" s="1"/>
  <c r="C123" i="81"/>
  <c r="B122" i="82" s="1"/>
  <c r="C124" i="81"/>
  <c r="B123" i="82" s="1"/>
  <c r="C125" i="81"/>
  <c r="B124" i="82" s="1"/>
  <c r="C126" i="81"/>
  <c r="B125" i="82" s="1"/>
  <c r="C127" i="81"/>
  <c r="B126" i="82" s="1"/>
  <c r="C128" i="81"/>
  <c r="B127" i="82" s="1"/>
  <c r="C129" i="81"/>
  <c r="B128" i="82" s="1"/>
  <c r="C130" i="81"/>
  <c r="B129" i="82" s="1"/>
  <c r="C131" i="81"/>
  <c r="B130" i="82" s="1"/>
  <c r="C132" i="81"/>
  <c r="B131" i="82" s="1"/>
  <c r="C133" i="81"/>
  <c r="B132" i="82" s="1"/>
  <c r="C134" i="81"/>
  <c r="B133" i="82" s="1"/>
  <c r="C135" i="81"/>
  <c r="B134" i="82" s="1"/>
  <c r="C136" i="81"/>
  <c r="B135" i="82" s="1"/>
  <c r="C137" i="81"/>
  <c r="B136" i="82" s="1"/>
  <c r="C138" i="81"/>
  <c r="B137" i="82" s="1"/>
  <c r="C139" i="81"/>
  <c r="B138" i="82" s="1"/>
  <c r="C140" i="81"/>
  <c r="B139" i="82" s="1"/>
  <c r="C141" i="81"/>
  <c r="B140" i="82" s="1"/>
  <c r="C142" i="81"/>
  <c r="B141" i="82" s="1"/>
  <c r="C143" i="81"/>
  <c r="B142" i="82" s="1"/>
  <c r="C144" i="81"/>
  <c r="B143" i="82" s="1"/>
  <c r="C145" i="81"/>
  <c r="B144" i="82" s="1"/>
  <c r="C146" i="81"/>
  <c r="B145" i="82" s="1"/>
  <c r="C147" i="81"/>
  <c r="B146" i="82" s="1"/>
  <c r="C148" i="81"/>
  <c r="B147" i="82" s="1"/>
  <c r="C149" i="81"/>
  <c r="B148" i="82" s="1"/>
  <c r="C150" i="81"/>
  <c r="B149" i="82" s="1"/>
  <c r="C151" i="81"/>
  <c r="B150" i="82" s="1"/>
  <c r="C152" i="81"/>
  <c r="B151" i="82" s="1"/>
  <c r="C153" i="81"/>
  <c r="B152" i="82" s="1"/>
  <c r="C154" i="81"/>
  <c r="B153" i="82" s="1"/>
  <c r="C155" i="81"/>
  <c r="B154" i="82" s="1"/>
  <c r="C156" i="81"/>
  <c r="B155" i="82" s="1"/>
  <c r="C157" i="81"/>
  <c r="B156" i="82" s="1"/>
  <c r="C158" i="81"/>
  <c r="B157" i="82" s="1"/>
  <c r="C159" i="81"/>
  <c r="B158" i="82" s="1"/>
  <c r="C160" i="81"/>
  <c r="B159" i="82" s="1"/>
  <c r="C161" i="81"/>
  <c r="B160" i="82" s="1"/>
  <c r="C162" i="81"/>
  <c r="B161" i="82" s="1"/>
  <c r="C163" i="81"/>
  <c r="B162" i="82" s="1"/>
  <c r="C164" i="81"/>
  <c r="B163" i="82" s="1"/>
  <c r="C165" i="81"/>
  <c r="B164" i="82" s="1"/>
  <c r="C166" i="81"/>
  <c r="B165" i="82" s="1"/>
  <c r="C167" i="81"/>
  <c r="B166" i="82" s="1"/>
  <c r="C168" i="81"/>
  <c r="B167" i="82" s="1"/>
  <c r="C169" i="81"/>
  <c r="B168" i="82" s="1"/>
  <c r="C170" i="81"/>
  <c r="B169" i="82" s="1"/>
  <c r="C171" i="81"/>
  <c r="B170" i="82" s="1"/>
  <c r="C172" i="81"/>
  <c r="B171" i="82" s="1"/>
  <c r="C173" i="81"/>
  <c r="B172" i="82" s="1"/>
  <c r="C174" i="81"/>
  <c r="B173" i="82" s="1"/>
  <c r="C175" i="81"/>
  <c r="B174" i="82" s="1"/>
  <c r="C176" i="81"/>
  <c r="B175" i="82" s="1"/>
  <c r="C177" i="81"/>
  <c r="B176" i="82" s="1"/>
  <c r="C178" i="81"/>
  <c r="B177" i="82" s="1"/>
  <c r="C179" i="81"/>
  <c r="B178" i="82" s="1"/>
  <c r="C180" i="81"/>
  <c r="B179" i="82" s="1"/>
  <c r="C181" i="81"/>
  <c r="B180" i="82" s="1"/>
  <c r="C182" i="81"/>
  <c r="B181" i="82" s="1"/>
  <c r="C183" i="81"/>
  <c r="B182" i="82" s="1"/>
  <c r="C184" i="81"/>
  <c r="B183" i="82" s="1"/>
  <c r="C185" i="81"/>
  <c r="B184" i="82" s="1"/>
  <c r="C186" i="81"/>
  <c r="B185" i="82" s="1"/>
  <c r="C187" i="81"/>
  <c r="B186" i="82" s="1"/>
  <c r="C188" i="81"/>
  <c r="B187" i="82" s="1"/>
  <c r="C189" i="81"/>
  <c r="B188" i="82" s="1"/>
  <c r="C190" i="81"/>
  <c r="B189" i="82" s="1"/>
  <c r="C191" i="81"/>
  <c r="B190" i="82" s="1"/>
  <c r="C192" i="81"/>
  <c r="B191" i="82" s="1"/>
  <c r="C193" i="81"/>
  <c r="B192" i="82" s="1"/>
  <c r="C194" i="81"/>
  <c r="B193" i="82" s="1"/>
  <c r="C4" i="81"/>
  <c r="B3" i="82" s="1"/>
  <c r="D4" i="3" l="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3" i="3"/>
  <c r="AL6" i="79" l="1"/>
  <c r="AK3" i="83" s="1"/>
  <c r="AL7" i="79"/>
  <c r="AK4" i="83" s="1"/>
  <c r="AL8" i="79"/>
  <c r="AK5" i="83" s="1"/>
  <c r="AL9" i="79"/>
  <c r="AK6" i="83" s="1"/>
  <c r="AL10" i="79"/>
  <c r="AK7" i="83" s="1"/>
  <c r="AL11" i="79"/>
  <c r="AK8" i="83" s="1"/>
  <c r="AL12" i="79"/>
  <c r="AK9" i="83" s="1"/>
  <c r="AL13" i="79"/>
  <c r="AK10" i="83" s="1"/>
  <c r="AL14" i="79"/>
  <c r="AK11" i="83" s="1"/>
  <c r="AL15" i="79"/>
  <c r="AK12" i="83" s="1"/>
  <c r="AL16" i="79"/>
  <c r="AK13" i="83" s="1"/>
  <c r="AL17" i="79"/>
  <c r="AK14" i="83" s="1"/>
  <c r="AL18" i="79"/>
  <c r="AK15" i="83" s="1"/>
  <c r="AL19" i="79"/>
  <c r="AK16" i="83" s="1"/>
  <c r="AL20" i="79"/>
  <c r="AK17" i="83" s="1"/>
  <c r="AL21" i="79"/>
  <c r="AK18" i="83" s="1"/>
  <c r="AL22" i="79"/>
  <c r="AK19" i="83" s="1"/>
  <c r="AL23" i="79"/>
  <c r="AK20" i="83" s="1"/>
  <c r="AL24" i="79"/>
  <c r="AK21" i="83" s="1"/>
  <c r="AL25" i="79"/>
  <c r="AK22" i="83" s="1"/>
  <c r="AL26" i="79"/>
  <c r="AK23" i="83" s="1"/>
  <c r="AL27" i="79"/>
  <c r="AK24" i="83" s="1"/>
  <c r="AL28" i="79"/>
  <c r="AK25" i="83" s="1"/>
  <c r="AL29" i="79"/>
  <c r="AK26" i="83" s="1"/>
  <c r="AL30" i="79"/>
  <c r="AK27" i="83" s="1"/>
  <c r="AL31" i="79"/>
  <c r="AK28" i="83" s="1"/>
  <c r="AL32" i="79"/>
  <c r="AK29" i="83" s="1"/>
  <c r="AL33" i="79"/>
  <c r="AK30" i="83" s="1"/>
  <c r="AL34" i="79"/>
  <c r="AK31" i="83" s="1"/>
  <c r="AL35" i="79"/>
  <c r="AK32" i="83" s="1"/>
  <c r="AL36" i="79"/>
  <c r="AK33" i="83" s="1"/>
  <c r="AL37" i="79"/>
  <c r="AK34" i="83" s="1"/>
  <c r="AL38" i="79"/>
  <c r="AK35" i="83" s="1"/>
  <c r="AL39" i="79"/>
  <c r="AK36" i="83" s="1"/>
  <c r="AL40" i="79"/>
  <c r="AK37" i="83" s="1"/>
  <c r="AL41" i="79"/>
  <c r="AK38" i="83" s="1"/>
  <c r="AL42" i="79"/>
  <c r="AK39" i="83" s="1"/>
  <c r="AL43" i="79"/>
  <c r="AK40" i="83" s="1"/>
  <c r="AL44" i="79"/>
  <c r="AK41" i="83" s="1"/>
  <c r="AL45" i="79"/>
  <c r="AK42" i="83" s="1"/>
  <c r="AL46" i="79"/>
  <c r="AK43" i="83" s="1"/>
  <c r="AL47" i="79"/>
  <c r="AK44" i="83" s="1"/>
  <c r="AL48" i="79"/>
  <c r="AK45" i="83" s="1"/>
  <c r="AL49" i="79"/>
  <c r="AK46" i="83" s="1"/>
  <c r="AL50" i="79"/>
  <c r="AK47" i="83" s="1"/>
  <c r="AL51" i="79"/>
  <c r="AK48" i="83" s="1"/>
  <c r="AL52" i="79"/>
  <c r="AK49" i="83" s="1"/>
  <c r="AL53" i="79"/>
  <c r="AK50" i="83" s="1"/>
  <c r="AL54" i="79"/>
  <c r="AK51" i="83" s="1"/>
  <c r="AL55" i="79"/>
  <c r="AK52" i="83" s="1"/>
  <c r="AL56" i="79"/>
  <c r="AK53" i="83" s="1"/>
  <c r="AL57" i="79"/>
  <c r="AK54" i="83" s="1"/>
  <c r="AL58" i="79"/>
  <c r="AK55" i="83" s="1"/>
  <c r="AL59" i="79"/>
  <c r="AK56" i="83" s="1"/>
  <c r="AL60" i="79"/>
  <c r="AK57" i="83" s="1"/>
  <c r="AL61" i="79"/>
  <c r="AK58" i="83" s="1"/>
  <c r="AL62" i="79"/>
  <c r="AK59" i="83" s="1"/>
  <c r="AL63" i="79"/>
  <c r="AK60" i="83" s="1"/>
  <c r="AL64" i="79"/>
  <c r="AK61" i="83" s="1"/>
  <c r="AL65" i="79"/>
  <c r="AK62" i="83" s="1"/>
  <c r="AL66" i="79"/>
  <c r="AK63" i="83" s="1"/>
  <c r="AL67" i="79"/>
  <c r="AK64" i="83" s="1"/>
  <c r="AL68" i="79"/>
  <c r="AK65" i="83" s="1"/>
  <c r="AL69" i="79"/>
  <c r="AK66" i="83" s="1"/>
  <c r="AL70" i="79"/>
  <c r="AK67" i="83" s="1"/>
  <c r="AL71" i="79"/>
  <c r="AK68" i="83" s="1"/>
  <c r="AL72" i="79"/>
  <c r="AK69" i="83" s="1"/>
  <c r="AL73" i="79"/>
  <c r="AK70" i="83" s="1"/>
  <c r="AL74" i="79"/>
  <c r="AK71" i="83" s="1"/>
  <c r="AL75" i="79"/>
  <c r="AK72" i="83" s="1"/>
  <c r="AL76" i="79"/>
  <c r="AK73" i="83" s="1"/>
  <c r="AL77" i="79"/>
  <c r="AK74" i="83" s="1"/>
  <c r="AL78" i="79"/>
  <c r="AK75" i="83" s="1"/>
  <c r="AL79" i="79"/>
  <c r="AK76" i="83" s="1"/>
  <c r="AL80" i="79"/>
  <c r="AK77" i="83" s="1"/>
  <c r="AL81" i="79"/>
  <c r="AK78" i="83" s="1"/>
  <c r="AL82" i="79"/>
  <c r="AK79" i="83" s="1"/>
  <c r="AL83" i="79"/>
  <c r="AK80" i="83" s="1"/>
  <c r="AL84" i="79"/>
  <c r="AK81" i="83" s="1"/>
  <c r="AL85" i="79"/>
  <c r="AK82" i="83" s="1"/>
  <c r="AL86" i="79"/>
  <c r="AK83" i="83" s="1"/>
  <c r="AL87" i="79"/>
  <c r="AK84" i="83" s="1"/>
  <c r="AL88" i="79"/>
  <c r="AK85" i="83" s="1"/>
  <c r="AL89" i="79"/>
  <c r="AK86" i="83" s="1"/>
  <c r="AL90" i="79"/>
  <c r="AK87" i="83" s="1"/>
  <c r="AL91" i="79"/>
  <c r="AK88" i="83" s="1"/>
  <c r="AL92" i="79"/>
  <c r="AK89" i="83" s="1"/>
  <c r="AL93" i="79"/>
  <c r="AL94" i="79"/>
  <c r="AK91" i="83" s="1"/>
  <c r="AL95" i="79"/>
  <c r="AK92" i="83" s="1"/>
  <c r="AL96" i="79"/>
  <c r="AK93" i="83" s="1"/>
  <c r="AL97" i="79"/>
  <c r="AK94" i="83" s="1"/>
  <c r="AL98" i="79"/>
  <c r="AK95" i="83" s="1"/>
  <c r="AL99" i="79"/>
  <c r="AK96" i="83" s="1"/>
  <c r="AL100" i="79"/>
  <c r="AK97" i="83" s="1"/>
  <c r="AL101" i="79"/>
  <c r="AK98" i="83" s="1"/>
  <c r="AL102" i="79"/>
  <c r="AK99" i="83" s="1"/>
  <c r="AL103" i="79"/>
  <c r="AK100" i="83" s="1"/>
  <c r="AL104" i="79"/>
  <c r="AK101" i="83" s="1"/>
  <c r="AL105" i="79"/>
  <c r="AK102" i="83" s="1"/>
  <c r="AL106" i="79"/>
  <c r="AK103" i="83" s="1"/>
  <c r="AL107" i="79"/>
  <c r="AK104" i="83" s="1"/>
  <c r="AL108" i="79"/>
  <c r="AK105" i="83" s="1"/>
  <c r="AL109" i="79"/>
  <c r="AK106" i="83" s="1"/>
  <c r="AL110" i="79"/>
  <c r="AK107" i="83" s="1"/>
  <c r="AL111" i="79"/>
  <c r="AK108" i="83" s="1"/>
  <c r="AL112" i="79"/>
  <c r="AK109" i="83" s="1"/>
  <c r="AL113" i="79"/>
  <c r="AK110" i="83" s="1"/>
  <c r="AL114" i="79"/>
  <c r="AK111" i="83" s="1"/>
  <c r="AL115" i="79"/>
  <c r="AK112" i="83" s="1"/>
  <c r="AL116" i="79"/>
  <c r="AK113" i="83" s="1"/>
  <c r="AL117" i="79"/>
  <c r="AK114" i="83" s="1"/>
  <c r="AL118" i="79"/>
  <c r="AK115" i="83" s="1"/>
  <c r="AL119" i="79"/>
  <c r="AK116" i="83" s="1"/>
  <c r="AL120" i="79"/>
  <c r="AK117" i="83" s="1"/>
  <c r="AL121" i="79"/>
  <c r="AK118" i="83" s="1"/>
  <c r="AL122" i="79"/>
  <c r="AK119" i="83" s="1"/>
  <c r="AL123" i="79"/>
  <c r="AK120" i="83" s="1"/>
  <c r="AL124" i="79"/>
  <c r="AL125" i="79"/>
  <c r="AK122" i="83" s="1"/>
  <c r="AL126" i="79"/>
  <c r="AK123" i="83" s="1"/>
  <c r="AL127" i="79"/>
  <c r="AK124" i="83" s="1"/>
  <c r="AL128" i="79"/>
  <c r="AK125" i="83" s="1"/>
  <c r="AL129" i="79"/>
  <c r="AK126" i="83" s="1"/>
  <c r="AL130" i="79"/>
  <c r="AK127" i="83" s="1"/>
  <c r="AL131" i="79"/>
  <c r="AK128" i="83" s="1"/>
  <c r="AL132" i="79"/>
  <c r="AK129" i="83" s="1"/>
  <c r="AL133" i="79"/>
  <c r="AK130" i="83" s="1"/>
  <c r="AL134" i="79"/>
  <c r="AK131" i="83" s="1"/>
  <c r="AL135" i="79"/>
  <c r="AK132" i="83" s="1"/>
  <c r="AL136" i="79"/>
  <c r="AK133" i="83" s="1"/>
  <c r="AL137" i="79"/>
  <c r="AK134" i="83" s="1"/>
  <c r="AL138" i="79"/>
  <c r="AK135" i="83" s="1"/>
  <c r="AL139" i="79"/>
  <c r="AK136" i="83" s="1"/>
  <c r="AL140" i="79"/>
  <c r="AK137" i="83" s="1"/>
  <c r="AL141" i="79"/>
  <c r="AK138" i="83" s="1"/>
  <c r="AL142" i="79"/>
  <c r="AK139" i="83" s="1"/>
  <c r="AL143" i="79"/>
  <c r="AK140" i="83" s="1"/>
  <c r="AL144" i="79"/>
  <c r="AK141" i="83" s="1"/>
  <c r="AL145" i="79"/>
  <c r="AK142" i="83" s="1"/>
  <c r="AL146" i="79"/>
  <c r="AK143" i="83" s="1"/>
  <c r="AL147" i="79"/>
  <c r="AK144" i="83" s="1"/>
  <c r="AL148" i="79"/>
  <c r="AK145" i="83" s="1"/>
  <c r="AL149" i="79"/>
  <c r="AK146" i="83" s="1"/>
  <c r="AL150" i="79"/>
  <c r="AK147" i="83" s="1"/>
  <c r="AL151" i="79"/>
  <c r="AK148" i="83" s="1"/>
  <c r="AL152" i="79"/>
  <c r="AK149" i="83" s="1"/>
  <c r="AL153" i="79"/>
  <c r="AK150" i="83" s="1"/>
  <c r="AL154" i="79"/>
  <c r="AK151" i="83" s="1"/>
  <c r="AL155" i="79"/>
  <c r="AK152" i="83" s="1"/>
  <c r="AL156" i="79"/>
  <c r="AK153" i="83" s="1"/>
  <c r="AL157" i="79"/>
  <c r="AK154" i="83" s="1"/>
  <c r="AL158" i="79"/>
  <c r="AK155" i="83" s="1"/>
  <c r="AL159" i="79"/>
  <c r="AK156" i="83" s="1"/>
  <c r="AL160" i="79"/>
  <c r="AK157" i="83" s="1"/>
  <c r="AL161" i="79"/>
  <c r="AK158" i="83" s="1"/>
  <c r="AL162" i="79"/>
  <c r="AL163" i="79"/>
  <c r="AK160" i="83" s="1"/>
  <c r="AL164" i="79"/>
  <c r="AK161" i="83" s="1"/>
  <c r="AL165" i="79"/>
  <c r="AK162" i="83" s="1"/>
  <c r="AL166" i="79"/>
  <c r="AK163" i="83" s="1"/>
  <c r="AL167" i="79"/>
  <c r="AK164" i="83" s="1"/>
  <c r="AL168" i="79"/>
  <c r="AK165" i="83" s="1"/>
  <c r="AL169" i="79"/>
  <c r="AK166" i="83" s="1"/>
  <c r="AL170" i="79"/>
  <c r="AK167" i="83" s="1"/>
  <c r="AL171" i="79"/>
  <c r="AL172" i="79"/>
  <c r="AK169" i="83" s="1"/>
  <c r="AL173" i="79"/>
  <c r="AK170" i="83" s="1"/>
  <c r="AL174" i="79"/>
  <c r="AK171" i="83" s="1"/>
  <c r="AL175" i="79"/>
  <c r="AK172" i="83" s="1"/>
  <c r="AL176" i="79"/>
  <c r="AK173" i="83" s="1"/>
  <c r="AL177" i="79"/>
  <c r="AK174" i="83" s="1"/>
  <c r="AL178" i="79"/>
  <c r="AK175" i="83" s="1"/>
  <c r="AL179" i="79"/>
  <c r="AK176" i="83" s="1"/>
  <c r="AL180" i="79"/>
  <c r="AK177" i="83" s="1"/>
  <c r="AL181" i="79"/>
  <c r="AK178" i="83" s="1"/>
  <c r="AL182" i="79"/>
  <c r="AL183" i="79"/>
  <c r="AK180" i="83" s="1"/>
  <c r="AL184" i="79"/>
  <c r="AK181" i="83" s="1"/>
  <c r="AL185" i="79"/>
  <c r="AK182" i="83" s="1"/>
  <c r="AL186" i="79"/>
  <c r="AK183" i="83" s="1"/>
  <c r="AL187" i="79"/>
  <c r="AK184" i="83" s="1"/>
  <c r="AL188" i="79"/>
  <c r="AK185" i="83" s="1"/>
  <c r="AL189" i="79"/>
  <c r="AK186" i="83" s="1"/>
  <c r="AL190" i="79"/>
  <c r="AK187" i="83" s="1"/>
  <c r="AL191" i="79"/>
  <c r="AK188" i="83" s="1"/>
  <c r="Q192" i="79"/>
  <c r="P189" i="83" s="1"/>
  <c r="Q193" i="79"/>
  <c r="P190" i="83" s="1"/>
  <c r="Q194" i="79"/>
  <c r="P191" i="83" s="1"/>
  <c r="Q195" i="79"/>
  <c r="P192" i="83" s="1"/>
  <c r="AL5" i="79"/>
  <c r="AK2" i="83" s="1"/>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3" i="4"/>
  <c r="E4" i="3"/>
  <c r="E5" i="5" s="1"/>
  <c r="F4" i="3"/>
  <c r="G4" i="3"/>
  <c r="J4" i="3"/>
  <c r="K4" i="3" s="1"/>
  <c r="L4" i="3"/>
  <c r="P4" i="3"/>
  <c r="R4" i="3" s="1"/>
  <c r="S4" i="3" s="1"/>
  <c r="U4" i="3"/>
  <c r="W4" i="3" s="1"/>
  <c r="X4" i="3"/>
  <c r="AC4" i="3"/>
  <c r="AD4" i="3"/>
  <c r="AF4" i="3"/>
  <c r="AG4" i="3" s="1"/>
  <c r="AH4" i="3" s="1"/>
  <c r="L5" i="5" s="1"/>
  <c r="AI4" i="3"/>
  <c r="AJ4" i="3"/>
  <c r="E5" i="3"/>
  <c r="E6" i="5" s="1"/>
  <c r="F5" i="3"/>
  <c r="G5" i="3"/>
  <c r="J5" i="3"/>
  <c r="K5" i="3" s="1"/>
  <c r="L5" i="3"/>
  <c r="P5" i="3"/>
  <c r="Q5" i="3" s="1"/>
  <c r="U5" i="3"/>
  <c r="W5" i="3" s="1"/>
  <c r="X5" i="3"/>
  <c r="AC5" i="3"/>
  <c r="AD5" i="3"/>
  <c r="AF5" i="3"/>
  <c r="AG5" i="3" s="1"/>
  <c r="AH5" i="3" s="1"/>
  <c r="L6" i="5" s="1"/>
  <c r="AI5" i="3"/>
  <c r="AJ5" i="3"/>
  <c r="E6" i="3"/>
  <c r="E7" i="5" s="1"/>
  <c r="F6" i="3"/>
  <c r="G6" i="3"/>
  <c r="J6" i="3"/>
  <c r="K6" i="3" s="1"/>
  <c r="L6" i="3"/>
  <c r="P6" i="3"/>
  <c r="Q6" i="3" s="1"/>
  <c r="U6" i="3"/>
  <c r="W6" i="3" s="1"/>
  <c r="X6" i="3"/>
  <c r="AC6" i="3"/>
  <c r="AD6" i="3"/>
  <c r="AF6" i="3"/>
  <c r="AG6" i="3" s="1"/>
  <c r="AH6" i="3" s="1"/>
  <c r="L7" i="5" s="1"/>
  <c r="AI6" i="3"/>
  <c r="AJ6" i="3"/>
  <c r="F7" i="3"/>
  <c r="G7" i="3"/>
  <c r="J7" i="3"/>
  <c r="K7" i="3" s="1"/>
  <c r="L7" i="3"/>
  <c r="P7" i="3"/>
  <c r="Q7" i="3" s="1"/>
  <c r="U7" i="3"/>
  <c r="W7" i="3" s="1"/>
  <c r="X7" i="3"/>
  <c r="AC7" i="3"/>
  <c r="AD7" i="3"/>
  <c r="AF7" i="3"/>
  <c r="AG7" i="3" s="1"/>
  <c r="AH7" i="3" s="1"/>
  <c r="L8" i="5" s="1"/>
  <c r="AI7" i="3"/>
  <c r="AJ7" i="3"/>
  <c r="F8" i="3"/>
  <c r="G8" i="3"/>
  <c r="J8" i="3"/>
  <c r="K8" i="3" s="1"/>
  <c r="L8" i="3"/>
  <c r="P8" i="3"/>
  <c r="Q8" i="3" s="1"/>
  <c r="U8" i="3"/>
  <c r="W8" i="3" s="1"/>
  <c r="X8" i="3"/>
  <c r="AC8" i="3"/>
  <c r="AD8" i="3"/>
  <c r="AF8" i="3"/>
  <c r="AG8" i="3" s="1"/>
  <c r="AH8" i="3" s="1"/>
  <c r="L9" i="5" s="1"/>
  <c r="AI8" i="3"/>
  <c r="AJ8" i="3"/>
  <c r="F9" i="3"/>
  <c r="G9" i="3"/>
  <c r="J9" i="3"/>
  <c r="K9" i="3" s="1"/>
  <c r="L9" i="3"/>
  <c r="P9" i="3"/>
  <c r="Q9" i="3" s="1"/>
  <c r="U9" i="3"/>
  <c r="W9" i="3" s="1"/>
  <c r="X9" i="3"/>
  <c r="AC9" i="3"/>
  <c r="AD9" i="3"/>
  <c r="AF9" i="3"/>
  <c r="AG9" i="3" s="1"/>
  <c r="AH9" i="3" s="1"/>
  <c r="L10" i="5" s="1"/>
  <c r="AI9" i="3"/>
  <c r="AJ9" i="3"/>
  <c r="F10" i="3"/>
  <c r="G10" i="3"/>
  <c r="J10" i="3"/>
  <c r="K10" i="3" s="1"/>
  <c r="L10" i="3"/>
  <c r="P10" i="3"/>
  <c r="R10" i="3" s="1"/>
  <c r="S10" i="3" s="1"/>
  <c r="U10" i="3"/>
  <c r="W10" i="3" s="1"/>
  <c r="X10" i="3"/>
  <c r="AC10" i="3"/>
  <c r="AD10" i="3"/>
  <c r="AF10" i="3"/>
  <c r="AG10" i="3" s="1"/>
  <c r="AH10" i="3" s="1"/>
  <c r="L11" i="5" s="1"/>
  <c r="AI10" i="3"/>
  <c r="AJ10" i="3"/>
  <c r="F11" i="3"/>
  <c r="G11" i="3"/>
  <c r="J11" i="3"/>
  <c r="K11" i="3" s="1"/>
  <c r="L11" i="3"/>
  <c r="P11" i="3"/>
  <c r="Q11" i="3" s="1"/>
  <c r="U11" i="3"/>
  <c r="W11" i="3" s="1"/>
  <c r="X11" i="3"/>
  <c r="AC11" i="3"/>
  <c r="AD11" i="3"/>
  <c r="AF11" i="3"/>
  <c r="AG11" i="3" s="1"/>
  <c r="AH11" i="3" s="1"/>
  <c r="L12" i="5" s="1"/>
  <c r="AI11" i="3"/>
  <c r="AJ11" i="3"/>
  <c r="E12" i="3"/>
  <c r="E13" i="5" s="1"/>
  <c r="F12" i="3"/>
  <c r="G12" i="3"/>
  <c r="J12" i="3"/>
  <c r="K12" i="3" s="1"/>
  <c r="L12" i="3"/>
  <c r="P12" i="3"/>
  <c r="Q12" i="3" s="1"/>
  <c r="U12" i="3"/>
  <c r="W12" i="3" s="1"/>
  <c r="X12" i="3"/>
  <c r="AC12" i="3"/>
  <c r="AD12" i="3"/>
  <c r="AF12" i="3"/>
  <c r="AG12" i="3" s="1"/>
  <c r="AH12" i="3" s="1"/>
  <c r="AI12" i="3"/>
  <c r="AJ12" i="3"/>
  <c r="F13" i="3"/>
  <c r="G13" i="3"/>
  <c r="J13" i="3"/>
  <c r="K13" i="3" s="1"/>
  <c r="L13" i="3"/>
  <c r="P13" i="3"/>
  <c r="R13" i="3" s="1"/>
  <c r="S13" i="3" s="1"/>
  <c r="U13" i="3"/>
  <c r="W13" i="3" s="1"/>
  <c r="X13" i="3"/>
  <c r="AC13" i="3"/>
  <c r="AD13" i="3"/>
  <c r="AF13" i="3"/>
  <c r="AG13" i="3" s="1"/>
  <c r="AH13" i="3" s="1"/>
  <c r="L14" i="5" s="1"/>
  <c r="AI13" i="3"/>
  <c r="AJ13" i="3"/>
  <c r="E14" i="3"/>
  <c r="E15" i="5" s="1"/>
  <c r="F14" i="3"/>
  <c r="G14" i="3"/>
  <c r="J14" i="3"/>
  <c r="K14" i="3" s="1"/>
  <c r="L14" i="3"/>
  <c r="P14" i="3"/>
  <c r="Q14" i="3" s="1"/>
  <c r="U14" i="3"/>
  <c r="W14" i="3" s="1"/>
  <c r="X14" i="3"/>
  <c r="AC14" i="3"/>
  <c r="AD14" i="3"/>
  <c r="AF14" i="3"/>
  <c r="AG14" i="3" s="1"/>
  <c r="AH14" i="3" s="1"/>
  <c r="AI14" i="3"/>
  <c r="AJ14" i="3"/>
  <c r="F15" i="3"/>
  <c r="G15" i="3"/>
  <c r="J15" i="3"/>
  <c r="K15" i="3" s="1"/>
  <c r="L15" i="3"/>
  <c r="P15" i="3"/>
  <c r="Q15" i="3" s="1"/>
  <c r="U15" i="3"/>
  <c r="W15" i="3" s="1"/>
  <c r="X15" i="3"/>
  <c r="AC15" i="3"/>
  <c r="AD15" i="3"/>
  <c r="AF15" i="3"/>
  <c r="AG15" i="3" s="1"/>
  <c r="AH15" i="3" s="1"/>
  <c r="AI15" i="3"/>
  <c r="AJ15" i="3"/>
  <c r="F16" i="3"/>
  <c r="G16" i="3"/>
  <c r="J16" i="3"/>
  <c r="K16" i="3" s="1"/>
  <c r="L16" i="3"/>
  <c r="P16" i="3"/>
  <c r="R16" i="3" s="1"/>
  <c r="S16" i="3" s="1"/>
  <c r="U16" i="3"/>
  <c r="W16" i="3" s="1"/>
  <c r="X16" i="3"/>
  <c r="AC16" i="3"/>
  <c r="AD16" i="3"/>
  <c r="AF16" i="3"/>
  <c r="AG16" i="3" s="1"/>
  <c r="AH16" i="3" s="1"/>
  <c r="AI16" i="3"/>
  <c r="AJ16" i="3"/>
  <c r="F17" i="3"/>
  <c r="G17" i="3"/>
  <c r="J17" i="3"/>
  <c r="K17" i="3" s="1"/>
  <c r="L17" i="3"/>
  <c r="P17" i="3"/>
  <c r="Q17" i="3" s="1"/>
  <c r="U17" i="3"/>
  <c r="W17" i="3" s="1"/>
  <c r="X17" i="3"/>
  <c r="AC17" i="3"/>
  <c r="AD17" i="3"/>
  <c r="AF17" i="3"/>
  <c r="AG17" i="3" s="1"/>
  <c r="AH17" i="3" s="1"/>
  <c r="L18" i="5" s="1"/>
  <c r="AI17" i="3"/>
  <c r="AJ17" i="3"/>
  <c r="F18" i="3"/>
  <c r="G18" i="3"/>
  <c r="J18" i="3"/>
  <c r="K18" i="3" s="1"/>
  <c r="L18" i="3"/>
  <c r="P18" i="3"/>
  <c r="U18" i="3"/>
  <c r="W18" i="3" s="1"/>
  <c r="X18" i="3"/>
  <c r="AC18" i="3"/>
  <c r="AD18" i="3"/>
  <c r="AF18" i="3"/>
  <c r="AG18" i="3" s="1"/>
  <c r="AH18" i="3" s="1"/>
  <c r="AI18" i="3"/>
  <c r="AJ18" i="3"/>
  <c r="E19" i="3"/>
  <c r="F19" i="3"/>
  <c r="G19" i="3"/>
  <c r="J19" i="3"/>
  <c r="K19" i="3" s="1"/>
  <c r="L19" i="3"/>
  <c r="P19" i="3"/>
  <c r="U19" i="3"/>
  <c r="W19" i="3" s="1"/>
  <c r="X19" i="3"/>
  <c r="AC19" i="3"/>
  <c r="AD19" i="3"/>
  <c r="AF19" i="3"/>
  <c r="AG19" i="3" s="1"/>
  <c r="AH19" i="3" s="1"/>
  <c r="L20" i="5" s="1"/>
  <c r="AI19" i="3"/>
  <c r="AJ19" i="3"/>
  <c r="F20" i="3"/>
  <c r="G20" i="3"/>
  <c r="J20" i="3"/>
  <c r="K20" i="3" s="1"/>
  <c r="L20" i="3"/>
  <c r="P20" i="3"/>
  <c r="Q20" i="3" s="1"/>
  <c r="U20" i="3"/>
  <c r="W20" i="3" s="1"/>
  <c r="X20" i="3"/>
  <c r="AC20" i="3"/>
  <c r="AD20" i="3"/>
  <c r="AF20" i="3"/>
  <c r="AG20" i="3" s="1"/>
  <c r="AH20" i="3" s="1"/>
  <c r="L21" i="5" s="1"/>
  <c r="AI20" i="3"/>
  <c r="AJ20" i="3"/>
  <c r="F21" i="3"/>
  <c r="G21" i="3"/>
  <c r="J21" i="3"/>
  <c r="K21" i="3" s="1"/>
  <c r="L21" i="3"/>
  <c r="P21" i="3"/>
  <c r="Q21" i="3" s="1"/>
  <c r="U21" i="3"/>
  <c r="W21" i="3" s="1"/>
  <c r="X21" i="3"/>
  <c r="AC21" i="3"/>
  <c r="AD21" i="3"/>
  <c r="AF21" i="3"/>
  <c r="AG21" i="3" s="1"/>
  <c r="AH21" i="3" s="1"/>
  <c r="L22" i="5" s="1"/>
  <c r="AI21" i="3"/>
  <c r="AJ21" i="3"/>
  <c r="E22" i="3"/>
  <c r="E23" i="5" s="1"/>
  <c r="F22" i="3"/>
  <c r="G22" i="3"/>
  <c r="J22" i="3"/>
  <c r="K22" i="3" s="1"/>
  <c r="L22" i="3"/>
  <c r="P22" i="3"/>
  <c r="R22" i="3" s="1"/>
  <c r="S22" i="3" s="1"/>
  <c r="U22" i="3"/>
  <c r="W22" i="3" s="1"/>
  <c r="X22" i="3"/>
  <c r="AC22" i="3"/>
  <c r="AD22" i="3"/>
  <c r="AF22" i="3"/>
  <c r="AG22" i="3" s="1"/>
  <c r="AH22" i="3" s="1"/>
  <c r="L23" i="5" s="1"/>
  <c r="AI22" i="3"/>
  <c r="AJ22" i="3"/>
  <c r="F23" i="3"/>
  <c r="G23" i="3"/>
  <c r="J23" i="3"/>
  <c r="K23" i="3" s="1"/>
  <c r="L23" i="3"/>
  <c r="P23" i="3"/>
  <c r="Q23" i="3" s="1"/>
  <c r="U23" i="3"/>
  <c r="W23" i="3" s="1"/>
  <c r="X23" i="3"/>
  <c r="AC23" i="3"/>
  <c r="AD23" i="3"/>
  <c r="AF23" i="3"/>
  <c r="AG23" i="3" s="1"/>
  <c r="AH23" i="3" s="1"/>
  <c r="L24" i="5" s="1"/>
  <c r="AI23" i="3"/>
  <c r="AJ23" i="3"/>
  <c r="F24" i="3"/>
  <c r="G24" i="3"/>
  <c r="J24" i="3"/>
  <c r="K24" i="3" s="1"/>
  <c r="L24" i="3"/>
  <c r="P24" i="3"/>
  <c r="Q24" i="3" s="1"/>
  <c r="U24" i="3"/>
  <c r="W24" i="3" s="1"/>
  <c r="X24" i="3"/>
  <c r="AC24" i="3"/>
  <c r="AD24" i="3"/>
  <c r="AF24" i="3"/>
  <c r="AG24" i="3" s="1"/>
  <c r="AH24" i="3" s="1"/>
  <c r="L25" i="5" s="1"/>
  <c r="AI24" i="3"/>
  <c r="AJ24" i="3"/>
  <c r="F25" i="3"/>
  <c r="G25" i="3"/>
  <c r="J25" i="3"/>
  <c r="K25" i="3" s="1"/>
  <c r="L25" i="3"/>
  <c r="P25" i="3"/>
  <c r="Q25" i="3" s="1"/>
  <c r="U25" i="3"/>
  <c r="W25" i="3" s="1"/>
  <c r="X25" i="3"/>
  <c r="AC25" i="3"/>
  <c r="AD25" i="3"/>
  <c r="AF25" i="3"/>
  <c r="AG25" i="3" s="1"/>
  <c r="AH25" i="3" s="1"/>
  <c r="AI25" i="3"/>
  <c r="AJ25" i="3"/>
  <c r="F26" i="3"/>
  <c r="G26" i="3"/>
  <c r="J26" i="3"/>
  <c r="K26" i="3" s="1"/>
  <c r="L26" i="3"/>
  <c r="P26" i="3"/>
  <c r="R26" i="3" s="1"/>
  <c r="S26" i="3" s="1"/>
  <c r="U26" i="3"/>
  <c r="W26" i="3" s="1"/>
  <c r="X26" i="3"/>
  <c r="AC26" i="3"/>
  <c r="AD26" i="3"/>
  <c r="AF26" i="3"/>
  <c r="AG26" i="3" s="1"/>
  <c r="AH26" i="3" s="1"/>
  <c r="L27" i="5" s="1"/>
  <c r="AI26" i="3"/>
  <c r="AJ26" i="3"/>
  <c r="E27" i="3"/>
  <c r="F27" i="3"/>
  <c r="G27" i="3"/>
  <c r="J27" i="3"/>
  <c r="K27" i="3" s="1"/>
  <c r="L27" i="3"/>
  <c r="P27" i="3"/>
  <c r="R27" i="3" s="1"/>
  <c r="S27" i="3" s="1"/>
  <c r="U27" i="3"/>
  <c r="W27" i="3" s="1"/>
  <c r="X27" i="3"/>
  <c r="AC27" i="3"/>
  <c r="AD27" i="3"/>
  <c r="AF27" i="3"/>
  <c r="AG27" i="3" s="1"/>
  <c r="AH27" i="3" s="1"/>
  <c r="AI27" i="3"/>
  <c r="AJ27" i="3"/>
  <c r="F28" i="3"/>
  <c r="G28" i="3"/>
  <c r="J28" i="3"/>
  <c r="K28" i="3" s="1"/>
  <c r="L28" i="3"/>
  <c r="P28" i="3"/>
  <c r="Q28" i="3" s="1"/>
  <c r="U28" i="3"/>
  <c r="W28" i="3" s="1"/>
  <c r="X28" i="3"/>
  <c r="AC28" i="3"/>
  <c r="AD28" i="3"/>
  <c r="AF28" i="3"/>
  <c r="AG28" i="3" s="1"/>
  <c r="AH28" i="3" s="1"/>
  <c r="AI28" i="3"/>
  <c r="AJ28" i="3"/>
  <c r="E29" i="3"/>
  <c r="E30" i="5" s="1"/>
  <c r="F29" i="3"/>
  <c r="G29" i="3"/>
  <c r="J29" i="3"/>
  <c r="K29" i="3" s="1"/>
  <c r="L29" i="3"/>
  <c r="P29" i="3"/>
  <c r="Q29" i="3" s="1"/>
  <c r="U29" i="3"/>
  <c r="W29" i="3" s="1"/>
  <c r="X29" i="3"/>
  <c r="AC29" i="3"/>
  <c r="AD29" i="3"/>
  <c r="AF29" i="3"/>
  <c r="AG29" i="3" s="1"/>
  <c r="AH29" i="3" s="1"/>
  <c r="L30" i="5" s="1"/>
  <c r="AI29" i="3"/>
  <c r="AJ29" i="3"/>
  <c r="E30" i="3"/>
  <c r="F30" i="3"/>
  <c r="G30" i="3"/>
  <c r="J30" i="3"/>
  <c r="K30" i="3" s="1"/>
  <c r="L30" i="3"/>
  <c r="P30" i="3"/>
  <c r="Q30" i="3" s="1"/>
  <c r="U30" i="3"/>
  <c r="W30" i="3" s="1"/>
  <c r="X30" i="3"/>
  <c r="AC30" i="3"/>
  <c r="AD30" i="3"/>
  <c r="AF30" i="3"/>
  <c r="AG30" i="3" s="1"/>
  <c r="AH30" i="3" s="1"/>
  <c r="L31" i="5" s="1"/>
  <c r="AI30" i="3"/>
  <c r="AJ30" i="3"/>
  <c r="F31" i="3"/>
  <c r="G31" i="3"/>
  <c r="J31" i="3"/>
  <c r="K31" i="3" s="1"/>
  <c r="L31" i="3"/>
  <c r="P31" i="3"/>
  <c r="Q31" i="3" s="1"/>
  <c r="U31" i="3"/>
  <c r="W31" i="3" s="1"/>
  <c r="X31" i="3"/>
  <c r="AC31" i="3"/>
  <c r="AD31" i="3"/>
  <c r="AF31" i="3"/>
  <c r="AG31" i="3" s="1"/>
  <c r="AH31" i="3" s="1"/>
  <c r="L32" i="5" s="1"/>
  <c r="AI31" i="3"/>
  <c r="AJ31" i="3"/>
  <c r="F32" i="3"/>
  <c r="G32" i="3"/>
  <c r="J32" i="3"/>
  <c r="K32" i="3" s="1"/>
  <c r="L32" i="3"/>
  <c r="P32" i="3"/>
  <c r="Q32" i="3" s="1"/>
  <c r="U32" i="3"/>
  <c r="W32" i="3" s="1"/>
  <c r="X32" i="3"/>
  <c r="AC32" i="3"/>
  <c r="AD32" i="3"/>
  <c r="AF32" i="3"/>
  <c r="AG32" i="3" s="1"/>
  <c r="AH32" i="3" s="1"/>
  <c r="L33" i="5" s="1"/>
  <c r="AI32" i="3"/>
  <c r="AJ32" i="3"/>
  <c r="F33" i="3"/>
  <c r="G33" i="3"/>
  <c r="J33" i="3"/>
  <c r="K33" i="3" s="1"/>
  <c r="L33" i="3"/>
  <c r="P33" i="3"/>
  <c r="Q33" i="3" s="1"/>
  <c r="U33" i="3"/>
  <c r="W33" i="3" s="1"/>
  <c r="X33" i="3"/>
  <c r="AC33" i="3"/>
  <c r="AD33" i="3"/>
  <c r="AF33" i="3"/>
  <c r="AG33" i="3" s="1"/>
  <c r="AH33" i="3" s="1"/>
  <c r="L34" i="5" s="1"/>
  <c r="AI33" i="3"/>
  <c r="AJ33" i="3"/>
  <c r="E34" i="3"/>
  <c r="E35" i="5" s="1"/>
  <c r="F34" i="3"/>
  <c r="G34" i="3"/>
  <c r="J34" i="3"/>
  <c r="K34" i="3" s="1"/>
  <c r="L34" i="3"/>
  <c r="P34" i="3"/>
  <c r="R34" i="3" s="1"/>
  <c r="S34" i="3" s="1"/>
  <c r="U34" i="3"/>
  <c r="W34" i="3" s="1"/>
  <c r="X34" i="3"/>
  <c r="AC34" i="3"/>
  <c r="AD34" i="3"/>
  <c r="AF34" i="3"/>
  <c r="AG34" i="3" s="1"/>
  <c r="AH34" i="3" s="1"/>
  <c r="L35" i="5" s="1"/>
  <c r="AI34" i="3"/>
  <c r="AJ34" i="3"/>
  <c r="E35" i="3"/>
  <c r="E36" i="5" s="1"/>
  <c r="F35" i="3"/>
  <c r="G35" i="3"/>
  <c r="J35" i="3"/>
  <c r="K35" i="3" s="1"/>
  <c r="L35" i="3"/>
  <c r="P35" i="3"/>
  <c r="R35" i="3" s="1"/>
  <c r="S35" i="3" s="1"/>
  <c r="U35" i="3"/>
  <c r="W35" i="3" s="1"/>
  <c r="X35" i="3"/>
  <c r="AC35" i="3"/>
  <c r="AD35" i="3"/>
  <c r="AF35" i="3"/>
  <c r="AG35" i="3" s="1"/>
  <c r="AH35" i="3" s="1"/>
  <c r="AI35" i="3"/>
  <c r="AJ35" i="3"/>
  <c r="E36" i="3"/>
  <c r="E37" i="5" s="1"/>
  <c r="F36" i="3"/>
  <c r="G36" i="3"/>
  <c r="J36" i="3"/>
  <c r="K36" i="3" s="1"/>
  <c r="L36" i="3"/>
  <c r="P36" i="3"/>
  <c r="R36" i="3" s="1"/>
  <c r="S36" i="3" s="1"/>
  <c r="U36" i="3"/>
  <c r="W36" i="3" s="1"/>
  <c r="X36" i="3"/>
  <c r="AC36" i="3"/>
  <c r="AD36" i="3"/>
  <c r="AF36" i="3"/>
  <c r="AG36" i="3" s="1"/>
  <c r="AH36" i="3" s="1"/>
  <c r="AI36" i="3"/>
  <c r="AJ36" i="3"/>
  <c r="E37" i="3"/>
  <c r="E38" i="5" s="1"/>
  <c r="F37" i="3"/>
  <c r="G37" i="3"/>
  <c r="J37" i="3"/>
  <c r="K37" i="3" s="1"/>
  <c r="L37" i="3"/>
  <c r="P37" i="3"/>
  <c r="Q37" i="3" s="1"/>
  <c r="U37" i="3"/>
  <c r="W37" i="3" s="1"/>
  <c r="X37" i="3"/>
  <c r="AC37" i="3"/>
  <c r="AD37" i="3"/>
  <c r="AF37" i="3"/>
  <c r="AG37" i="3" s="1"/>
  <c r="AH37" i="3" s="1"/>
  <c r="L38" i="5" s="1"/>
  <c r="AI37" i="3"/>
  <c r="AJ37" i="3"/>
  <c r="E38" i="3"/>
  <c r="E39" i="5" s="1"/>
  <c r="F38" i="3"/>
  <c r="G38" i="3"/>
  <c r="J38" i="3"/>
  <c r="K38" i="3" s="1"/>
  <c r="L38" i="3"/>
  <c r="P38" i="3"/>
  <c r="Q38" i="3" s="1"/>
  <c r="U38" i="3"/>
  <c r="W38" i="3" s="1"/>
  <c r="X38" i="3"/>
  <c r="AC38" i="3"/>
  <c r="AD38" i="3"/>
  <c r="AF38" i="3"/>
  <c r="AG38" i="3" s="1"/>
  <c r="AH38" i="3" s="1"/>
  <c r="AI38" i="3"/>
  <c r="AJ38" i="3"/>
  <c r="F39" i="3"/>
  <c r="G39" i="3"/>
  <c r="J39" i="3"/>
  <c r="K39" i="3" s="1"/>
  <c r="L39" i="3"/>
  <c r="P39" i="3"/>
  <c r="Q39" i="3" s="1"/>
  <c r="U39" i="3"/>
  <c r="W39" i="3" s="1"/>
  <c r="X39" i="3"/>
  <c r="AC39" i="3"/>
  <c r="AD39" i="3"/>
  <c r="AF39" i="3"/>
  <c r="AG39" i="3" s="1"/>
  <c r="AH39" i="3" s="1"/>
  <c r="L40" i="5" s="1"/>
  <c r="AI39" i="3"/>
  <c r="AJ39" i="3"/>
  <c r="E40" i="3"/>
  <c r="E41" i="5" s="1"/>
  <c r="F40" i="3"/>
  <c r="G40" i="3"/>
  <c r="J40" i="3"/>
  <c r="K40" i="3" s="1"/>
  <c r="L40" i="3"/>
  <c r="P40" i="3"/>
  <c r="R40" i="3" s="1"/>
  <c r="S40" i="3" s="1"/>
  <c r="U40" i="3"/>
  <c r="W40" i="3" s="1"/>
  <c r="X40" i="3"/>
  <c r="AC40" i="3"/>
  <c r="AD40" i="3"/>
  <c r="AF40" i="3"/>
  <c r="AG40" i="3" s="1"/>
  <c r="AH40" i="3" s="1"/>
  <c r="L41" i="5" s="1"/>
  <c r="AI40" i="3"/>
  <c r="AJ40" i="3"/>
  <c r="E41" i="3"/>
  <c r="E42" i="5" s="1"/>
  <c r="F41" i="3"/>
  <c r="G41" i="3"/>
  <c r="J41" i="3"/>
  <c r="K41" i="3" s="1"/>
  <c r="L41" i="3"/>
  <c r="P41" i="3"/>
  <c r="U41" i="3"/>
  <c r="W41" i="3" s="1"/>
  <c r="X41" i="3"/>
  <c r="AC41" i="3"/>
  <c r="AD41" i="3"/>
  <c r="AF41" i="3"/>
  <c r="AG41" i="3" s="1"/>
  <c r="AH41" i="3" s="1"/>
  <c r="AI41" i="3"/>
  <c r="AJ41" i="3"/>
  <c r="F42" i="3"/>
  <c r="G42" i="3"/>
  <c r="J42" i="3"/>
  <c r="K42" i="3" s="1"/>
  <c r="L42" i="3"/>
  <c r="P42" i="3"/>
  <c r="Q42" i="3" s="1"/>
  <c r="U42" i="3"/>
  <c r="W42" i="3" s="1"/>
  <c r="X42" i="3"/>
  <c r="AC42" i="3"/>
  <c r="AD42" i="3"/>
  <c r="AF42" i="3"/>
  <c r="AG42" i="3" s="1"/>
  <c r="AH42" i="3" s="1"/>
  <c r="AI42" i="3"/>
  <c r="AJ42" i="3"/>
  <c r="F43" i="3"/>
  <c r="G43" i="3"/>
  <c r="J43" i="3"/>
  <c r="K43" i="3" s="1"/>
  <c r="L43" i="3"/>
  <c r="P43" i="3"/>
  <c r="R43" i="3" s="1"/>
  <c r="S43" i="3" s="1"/>
  <c r="U43" i="3"/>
  <c r="W43" i="3" s="1"/>
  <c r="X43" i="3"/>
  <c r="AC43" i="3"/>
  <c r="AD43" i="3"/>
  <c r="AF43" i="3"/>
  <c r="AG43" i="3" s="1"/>
  <c r="AH43" i="3" s="1"/>
  <c r="AI43" i="3"/>
  <c r="AJ43" i="3"/>
  <c r="F44" i="3"/>
  <c r="G44" i="3"/>
  <c r="J44" i="3"/>
  <c r="K44" i="3" s="1"/>
  <c r="L44" i="3"/>
  <c r="P44" i="3"/>
  <c r="R44" i="3" s="1"/>
  <c r="S44" i="3" s="1"/>
  <c r="U44" i="3"/>
  <c r="W44" i="3" s="1"/>
  <c r="X44" i="3"/>
  <c r="AC44" i="3"/>
  <c r="AD44" i="3"/>
  <c r="AF44" i="3"/>
  <c r="AG44" i="3" s="1"/>
  <c r="AH44" i="3" s="1"/>
  <c r="AI44" i="3"/>
  <c r="AJ44" i="3"/>
  <c r="F45" i="3"/>
  <c r="G45" i="3"/>
  <c r="J45" i="3"/>
  <c r="K45" i="3" s="1"/>
  <c r="L45" i="3"/>
  <c r="P45" i="3"/>
  <c r="Q45" i="3" s="1"/>
  <c r="U45" i="3"/>
  <c r="W45" i="3" s="1"/>
  <c r="X45" i="3"/>
  <c r="AC45" i="3"/>
  <c r="AD45" i="3"/>
  <c r="AF45" i="3"/>
  <c r="AG45" i="3" s="1"/>
  <c r="AH45" i="3" s="1"/>
  <c r="AI45" i="3"/>
  <c r="AJ45" i="3"/>
  <c r="F46" i="3"/>
  <c r="G46" i="3"/>
  <c r="J46" i="3"/>
  <c r="K46" i="3" s="1"/>
  <c r="L46" i="3"/>
  <c r="P46" i="3"/>
  <c r="Q46" i="3" s="1"/>
  <c r="U46" i="3"/>
  <c r="W46" i="3" s="1"/>
  <c r="X46" i="3"/>
  <c r="AC46" i="3"/>
  <c r="AD46" i="3"/>
  <c r="AF46" i="3"/>
  <c r="AG46" i="3" s="1"/>
  <c r="AH46" i="3" s="1"/>
  <c r="L47" i="5" s="1"/>
  <c r="AI46" i="3"/>
  <c r="AJ46" i="3"/>
  <c r="F47" i="3"/>
  <c r="G47" i="3"/>
  <c r="J47" i="3"/>
  <c r="K47" i="3" s="1"/>
  <c r="L47" i="3"/>
  <c r="P47" i="3"/>
  <c r="R47" i="3" s="1"/>
  <c r="S47" i="3" s="1"/>
  <c r="U47" i="3"/>
  <c r="W47" i="3" s="1"/>
  <c r="X47" i="3"/>
  <c r="AC47" i="3"/>
  <c r="AD47" i="3"/>
  <c r="AF47" i="3"/>
  <c r="AG47" i="3" s="1"/>
  <c r="AH47" i="3" s="1"/>
  <c r="L48" i="5" s="1"/>
  <c r="AI47" i="3"/>
  <c r="AJ47" i="3"/>
  <c r="F48" i="3"/>
  <c r="G48" i="3"/>
  <c r="J48" i="3"/>
  <c r="K48" i="3" s="1"/>
  <c r="L48" i="3"/>
  <c r="P48" i="3"/>
  <c r="Q48" i="3" s="1"/>
  <c r="U48" i="3"/>
  <c r="W48" i="3" s="1"/>
  <c r="X48" i="3"/>
  <c r="AC48" i="3"/>
  <c r="AD48" i="3"/>
  <c r="AF48" i="3"/>
  <c r="AG48" i="3" s="1"/>
  <c r="AH48" i="3" s="1"/>
  <c r="L49" i="5" s="1"/>
  <c r="AI48" i="3"/>
  <c r="AJ48" i="3"/>
  <c r="E49" i="3"/>
  <c r="E50" i="5" s="1"/>
  <c r="F49" i="3"/>
  <c r="G49" i="3"/>
  <c r="J49" i="3"/>
  <c r="K49" i="3" s="1"/>
  <c r="L49" i="3"/>
  <c r="P49" i="3"/>
  <c r="Q49" i="3" s="1"/>
  <c r="U49" i="3"/>
  <c r="W49" i="3" s="1"/>
  <c r="X49" i="3"/>
  <c r="AC49" i="3"/>
  <c r="AD49" i="3"/>
  <c r="AF49" i="3"/>
  <c r="AG49" i="3" s="1"/>
  <c r="AH49" i="3" s="1"/>
  <c r="AI49" i="3"/>
  <c r="AJ49" i="3"/>
  <c r="E50" i="3"/>
  <c r="E51" i="5" s="1"/>
  <c r="F50" i="3"/>
  <c r="G50" i="3"/>
  <c r="J50" i="3"/>
  <c r="K50" i="3" s="1"/>
  <c r="L50" i="3"/>
  <c r="P50" i="3"/>
  <c r="Q50" i="3" s="1"/>
  <c r="U50" i="3"/>
  <c r="W50" i="3" s="1"/>
  <c r="X50" i="3"/>
  <c r="AC50" i="3"/>
  <c r="AD50" i="3"/>
  <c r="AF50" i="3"/>
  <c r="AG50" i="3" s="1"/>
  <c r="AH50" i="3" s="1"/>
  <c r="L51" i="5" s="1"/>
  <c r="AI50" i="3"/>
  <c r="AJ50" i="3"/>
  <c r="E51" i="3"/>
  <c r="E52" i="5" s="1"/>
  <c r="F51" i="3"/>
  <c r="G51" i="3"/>
  <c r="J51" i="3"/>
  <c r="K51" i="3" s="1"/>
  <c r="L51" i="3"/>
  <c r="P51" i="3"/>
  <c r="R51" i="3" s="1"/>
  <c r="S51" i="3" s="1"/>
  <c r="U51" i="3"/>
  <c r="W51" i="3" s="1"/>
  <c r="X51" i="3"/>
  <c r="AC51" i="3"/>
  <c r="AD51" i="3"/>
  <c r="AF51" i="3"/>
  <c r="AG51" i="3" s="1"/>
  <c r="AH51" i="3" s="1"/>
  <c r="AI51" i="3"/>
  <c r="AJ51" i="3"/>
  <c r="F52" i="3"/>
  <c r="G52" i="3"/>
  <c r="J52" i="3"/>
  <c r="K52" i="3" s="1"/>
  <c r="L52" i="3"/>
  <c r="P52" i="3"/>
  <c r="Q52" i="3" s="1"/>
  <c r="U52" i="3"/>
  <c r="W52" i="3" s="1"/>
  <c r="X52" i="3"/>
  <c r="AC52" i="3"/>
  <c r="AD52" i="3"/>
  <c r="AF52" i="3"/>
  <c r="AG52" i="3" s="1"/>
  <c r="AH52" i="3" s="1"/>
  <c r="L53" i="5" s="1"/>
  <c r="AI52" i="3"/>
  <c r="AJ52" i="3"/>
  <c r="F53" i="3"/>
  <c r="G53" i="3"/>
  <c r="J53" i="3"/>
  <c r="K53" i="3" s="1"/>
  <c r="L53" i="3"/>
  <c r="P53" i="3"/>
  <c r="Q53" i="3" s="1"/>
  <c r="U53" i="3"/>
  <c r="W53" i="3" s="1"/>
  <c r="X53" i="3"/>
  <c r="AC53" i="3"/>
  <c r="AD53" i="3"/>
  <c r="AF53" i="3"/>
  <c r="AG53" i="3" s="1"/>
  <c r="AH53" i="3" s="1"/>
  <c r="L54" i="5" s="1"/>
  <c r="AI53" i="3"/>
  <c r="AJ53" i="3"/>
  <c r="E54" i="3"/>
  <c r="F54" i="3"/>
  <c r="G54" i="3"/>
  <c r="J54" i="3"/>
  <c r="K54" i="3" s="1"/>
  <c r="L54" i="3"/>
  <c r="P54" i="3"/>
  <c r="Q54" i="3" s="1"/>
  <c r="U54" i="3"/>
  <c r="W54" i="3" s="1"/>
  <c r="X54" i="3"/>
  <c r="AC54" i="3"/>
  <c r="AD54" i="3"/>
  <c r="AF54" i="3"/>
  <c r="AG54" i="3" s="1"/>
  <c r="AH54" i="3" s="1"/>
  <c r="L55" i="5" s="1"/>
  <c r="AI54" i="3"/>
  <c r="AJ54" i="3"/>
  <c r="F55" i="3"/>
  <c r="G55" i="3"/>
  <c r="J55" i="3"/>
  <c r="K55" i="3" s="1"/>
  <c r="L55" i="3"/>
  <c r="P55" i="3"/>
  <c r="Q55" i="3" s="1"/>
  <c r="U55" i="3"/>
  <c r="W55" i="3" s="1"/>
  <c r="X55" i="3"/>
  <c r="AC55" i="3"/>
  <c r="AD55" i="3"/>
  <c r="AF55" i="3"/>
  <c r="AG55" i="3" s="1"/>
  <c r="AH55" i="3" s="1"/>
  <c r="L56" i="5" s="1"/>
  <c r="AI55" i="3"/>
  <c r="AJ55" i="3"/>
  <c r="E56" i="3"/>
  <c r="F56" i="3"/>
  <c r="G56" i="3"/>
  <c r="J56" i="3"/>
  <c r="K56" i="3" s="1"/>
  <c r="L56" i="3"/>
  <c r="P56" i="3"/>
  <c r="U56" i="3"/>
  <c r="W56" i="3" s="1"/>
  <c r="X56" i="3"/>
  <c r="AC56" i="3"/>
  <c r="AD56" i="3"/>
  <c r="AF56" i="3"/>
  <c r="AG56" i="3" s="1"/>
  <c r="AH56" i="3" s="1"/>
  <c r="AI56" i="3"/>
  <c r="AJ56" i="3"/>
  <c r="F57" i="3"/>
  <c r="G57" i="3"/>
  <c r="J57" i="3"/>
  <c r="K57" i="3" s="1"/>
  <c r="L57" i="3"/>
  <c r="P57" i="3"/>
  <c r="Q57" i="3" s="1"/>
  <c r="U57" i="3"/>
  <c r="W57" i="3" s="1"/>
  <c r="X57" i="3"/>
  <c r="AC57" i="3"/>
  <c r="AD57" i="3"/>
  <c r="AF57" i="3"/>
  <c r="AG57" i="3" s="1"/>
  <c r="AH57" i="3" s="1"/>
  <c r="L58" i="5" s="1"/>
  <c r="AI57" i="3"/>
  <c r="AJ57" i="3"/>
  <c r="E58" i="3"/>
  <c r="E59" i="5" s="1"/>
  <c r="F58" i="3"/>
  <c r="G58" i="3"/>
  <c r="J58" i="3"/>
  <c r="K58" i="3" s="1"/>
  <c r="L58" i="3"/>
  <c r="P58" i="3"/>
  <c r="Q58" i="3" s="1"/>
  <c r="U58" i="3"/>
  <c r="W58" i="3" s="1"/>
  <c r="X58" i="3"/>
  <c r="AC58" i="3"/>
  <c r="AD58" i="3"/>
  <c r="AF58" i="3"/>
  <c r="AG58" i="3" s="1"/>
  <c r="AH58" i="3" s="1"/>
  <c r="AI58" i="3"/>
  <c r="AJ58" i="3"/>
  <c r="E59" i="3"/>
  <c r="F59" i="3"/>
  <c r="G59" i="3"/>
  <c r="J59" i="3"/>
  <c r="K59" i="3" s="1"/>
  <c r="L59" i="3"/>
  <c r="P59" i="3"/>
  <c r="R59" i="3" s="1"/>
  <c r="S59" i="3" s="1"/>
  <c r="U59" i="3"/>
  <c r="W59" i="3" s="1"/>
  <c r="X59" i="3"/>
  <c r="AC59" i="3"/>
  <c r="AD59" i="3"/>
  <c r="AF59" i="3"/>
  <c r="AG59" i="3" s="1"/>
  <c r="AH59" i="3" s="1"/>
  <c r="L60" i="5" s="1"/>
  <c r="AI59" i="3"/>
  <c r="AJ59" i="3"/>
  <c r="F60" i="3"/>
  <c r="G60" i="3"/>
  <c r="J60" i="3"/>
  <c r="K60" i="3" s="1"/>
  <c r="L60" i="3"/>
  <c r="P60" i="3"/>
  <c r="Q60" i="3" s="1"/>
  <c r="U60" i="3"/>
  <c r="W60" i="3" s="1"/>
  <c r="X60" i="3"/>
  <c r="AC60" i="3"/>
  <c r="AD60" i="3"/>
  <c r="AF60" i="3"/>
  <c r="AG60" i="3" s="1"/>
  <c r="AH60" i="3" s="1"/>
  <c r="L61" i="5" s="1"/>
  <c r="AI60" i="3"/>
  <c r="AJ60" i="3"/>
  <c r="F61" i="3"/>
  <c r="G61" i="3"/>
  <c r="J61" i="3"/>
  <c r="K61" i="3" s="1"/>
  <c r="L61" i="3"/>
  <c r="P61" i="3"/>
  <c r="Q61" i="3" s="1"/>
  <c r="U61" i="3"/>
  <c r="W61" i="3" s="1"/>
  <c r="X61" i="3"/>
  <c r="AC61" i="3"/>
  <c r="AD61" i="3"/>
  <c r="AF61" i="3"/>
  <c r="AG61" i="3" s="1"/>
  <c r="AH61" i="3" s="1"/>
  <c r="L62" i="5" s="1"/>
  <c r="AI61" i="3"/>
  <c r="AJ61" i="3"/>
  <c r="F62" i="3"/>
  <c r="G62" i="3"/>
  <c r="J62" i="3"/>
  <c r="K62" i="3" s="1"/>
  <c r="L62" i="3"/>
  <c r="P62" i="3"/>
  <c r="Q62" i="3" s="1"/>
  <c r="U62" i="3"/>
  <c r="W62" i="3" s="1"/>
  <c r="X62" i="3"/>
  <c r="AC62" i="3"/>
  <c r="AD62" i="3"/>
  <c r="AF62" i="3"/>
  <c r="AG62" i="3" s="1"/>
  <c r="AH62" i="3" s="1"/>
  <c r="L63" i="5" s="1"/>
  <c r="AI62" i="3"/>
  <c r="AJ62" i="3"/>
  <c r="E63" i="3"/>
  <c r="E64" i="5" s="1"/>
  <c r="F63" i="3"/>
  <c r="G63" i="3"/>
  <c r="J63" i="3"/>
  <c r="K63" i="3" s="1"/>
  <c r="L63" i="3"/>
  <c r="P63" i="3"/>
  <c r="Q63" i="3" s="1"/>
  <c r="U63" i="3"/>
  <c r="W63" i="3" s="1"/>
  <c r="X63" i="3"/>
  <c r="AC63" i="3"/>
  <c r="AD63" i="3"/>
  <c r="AF63" i="3"/>
  <c r="AG63" i="3" s="1"/>
  <c r="AH63" i="3" s="1"/>
  <c r="L64" i="5" s="1"/>
  <c r="AI63" i="3"/>
  <c r="AJ63" i="3"/>
  <c r="E64" i="3"/>
  <c r="E65" i="5" s="1"/>
  <c r="F64" i="3"/>
  <c r="G64" i="3"/>
  <c r="J64" i="3"/>
  <c r="K64" i="3" s="1"/>
  <c r="L64" i="3"/>
  <c r="P64" i="3"/>
  <c r="Q64" i="3" s="1"/>
  <c r="U64" i="3"/>
  <c r="W64" i="3" s="1"/>
  <c r="X64" i="3"/>
  <c r="AC64" i="3"/>
  <c r="AD64" i="3"/>
  <c r="AF64" i="3"/>
  <c r="AG64" i="3" s="1"/>
  <c r="AH64" i="3" s="1"/>
  <c r="L65" i="5" s="1"/>
  <c r="AI64" i="3"/>
  <c r="AJ64" i="3"/>
  <c r="F65" i="3"/>
  <c r="G65" i="3"/>
  <c r="J65" i="3"/>
  <c r="K65" i="3" s="1"/>
  <c r="L65" i="3"/>
  <c r="P65" i="3"/>
  <c r="Q65" i="3" s="1"/>
  <c r="U65" i="3"/>
  <c r="W65" i="3" s="1"/>
  <c r="X65" i="3"/>
  <c r="AC65" i="3"/>
  <c r="AD65" i="3"/>
  <c r="AF65" i="3"/>
  <c r="AG65" i="3" s="1"/>
  <c r="AH65" i="3" s="1"/>
  <c r="L66" i="5" s="1"/>
  <c r="AI65" i="3"/>
  <c r="AJ65" i="3"/>
  <c r="E66" i="3"/>
  <c r="E67" i="5" s="1"/>
  <c r="F66" i="3"/>
  <c r="G66" i="3"/>
  <c r="J66" i="3"/>
  <c r="K66" i="3" s="1"/>
  <c r="L66" i="3"/>
  <c r="P66" i="3"/>
  <c r="R66" i="3" s="1"/>
  <c r="S66" i="3" s="1"/>
  <c r="U66" i="3"/>
  <c r="W66" i="3" s="1"/>
  <c r="X66" i="3"/>
  <c r="AC66" i="3"/>
  <c r="AD66" i="3"/>
  <c r="AF66" i="3"/>
  <c r="AG66" i="3" s="1"/>
  <c r="AH66" i="3" s="1"/>
  <c r="AI66" i="3"/>
  <c r="AJ66" i="3"/>
  <c r="F67" i="3"/>
  <c r="G67" i="3"/>
  <c r="J67" i="3"/>
  <c r="K67" i="3" s="1"/>
  <c r="L67" i="3"/>
  <c r="P67" i="3"/>
  <c r="R67" i="3" s="1"/>
  <c r="S67" i="3" s="1"/>
  <c r="U67" i="3"/>
  <c r="W67" i="3" s="1"/>
  <c r="X67" i="3"/>
  <c r="AC67" i="3"/>
  <c r="AD67" i="3"/>
  <c r="AF67" i="3"/>
  <c r="AG67" i="3" s="1"/>
  <c r="AH67" i="3" s="1"/>
  <c r="L68" i="5" s="1"/>
  <c r="AI67" i="3"/>
  <c r="AJ67" i="3"/>
  <c r="F68" i="3"/>
  <c r="G68" i="3"/>
  <c r="J68" i="3"/>
  <c r="K68" i="3" s="1"/>
  <c r="L68" i="3"/>
  <c r="P68" i="3"/>
  <c r="Q68" i="3" s="1"/>
  <c r="U68" i="3"/>
  <c r="W68" i="3" s="1"/>
  <c r="X68" i="3"/>
  <c r="AC68" i="3"/>
  <c r="AD68" i="3"/>
  <c r="AF68" i="3"/>
  <c r="AG68" i="3" s="1"/>
  <c r="AH68" i="3" s="1"/>
  <c r="AI68" i="3"/>
  <c r="AJ68" i="3"/>
  <c r="F69" i="3"/>
  <c r="G69" i="3"/>
  <c r="J69" i="3"/>
  <c r="K69" i="3" s="1"/>
  <c r="L69" i="3"/>
  <c r="P69" i="3"/>
  <c r="Q69" i="3" s="1"/>
  <c r="U69" i="3"/>
  <c r="W69" i="3" s="1"/>
  <c r="X69" i="3"/>
  <c r="AC69" i="3"/>
  <c r="AD69" i="3"/>
  <c r="AF69" i="3"/>
  <c r="AG69" i="3" s="1"/>
  <c r="AH69" i="3" s="1"/>
  <c r="L70" i="5" s="1"/>
  <c r="AI69" i="3"/>
  <c r="AJ69" i="3"/>
  <c r="E70" i="3"/>
  <c r="E71" i="5" s="1"/>
  <c r="F70" i="3"/>
  <c r="G70" i="3"/>
  <c r="J70" i="3"/>
  <c r="K70" i="3" s="1"/>
  <c r="L70" i="3"/>
  <c r="P70" i="3"/>
  <c r="Q70" i="3" s="1"/>
  <c r="U70" i="3"/>
  <c r="W70" i="3" s="1"/>
  <c r="X70" i="3"/>
  <c r="AC70" i="3"/>
  <c r="AD70" i="3"/>
  <c r="AF70" i="3"/>
  <c r="AG70" i="3" s="1"/>
  <c r="AH70" i="3" s="1"/>
  <c r="L71" i="5" s="1"/>
  <c r="AI70" i="3"/>
  <c r="AJ70" i="3"/>
  <c r="E71" i="3"/>
  <c r="F71" i="3"/>
  <c r="G71" i="3"/>
  <c r="J71" i="3"/>
  <c r="K71" i="3" s="1"/>
  <c r="L71" i="3"/>
  <c r="P71" i="3"/>
  <c r="Q71" i="3" s="1"/>
  <c r="U71" i="3"/>
  <c r="W71" i="3" s="1"/>
  <c r="X71" i="3"/>
  <c r="AC71" i="3"/>
  <c r="AD71" i="3"/>
  <c r="AF71" i="3"/>
  <c r="AG71" i="3" s="1"/>
  <c r="AH71" i="3" s="1"/>
  <c r="L72" i="5" s="1"/>
  <c r="AI71" i="3"/>
  <c r="AJ71" i="3"/>
  <c r="F72" i="3"/>
  <c r="G72" i="3"/>
  <c r="J72" i="3"/>
  <c r="K72" i="3" s="1"/>
  <c r="L72" i="3"/>
  <c r="P72" i="3"/>
  <c r="R72" i="3" s="1"/>
  <c r="S72" i="3" s="1"/>
  <c r="U72" i="3"/>
  <c r="W72" i="3" s="1"/>
  <c r="X72" i="3"/>
  <c r="AC72" i="3"/>
  <c r="AD72" i="3"/>
  <c r="AF72" i="3"/>
  <c r="AG72" i="3" s="1"/>
  <c r="AH72" i="3" s="1"/>
  <c r="L73" i="5" s="1"/>
  <c r="AI72" i="3"/>
  <c r="AJ72" i="3"/>
  <c r="E73" i="3"/>
  <c r="E74" i="5" s="1"/>
  <c r="F73" i="3"/>
  <c r="G73" i="3"/>
  <c r="J73" i="3"/>
  <c r="K73" i="3" s="1"/>
  <c r="L73" i="3"/>
  <c r="P73" i="3"/>
  <c r="Q73" i="3" s="1"/>
  <c r="U73" i="3"/>
  <c r="W73" i="3" s="1"/>
  <c r="X73" i="3"/>
  <c r="AC73" i="3"/>
  <c r="AD73" i="3"/>
  <c r="AF73" i="3"/>
  <c r="AG73" i="3" s="1"/>
  <c r="AH73" i="3" s="1"/>
  <c r="L74" i="5" s="1"/>
  <c r="AI73" i="3"/>
  <c r="AJ73" i="3"/>
  <c r="F74" i="3"/>
  <c r="G74" i="3"/>
  <c r="J74" i="3"/>
  <c r="K74" i="3" s="1"/>
  <c r="L74" i="3"/>
  <c r="P74" i="3"/>
  <c r="Q74" i="3" s="1"/>
  <c r="U74" i="3"/>
  <c r="W74" i="3" s="1"/>
  <c r="X74" i="3"/>
  <c r="AC74" i="3"/>
  <c r="AD74" i="3"/>
  <c r="AF74" i="3"/>
  <c r="AG74" i="3" s="1"/>
  <c r="AH74" i="3" s="1"/>
  <c r="L75" i="5" s="1"/>
  <c r="AI74" i="3"/>
  <c r="AJ74" i="3"/>
  <c r="F75" i="3"/>
  <c r="G75" i="3"/>
  <c r="J75" i="3"/>
  <c r="K75" i="3" s="1"/>
  <c r="L75" i="3"/>
  <c r="P75" i="3"/>
  <c r="Q75" i="3" s="1"/>
  <c r="U75" i="3"/>
  <c r="W75" i="3" s="1"/>
  <c r="X75" i="3"/>
  <c r="AC75" i="3"/>
  <c r="AD75" i="3"/>
  <c r="AF75" i="3"/>
  <c r="AG75" i="3" s="1"/>
  <c r="AH75" i="3" s="1"/>
  <c r="L76" i="5" s="1"/>
  <c r="AI75" i="3"/>
  <c r="AJ75" i="3"/>
  <c r="F76" i="3"/>
  <c r="G76" i="3"/>
  <c r="J76" i="3"/>
  <c r="K76" i="3" s="1"/>
  <c r="L76" i="3"/>
  <c r="P76" i="3"/>
  <c r="Q76" i="3" s="1"/>
  <c r="U76" i="3"/>
  <c r="W76" i="3" s="1"/>
  <c r="X76" i="3"/>
  <c r="AC76" i="3"/>
  <c r="AD76" i="3"/>
  <c r="AF76" i="3"/>
  <c r="AG76" i="3" s="1"/>
  <c r="AH76" i="3" s="1"/>
  <c r="AI76" i="3"/>
  <c r="AJ76" i="3"/>
  <c r="F77" i="3"/>
  <c r="G77" i="3"/>
  <c r="J77" i="3"/>
  <c r="K77" i="3" s="1"/>
  <c r="L77" i="3"/>
  <c r="P77" i="3"/>
  <c r="R77" i="3" s="1"/>
  <c r="S77" i="3" s="1"/>
  <c r="U77" i="3"/>
  <c r="W77" i="3" s="1"/>
  <c r="X77" i="3"/>
  <c r="AC77" i="3"/>
  <c r="AD77" i="3"/>
  <c r="AF77" i="3"/>
  <c r="AG77" i="3" s="1"/>
  <c r="AH77" i="3" s="1"/>
  <c r="L78" i="5" s="1"/>
  <c r="AI77" i="3"/>
  <c r="AJ77" i="3"/>
  <c r="F78" i="3"/>
  <c r="G78" i="3"/>
  <c r="J78" i="3"/>
  <c r="K78" i="3" s="1"/>
  <c r="L78" i="3"/>
  <c r="P78" i="3"/>
  <c r="Q78" i="3" s="1"/>
  <c r="U78" i="3"/>
  <c r="W78" i="3" s="1"/>
  <c r="X78" i="3"/>
  <c r="AC78" i="3"/>
  <c r="AD78" i="3"/>
  <c r="AF78" i="3"/>
  <c r="AG78" i="3" s="1"/>
  <c r="AH78" i="3" s="1"/>
  <c r="AI78" i="3"/>
  <c r="AJ78" i="3"/>
  <c r="F79" i="3"/>
  <c r="G79" i="3"/>
  <c r="J79" i="3"/>
  <c r="K79" i="3" s="1"/>
  <c r="L79" i="3"/>
  <c r="P79" i="3"/>
  <c r="U79" i="3"/>
  <c r="W79" i="3" s="1"/>
  <c r="X79" i="3"/>
  <c r="AC79" i="3"/>
  <c r="AD79" i="3"/>
  <c r="AF79" i="3"/>
  <c r="AG79" i="3" s="1"/>
  <c r="AH79" i="3" s="1"/>
  <c r="AI79" i="3"/>
  <c r="AJ79" i="3"/>
  <c r="E80" i="3"/>
  <c r="E81" i="5" s="1"/>
  <c r="F80" i="3"/>
  <c r="G80" i="3"/>
  <c r="J80" i="3"/>
  <c r="K80" i="3" s="1"/>
  <c r="L80" i="3"/>
  <c r="P80" i="3"/>
  <c r="U80" i="3"/>
  <c r="W80" i="3" s="1"/>
  <c r="X80" i="3"/>
  <c r="AC80" i="3"/>
  <c r="AD80" i="3"/>
  <c r="AF80" i="3"/>
  <c r="AG80" i="3" s="1"/>
  <c r="AH80" i="3" s="1"/>
  <c r="L81" i="5" s="1"/>
  <c r="AI80" i="3"/>
  <c r="AJ80" i="3"/>
  <c r="F81" i="3"/>
  <c r="G81" i="3"/>
  <c r="J81" i="3"/>
  <c r="K81" i="3" s="1"/>
  <c r="L81" i="3"/>
  <c r="P81" i="3"/>
  <c r="Q81" i="3" s="1"/>
  <c r="U81" i="3"/>
  <c r="W81" i="3" s="1"/>
  <c r="X81" i="3"/>
  <c r="AC81" i="3"/>
  <c r="AD81" i="3"/>
  <c r="AF81" i="3"/>
  <c r="AG81" i="3" s="1"/>
  <c r="AH81" i="3" s="1"/>
  <c r="L82" i="5" s="1"/>
  <c r="AI81" i="3"/>
  <c r="AJ81" i="3"/>
  <c r="F82" i="3"/>
  <c r="G82" i="3"/>
  <c r="J82" i="3"/>
  <c r="K82" i="3" s="1"/>
  <c r="L82" i="3"/>
  <c r="P82" i="3"/>
  <c r="Q82" i="3" s="1"/>
  <c r="U82" i="3"/>
  <c r="W82" i="3" s="1"/>
  <c r="X82" i="3"/>
  <c r="AC82" i="3"/>
  <c r="AD82" i="3"/>
  <c r="AF82" i="3"/>
  <c r="AG82" i="3" s="1"/>
  <c r="AH82" i="3" s="1"/>
  <c r="L83" i="5" s="1"/>
  <c r="AI82" i="3"/>
  <c r="AJ82" i="3"/>
  <c r="F83" i="3"/>
  <c r="G83" i="3"/>
  <c r="J83" i="3"/>
  <c r="K83" i="3" s="1"/>
  <c r="L83" i="3"/>
  <c r="P83" i="3"/>
  <c r="Q83" i="3" s="1"/>
  <c r="U83" i="3"/>
  <c r="W83" i="3" s="1"/>
  <c r="X83" i="3"/>
  <c r="AC83" i="3"/>
  <c r="AD83" i="3"/>
  <c r="AF83" i="3"/>
  <c r="AG83" i="3" s="1"/>
  <c r="AH83" i="3" s="1"/>
  <c r="L84" i="5" s="1"/>
  <c r="AI83" i="3"/>
  <c r="AJ83" i="3"/>
  <c r="F84" i="3"/>
  <c r="G84" i="3"/>
  <c r="J84" i="3"/>
  <c r="K84" i="3" s="1"/>
  <c r="L84" i="3"/>
  <c r="P84" i="3"/>
  <c r="Q84" i="3" s="1"/>
  <c r="U84" i="3"/>
  <c r="W84" i="3" s="1"/>
  <c r="X84" i="3"/>
  <c r="AC84" i="3"/>
  <c r="AD84" i="3"/>
  <c r="AF84" i="3"/>
  <c r="AG84" i="3" s="1"/>
  <c r="AH84" i="3" s="1"/>
  <c r="AI84" i="3"/>
  <c r="AJ84" i="3"/>
  <c r="F85" i="3"/>
  <c r="G85" i="3"/>
  <c r="J85" i="3"/>
  <c r="K85" i="3" s="1"/>
  <c r="L85" i="3"/>
  <c r="P85" i="3"/>
  <c r="R85" i="3" s="1"/>
  <c r="S85" i="3" s="1"/>
  <c r="U85" i="3"/>
  <c r="W85" i="3" s="1"/>
  <c r="X85" i="3"/>
  <c r="AC85" i="3"/>
  <c r="AD85" i="3"/>
  <c r="AF85" i="3"/>
  <c r="AG85" i="3" s="1"/>
  <c r="AH85" i="3" s="1"/>
  <c r="L86" i="5" s="1"/>
  <c r="AI85" i="3"/>
  <c r="AJ85" i="3"/>
  <c r="E86" i="3"/>
  <c r="E87" i="5" s="1"/>
  <c r="F86" i="3"/>
  <c r="G86" i="3"/>
  <c r="J86" i="3"/>
  <c r="K86" i="3" s="1"/>
  <c r="L86" i="3"/>
  <c r="P86" i="3"/>
  <c r="Q86" i="3" s="1"/>
  <c r="U86" i="3"/>
  <c r="W86" i="3" s="1"/>
  <c r="X86" i="3"/>
  <c r="AC86" i="3"/>
  <c r="AD86" i="3"/>
  <c r="AF86" i="3"/>
  <c r="AG86" i="3" s="1"/>
  <c r="AH86" i="3" s="1"/>
  <c r="L87" i="5" s="1"/>
  <c r="AI86" i="3"/>
  <c r="AJ86" i="3"/>
  <c r="E87" i="3"/>
  <c r="E88" i="5" s="1"/>
  <c r="F87" i="3"/>
  <c r="G87" i="3"/>
  <c r="J87" i="3"/>
  <c r="K87" i="3" s="1"/>
  <c r="L87" i="3"/>
  <c r="P87" i="3"/>
  <c r="U87" i="3"/>
  <c r="W87" i="3" s="1"/>
  <c r="X87" i="3"/>
  <c r="AC87" i="3"/>
  <c r="AD87" i="3"/>
  <c r="AF87" i="3"/>
  <c r="AG87" i="3" s="1"/>
  <c r="AH87" i="3" s="1"/>
  <c r="L88" i="5" s="1"/>
  <c r="AI87" i="3"/>
  <c r="AJ87" i="3"/>
  <c r="F88" i="3"/>
  <c r="G88" i="3"/>
  <c r="J88" i="3"/>
  <c r="K88" i="3" s="1"/>
  <c r="L88" i="3"/>
  <c r="P88" i="3"/>
  <c r="R88" i="3" s="1"/>
  <c r="S88" i="3" s="1"/>
  <c r="U88" i="3"/>
  <c r="W88" i="3" s="1"/>
  <c r="X88" i="3"/>
  <c r="AC88" i="3"/>
  <c r="AD88" i="3"/>
  <c r="AF88" i="3"/>
  <c r="AG88" i="3" s="1"/>
  <c r="AH88" i="3" s="1"/>
  <c r="AI88" i="3"/>
  <c r="AJ88" i="3"/>
  <c r="E89" i="3"/>
  <c r="E90" i="5" s="1"/>
  <c r="F89" i="3"/>
  <c r="G89" i="3"/>
  <c r="J89" i="3"/>
  <c r="K89" i="3" s="1"/>
  <c r="L89" i="3"/>
  <c r="P89" i="3"/>
  <c r="R89" i="3" s="1"/>
  <c r="S89" i="3" s="1"/>
  <c r="U89" i="3"/>
  <c r="W89" i="3" s="1"/>
  <c r="X89" i="3"/>
  <c r="AC89" i="3"/>
  <c r="AD89" i="3"/>
  <c r="AF89" i="3"/>
  <c r="AG89" i="3" s="1"/>
  <c r="AH89" i="3" s="1"/>
  <c r="L90" i="5" s="1"/>
  <c r="AI89" i="3"/>
  <c r="AJ89" i="3"/>
  <c r="E90" i="3"/>
  <c r="E91" i="5" s="1"/>
  <c r="F90" i="3"/>
  <c r="G90" i="3"/>
  <c r="J90" i="3"/>
  <c r="K90" i="3" s="1"/>
  <c r="L90" i="3"/>
  <c r="P90" i="3"/>
  <c r="R90" i="3" s="1"/>
  <c r="S90" i="3" s="1"/>
  <c r="U90" i="3"/>
  <c r="W90" i="3" s="1"/>
  <c r="X90" i="3"/>
  <c r="AC90" i="3"/>
  <c r="AD90" i="3"/>
  <c r="AF90" i="3"/>
  <c r="AG90" i="3" s="1"/>
  <c r="AH90" i="3" s="1"/>
  <c r="L91" i="5" s="1"/>
  <c r="AI90" i="3"/>
  <c r="AJ90" i="3"/>
  <c r="E91" i="3"/>
  <c r="E92" i="5" s="1"/>
  <c r="F91" i="3"/>
  <c r="G91" i="3"/>
  <c r="J91" i="3"/>
  <c r="K91" i="3" s="1"/>
  <c r="L91" i="3"/>
  <c r="P91" i="3"/>
  <c r="Q91" i="3" s="1"/>
  <c r="U91" i="3"/>
  <c r="W91" i="3" s="1"/>
  <c r="X91" i="3"/>
  <c r="AC91" i="3"/>
  <c r="AD91" i="3"/>
  <c r="AF91" i="3"/>
  <c r="AG91" i="3" s="1"/>
  <c r="AH91" i="3" s="1"/>
  <c r="AI91" i="3"/>
  <c r="AJ91" i="3"/>
  <c r="F92" i="3"/>
  <c r="G92" i="3"/>
  <c r="J92" i="3"/>
  <c r="K92" i="3" s="1"/>
  <c r="L92" i="3"/>
  <c r="P92" i="3"/>
  <c r="R92" i="3" s="1"/>
  <c r="S92" i="3" s="1"/>
  <c r="U92" i="3"/>
  <c r="W92" i="3" s="1"/>
  <c r="X92" i="3"/>
  <c r="AC92" i="3"/>
  <c r="AD92" i="3"/>
  <c r="AF92" i="3"/>
  <c r="AG92" i="3" s="1"/>
  <c r="AH92" i="3" s="1"/>
  <c r="L93" i="5" s="1"/>
  <c r="AI92" i="3"/>
  <c r="AJ92" i="3"/>
  <c r="F93" i="3"/>
  <c r="G93" i="3"/>
  <c r="J93" i="3"/>
  <c r="K93" i="3" s="1"/>
  <c r="L93" i="3"/>
  <c r="P93" i="3"/>
  <c r="Q93" i="3" s="1"/>
  <c r="U93" i="3"/>
  <c r="W93" i="3" s="1"/>
  <c r="X93" i="3"/>
  <c r="AC93" i="3"/>
  <c r="AD93" i="3"/>
  <c r="AF93" i="3"/>
  <c r="AG93" i="3" s="1"/>
  <c r="AH93" i="3" s="1"/>
  <c r="AI93" i="3"/>
  <c r="AJ93" i="3"/>
  <c r="E94" i="3"/>
  <c r="E95" i="5" s="1"/>
  <c r="F94" i="3"/>
  <c r="G94" i="3"/>
  <c r="J94" i="3"/>
  <c r="K94" i="3" s="1"/>
  <c r="L94" i="3"/>
  <c r="P94" i="3"/>
  <c r="Q94" i="3" s="1"/>
  <c r="U94" i="3"/>
  <c r="W94" i="3" s="1"/>
  <c r="X94" i="3"/>
  <c r="AC94" i="3"/>
  <c r="AD94" i="3"/>
  <c r="AF94" i="3"/>
  <c r="AG94" i="3" s="1"/>
  <c r="AH94" i="3" s="1"/>
  <c r="L95" i="5" s="1"/>
  <c r="AI94" i="3"/>
  <c r="AJ94" i="3"/>
  <c r="F95" i="3"/>
  <c r="G95" i="3"/>
  <c r="J95" i="3"/>
  <c r="K95" i="3" s="1"/>
  <c r="L95" i="3"/>
  <c r="P95" i="3"/>
  <c r="Q95" i="3" s="1"/>
  <c r="U95" i="3"/>
  <c r="W95" i="3" s="1"/>
  <c r="X95" i="3"/>
  <c r="AC95" i="3"/>
  <c r="AD95" i="3"/>
  <c r="AF95" i="3"/>
  <c r="AG95" i="3" s="1"/>
  <c r="AH95" i="3" s="1"/>
  <c r="L96" i="5" s="1"/>
  <c r="AI95" i="3"/>
  <c r="AJ95" i="3"/>
  <c r="F96" i="3"/>
  <c r="G96" i="3"/>
  <c r="J96" i="3"/>
  <c r="K96" i="3" s="1"/>
  <c r="L96" i="3"/>
  <c r="P96" i="3"/>
  <c r="Q96" i="3" s="1"/>
  <c r="U96" i="3"/>
  <c r="W96" i="3" s="1"/>
  <c r="X96" i="3"/>
  <c r="AC96" i="3"/>
  <c r="AD96" i="3"/>
  <c r="AF96" i="3"/>
  <c r="AG96" i="3" s="1"/>
  <c r="AH96" i="3" s="1"/>
  <c r="L97" i="5" s="1"/>
  <c r="AI96" i="3"/>
  <c r="AJ96" i="3"/>
  <c r="F97" i="3"/>
  <c r="G97" i="3"/>
  <c r="J97" i="3"/>
  <c r="K97" i="3" s="1"/>
  <c r="L97" i="3"/>
  <c r="P97" i="3"/>
  <c r="R97" i="3" s="1"/>
  <c r="S97" i="3" s="1"/>
  <c r="U97" i="3"/>
  <c r="W97" i="3" s="1"/>
  <c r="X97" i="3"/>
  <c r="AC97" i="3"/>
  <c r="AD97" i="3"/>
  <c r="AF97" i="3"/>
  <c r="AG97" i="3" s="1"/>
  <c r="AH97" i="3" s="1"/>
  <c r="L98" i="5" s="1"/>
  <c r="AI97" i="3"/>
  <c r="AJ97" i="3"/>
  <c r="E98" i="3"/>
  <c r="E99" i="5" s="1"/>
  <c r="F98" i="3"/>
  <c r="G98" i="3"/>
  <c r="J98" i="3"/>
  <c r="K98" i="3" s="1"/>
  <c r="L98" i="3"/>
  <c r="P98" i="3"/>
  <c r="Q98" i="3" s="1"/>
  <c r="U98" i="3"/>
  <c r="W98" i="3" s="1"/>
  <c r="X98" i="3"/>
  <c r="AC98" i="3"/>
  <c r="AD98" i="3"/>
  <c r="AF98" i="3"/>
  <c r="AG98" i="3" s="1"/>
  <c r="AH98" i="3" s="1"/>
  <c r="L99" i="5" s="1"/>
  <c r="AI98" i="3"/>
  <c r="AJ98" i="3"/>
  <c r="F99" i="3"/>
  <c r="G99" i="3"/>
  <c r="J99" i="3"/>
  <c r="K99" i="3" s="1"/>
  <c r="L99" i="3"/>
  <c r="P99" i="3"/>
  <c r="Q99" i="3" s="1"/>
  <c r="U99" i="3"/>
  <c r="W99" i="3" s="1"/>
  <c r="X99" i="3"/>
  <c r="AC99" i="3"/>
  <c r="AD99" i="3"/>
  <c r="AF99" i="3"/>
  <c r="AG99" i="3" s="1"/>
  <c r="AH99" i="3" s="1"/>
  <c r="AI99" i="3"/>
  <c r="AJ99" i="3"/>
  <c r="F100" i="3"/>
  <c r="G100" i="3"/>
  <c r="J100" i="3"/>
  <c r="K100" i="3" s="1"/>
  <c r="L100" i="3"/>
  <c r="P100" i="3"/>
  <c r="R100" i="3" s="1"/>
  <c r="S100" i="3" s="1"/>
  <c r="U100" i="3"/>
  <c r="W100" i="3" s="1"/>
  <c r="X100" i="3"/>
  <c r="AC100" i="3"/>
  <c r="AD100" i="3"/>
  <c r="AF100" i="3"/>
  <c r="AG100" i="3" s="1"/>
  <c r="AH100" i="3" s="1"/>
  <c r="L101" i="5" s="1"/>
  <c r="AI100" i="3"/>
  <c r="AJ100" i="3"/>
  <c r="E101" i="3"/>
  <c r="F101" i="3"/>
  <c r="G101" i="3"/>
  <c r="J101" i="3"/>
  <c r="K101" i="3" s="1"/>
  <c r="L101" i="3"/>
  <c r="P101" i="3"/>
  <c r="U101" i="3"/>
  <c r="W101" i="3" s="1"/>
  <c r="X101" i="3"/>
  <c r="AC101" i="3"/>
  <c r="AD101" i="3"/>
  <c r="AF101" i="3"/>
  <c r="AG101" i="3" s="1"/>
  <c r="AH101" i="3" s="1"/>
  <c r="L102" i="5" s="1"/>
  <c r="AI101" i="3"/>
  <c r="AJ101" i="3"/>
  <c r="E102" i="3"/>
  <c r="E103" i="5" s="1"/>
  <c r="F102" i="3"/>
  <c r="G102" i="3"/>
  <c r="J102" i="3"/>
  <c r="K102" i="3" s="1"/>
  <c r="L102" i="3"/>
  <c r="P102" i="3"/>
  <c r="Q102" i="3" s="1"/>
  <c r="U102" i="3"/>
  <c r="W102" i="3" s="1"/>
  <c r="X102" i="3"/>
  <c r="AC102" i="3"/>
  <c r="AD102" i="3"/>
  <c r="AF102" i="3"/>
  <c r="AG102" i="3" s="1"/>
  <c r="AH102" i="3" s="1"/>
  <c r="L103" i="5" s="1"/>
  <c r="AI102" i="3"/>
  <c r="AJ102" i="3"/>
  <c r="F103" i="3"/>
  <c r="G103" i="3"/>
  <c r="J103" i="3"/>
  <c r="K103" i="3" s="1"/>
  <c r="L103" i="3"/>
  <c r="P103" i="3"/>
  <c r="Q103" i="3" s="1"/>
  <c r="U103" i="3"/>
  <c r="W103" i="3" s="1"/>
  <c r="X103" i="3"/>
  <c r="AC103" i="3"/>
  <c r="AD103" i="3"/>
  <c r="AF103" i="3"/>
  <c r="AG103" i="3" s="1"/>
  <c r="AH103" i="3" s="1"/>
  <c r="L104" i="5" s="1"/>
  <c r="AI103" i="3"/>
  <c r="AJ103" i="3"/>
  <c r="F104" i="3"/>
  <c r="G104" i="3"/>
  <c r="J104" i="3"/>
  <c r="K104" i="3" s="1"/>
  <c r="L104" i="3"/>
  <c r="P104" i="3"/>
  <c r="R104" i="3" s="1"/>
  <c r="S104" i="3" s="1"/>
  <c r="U104" i="3"/>
  <c r="W104" i="3" s="1"/>
  <c r="X104" i="3"/>
  <c r="AC104" i="3"/>
  <c r="AD104" i="3"/>
  <c r="AF104" i="3"/>
  <c r="AG104" i="3" s="1"/>
  <c r="AH104" i="3" s="1"/>
  <c r="L105" i="5" s="1"/>
  <c r="AI104" i="3"/>
  <c r="AJ104" i="3"/>
  <c r="F105" i="3"/>
  <c r="G105" i="3"/>
  <c r="J105" i="3"/>
  <c r="K105" i="3" s="1"/>
  <c r="L105" i="3"/>
  <c r="P105" i="3"/>
  <c r="R105" i="3" s="1"/>
  <c r="S105" i="3" s="1"/>
  <c r="U105" i="3"/>
  <c r="W105" i="3" s="1"/>
  <c r="X105" i="3"/>
  <c r="AC105" i="3"/>
  <c r="AD105" i="3"/>
  <c r="AF105" i="3"/>
  <c r="AG105" i="3" s="1"/>
  <c r="AH105" i="3" s="1"/>
  <c r="L106" i="5" s="1"/>
  <c r="AI105" i="3"/>
  <c r="AJ105" i="3"/>
  <c r="F106" i="3"/>
  <c r="G106" i="3"/>
  <c r="J106" i="3"/>
  <c r="K106" i="3" s="1"/>
  <c r="L106" i="3"/>
  <c r="P106" i="3"/>
  <c r="R106" i="3" s="1"/>
  <c r="S106" i="3" s="1"/>
  <c r="U106" i="3"/>
  <c r="W106" i="3" s="1"/>
  <c r="X106" i="3"/>
  <c r="AC106" i="3"/>
  <c r="AD106" i="3"/>
  <c r="AF106" i="3"/>
  <c r="AG106" i="3" s="1"/>
  <c r="AH106" i="3" s="1"/>
  <c r="L107" i="5" s="1"/>
  <c r="AI106" i="3"/>
  <c r="AJ106" i="3"/>
  <c r="F107" i="3"/>
  <c r="G107" i="3"/>
  <c r="J107" i="3"/>
  <c r="K107" i="3" s="1"/>
  <c r="L107" i="3"/>
  <c r="P107" i="3"/>
  <c r="R107" i="3" s="1"/>
  <c r="S107" i="3" s="1"/>
  <c r="U107" i="3"/>
  <c r="W107" i="3" s="1"/>
  <c r="X107" i="3"/>
  <c r="AC107" i="3"/>
  <c r="AD107" i="3"/>
  <c r="AF107" i="3"/>
  <c r="AG107" i="3" s="1"/>
  <c r="AH107" i="3" s="1"/>
  <c r="L108" i="5" s="1"/>
  <c r="AI107" i="3"/>
  <c r="AJ107" i="3"/>
  <c r="F108" i="3"/>
  <c r="G108" i="3"/>
  <c r="J108" i="3"/>
  <c r="K108" i="3" s="1"/>
  <c r="L108" i="3"/>
  <c r="P108" i="3"/>
  <c r="R108" i="3" s="1"/>
  <c r="S108" i="3" s="1"/>
  <c r="U108" i="3"/>
  <c r="W108" i="3" s="1"/>
  <c r="X108" i="3"/>
  <c r="AC108" i="3"/>
  <c r="AD108" i="3"/>
  <c r="AF108" i="3"/>
  <c r="AG108" i="3" s="1"/>
  <c r="AH108" i="3" s="1"/>
  <c r="L109" i="5" s="1"/>
  <c r="AI108" i="3"/>
  <c r="AJ108" i="3"/>
  <c r="E109" i="3"/>
  <c r="E110" i="5" s="1"/>
  <c r="F109" i="3"/>
  <c r="G109" i="3"/>
  <c r="J109" i="3"/>
  <c r="K109" i="3" s="1"/>
  <c r="L109" i="3"/>
  <c r="P109" i="3"/>
  <c r="U109" i="3"/>
  <c r="W109" i="3" s="1"/>
  <c r="X109" i="3"/>
  <c r="AC109" i="3"/>
  <c r="AD109" i="3"/>
  <c r="AF109" i="3"/>
  <c r="AG109" i="3" s="1"/>
  <c r="AH109" i="3" s="1"/>
  <c r="AI109" i="3"/>
  <c r="AJ109" i="3"/>
  <c r="F110" i="3"/>
  <c r="G110" i="3"/>
  <c r="J110" i="3"/>
  <c r="K110" i="3" s="1"/>
  <c r="L110" i="3"/>
  <c r="P110" i="3"/>
  <c r="R110" i="3" s="1"/>
  <c r="S110" i="3" s="1"/>
  <c r="U110" i="3"/>
  <c r="W110" i="3" s="1"/>
  <c r="X110" i="3"/>
  <c r="AC110" i="3"/>
  <c r="AD110" i="3"/>
  <c r="AF110" i="3"/>
  <c r="AG110" i="3" s="1"/>
  <c r="AH110" i="3" s="1"/>
  <c r="L111" i="5" s="1"/>
  <c r="AI110" i="3"/>
  <c r="AJ110" i="3"/>
  <c r="F111" i="3"/>
  <c r="G111" i="3"/>
  <c r="J111" i="3"/>
  <c r="K111" i="3" s="1"/>
  <c r="L111" i="3"/>
  <c r="P111" i="3"/>
  <c r="Q111" i="3" s="1"/>
  <c r="U111" i="3"/>
  <c r="W111" i="3" s="1"/>
  <c r="X111" i="3"/>
  <c r="AC111" i="3"/>
  <c r="AD111" i="3"/>
  <c r="AF111" i="3"/>
  <c r="AG111" i="3" s="1"/>
  <c r="AH111" i="3" s="1"/>
  <c r="AI111" i="3"/>
  <c r="AJ111" i="3"/>
  <c r="F112" i="3"/>
  <c r="G112" i="3"/>
  <c r="J112" i="3"/>
  <c r="K112" i="3" s="1"/>
  <c r="L112" i="3"/>
  <c r="P112" i="3"/>
  <c r="Q112" i="3" s="1"/>
  <c r="U112" i="3"/>
  <c r="W112" i="3" s="1"/>
  <c r="X112" i="3"/>
  <c r="AC112" i="3"/>
  <c r="AD112" i="3"/>
  <c r="AF112" i="3"/>
  <c r="AG112" i="3" s="1"/>
  <c r="AH112" i="3" s="1"/>
  <c r="AI112" i="3"/>
  <c r="AJ112" i="3"/>
  <c r="F113" i="3"/>
  <c r="G113" i="3"/>
  <c r="J113" i="3"/>
  <c r="K113" i="3" s="1"/>
  <c r="L113" i="3"/>
  <c r="P113" i="3"/>
  <c r="R113" i="3" s="1"/>
  <c r="S113" i="3" s="1"/>
  <c r="U113" i="3"/>
  <c r="W113" i="3" s="1"/>
  <c r="X113" i="3"/>
  <c r="AC113" i="3"/>
  <c r="AD113" i="3"/>
  <c r="AF113" i="3"/>
  <c r="AG113" i="3" s="1"/>
  <c r="AH113" i="3" s="1"/>
  <c r="L114" i="5" s="1"/>
  <c r="AI113" i="3"/>
  <c r="AJ113" i="3"/>
  <c r="F114" i="3"/>
  <c r="G114" i="3"/>
  <c r="J114" i="3"/>
  <c r="K114" i="3" s="1"/>
  <c r="L114" i="3"/>
  <c r="P114" i="3"/>
  <c r="Q114" i="3" s="1"/>
  <c r="U114" i="3"/>
  <c r="W114" i="3" s="1"/>
  <c r="X114" i="3"/>
  <c r="AC114" i="3"/>
  <c r="AD114" i="3"/>
  <c r="AF114" i="3"/>
  <c r="AG114" i="3" s="1"/>
  <c r="AH114" i="3" s="1"/>
  <c r="L115" i="5" s="1"/>
  <c r="AI114" i="3"/>
  <c r="AJ114" i="3"/>
  <c r="F115" i="3"/>
  <c r="G115" i="3"/>
  <c r="J115" i="3"/>
  <c r="K115" i="3" s="1"/>
  <c r="L115" i="3"/>
  <c r="P115" i="3"/>
  <c r="U115" i="3"/>
  <c r="W115" i="3" s="1"/>
  <c r="X115" i="3"/>
  <c r="AC115" i="3"/>
  <c r="AD115" i="3"/>
  <c r="AF115" i="3"/>
  <c r="AG115" i="3" s="1"/>
  <c r="AH115" i="3" s="1"/>
  <c r="L116" i="5" s="1"/>
  <c r="AI115" i="3"/>
  <c r="AJ115" i="3"/>
  <c r="E116" i="3"/>
  <c r="E117" i="5" s="1"/>
  <c r="F116" i="3"/>
  <c r="G116" i="3"/>
  <c r="J116" i="3"/>
  <c r="K116" i="3" s="1"/>
  <c r="L116" i="3"/>
  <c r="P116" i="3"/>
  <c r="Q116" i="3" s="1"/>
  <c r="U116" i="3"/>
  <c r="W116" i="3" s="1"/>
  <c r="X116" i="3"/>
  <c r="AC116" i="3"/>
  <c r="AD116" i="3"/>
  <c r="AF116" i="3"/>
  <c r="AG116" i="3" s="1"/>
  <c r="AH116" i="3" s="1"/>
  <c r="AI116" i="3"/>
  <c r="AJ116" i="3"/>
  <c r="E117" i="3"/>
  <c r="E118" i="5" s="1"/>
  <c r="F117" i="3"/>
  <c r="G117" i="3"/>
  <c r="J117" i="3"/>
  <c r="K117" i="3" s="1"/>
  <c r="L117" i="3"/>
  <c r="P117" i="3"/>
  <c r="Q117" i="3" s="1"/>
  <c r="U117" i="3"/>
  <c r="W117" i="3" s="1"/>
  <c r="X117" i="3"/>
  <c r="AC117" i="3"/>
  <c r="AD117" i="3"/>
  <c r="AF117" i="3"/>
  <c r="AG117" i="3" s="1"/>
  <c r="AH117" i="3" s="1"/>
  <c r="L118" i="5" s="1"/>
  <c r="AI117" i="3"/>
  <c r="AJ117" i="3"/>
  <c r="F118" i="3"/>
  <c r="G118" i="3"/>
  <c r="J118" i="3"/>
  <c r="K118" i="3" s="1"/>
  <c r="L118" i="3"/>
  <c r="P118" i="3"/>
  <c r="Q118" i="3" s="1"/>
  <c r="U118" i="3"/>
  <c r="W118" i="3" s="1"/>
  <c r="X118" i="3"/>
  <c r="AC118" i="3"/>
  <c r="AD118" i="3"/>
  <c r="AF118" i="3"/>
  <c r="AG118" i="3" s="1"/>
  <c r="AH118" i="3" s="1"/>
  <c r="L119" i="5" s="1"/>
  <c r="AI118" i="3"/>
  <c r="AJ118" i="3"/>
  <c r="E119" i="3"/>
  <c r="E120" i="5" s="1"/>
  <c r="F119" i="3"/>
  <c r="G119" i="3"/>
  <c r="J119" i="3"/>
  <c r="K119" i="3" s="1"/>
  <c r="L119" i="3"/>
  <c r="P119" i="3"/>
  <c r="Q119" i="3" s="1"/>
  <c r="U119" i="3"/>
  <c r="W119" i="3" s="1"/>
  <c r="X119" i="3"/>
  <c r="AC119" i="3"/>
  <c r="AD119" i="3"/>
  <c r="AF119" i="3"/>
  <c r="AG119" i="3" s="1"/>
  <c r="AH119" i="3" s="1"/>
  <c r="AI119" i="3"/>
  <c r="AJ119" i="3"/>
  <c r="F120" i="3"/>
  <c r="G120" i="3"/>
  <c r="J120" i="3"/>
  <c r="K120" i="3" s="1"/>
  <c r="L120" i="3"/>
  <c r="P120" i="3"/>
  <c r="Q120" i="3" s="1"/>
  <c r="U120" i="3"/>
  <c r="W120" i="3" s="1"/>
  <c r="X120" i="3"/>
  <c r="AC120" i="3"/>
  <c r="AD120" i="3"/>
  <c r="AF120" i="3"/>
  <c r="AG120" i="3" s="1"/>
  <c r="AH120" i="3" s="1"/>
  <c r="L121" i="5" s="1"/>
  <c r="AI120" i="3"/>
  <c r="AJ120" i="3"/>
  <c r="F121" i="3"/>
  <c r="G121" i="3"/>
  <c r="J121" i="3"/>
  <c r="K121" i="3" s="1"/>
  <c r="L121" i="3"/>
  <c r="P121" i="3"/>
  <c r="Q121" i="3" s="1"/>
  <c r="U121" i="3"/>
  <c r="W121" i="3" s="1"/>
  <c r="X121" i="3"/>
  <c r="AC121" i="3"/>
  <c r="AD121" i="3"/>
  <c r="AF121" i="3"/>
  <c r="AG121" i="3" s="1"/>
  <c r="AH121" i="3" s="1"/>
  <c r="AI121" i="3"/>
  <c r="AJ121" i="3"/>
  <c r="F122" i="3"/>
  <c r="G122" i="3"/>
  <c r="J122" i="3"/>
  <c r="K122" i="3" s="1"/>
  <c r="L122" i="3"/>
  <c r="P122" i="3"/>
  <c r="R122" i="3" s="1"/>
  <c r="S122" i="3" s="1"/>
  <c r="U122" i="3"/>
  <c r="W122" i="3" s="1"/>
  <c r="X122" i="3"/>
  <c r="AC122" i="3"/>
  <c r="AD122" i="3"/>
  <c r="AF122" i="3"/>
  <c r="AG122" i="3" s="1"/>
  <c r="AH122" i="3" s="1"/>
  <c r="AI122" i="3"/>
  <c r="AJ122" i="3"/>
  <c r="E123" i="3"/>
  <c r="E124" i="5" s="1"/>
  <c r="F123" i="3"/>
  <c r="G123" i="3"/>
  <c r="J123" i="3"/>
  <c r="K123" i="3" s="1"/>
  <c r="L123" i="3"/>
  <c r="P123" i="3"/>
  <c r="R123" i="3" s="1"/>
  <c r="S123" i="3" s="1"/>
  <c r="U123" i="3"/>
  <c r="W123" i="3" s="1"/>
  <c r="X123" i="3"/>
  <c r="AC123" i="3"/>
  <c r="AD123" i="3"/>
  <c r="AF123" i="3"/>
  <c r="AG123" i="3" s="1"/>
  <c r="AH123" i="3" s="1"/>
  <c r="L124" i="5" s="1"/>
  <c r="AI123" i="3"/>
  <c r="AJ123" i="3"/>
  <c r="E124" i="3"/>
  <c r="E125" i="5" s="1"/>
  <c r="F124" i="3"/>
  <c r="G124" i="3"/>
  <c r="J124" i="3"/>
  <c r="K124" i="3" s="1"/>
  <c r="L124" i="3"/>
  <c r="P124" i="3"/>
  <c r="R124" i="3" s="1"/>
  <c r="S124" i="3" s="1"/>
  <c r="U124" i="3"/>
  <c r="W124" i="3" s="1"/>
  <c r="X124" i="3"/>
  <c r="AC124" i="3"/>
  <c r="AD124" i="3"/>
  <c r="AF124" i="3"/>
  <c r="AG124" i="3" s="1"/>
  <c r="AH124" i="3" s="1"/>
  <c r="L125" i="5" s="1"/>
  <c r="AI124" i="3"/>
  <c r="AJ124" i="3"/>
  <c r="F125" i="3"/>
  <c r="G125" i="3"/>
  <c r="J125" i="3"/>
  <c r="K125" i="3" s="1"/>
  <c r="L125" i="3"/>
  <c r="P125" i="3"/>
  <c r="Q125" i="3" s="1"/>
  <c r="U125" i="3"/>
  <c r="W125" i="3" s="1"/>
  <c r="X125" i="3"/>
  <c r="AC125" i="3"/>
  <c r="AD125" i="3"/>
  <c r="AF125" i="3"/>
  <c r="AG125" i="3" s="1"/>
  <c r="AH125" i="3" s="1"/>
  <c r="AI125" i="3"/>
  <c r="AJ125" i="3"/>
  <c r="F126" i="3"/>
  <c r="G126" i="3"/>
  <c r="J126" i="3"/>
  <c r="K126" i="3" s="1"/>
  <c r="L126" i="3"/>
  <c r="P126" i="3"/>
  <c r="Q126" i="3" s="1"/>
  <c r="U126" i="3"/>
  <c r="W126" i="3" s="1"/>
  <c r="X126" i="3"/>
  <c r="AC126" i="3"/>
  <c r="AD126" i="3"/>
  <c r="AF126" i="3"/>
  <c r="AG126" i="3" s="1"/>
  <c r="AH126" i="3" s="1"/>
  <c r="AI126" i="3"/>
  <c r="AJ126" i="3"/>
  <c r="E127" i="3"/>
  <c r="E128" i="5" s="1"/>
  <c r="F127" i="3"/>
  <c r="G127" i="3"/>
  <c r="J127" i="3"/>
  <c r="K127" i="3" s="1"/>
  <c r="L127" i="3"/>
  <c r="P127" i="3"/>
  <c r="Q127" i="3" s="1"/>
  <c r="U127" i="3"/>
  <c r="W127" i="3" s="1"/>
  <c r="X127" i="3"/>
  <c r="AC127" i="3"/>
  <c r="AD127" i="3"/>
  <c r="AF127" i="3"/>
  <c r="AG127" i="3" s="1"/>
  <c r="AH127" i="3" s="1"/>
  <c r="L128" i="5" s="1"/>
  <c r="AI127" i="3"/>
  <c r="AJ127" i="3"/>
  <c r="F128" i="3"/>
  <c r="G128" i="3"/>
  <c r="J128" i="3"/>
  <c r="K128" i="3" s="1"/>
  <c r="L128" i="3"/>
  <c r="P128" i="3"/>
  <c r="Q128" i="3" s="1"/>
  <c r="U128" i="3"/>
  <c r="W128" i="3" s="1"/>
  <c r="X128" i="3"/>
  <c r="AC128" i="3"/>
  <c r="AD128" i="3"/>
  <c r="AF128" i="3"/>
  <c r="AG128" i="3" s="1"/>
  <c r="AH128" i="3" s="1"/>
  <c r="AI128" i="3"/>
  <c r="AJ128" i="3"/>
  <c r="F129" i="3"/>
  <c r="G129" i="3"/>
  <c r="J129" i="3"/>
  <c r="K129" i="3" s="1"/>
  <c r="L129" i="3"/>
  <c r="P129" i="3"/>
  <c r="Q129" i="3" s="1"/>
  <c r="U129" i="3"/>
  <c r="W129" i="3" s="1"/>
  <c r="X129" i="3"/>
  <c r="AC129" i="3"/>
  <c r="AD129" i="3"/>
  <c r="AF129" i="3"/>
  <c r="AG129" i="3" s="1"/>
  <c r="AH129" i="3" s="1"/>
  <c r="L130" i="5" s="1"/>
  <c r="AI129" i="3"/>
  <c r="AJ129" i="3"/>
  <c r="F130" i="3"/>
  <c r="G130" i="3"/>
  <c r="J130" i="3"/>
  <c r="K130" i="3" s="1"/>
  <c r="L130" i="3"/>
  <c r="P130" i="3"/>
  <c r="R130" i="3" s="1"/>
  <c r="S130" i="3" s="1"/>
  <c r="U130" i="3"/>
  <c r="W130" i="3" s="1"/>
  <c r="X130" i="3"/>
  <c r="AC130" i="3"/>
  <c r="AD130" i="3"/>
  <c r="AF130" i="3"/>
  <c r="AG130" i="3" s="1"/>
  <c r="AH130" i="3" s="1"/>
  <c r="L131" i="5" s="1"/>
  <c r="AI130" i="3"/>
  <c r="AJ130" i="3"/>
  <c r="E131" i="3"/>
  <c r="F131" i="3"/>
  <c r="G131" i="3"/>
  <c r="J131" i="3"/>
  <c r="K131" i="3" s="1"/>
  <c r="L131" i="3"/>
  <c r="P131" i="3"/>
  <c r="R131" i="3" s="1"/>
  <c r="S131" i="3" s="1"/>
  <c r="U131" i="3"/>
  <c r="W131" i="3" s="1"/>
  <c r="X131" i="3"/>
  <c r="AC131" i="3"/>
  <c r="AD131" i="3"/>
  <c r="AF131" i="3"/>
  <c r="AG131" i="3" s="1"/>
  <c r="AH131" i="3" s="1"/>
  <c r="L132" i="5" s="1"/>
  <c r="AI131" i="3"/>
  <c r="AJ131" i="3"/>
  <c r="E132" i="3"/>
  <c r="F132" i="3"/>
  <c r="G132" i="3"/>
  <c r="J132" i="3"/>
  <c r="K132" i="3" s="1"/>
  <c r="L132" i="3"/>
  <c r="P132" i="3"/>
  <c r="Q132" i="3" s="1"/>
  <c r="U132" i="3"/>
  <c r="W132" i="3" s="1"/>
  <c r="X132" i="3"/>
  <c r="AC132" i="3"/>
  <c r="AD132" i="3"/>
  <c r="AF132" i="3"/>
  <c r="AG132" i="3" s="1"/>
  <c r="AH132" i="3" s="1"/>
  <c r="L133" i="5" s="1"/>
  <c r="AI132" i="3"/>
  <c r="AJ132" i="3"/>
  <c r="E133" i="3"/>
  <c r="E134" i="5" s="1"/>
  <c r="F133" i="3"/>
  <c r="G133" i="3"/>
  <c r="J133" i="3"/>
  <c r="K133" i="3" s="1"/>
  <c r="L133" i="3"/>
  <c r="P133" i="3"/>
  <c r="Q133" i="3" s="1"/>
  <c r="U133" i="3"/>
  <c r="W133" i="3" s="1"/>
  <c r="X133" i="3"/>
  <c r="AC133" i="3"/>
  <c r="AD133" i="3"/>
  <c r="AF133" i="3"/>
  <c r="AG133" i="3" s="1"/>
  <c r="AH133" i="3" s="1"/>
  <c r="L134" i="5" s="1"/>
  <c r="AI133" i="3"/>
  <c r="AJ133" i="3"/>
  <c r="F134" i="3"/>
  <c r="G134" i="3"/>
  <c r="J134" i="3"/>
  <c r="K134" i="3" s="1"/>
  <c r="L134" i="3"/>
  <c r="P134" i="3"/>
  <c r="Q134" i="3" s="1"/>
  <c r="U134" i="3"/>
  <c r="W134" i="3" s="1"/>
  <c r="X134" i="3"/>
  <c r="AC134" i="3"/>
  <c r="AD134" i="3"/>
  <c r="AF134" i="3"/>
  <c r="AG134" i="3" s="1"/>
  <c r="AH134" i="3" s="1"/>
  <c r="AI134" i="3"/>
  <c r="AJ134" i="3"/>
  <c r="F135" i="3"/>
  <c r="G135" i="3"/>
  <c r="J135" i="3"/>
  <c r="K135" i="3" s="1"/>
  <c r="L135" i="3"/>
  <c r="P135" i="3"/>
  <c r="Q135" i="3" s="1"/>
  <c r="U135" i="3"/>
  <c r="W135" i="3" s="1"/>
  <c r="X135" i="3"/>
  <c r="AC135" i="3"/>
  <c r="AD135" i="3"/>
  <c r="AF135" i="3"/>
  <c r="AG135" i="3" s="1"/>
  <c r="AH135" i="3" s="1"/>
  <c r="AI135" i="3"/>
  <c r="AJ135" i="3"/>
  <c r="F136" i="3"/>
  <c r="G136" i="3"/>
  <c r="J136" i="3"/>
  <c r="K136" i="3" s="1"/>
  <c r="L136" i="3"/>
  <c r="P136" i="3"/>
  <c r="Q136" i="3" s="1"/>
  <c r="U136" i="3"/>
  <c r="W136" i="3" s="1"/>
  <c r="X136" i="3"/>
  <c r="AC136" i="3"/>
  <c r="AD136" i="3"/>
  <c r="AF136" i="3"/>
  <c r="AG136" i="3" s="1"/>
  <c r="AH136" i="3" s="1"/>
  <c r="L137" i="5" s="1"/>
  <c r="AI136" i="3"/>
  <c r="AJ136" i="3"/>
  <c r="F137" i="3"/>
  <c r="G137" i="3"/>
  <c r="J137" i="3"/>
  <c r="K137" i="3" s="1"/>
  <c r="L137" i="3"/>
  <c r="P137" i="3"/>
  <c r="Q137" i="3" s="1"/>
  <c r="U137" i="3"/>
  <c r="W137" i="3" s="1"/>
  <c r="X137" i="3"/>
  <c r="AC137" i="3"/>
  <c r="AD137" i="3"/>
  <c r="AF137" i="3"/>
  <c r="AG137" i="3" s="1"/>
  <c r="AH137" i="3" s="1"/>
  <c r="L138" i="5" s="1"/>
  <c r="AI137" i="3"/>
  <c r="AJ137" i="3"/>
  <c r="F138" i="3"/>
  <c r="G138" i="3"/>
  <c r="J138" i="3"/>
  <c r="K138" i="3" s="1"/>
  <c r="L138" i="3"/>
  <c r="P138" i="3"/>
  <c r="R138" i="3" s="1"/>
  <c r="S138" i="3" s="1"/>
  <c r="U138" i="3"/>
  <c r="W138" i="3" s="1"/>
  <c r="X138" i="3"/>
  <c r="AC138" i="3"/>
  <c r="AD138" i="3"/>
  <c r="AF138" i="3"/>
  <c r="AG138" i="3" s="1"/>
  <c r="AH138" i="3" s="1"/>
  <c r="L139" i="5" s="1"/>
  <c r="AI138" i="3"/>
  <c r="AJ138" i="3"/>
  <c r="E139" i="3"/>
  <c r="E140" i="5" s="1"/>
  <c r="F139" i="3"/>
  <c r="G139" i="3"/>
  <c r="J139" i="3"/>
  <c r="K139" i="3" s="1"/>
  <c r="L139" i="3"/>
  <c r="P139" i="3"/>
  <c r="Q139" i="3" s="1"/>
  <c r="U139" i="3"/>
  <c r="W139" i="3" s="1"/>
  <c r="X139" i="3"/>
  <c r="AC139" i="3"/>
  <c r="AD139" i="3"/>
  <c r="AF139" i="3"/>
  <c r="AG139" i="3" s="1"/>
  <c r="AH139" i="3" s="1"/>
  <c r="L140" i="5" s="1"/>
  <c r="AI139" i="3"/>
  <c r="AJ139" i="3"/>
  <c r="E140" i="3"/>
  <c r="F140" i="3"/>
  <c r="G140" i="3"/>
  <c r="J140" i="3"/>
  <c r="K140" i="3" s="1"/>
  <c r="L140" i="3"/>
  <c r="P140" i="3"/>
  <c r="Q140" i="3" s="1"/>
  <c r="U140" i="3"/>
  <c r="W140" i="3" s="1"/>
  <c r="X140" i="3"/>
  <c r="AC140" i="3"/>
  <c r="AD140" i="3"/>
  <c r="AF140" i="3"/>
  <c r="AG140" i="3" s="1"/>
  <c r="AH140" i="3" s="1"/>
  <c r="L141" i="5" s="1"/>
  <c r="AI140" i="3"/>
  <c r="AJ140" i="3"/>
  <c r="F141" i="3"/>
  <c r="G141" i="3"/>
  <c r="J141" i="3"/>
  <c r="K141" i="3" s="1"/>
  <c r="L141" i="3"/>
  <c r="P141" i="3"/>
  <c r="R141" i="3" s="1"/>
  <c r="S141" i="3" s="1"/>
  <c r="U141" i="3"/>
  <c r="W141" i="3" s="1"/>
  <c r="X141" i="3"/>
  <c r="AC141" i="3"/>
  <c r="AD141" i="3"/>
  <c r="AF141" i="3"/>
  <c r="AG141" i="3" s="1"/>
  <c r="AH141" i="3" s="1"/>
  <c r="L142" i="5" s="1"/>
  <c r="AI141" i="3"/>
  <c r="AJ141" i="3"/>
  <c r="F142" i="3"/>
  <c r="G142" i="3"/>
  <c r="J142" i="3"/>
  <c r="K142" i="3" s="1"/>
  <c r="L142" i="3"/>
  <c r="P142" i="3"/>
  <c r="Q142" i="3" s="1"/>
  <c r="U142" i="3"/>
  <c r="W142" i="3" s="1"/>
  <c r="X142" i="3"/>
  <c r="AC142" i="3"/>
  <c r="AD142" i="3"/>
  <c r="AF142" i="3"/>
  <c r="AG142" i="3" s="1"/>
  <c r="AH142" i="3" s="1"/>
  <c r="AI142" i="3"/>
  <c r="AJ142" i="3"/>
  <c r="F143" i="3"/>
  <c r="G143" i="3"/>
  <c r="J143" i="3"/>
  <c r="K143" i="3" s="1"/>
  <c r="L143" i="3"/>
  <c r="P143" i="3"/>
  <c r="Q143" i="3" s="1"/>
  <c r="U143" i="3"/>
  <c r="W143" i="3" s="1"/>
  <c r="X143" i="3"/>
  <c r="AC143" i="3"/>
  <c r="AD143" i="3"/>
  <c r="AF143" i="3"/>
  <c r="AG143" i="3" s="1"/>
  <c r="AH143" i="3" s="1"/>
  <c r="AI143" i="3"/>
  <c r="AJ143" i="3"/>
  <c r="F144" i="3"/>
  <c r="G144" i="3"/>
  <c r="J144" i="3"/>
  <c r="K144" i="3" s="1"/>
  <c r="L144" i="3"/>
  <c r="P144" i="3"/>
  <c r="Q144" i="3" s="1"/>
  <c r="U144" i="3"/>
  <c r="W144" i="3" s="1"/>
  <c r="X144" i="3"/>
  <c r="AC144" i="3"/>
  <c r="AD144" i="3"/>
  <c r="AF144" i="3"/>
  <c r="AG144" i="3" s="1"/>
  <c r="AH144" i="3" s="1"/>
  <c r="AI144" i="3"/>
  <c r="AJ144" i="3"/>
  <c r="E145" i="3"/>
  <c r="E146" i="5" s="1"/>
  <c r="F145" i="3"/>
  <c r="G145" i="3"/>
  <c r="J145" i="3"/>
  <c r="K145" i="3" s="1"/>
  <c r="L145" i="3"/>
  <c r="P145" i="3"/>
  <c r="U145" i="3"/>
  <c r="W145" i="3" s="1"/>
  <c r="X145" i="3"/>
  <c r="AC145" i="3"/>
  <c r="AD145" i="3"/>
  <c r="AF145" i="3"/>
  <c r="AG145" i="3" s="1"/>
  <c r="AH145" i="3" s="1"/>
  <c r="AI145" i="3"/>
  <c r="AJ145" i="3"/>
  <c r="E146" i="3"/>
  <c r="F146" i="3"/>
  <c r="G146" i="3"/>
  <c r="J146" i="3"/>
  <c r="K146" i="3" s="1"/>
  <c r="L146" i="3"/>
  <c r="P146" i="3"/>
  <c r="Q146" i="3" s="1"/>
  <c r="U146" i="3"/>
  <c r="W146" i="3" s="1"/>
  <c r="X146" i="3"/>
  <c r="AC146" i="3"/>
  <c r="AD146" i="3"/>
  <c r="AF146" i="3"/>
  <c r="AG146" i="3" s="1"/>
  <c r="AH146" i="3" s="1"/>
  <c r="AI146" i="3"/>
  <c r="AJ146" i="3"/>
  <c r="F147" i="3"/>
  <c r="G147" i="3"/>
  <c r="J147" i="3"/>
  <c r="K147" i="3" s="1"/>
  <c r="L147" i="3"/>
  <c r="P147" i="3"/>
  <c r="R147" i="3" s="1"/>
  <c r="S147" i="3" s="1"/>
  <c r="U147" i="3"/>
  <c r="W147" i="3" s="1"/>
  <c r="X147" i="3"/>
  <c r="AC147" i="3"/>
  <c r="AD147" i="3"/>
  <c r="AF147" i="3"/>
  <c r="AG147" i="3" s="1"/>
  <c r="AH147" i="3" s="1"/>
  <c r="AI147" i="3"/>
  <c r="AJ147" i="3"/>
  <c r="E148" i="3"/>
  <c r="E149" i="5" s="1"/>
  <c r="F148" i="3"/>
  <c r="G148" i="3"/>
  <c r="J148" i="3"/>
  <c r="K148" i="3" s="1"/>
  <c r="L148" i="3"/>
  <c r="P148" i="3"/>
  <c r="Q148" i="3" s="1"/>
  <c r="U148" i="3"/>
  <c r="W148" i="3" s="1"/>
  <c r="X148" i="3"/>
  <c r="AC148" i="3"/>
  <c r="AD148" i="3"/>
  <c r="AF148" i="3"/>
  <c r="AG148" i="3" s="1"/>
  <c r="AH148" i="3" s="1"/>
  <c r="AI148" i="3"/>
  <c r="AJ148" i="3"/>
  <c r="F149" i="3"/>
  <c r="G149" i="3"/>
  <c r="J149" i="3"/>
  <c r="K149" i="3" s="1"/>
  <c r="L149" i="3"/>
  <c r="P149" i="3"/>
  <c r="Q149" i="3" s="1"/>
  <c r="U149" i="3"/>
  <c r="W149" i="3" s="1"/>
  <c r="X149" i="3"/>
  <c r="AC149" i="3"/>
  <c r="AD149" i="3"/>
  <c r="AF149" i="3"/>
  <c r="AG149" i="3" s="1"/>
  <c r="AH149" i="3" s="1"/>
  <c r="AI149" i="3"/>
  <c r="AJ149" i="3"/>
  <c r="F150" i="3"/>
  <c r="G150" i="3"/>
  <c r="J150" i="3"/>
  <c r="K150" i="3" s="1"/>
  <c r="L150" i="3"/>
  <c r="P150" i="3"/>
  <c r="Q150" i="3" s="1"/>
  <c r="U150" i="3"/>
  <c r="W150" i="3" s="1"/>
  <c r="X150" i="3"/>
  <c r="AC150" i="3"/>
  <c r="AD150" i="3"/>
  <c r="AF150" i="3"/>
  <c r="AG150" i="3" s="1"/>
  <c r="AH150" i="3" s="1"/>
  <c r="AI150" i="3"/>
  <c r="AJ150" i="3"/>
  <c r="F151" i="3"/>
  <c r="G151" i="3"/>
  <c r="J151" i="3"/>
  <c r="K151" i="3" s="1"/>
  <c r="L151" i="3"/>
  <c r="P151" i="3"/>
  <c r="Q151" i="3" s="1"/>
  <c r="U151" i="3"/>
  <c r="W151" i="3" s="1"/>
  <c r="X151" i="3"/>
  <c r="AC151" i="3"/>
  <c r="AD151" i="3"/>
  <c r="AF151" i="3"/>
  <c r="AG151" i="3" s="1"/>
  <c r="AH151" i="3" s="1"/>
  <c r="AI151" i="3"/>
  <c r="AJ151" i="3"/>
  <c r="F152" i="3"/>
  <c r="G152" i="3"/>
  <c r="J152" i="3"/>
  <c r="K152" i="3" s="1"/>
  <c r="L152" i="3"/>
  <c r="P152" i="3"/>
  <c r="Q152" i="3" s="1"/>
  <c r="U152" i="3"/>
  <c r="W152" i="3" s="1"/>
  <c r="X152" i="3"/>
  <c r="AC152" i="3"/>
  <c r="AD152" i="3"/>
  <c r="AF152" i="3"/>
  <c r="AG152" i="3" s="1"/>
  <c r="AH152" i="3" s="1"/>
  <c r="AI152" i="3"/>
  <c r="AJ152" i="3"/>
  <c r="F153" i="3"/>
  <c r="G153" i="3"/>
  <c r="J153" i="3"/>
  <c r="K153" i="3" s="1"/>
  <c r="L153" i="3"/>
  <c r="P153" i="3"/>
  <c r="Q153" i="3" s="1"/>
  <c r="U153" i="3"/>
  <c r="W153" i="3" s="1"/>
  <c r="X153" i="3"/>
  <c r="AC153" i="3"/>
  <c r="AD153" i="3"/>
  <c r="AF153" i="3"/>
  <c r="AG153" i="3" s="1"/>
  <c r="AH153" i="3" s="1"/>
  <c r="AI153" i="3"/>
  <c r="AJ153" i="3"/>
  <c r="E154" i="3"/>
  <c r="F154" i="3"/>
  <c r="G154" i="3"/>
  <c r="J154" i="3"/>
  <c r="K154" i="3" s="1"/>
  <c r="L154" i="3"/>
  <c r="P154" i="3"/>
  <c r="Q154" i="3" s="1"/>
  <c r="U154" i="3"/>
  <c r="W154" i="3" s="1"/>
  <c r="X154" i="3"/>
  <c r="AC154" i="3"/>
  <c r="AD154" i="3"/>
  <c r="AF154" i="3"/>
  <c r="AG154" i="3" s="1"/>
  <c r="AH154" i="3" s="1"/>
  <c r="L155" i="5" s="1"/>
  <c r="AI154" i="3"/>
  <c r="AJ154" i="3"/>
  <c r="F155" i="3"/>
  <c r="G155" i="3"/>
  <c r="J155" i="3"/>
  <c r="K155" i="3" s="1"/>
  <c r="L155" i="3"/>
  <c r="P155" i="3"/>
  <c r="R155" i="3" s="1"/>
  <c r="S155" i="3" s="1"/>
  <c r="U155" i="3"/>
  <c r="W155" i="3" s="1"/>
  <c r="X155" i="3"/>
  <c r="AC155" i="3"/>
  <c r="AD155" i="3"/>
  <c r="AF155" i="3"/>
  <c r="AG155" i="3" s="1"/>
  <c r="AH155" i="3" s="1"/>
  <c r="AI155" i="3"/>
  <c r="AJ155" i="3"/>
  <c r="F156" i="3"/>
  <c r="G156" i="3"/>
  <c r="J156" i="3"/>
  <c r="K156" i="3" s="1"/>
  <c r="L156" i="3"/>
  <c r="P156" i="3"/>
  <c r="Q156" i="3" s="1"/>
  <c r="U156" i="3"/>
  <c r="W156" i="3" s="1"/>
  <c r="X156" i="3"/>
  <c r="AC156" i="3"/>
  <c r="AD156" i="3"/>
  <c r="AF156" i="3"/>
  <c r="AG156" i="3" s="1"/>
  <c r="AH156" i="3" s="1"/>
  <c r="L157" i="5" s="1"/>
  <c r="AI156" i="3"/>
  <c r="AJ156" i="3"/>
  <c r="F157" i="3"/>
  <c r="G157" i="3"/>
  <c r="J157" i="3"/>
  <c r="K157" i="3" s="1"/>
  <c r="L157" i="3"/>
  <c r="P157" i="3"/>
  <c r="Q157" i="3" s="1"/>
  <c r="U157" i="3"/>
  <c r="W157" i="3" s="1"/>
  <c r="X157" i="3"/>
  <c r="AC157" i="3"/>
  <c r="AD157" i="3"/>
  <c r="AF157" i="3"/>
  <c r="AG157" i="3" s="1"/>
  <c r="AH157" i="3" s="1"/>
  <c r="AI157" i="3"/>
  <c r="AJ157" i="3"/>
  <c r="F158" i="3"/>
  <c r="G158" i="3"/>
  <c r="J158" i="3"/>
  <c r="K158" i="3" s="1"/>
  <c r="L158" i="3"/>
  <c r="P158" i="3"/>
  <c r="R158" i="3" s="1"/>
  <c r="S158" i="3" s="1"/>
  <c r="U158" i="3"/>
  <c r="W158" i="3" s="1"/>
  <c r="X158" i="3"/>
  <c r="AC158" i="3"/>
  <c r="AD158" i="3"/>
  <c r="AF158" i="3"/>
  <c r="AG158" i="3" s="1"/>
  <c r="AH158" i="3" s="1"/>
  <c r="L159" i="5" s="1"/>
  <c r="AI158" i="3"/>
  <c r="AJ158" i="3"/>
  <c r="F159" i="3"/>
  <c r="G159" i="3"/>
  <c r="J159" i="3"/>
  <c r="K159" i="3" s="1"/>
  <c r="L159" i="3"/>
  <c r="P159" i="3"/>
  <c r="Q159" i="3" s="1"/>
  <c r="U159" i="3"/>
  <c r="W159" i="3" s="1"/>
  <c r="X159" i="3"/>
  <c r="AC159" i="3"/>
  <c r="AD159" i="3"/>
  <c r="AF159" i="3"/>
  <c r="AG159" i="3" s="1"/>
  <c r="AH159" i="3" s="1"/>
  <c r="L160" i="5" s="1"/>
  <c r="AI159" i="3"/>
  <c r="AJ159" i="3"/>
  <c r="E160" i="3"/>
  <c r="E161" i="5" s="1"/>
  <c r="F160" i="3"/>
  <c r="G160" i="3"/>
  <c r="J160" i="3"/>
  <c r="K160" i="3" s="1"/>
  <c r="L160" i="3"/>
  <c r="P160" i="3"/>
  <c r="U160" i="3"/>
  <c r="W160" i="3" s="1"/>
  <c r="X160" i="3"/>
  <c r="AC160" i="3"/>
  <c r="AD160" i="3"/>
  <c r="AF160" i="3"/>
  <c r="AG160" i="3" s="1"/>
  <c r="AH160" i="3" s="1"/>
  <c r="AI160" i="3"/>
  <c r="AJ160" i="3"/>
  <c r="E161" i="3"/>
  <c r="E162" i="5" s="1"/>
  <c r="F161" i="3"/>
  <c r="G161" i="3"/>
  <c r="J161" i="3"/>
  <c r="K161" i="3" s="1"/>
  <c r="L161" i="3"/>
  <c r="P161" i="3"/>
  <c r="R161" i="3" s="1"/>
  <c r="S161" i="3" s="1"/>
  <c r="U161" i="3"/>
  <c r="W161" i="3" s="1"/>
  <c r="X161" i="3"/>
  <c r="AC161" i="3"/>
  <c r="AD161" i="3"/>
  <c r="AF161" i="3"/>
  <c r="AG161" i="3" s="1"/>
  <c r="AH161" i="3" s="1"/>
  <c r="AI161" i="3"/>
  <c r="AJ161" i="3"/>
  <c r="F162" i="3"/>
  <c r="G162" i="3"/>
  <c r="J162" i="3"/>
  <c r="K162" i="3" s="1"/>
  <c r="L162" i="3"/>
  <c r="P162" i="3"/>
  <c r="Q162" i="3" s="1"/>
  <c r="U162" i="3"/>
  <c r="W162" i="3" s="1"/>
  <c r="X162" i="3"/>
  <c r="AC162" i="3"/>
  <c r="AD162" i="3"/>
  <c r="AF162" i="3"/>
  <c r="AG162" i="3" s="1"/>
  <c r="AH162" i="3" s="1"/>
  <c r="L163" i="5" s="1"/>
  <c r="AI162" i="3"/>
  <c r="AJ162" i="3"/>
  <c r="F163" i="3"/>
  <c r="G163" i="3"/>
  <c r="J163" i="3"/>
  <c r="K163" i="3" s="1"/>
  <c r="L163" i="3"/>
  <c r="P163" i="3"/>
  <c r="R163" i="3" s="1"/>
  <c r="S163" i="3" s="1"/>
  <c r="U163" i="3"/>
  <c r="W163" i="3" s="1"/>
  <c r="X163" i="3"/>
  <c r="AC163" i="3"/>
  <c r="AD163" i="3"/>
  <c r="AF163" i="3"/>
  <c r="AG163" i="3" s="1"/>
  <c r="AH163" i="3" s="1"/>
  <c r="AI163" i="3"/>
  <c r="AJ163" i="3"/>
  <c r="F164" i="3"/>
  <c r="G164" i="3"/>
  <c r="J164" i="3"/>
  <c r="K164" i="3" s="1"/>
  <c r="L164" i="3"/>
  <c r="P164" i="3"/>
  <c r="R164" i="3" s="1"/>
  <c r="S164" i="3" s="1"/>
  <c r="U164" i="3"/>
  <c r="W164" i="3" s="1"/>
  <c r="X164" i="3"/>
  <c r="AC164" i="3"/>
  <c r="AD164" i="3"/>
  <c r="AF164" i="3"/>
  <c r="AG164" i="3" s="1"/>
  <c r="AH164" i="3" s="1"/>
  <c r="AI164" i="3"/>
  <c r="AJ164" i="3"/>
  <c r="F165" i="3"/>
  <c r="G165" i="3"/>
  <c r="J165" i="3"/>
  <c r="K165" i="3" s="1"/>
  <c r="L165" i="3"/>
  <c r="P165" i="3"/>
  <c r="Q165" i="3" s="1"/>
  <c r="U165" i="3"/>
  <c r="W165" i="3" s="1"/>
  <c r="X165" i="3"/>
  <c r="AC165" i="3"/>
  <c r="AD165" i="3"/>
  <c r="AF165" i="3"/>
  <c r="AG165" i="3" s="1"/>
  <c r="AH165" i="3" s="1"/>
  <c r="L166" i="5" s="1"/>
  <c r="AI165" i="3"/>
  <c r="AJ165" i="3"/>
  <c r="F166" i="3"/>
  <c r="G166" i="3"/>
  <c r="J166" i="3"/>
  <c r="K166" i="3" s="1"/>
  <c r="L166" i="3"/>
  <c r="P166" i="3"/>
  <c r="Q166" i="3" s="1"/>
  <c r="U166" i="3"/>
  <c r="W166" i="3" s="1"/>
  <c r="X166" i="3"/>
  <c r="AC166" i="3"/>
  <c r="AD166" i="3"/>
  <c r="AF166" i="3"/>
  <c r="AG166" i="3" s="1"/>
  <c r="AH166" i="3" s="1"/>
  <c r="AI166" i="3"/>
  <c r="AJ166" i="3"/>
  <c r="F167" i="3"/>
  <c r="G167" i="3"/>
  <c r="J167" i="3"/>
  <c r="K167" i="3" s="1"/>
  <c r="L167" i="3"/>
  <c r="P167" i="3"/>
  <c r="R167" i="3" s="1"/>
  <c r="S167" i="3" s="1"/>
  <c r="U167" i="3"/>
  <c r="W167" i="3" s="1"/>
  <c r="X167" i="3"/>
  <c r="AC167" i="3"/>
  <c r="AD167" i="3"/>
  <c r="AF167" i="3"/>
  <c r="AG167" i="3" s="1"/>
  <c r="AH167" i="3" s="1"/>
  <c r="L168" i="5" s="1"/>
  <c r="AI167" i="3"/>
  <c r="AJ167" i="3"/>
  <c r="F168" i="3"/>
  <c r="G168" i="3"/>
  <c r="J168" i="3"/>
  <c r="K168" i="3" s="1"/>
  <c r="L168" i="3"/>
  <c r="P168" i="3"/>
  <c r="U168" i="3"/>
  <c r="W168" i="3" s="1"/>
  <c r="X168" i="3"/>
  <c r="AC168" i="3"/>
  <c r="AD168" i="3"/>
  <c r="AF168" i="3"/>
  <c r="AG168" i="3" s="1"/>
  <c r="AH168" i="3" s="1"/>
  <c r="L169" i="5" s="1"/>
  <c r="AI168" i="3"/>
  <c r="AJ168" i="3"/>
  <c r="E169" i="3"/>
  <c r="E170" i="5" s="1"/>
  <c r="F169" i="3"/>
  <c r="G169" i="3"/>
  <c r="J169" i="3"/>
  <c r="K169" i="3" s="1"/>
  <c r="L169" i="3"/>
  <c r="P169" i="3"/>
  <c r="Q169" i="3" s="1"/>
  <c r="U169" i="3"/>
  <c r="W169" i="3" s="1"/>
  <c r="X169" i="3"/>
  <c r="AC169" i="3"/>
  <c r="AD169" i="3"/>
  <c r="AF169" i="3"/>
  <c r="AG169" i="3" s="1"/>
  <c r="AH169" i="3" s="1"/>
  <c r="AI169" i="3"/>
  <c r="AJ169" i="3"/>
  <c r="E170" i="3"/>
  <c r="E171" i="5" s="1"/>
  <c r="F170" i="3"/>
  <c r="G170" i="3"/>
  <c r="J170" i="3"/>
  <c r="K170" i="3" s="1"/>
  <c r="L170" i="3"/>
  <c r="P170" i="3"/>
  <c r="Q170" i="3" s="1"/>
  <c r="U170" i="3"/>
  <c r="W170" i="3" s="1"/>
  <c r="X170" i="3"/>
  <c r="AC170" i="3"/>
  <c r="AD170" i="3"/>
  <c r="AF170" i="3"/>
  <c r="AG170" i="3" s="1"/>
  <c r="AH170" i="3" s="1"/>
  <c r="L171" i="5" s="1"/>
  <c r="AI170" i="3"/>
  <c r="AJ170" i="3"/>
  <c r="F171" i="3"/>
  <c r="G171" i="3"/>
  <c r="J171" i="3"/>
  <c r="K171" i="3" s="1"/>
  <c r="L171" i="3"/>
  <c r="P171" i="3"/>
  <c r="R171" i="3" s="1"/>
  <c r="S171" i="3" s="1"/>
  <c r="U171" i="3"/>
  <c r="W171" i="3" s="1"/>
  <c r="X171" i="3"/>
  <c r="AC171" i="3"/>
  <c r="AD171" i="3"/>
  <c r="AF171" i="3"/>
  <c r="AG171" i="3" s="1"/>
  <c r="AH171" i="3" s="1"/>
  <c r="AI171" i="3"/>
  <c r="AJ171" i="3"/>
  <c r="F172" i="3"/>
  <c r="G172" i="3"/>
  <c r="J172" i="3"/>
  <c r="K172" i="3" s="1"/>
  <c r="L172" i="3"/>
  <c r="P172" i="3"/>
  <c r="R172" i="3" s="1"/>
  <c r="S172" i="3" s="1"/>
  <c r="U172" i="3"/>
  <c r="W172" i="3" s="1"/>
  <c r="X172" i="3"/>
  <c r="AC172" i="3"/>
  <c r="AD172" i="3"/>
  <c r="AF172" i="3"/>
  <c r="AG172" i="3" s="1"/>
  <c r="AH172" i="3" s="1"/>
  <c r="AI172" i="3"/>
  <c r="AJ172" i="3"/>
  <c r="F173" i="3"/>
  <c r="G173" i="3"/>
  <c r="J173" i="3"/>
  <c r="K173" i="3" s="1"/>
  <c r="L173" i="3"/>
  <c r="P173" i="3"/>
  <c r="R173" i="3" s="1"/>
  <c r="S173" i="3" s="1"/>
  <c r="U173" i="3"/>
  <c r="W173" i="3" s="1"/>
  <c r="X173" i="3"/>
  <c r="AC173" i="3"/>
  <c r="AD173" i="3"/>
  <c r="AF173" i="3"/>
  <c r="AG173" i="3" s="1"/>
  <c r="AH173" i="3" s="1"/>
  <c r="L174" i="5" s="1"/>
  <c r="AI173" i="3"/>
  <c r="AJ173" i="3"/>
  <c r="E174" i="3"/>
  <c r="F174" i="3"/>
  <c r="G174" i="3"/>
  <c r="J174" i="3"/>
  <c r="K174" i="3" s="1"/>
  <c r="L174" i="3"/>
  <c r="P174" i="3"/>
  <c r="Q174" i="3" s="1"/>
  <c r="U174" i="3"/>
  <c r="W174" i="3" s="1"/>
  <c r="X174" i="3"/>
  <c r="AC174" i="3"/>
  <c r="AD174" i="3"/>
  <c r="AF174" i="3"/>
  <c r="AG174" i="3" s="1"/>
  <c r="AH174" i="3" s="1"/>
  <c r="AI174" i="3"/>
  <c r="AJ174" i="3"/>
  <c r="F175" i="3"/>
  <c r="G175" i="3"/>
  <c r="J175" i="3"/>
  <c r="K175" i="3" s="1"/>
  <c r="L175" i="3"/>
  <c r="P175" i="3"/>
  <c r="Q175" i="3" s="1"/>
  <c r="U175" i="3"/>
  <c r="W175" i="3" s="1"/>
  <c r="X175" i="3"/>
  <c r="AC175" i="3"/>
  <c r="AD175" i="3"/>
  <c r="AF175" i="3"/>
  <c r="AG175" i="3" s="1"/>
  <c r="AH175" i="3" s="1"/>
  <c r="AI175" i="3"/>
  <c r="AJ175" i="3"/>
  <c r="E176" i="3"/>
  <c r="E177" i="5" s="1"/>
  <c r="F176" i="3"/>
  <c r="G176" i="3"/>
  <c r="J176" i="3"/>
  <c r="K176" i="3" s="1"/>
  <c r="L176" i="3"/>
  <c r="P176" i="3"/>
  <c r="U176" i="3"/>
  <c r="W176" i="3" s="1"/>
  <c r="X176" i="3"/>
  <c r="AC176" i="3"/>
  <c r="AD176" i="3"/>
  <c r="AF176" i="3"/>
  <c r="AG176" i="3" s="1"/>
  <c r="AH176" i="3" s="1"/>
  <c r="AI176" i="3"/>
  <c r="AJ176" i="3"/>
  <c r="F177" i="3"/>
  <c r="G177" i="3"/>
  <c r="J177" i="3"/>
  <c r="K177" i="3" s="1"/>
  <c r="L177" i="3"/>
  <c r="P177" i="3"/>
  <c r="R177" i="3" s="1"/>
  <c r="S177" i="3" s="1"/>
  <c r="U177" i="3"/>
  <c r="W177" i="3" s="1"/>
  <c r="X177" i="3"/>
  <c r="AC177" i="3"/>
  <c r="AD177" i="3"/>
  <c r="AF177" i="3"/>
  <c r="AG177" i="3" s="1"/>
  <c r="AH177" i="3" s="1"/>
  <c r="L178" i="5" s="1"/>
  <c r="AI177" i="3"/>
  <c r="AJ177" i="3"/>
  <c r="E178" i="3"/>
  <c r="E179" i="5" s="1"/>
  <c r="F178" i="3"/>
  <c r="G178" i="3"/>
  <c r="J178" i="3"/>
  <c r="K178" i="3" s="1"/>
  <c r="L178" i="3"/>
  <c r="P178" i="3"/>
  <c r="Q178" i="3" s="1"/>
  <c r="U178" i="3"/>
  <c r="W178" i="3" s="1"/>
  <c r="X178" i="3"/>
  <c r="AC178" i="3"/>
  <c r="AD178" i="3"/>
  <c r="AF178" i="3"/>
  <c r="AG178" i="3" s="1"/>
  <c r="AH178" i="3" s="1"/>
  <c r="L179" i="5" s="1"/>
  <c r="AI178" i="3"/>
  <c r="AJ178" i="3"/>
  <c r="E179" i="3"/>
  <c r="E180" i="5" s="1"/>
  <c r="F179" i="3"/>
  <c r="G179" i="3"/>
  <c r="J179" i="3"/>
  <c r="K179" i="3" s="1"/>
  <c r="L179" i="3"/>
  <c r="P179" i="3"/>
  <c r="Q179" i="3" s="1"/>
  <c r="U179" i="3"/>
  <c r="W179" i="3" s="1"/>
  <c r="X179" i="3"/>
  <c r="AC179" i="3"/>
  <c r="AD179" i="3"/>
  <c r="AF179" i="3"/>
  <c r="AG179" i="3" s="1"/>
  <c r="AH179" i="3" s="1"/>
  <c r="L180" i="5" s="1"/>
  <c r="AI179" i="3"/>
  <c r="AJ179" i="3"/>
  <c r="E180" i="3"/>
  <c r="E181" i="5" s="1"/>
  <c r="F180" i="3"/>
  <c r="G180" i="3"/>
  <c r="J180" i="3"/>
  <c r="K180" i="3" s="1"/>
  <c r="L180" i="3"/>
  <c r="P180" i="3"/>
  <c r="Q180" i="3" s="1"/>
  <c r="U180" i="3"/>
  <c r="W180" i="3" s="1"/>
  <c r="X180" i="3"/>
  <c r="AC180" i="3"/>
  <c r="AD180" i="3"/>
  <c r="AF180" i="3"/>
  <c r="AG180" i="3" s="1"/>
  <c r="AH180" i="3" s="1"/>
  <c r="L181" i="5" s="1"/>
  <c r="AI180" i="3"/>
  <c r="AJ180" i="3"/>
  <c r="E181" i="3"/>
  <c r="E182" i="5" s="1"/>
  <c r="F181" i="3"/>
  <c r="G181" i="3"/>
  <c r="J181" i="3"/>
  <c r="K181" i="3" s="1"/>
  <c r="L181" i="3"/>
  <c r="P181" i="3"/>
  <c r="R181" i="3" s="1"/>
  <c r="S181" i="3" s="1"/>
  <c r="U181" i="3"/>
  <c r="W181" i="3" s="1"/>
  <c r="X181" i="3"/>
  <c r="AC181" i="3"/>
  <c r="AD181" i="3"/>
  <c r="AF181" i="3"/>
  <c r="AG181" i="3" s="1"/>
  <c r="AH181" i="3" s="1"/>
  <c r="AI181" i="3"/>
  <c r="AJ181" i="3"/>
  <c r="E182" i="3"/>
  <c r="E183" i="5" s="1"/>
  <c r="F182" i="3"/>
  <c r="G182" i="3"/>
  <c r="J182" i="3"/>
  <c r="K182" i="3" s="1"/>
  <c r="L182" i="3"/>
  <c r="P182" i="3"/>
  <c r="Q182" i="3" s="1"/>
  <c r="U182" i="3"/>
  <c r="W182" i="3" s="1"/>
  <c r="X182" i="3"/>
  <c r="AC182" i="3"/>
  <c r="AD182" i="3"/>
  <c r="AF182" i="3"/>
  <c r="AG182" i="3" s="1"/>
  <c r="AH182" i="3" s="1"/>
  <c r="AI182" i="3"/>
  <c r="AJ182" i="3"/>
  <c r="F183" i="3"/>
  <c r="G183" i="3"/>
  <c r="J183" i="3"/>
  <c r="K183" i="3" s="1"/>
  <c r="L183" i="3"/>
  <c r="P183" i="3"/>
  <c r="U183" i="3"/>
  <c r="W183" i="3" s="1"/>
  <c r="X183" i="3"/>
  <c r="AC183" i="3"/>
  <c r="AD183" i="3"/>
  <c r="AF183" i="3"/>
  <c r="AG183" i="3" s="1"/>
  <c r="AH183" i="3" s="1"/>
  <c r="L184" i="5" s="1"/>
  <c r="AI183" i="3"/>
  <c r="AJ183" i="3"/>
  <c r="E184" i="3"/>
  <c r="E185" i="5" s="1"/>
  <c r="F184" i="3"/>
  <c r="G184" i="3"/>
  <c r="J184" i="3"/>
  <c r="K184" i="3" s="1"/>
  <c r="L184" i="3"/>
  <c r="P184" i="3"/>
  <c r="Q184" i="3" s="1"/>
  <c r="U184" i="3"/>
  <c r="W184" i="3" s="1"/>
  <c r="X184" i="3"/>
  <c r="AC184" i="3"/>
  <c r="AD184" i="3"/>
  <c r="AF184" i="3"/>
  <c r="AG184" i="3" s="1"/>
  <c r="AH184" i="3" s="1"/>
  <c r="L185" i="5" s="1"/>
  <c r="AI184" i="3"/>
  <c r="AJ184" i="3"/>
  <c r="F185" i="3"/>
  <c r="G185" i="3"/>
  <c r="J185" i="3"/>
  <c r="K185" i="3" s="1"/>
  <c r="L185" i="3"/>
  <c r="P185" i="3"/>
  <c r="R185" i="3" s="1"/>
  <c r="S185" i="3" s="1"/>
  <c r="U185" i="3"/>
  <c r="W185" i="3" s="1"/>
  <c r="X185" i="3"/>
  <c r="AC185" i="3"/>
  <c r="AD185" i="3"/>
  <c r="AF185" i="3"/>
  <c r="AG185" i="3" s="1"/>
  <c r="AH185" i="3" s="1"/>
  <c r="AI185" i="3"/>
  <c r="AJ185" i="3"/>
  <c r="F186" i="3"/>
  <c r="G186" i="3"/>
  <c r="J186" i="3"/>
  <c r="K186" i="3" s="1"/>
  <c r="L186" i="3"/>
  <c r="P186" i="3"/>
  <c r="Q186" i="3" s="1"/>
  <c r="U186" i="3"/>
  <c r="W186" i="3" s="1"/>
  <c r="X186" i="3"/>
  <c r="AC186" i="3"/>
  <c r="AD186" i="3"/>
  <c r="AF186" i="3"/>
  <c r="AG186" i="3" s="1"/>
  <c r="AH186" i="3" s="1"/>
  <c r="L187" i="5" s="1"/>
  <c r="AI186" i="3"/>
  <c r="AJ186" i="3"/>
  <c r="F187" i="3"/>
  <c r="G187" i="3"/>
  <c r="J187" i="3"/>
  <c r="K187" i="3" s="1"/>
  <c r="L187" i="3"/>
  <c r="P187" i="3"/>
  <c r="R187" i="3" s="1"/>
  <c r="S187" i="3" s="1"/>
  <c r="U187" i="3"/>
  <c r="W187" i="3" s="1"/>
  <c r="X187" i="3"/>
  <c r="AC187" i="3"/>
  <c r="AD187" i="3"/>
  <c r="AF187" i="3"/>
  <c r="AG187" i="3" s="1"/>
  <c r="AH187" i="3" s="1"/>
  <c r="L188" i="5" s="1"/>
  <c r="AI187" i="3"/>
  <c r="AJ187" i="3"/>
  <c r="F188" i="3"/>
  <c r="G188" i="3"/>
  <c r="J188" i="3"/>
  <c r="K188" i="3" s="1"/>
  <c r="L188" i="3"/>
  <c r="P188" i="3"/>
  <c r="Q188" i="3" s="1"/>
  <c r="U188" i="3"/>
  <c r="W188" i="3" s="1"/>
  <c r="X188" i="3"/>
  <c r="AC188" i="3"/>
  <c r="AD188" i="3"/>
  <c r="AF188" i="3"/>
  <c r="AG188" i="3" s="1"/>
  <c r="AH188" i="3" s="1"/>
  <c r="AI188" i="3"/>
  <c r="AJ188" i="3"/>
  <c r="F189" i="3"/>
  <c r="G189" i="3"/>
  <c r="J189" i="3"/>
  <c r="K189" i="3" s="1"/>
  <c r="L189" i="3"/>
  <c r="P189" i="3"/>
  <c r="Q189" i="3" s="1"/>
  <c r="U189" i="3"/>
  <c r="W189" i="3" s="1"/>
  <c r="X189" i="3"/>
  <c r="AC189" i="3"/>
  <c r="AD189" i="3"/>
  <c r="AF189" i="3"/>
  <c r="AG189" i="3" s="1"/>
  <c r="AH189" i="3" s="1"/>
  <c r="AI189" i="3"/>
  <c r="AJ189" i="3"/>
  <c r="F190" i="3"/>
  <c r="G190" i="3"/>
  <c r="J190" i="3"/>
  <c r="K190" i="3" s="1"/>
  <c r="L190" i="3"/>
  <c r="P190" i="3"/>
  <c r="Q190" i="3" s="1"/>
  <c r="U190" i="3"/>
  <c r="W190" i="3" s="1"/>
  <c r="X190" i="3"/>
  <c r="AC190" i="3"/>
  <c r="AD190" i="3"/>
  <c r="AF190" i="3"/>
  <c r="AG190" i="3" s="1"/>
  <c r="AH190" i="3" s="1"/>
  <c r="AI190" i="3"/>
  <c r="AJ190" i="3"/>
  <c r="E191" i="3"/>
  <c r="E192" i="5" s="1"/>
  <c r="F191" i="3"/>
  <c r="G191" i="3"/>
  <c r="J191" i="3"/>
  <c r="K191" i="3" s="1"/>
  <c r="L191" i="3"/>
  <c r="P191" i="3"/>
  <c r="R191" i="3" s="1"/>
  <c r="S191" i="3" s="1"/>
  <c r="U191" i="3"/>
  <c r="W191" i="3" s="1"/>
  <c r="X191" i="3"/>
  <c r="AC191" i="3"/>
  <c r="AD191" i="3"/>
  <c r="AF191" i="3"/>
  <c r="AG191" i="3" s="1"/>
  <c r="AH191" i="3" s="1"/>
  <c r="L192" i="5" s="1"/>
  <c r="AI191" i="3"/>
  <c r="AJ191" i="3"/>
  <c r="E192" i="3"/>
  <c r="E193" i="5" s="1"/>
  <c r="F192" i="3"/>
  <c r="G192" i="3"/>
  <c r="J192" i="3"/>
  <c r="K192" i="3" s="1"/>
  <c r="L192" i="3"/>
  <c r="P192" i="3"/>
  <c r="R192" i="3" s="1"/>
  <c r="S192" i="3" s="1"/>
  <c r="U192" i="3"/>
  <c r="W192" i="3" s="1"/>
  <c r="X192" i="3"/>
  <c r="AC192" i="3"/>
  <c r="AD192" i="3"/>
  <c r="AF192" i="3"/>
  <c r="AG192" i="3" s="1"/>
  <c r="AH192" i="3" s="1"/>
  <c r="L193" i="5" s="1"/>
  <c r="AI192" i="3"/>
  <c r="AJ192" i="3"/>
  <c r="F193" i="3"/>
  <c r="G193" i="3"/>
  <c r="J193" i="3"/>
  <c r="K193" i="3" s="1"/>
  <c r="L193" i="3"/>
  <c r="P193" i="3"/>
  <c r="R193" i="3" s="1"/>
  <c r="S193" i="3" s="1"/>
  <c r="U193" i="3"/>
  <c r="W193" i="3" s="1"/>
  <c r="X193" i="3"/>
  <c r="AC193" i="3"/>
  <c r="AD193" i="3"/>
  <c r="AF193" i="3"/>
  <c r="AG193" i="3" s="1"/>
  <c r="AH193" i="3" s="1"/>
  <c r="AI193" i="3"/>
  <c r="AJ193" i="3"/>
  <c r="C4" i="4"/>
  <c r="D4" i="4" s="1"/>
  <c r="S5" i="5" s="1"/>
  <c r="E4" i="4"/>
  <c r="F4" i="4"/>
  <c r="I4" i="4"/>
  <c r="J4" i="4"/>
  <c r="K4" i="4"/>
  <c r="L4" i="4"/>
  <c r="N4" i="4"/>
  <c r="O4" i="4" s="1"/>
  <c r="P4" i="4"/>
  <c r="Q4" i="4"/>
  <c r="S4" i="4"/>
  <c r="X4" i="4"/>
  <c r="C5" i="4"/>
  <c r="D5" i="4" s="1"/>
  <c r="S6" i="5" s="1"/>
  <c r="E5" i="4"/>
  <c r="F5" i="4"/>
  <c r="I5" i="4"/>
  <c r="J5" i="4"/>
  <c r="K5" i="4"/>
  <c r="L5" i="4"/>
  <c r="N5" i="4"/>
  <c r="O5" i="4" s="1"/>
  <c r="P5" i="4"/>
  <c r="Q5" i="4"/>
  <c r="S5" i="4"/>
  <c r="X5" i="4"/>
  <c r="C6" i="4"/>
  <c r="D6" i="4" s="1"/>
  <c r="S7" i="5" s="1"/>
  <c r="E6" i="4"/>
  <c r="F6" i="4"/>
  <c r="I6" i="4"/>
  <c r="J6" i="4"/>
  <c r="K6" i="4"/>
  <c r="L6" i="4"/>
  <c r="N6" i="4"/>
  <c r="O6" i="4" s="1"/>
  <c r="P6" i="4"/>
  <c r="Q6" i="4"/>
  <c r="S6" i="4"/>
  <c r="X6" i="4"/>
  <c r="C7" i="4"/>
  <c r="D7" i="4" s="1"/>
  <c r="S8" i="5" s="1"/>
  <c r="E7" i="4"/>
  <c r="F7" i="4"/>
  <c r="I7" i="4"/>
  <c r="J7" i="4"/>
  <c r="K7" i="4"/>
  <c r="L7" i="4"/>
  <c r="N7" i="4"/>
  <c r="O7" i="4" s="1"/>
  <c r="P7" i="4"/>
  <c r="Q7" i="4"/>
  <c r="S7" i="4"/>
  <c r="X7" i="4"/>
  <c r="C8" i="4"/>
  <c r="D8" i="4" s="1"/>
  <c r="S9" i="5" s="1"/>
  <c r="E8" i="4"/>
  <c r="F8" i="4"/>
  <c r="I8" i="4"/>
  <c r="J8" i="4"/>
  <c r="K8" i="4"/>
  <c r="L8" i="4"/>
  <c r="N8" i="4"/>
  <c r="O8" i="4" s="1"/>
  <c r="P8" i="4"/>
  <c r="Q8" i="4"/>
  <c r="S8" i="4"/>
  <c r="X8" i="4"/>
  <c r="C9" i="4"/>
  <c r="D9" i="4" s="1"/>
  <c r="S10" i="5" s="1"/>
  <c r="E9" i="4"/>
  <c r="F9" i="4"/>
  <c r="I9" i="4"/>
  <c r="J9" i="4"/>
  <c r="K9" i="4"/>
  <c r="L9" i="4"/>
  <c r="N9" i="4"/>
  <c r="O9" i="4" s="1"/>
  <c r="P9" i="4"/>
  <c r="Q9" i="4"/>
  <c r="S9" i="4"/>
  <c r="X9" i="4"/>
  <c r="C10" i="4"/>
  <c r="D10" i="4" s="1"/>
  <c r="S11" i="5" s="1"/>
  <c r="E10" i="4"/>
  <c r="F10" i="4"/>
  <c r="I10" i="4"/>
  <c r="J10" i="4"/>
  <c r="K10" i="4"/>
  <c r="L10" i="4"/>
  <c r="N10" i="4"/>
  <c r="O10" i="4" s="1"/>
  <c r="P10" i="4"/>
  <c r="Q10" i="4"/>
  <c r="S10" i="4"/>
  <c r="X10" i="4"/>
  <c r="C11" i="4"/>
  <c r="D11" i="4" s="1"/>
  <c r="S12" i="5" s="1"/>
  <c r="E11" i="4"/>
  <c r="F11" i="4"/>
  <c r="I11" i="4"/>
  <c r="J11" i="4"/>
  <c r="K11" i="4"/>
  <c r="L11" i="4"/>
  <c r="N11" i="4"/>
  <c r="O11" i="4" s="1"/>
  <c r="P11" i="4"/>
  <c r="Q11" i="4"/>
  <c r="S11" i="4"/>
  <c r="X11" i="4"/>
  <c r="C12" i="4"/>
  <c r="D12" i="4" s="1"/>
  <c r="S13" i="5" s="1"/>
  <c r="E12" i="4"/>
  <c r="F12" i="4"/>
  <c r="I12" i="4"/>
  <c r="J12" i="4"/>
  <c r="K12" i="4"/>
  <c r="L12" i="4"/>
  <c r="N12" i="4"/>
  <c r="O12" i="4" s="1"/>
  <c r="P12" i="4"/>
  <c r="Q12" i="4"/>
  <c r="S12" i="4"/>
  <c r="X12" i="4"/>
  <c r="C13" i="4"/>
  <c r="D13" i="4" s="1"/>
  <c r="S14" i="5" s="1"/>
  <c r="E13" i="4"/>
  <c r="F13" i="4"/>
  <c r="I13" i="4"/>
  <c r="J13" i="4"/>
  <c r="K13" i="4"/>
  <c r="L13" i="4"/>
  <c r="N13" i="4"/>
  <c r="O13" i="4" s="1"/>
  <c r="P13" i="4"/>
  <c r="Q13" i="4"/>
  <c r="S13" i="4"/>
  <c r="X13" i="4"/>
  <c r="C14" i="4"/>
  <c r="D14" i="4" s="1"/>
  <c r="S15" i="5" s="1"/>
  <c r="E14" i="4"/>
  <c r="F14" i="4"/>
  <c r="I14" i="4"/>
  <c r="J14" i="4"/>
  <c r="K14" i="4"/>
  <c r="L14" i="4"/>
  <c r="N14" i="4"/>
  <c r="O14" i="4" s="1"/>
  <c r="P14" i="4"/>
  <c r="Q14" i="4"/>
  <c r="S14" i="4"/>
  <c r="X14" i="4"/>
  <c r="C15" i="4"/>
  <c r="D15" i="4" s="1"/>
  <c r="S16" i="5" s="1"/>
  <c r="E15" i="4"/>
  <c r="F15" i="4"/>
  <c r="I15" i="4"/>
  <c r="J15" i="4"/>
  <c r="K15" i="4"/>
  <c r="L15" i="4"/>
  <c r="N15" i="4"/>
  <c r="O15" i="4" s="1"/>
  <c r="P15" i="4"/>
  <c r="Q15" i="4"/>
  <c r="S15" i="4"/>
  <c r="X15" i="4"/>
  <c r="C16" i="4"/>
  <c r="D16" i="4" s="1"/>
  <c r="S17" i="5" s="1"/>
  <c r="E16" i="4"/>
  <c r="F16" i="4"/>
  <c r="I16" i="4"/>
  <c r="J16" i="4"/>
  <c r="K16" i="4"/>
  <c r="L16" i="4"/>
  <c r="N16" i="4"/>
  <c r="O16" i="4" s="1"/>
  <c r="P16" i="4"/>
  <c r="Q16" i="4"/>
  <c r="S16" i="4"/>
  <c r="X16" i="4"/>
  <c r="C17" i="4"/>
  <c r="D17" i="4" s="1"/>
  <c r="S18" i="5" s="1"/>
  <c r="E17" i="4"/>
  <c r="F17" i="4"/>
  <c r="I17" i="4"/>
  <c r="J17" i="4"/>
  <c r="K17" i="4"/>
  <c r="L17" i="4"/>
  <c r="N17" i="4"/>
  <c r="O17" i="4" s="1"/>
  <c r="P17" i="4"/>
  <c r="Q17" i="4"/>
  <c r="S17" i="4"/>
  <c r="X17" i="4"/>
  <c r="C18" i="4"/>
  <c r="D18" i="4" s="1"/>
  <c r="S19" i="5" s="1"/>
  <c r="E18" i="4"/>
  <c r="F18" i="4"/>
  <c r="I18" i="4"/>
  <c r="J18" i="4"/>
  <c r="K18" i="4"/>
  <c r="L18" i="4"/>
  <c r="N18" i="4"/>
  <c r="O18" i="4" s="1"/>
  <c r="P18" i="4"/>
  <c r="Q18" i="4"/>
  <c r="S18" i="4"/>
  <c r="X18" i="4"/>
  <c r="C19" i="4"/>
  <c r="D19" i="4" s="1"/>
  <c r="S20" i="5" s="1"/>
  <c r="E19" i="4"/>
  <c r="F19" i="4"/>
  <c r="I19" i="4"/>
  <c r="J19" i="4"/>
  <c r="K19" i="4"/>
  <c r="L19" i="4"/>
  <c r="N19" i="4"/>
  <c r="O19" i="4" s="1"/>
  <c r="P19" i="4"/>
  <c r="Q19" i="4"/>
  <c r="S19" i="4"/>
  <c r="X19" i="4"/>
  <c r="C20" i="4"/>
  <c r="D20" i="4" s="1"/>
  <c r="S21" i="5" s="1"/>
  <c r="E20" i="4"/>
  <c r="F20" i="4"/>
  <c r="I20" i="4"/>
  <c r="J20" i="4"/>
  <c r="K20" i="4"/>
  <c r="L20" i="4"/>
  <c r="N20" i="4"/>
  <c r="O20" i="4" s="1"/>
  <c r="P20" i="4"/>
  <c r="Q20" i="4"/>
  <c r="S20" i="4"/>
  <c r="X20" i="4"/>
  <c r="C21" i="4"/>
  <c r="D21" i="4" s="1"/>
  <c r="S22" i="5" s="1"/>
  <c r="E21" i="4"/>
  <c r="F21" i="4"/>
  <c r="I21" i="4"/>
  <c r="J21" i="4"/>
  <c r="K21" i="4"/>
  <c r="L21" i="4"/>
  <c r="N21" i="4"/>
  <c r="O21" i="4" s="1"/>
  <c r="P21" i="4"/>
  <c r="Q21" i="4"/>
  <c r="S21" i="4"/>
  <c r="X21" i="4"/>
  <c r="C22" i="4"/>
  <c r="D22" i="4" s="1"/>
  <c r="S23" i="5" s="1"/>
  <c r="E22" i="4"/>
  <c r="F22" i="4"/>
  <c r="I22" i="4"/>
  <c r="J22" i="4"/>
  <c r="K22" i="4"/>
  <c r="L22" i="4"/>
  <c r="N22" i="4"/>
  <c r="O22" i="4" s="1"/>
  <c r="P22" i="4"/>
  <c r="Q22" i="4"/>
  <c r="S22" i="4"/>
  <c r="X22" i="4"/>
  <c r="C23" i="4"/>
  <c r="D23" i="4" s="1"/>
  <c r="S24" i="5" s="1"/>
  <c r="E23" i="4"/>
  <c r="F23" i="4"/>
  <c r="I23" i="4"/>
  <c r="J23" i="4"/>
  <c r="K23" i="4"/>
  <c r="L23" i="4"/>
  <c r="N23" i="4"/>
  <c r="O23" i="4" s="1"/>
  <c r="P23" i="4"/>
  <c r="Q23" i="4"/>
  <c r="S23" i="4"/>
  <c r="X23" i="4"/>
  <c r="C24" i="4"/>
  <c r="D24" i="4" s="1"/>
  <c r="S25" i="5" s="1"/>
  <c r="E24" i="4"/>
  <c r="F24" i="4"/>
  <c r="I24" i="4"/>
  <c r="J24" i="4"/>
  <c r="K24" i="4"/>
  <c r="L24" i="4"/>
  <c r="N24" i="4"/>
  <c r="O24" i="4" s="1"/>
  <c r="P24" i="4"/>
  <c r="Q24" i="4"/>
  <c r="S24" i="4"/>
  <c r="X24" i="4"/>
  <c r="C25" i="4"/>
  <c r="D25" i="4" s="1"/>
  <c r="S26" i="5" s="1"/>
  <c r="E25" i="4"/>
  <c r="F25" i="4"/>
  <c r="I25" i="4"/>
  <c r="J25" i="4"/>
  <c r="K25" i="4"/>
  <c r="L25" i="4"/>
  <c r="N25" i="4"/>
  <c r="O25" i="4" s="1"/>
  <c r="P25" i="4"/>
  <c r="Q25" i="4"/>
  <c r="S25" i="4"/>
  <c r="X25" i="4"/>
  <c r="C26" i="4"/>
  <c r="D26" i="4" s="1"/>
  <c r="S27" i="5" s="1"/>
  <c r="E26" i="4"/>
  <c r="F26" i="4"/>
  <c r="I26" i="4"/>
  <c r="J26" i="4"/>
  <c r="K26" i="4"/>
  <c r="L26" i="4"/>
  <c r="N26" i="4"/>
  <c r="O26" i="4" s="1"/>
  <c r="P26" i="4"/>
  <c r="Q26" i="4"/>
  <c r="S26" i="4"/>
  <c r="X26" i="4"/>
  <c r="C27" i="4"/>
  <c r="D27" i="4" s="1"/>
  <c r="S28" i="5" s="1"/>
  <c r="E27" i="4"/>
  <c r="F27" i="4"/>
  <c r="I27" i="4"/>
  <c r="J27" i="4"/>
  <c r="K27" i="4"/>
  <c r="L27" i="4"/>
  <c r="N27" i="4"/>
  <c r="O27" i="4" s="1"/>
  <c r="P27" i="4"/>
  <c r="Q27" i="4"/>
  <c r="S27" i="4"/>
  <c r="X27" i="4"/>
  <c r="C28" i="4"/>
  <c r="D28" i="4" s="1"/>
  <c r="S29" i="5" s="1"/>
  <c r="E28" i="4"/>
  <c r="F28" i="4"/>
  <c r="I28" i="4"/>
  <c r="J28" i="4"/>
  <c r="K28" i="4"/>
  <c r="L28" i="4"/>
  <c r="N28" i="4"/>
  <c r="O28" i="4" s="1"/>
  <c r="P28" i="4"/>
  <c r="Q28" i="4"/>
  <c r="S28" i="4"/>
  <c r="X28" i="4"/>
  <c r="C29" i="4"/>
  <c r="D29" i="4" s="1"/>
  <c r="S30" i="5" s="1"/>
  <c r="E29" i="4"/>
  <c r="F29" i="4"/>
  <c r="I29" i="4"/>
  <c r="J29" i="4"/>
  <c r="K29" i="4"/>
  <c r="L29" i="4"/>
  <c r="N29" i="4"/>
  <c r="O29" i="4" s="1"/>
  <c r="P29" i="4"/>
  <c r="Q29" i="4"/>
  <c r="S29" i="4"/>
  <c r="X29" i="4"/>
  <c r="C30" i="4"/>
  <c r="D30" i="4" s="1"/>
  <c r="S31" i="5" s="1"/>
  <c r="E30" i="4"/>
  <c r="F30" i="4"/>
  <c r="I30" i="4"/>
  <c r="J30" i="4"/>
  <c r="K30" i="4"/>
  <c r="L30" i="4"/>
  <c r="N30" i="4"/>
  <c r="O30" i="4" s="1"/>
  <c r="P30" i="4"/>
  <c r="Q30" i="4"/>
  <c r="S30" i="4"/>
  <c r="X30" i="4"/>
  <c r="C31" i="4"/>
  <c r="D31" i="4" s="1"/>
  <c r="S32" i="5" s="1"/>
  <c r="E31" i="4"/>
  <c r="F31" i="4"/>
  <c r="I31" i="4"/>
  <c r="J31" i="4"/>
  <c r="K31" i="4"/>
  <c r="L31" i="4"/>
  <c r="N31" i="4"/>
  <c r="O31" i="4" s="1"/>
  <c r="P31" i="4"/>
  <c r="Q31" i="4"/>
  <c r="S31" i="4"/>
  <c r="X31" i="4"/>
  <c r="C32" i="4"/>
  <c r="D32" i="4" s="1"/>
  <c r="S33" i="5" s="1"/>
  <c r="E32" i="4"/>
  <c r="F32" i="4"/>
  <c r="I32" i="4"/>
  <c r="J32" i="4"/>
  <c r="K32" i="4"/>
  <c r="L32" i="4"/>
  <c r="N32" i="4"/>
  <c r="O32" i="4" s="1"/>
  <c r="P32" i="4"/>
  <c r="Q32" i="4"/>
  <c r="S32" i="4"/>
  <c r="X32" i="4"/>
  <c r="C33" i="4"/>
  <c r="D33" i="4" s="1"/>
  <c r="S34" i="5" s="1"/>
  <c r="E33" i="4"/>
  <c r="F33" i="4"/>
  <c r="I33" i="4"/>
  <c r="J33" i="4"/>
  <c r="K33" i="4"/>
  <c r="L33" i="4"/>
  <c r="N33" i="4"/>
  <c r="O33" i="4" s="1"/>
  <c r="P33" i="4"/>
  <c r="Q33" i="4"/>
  <c r="S33" i="4"/>
  <c r="X33" i="4"/>
  <c r="C34" i="4"/>
  <c r="D34" i="4" s="1"/>
  <c r="S35" i="5" s="1"/>
  <c r="E34" i="4"/>
  <c r="F34" i="4"/>
  <c r="I34" i="4"/>
  <c r="J34" i="4"/>
  <c r="K34" i="4"/>
  <c r="L34" i="4"/>
  <c r="N34" i="4"/>
  <c r="O34" i="4" s="1"/>
  <c r="P34" i="4"/>
  <c r="Q34" i="4"/>
  <c r="S34" i="4"/>
  <c r="X34" i="4"/>
  <c r="C35" i="4"/>
  <c r="D35" i="4" s="1"/>
  <c r="S36" i="5" s="1"/>
  <c r="E35" i="4"/>
  <c r="F35" i="4"/>
  <c r="I35" i="4"/>
  <c r="J35" i="4"/>
  <c r="K35" i="4"/>
  <c r="L35" i="4"/>
  <c r="N35" i="4"/>
  <c r="O35" i="4" s="1"/>
  <c r="P35" i="4"/>
  <c r="Q35" i="4"/>
  <c r="S35" i="4"/>
  <c r="X35" i="4"/>
  <c r="C36" i="4"/>
  <c r="D36" i="4" s="1"/>
  <c r="S37" i="5" s="1"/>
  <c r="E36" i="4"/>
  <c r="F36" i="4"/>
  <c r="I36" i="4"/>
  <c r="J36" i="4"/>
  <c r="K36" i="4"/>
  <c r="L36" i="4"/>
  <c r="N36" i="4"/>
  <c r="O36" i="4" s="1"/>
  <c r="P36" i="4"/>
  <c r="Q36" i="4"/>
  <c r="S36" i="4"/>
  <c r="X36" i="4"/>
  <c r="C37" i="4"/>
  <c r="D37" i="4" s="1"/>
  <c r="S38" i="5" s="1"/>
  <c r="E37" i="4"/>
  <c r="F37" i="4"/>
  <c r="I37" i="4"/>
  <c r="J37" i="4"/>
  <c r="K37" i="4"/>
  <c r="L37" i="4"/>
  <c r="N37" i="4"/>
  <c r="O37" i="4" s="1"/>
  <c r="P37" i="4"/>
  <c r="Q37" i="4"/>
  <c r="S37" i="4"/>
  <c r="X37" i="4"/>
  <c r="C38" i="4"/>
  <c r="D38" i="4" s="1"/>
  <c r="S39" i="5" s="1"/>
  <c r="E38" i="4"/>
  <c r="F38" i="4"/>
  <c r="I38" i="4"/>
  <c r="J38" i="4"/>
  <c r="K38" i="4"/>
  <c r="L38" i="4"/>
  <c r="N38" i="4"/>
  <c r="O38" i="4" s="1"/>
  <c r="P38" i="4"/>
  <c r="Q38" i="4"/>
  <c r="S38" i="4"/>
  <c r="X38" i="4"/>
  <c r="C39" i="4"/>
  <c r="D39" i="4" s="1"/>
  <c r="E39" i="4"/>
  <c r="F39" i="4"/>
  <c r="I39" i="4"/>
  <c r="J39" i="4"/>
  <c r="K39" i="4"/>
  <c r="L39" i="4"/>
  <c r="N39" i="4"/>
  <c r="O39" i="4" s="1"/>
  <c r="P39" i="4"/>
  <c r="Q39" i="4"/>
  <c r="S39" i="4"/>
  <c r="X39" i="4"/>
  <c r="C40" i="4"/>
  <c r="D40" i="4" s="1"/>
  <c r="S41" i="5" s="1"/>
  <c r="E40" i="4"/>
  <c r="F40" i="4"/>
  <c r="I40" i="4"/>
  <c r="J40" i="4"/>
  <c r="K40" i="4"/>
  <c r="L40" i="4"/>
  <c r="N40" i="4"/>
  <c r="O40" i="4" s="1"/>
  <c r="P40" i="4"/>
  <c r="Q40" i="4"/>
  <c r="S40" i="4"/>
  <c r="X40" i="4"/>
  <c r="C41" i="4"/>
  <c r="D41" i="4" s="1"/>
  <c r="S42" i="5" s="1"/>
  <c r="E41" i="4"/>
  <c r="F41" i="4"/>
  <c r="I41" i="4"/>
  <c r="J41" i="4"/>
  <c r="K41" i="4"/>
  <c r="L41" i="4"/>
  <c r="N41" i="4"/>
  <c r="O41" i="4" s="1"/>
  <c r="P41" i="4"/>
  <c r="Q41" i="4"/>
  <c r="S41" i="4"/>
  <c r="X41" i="4"/>
  <c r="C42" i="4"/>
  <c r="D42" i="4" s="1"/>
  <c r="S43" i="5" s="1"/>
  <c r="E42" i="4"/>
  <c r="F42" i="4"/>
  <c r="I42" i="4"/>
  <c r="J42" i="4"/>
  <c r="K42" i="4"/>
  <c r="L42" i="4"/>
  <c r="N42" i="4"/>
  <c r="O42" i="4" s="1"/>
  <c r="P42" i="4"/>
  <c r="Q42" i="4"/>
  <c r="S42" i="4"/>
  <c r="X42" i="4"/>
  <c r="C43" i="4"/>
  <c r="D43" i="4" s="1"/>
  <c r="S44" i="5" s="1"/>
  <c r="E43" i="4"/>
  <c r="F43" i="4"/>
  <c r="I43" i="4"/>
  <c r="J43" i="4"/>
  <c r="K43" i="4"/>
  <c r="L43" i="4"/>
  <c r="N43" i="4"/>
  <c r="O43" i="4" s="1"/>
  <c r="P43" i="4"/>
  <c r="Q43" i="4"/>
  <c r="S43" i="4"/>
  <c r="X43" i="4"/>
  <c r="C44" i="4"/>
  <c r="D44" i="4" s="1"/>
  <c r="S45" i="5" s="1"/>
  <c r="E44" i="4"/>
  <c r="F44" i="4"/>
  <c r="I44" i="4"/>
  <c r="J44" i="4"/>
  <c r="K44" i="4"/>
  <c r="L44" i="4"/>
  <c r="N44" i="4"/>
  <c r="O44" i="4" s="1"/>
  <c r="P44" i="4"/>
  <c r="Q44" i="4"/>
  <c r="S44" i="4"/>
  <c r="X44" i="4"/>
  <c r="C45" i="4"/>
  <c r="D45" i="4" s="1"/>
  <c r="S46" i="5" s="1"/>
  <c r="E45" i="4"/>
  <c r="F45" i="4"/>
  <c r="I45" i="4"/>
  <c r="J45" i="4"/>
  <c r="K45" i="4"/>
  <c r="L45" i="4"/>
  <c r="N45" i="4"/>
  <c r="O45" i="4" s="1"/>
  <c r="P45" i="4"/>
  <c r="Q45" i="4"/>
  <c r="S45" i="4"/>
  <c r="X45" i="4"/>
  <c r="C46" i="4"/>
  <c r="D46" i="4" s="1"/>
  <c r="S47" i="5" s="1"/>
  <c r="E46" i="4"/>
  <c r="F46" i="4"/>
  <c r="I46" i="4"/>
  <c r="J46" i="4"/>
  <c r="K46" i="4"/>
  <c r="L46" i="4"/>
  <c r="N46" i="4"/>
  <c r="O46" i="4" s="1"/>
  <c r="P46" i="4"/>
  <c r="Q46" i="4"/>
  <c r="S46" i="4"/>
  <c r="X46" i="4"/>
  <c r="C47" i="4"/>
  <c r="D47" i="4" s="1"/>
  <c r="S48" i="5" s="1"/>
  <c r="E47" i="4"/>
  <c r="F47" i="4"/>
  <c r="I47" i="4"/>
  <c r="J47" i="4"/>
  <c r="K47" i="4"/>
  <c r="L47" i="4"/>
  <c r="N47" i="4"/>
  <c r="O47" i="4" s="1"/>
  <c r="P47" i="4"/>
  <c r="Q47" i="4"/>
  <c r="S47" i="4"/>
  <c r="X47" i="4"/>
  <c r="C48" i="4"/>
  <c r="D48" i="4" s="1"/>
  <c r="S49" i="5" s="1"/>
  <c r="E48" i="4"/>
  <c r="F48" i="4"/>
  <c r="I48" i="4"/>
  <c r="J48" i="4"/>
  <c r="K48" i="4"/>
  <c r="L48" i="4"/>
  <c r="N48" i="4"/>
  <c r="O48" i="4" s="1"/>
  <c r="P48" i="4"/>
  <c r="Q48" i="4"/>
  <c r="S48" i="4"/>
  <c r="X48" i="4"/>
  <c r="C49" i="4"/>
  <c r="D49" i="4" s="1"/>
  <c r="S50" i="5" s="1"/>
  <c r="E49" i="4"/>
  <c r="F49" i="4"/>
  <c r="I49" i="4"/>
  <c r="J49" i="4"/>
  <c r="K49" i="4"/>
  <c r="L49" i="4"/>
  <c r="N49" i="4"/>
  <c r="O49" i="4" s="1"/>
  <c r="P49" i="4"/>
  <c r="Q49" i="4"/>
  <c r="S49" i="4"/>
  <c r="X49" i="4"/>
  <c r="C50" i="4"/>
  <c r="D50" i="4" s="1"/>
  <c r="S51" i="5" s="1"/>
  <c r="E50" i="4"/>
  <c r="F50" i="4"/>
  <c r="I50" i="4"/>
  <c r="J50" i="4"/>
  <c r="K50" i="4"/>
  <c r="L50" i="4"/>
  <c r="N50" i="4"/>
  <c r="O50" i="4" s="1"/>
  <c r="P50" i="4"/>
  <c r="Q50" i="4"/>
  <c r="S50" i="4"/>
  <c r="X50" i="4"/>
  <c r="C51" i="4"/>
  <c r="D51" i="4" s="1"/>
  <c r="S52" i="5" s="1"/>
  <c r="E51" i="4"/>
  <c r="F51" i="4"/>
  <c r="I51" i="4"/>
  <c r="J51" i="4"/>
  <c r="K51" i="4"/>
  <c r="L51" i="4"/>
  <c r="N51" i="4"/>
  <c r="O51" i="4" s="1"/>
  <c r="P51" i="4"/>
  <c r="Q51" i="4"/>
  <c r="S51" i="4"/>
  <c r="X51" i="4"/>
  <c r="C52" i="4"/>
  <c r="D52" i="4" s="1"/>
  <c r="S53" i="5" s="1"/>
  <c r="E52" i="4"/>
  <c r="F52" i="4"/>
  <c r="I52" i="4"/>
  <c r="J52" i="4"/>
  <c r="K52" i="4"/>
  <c r="L52" i="4"/>
  <c r="N52" i="4"/>
  <c r="O52" i="4" s="1"/>
  <c r="P52" i="4"/>
  <c r="Q52" i="4"/>
  <c r="S52" i="4"/>
  <c r="X52" i="4"/>
  <c r="C53" i="4"/>
  <c r="D53" i="4" s="1"/>
  <c r="S54" i="5" s="1"/>
  <c r="E53" i="4"/>
  <c r="F53" i="4"/>
  <c r="I53" i="4"/>
  <c r="J53" i="4"/>
  <c r="K53" i="4"/>
  <c r="L53" i="4"/>
  <c r="N53" i="4"/>
  <c r="O53" i="4" s="1"/>
  <c r="P53" i="4"/>
  <c r="Q53" i="4"/>
  <c r="S53" i="4"/>
  <c r="X53" i="4"/>
  <c r="C54" i="4"/>
  <c r="D54" i="4" s="1"/>
  <c r="S55" i="5" s="1"/>
  <c r="E54" i="4"/>
  <c r="F54" i="4"/>
  <c r="I54" i="4"/>
  <c r="J54" i="4"/>
  <c r="K54" i="4"/>
  <c r="L54" i="4"/>
  <c r="N54" i="4"/>
  <c r="O54" i="4" s="1"/>
  <c r="P54" i="4"/>
  <c r="Q54" i="4"/>
  <c r="S54" i="4"/>
  <c r="X54" i="4"/>
  <c r="C55" i="4"/>
  <c r="D55" i="4" s="1"/>
  <c r="S56" i="5" s="1"/>
  <c r="E55" i="4"/>
  <c r="F55" i="4"/>
  <c r="I55" i="4"/>
  <c r="J55" i="4"/>
  <c r="K55" i="4"/>
  <c r="L55" i="4"/>
  <c r="N55" i="4"/>
  <c r="O55" i="4" s="1"/>
  <c r="P55" i="4"/>
  <c r="Q55" i="4"/>
  <c r="S55" i="4"/>
  <c r="X55" i="4"/>
  <c r="C56" i="4"/>
  <c r="D56" i="4" s="1"/>
  <c r="S57" i="5" s="1"/>
  <c r="E56" i="4"/>
  <c r="F56" i="4"/>
  <c r="I56" i="4"/>
  <c r="J56" i="4"/>
  <c r="K56" i="4"/>
  <c r="L56" i="4"/>
  <c r="N56" i="4"/>
  <c r="O56" i="4" s="1"/>
  <c r="P56" i="4"/>
  <c r="Q56" i="4"/>
  <c r="S56" i="4"/>
  <c r="X56" i="4"/>
  <c r="C57" i="4"/>
  <c r="D57" i="4" s="1"/>
  <c r="S58" i="5" s="1"/>
  <c r="E57" i="4"/>
  <c r="F57" i="4"/>
  <c r="I57" i="4"/>
  <c r="J57" i="4"/>
  <c r="K57" i="4"/>
  <c r="L57" i="4"/>
  <c r="N57" i="4"/>
  <c r="O57" i="4" s="1"/>
  <c r="P57" i="4"/>
  <c r="Q57" i="4"/>
  <c r="S57" i="4"/>
  <c r="X57" i="4"/>
  <c r="C58" i="4"/>
  <c r="D58" i="4" s="1"/>
  <c r="S59" i="5" s="1"/>
  <c r="E58" i="4"/>
  <c r="F58" i="4"/>
  <c r="I58" i="4"/>
  <c r="J58" i="4"/>
  <c r="K58" i="4"/>
  <c r="L58" i="4"/>
  <c r="N58" i="4"/>
  <c r="O58" i="4" s="1"/>
  <c r="P58" i="4"/>
  <c r="Q58" i="4"/>
  <c r="S58" i="4"/>
  <c r="X58" i="4"/>
  <c r="C59" i="4"/>
  <c r="D59" i="4" s="1"/>
  <c r="S60" i="5" s="1"/>
  <c r="E59" i="4"/>
  <c r="F59" i="4"/>
  <c r="I59" i="4"/>
  <c r="J59" i="4"/>
  <c r="K59" i="4"/>
  <c r="L59" i="4"/>
  <c r="N59" i="4"/>
  <c r="O59" i="4" s="1"/>
  <c r="P59" i="4"/>
  <c r="Q59" i="4"/>
  <c r="S59" i="4"/>
  <c r="X59" i="4"/>
  <c r="C60" i="4"/>
  <c r="D60" i="4" s="1"/>
  <c r="S61" i="5" s="1"/>
  <c r="E60" i="4"/>
  <c r="F60" i="4"/>
  <c r="I60" i="4"/>
  <c r="J60" i="4"/>
  <c r="K60" i="4"/>
  <c r="L60" i="4"/>
  <c r="N60" i="4"/>
  <c r="O60" i="4" s="1"/>
  <c r="P60" i="4"/>
  <c r="Q60" i="4"/>
  <c r="S60" i="4"/>
  <c r="X60" i="4"/>
  <c r="C61" i="4"/>
  <c r="D61" i="4" s="1"/>
  <c r="S62" i="5" s="1"/>
  <c r="E61" i="4"/>
  <c r="F61" i="4"/>
  <c r="I61" i="4"/>
  <c r="J61" i="4"/>
  <c r="K61" i="4"/>
  <c r="L61" i="4"/>
  <c r="N61" i="4"/>
  <c r="O61" i="4" s="1"/>
  <c r="P61" i="4"/>
  <c r="Q61" i="4"/>
  <c r="S61" i="4"/>
  <c r="X61" i="4"/>
  <c r="C62" i="4"/>
  <c r="D62" i="4" s="1"/>
  <c r="S63" i="5" s="1"/>
  <c r="E62" i="4"/>
  <c r="F62" i="4"/>
  <c r="I62" i="4"/>
  <c r="J62" i="4"/>
  <c r="K62" i="4"/>
  <c r="L62" i="4"/>
  <c r="N62" i="4"/>
  <c r="O62" i="4" s="1"/>
  <c r="P62" i="4"/>
  <c r="Q62" i="4"/>
  <c r="S62" i="4"/>
  <c r="X62" i="4"/>
  <c r="C63" i="4"/>
  <c r="D63" i="4" s="1"/>
  <c r="S64" i="5" s="1"/>
  <c r="E63" i="4"/>
  <c r="F63" i="4"/>
  <c r="I63" i="4"/>
  <c r="J63" i="4"/>
  <c r="K63" i="4"/>
  <c r="L63" i="4"/>
  <c r="N63" i="4"/>
  <c r="O63" i="4" s="1"/>
  <c r="P63" i="4"/>
  <c r="Q63" i="4"/>
  <c r="S63" i="4"/>
  <c r="X63" i="4"/>
  <c r="C64" i="4"/>
  <c r="D64" i="4" s="1"/>
  <c r="S65" i="5" s="1"/>
  <c r="E64" i="4"/>
  <c r="F64" i="4"/>
  <c r="I64" i="4"/>
  <c r="J64" i="4"/>
  <c r="K64" i="4"/>
  <c r="L64" i="4"/>
  <c r="N64" i="4"/>
  <c r="O64" i="4" s="1"/>
  <c r="P64" i="4"/>
  <c r="Q64" i="4"/>
  <c r="S64" i="4"/>
  <c r="X64" i="4"/>
  <c r="C65" i="4"/>
  <c r="D65" i="4" s="1"/>
  <c r="S66" i="5" s="1"/>
  <c r="E65" i="4"/>
  <c r="F65" i="4"/>
  <c r="I65" i="4"/>
  <c r="J65" i="4"/>
  <c r="K65" i="4"/>
  <c r="L65" i="4"/>
  <c r="N65" i="4"/>
  <c r="O65" i="4" s="1"/>
  <c r="P65" i="4"/>
  <c r="Q65" i="4"/>
  <c r="S65" i="4"/>
  <c r="X65" i="4"/>
  <c r="C66" i="4"/>
  <c r="D66" i="4" s="1"/>
  <c r="S67" i="5" s="1"/>
  <c r="E66" i="4"/>
  <c r="F66" i="4"/>
  <c r="I66" i="4"/>
  <c r="J66" i="4"/>
  <c r="K66" i="4"/>
  <c r="L66" i="4"/>
  <c r="N66" i="4"/>
  <c r="O66" i="4" s="1"/>
  <c r="P66" i="4"/>
  <c r="Q66" i="4"/>
  <c r="S66" i="4"/>
  <c r="X66" i="4"/>
  <c r="C67" i="4"/>
  <c r="D67" i="4" s="1"/>
  <c r="S68" i="5" s="1"/>
  <c r="E67" i="4"/>
  <c r="F67" i="4"/>
  <c r="I67" i="4"/>
  <c r="J67" i="4"/>
  <c r="K67" i="4"/>
  <c r="L67" i="4"/>
  <c r="N67" i="4"/>
  <c r="O67" i="4" s="1"/>
  <c r="P67" i="4"/>
  <c r="Q67" i="4"/>
  <c r="S67" i="4"/>
  <c r="X67" i="4"/>
  <c r="C68" i="4"/>
  <c r="D68" i="4" s="1"/>
  <c r="S69" i="5" s="1"/>
  <c r="E68" i="4"/>
  <c r="F68" i="4"/>
  <c r="I68" i="4"/>
  <c r="J68" i="4"/>
  <c r="K68" i="4"/>
  <c r="L68" i="4"/>
  <c r="N68" i="4"/>
  <c r="O68" i="4" s="1"/>
  <c r="P68" i="4"/>
  <c r="Q68" i="4"/>
  <c r="S68" i="4"/>
  <c r="X68" i="4"/>
  <c r="C69" i="4"/>
  <c r="D69" i="4" s="1"/>
  <c r="S70" i="5" s="1"/>
  <c r="E69" i="4"/>
  <c r="F69" i="4"/>
  <c r="I69" i="4"/>
  <c r="J69" i="4"/>
  <c r="K69" i="4"/>
  <c r="L69" i="4"/>
  <c r="N69" i="4"/>
  <c r="O69" i="4" s="1"/>
  <c r="P69" i="4"/>
  <c r="Q69" i="4"/>
  <c r="S69" i="4"/>
  <c r="X69" i="4"/>
  <c r="C70" i="4"/>
  <c r="D70" i="4" s="1"/>
  <c r="S71" i="5" s="1"/>
  <c r="E70" i="4"/>
  <c r="F70" i="4"/>
  <c r="I70" i="4"/>
  <c r="J70" i="4"/>
  <c r="K70" i="4"/>
  <c r="L70" i="4"/>
  <c r="N70" i="4"/>
  <c r="O70" i="4" s="1"/>
  <c r="P70" i="4"/>
  <c r="Q70" i="4"/>
  <c r="S70" i="4"/>
  <c r="X70" i="4"/>
  <c r="C71" i="4"/>
  <c r="D71" i="4" s="1"/>
  <c r="S72" i="5" s="1"/>
  <c r="E71" i="4"/>
  <c r="F71" i="4"/>
  <c r="I71" i="4"/>
  <c r="J71" i="4"/>
  <c r="K71" i="4"/>
  <c r="L71" i="4"/>
  <c r="N71" i="4"/>
  <c r="O71" i="4" s="1"/>
  <c r="P71" i="4"/>
  <c r="Q71" i="4"/>
  <c r="S71" i="4"/>
  <c r="X71" i="4"/>
  <c r="C72" i="4"/>
  <c r="D72" i="4" s="1"/>
  <c r="S73" i="5" s="1"/>
  <c r="E72" i="4"/>
  <c r="F72" i="4"/>
  <c r="I72" i="4"/>
  <c r="J72" i="4"/>
  <c r="K72" i="4"/>
  <c r="L72" i="4"/>
  <c r="N72" i="4"/>
  <c r="O72" i="4" s="1"/>
  <c r="P72" i="4"/>
  <c r="Q72" i="4"/>
  <c r="S72" i="4"/>
  <c r="X72" i="4"/>
  <c r="C73" i="4"/>
  <c r="D73" i="4" s="1"/>
  <c r="S74" i="5" s="1"/>
  <c r="E73" i="4"/>
  <c r="F73" i="4"/>
  <c r="I73" i="4"/>
  <c r="J73" i="4"/>
  <c r="K73" i="4"/>
  <c r="L73" i="4"/>
  <c r="N73" i="4"/>
  <c r="O73" i="4" s="1"/>
  <c r="P73" i="4"/>
  <c r="Q73" i="4"/>
  <c r="S73" i="4"/>
  <c r="X73" i="4"/>
  <c r="C74" i="4"/>
  <c r="D74" i="4" s="1"/>
  <c r="S75" i="5" s="1"/>
  <c r="E74" i="4"/>
  <c r="F74" i="4"/>
  <c r="I74" i="4"/>
  <c r="J74" i="4"/>
  <c r="K74" i="4"/>
  <c r="L74" i="4"/>
  <c r="N74" i="4"/>
  <c r="O74" i="4" s="1"/>
  <c r="P74" i="4"/>
  <c r="Q74" i="4"/>
  <c r="S74" i="4"/>
  <c r="X74" i="4"/>
  <c r="C75" i="4"/>
  <c r="D75" i="4" s="1"/>
  <c r="S76" i="5" s="1"/>
  <c r="E75" i="4"/>
  <c r="F75" i="4"/>
  <c r="I75" i="4"/>
  <c r="J75" i="4"/>
  <c r="K75" i="4"/>
  <c r="L75" i="4"/>
  <c r="N75" i="4"/>
  <c r="O75" i="4" s="1"/>
  <c r="P75" i="4"/>
  <c r="Q75" i="4"/>
  <c r="S75" i="4"/>
  <c r="X75" i="4"/>
  <c r="C76" i="4"/>
  <c r="D76" i="4" s="1"/>
  <c r="S77" i="5" s="1"/>
  <c r="E76" i="4"/>
  <c r="F76" i="4"/>
  <c r="I76" i="4"/>
  <c r="J76" i="4"/>
  <c r="K76" i="4"/>
  <c r="L76" i="4"/>
  <c r="N76" i="4"/>
  <c r="O76" i="4" s="1"/>
  <c r="P76" i="4"/>
  <c r="Q76" i="4"/>
  <c r="S76" i="4"/>
  <c r="X76" i="4"/>
  <c r="C77" i="4"/>
  <c r="D77" i="4" s="1"/>
  <c r="S78" i="5" s="1"/>
  <c r="E77" i="4"/>
  <c r="F77" i="4"/>
  <c r="I77" i="4"/>
  <c r="J77" i="4"/>
  <c r="K77" i="4"/>
  <c r="L77" i="4"/>
  <c r="N77" i="4"/>
  <c r="O77" i="4" s="1"/>
  <c r="P77" i="4"/>
  <c r="Q77" i="4"/>
  <c r="S77" i="4"/>
  <c r="X77" i="4"/>
  <c r="C78" i="4"/>
  <c r="D78" i="4" s="1"/>
  <c r="S79" i="5" s="1"/>
  <c r="E78" i="4"/>
  <c r="F78" i="4"/>
  <c r="I78" i="4"/>
  <c r="J78" i="4"/>
  <c r="K78" i="4"/>
  <c r="L78" i="4"/>
  <c r="N78" i="4"/>
  <c r="O78" i="4" s="1"/>
  <c r="P78" i="4"/>
  <c r="Q78" i="4"/>
  <c r="S78" i="4"/>
  <c r="X78" i="4"/>
  <c r="C79" i="4"/>
  <c r="D79" i="4" s="1"/>
  <c r="S80" i="5" s="1"/>
  <c r="E79" i="4"/>
  <c r="F79" i="4"/>
  <c r="I79" i="4"/>
  <c r="J79" i="4"/>
  <c r="K79" i="4"/>
  <c r="L79" i="4"/>
  <c r="N79" i="4"/>
  <c r="O79" i="4" s="1"/>
  <c r="P79" i="4"/>
  <c r="Q79" i="4"/>
  <c r="S79" i="4"/>
  <c r="X79" i="4"/>
  <c r="C80" i="4"/>
  <c r="D80" i="4" s="1"/>
  <c r="S81" i="5" s="1"/>
  <c r="E80" i="4"/>
  <c r="F80" i="4"/>
  <c r="I80" i="4"/>
  <c r="J80" i="4"/>
  <c r="K80" i="4"/>
  <c r="L80" i="4"/>
  <c r="N80" i="4"/>
  <c r="O80" i="4" s="1"/>
  <c r="P80" i="4"/>
  <c r="Q80" i="4"/>
  <c r="S80" i="4"/>
  <c r="X80" i="4"/>
  <c r="C81" i="4"/>
  <c r="D81" i="4" s="1"/>
  <c r="S82" i="5" s="1"/>
  <c r="E81" i="4"/>
  <c r="F81" i="4"/>
  <c r="I81" i="4"/>
  <c r="J81" i="4"/>
  <c r="K81" i="4"/>
  <c r="L81" i="4"/>
  <c r="N81" i="4"/>
  <c r="O81" i="4" s="1"/>
  <c r="P81" i="4"/>
  <c r="Q81" i="4"/>
  <c r="S81" i="4"/>
  <c r="X81" i="4"/>
  <c r="C82" i="4"/>
  <c r="D82" i="4" s="1"/>
  <c r="S83" i="5" s="1"/>
  <c r="E82" i="4"/>
  <c r="F82" i="4"/>
  <c r="I82" i="4"/>
  <c r="J82" i="4"/>
  <c r="K82" i="4"/>
  <c r="L82" i="4"/>
  <c r="N82" i="4"/>
  <c r="O82" i="4" s="1"/>
  <c r="P82" i="4"/>
  <c r="Q82" i="4"/>
  <c r="S82" i="4"/>
  <c r="X82" i="4"/>
  <c r="C83" i="4"/>
  <c r="D83" i="4" s="1"/>
  <c r="S84" i="5" s="1"/>
  <c r="E83" i="4"/>
  <c r="F83" i="4"/>
  <c r="I83" i="4"/>
  <c r="J83" i="4"/>
  <c r="K83" i="4"/>
  <c r="L83" i="4"/>
  <c r="N83" i="4"/>
  <c r="O83" i="4" s="1"/>
  <c r="P83" i="4"/>
  <c r="Q83" i="4"/>
  <c r="S83" i="4"/>
  <c r="X83" i="4"/>
  <c r="C84" i="4"/>
  <c r="D84" i="4" s="1"/>
  <c r="S85" i="5" s="1"/>
  <c r="E84" i="4"/>
  <c r="F84" i="4"/>
  <c r="I84" i="4"/>
  <c r="J84" i="4"/>
  <c r="K84" i="4"/>
  <c r="L84" i="4"/>
  <c r="N84" i="4"/>
  <c r="O84" i="4" s="1"/>
  <c r="P84" i="4"/>
  <c r="Q84" i="4"/>
  <c r="S84" i="4"/>
  <c r="X84" i="4"/>
  <c r="C85" i="4"/>
  <c r="D85" i="4" s="1"/>
  <c r="S86" i="5" s="1"/>
  <c r="E85" i="4"/>
  <c r="F85" i="4"/>
  <c r="I85" i="4"/>
  <c r="J85" i="4"/>
  <c r="K85" i="4"/>
  <c r="L85" i="4"/>
  <c r="N85" i="4"/>
  <c r="O85" i="4" s="1"/>
  <c r="P85" i="4"/>
  <c r="Q85" i="4"/>
  <c r="S85" i="4"/>
  <c r="X85" i="4"/>
  <c r="C86" i="4"/>
  <c r="D86" i="4" s="1"/>
  <c r="S87" i="5" s="1"/>
  <c r="E86" i="4"/>
  <c r="F86" i="4"/>
  <c r="I86" i="4"/>
  <c r="J86" i="4"/>
  <c r="K86" i="4"/>
  <c r="L86" i="4"/>
  <c r="N86" i="4"/>
  <c r="O86" i="4" s="1"/>
  <c r="P86" i="4"/>
  <c r="Q86" i="4"/>
  <c r="S86" i="4"/>
  <c r="X86" i="4"/>
  <c r="C87" i="4"/>
  <c r="D87" i="4" s="1"/>
  <c r="S88" i="5" s="1"/>
  <c r="E87" i="4"/>
  <c r="F87" i="4"/>
  <c r="I87" i="4"/>
  <c r="J87" i="4"/>
  <c r="K87" i="4"/>
  <c r="L87" i="4"/>
  <c r="N87" i="4"/>
  <c r="O87" i="4" s="1"/>
  <c r="P87" i="4"/>
  <c r="Q87" i="4"/>
  <c r="S87" i="4"/>
  <c r="X87" i="4"/>
  <c r="C88" i="4"/>
  <c r="D88" i="4" s="1"/>
  <c r="S89" i="5" s="1"/>
  <c r="E88" i="4"/>
  <c r="F88" i="4"/>
  <c r="I88" i="4"/>
  <c r="J88" i="4"/>
  <c r="K88" i="4"/>
  <c r="L88" i="4"/>
  <c r="N88" i="4"/>
  <c r="O88" i="4" s="1"/>
  <c r="P88" i="4"/>
  <c r="Q88" i="4"/>
  <c r="S88" i="4"/>
  <c r="X88" i="4"/>
  <c r="C89" i="4"/>
  <c r="D89" i="4" s="1"/>
  <c r="S90" i="5" s="1"/>
  <c r="E89" i="4"/>
  <c r="F89" i="4"/>
  <c r="I89" i="4"/>
  <c r="J89" i="4"/>
  <c r="K89" i="4"/>
  <c r="L89" i="4"/>
  <c r="N89" i="4"/>
  <c r="O89" i="4" s="1"/>
  <c r="P89" i="4"/>
  <c r="Q89" i="4"/>
  <c r="S89" i="4"/>
  <c r="X89" i="4"/>
  <c r="C90" i="4"/>
  <c r="D90" i="4" s="1"/>
  <c r="S91" i="5" s="1"/>
  <c r="E90" i="4"/>
  <c r="F90" i="4"/>
  <c r="I90" i="4"/>
  <c r="J90" i="4"/>
  <c r="K90" i="4"/>
  <c r="L90" i="4"/>
  <c r="N90" i="4"/>
  <c r="O90" i="4" s="1"/>
  <c r="P90" i="4"/>
  <c r="Q90" i="4"/>
  <c r="S90" i="4"/>
  <c r="X90" i="4"/>
  <c r="C91" i="4"/>
  <c r="D91" i="4" s="1"/>
  <c r="S92" i="5" s="1"/>
  <c r="E91" i="4"/>
  <c r="F91" i="4"/>
  <c r="I91" i="4"/>
  <c r="J91" i="4"/>
  <c r="K91" i="4"/>
  <c r="L91" i="4"/>
  <c r="N91" i="4"/>
  <c r="O91" i="4" s="1"/>
  <c r="P91" i="4"/>
  <c r="Q91" i="4"/>
  <c r="S91" i="4"/>
  <c r="X91" i="4"/>
  <c r="C92" i="4"/>
  <c r="D92" i="4" s="1"/>
  <c r="S93" i="5" s="1"/>
  <c r="E92" i="4"/>
  <c r="F92" i="4"/>
  <c r="I92" i="4"/>
  <c r="J92" i="4"/>
  <c r="K92" i="4"/>
  <c r="L92" i="4"/>
  <c r="N92" i="4"/>
  <c r="O92" i="4" s="1"/>
  <c r="P92" i="4"/>
  <c r="Q92" i="4"/>
  <c r="S92" i="4"/>
  <c r="X92" i="4"/>
  <c r="C93" i="4"/>
  <c r="D93" i="4" s="1"/>
  <c r="E93" i="4"/>
  <c r="F93" i="4"/>
  <c r="I93" i="4"/>
  <c r="J93" i="4"/>
  <c r="K93" i="4"/>
  <c r="L93" i="4"/>
  <c r="N93" i="4"/>
  <c r="O93" i="4" s="1"/>
  <c r="P93" i="4"/>
  <c r="Q93" i="4"/>
  <c r="S93" i="4"/>
  <c r="X93" i="4"/>
  <c r="C94" i="4"/>
  <c r="D94" i="4" s="1"/>
  <c r="S95" i="5" s="1"/>
  <c r="E94" i="4"/>
  <c r="F94" i="4"/>
  <c r="I94" i="4"/>
  <c r="J94" i="4"/>
  <c r="K94" i="4"/>
  <c r="L94" i="4"/>
  <c r="N94" i="4"/>
  <c r="O94" i="4" s="1"/>
  <c r="P94" i="4"/>
  <c r="Q94" i="4"/>
  <c r="S94" i="4"/>
  <c r="X94" i="4"/>
  <c r="C95" i="4"/>
  <c r="D95" i="4" s="1"/>
  <c r="S96" i="5" s="1"/>
  <c r="E95" i="4"/>
  <c r="F95" i="4"/>
  <c r="I95" i="4"/>
  <c r="J95" i="4"/>
  <c r="K95" i="4"/>
  <c r="L95" i="4"/>
  <c r="N95" i="4"/>
  <c r="O95" i="4" s="1"/>
  <c r="P95" i="4"/>
  <c r="Q95" i="4"/>
  <c r="S95" i="4"/>
  <c r="X95" i="4"/>
  <c r="C96" i="4"/>
  <c r="D96" i="4" s="1"/>
  <c r="S97" i="5" s="1"/>
  <c r="E96" i="4"/>
  <c r="F96" i="4"/>
  <c r="I96" i="4"/>
  <c r="J96" i="4"/>
  <c r="K96" i="4"/>
  <c r="L96" i="4"/>
  <c r="N96" i="4"/>
  <c r="O96" i="4" s="1"/>
  <c r="P96" i="4"/>
  <c r="Q96" i="4"/>
  <c r="S96" i="4"/>
  <c r="X96" i="4"/>
  <c r="C97" i="4"/>
  <c r="D97" i="4" s="1"/>
  <c r="S98" i="5" s="1"/>
  <c r="E97" i="4"/>
  <c r="F97" i="4"/>
  <c r="I97" i="4"/>
  <c r="J97" i="4"/>
  <c r="K97" i="4"/>
  <c r="L97" i="4"/>
  <c r="N97" i="4"/>
  <c r="O97" i="4" s="1"/>
  <c r="P97" i="4"/>
  <c r="Q97" i="4"/>
  <c r="S97" i="4"/>
  <c r="X97" i="4"/>
  <c r="C98" i="4"/>
  <c r="D98" i="4" s="1"/>
  <c r="S99" i="5" s="1"/>
  <c r="E98" i="4"/>
  <c r="F98" i="4"/>
  <c r="I98" i="4"/>
  <c r="J98" i="4"/>
  <c r="K98" i="4"/>
  <c r="L98" i="4"/>
  <c r="N98" i="4"/>
  <c r="O98" i="4" s="1"/>
  <c r="P98" i="4"/>
  <c r="Q98" i="4"/>
  <c r="S98" i="4"/>
  <c r="X98" i="4"/>
  <c r="C99" i="4"/>
  <c r="D99" i="4" s="1"/>
  <c r="S100" i="5" s="1"/>
  <c r="E99" i="4"/>
  <c r="F99" i="4"/>
  <c r="I99" i="4"/>
  <c r="J99" i="4"/>
  <c r="K99" i="4"/>
  <c r="L99" i="4"/>
  <c r="N99" i="4"/>
  <c r="O99" i="4" s="1"/>
  <c r="P99" i="4"/>
  <c r="Q99" i="4"/>
  <c r="S99" i="4"/>
  <c r="X99" i="4"/>
  <c r="C100" i="4"/>
  <c r="D100" i="4" s="1"/>
  <c r="S101" i="5" s="1"/>
  <c r="E100" i="4"/>
  <c r="F100" i="4"/>
  <c r="I100" i="4"/>
  <c r="J100" i="4"/>
  <c r="K100" i="4"/>
  <c r="L100" i="4"/>
  <c r="N100" i="4"/>
  <c r="O100" i="4" s="1"/>
  <c r="P100" i="4"/>
  <c r="Q100" i="4"/>
  <c r="S100" i="4"/>
  <c r="X100" i="4"/>
  <c r="C101" i="4"/>
  <c r="D101" i="4" s="1"/>
  <c r="S102" i="5" s="1"/>
  <c r="E101" i="4"/>
  <c r="F101" i="4"/>
  <c r="I101" i="4"/>
  <c r="J101" i="4"/>
  <c r="K101" i="4"/>
  <c r="L101" i="4"/>
  <c r="N101" i="4"/>
  <c r="O101" i="4" s="1"/>
  <c r="P101" i="4"/>
  <c r="Q101" i="4"/>
  <c r="S101" i="4"/>
  <c r="X101" i="4"/>
  <c r="C102" i="4"/>
  <c r="D102" i="4" s="1"/>
  <c r="S103" i="5" s="1"/>
  <c r="E102" i="4"/>
  <c r="F102" i="4"/>
  <c r="I102" i="4"/>
  <c r="J102" i="4"/>
  <c r="K102" i="4"/>
  <c r="L102" i="4"/>
  <c r="N102" i="4"/>
  <c r="O102" i="4" s="1"/>
  <c r="P102" i="4"/>
  <c r="Q102" i="4"/>
  <c r="S102" i="4"/>
  <c r="X102" i="4"/>
  <c r="C103" i="4"/>
  <c r="D103" i="4" s="1"/>
  <c r="S104" i="5" s="1"/>
  <c r="E103" i="4"/>
  <c r="F103" i="4"/>
  <c r="I103" i="4"/>
  <c r="J103" i="4"/>
  <c r="K103" i="4"/>
  <c r="L103" i="4"/>
  <c r="N103" i="4"/>
  <c r="O103" i="4" s="1"/>
  <c r="P103" i="4"/>
  <c r="Q103" i="4"/>
  <c r="S103" i="4"/>
  <c r="X103" i="4"/>
  <c r="C104" i="4"/>
  <c r="D104" i="4" s="1"/>
  <c r="S105" i="5" s="1"/>
  <c r="E104" i="4"/>
  <c r="F104" i="4"/>
  <c r="I104" i="4"/>
  <c r="J104" i="4"/>
  <c r="K104" i="4"/>
  <c r="L104" i="4"/>
  <c r="N104" i="4"/>
  <c r="O104" i="4" s="1"/>
  <c r="P104" i="4"/>
  <c r="Q104" i="4"/>
  <c r="S104" i="4"/>
  <c r="X104" i="4"/>
  <c r="C105" i="4"/>
  <c r="D105" i="4" s="1"/>
  <c r="S106" i="5" s="1"/>
  <c r="E105" i="4"/>
  <c r="F105" i="4"/>
  <c r="I105" i="4"/>
  <c r="J105" i="4"/>
  <c r="K105" i="4"/>
  <c r="L105" i="4"/>
  <c r="N105" i="4"/>
  <c r="O105" i="4" s="1"/>
  <c r="P105" i="4"/>
  <c r="Q105" i="4"/>
  <c r="S105" i="4"/>
  <c r="X105" i="4"/>
  <c r="C106" i="4"/>
  <c r="D106" i="4" s="1"/>
  <c r="S107" i="5" s="1"/>
  <c r="E106" i="4"/>
  <c r="F106" i="4"/>
  <c r="I106" i="4"/>
  <c r="J106" i="4"/>
  <c r="K106" i="4"/>
  <c r="L106" i="4"/>
  <c r="N106" i="4"/>
  <c r="O106" i="4" s="1"/>
  <c r="P106" i="4"/>
  <c r="Q106" i="4"/>
  <c r="S106" i="4"/>
  <c r="X106" i="4"/>
  <c r="C107" i="4"/>
  <c r="D107" i="4" s="1"/>
  <c r="E107" i="4"/>
  <c r="F107" i="4"/>
  <c r="I107" i="4"/>
  <c r="J107" i="4"/>
  <c r="K107" i="4"/>
  <c r="L107" i="4"/>
  <c r="N107" i="4"/>
  <c r="O107" i="4" s="1"/>
  <c r="P107" i="4"/>
  <c r="Q107" i="4"/>
  <c r="S107" i="4"/>
  <c r="X107" i="4"/>
  <c r="C108" i="4"/>
  <c r="D108" i="4" s="1"/>
  <c r="S109" i="5" s="1"/>
  <c r="E108" i="4"/>
  <c r="F108" i="4"/>
  <c r="I108" i="4"/>
  <c r="J108" i="4"/>
  <c r="K108" i="4"/>
  <c r="L108" i="4"/>
  <c r="N108" i="4"/>
  <c r="O108" i="4" s="1"/>
  <c r="P108" i="4"/>
  <c r="Q108" i="4"/>
  <c r="S108" i="4"/>
  <c r="X108" i="4"/>
  <c r="C109" i="4"/>
  <c r="D109" i="4" s="1"/>
  <c r="S110" i="5" s="1"/>
  <c r="E109" i="4"/>
  <c r="F109" i="4"/>
  <c r="I109" i="4"/>
  <c r="J109" i="4"/>
  <c r="K109" i="4"/>
  <c r="L109" i="4"/>
  <c r="N109" i="4"/>
  <c r="O109" i="4" s="1"/>
  <c r="P109" i="4"/>
  <c r="Q109" i="4"/>
  <c r="S109" i="4"/>
  <c r="X109" i="4"/>
  <c r="C110" i="4"/>
  <c r="D110" i="4" s="1"/>
  <c r="S111" i="5" s="1"/>
  <c r="E110" i="4"/>
  <c r="F110" i="4"/>
  <c r="I110" i="4"/>
  <c r="J110" i="4"/>
  <c r="K110" i="4"/>
  <c r="L110" i="4"/>
  <c r="N110" i="4"/>
  <c r="O110" i="4" s="1"/>
  <c r="P110" i="4"/>
  <c r="Q110" i="4"/>
  <c r="S110" i="4"/>
  <c r="X110" i="4"/>
  <c r="C111" i="4"/>
  <c r="D111" i="4" s="1"/>
  <c r="S112" i="5" s="1"/>
  <c r="E111" i="4"/>
  <c r="F111" i="4"/>
  <c r="I111" i="4"/>
  <c r="J111" i="4"/>
  <c r="K111" i="4"/>
  <c r="L111" i="4"/>
  <c r="N111" i="4"/>
  <c r="O111" i="4" s="1"/>
  <c r="P111" i="4"/>
  <c r="Q111" i="4"/>
  <c r="S111" i="4"/>
  <c r="X111" i="4"/>
  <c r="C112" i="4"/>
  <c r="D112" i="4" s="1"/>
  <c r="S113" i="5" s="1"/>
  <c r="E112" i="4"/>
  <c r="F112" i="4"/>
  <c r="I112" i="4"/>
  <c r="J112" i="4"/>
  <c r="K112" i="4"/>
  <c r="L112" i="4"/>
  <c r="N112" i="4"/>
  <c r="O112" i="4" s="1"/>
  <c r="P112" i="4"/>
  <c r="Q112" i="4"/>
  <c r="S112" i="4"/>
  <c r="X112" i="4"/>
  <c r="C113" i="4"/>
  <c r="D113" i="4" s="1"/>
  <c r="S114" i="5" s="1"/>
  <c r="E113" i="4"/>
  <c r="F113" i="4"/>
  <c r="I113" i="4"/>
  <c r="J113" i="4"/>
  <c r="K113" i="4"/>
  <c r="L113" i="4"/>
  <c r="N113" i="4"/>
  <c r="O113" i="4" s="1"/>
  <c r="P113" i="4"/>
  <c r="Q113" i="4"/>
  <c r="S113" i="4"/>
  <c r="X113" i="4"/>
  <c r="C114" i="4"/>
  <c r="D114" i="4" s="1"/>
  <c r="S115" i="5" s="1"/>
  <c r="E114" i="4"/>
  <c r="F114" i="4"/>
  <c r="I114" i="4"/>
  <c r="J114" i="4"/>
  <c r="K114" i="4"/>
  <c r="L114" i="4"/>
  <c r="N114" i="4"/>
  <c r="O114" i="4" s="1"/>
  <c r="P114" i="4"/>
  <c r="Q114" i="4"/>
  <c r="S114" i="4"/>
  <c r="X114" i="4"/>
  <c r="C115" i="4"/>
  <c r="D115" i="4" s="1"/>
  <c r="S116" i="5" s="1"/>
  <c r="E115" i="4"/>
  <c r="F115" i="4"/>
  <c r="I115" i="4"/>
  <c r="J115" i="4"/>
  <c r="K115" i="4"/>
  <c r="L115" i="4"/>
  <c r="N115" i="4"/>
  <c r="O115" i="4" s="1"/>
  <c r="P115" i="4"/>
  <c r="Q115" i="4"/>
  <c r="S115" i="4"/>
  <c r="X115" i="4"/>
  <c r="C116" i="4"/>
  <c r="D116" i="4" s="1"/>
  <c r="S117" i="5" s="1"/>
  <c r="E116" i="4"/>
  <c r="F116" i="4"/>
  <c r="I116" i="4"/>
  <c r="J116" i="4"/>
  <c r="K116" i="4"/>
  <c r="L116" i="4"/>
  <c r="N116" i="4"/>
  <c r="O116" i="4" s="1"/>
  <c r="P116" i="4"/>
  <c r="Q116" i="4"/>
  <c r="S116" i="4"/>
  <c r="X116" i="4"/>
  <c r="C117" i="4"/>
  <c r="D117" i="4" s="1"/>
  <c r="E117" i="4"/>
  <c r="F117" i="4"/>
  <c r="I117" i="4"/>
  <c r="J117" i="4"/>
  <c r="K117" i="4"/>
  <c r="L117" i="4"/>
  <c r="N117" i="4"/>
  <c r="O117" i="4" s="1"/>
  <c r="P117" i="4"/>
  <c r="Q117" i="4"/>
  <c r="S117" i="4"/>
  <c r="X117" i="4"/>
  <c r="C118" i="4"/>
  <c r="D118" i="4" s="1"/>
  <c r="S119" i="5" s="1"/>
  <c r="E118" i="4"/>
  <c r="F118" i="4"/>
  <c r="I118" i="4"/>
  <c r="J118" i="4"/>
  <c r="K118" i="4"/>
  <c r="L118" i="4"/>
  <c r="N118" i="4"/>
  <c r="O118" i="4" s="1"/>
  <c r="P118" i="4"/>
  <c r="Q118" i="4"/>
  <c r="S118" i="4"/>
  <c r="X118" i="4"/>
  <c r="C119" i="4"/>
  <c r="D119" i="4" s="1"/>
  <c r="S120" i="5" s="1"/>
  <c r="E119" i="4"/>
  <c r="F119" i="4"/>
  <c r="I119" i="4"/>
  <c r="J119" i="4"/>
  <c r="K119" i="4"/>
  <c r="L119" i="4"/>
  <c r="N119" i="4"/>
  <c r="O119" i="4" s="1"/>
  <c r="P119" i="4"/>
  <c r="Q119" i="4"/>
  <c r="S119" i="4"/>
  <c r="X119" i="4"/>
  <c r="C120" i="4"/>
  <c r="D120" i="4" s="1"/>
  <c r="S121" i="5" s="1"/>
  <c r="E120" i="4"/>
  <c r="F120" i="4"/>
  <c r="I120" i="4"/>
  <c r="J120" i="4"/>
  <c r="K120" i="4"/>
  <c r="L120" i="4"/>
  <c r="N120" i="4"/>
  <c r="O120" i="4" s="1"/>
  <c r="P120" i="4"/>
  <c r="Q120" i="4"/>
  <c r="S120" i="4"/>
  <c r="X120" i="4"/>
  <c r="C121" i="4"/>
  <c r="D121" i="4" s="1"/>
  <c r="S122" i="5" s="1"/>
  <c r="E121" i="4"/>
  <c r="F121" i="4"/>
  <c r="I121" i="4"/>
  <c r="J121" i="4"/>
  <c r="K121" i="4"/>
  <c r="L121" i="4"/>
  <c r="N121" i="4"/>
  <c r="O121" i="4" s="1"/>
  <c r="P121" i="4"/>
  <c r="Q121" i="4"/>
  <c r="S121" i="4"/>
  <c r="X121" i="4"/>
  <c r="C122" i="4"/>
  <c r="D122" i="4" s="1"/>
  <c r="S123" i="5" s="1"/>
  <c r="E122" i="4"/>
  <c r="F122" i="4"/>
  <c r="I122" i="4"/>
  <c r="J122" i="4"/>
  <c r="K122" i="4"/>
  <c r="L122" i="4"/>
  <c r="N122" i="4"/>
  <c r="O122" i="4" s="1"/>
  <c r="P122" i="4"/>
  <c r="Q122" i="4"/>
  <c r="S122" i="4"/>
  <c r="X122" i="4"/>
  <c r="C123" i="4"/>
  <c r="D123" i="4" s="1"/>
  <c r="S124" i="5" s="1"/>
  <c r="E123" i="4"/>
  <c r="F123" i="4"/>
  <c r="I123" i="4"/>
  <c r="J123" i="4"/>
  <c r="K123" i="4"/>
  <c r="L123" i="4"/>
  <c r="N123" i="4"/>
  <c r="O123" i="4" s="1"/>
  <c r="P123" i="4"/>
  <c r="Q123" i="4"/>
  <c r="S123" i="4"/>
  <c r="X123" i="4"/>
  <c r="C124" i="4"/>
  <c r="D124" i="4" s="1"/>
  <c r="S125" i="5" s="1"/>
  <c r="E124" i="4"/>
  <c r="F124" i="4"/>
  <c r="I124" i="4"/>
  <c r="J124" i="4"/>
  <c r="K124" i="4"/>
  <c r="L124" i="4"/>
  <c r="N124" i="4"/>
  <c r="O124" i="4" s="1"/>
  <c r="P124" i="4"/>
  <c r="Q124" i="4"/>
  <c r="S124" i="4"/>
  <c r="X124" i="4"/>
  <c r="C125" i="4"/>
  <c r="D125" i="4" s="1"/>
  <c r="S126" i="5" s="1"/>
  <c r="E125" i="4"/>
  <c r="F125" i="4"/>
  <c r="I125" i="4"/>
  <c r="J125" i="4"/>
  <c r="K125" i="4"/>
  <c r="L125" i="4"/>
  <c r="N125" i="4"/>
  <c r="O125" i="4" s="1"/>
  <c r="P125" i="4"/>
  <c r="Q125" i="4"/>
  <c r="S125" i="4"/>
  <c r="X125" i="4"/>
  <c r="C126" i="4"/>
  <c r="D126" i="4" s="1"/>
  <c r="S127" i="5" s="1"/>
  <c r="E126" i="4"/>
  <c r="F126" i="4"/>
  <c r="I126" i="4"/>
  <c r="J126" i="4"/>
  <c r="K126" i="4"/>
  <c r="L126" i="4"/>
  <c r="N126" i="4"/>
  <c r="O126" i="4" s="1"/>
  <c r="P126" i="4"/>
  <c r="Q126" i="4"/>
  <c r="S126" i="4"/>
  <c r="X126" i="4"/>
  <c r="C127" i="4"/>
  <c r="D127" i="4" s="1"/>
  <c r="S128" i="5" s="1"/>
  <c r="E127" i="4"/>
  <c r="F127" i="4"/>
  <c r="I127" i="4"/>
  <c r="J127" i="4"/>
  <c r="K127" i="4"/>
  <c r="L127" i="4"/>
  <c r="N127" i="4"/>
  <c r="O127" i="4" s="1"/>
  <c r="P127" i="4"/>
  <c r="Q127" i="4"/>
  <c r="S127" i="4"/>
  <c r="X127" i="4"/>
  <c r="C128" i="4"/>
  <c r="D128" i="4" s="1"/>
  <c r="S129" i="5" s="1"/>
  <c r="E128" i="4"/>
  <c r="F128" i="4"/>
  <c r="I128" i="4"/>
  <c r="J128" i="4"/>
  <c r="K128" i="4"/>
  <c r="L128" i="4"/>
  <c r="N128" i="4"/>
  <c r="O128" i="4" s="1"/>
  <c r="P128" i="4"/>
  <c r="Q128" i="4"/>
  <c r="S128" i="4"/>
  <c r="X128" i="4"/>
  <c r="C129" i="4"/>
  <c r="D129" i="4" s="1"/>
  <c r="S130" i="5" s="1"/>
  <c r="E129" i="4"/>
  <c r="F129" i="4"/>
  <c r="I129" i="4"/>
  <c r="J129" i="4"/>
  <c r="K129" i="4"/>
  <c r="L129" i="4"/>
  <c r="N129" i="4"/>
  <c r="O129" i="4" s="1"/>
  <c r="P129" i="4"/>
  <c r="Q129" i="4"/>
  <c r="S129" i="4"/>
  <c r="X129" i="4"/>
  <c r="C130" i="4"/>
  <c r="D130" i="4" s="1"/>
  <c r="S131" i="5" s="1"/>
  <c r="E130" i="4"/>
  <c r="F130" i="4"/>
  <c r="I130" i="4"/>
  <c r="J130" i="4"/>
  <c r="K130" i="4"/>
  <c r="L130" i="4"/>
  <c r="N130" i="4"/>
  <c r="O130" i="4" s="1"/>
  <c r="P130" i="4"/>
  <c r="Q130" i="4"/>
  <c r="S130" i="4"/>
  <c r="X130" i="4"/>
  <c r="C131" i="4"/>
  <c r="D131" i="4" s="1"/>
  <c r="S132" i="5" s="1"/>
  <c r="E131" i="4"/>
  <c r="F131" i="4"/>
  <c r="I131" i="4"/>
  <c r="J131" i="4"/>
  <c r="K131" i="4"/>
  <c r="L131" i="4"/>
  <c r="N131" i="4"/>
  <c r="O131" i="4" s="1"/>
  <c r="P131" i="4"/>
  <c r="Q131" i="4"/>
  <c r="S131" i="4"/>
  <c r="X131" i="4"/>
  <c r="C132" i="4"/>
  <c r="D132" i="4" s="1"/>
  <c r="S133" i="5" s="1"/>
  <c r="E132" i="4"/>
  <c r="F132" i="4"/>
  <c r="I132" i="4"/>
  <c r="J132" i="4"/>
  <c r="K132" i="4"/>
  <c r="L132" i="4"/>
  <c r="N132" i="4"/>
  <c r="O132" i="4" s="1"/>
  <c r="P132" i="4"/>
  <c r="Q132" i="4"/>
  <c r="S132" i="4"/>
  <c r="X132" i="4"/>
  <c r="C133" i="4"/>
  <c r="D133" i="4" s="1"/>
  <c r="S134" i="5" s="1"/>
  <c r="E133" i="4"/>
  <c r="F133" i="4"/>
  <c r="I133" i="4"/>
  <c r="J133" i="4"/>
  <c r="K133" i="4"/>
  <c r="L133" i="4"/>
  <c r="N133" i="4"/>
  <c r="O133" i="4" s="1"/>
  <c r="P133" i="4"/>
  <c r="Q133" i="4"/>
  <c r="S133" i="4"/>
  <c r="X133" i="4"/>
  <c r="C134" i="4"/>
  <c r="D134" i="4" s="1"/>
  <c r="S135" i="5" s="1"/>
  <c r="E134" i="4"/>
  <c r="F134" i="4"/>
  <c r="I134" i="4"/>
  <c r="J134" i="4"/>
  <c r="K134" i="4"/>
  <c r="L134" i="4"/>
  <c r="N134" i="4"/>
  <c r="O134" i="4" s="1"/>
  <c r="P134" i="4"/>
  <c r="Q134" i="4"/>
  <c r="S134" i="4"/>
  <c r="X134" i="4"/>
  <c r="C135" i="4"/>
  <c r="D135" i="4" s="1"/>
  <c r="S136" i="5" s="1"/>
  <c r="E135" i="4"/>
  <c r="F135" i="4"/>
  <c r="I135" i="4"/>
  <c r="J135" i="4"/>
  <c r="K135" i="4"/>
  <c r="L135" i="4"/>
  <c r="N135" i="4"/>
  <c r="O135" i="4" s="1"/>
  <c r="P135" i="4"/>
  <c r="Q135" i="4"/>
  <c r="S135" i="4"/>
  <c r="X135" i="4"/>
  <c r="C136" i="4"/>
  <c r="D136" i="4" s="1"/>
  <c r="E136" i="4"/>
  <c r="F136" i="4"/>
  <c r="I136" i="4"/>
  <c r="J136" i="4"/>
  <c r="K136" i="4"/>
  <c r="L136" i="4"/>
  <c r="N136" i="4"/>
  <c r="O136" i="4" s="1"/>
  <c r="P136" i="4"/>
  <c r="Q136" i="4"/>
  <c r="S136" i="4"/>
  <c r="X136" i="4"/>
  <c r="C137" i="4"/>
  <c r="D137" i="4" s="1"/>
  <c r="S138" i="5" s="1"/>
  <c r="E137" i="4"/>
  <c r="F137" i="4"/>
  <c r="I137" i="4"/>
  <c r="J137" i="4"/>
  <c r="K137" i="4"/>
  <c r="L137" i="4"/>
  <c r="N137" i="4"/>
  <c r="O137" i="4" s="1"/>
  <c r="P137" i="4"/>
  <c r="Q137" i="4"/>
  <c r="S137" i="4"/>
  <c r="X137" i="4"/>
  <c r="C138" i="4"/>
  <c r="D138" i="4" s="1"/>
  <c r="S139" i="5" s="1"/>
  <c r="E138" i="4"/>
  <c r="F138" i="4"/>
  <c r="I138" i="4"/>
  <c r="J138" i="4"/>
  <c r="K138" i="4"/>
  <c r="L138" i="4"/>
  <c r="N138" i="4"/>
  <c r="O138" i="4" s="1"/>
  <c r="P138" i="4"/>
  <c r="Q138" i="4"/>
  <c r="S138" i="4"/>
  <c r="X138" i="4"/>
  <c r="C139" i="4"/>
  <c r="D139" i="4" s="1"/>
  <c r="S140" i="5" s="1"/>
  <c r="E139" i="4"/>
  <c r="F139" i="4"/>
  <c r="I139" i="4"/>
  <c r="J139" i="4"/>
  <c r="K139" i="4"/>
  <c r="L139" i="4"/>
  <c r="N139" i="4"/>
  <c r="O139" i="4" s="1"/>
  <c r="P139" i="4"/>
  <c r="Q139" i="4"/>
  <c r="S139" i="4"/>
  <c r="X139" i="4"/>
  <c r="C140" i="4"/>
  <c r="D140" i="4" s="1"/>
  <c r="S141" i="5" s="1"/>
  <c r="E140" i="4"/>
  <c r="F140" i="4"/>
  <c r="I140" i="4"/>
  <c r="J140" i="4"/>
  <c r="K140" i="4"/>
  <c r="L140" i="4"/>
  <c r="N140" i="4"/>
  <c r="O140" i="4" s="1"/>
  <c r="P140" i="4"/>
  <c r="Q140" i="4"/>
  <c r="S140" i="4"/>
  <c r="X140" i="4"/>
  <c r="C141" i="4"/>
  <c r="D141" i="4" s="1"/>
  <c r="S142" i="5" s="1"/>
  <c r="E141" i="4"/>
  <c r="F141" i="4"/>
  <c r="I141" i="4"/>
  <c r="J141" i="4"/>
  <c r="K141" i="4"/>
  <c r="L141" i="4"/>
  <c r="N141" i="4"/>
  <c r="O141" i="4" s="1"/>
  <c r="P141" i="4"/>
  <c r="Q141" i="4"/>
  <c r="S141" i="4"/>
  <c r="X141" i="4"/>
  <c r="C142" i="4"/>
  <c r="D142" i="4" s="1"/>
  <c r="S143" i="5" s="1"/>
  <c r="E142" i="4"/>
  <c r="F142" i="4"/>
  <c r="I142" i="4"/>
  <c r="J142" i="4"/>
  <c r="K142" i="4"/>
  <c r="L142" i="4"/>
  <c r="N142" i="4"/>
  <c r="O142" i="4" s="1"/>
  <c r="P142" i="4"/>
  <c r="Q142" i="4"/>
  <c r="S142" i="4"/>
  <c r="X142" i="4"/>
  <c r="C143" i="4"/>
  <c r="D143" i="4" s="1"/>
  <c r="S144" i="5" s="1"/>
  <c r="E143" i="4"/>
  <c r="F143" i="4"/>
  <c r="I143" i="4"/>
  <c r="J143" i="4"/>
  <c r="K143" i="4"/>
  <c r="L143" i="4"/>
  <c r="N143" i="4"/>
  <c r="O143" i="4" s="1"/>
  <c r="P143" i="4"/>
  <c r="Q143" i="4"/>
  <c r="S143" i="4"/>
  <c r="X143" i="4"/>
  <c r="C144" i="4"/>
  <c r="D144" i="4" s="1"/>
  <c r="S145" i="5" s="1"/>
  <c r="E144" i="4"/>
  <c r="F144" i="4"/>
  <c r="I144" i="4"/>
  <c r="J144" i="4"/>
  <c r="K144" i="4"/>
  <c r="L144" i="4"/>
  <c r="N144" i="4"/>
  <c r="O144" i="4" s="1"/>
  <c r="P144" i="4"/>
  <c r="Q144" i="4"/>
  <c r="S144" i="4"/>
  <c r="X144" i="4"/>
  <c r="C145" i="4"/>
  <c r="D145" i="4" s="1"/>
  <c r="S146" i="5" s="1"/>
  <c r="E145" i="4"/>
  <c r="F145" i="4"/>
  <c r="I145" i="4"/>
  <c r="J145" i="4"/>
  <c r="K145" i="4"/>
  <c r="L145" i="4"/>
  <c r="N145" i="4"/>
  <c r="O145" i="4" s="1"/>
  <c r="P145" i="4"/>
  <c r="Q145" i="4"/>
  <c r="S145" i="4"/>
  <c r="X145" i="4"/>
  <c r="C146" i="4"/>
  <c r="D146" i="4" s="1"/>
  <c r="S147" i="5" s="1"/>
  <c r="E146" i="4"/>
  <c r="F146" i="4"/>
  <c r="I146" i="4"/>
  <c r="J146" i="4"/>
  <c r="K146" i="4"/>
  <c r="L146" i="4"/>
  <c r="N146" i="4"/>
  <c r="O146" i="4" s="1"/>
  <c r="P146" i="4"/>
  <c r="Q146" i="4"/>
  <c r="S146" i="4"/>
  <c r="X146" i="4"/>
  <c r="C147" i="4"/>
  <c r="D147" i="4" s="1"/>
  <c r="S148" i="5" s="1"/>
  <c r="E147" i="4"/>
  <c r="F147" i="4"/>
  <c r="I147" i="4"/>
  <c r="J147" i="4"/>
  <c r="K147" i="4"/>
  <c r="L147" i="4"/>
  <c r="N147" i="4"/>
  <c r="O147" i="4" s="1"/>
  <c r="P147" i="4"/>
  <c r="Q147" i="4"/>
  <c r="S147" i="4"/>
  <c r="X147" i="4"/>
  <c r="C148" i="4"/>
  <c r="D148" i="4" s="1"/>
  <c r="S149" i="5" s="1"/>
  <c r="E148" i="4"/>
  <c r="F148" i="4"/>
  <c r="I148" i="4"/>
  <c r="J148" i="4"/>
  <c r="K148" i="4"/>
  <c r="L148" i="4"/>
  <c r="N148" i="4"/>
  <c r="O148" i="4" s="1"/>
  <c r="P148" i="4"/>
  <c r="Q148" i="4"/>
  <c r="S148" i="4"/>
  <c r="X148" i="4"/>
  <c r="C149" i="4"/>
  <c r="D149" i="4" s="1"/>
  <c r="S150" i="5" s="1"/>
  <c r="E149" i="4"/>
  <c r="F149" i="4"/>
  <c r="I149" i="4"/>
  <c r="J149" i="4"/>
  <c r="K149" i="4"/>
  <c r="L149" i="4"/>
  <c r="N149" i="4"/>
  <c r="O149" i="4" s="1"/>
  <c r="P149" i="4"/>
  <c r="Q149" i="4"/>
  <c r="S149" i="4"/>
  <c r="X149" i="4"/>
  <c r="C150" i="4"/>
  <c r="D150" i="4" s="1"/>
  <c r="S151" i="5" s="1"/>
  <c r="E150" i="4"/>
  <c r="F150" i="4"/>
  <c r="I150" i="4"/>
  <c r="J150" i="4"/>
  <c r="K150" i="4"/>
  <c r="L150" i="4"/>
  <c r="N150" i="4"/>
  <c r="O150" i="4" s="1"/>
  <c r="P150" i="4"/>
  <c r="Q150" i="4"/>
  <c r="S150" i="4"/>
  <c r="X150" i="4"/>
  <c r="C151" i="4"/>
  <c r="D151" i="4" s="1"/>
  <c r="S152" i="5" s="1"/>
  <c r="E151" i="4"/>
  <c r="F151" i="4"/>
  <c r="I151" i="4"/>
  <c r="J151" i="4"/>
  <c r="K151" i="4"/>
  <c r="L151" i="4"/>
  <c r="N151" i="4"/>
  <c r="O151" i="4" s="1"/>
  <c r="P151" i="4"/>
  <c r="Q151" i="4"/>
  <c r="S151" i="4"/>
  <c r="X151" i="4"/>
  <c r="C152" i="4"/>
  <c r="D152" i="4" s="1"/>
  <c r="S153" i="5" s="1"/>
  <c r="E152" i="4"/>
  <c r="F152" i="4"/>
  <c r="I152" i="4"/>
  <c r="J152" i="4"/>
  <c r="K152" i="4"/>
  <c r="L152" i="4"/>
  <c r="N152" i="4"/>
  <c r="O152" i="4" s="1"/>
  <c r="P152" i="4"/>
  <c r="Q152" i="4"/>
  <c r="S152" i="4"/>
  <c r="X152" i="4"/>
  <c r="C153" i="4"/>
  <c r="D153" i="4" s="1"/>
  <c r="S154" i="5" s="1"/>
  <c r="E153" i="4"/>
  <c r="F153" i="4"/>
  <c r="I153" i="4"/>
  <c r="J153" i="4"/>
  <c r="K153" i="4"/>
  <c r="L153" i="4"/>
  <c r="N153" i="4"/>
  <c r="O153" i="4" s="1"/>
  <c r="P153" i="4"/>
  <c r="Q153" i="4"/>
  <c r="S153" i="4"/>
  <c r="X153" i="4"/>
  <c r="C154" i="4"/>
  <c r="D154" i="4" s="1"/>
  <c r="S155" i="5" s="1"/>
  <c r="E154" i="4"/>
  <c r="F154" i="4"/>
  <c r="I154" i="4"/>
  <c r="J154" i="4"/>
  <c r="K154" i="4"/>
  <c r="L154" i="4"/>
  <c r="N154" i="4"/>
  <c r="O154" i="4" s="1"/>
  <c r="P154" i="4"/>
  <c r="Q154" i="4"/>
  <c r="S154" i="4"/>
  <c r="X154" i="4"/>
  <c r="C155" i="4"/>
  <c r="D155" i="4" s="1"/>
  <c r="S156" i="5" s="1"/>
  <c r="E155" i="4"/>
  <c r="F155" i="4"/>
  <c r="I155" i="4"/>
  <c r="J155" i="4"/>
  <c r="K155" i="4"/>
  <c r="L155" i="4"/>
  <c r="N155" i="4"/>
  <c r="O155" i="4" s="1"/>
  <c r="P155" i="4"/>
  <c r="Q155" i="4"/>
  <c r="S155" i="4"/>
  <c r="X155" i="4"/>
  <c r="C156" i="4"/>
  <c r="D156" i="4" s="1"/>
  <c r="E156" i="4"/>
  <c r="F156" i="4"/>
  <c r="I156" i="4"/>
  <c r="J156" i="4"/>
  <c r="K156" i="4"/>
  <c r="L156" i="4"/>
  <c r="N156" i="4"/>
  <c r="O156" i="4" s="1"/>
  <c r="P156" i="4"/>
  <c r="Q156" i="4"/>
  <c r="S156" i="4"/>
  <c r="X156" i="4"/>
  <c r="C157" i="4"/>
  <c r="D157" i="4" s="1"/>
  <c r="S158" i="5" s="1"/>
  <c r="E157" i="4"/>
  <c r="F157" i="4"/>
  <c r="I157" i="4"/>
  <c r="J157" i="4"/>
  <c r="K157" i="4"/>
  <c r="L157" i="4"/>
  <c r="N157" i="4"/>
  <c r="O157" i="4" s="1"/>
  <c r="P157" i="4"/>
  <c r="Q157" i="4"/>
  <c r="S157" i="4"/>
  <c r="X157" i="4"/>
  <c r="C158" i="4"/>
  <c r="D158" i="4" s="1"/>
  <c r="S159" i="5" s="1"/>
  <c r="E158" i="4"/>
  <c r="F158" i="4"/>
  <c r="I158" i="4"/>
  <c r="J158" i="4"/>
  <c r="K158" i="4"/>
  <c r="L158" i="4"/>
  <c r="N158" i="4"/>
  <c r="O158" i="4" s="1"/>
  <c r="P158" i="4"/>
  <c r="Q158" i="4"/>
  <c r="S158" i="4"/>
  <c r="X158" i="4"/>
  <c r="C159" i="4"/>
  <c r="D159" i="4" s="1"/>
  <c r="S160" i="5" s="1"/>
  <c r="E159" i="4"/>
  <c r="F159" i="4"/>
  <c r="I159" i="4"/>
  <c r="J159" i="4"/>
  <c r="K159" i="4"/>
  <c r="L159" i="4"/>
  <c r="N159" i="4"/>
  <c r="O159" i="4" s="1"/>
  <c r="P159" i="4"/>
  <c r="Q159" i="4"/>
  <c r="S159" i="4"/>
  <c r="X159" i="4"/>
  <c r="C160" i="4"/>
  <c r="D160" i="4" s="1"/>
  <c r="S161" i="5" s="1"/>
  <c r="E160" i="4"/>
  <c r="F160" i="4"/>
  <c r="I160" i="4"/>
  <c r="J160" i="4"/>
  <c r="K160" i="4"/>
  <c r="L160" i="4"/>
  <c r="N160" i="4"/>
  <c r="O160" i="4" s="1"/>
  <c r="P160" i="4"/>
  <c r="Q160" i="4"/>
  <c r="S160" i="4"/>
  <c r="X160" i="4"/>
  <c r="C161" i="4"/>
  <c r="D161" i="4" s="1"/>
  <c r="S162" i="5" s="1"/>
  <c r="E161" i="4"/>
  <c r="F161" i="4"/>
  <c r="I161" i="4"/>
  <c r="J161" i="4"/>
  <c r="K161" i="4"/>
  <c r="L161" i="4"/>
  <c r="N161" i="4"/>
  <c r="O161" i="4" s="1"/>
  <c r="P161" i="4"/>
  <c r="Q161" i="4"/>
  <c r="S161" i="4"/>
  <c r="X161" i="4"/>
  <c r="C162" i="4"/>
  <c r="D162" i="4" s="1"/>
  <c r="S163" i="5" s="1"/>
  <c r="E162" i="4"/>
  <c r="F162" i="4"/>
  <c r="I162" i="4"/>
  <c r="J162" i="4"/>
  <c r="K162" i="4"/>
  <c r="L162" i="4"/>
  <c r="N162" i="4"/>
  <c r="O162" i="4" s="1"/>
  <c r="P162" i="4"/>
  <c r="Q162" i="4"/>
  <c r="S162" i="4"/>
  <c r="X162" i="4"/>
  <c r="C163" i="4"/>
  <c r="D163" i="4" s="1"/>
  <c r="S164" i="5" s="1"/>
  <c r="E163" i="4"/>
  <c r="F163" i="4"/>
  <c r="I163" i="4"/>
  <c r="J163" i="4"/>
  <c r="K163" i="4"/>
  <c r="L163" i="4"/>
  <c r="N163" i="4"/>
  <c r="O163" i="4" s="1"/>
  <c r="P163" i="4"/>
  <c r="Q163" i="4"/>
  <c r="S163" i="4"/>
  <c r="X163" i="4"/>
  <c r="C164" i="4"/>
  <c r="D164" i="4" s="1"/>
  <c r="S165" i="5" s="1"/>
  <c r="E164" i="4"/>
  <c r="F164" i="4"/>
  <c r="I164" i="4"/>
  <c r="J164" i="4"/>
  <c r="K164" i="4"/>
  <c r="L164" i="4"/>
  <c r="N164" i="4"/>
  <c r="O164" i="4" s="1"/>
  <c r="P164" i="4"/>
  <c r="Q164" i="4"/>
  <c r="S164" i="4"/>
  <c r="X164" i="4"/>
  <c r="C165" i="4"/>
  <c r="D165" i="4" s="1"/>
  <c r="S166" i="5" s="1"/>
  <c r="E165" i="4"/>
  <c r="F165" i="4"/>
  <c r="I165" i="4"/>
  <c r="J165" i="4"/>
  <c r="K165" i="4"/>
  <c r="L165" i="4"/>
  <c r="N165" i="4"/>
  <c r="O165" i="4" s="1"/>
  <c r="P165" i="4"/>
  <c r="Q165" i="4"/>
  <c r="S165" i="4"/>
  <c r="X165" i="4"/>
  <c r="C166" i="4"/>
  <c r="D166" i="4" s="1"/>
  <c r="S167" i="5" s="1"/>
  <c r="E166" i="4"/>
  <c r="F166" i="4"/>
  <c r="I166" i="4"/>
  <c r="J166" i="4"/>
  <c r="K166" i="4"/>
  <c r="L166" i="4"/>
  <c r="N166" i="4"/>
  <c r="O166" i="4" s="1"/>
  <c r="P166" i="4"/>
  <c r="Q166" i="4"/>
  <c r="S166" i="4"/>
  <c r="X166" i="4"/>
  <c r="C167" i="4"/>
  <c r="D167" i="4" s="1"/>
  <c r="S168" i="5" s="1"/>
  <c r="E167" i="4"/>
  <c r="F167" i="4"/>
  <c r="I167" i="4"/>
  <c r="J167" i="4"/>
  <c r="K167" i="4"/>
  <c r="L167" i="4"/>
  <c r="N167" i="4"/>
  <c r="O167" i="4" s="1"/>
  <c r="P167" i="4"/>
  <c r="Q167" i="4"/>
  <c r="S167" i="4"/>
  <c r="X167" i="4"/>
  <c r="C168" i="4"/>
  <c r="D168" i="4" s="1"/>
  <c r="S169" i="5" s="1"/>
  <c r="E168" i="4"/>
  <c r="F168" i="4"/>
  <c r="I168" i="4"/>
  <c r="J168" i="4"/>
  <c r="K168" i="4"/>
  <c r="L168" i="4"/>
  <c r="N168" i="4"/>
  <c r="O168" i="4" s="1"/>
  <c r="P168" i="4"/>
  <c r="Q168" i="4"/>
  <c r="S168" i="4"/>
  <c r="X168" i="4"/>
  <c r="C169" i="4"/>
  <c r="D169" i="4" s="1"/>
  <c r="E169" i="4"/>
  <c r="F169" i="4"/>
  <c r="I169" i="4"/>
  <c r="J169" i="4"/>
  <c r="K169" i="4"/>
  <c r="L169" i="4"/>
  <c r="N169" i="4"/>
  <c r="O169" i="4" s="1"/>
  <c r="P169" i="4"/>
  <c r="Q169" i="4"/>
  <c r="S169" i="4"/>
  <c r="X169" i="4"/>
  <c r="C170" i="4"/>
  <c r="D170" i="4" s="1"/>
  <c r="S171" i="5" s="1"/>
  <c r="E170" i="4"/>
  <c r="F170" i="4"/>
  <c r="I170" i="4"/>
  <c r="J170" i="4"/>
  <c r="K170" i="4"/>
  <c r="L170" i="4"/>
  <c r="N170" i="4"/>
  <c r="O170" i="4" s="1"/>
  <c r="P170" i="4"/>
  <c r="Q170" i="4"/>
  <c r="S170" i="4"/>
  <c r="X170" i="4"/>
  <c r="C171" i="4"/>
  <c r="D171" i="4" s="1"/>
  <c r="S172" i="5" s="1"/>
  <c r="E171" i="4"/>
  <c r="F171" i="4"/>
  <c r="I171" i="4"/>
  <c r="J171" i="4"/>
  <c r="K171" i="4"/>
  <c r="L171" i="4"/>
  <c r="N171" i="4"/>
  <c r="O171" i="4" s="1"/>
  <c r="P171" i="4"/>
  <c r="Q171" i="4"/>
  <c r="S171" i="4"/>
  <c r="X171" i="4"/>
  <c r="C172" i="4"/>
  <c r="D172" i="4" s="1"/>
  <c r="S173" i="5" s="1"/>
  <c r="E172" i="4"/>
  <c r="F172" i="4"/>
  <c r="I172" i="4"/>
  <c r="J172" i="4"/>
  <c r="K172" i="4"/>
  <c r="L172" i="4"/>
  <c r="N172" i="4"/>
  <c r="O172" i="4" s="1"/>
  <c r="P172" i="4"/>
  <c r="Q172" i="4"/>
  <c r="S172" i="4"/>
  <c r="X172" i="4"/>
  <c r="C173" i="4"/>
  <c r="D173" i="4" s="1"/>
  <c r="S174" i="5" s="1"/>
  <c r="E173" i="4"/>
  <c r="F173" i="4"/>
  <c r="I173" i="4"/>
  <c r="J173" i="4"/>
  <c r="K173" i="4"/>
  <c r="L173" i="4"/>
  <c r="N173" i="4"/>
  <c r="O173" i="4" s="1"/>
  <c r="P173" i="4"/>
  <c r="Q173" i="4"/>
  <c r="S173" i="4"/>
  <c r="X173" i="4"/>
  <c r="C174" i="4"/>
  <c r="D174" i="4" s="1"/>
  <c r="S175" i="5" s="1"/>
  <c r="E174" i="4"/>
  <c r="F174" i="4"/>
  <c r="I174" i="4"/>
  <c r="J174" i="4"/>
  <c r="K174" i="4"/>
  <c r="L174" i="4"/>
  <c r="N174" i="4"/>
  <c r="O174" i="4" s="1"/>
  <c r="P174" i="4"/>
  <c r="Q174" i="4"/>
  <c r="S174" i="4"/>
  <c r="X174" i="4"/>
  <c r="C175" i="4"/>
  <c r="D175" i="4" s="1"/>
  <c r="S176" i="5" s="1"/>
  <c r="E175" i="4"/>
  <c r="F175" i="4"/>
  <c r="I175" i="4"/>
  <c r="J175" i="4"/>
  <c r="K175" i="4"/>
  <c r="L175" i="4"/>
  <c r="N175" i="4"/>
  <c r="O175" i="4" s="1"/>
  <c r="P175" i="4"/>
  <c r="Q175" i="4"/>
  <c r="S175" i="4"/>
  <c r="X175" i="4"/>
  <c r="C176" i="4"/>
  <c r="D176" i="4" s="1"/>
  <c r="S177" i="5" s="1"/>
  <c r="E176" i="4"/>
  <c r="F176" i="4"/>
  <c r="I176" i="4"/>
  <c r="J176" i="4"/>
  <c r="K176" i="4"/>
  <c r="L176" i="4"/>
  <c r="N176" i="4"/>
  <c r="O176" i="4" s="1"/>
  <c r="P176" i="4"/>
  <c r="Q176" i="4"/>
  <c r="S176" i="4"/>
  <c r="X176" i="4"/>
  <c r="C177" i="4"/>
  <c r="D177" i="4" s="1"/>
  <c r="S178" i="5" s="1"/>
  <c r="E177" i="4"/>
  <c r="F177" i="4"/>
  <c r="I177" i="4"/>
  <c r="J177" i="4"/>
  <c r="K177" i="4"/>
  <c r="L177" i="4"/>
  <c r="N177" i="4"/>
  <c r="O177" i="4" s="1"/>
  <c r="P177" i="4"/>
  <c r="Q177" i="4"/>
  <c r="S177" i="4"/>
  <c r="X177" i="4"/>
  <c r="C178" i="4"/>
  <c r="D178" i="4" s="1"/>
  <c r="E178" i="4"/>
  <c r="F178" i="4"/>
  <c r="I178" i="4"/>
  <c r="J178" i="4"/>
  <c r="K178" i="4"/>
  <c r="L178" i="4"/>
  <c r="N178" i="4"/>
  <c r="O178" i="4" s="1"/>
  <c r="P178" i="4"/>
  <c r="Q178" i="4"/>
  <c r="S178" i="4"/>
  <c r="X178" i="4"/>
  <c r="C179" i="4"/>
  <c r="D179" i="4" s="1"/>
  <c r="S180" i="5" s="1"/>
  <c r="E179" i="4"/>
  <c r="F179" i="4"/>
  <c r="I179" i="4"/>
  <c r="J179" i="4"/>
  <c r="K179" i="4"/>
  <c r="L179" i="4"/>
  <c r="N179" i="4"/>
  <c r="O179" i="4" s="1"/>
  <c r="P179" i="4"/>
  <c r="Q179" i="4"/>
  <c r="S179" i="4"/>
  <c r="X179" i="4"/>
  <c r="C180" i="4"/>
  <c r="D180" i="4" s="1"/>
  <c r="E180" i="4"/>
  <c r="F180" i="4"/>
  <c r="I180" i="4"/>
  <c r="J180" i="4"/>
  <c r="K180" i="4"/>
  <c r="L180" i="4"/>
  <c r="N180" i="4"/>
  <c r="O180" i="4" s="1"/>
  <c r="P180" i="4"/>
  <c r="Q180" i="4"/>
  <c r="S180" i="4"/>
  <c r="X180" i="4"/>
  <c r="C181" i="4"/>
  <c r="D181" i="4" s="1"/>
  <c r="S182" i="5" s="1"/>
  <c r="E181" i="4"/>
  <c r="F181" i="4"/>
  <c r="I181" i="4"/>
  <c r="J181" i="4"/>
  <c r="K181" i="4"/>
  <c r="L181" i="4"/>
  <c r="N181" i="4"/>
  <c r="O181" i="4" s="1"/>
  <c r="P181" i="4"/>
  <c r="Q181" i="4"/>
  <c r="S181" i="4"/>
  <c r="X181" i="4"/>
  <c r="C182" i="4"/>
  <c r="D182" i="4" s="1"/>
  <c r="S183" i="5" s="1"/>
  <c r="E182" i="4"/>
  <c r="F182" i="4"/>
  <c r="I182" i="4"/>
  <c r="J182" i="4"/>
  <c r="K182" i="4"/>
  <c r="L182" i="4"/>
  <c r="N182" i="4"/>
  <c r="O182" i="4" s="1"/>
  <c r="P182" i="4"/>
  <c r="Q182" i="4"/>
  <c r="S182" i="4"/>
  <c r="X182" i="4"/>
  <c r="C183" i="4"/>
  <c r="D183" i="4" s="1"/>
  <c r="S184" i="5" s="1"/>
  <c r="E183" i="4"/>
  <c r="F183" i="4"/>
  <c r="I183" i="4"/>
  <c r="J183" i="4"/>
  <c r="K183" i="4"/>
  <c r="L183" i="4"/>
  <c r="N183" i="4"/>
  <c r="O183" i="4" s="1"/>
  <c r="P183" i="4"/>
  <c r="Q183" i="4"/>
  <c r="S183" i="4"/>
  <c r="X183" i="4"/>
  <c r="C184" i="4"/>
  <c r="D184" i="4" s="1"/>
  <c r="E184" i="4"/>
  <c r="F184" i="4"/>
  <c r="I184" i="4"/>
  <c r="J184" i="4"/>
  <c r="K184" i="4"/>
  <c r="L184" i="4"/>
  <c r="N184" i="4"/>
  <c r="O184" i="4" s="1"/>
  <c r="P184" i="4"/>
  <c r="Q184" i="4"/>
  <c r="S184" i="4"/>
  <c r="X184" i="4"/>
  <c r="C185" i="4"/>
  <c r="D185" i="4" s="1"/>
  <c r="S186" i="5" s="1"/>
  <c r="E185" i="4"/>
  <c r="F185" i="4"/>
  <c r="I185" i="4"/>
  <c r="J185" i="4"/>
  <c r="K185" i="4"/>
  <c r="L185" i="4"/>
  <c r="N185" i="4"/>
  <c r="O185" i="4" s="1"/>
  <c r="P185" i="4"/>
  <c r="Q185" i="4"/>
  <c r="S185" i="4"/>
  <c r="X185" i="4"/>
  <c r="C186" i="4"/>
  <c r="D186" i="4" s="1"/>
  <c r="S187" i="5" s="1"/>
  <c r="E186" i="4"/>
  <c r="F186" i="4"/>
  <c r="I186" i="4"/>
  <c r="J186" i="4"/>
  <c r="K186" i="4"/>
  <c r="L186" i="4"/>
  <c r="N186" i="4"/>
  <c r="O186" i="4" s="1"/>
  <c r="P186" i="4"/>
  <c r="Q186" i="4"/>
  <c r="S186" i="4"/>
  <c r="X186" i="4"/>
  <c r="C187" i="4"/>
  <c r="D187" i="4" s="1"/>
  <c r="S188" i="5" s="1"/>
  <c r="E187" i="4"/>
  <c r="F187" i="4"/>
  <c r="I187" i="4"/>
  <c r="J187" i="4"/>
  <c r="K187" i="4"/>
  <c r="L187" i="4"/>
  <c r="N187" i="4"/>
  <c r="O187" i="4" s="1"/>
  <c r="P187" i="4"/>
  <c r="Q187" i="4"/>
  <c r="S187" i="4"/>
  <c r="X187" i="4"/>
  <c r="C188" i="4"/>
  <c r="D188" i="4" s="1"/>
  <c r="S189" i="5" s="1"/>
  <c r="E188" i="4"/>
  <c r="F188" i="4"/>
  <c r="I188" i="4"/>
  <c r="J188" i="4"/>
  <c r="K188" i="4"/>
  <c r="L188" i="4"/>
  <c r="N188" i="4"/>
  <c r="O188" i="4" s="1"/>
  <c r="P188" i="4"/>
  <c r="Q188" i="4"/>
  <c r="S188" i="4"/>
  <c r="X188" i="4"/>
  <c r="C189" i="4"/>
  <c r="D189" i="4" s="1"/>
  <c r="S190" i="5" s="1"/>
  <c r="E189" i="4"/>
  <c r="F189" i="4"/>
  <c r="I189" i="4"/>
  <c r="J189" i="4"/>
  <c r="K189" i="4"/>
  <c r="L189" i="4"/>
  <c r="N189" i="4"/>
  <c r="O189" i="4" s="1"/>
  <c r="P189" i="4"/>
  <c r="Q189" i="4"/>
  <c r="S189" i="4"/>
  <c r="X189" i="4"/>
  <c r="C190" i="4"/>
  <c r="D190" i="4" s="1"/>
  <c r="S191" i="5" s="1"/>
  <c r="E190" i="4"/>
  <c r="F190" i="4"/>
  <c r="I190" i="4"/>
  <c r="J190" i="4"/>
  <c r="K190" i="4"/>
  <c r="L190" i="4"/>
  <c r="N190" i="4"/>
  <c r="O190" i="4" s="1"/>
  <c r="P190" i="4"/>
  <c r="Q190" i="4"/>
  <c r="S190" i="4"/>
  <c r="X190" i="4"/>
  <c r="C191" i="4"/>
  <c r="D191" i="4" s="1"/>
  <c r="S192" i="5" s="1"/>
  <c r="E191" i="4"/>
  <c r="F191" i="4"/>
  <c r="I191" i="4"/>
  <c r="J191" i="4"/>
  <c r="K191" i="4"/>
  <c r="L191" i="4"/>
  <c r="N191" i="4"/>
  <c r="O191" i="4" s="1"/>
  <c r="P191" i="4"/>
  <c r="Q191" i="4"/>
  <c r="S191" i="4"/>
  <c r="X191" i="4"/>
  <c r="C192" i="4"/>
  <c r="D192" i="4" s="1"/>
  <c r="S193" i="5" s="1"/>
  <c r="E192" i="4"/>
  <c r="F192" i="4"/>
  <c r="I192" i="4"/>
  <c r="J192" i="4"/>
  <c r="K192" i="4"/>
  <c r="L192" i="4"/>
  <c r="N192" i="4"/>
  <c r="O192" i="4" s="1"/>
  <c r="P192" i="4"/>
  <c r="Q192" i="4"/>
  <c r="S192" i="4"/>
  <c r="X192" i="4"/>
  <c r="C193" i="4"/>
  <c r="D193" i="4" s="1"/>
  <c r="S194" i="5" s="1"/>
  <c r="E193" i="4"/>
  <c r="F193" i="4"/>
  <c r="I193" i="4"/>
  <c r="J193" i="4"/>
  <c r="K193" i="4"/>
  <c r="L193" i="4"/>
  <c r="N193" i="4"/>
  <c r="O193" i="4" s="1"/>
  <c r="P193" i="4"/>
  <c r="Q193" i="4"/>
  <c r="S193" i="4"/>
  <c r="X193" i="4"/>
  <c r="X3" i="4"/>
  <c r="S3" i="4"/>
  <c r="Q3" i="4"/>
  <c r="P3" i="4"/>
  <c r="L3" i="4"/>
  <c r="K3" i="4"/>
  <c r="J3" i="4"/>
  <c r="I3" i="4"/>
  <c r="F3" i="4"/>
  <c r="E3" i="4"/>
  <c r="C3" i="4"/>
  <c r="D3" i="4" s="1"/>
  <c r="S4" i="5" s="1"/>
  <c r="AJ3" i="3"/>
  <c r="AI3" i="3"/>
  <c r="AD3" i="3"/>
  <c r="AC3" i="3"/>
  <c r="X3" i="3"/>
  <c r="U3" i="3"/>
  <c r="W3" i="3" s="1"/>
  <c r="L3" i="3"/>
  <c r="G3" i="3"/>
  <c r="F3" i="3"/>
  <c r="AF3" i="3"/>
  <c r="AG3" i="3" s="1"/>
  <c r="AH3" i="3" s="1"/>
  <c r="L4" i="5" s="1"/>
  <c r="J3" i="3"/>
  <c r="K3" i="3" s="1"/>
  <c r="N3" i="4"/>
  <c r="O3" i="4" s="1"/>
  <c r="P3" i="3"/>
  <c r="R3" i="3" s="1"/>
  <c r="S3" i="3" s="1"/>
  <c r="AK168" i="83" l="1"/>
  <c r="BY168" i="83" s="1"/>
  <c r="BY163" i="83"/>
  <c r="BZ163" i="83" s="1"/>
  <c r="BY91" i="83"/>
  <c r="BZ91" i="83" s="1"/>
  <c r="BY43" i="83"/>
  <c r="BZ43" i="83" s="1"/>
  <c r="BY3" i="83"/>
  <c r="BZ3" i="83" s="1"/>
  <c r="BY188" i="83"/>
  <c r="BZ188" i="83" s="1"/>
  <c r="BY180" i="83"/>
  <c r="BZ180" i="83" s="1"/>
  <c r="BY172" i="83"/>
  <c r="BZ172" i="83" s="1"/>
  <c r="BY164" i="83"/>
  <c r="BZ164" i="83" s="1"/>
  <c r="BY156" i="83"/>
  <c r="BZ156" i="83" s="1"/>
  <c r="BY148" i="83"/>
  <c r="BZ148" i="83" s="1"/>
  <c r="BY140" i="83"/>
  <c r="BZ140" i="83" s="1"/>
  <c r="BY132" i="83"/>
  <c r="BZ132" i="83" s="1"/>
  <c r="BY124" i="83"/>
  <c r="BZ124" i="83" s="1"/>
  <c r="BY116" i="83"/>
  <c r="BZ116" i="83" s="1"/>
  <c r="BY108" i="83"/>
  <c r="BZ108" i="83" s="1"/>
  <c r="BY100" i="83"/>
  <c r="BZ100" i="83" s="1"/>
  <c r="BY92" i="83"/>
  <c r="BZ92" i="83" s="1"/>
  <c r="BY84" i="83"/>
  <c r="BZ84" i="83" s="1"/>
  <c r="BY76" i="83"/>
  <c r="BZ76" i="83" s="1"/>
  <c r="BY68" i="83"/>
  <c r="BZ68" i="83" s="1"/>
  <c r="BY60" i="83"/>
  <c r="BZ60" i="83" s="1"/>
  <c r="BY52" i="83"/>
  <c r="BZ52" i="83" s="1"/>
  <c r="BY44" i="83"/>
  <c r="BZ44" i="83" s="1"/>
  <c r="BY36" i="83"/>
  <c r="BZ36" i="83" s="1"/>
  <c r="BY28" i="83"/>
  <c r="BZ28" i="83" s="1"/>
  <c r="BY20" i="83"/>
  <c r="BZ20" i="83" s="1"/>
  <c r="BY12" i="83"/>
  <c r="BZ12" i="83" s="1"/>
  <c r="BY4" i="83"/>
  <c r="BZ4" i="83" s="1"/>
  <c r="BY179" i="83"/>
  <c r="BZ179" i="83" s="1"/>
  <c r="BY131" i="83"/>
  <c r="BZ131" i="83" s="1"/>
  <c r="BY83" i="83"/>
  <c r="BZ83" i="83" s="1"/>
  <c r="BY27" i="83"/>
  <c r="BZ27" i="83" s="1"/>
  <c r="BY186" i="83"/>
  <c r="BZ186" i="83" s="1"/>
  <c r="BY178" i="83"/>
  <c r="BZ178" i="83" s="1"/>
  <c r="BY170" i="83"/>
  <c r="BZ170" i="83" s="1"/>
  <c r="BY162" i="83"/>
  <c r="BZ162" i="83" s="1"/>
  <c r="BY154" i="83"/>
  <c r="BZ154" i="83" s="1"/>
  <c r="BY146" i="83"/>
  <c r="BZ146" i="83" s="1"/>
  <c r="BY138" i="83"/>
  <c r="BZ138" i="83" s="1"/>
  <c r="BY130" i="83"/>
  <c r="BZ130" i="83" s="1"/>
  <c r="BY122" i="83"/>
  <c r="BZ122" i="83" s="1"/>
  <c r="BY114" i="83"/>
  <c r="BZ114" i="83" s="1"/>
  <c r="BY106" i="83"/>
  <c r="BZ106" i="83" s="1"/>
  <c r="BY98" i="83"/>
  <c r="BZ98" i="83" s="1"/>
  <c r="BY90" i="83"/>
  <c r="BZ90" i="83" s="1"/>
  <c r="BY82" i="83"/>
  <c r="BZ82" i="83" s="1"/>
  <c r="BY74" i="83"/>
  <c r="BZ74" i="83" s="1"/>
  <c r="BY66" i="83"/>
  <c r="BZ66" i="83" s="1"/>
  <c r="BY58" i="83"/>
  <c r="BZ58" i="83" s="1"/>
  <c r="BY50" i="83"/>
  <c r="BZ50" i="83" s="1"/>
  <c r="BY42" i="83"/>
  <c r="BZ42" i="83" s="1"/>
  <c r="BY34" i="83"/>
  <c r="BZ34" i="83" s="1"/>
  <c r="BY26" i="83"/>
  <c r="BZ26" i="83" s="1"/>
  <c r="BY18" i="83"/>
  <c r="BZ18" i="83" s="1"/>
  <c r="BY10" i="83"/>
  <c r="BZ10" i="83" s="1"/>
  <c r="BY155" i="83"/>
  <c r="BZ155" i="83" s="1"/>
  <c r="BY107" i="83"/>
  <c r="BZ107" i="83" s="1"/>
  <c r="BY59" i="83"/>
  <c r="BZ59" i="83" s="1"/>
  <c r="BY19" i="83"/>
  <c r="BZ19" i="83" s="1"/>
  <c r="BY2" i="83"/>
  <c r="BY185" i="83"/>
  <c r="BZ185" i="83" s="1"/>
  <c r="BY177" i="83"/>
  <c r="BZ177" i="83" s="1"/>
  <c r="BY169" i="83"/>
  <c r="BZ169" i="83" s="1"/>
  <c r="BY161" i="83"/>
  <c r="BZ161" i="83" s="1"/>
  <c r="BY153" i="83"/>
  <c r="BZ153" i="83" s="1"/>
  <c r="BY145" i="83"/>
  <c r="BZ145" i="83" s="1"/>
  <c r="BY137" i="83"/>
  <c r="BZ137" i="83" s="1"/>
  <c r="BY129" i="83"/>
  <c r="BZ129" i="83" s="1"/>
  <c r="BY121" i="83"/>
  <c r="BZ121" i="83" s="1"/>
  <c r="BY113" i="83"/>
  <c r="BZ113" i="83" s="1"/>
  <c r="BY105" i="83"/>
  <c r="BZ105" i="83" s="1"/>
  <c r="BY97" i="83"/>
  <c r="BZ97" i="83" s="1"/>
  <c r="BY89" i="83"/>
  <c r="BZ89" i="83" s="1"/>
  <c r="BY81" i="83"/>
  <c r="BZ81" i="83" s="1"/>
  <c r="BY73" i="83"/>
  <c r="BZ73" i="83" s="1"/>
  <c r="BY65" i="83"/>
  <c r="BZ65" i="83" s="1"/>
  <c r="BY57" i="83"/>
  <c r="BZ57" i="83" s="1"/>
  <c r="BY49" i="83"/>
  <c r="BZ49" i="83" s="1"/>
  <c r="BY41" i="83"/>
  <c r="BZ41" i="83" s="1"/>
  <c r="BY33" i="83"/>
  <c r="BZ33" i="83" s="1"/>
  <c r="BY25" i="83"/>
  <c r="BZ25" i="83" s="1"/>
  <c r="BY17" i="83"/>
  <c r="BZ17" i="83" s="1"/>
  <c r="BY9" i="83"/>
  <c r="BZ9" i="83" s="1"/>
  <c r="BY147" i="83"/>
  <c r="BZ147" i="83" s="1"/>
  <c r="BY99" i="83"/>
  <c r="BZ99" i="83" s="1"/>
  <c r="BY35" i="83"/>
  <c r="BZ35" i="83" s="1"/>
  <c r="BY192" i="83"/>
  <c r="BZ192" i="83" s="1"/>
  <c r="BY184" i="83"/>
  <c r="BZ184" i="83" s="1"/>
  <c r="BY176" i="83"/>
  <c r="BZ176" i="83" s="1"/>
  <c r="BY160" i="83"/>
  <c r="BZ160" i="83" s="1"/>
  <c r="BY152" i="83"/>
  <c r="BZ152" i="83" s="1"/>
  <c r="BY144" i="83"/>
  <c r="BZ144" i="83" s="1"/>
  <c r="BY136" i="83"/>
  <c r="BZ136" i="83" s="1"/>
  <c r="BY128" i="83"/>
  <c r="BZ128" i="83" s="1"/>
  <c r="BY120" i="83"/>
  <c r="BZ120" i="83" s="1"/>
  <c r="BY112" i="83"/>
  <c r="BZ112" i="83" s="1"/>
  <c r="BY104" i="83"/>
  <c r="BZ104" i="83" s="1"/>
  <c r="BY96" i="83"/>
  <c r="BZ96" i="83" s="1"/>
  <c r="BY88" i="83"/>
  <c r="BZ88" i="83" s="1"/>
  <c r="BY80" i="83"/>
  <c r="BZ80" i="83" s="1"/>
  <c r="BY72" i="83"/>
  <c r="BZ72" i="83" s="1"/>
  <c r="BY64" i="83"/>
  <c r="BZ64" i="83" s="1"/>
  <c r="BY56" i="83"/>
  <c r="BZ56" i="83" s="1"/>
  <c r="BY48" i="83"/>
  <c r="BZ48" i="83" s="1"/>
  <c r="BY40" i="83"/>
  <c r="BZ40" i="83" s="1"/>
  <c r="BY32" i="83"/>
  <c r="BZ32" i="83" s="1"/>
  <c r="BY24" i="83"/>
  <c r="BZ24" i="83" s="1"/>
  <c r="BY16" i="83"/>
  <c r="BZ16" i="83" s="1"/>
  <c r="BY8" i="83"/>
  <c r="BZ8" i="83" s="1"/>
  <c r="BY171" i="83"/>
  <c r="BZ171" i="83" s="1"/>
  <c r="BY115" i="83"/>
  <c r="BZ115" i="83" s="1"/>
  <c r="BY67" i="83"/>
  <c r="BZ67" i="83" s="1"/>
  <c r="BY11" i="83"/>
  <c r="BZ11" i="83" s="1"/>
  <c r="BY191" i="83"/>
  <c r="BZ191" i="83" s="1"/>
  <c r="BY183" i="83"/>
  <c r="BZ183" i="83" s="1"/>
  <c r="BY175" i="83"/>
  <c r="BZ175" i="83" s="1"/>
  <c r="BY167" i="83"/>
  <c r="BZ167" i="83" s="1"/>
  <c r="BY159" i="83"/>
  <c r="BZ159" i="83" s="1"/>
  <c r="BY151" i="83"/>
  <c r="BZ151" i="83" s="1"/>
  <c r="BY143" i="83"/>
  <c r="BZ143" i="83" s="1"/>
  <c r="BY135" i="83"/>
  <c r="BZ135" i="83" s="1"/>
  <c r="BY127" i="83"/>
  <c r="BZ127" i="83" s="1"/>
  <c r="BY119" i="83"/>
  <c r="BZ119" i="83" s="1"/>
  <c r="BY111" i="83"/>
  <c r="BZ111" i="83" s="1"/>
  <c r="BY103" i="83"/>
  <c r="BZ103" i="83" s="1"/>
  <c r="BY95" i="83"/>
  <c r="BZ95" i="83" s="1"/>
  <c r="BY87" i="83"/>
  <c r="BZ87" i="83" s="1"/>
  <c r="BY79" i="83"/>
  <c r="BZ79" i="83" s="1"/>
  <c r="BY71" i="83"/>
  <c r="BZ71" i="83" s="1"/>
  <c r="BY63" i="83"/>
  <c r="BZ63" i="83" s="1"/>
  <c r="BY55" i="83"/>
  <c r="BZ55" i="83" s="1"/>
  <c r="BY47" i="83"/>
  <c r="BZ47" i="83" s="1"/>
  <c r="BY39" i="83"/>
  <c r="BZ39" i="83" s="1"/>
  <c r="BY31" i="83"/>
  <c r="BZ31" i="83" s="1"/>
  <c r="BY23" i="83"/>
  <c r="BZ23" i="83" s="1"/>
  <c r="BY15" i="83"/>
  <c r="BZ15" i="83" s="1"/>
  <c r="BY7" i="83"/>
  <c r="BZ7" i="83" s="1"/>
  <c r="BY187" i="83"/>
  <c r="BZ187" i="83" s="1"/>
  <c r="BY123" i="83"/>
  <c r="BZ123" i="83" s="1"/>
  <c r="BY51" i="83"/>
  <c r="BZ51" i="83" s="1"/>
  <c r="BY190" i="83"/>
  <c r="BZ190" i="83" s="1"/>
  <c r="BY182" i="83"/>
  <c r="BZ182" i="83" s="1"/>
  <c r="BY174" i="83"/>
  <c r="BZ174" i="83" s="1"/>
  <c r="BY166" i="83"/>
  <c r="BZ166" i="83" s="1"/>
  <c r="BY158" i="83"/>
  <c r="BZ158" i="83" s="1"/>
  <c r="BY150" i="83"/>
  <c r="BZ150" i="83" s="1"/>
  <c r="BY142" i="83"/>
  <c r="BZ142" i="83" s="1"/>
  <c r="BY134" i="83"/>
  <c r="BZ134" i="83" s="1"/>
  <c r="BY126" i="83"/>
  <c r="BZ126" i="83" s="1"/>
  <c r="BY118" i="83"/>
  <c r="BZ118" i="83" s="1"/>
  <c r="BY110" i="83"/>
  <c r="BZ110" i="83" s="1"/>
  <c r="BY102" i="83"/>
  <c r="BZ102" i="83" s="1"/>
  <c r="BY94" i="83"/>
  <c r="BZ94" i="83" s="1"/>
  <c r="BY86" i="83"/>
  <c r="BZ86" i="83" s="1"/>
  <c r="BY78" i="83"/>
  <c r="BZ78" i="83" s="1"/>
  <c r="BY70" i="83"/>
  <c r="BZ70" i="83" s="1"/>
  <c r="BY62" i="83"/>
  <c r="BZ62" i="83" s="1"/>
  <c r="BY54" i="83"/>
  <c r="BZ54" i="83" s="1"/>
  <c r="BY46" i="83"/>
  <c r="BZ46" i="83" s="1"/>
  <c r="BY38" i="83"/>
  <c r="BZ38" i="83" s="1"/>
  <c r="BY30" i="83"/>
  <c r="BZ30" i="83" s="1"/>
  <c r="BY22" i="83"/>
  <c r="BZ22" i="83" s="1"/>
  <c r="BY14" i="83"/>
  <c r="BZ14" i="83" s="1"/>
  <c r="BY6" i="83"/>
  <c r="BZ6" i="83" s="1"/>
  <c r="BY139" i="83"/>
  <c r="BZ139" i="83" s="1"/>
  <c r="BY75" i="83"/>
  <c r="BZ75" i="83" s="1"/>
  <c r="AB122" i="3"/>
  <c r="J123" i="5" s="1"/>
  <c r="AB114" i="3"/>
  <c r="AB106" i="3"/>
  <c r="J107" i="5" s="1"/>
  <c r="AB98" i="3"/>
  <c r="AB90" i="3"/>
  <c r="AB82" i="3"/>
  <c r="AB74" i="3"/>
  <c r="J75" i="5" s="1"/>
  <c r="AB66" i="3"/>
  <c r="J67" i="5" s="1"/>
  <c r="BY189" i="83"/>
  <c r="BZ189" i="83" s="1"/>
  <c r="BY181" i="83"/>
  <c r="BZ181" i="83" s="1"/>
  <c r="BY173" i="83"/>
  <c r="BZ173" i="83" s="1"/>
  <c r="BY165" i="83"/>
  <c r="BZ165" i="83" s="1"/>
  <c r="BY157" i="83"/>
  <c r="BZ157" i="83" s="1"/>
  <c r="BY149" i="83"/>
  <c r="BZ149" i="83" s="1"/>
  <c r="BY141" i="83"/>
  <c r="BZ141" i="83" s="1"/>
  <c r="BY133" i="83"/>
  <c r="BZ133" i="83" s="1"/>
  <c r="BY125" i="83"/>
  <c r="BZ125" i="83" s="1"/>
  <c r="BY117" i="83"/>
  <c r="BZ117" i="83" s="1"/>
  <c r="BY109" i="83"/>
  <c r="BZ109" i="83" s="1"/>
  <c r="BY101" i="83"/>
  <c r="BZ101" i="83" s="1"/>
  <c r="BY93" i="83"/>
  <c r="BZ93" i="83" s="1"/>
  <c r="BY85" i="83"/>
  <c r="BZ85" i="83" s="1"/>
  <c r="BY77" i="83"/>
  <c r="BZ77" i="83" s="1"/>
  <c r="BY69" i="83"/>
  <c r="BZ69" i="83" s="1"/>
  <c r="BY61" i="83"/>
  <c r="BZ61" i="83" s="1"/>
  <c r="BY53" i="83"/>
  <c r="BZ53" i="83" s="1"/>
  <c r="BY45" i="83"/>
  <c r="BZ45" i="83" s="1"/>
  <c r="BY37" i="83"/>
  <c r="BZ37" i="83" s="1"/>
  <c r="BY29" i="83"/>
  <c r="BZ29" i="83" s="1"/>
  <c r="BY21" i="83"/>
  <c r="BZ21" i="83" s="1"/>
  <c r="BY13" i="83"/>
  <c r="BZ13" i="83" s="1"/>
  <c r="BY5" i="83"/>
  <c r="BZ5" i="83" s="1"/>
  <c r="AB190" i="3"/>
  <c r="J191" i="5" s="1"/>
  <c r="AB182" i="3"/>
  <c r="AB174" i="3"/>
  <c r="J175" i="5" s="1"/>
  <c r="AB166" i="3"/>
  <c r="AB158" i="3"/>
  <c r="AB150" i="3"/>
  <c r="AB142" i="3"/>
  <c r="J143" i="5" s="1"/>
  <c r="AB134" i="3"/>
  <c r="J135" i="5" s="1"/>
  <c r="AB126" i="3"/>
  <c r="J127" i="5" s="1"/>
  <c r="AB118" i="3"/>
  <c r="AB110" i="3"/>
  <c r="AB102" i="3"/>
  <c r="AB94" i="3"/>
  <c r="AB86" i="3"/>
  <c r="AB78" i="3"/>
  <c r="J79" i="5" s="1"/>
  <c r="AB70" i="3"/>
  <c r="J71" i="5" s="1"/>
  <c r="AB62" i="3"/>
  <c r="J63" i="5" s="1"/>
  <c r="AB54" i="3"/>
  <c r="AB46" i="3"/>
  <c r="J47" i="5" s="1"/>
  <c r="AB38" i="3"/>
  <c r="AB30" i="3"/>
  <c r="AB186" i="3"/>
  <c r="AB178" i="3"/>
  <c r="J179" i="5" s="1"/>
  <c r="AB170" i="3"/>
  <c r="AB162" i="3"/>
  <c r="J163" i="5" s="1"/>
  <c r="AB154" i="3"/>
  <c r="AB146" i="3"/>
  <c r="AB138" i="3"/>
  <c r="AB130" i="3"/>
  <c r="AB58" i="3"/>
  <c r="AB50" i="3"/>
  <c r="J51" i="5" s="1"/>
  <c r="AB42" i="3"/>
  <c r="J43" i="5" s="1"/>
  <c r="AB34" i="3"/>
  <c r="J35" i="5" s="1"/>
  <c r="AB26" i="3"/>
  <c r="N190" i="3"/>
  <c r="N186" i="3"/>
  <c r="N182" i="3"/>
  <c r="N178" i="3"/>
  <c r="G179" i="5" s="1"/>
  <c r="N174" i="3"/>
  <c r="G175" i="5" s="1"/>
  <c r="N170" i="3"/>
  <c r="G171" i="5" s="1"/>
  <c r="N166" i="3"/>
  <c r="N162" i="3"/>
  <c r="G163" i="5" s="1"/>
  <c r="N158" i="3"/>
  <c r="N154" i="3"/>
  <c r="N150" i="3"/>
  <c r="N146" i="3"/>
  <c r="N142" i="3"/>
  <c r="G143" i="5" s="1"/>
  <c r="N138" i="3"/>
  <c r="G139" i="5" s="1"/>
  <c r="N134" i="3"/>
  <c r="N130" i="3"/>
  <c r="G131" i="5" s="1"/>
  <c r="N126" i="3"/>
  <c r="N122" i="3"/>
  <c r="N118" i="3"/>
  <c r="N114" i="3"/>
  <c r="G115" i="5" s="1"/>
  <c r="N110" i="3"/>
  <c r="G111" i="5" s="1"/>
  <c r="N106" i="3"/>
  <c r="G107" i="5" s="1"/>
  <c r="N102" i="3"/>
  <c r="N98" i="3"/>
  <c r="G99" i="5" s="1"/>
  <c r="N94" i="3"/>
  <c r="N90" i="3"/>
  <c r="N86" i="3"/>
  <c r="N82" i="3"/>
  <c r="N78" i="3"/>
  <c r="G79" i="5" s="1"/>
  <c r="N74" i="3"/>
  <c r="G75" i="5" s="1"/>
  <c r="N70" i="3"/>
  <c r="N66" i="3"/>
  <c r="G67" i="5" s="1"/>
  <c r="N62" i="3"/>
  <c r="N58" i="3"/>
  <c r="N54" i="3"/>
  <c r="N50" i="3"/>
  <c r="N46" i="3"/>
  <c r="G47" i="5" s="1"/>
  <c r="N42" i="3"/>
  <c r="G43" i="5" s="1"/>
  <c r="N38" i="3"/>
  <c r="N34" i="3"/>
  <c r="G35" i="5" s="1"/>
  <c r="N30" i="3"/>
  <c r="N26" i="3"/>
  <c r="N22" i="3"/>
  <c r="N18" i="3"/>
  <c r="G19" i="5" s="1"/>
  <c r="N14" i="3"/>
  <c r="G15" i="5" s="1"/>
  <c r="N10" i="3"/>
  <c r="G11" i="5" s="1"/>
  <c r="N192" i="3"/>
  <c r="N188" i="3"/>
  <c r="N184" i="3"/>
  <c r="N180" i="3"/>
  <c r="N176" i="3"/>
  <c r="N172" i="3"/>
  <c r="N168" i="3"/>
  <c r="G169" i="5" s="1"/>
  <c r="N164" i="3"/>
  <c r="G165" i="5" s="1"/>
  <c r="N160" i="3"/>
  <c r="N156" i="3"/>
  <c r="G157" i="5" s="1"/>
  <c r="N152" i="3"/>
  <c r="N148" i="3"/>
  <c r="N144" i="3"/>
  <c r="N140" i="3"/>
  <c r="G141" i="5" s="1"/>
  <c r="N136" i="3"/>
  <c r="G137" i="5" s="1"/>
  <c r="N132" i="3"/>
  <c r="G133" i="5" s="1"/>
  <c r="N128" i="3"/>
  <c r="N124" i="3"/>
  <c r="G125" i="5" s="1"/>
  <c r="N120" i="3"/>
  <c r="N116" i="3"/>
  <c r="N112" i="3"/>
  <c r="N108" i="3"/>
  <c r="G109" i="5" s="1"/>
  <c r="N104" i="3"/>
  <c r="G105" i="5" s="1"/>
  <c r="N100" i="3"/>
  <c r="G101" i="5" s="1"/>
  <c r="N96" i="3"/>
  <c r="N92" i="3"/>
  <c r="G93" i="5" s="1"/>
  <c r="N88" i="3"/>
  <c r="N84" i="3"/>
  <c r="N80" i="3"/>
  <c r="N76" i="3"/>
  <c r="G77" i="5" s="1"/>
  <c r="N72" i="3"/>
  <c r="G73" i="5" s="1"/>
  <c r="N68" i="3"/>
  <c r="G69" i="5" s="1"/>
  <c r="N64" i="3"/>
  <c r="N60" i="3"/>
  <c r="G61" i="5" s="1"/>
  <c r="N56" i="3"/>
  <c r="N52" i="3"/>
  <c r="N48" i="3"/>
  <c r="N44" i="3"/>
  <c r="G45" i="5" s="1"/>
  <c r="N40" i="3"/>
  <c r="G41" i="5" s="1"/>
  <c r="N36" i="3"/>
  <c r="N32" i="3"/>
  <c r="N28" i="3"/>
  <c r="G29" i="5" s="1"/>
  <c r="N24" i="3"/>
  <c r="N20" i="3"/>
  <c r="N16" i="3"/>
  <c r="N12" i="3"/>
  <c r="G13" i="5" s="1"/>
  <c r="N8" i="3"/>
  <c r="G9" i="5" s="1"/>
  <c r="N4" i="3"/>
  <c r="G5" i="5" s="1"/>
  <c r="CB190" i="82"/>
  <c r="CC190" i="82"/>
  <c r="CA190" i="82"/>
  <c r="BY190" i="82"/>
  <c r="BZ190" i="82" s="1"/>
  <c r="CB182" i="82"/>
  <c r="CC182" i="82"/>
  <c r="CA182" i="82"/>
  <c r="BY182" i="82"/>
  <c r="BZ182" i="82" s="1"/>
  <c r="CB174" i="82"/>
  <c r="CA174" i="82"/>
  <c r="CC174" i="82"/>
  <c r="BY174" i="82"/>
  <c r="BZ174" i="82" s="1"/>
  <c r="CB166" i="82"/>
  <c r="CA166" i="82"/>
  <c r="CC166" i="82"/>
  <c r="BY166" i="82"/>
  <c r="BZ166" i="82" s="1"/>
  <c r="CB158" i="82"/>
  <c r="CC158" i="82"/>
  <c r="CA158" i="82"/>
  <c r="BY158" i="82"/>
  <c r="BZ158" i="82" s="1"/>
  <c r="CB150" i="82"/>
  <c r="CC150" i="82"/>
  <c r="CA150" i="82"/>
  <c r="BY150" i="82"/>
  <c r="BZ150" i="82" s="1"/>
  <c r="CB142" i="82"/>
  <c r="CA142" i="82"/>
  <c r="CC142" i="82"/>
  <c r="BY142" i="82"/>
  <c r="BZ142" i="82" s="1"/>
  <c r="CB134" i="82"/>
  <c r="CA134" i="82"/>
  <c r="BY134" i="82"/>
  <c r="BZ134" i="82" s="1"/>
  <c r="CC134" i="82"/>
  <c r="CB126" i="82"/>
  <c r="CA126" i="82"/>
  <c r="CC126" i="82"/>
  <c r="BY126" i="82"/>
  <c r="BZ126" i="82" s="1"/>
  <c r="CB118" i="82"/>
  <c r="CA118" i="82"/>
  <c r="BY118" i="82"/>
  <c r="BZ118" i="82" s="1"/>
  <c r="CC118" i="82"/>
  <c r="CB110" i="82"/>
  <c r="CA110" i="82"/>
  <c r="BY110" i="82"/>
  <c r="BZ110" i="82" s="1"/>
  <c r="CC110" i="82"/>
  <c r="CB102" i="82"/>
  <c r="CA102" i="82"/>
  <c r="BY102" i="82"/>
  <c r="BZ102" i="82" s="1"/>
  <c r="CC102" i="82"/>
  <c r="CB94" i="82"/>
  <c r="CA94" i="82"/>
  <c r="CC94" i="82"/>
  <c r="BY94" i="82"/>
  <c r="BZ94" i="82" s="1"/>
  <c r="CB86" i="82"/>
  <c r="CA86" i="82"/>
  <c r="BY86" i="82"/>
  <c r="BZ86" i="82" s="1"/>
  <c r="CC86" i="82"/>
  <c r="CB78" i="82"/>
  <c r="CA78" i="82"/>
  <c r="BY78" i="82"/>
  <c r="BZ78" i="82" s="1"/>
  <c r="CC78" i="82"/>
  <c r="CB70" i="82"/>
  <c r="CA70" i="82"/>
  <c r="BY70" i="82"/>
  <c r="BZ70" i="82" s="1"/>
  <c r="CC70" i="82"/>
  <c r="CB62" i="82"/>
  <c r="CA62" i="82"/>
  <c r="CC62" i="82"/>
  <c r="BY62" i="82"/>
  <c r="BZ62" i="82" s="1"/>
  <c r="CB54" i="82"/>
  <c r="CA54" i="82"/>
  <c r="BY54" i="82"/>
  <c r="BZ54" i="82" s="1"/>
  <c r="CC54" i="82"/>
  <c r="CB46" i="82"/>
  <c r="CA46" i="82"/>
  <c r="BY46" i="82"/>
  <c r="BZ46" i="82" s="1"/>
  <c r="CC46" i="82"/>
  <c r="CB38" i="82"/>
  <c r="CA38" i="82"/>
  <c r="BY38" i="82"/>
  <c r="BZ38" i="82" s="1"/>
  <c r="CC38" i="82"/>
  <c r="CB30" i="82"/>
  <c r="CA30" i="82"/>
  <c r="CC30" i="82"/>
  <c r="BY30" i="82"/>
  <c r="BZ30" i="82" s="1"/>
  <c r="CB22" i="82"/>
  <c r="CA22" i="82"/>
  <c r="BY22" i="82"/>
  <c r="BZ22" i="82" s="1"/>
  <c r="CC22" i="82"/>
  <c r="CB14" i="82"/>
  <c r="CA14" i="82"/>
  <c r="BY14" i="82"/>
  <c r="BZ14" i="82" s="1"/>
  <c r="CC14" i="82"/>
  <c r="CB6" i="82"/>
  <c r="CA6" i="82"/>
  <c r="BY6" i="82"/>
  <c r="BZ6" i="82" s="1"/>
  <c r="CC6" i="82"/>
  <c r="CA189" i="82"/>
  <c r="CB189" i="82"/>
  <c r="CC189" i="82"/>
  <c r="BY189" i="82"/>
  <c r="BZ189" i="82" s="1"/>
  <c r="CB181" i="82"/>
  <c r="CC181" i="82"/>
  <c r="CA181" i="82"/>
  <c r="BY181" i="82"/>
  <c r="BZ181" i="82" s="1"/>
  <c r="CA173" i="82"/>
  <c r="CB173" i="82"/>
  <c r="CC173" i="82"/>
  <c r="BY173" i="82"/>
  <c r="BZ173" i="82" s="1"/>
  <c r="CA165" i="82"/>
  <c r="CC165" i="82"/>
  <c r="BY165" i="82"/>
  <c r="BZ165" i="82" s="1"/>
  <c r="CB165" i="82"/>
  <c r="CA157" i="82"/>
  <c r="CB157" i="82"/>
  <c r="BY157" i="82"/>
  <c r="BZ157" i="82" s="1"/>
  <c r="CC157" i="82"/>
  <c r="CB149" i="82"/>
  <c r="CC149" i="82"/>
  <c r="CA149" i="82"/>
  <c r="BY149" i="82"/>
  <c r="BZ149" i="82" s="1"/>
  <c r="CA141" i="82"/>
  <c r="CB141" i="82"/>
  <c r="CC141" i="82"/>
  <c r="BY141" i="82"/>
  <c r="BZ141" i="82" s="1"/>
  <c r="CC133" i="82"/>
  <c r="BY133" i="82"/>
  <c r="BZ133" i="82" s="1"/>
  <c r="CB133" i="82"/>
  <c r="CA133" i="82"/>
  <c r="CA125" i="82"/>
  <c r="CB125" i="82"/>
  <c r="CC125" i="82"/>
  <c r="BY125" i="82"/>
  <c r="BZ125" i="82" s="1"/>
  <c r="CA117" i="82"/>
  <c r="CB117" i="82"/>
  <c r="CC117" i="82"/>
  <c r="BY117" i="82"/>
  <c r="BZ117" i="82" s="1"/>
  <c r="CA109" i="82"/>
  <c r="CB109" i="82"/>
  <c r="CC109" i="82"/>
  <c r="BY109" i="82"/>
  <c r="BZ109" i="82" s="1"/>
  <c r="CA101" i="82"/>
  <c r="CC101" i="82"/>
  <c r="BY101" i="82"/>
  <c r="BZ101" i="82" s="1"/>
  <c r="CB101" i="82"/>
  <c r="CA93" i="82"/>
  <c r="CB93" i="82"/>
  <c r="CC93" i="82"/>
  <c r="BY93" i="82"/>
  <c r="BZ93" i="82" s="1"/>
  <c r="CA85" i="82"/>
  <c r="CB85" i="82"/>
  <c r="CC85" i="82"/>
  <c r="BY85" i="82"/>
  <c r="BZ85" i="82" s="1"/>
  <c r="CA77" i="82"/>
  <c r="CB77" i="82"/>
  <c r="CC77" i="82"/>
  <c r="BY77" i="82"/>
  <c r="BZ77" i="82" s="1"/>
  <c r="CA69" i="82"/>
  <c r="CC69" i="82"/>
  <c r="BY69" i="82"/>
  <c r="BZ69" i="82" s="1"/>
  <c r="CB69" i="82"/>
  <c r="CA61" i="82"/>
  <c r="CB61" i="82"/>
  <c r="CC61" i="82"/>
  <c r="BY61" i="82"/>
  <c r="BZ61" i="82" s="1"/>
  <c r="CA53" i="82"/>
  <c r="CB53" i="82"/>
  <c r="CC53" i="82"/>
  <c r="BY53" i="82"/>
  <c r="BZ53" i="82" s="1"/>
  <c r="CA45" i="82"/>
  <c r="CB45" i="82"/>
  <c r="CC45" i="82"/>
  <c r="BY45" i="82"/>
  <c r="BZ45" i="82" s="1"/>
  <c r="CA37" i="82"/>
  <c r="CC37" i="82"/>
  <c r="BY37" i="82"/>
  <c r="BZ37" i="82" s="1"/>
  <c r="CB37" i="82"/>
  <c r="CA29" i="82"/>
  <c r="CB29" i="82"/>
  <c r="CC29" i="82"/>
  <c r="BY29" i="82"/>
  <c r="BZ29" i="82" s="1"/>
  <c r="CA21" i="82"/>
  <c r="CB21" i="82"/>
  <c r="CC21" i="82"/>
  <c r="BY21" i="82"/>
  <c r="BZ21" i="82" s="1"/>
  <c r="CA13" i="82"/>
  <c r="CB13" i="82"/>
  <c r="CC13" i="82"/>
  <c r="BY13" i="82"/>
  <c r="BZ13" i="82" s="1"/>
  <c r="CA5" i="82"/>
  <c r="CC5" i="82"/>
  <c r="BY5" i="82"/>
  <c r="BZ5" i="82" s="1"/>
  <c r="CB5" i="82"/>
  <c r="G118" i="4"/>
  <c r="T119" i="5" s="1"/>
  <c r="Z102" i="4"/>
  <c r="G102" i="4"/>
  <c r="T103" i="5" s="1"/>
  <c r="Z94" i="4"/>
  <c r="G94" i="4"/>
  <c r="T95" i="5" s="1"/>
  <c r="Z86" i="4"/>
  <c r="X87" i="5" s="1"/>
  <c r="Z78" i="4"/>
  <c r="X79" i="5" s="1"/>
  <c r="Z70" i="4"/>
  <c r="X71" i="5" s="1"/>
  <c r="Z62" i="4"/>
  <c r="Z54" i="4"/>
  <c r="X55" i="5" s="1"/>
  <c r="Z46" i="4"/>
  <c r="X47" i="5" s="1"/>
  <c r="Z38" i="4"/>
  <c r="Z30" i="4"/>
  <c r="G30" i="4"/>
  <c r="T31" i="5" s="1"/>
  <c r="Z22" i="4"/>
  <c r="X23" i="5" s="1"/>
  <c r="Z14" i="4"/>
  <c r="X15" i="5" s="1"/>
  <c r="G14" i="4"/>
  <c r="Z11" i="4"/>
  <c r="X12" i="5" s="1"/>
  <c r="CB188" i="82"/>
  <c r="CC188" i="82"/>
  <c r="CA188" i="82"/>
  <c r="BY188" i="82"/>
  <c r="BZ188" i="82" s="1"/>
  <c r="CB180" i="82"/>
  <c r="CC180" i="82"/>
  <c r="CA180" i="82"/>
  <c r="BY180" i="82"/>
  <c r="BZ180" i="82" s="1"/>
  <c r="CB172" i="82"/>
  <c r="CC172" i="82"/>
  <c r="CA172" i="82"/>
  <c r="BY172" i="82"/>
  <c r="BZ172" i="82" s="1"/>
  <c r="CB164" i="82"/>
  <c r="CC164" i="82"/>
  <c r="CA164" i="82"/>
  <c r="BY164" i="82"/>
  <c r="BZ164" i="82" s="1"/>
  <c r="CB156" i="82"/>
  <c r="CC156" i="82"/>
  <c r="CA156" i="82"/>
  <c r="BY156" i="82"/>
  <c r="BZ156" i="82" s="1"/>
  <c r="CB148" i="82"/>
  <c r="CC148" i="82"/>
  <c r="CA148" i="82"/>
  <c r="BY148" i="82"/>
  <c r="BZ148" i="82" s="1"/>
  <c r="CB140" i="82"/>
  <c r="CC140" i="82"/>
  <c r="CA140" i="82"/>
  <c r="BY140" i="82"/>
  <c r="BZ140" i="82" s="1"/>
  <c r="CA132" i="82"/>
  <c r="CB132" i="82"/>
  <c r="CC132" i="82"/>
  <c r="BY132" i="82"/>
  <c r="BZ132" i="82" s="1"/>
  <c r="CA124" i="82"/>
  <c r="CB124" i="82"/>
  <c r="CC124" i="82"/>
  <c r="BY124" i="82"/>
  <c r="BZ124" i="82" s="1"/>
  <c r="CA116" i="82"/>
  <c r="CB116" i="82"/>
  <c r="CC116" i="82"/>
  <c r="BY116" i="82"/>
  <c r="BZ116" i="82" s="1"/>
  <c r="CA108" i="82"/>
  <c r="CB108" i="82"/>
  <c r="CC108" i="82"/>
  <c r="BY108" i="82"/>
  <c r="BZ108" i="82" s="1"/>
  <c r="CA100" i="82"/>
  <c r="CB100" i="82"/>
  <c r="CC100" i="82"/>
  <c r="BY100" i="82"/>
  <c r="BZ100" i="82" s="1"/>
  <c r="CA92" i="82"/>
  <c r="CB92" i="82"/>
  <c r="CC92" i="82"/>
  <c r="BY92" i="82"/>
  <c r="BZ92" i="82" s="1"/>
  <c r="CA84" i="82"/>
  <c r="CB84" i="82"/>
  <c r="CC84" i="82"/>
  <c r="BY84" i="82"/>
  <c r="BZ84" i="82" s="1"/>
  <c r="CA76" i="82"/>
  <c r="CB76" i="82"/>
  <c r="CC76" i="82"/>
  <c r="BY76" i="82"/>
  <c r="BZ76" i="82" s="1"/>
  <c r="CA68" i="82"/>
  <c r="CB68" i="82"/>
  <c r="CC68" i="82"/>
  <c r="BY68" i="82"/>
  <c r="BZ68" i="82" s="1"/>
  <c r="CA60" i="82"/>
  <c r="CB60" i="82"/>
  <c r="CC60" i="82"/>
  <c r="BY60" i="82"/>
  <c r="BZ60" i="82" s="1"/>
  <c r="CA52" i="82"/>
  <c r="CB52" i="82"/>
  <c r="CC52" i="82"/>
  <c r="BY52" i="82"/>
  <c r="BZ52" i="82" s="1"/>
  <c r="CA44" i="82"/>
  <c r="CB44" i="82"/>
  <c r="CC44" i="82"/>
  <c r="BY44" i="82"/>
  <c r="BZ44" i="82" s="1"/>
  <c r="CA36" i="82"/>
  <c r="CB36" i="82"/>
  <c r="CC36" i="82"/>
  <c r="BY36" i="82"/>
  <c r="BZ36" i="82" s="1"/>
  <c r="CA28" i="82"/>
  <c r="CB28" i="82"/>
  <c r="CC28" i="82"/>
  <c r="BY28" i="82"/>
  <c r="BZ28" i="82" s="1"/>
  <c r="CA20" i="82"/>
  <c r="CB20" i="82"/>
  <c r="CC20" i="82"/>
  <c r="BY20" i="82"/>
  <c r="BZ20" i="82" s="1"/>
  <c r="CA12" i="82"/>
  <c r="CB12" i="82"/>
  <c r="CC12" i="82"/>
  <c r="BY12" i="82"/>
  <c r="BZ12" i="82" s="1"/>
  <c r="CA4" i="82"/>
  <c r="CB4" i="82"/>
  <c r="CC4" i="82"/>
  <c r="BY4" i="82"/>
  <c r="BZ4" i="82" s="1"/>
  <c r="CB187" i="82"/>
  <c r="CC187" i="82"/>
  <c r="BY187" i="82"/>
  <c r="BZ187" i="82" s="1"/>
  <c r="CA187" i="82"/>
  <c r="CB179" i="82"/>
  <c r="CC179" i="82"/>
  <c r="BY179" i="82"/>
  <c r="BZ179" i="82" s="1"/>
  <c r="CA179" i="82"/>
  <c r="CB171" i="82"/>
  <c r="CC171" i="82"/>
  <c r="CA171" i="82"/>
  <c r="BY171" i="82"/>
  <c r="BZ171" i="82" s="1"/>
  <c r="CB163" i="82"/>
  <c r="CC163" i="82"/>
  <c r="CA163" i="82"/>
  <c r="BY163" i="82"/>
  <c r="BZ163" i="82" s="1"/>
  <c r="CB155" i="82"/>
  <c r="CC155" i="82"/>
  <c r="BY155" i="82"/>
  <c r="BZ155" i="82" s="1"/>
  <c r="CA155" i="82"/>
  <c r="CB147" i="82"/>
  <c r="CC147" i="82"/>
  <c r="BY147" i="82"/>
  <c r="BZ147" i="82" s="1"/>
  <c r="CA147" i="82"/>
  <c r="CB139" i="82"/>
  <c r="CC139" i="82"/>
  <c r="BY139" i="82"/>
  <c r="BZ139" i="82" s="1"/>
  <c r="CA139" i="82"/>
  <c r="CB131" i="82"/>
  <c r="CC131" i="82"/>
  <c r="CA131" i="82"/>
  <c r="BY131" i="82"/>
  <c r="BZ131" i="82" s="1"/>
  <c r="CB123" i="82"/>
  <c r="CC123" i="82"/>
  <c r="CA123" i="82"/>
  <c r="BY123" i="82"/>
  <c r="BZ123" i="82" s="1"/>
  <c r="CB115" i="82"/>
  <c r="CC115" i="82"/>
  <c r="CA115" i="82"/>
  <c r="BY115" i="82"/>
  <c r="BZ115" i="82" s="1"/>
  <c r="CB107" i="82"/>
  <c r="CC107" i="82"/>
  <c r="CA107" i="82"/>
  <c r="BY107" i="82"/>
  <c r="BZ107" i="82" s="1"/>
  <c r="CB99" i="82"/>
  <c r="CC99" i="82"/>
  <c r="BY99" i="82"/>
  <c r="BZ99" i="82" s="1"/>
  <c r="CA99" i="82"/>
  <c r="CB91" i="82"/>
  <c r="CC91" i="82"/>
  <c r="BY91" i="82"/>
  <c r="BZ91" i="82" s="1"/>
  <c r="CA91" i="82"/>
  <c r="CB83" i="82"/>
  <c r="CC83" i="82"/>
  <c r="CA83" i="82"/>
  <c r="BY83" i="82"/>
  <c r="BZ83" i="82" s="1"/>
  <c r="CB75" i="82"/>
  <c r="CC75" i="82"/>
  <c r="BY75" i="82"/>
  <c r="BZ75" i="82" s="1"/>
  <c r="CA75" i="82"/>
  <c r="CB67" i="82"/>
  <c r="CC67" i="82"/>
  <c r="CA67" i="82"/>
  <c r="BY67" i="82"/>
  <c r="BZ67" i="82" s="1"/>
  <c r="CB59" i="82"/>
  <c r="CC59" i="82"/>
  <c r="CA59" i="82"/>
  <c r="BY59" i="82"/>
  <c r="BZ59" i="82" s="1"/>
  <c r="CB51" i="82"/>
  <c r="CC51" i="82"/>
  <c r="CA51" i="82"/>
  <c r="BY51" i="82"/>
  <c r="BZ51" i="82" s="1"/>
  <c r="CB43" i="82"/>
  <c r="CC43" i="82"/>
  <c r="CA43" i="82"/>
  <c r="BY43" i="82"/>
  <c r="BZ43" i="82" s="1"/>
  <c r="CB35" i="82"/>
  <c r="CC35" i="82"/>
  <c r="BY35" i="82"/>
  <c r="BZ35" i="82" s="1"/>
  <c r="CA35" i="82"/>
  <c r="CB27" i="82"/>
  <c r="CC27" i="82"/>
  <c r="BY27" i="82"/>
  <c r="BZ27" i="82" s="1"/>
  <c r="CA27" i="82"/>
  <c r="CB19" i="82"/>
  <c r="CC19" i="82"/>
  <c r="CA19" i="82"/>
  <c r="BY19" i="82"/>
  <c r="BZ19" i="82" s="1"/>
  <c r="CB11" i="82"/>
  <c r="CC11" i="82"/>
  <c r="BY11" i="82"/>
  <c r="BZ11" i="82" s="1"/>
  <c r="CA11" i="82"/>
  <c r="CC3" i="82"/>
  <c r="CB3" i="82"/>
  <c r="CA3" i="82"/>
  <c r="BY3" i="82"/>
  <c r="BZ3" i="82" s="1"/>
  <c r="CB186" i="82"/>
  <c r="CC186" i="82"/>
  <c r="CA186" i="82"/>
  <c r="BY186" i="82"/>
  <c r="BZ186" i="82" s="1"/>
  <c r="CB178" i="82"/>
  <c r="CA178" i="82"/>
  <c r="CC178" i="82"/>
  <c r="BY178" i="82"/>
  <c r="BZ178" i="82" s="1"/>
  <c r="CB170" i="82"/>
  <c r="CC170" i="82"/>
  <c r="CA170" i="82"/>
  <c r="BY170" i="82"/>
  <c r="BZ170" i="82" s="1"/>
  <c r="CB162" i="82"/>
  <c r="CC162" i="82"/>
  <c r="CA162" i="82"/>
  <c r="BY162" i="82"/>
  <c r="BZ162" i="82" s="1"/>
  <c r="CB154" i="82"/>
  <c r="CC154" i="82"/>
  <c r="CA154" i="82"/>
  <c r="BY154" i="82"/>
  <c r="BZ154" i="82" s="1"/>
  <c r="CB146" i="82"/>
  <c r="CA146" i="82"/>
  <c r="BY146" i="82"/>
  <c r="BZ146" i="82" s="1"/>
  <c r="CC146" i="82"/>
  <c r="CB138" i="82"/>
  <c r="CA138" i="82"/>
  <c r="CC138" i="82"/>
  <c r="BY138" i="82"/>
  <c r="BZ138" i="82" s="1"/>
  <c r="CB130" i="82"/>
  <c r="CA130" i="82"/>
  <c r="CC130" i="82"/>
  <c r="BY130" i="82"/>
  <c r="BZ130" i="82" s="1"/>
  <c r="CB122" i="82"/>
  <c r="CA122" i="82"/>
  <c r="CC122" i="82"/>
  <c r="BY122" i="82"/>
  <c r="BZ122" i="82" s="1"/>
  <c r="CB114" i="82"/>
  <c r="CA114" i="82"/>
  <c r="CC114" i="82"/>
  <c r="BY114" i="82"/>
  <c r="BZ114" i="82" s="1"/>
  <c r="CB106" i="82"/>
  <c r="CA106" i="82"/>
  <c r="CC106" i="82"/>
  <c r="BY106" i="82"/>
  <c r="BZ106" i="82" s="1"/>
  <c r="CB98" i="82"/>
  <c r="CA98" i="82"/>
  <c r="CC98" i="82"/>
  <c r="BY98" i="82"/>
  <c r="BZ98" i="82" s="1"/>
  <c r="CB90" i="82"/>
  <c r="CA90" i="82"/>
  <c r="CC90" i="82"/>
  <c r="BY90" i="82"/>
  <c r="BZ90" i="82" s="1"/>
  <c r="CB82" i="82"/>
  <c r="CA82" i="82"/>
  <c r="CC82" i="82"/>
  <c r="BY82" i="82"/>
  <c r="BZ82" i="82" s="1"/>
  <c r="CB74" i="82"/>
  <c r="CA74" i="82"/>
  <c r="CC74" i="82"/>
  <c r="BY74" i="82"/>
  <c r="BZ74" i="82" s="1"/>
  <c r="CB66" i="82"/>
  <c r="CA66" i="82"/>
  <c r="CC66" i="82"/>
  <c r="BY66" i="82"/>
  <c r="BZ66" i="82" s="1"/>
  <c r="CB58" i="82"/>
  <c r="CA58" i="82"/>
  <c r="CC58" i="82"/>
  <c r="BY58" i="82"/>
  <c r="BZ58" i="82" s="1"/>
  <c r="CB50" i="82"/>
  <c r="CA50" i="82"/>
  <c r="CC50" i="82"/>
  <c r="BY50" i="82"/>
  <c r="BZ50" i="82" s="1"/>
  <c r="CB42" i="82"/>
  <c r="CA42" i="82"/>
  <c r="CC42" i="82"/>
  <c r="BY42" i="82"/>
  <c r="BZ42" i="82" s="1"/>
  <c r="CB34" i="82"/>
  <c r="CA34" i="82"/>
  <c r="CC34" i="82"/>
  <c r="BY34" i="82"/>
  <c r="BZ34" i="82" s="1"/>
  <c r="CB26" i="82"/>
  <c r="CA26" i="82"/>
  <c r="CC26" i="82"/>
  <c r="BY26" i="82"/>
  <c r="BZ26" i="82" s="1"/>
  <c r="CB18" i="82"/>
  <c r="CA18" i="82"/>
  <c r="BY18" i="82"/>
  <c r="BZ18" i="82" s="1"/>
  <c r="CC18" i="82"/>
  <c r="CB10" i="82"/>
  <c r="CA10" i="82"/>
  <c r="CC10" i="82"/>
  <c r="BY10" i="82"/>
  <c r="BZ10" i="82" s="1"/>
  <c r="AB3" i="3"/>
  <c r="AB192" i="3"/>
  <c r="J193" i="5" s="1"/>
  <c r="AB188" i="3"/>
  <c r="AB184" i="3"/>
  <c r="AB180" i="3"/>
  <c r="J181" i="5" s="1"/>
  <c r="AB176" i="3"/>
  <c r="AB172" i="3"/>
  <c r="J173" i="5" s="1"/>
  <c r="AB168" i="3"/>
  <c r="J169" i="5" s="1"/>
  <c r="AB164" i="3"/>
  <c r="J165" i="5" s="1"/>
  <c r="AB160" i="3"/>
  <c r="J161" i="5" s="1"/>
  <c r="AB156" i="3"/>
  <c r="AB152" i="3"/>
  <c r="AB148" i="3"/>
  <c r="J149" i="5" s="1"/>
  <c r="AB144" i="3"/>
  <c r="AB140" i="3"/>
  <c r="AB136" i="3"/>
  <c r="J137" i="5" s="1"/>
  <c r="AB132" i="3"/>
  <c r="J133" i="5" s="1"/>
  <c r="AB128" i="3"/>
  <c r="J129" i="5" s="1"/>
  <c r="AB124" i="3"/>
  <c r="AB120" i="3"/>
  <c r="AB116" i="3"/>
  <c r="J117" i="5" s="1"/>
  <c r="AB112" i="3"/>
  <c r="AB108" i="3"/>
  <c r="J109" i="5" s="1"/>
  <c r="AB104" i="3"/>
  <c r="J105" i="5" s="1"/>
  <c r="AB100" i="3"/>
  <c r="J101" i="5" s="1"/>
  <c r="AB96" i="3"/>
  <c r="J97" i="5" s="1"/>
  <c r="AB92" i="3"/>
  <c r="AB88" i="3"/>
  <c r="AB84" i="3"/>
  <c r="J85" i="5" s="1"/>
  <c r="AB80" i="3"/>
  <c r="AB76" i="3"/>
  <c r="J77" i="5" s="1"/>
  <c r="AB72" i="3"/>
  <c r="J73" i="5" s="1"/>
  <c r="AB68" i="3"/>
  <c r="J69" i="5" s="1"/>
  <c r="AB64" i="3"/>
  <c r="J65" i="5" s="1"/>
  <c r="AB60" i="3"/>
  <c r="AB56" i="3"/>
  <c r="AB52" i="3"/>
  <c r="J53" i="5" s="1"/>
  <c r="AB48" i="3"/>
  <c r="AB44" i="3"/>
  <c r="J45" i="5" s="1"/>
  <c r="AB40" i="3"/>
  <c r="J41" i="5" s="1"/>
  <c r="AB36" i="3"/>
  <c r="J37" i="5" s="1"/>
  <c r="AB32" i="3"/>
  <c r="J33" i="5" s="1"/>
  <c r="CB193" i="82"/>
  <c r="CC193" i="82"/>
  <c r="CA193" i="82"/>
  <c r="BY193" i="82"/>
  <c r="BZ193" i="82" s="1"/>
  <c r="CB185" i="82"/>
  <c r="CA185" i="82"/>
  <c r="BY185" i="82"/>
  <c r="BZ185" i="82" s="1"/>
  <c r="CC185" i="82"/>
  <c r="CB177" i="82"/>
  <c r="CA177" i="82"/>
  <c r="CC177" i="82"/>
  <c r="BY177" i="82"/>
  <c r="BZ177" i="82" s="1"/>
  <c r="CC169" i="82"/>
  <c r="CA169" i="82"/>
  <c r="CB169" i="82"/>
  <c r="BY169" i="82"/>
  <c r="BZ169" i="82" s="1"/>
  <c r="CB161" i="82"/>
  <c r="CC161" i="82"/>
  <c r="CA161" i="82"/>
  <c r="BY161" i="82"/>
  <c r="BZ161" i="82" s="1"/>
  <c r="CB153" i="82"/>
  <c r="CA153" i="82"/>
  <c r="BY153" i="82"/>
  <c r="BZ153" i="82" s="1"/>
  <c r="CC153" i="82"/>
  <c r="CB145" i="82"/>
  <c r="CA145" i="82"/>
  <c r="CC145" i="82"/>
  <c r="BY145" i="82"/>
  <c r="BZ145" i="82" s="1"/>
  <c r="CC137" i="82"/>
  <c r="CA137" i="82"/>
  <c r="CB137" i="82"/>
  <c r="BY137" i="82"/>
  <c r="BZ137" i="82" s="1"/>
  <c r="CB129" i="82"/>
  <c r="CC129" i="82"/>
  <c r="CA129" i="82"/>
  <c r="BY129" i="82"/>
  <c r="BZ129" i="82" s="1"/>
  <c r="CB121" i="82"/>
  <c r="BY121" i="82"/>
  <c r="BZ121" i="82" s="1"/>
  <c r="CA121" i="82"/>
  <c r="CC121" i="82"/>
  <c r="BY113" i="82"/>
  <c r="BZ113" i="82" s="1"/>
  <c r="CB113" i="82"/>
  <c r="CC113" i="82"/>
  <c r="CA113" i="82"/>
  <c r="CC105" i="82"/>
  <c r="CA105" i="82"/>
  <c r="BY105" i="82"/>
  <c r="BZ105" i="82" s="1"/>
  <c r="CB105" i="82"/>
  <c r="CB97" i="82"/>
  <c r="CC97" i="82"/>
  <c r="BY97" i="82"/>
  <c r="BZ97" i="82" s="1"/>
  <c r="CA97" i="82"/>
  <c r="CB89" i="82"/>
  <c r="CA89" i="82"/>
  <c r="BY89" i="82"/>
  <c r="BZ89" i="82" s="1"/>
  <c r="CC89" i="82"/>
  <c r="CA81" i="82"/>
  <c r="BY81" i="82"/>
  <c r="BZ81" i="82" s="1"/>
  <c r="CB81" i="82"/>
  <c r="CC81" i="82"/>
  <c r="CC73" i="82"/>
  <c r="BY73" i="82"/>
  <c r="BZ73" i="82" s="1"/>
  <c r="CA73" i="82"/>
  <c r="CB73" i="82"/>
  <c r="CB65" i="82"/>
  <c r="CC65" i="82"/>
  <c r="CA65" i="82"/>
  <c r="BY65" i="82"/>
  <c r="BZ65" i="82" s="1"/>
  <c r="CB57" i="82"/>
  <c r="BY57" i="82"/>
  <c r="BZ57" i="82" s="1"/>
  <c r="CA57" i="82"/>
  <c r="CC57" i="82"/>
  <c r="BY49" i="82"/>
  <c r="BZ49" i="82" s="1"/>
  <c r="CB49" i="82"/>
  <c r="CC49" i="82"/>
  <c r="CA49" i="82"/>
  <c r="CC41" i="82"/>
  <c r="CA41" i="82"/>
  <c r="BY41" i="82"/>
  <c r="BZ41" i="82" s="1"/>
  <c r="CB41" i="82"/>
  <c r="CB33" i="82"/>
  <c r="CC33" i="82"/>
  <c r="BY33" i="82"/>
  <c r="BZ33" i="82" s="1"/>
  <c r="CA33" i="82"/>
  <c r="CB25" i="82"/>
  <c r="CA25" i="82"/>
  <c r="BY25" i="82"/>
  <c r="BZ25" i="82" s="1"/>
  <c r="CC25" i="82"/>
  <c r="CA17" i="82"/>
  <c r="BY17" i="82"/>
  <c r="BZ17" i="82" s="1"/>
  <c r="CB17" i="82"/>
  <c r="CC17" i="82"/>
  <c r="CC9" i="82"/>
  <c r="BY9" i="82"/>
  <c r="BZ9" i="82" s="1"/>
  <c r="CA9" i="82"/>
  <c r="CB9" i="82"/>
  <c r="N35" i="3"/>
  <c r="N31" i="3"/>
  <c r="N27" i="3"/>
  <c r="G28" i="5" s="1"/>
  <c r="N23" i="3"/>
  <c r="N19" i="3"/>
  <c r="G20" i="5" s="1"/>
  <c r="N15" i="3"/>
  <c r="G16" i="5" s="1"/>
  <c r="N11" i="3"/>
  <c r="G12" i="5" s="1"/>
  <c r="N7" i="3"/>
  <c r="G8" i="5" s="1"/>
  <c r="CB192" i="82"/>
  <c r="CC192" i="82"/>
  <c r="BY192" i="82"/>
  <c r="BZ192" i="82" s="1"/>
  <c r="CA192" i="82"/>
  <c r="CB184" i="82"/>
  <c r="CC184" i="82"/>
  <c r="BY184" i="82"/>
  <c r="BZ184" i="82" s="1"/>
  <c r="CA184" i="82"/>
  <c r="CB176" i="82"/>
  <c r="CC176" i="82"/>
  <c r="BY176" i="82"/>
  <c r="BZ176" i="82" s="1"/>
  <c r="CA176" i="82"/>
  <c r="CB168" i="82"/>
  <c r="CC168" i="82"/>
  <c r="BY168" i="82"/>
  <c r="BZ168" i="82" s="1"/>
  <c r="CA168" i="82"/>
  <c r="CB160" i="82"/>
  <c r="CC160" i="82"/>
  <c r="BY160" i="82"/>
  <c r="BZ160" i="82" s="1"/>
  <c r="CA160" i="82"/>
  <c r="CB152" i="82"/>
  <c r="CC152" i="82"/>
  <c r="BY152" i="82"/>
  <c r="BZ152" i="82" s="1"/>
  <c r="CA152" i="82"/>
  <c r="CB144" i="82"/>
  <c r="CC144" i="82"/>
  <c r="BY144" i="82"/>
  <c r="BZ144" i="82" s="1"/>
  <c r="CA144" i="82"/>
  <c r="CB136" i="82"/>
  <c r="CC136" i="82"/>
  <c r="BY136" i="82"/>
  <c r="BZ136" i="82" s="1"/>
  <c r="CA136" i="82"/>
  <c r="CB128" i="82"/>
  <c r="CC128" i="82"/>
  <c r="CA128" i="82"/>
  <c r="BY128" i="82"/>
  <c r="BZ128" i="82" s="1"/>
  <c r="CB120" i="82"/>
  <c r="CC120" i="82"/>
  <c r="BY120" i="82"/>
  <c r="BZ120" i="82" s="1"/>
  <c r="CA120" i="82"/>
  <c r="CB112" i="82"/>
  <c r="CC112" i="82"/>
  <c r="BY112" i="82"/>
  <c r="BZ112" i="82" s="1"/>
  <c r="CA112" i="82"/>
  <c r="CB104" i="82"/>
  <c r="CC104" i="82"/>
  <c r="CA104" i="82"/>
  <c r="BY104" i="82"/>
  <c r="BZ104" i="82" s="1"/>
  <c r="CB96" i="82"/>
  <c r="CC96" i="82"/>
  <c r="BY96" i="82"/>
  <c r="BZ96" i="82" s="1"/>
  <c r="CA96" i="82"/>
  <c r="CB88" i="82"/>
  <c r="CC88" i="82"/>
  <c r="CA88" i="82"/>
  <c r="BY88" i="82"/>
  <c r="BZ88" i="82" s="1"/>
  <c r="CB80" i="82"/>
  <c r="CC80" i="82"/>
  <c r="BY80" i="82"/>
  <c r="BZ80" i="82" s="1"/>
  <c r="CA80" i="82"/>
  <c r="CB72" i="82"/>
  <c r="CC72" i="82"/>
  <c r="BY72" i="82"/>
  <c r="BZ72" i="82" s="1"/>
  <c r="CA72" i="82"/>
  <c r="CB64" i="82"/>
  <c r="CC64" i="82"/>
  <c r="CA64" i="82"/>
  <c r="BY64" i="82"/>
  <c r="BZ64" i="82" s="1"/>
  <c r="CB56" i="82"/>
  <c r="CC56" i="82"/>
  <c r="BY56" i="82"/>
  <c r="BZ56" i="82" s="1"/>
  <c r="CA56" i="82"/>
  <c r="CB48" i="82"/>
  <c r="CC48" i="82"/>
  <c r="BY48" i="82"/>
  <c r="BZ48" i="82" s="1"/>
  <c r="CA48" i="82"/>
  <c r="CB40" i="82"/>
  <c r="CC40" i="82"/>
  <c r="CA40" i="82"/>
  <c r="BY40" i="82"/>
  <c r="BZ40" i="82" s="1"/>
  <c r="CB32" i="82"/>
  <c r="CC32" i="82"/>
  <c r="BY32" i="82"/>
  <c r="BZ32" i="82" s="1"/>
  <c r="CA32" i="82"/>
  <c r="CB24" i="82"/>
  <c r="CC24" i="82"/>
  <c r="CA24" i="82"/>
  <c r="BY24" i="82"/>
  <c r="BZ24" i="82" s="1"/>
  <c r="CB16" i="82"/>
  <c r="CC16" i="82"/>
  <c r="BY16" i="82"/>
  <c r="BZ16" i="82" s="1"/>
  <c r="CA16" i="82"/>
  <c r="CB8" i="82"/>
  <c r="CC8" i="82"/>
  <c r="BY8" i="82"/>
  <c r="BZ8" i="82" s="1"/>
  <c r="CA8" i="82"/>
  <c r="CB191" i="82"/>
  <c r="CC191" i="82"/>
  <c r="CA191" i="82"/>
  <c r="BY191" i="82"/>
  <c r="BZ191" i="82" s="1"/>
  <c r="CB183" i="82"/>
  <c r="CC183" i="82"/>
  <c r="CA183" i="82"/>
  <c r="BY183" i="82"/>
  <c r="BZ183" i="82" s="1"/>
  <c r="CB175" i="82"/>
  <c r="CC175" i="82"/>
  <c r="CA175" i="82"/>
  <c r="BY175" i="82"/>
  <c r="BZ175" i="82" s="1"/>
  <c r="CB167" i="82"/>
  <c r="CC167" i="82"/>
  <c r="CA167" i="82"/>
  <c r="BY167" i="82"/>
  <c r="BZ167" i="82" s="1"/>
  <c r="CB159" i="82"/>
  <c r="CC159" i="82"/>
  <c r="CA159" i="82"/>
  <c r="BY159" i="82"/>
  <c r="BZ159" i="82" s="1"/>
  <c r="CB151" i="82"/>
  <c r="CC151" i="82"/>
  <c r="CA151" i="82"/>
  <c r="BY151" i="82"/>
  <c r="BZ151" i="82" s="1"/>
  <c r="CB143" i="82"/>
  <c r="CC143" i="82"/>
  <c r="CA143" i="82"/>
  <c r="BY143" i="82"/>
  <c r="BZ143" i="82" s="1"/>
  <c r="CB135" i="82"/>
  <c r="CC135" i="82"/>
  <c r="CA135" i="82"/>
  <c r="BY135" i="82"/>
  <c r="BZ135" i="82" s="1"/>
  <c r="CB127" i="82"/>
  <c r="CC127" i="82"/>
  <c r="CA127" i="82"/>
  <c r="BY127" i="82"/>
  <c r="BZ127" i="82" s="1"/>
  <c r="CB119" i="82"/>
  <c r="CC119" i="82"/>
  <c r="CA119" i="82"/>
  <c r="BY119" i="82"/>
  <c r="BZ119" i="82" s="1"/>
  <c r="CB111" i="82"/>
  <c r="CC111" i="82"/>
  <c r="CA111" i="82"/>
  <c r="BY111" i="82"/>
  <c r="BZ111" i="82" s="1"/>
  <c r="CB103" i="82"/>
  <c r="CC103" i="82"/>
  <c r="CA103" i="82"/>
  <c r="BY103" i="82"/>
  <c r="BZ103" i="82" s="1"/>
  <c r="CB95" i="82"/>
  <c r="CC95" i="82"/>
  <c r="CA95" i="82"/>
  <c r="BY95" i="82"/>
  <c r="BZ95" i="82" s="1"/>
  <c r="CB87" i="82"/>
  <c r="CC87" i="82"/>
  <c r="CA87" i="82"/>
  <c r="BY87" i="82"/>
  <c r="BZ87" i="82" s="1"/>
  <c r="CB79" i="82"/>
  <c r="CC79" i="82"/>
  <c r="CA79" i="82"/>
  <c r="BY79" i="82"/>
  <c r="BZ79" i="82" s="1"/>
  <c r="CB71" i="82"/>
  <c r="CC71" i="82"/>
  <c r="CA71" i="82"/>
  <c r="BY71" i="82"/>
  <c r="BZ71" i="82" s="1"/>
  <c r="CB63" i="82"/>
  <c r="CC63" i="82"/>
  <c r="CA63" i="82"/>
  <c r="BY63" i="82"/>
  <c r="BZ63" i="82" s="1"/>
  <c r="CB55" i="82"/>
  <c r="CC55" i="82"/>
  <c r="CA55" i="82"/>
  <c r="BY55" i="82"/>
  <c r="BZ55" i="82" s="1"/>
  <c r="CB47" i="82"/>
  <c r="CC47" i="82"/>
  <c r="CA47" i="82"/>
  <c r="BY47" i="82"/>
  <c r="BZ47" i="82" s="1"/>
  <c r="CB39" i="82"/>
  <c r="CC39" i="82"/>
  <c r="CA39" i="82"/>
  <c r="BY39" i="82"/>
  <c r="BZ39" i="82" s="1"/>
  <c r="CB31" i="82"/>
  <c r="CC31" i="82"/>
  <c r="CA31" i="82"/>
  <c r="BY31" i="82"/>
  <c r="BZ31" i="82" s="1"/>
  <c r="CB23" i="82"/>
  <c r="CC23" i="82"/>
  <c r="CA23" i="82"/>
  <c r="BY23" i="82"/>
  <c r="BZ23" i="82" s="1"/>
  <c r="CB15" i="82"/>
  <c r="CC15" i="82"/>
  <c r="CA15" i="82"/>
  <c r="BY15" i="82"/>
  <c r="BZ15" i="82" s="1"/>
  <c r="CB7" i="82"/>
  <c r="CC7" i="82"/>
  <c r="CA7" i="82"/>
  <c r="BY7" i="82"/>
  <c r="BZ7" i="82" s="1"/>
  <c r="N193" i="3"/>
  <c r="N189" i="3"/>
  <c r="G190" i="5" s="1"/>
  <c r="N185" i="3"/>
  <c r="G186" i="5" s="1"/>
  <c r="N181" i="3"/>
  <c r="G182" i="5" s="1"/>
  <c r="N177" i="3"/>
  <c r="G178" i="5" s="1"/>
  <c r="N173" i="3"/>
  <c r="N169" i="3"/>
  <c r="G170" i="5" s="1"/>
  <c r="N165" i="3"/>
  <c r="N161" i="3"/>
  <c r="N157" i="3"/>
  <c r="G158" i="5" s="1"/>
  <c r="N153" i="3"/>
  <c r="G154" i="5" s="1"/>
  <c r="N149" i="3"/>
  <c r="G150" i="5" s="1"/>
  <c r="N145" i="3"/>
  <c r="G146" i="5" s="1"/>
  <c r="N141" i="3"/>
  <c r="N137" i="3"/>
  <c r="G138" i="5" s="1"/>
  <c r="N133" i="3"/>
  <c r="N129" i="3"/>
  <c r="N125" i="3"/>
  <c r="G126" i="5" s="1"/>
  <c r="N121" i="3"/>
  <c r="G122" i="5" s="1"/>
  <c r="N117" i="3"/>
  <c r="N113" i="3"/>
  <c r="G114" i="5" s="1"/>
  <c r="N109" i="3"/>
  <c r="G110" i="5" s="1"/>
  <c r="N105" i="3"/>
  <c r="G106" i="5" s="1"/>
  <c r="N101" i="3"/>
  <c r="N97" i="3"/>
  <c r="N93" i="3"/>
  <c r="G94" i="5" s="1"/>
  <c r="N89" i="3"/>
  <c r="G90" i="5" s="1"/>
  <c r="N85" i="3"/>
  <c r="G86" i="5" s="1"/>
  <c r="N81" i="3"/>
  <c r="G82" i="5" s="1"/>
  <c r="N77" i="3"/>
  <c r="N73" i="3"/>
  <c r="G74" i="5" s="1"/>
  <c r="N69" i="3"/>
  <c r="N65" i="3"/>
  <c r="N61" i="3"/>
  <c r="G62" i="5" s="1"/>
  <c r="N57" i="3"/>
  <c r="G58" i="5" s="1"/>
  <c r="N53" i="3"/>
  <c r="G54" i="5" s="1"/>
  <c r="N49" i="3"/>
  <c r="G50" i="5" s="1"/>
  <c r="N45" i="3"/>
  <c r="N41" i="3"/>
  <c r="N37" i="3"/>
  <c r="N33" i="3"/>
  <c r="N29" i="3"/>
  <c r="N25" i="3"/>
  <c r="G26" i="5" s="1"/>
  <c r="N21" i="3"/>
  <c r="G22" i="5" s="1"/>
  <c r="N17" i="3"/>
  <c r="G18" i="5" s="1"/>
  <c r="N13" i="3"/>
  <c r="N9" i="3"/>
  <c r="G10" i="5" s="1"/>
  <c r="N5" i="3"/>
  <c r="AB191" i="3"/>
  <c r="AB187" i="3"/>
  <c r="J188" i="5" s="1"/>
  <c r="AB183" i="3"/>
  <c r="J184" i="5" s="1"/>
  <c r="AB179" i="3"/>
  <c r="J180" i="5" s="1"/>
  <c r="AB175" i="3"/>
  <c r="AB171" i="3"/>
  <c r="AB167" i="3"/>
  <c r="AB163" i="3"/>
  <c r="AB159" i="3"/>
  <c r="AB155" i="3"/>
  <c r="AB151" i="3"/>
  <c r="J152" i="5" s="1"/>
  <c r="AB147" i="3"/>
  <c r="J148" i="5" s="1"/>
  <c r="AB143" i="3"/>
  <c r="AB139" i="3"/>
  <c r="AB135" i="3"/>
  <c r="J136" i="5" s="1"/>
  <c r="AB131" i="3"/>
  <c r="AB127" i="3"/>
  <c r="AB123" i="3"/>
  <c r="J124" i="5" s="1"/>
  <c r="AB119" i="3"/>
  <c r="J120" i="5" s="1"/>
  <c r="AB115" i="3"/>
  <c r="J116" i="5" s="1"/>
  <c r="AB111" i="3"/>
  <c r="J112" i="5" s="1"/>
  <c r="AB107" i="3"/>
  <c r="AB103" i="3"/>
  <c r="J104" i="5" s="1"/>
  <c r="AB99" i="3"/>
  <c r="J100" i="5" s="1"/>
  <c r="AB95" i="3"/>
  <c r="AB91" i="3"/>
  <c r="J92" i="5" s="1"/>
  <c r="AB87" i="3"/>
  <c r="J88" i="5" s="1"/>
  <c r="AB83" i="3"/>
  <c r="J84" i="5" s="1"/>
  <c r="AB79" i="3"/>
  <c r="J80" i="5" s="1"/>
  <c r="AB75" i="3"/>
  <c r="AB71" i="3"/>
  <c r="AB67" i="3"/>
  <c r="AB63" i="3"/>
  <c r="AB59" i="3"/>
  <c r="AB55" i="3"/>
  <c r="J56" i="5" s="1"/>
  <c r="AB51" i="3"/>
  <c r="J52" i="5" s="1"/>
  <c r="AB47" i="3"/>
  <c r="J48" i="5" s="1"/>
  <c r="AB43" i="3"/>
  <c r="AB39" i="3"/>
  <c r="AB35" i="3"/>
  <c r="J36" i="5" s="1"/>
  <c r="AB31" i="3"/>
  <c r="AB27" i="3"/>
  <c r="J28" i="5" s="1"/>
  <c r="N6" i="3"/>
  <c r="G7" i="5" s="1"/>
  <c r="AB28" i="3"/>
  <c r="J29" i="5" s="1"/>
  <c r="N191" i="3"/>
  <c r="N187" i="3"/>
  <c r="N183" i="3"/>
  <c r="G184" i="5" s="1"/>
  <c r="N179" i="3"/>
  <c r="N175" i="3"/>
  <c r="N171" i="3"/>
  <c r="G172" i="5" s="1"/>
  <c r="N167" i="3"/>
  <c r="G168" i="5" s="1"/>
  <c r="N163" i="3"/>
  <c r="G164" i="5" s="1"/>
  <c r="N159" i="3"/>
  <c r="N155" i="3"/>
  <c r="N151" i="3"/>
  <c r="G152" i="5" s="1"/>
  <c r="N147" i="3"/>
  <c r="N143" i="3"/>
  <c r="N139" i="3"/>
  <c r="G140" i="5" s="1"/>
  <c r="N135" i="3"/>
  <c r="G136" i="5" s="1"/>
  <c r="N131" i="3"/>
  <c r="G132" i="5" s="1"/>
  <c r="N127" i="3"/>
  <c r="N123" i="3"/>
  <c r="N119" i="3"/>
  <c r="G120" i="5" s="1"/>
  <c r="N115" i="3"/>
  <c r="N111" i="3"/>
  <c r="N107" i="3"/>
  <c r="G108" i="5" s="1"/>
  <c r="N103" i="3"/>
  <c r="G104" i="5" s="1"/>
  <c r="N99" i="3"/>
  <c r="G100" i="5" s="1"/>
  <c r="N95" i="3"/>
  <c r="N91" i="3"/>
  <c r="N87" i="3"/>
  <c r="G88" i="5" s="1"/>
  <c r="N83" i="3"/>
  <c r="N79" i="3"/>
  <c r="N75" i="3"/>
  <c r="G76" i="5" s="1"/>
  <c r="N71" i="3"/>
  <c r="G72" i="5" s="1"/>
  <c r="N67" i="3"/>
  <c r="G68" i="5" s="1"/>
  <c r="N63" i="3"/>
  <c r="G64" i="5" s="1"/>
  <c r="N59" i="3"/>
  <c r="N55" i="3"/>
  <c r="G56" i="5" s="1"/>
  <c r="N51" i="3"/>
  <c r="N47" i="3"/>
  <c r="N43" i="3"/>
  <c r="G44" i="5" s="1"/>
  <c r="N39" i="3"/>
  <c r="G40" i="5" s="1"/>
  <c r="AB193" i="3"/>
  <c r="J194" i="5" s="1"/>
  <c r="AB189" i="3"/>
  <c r="J190" i="5" s="1"/>
  <c r="AB185" i="3"/>
  <c r="AB181" i="3"/>
  <c r="J182" i="5" s="1"/>
  <c r="AB177" i="3"/>
  <c r="J178" i="5" s="1"/>
  <c r="AB173" i="3"/>
  <c r="AB169" i="3"/>
  <c r="J170" i="5" s="1"/>
  <c r="AB165" i="3"/>
  <c r="J166" i="5" s="1"/>
  <c r="AB161" i="3"/>
  <c r="J162" i="5" s="1"/>
  <c r="AB157" i="3"/>
  <c r="J158" i="5" s="1"/>
  <c r="AB153" i="3"/>
  <c r="AB149" i="3"/>
  <c r="J150" i="5" s="1"/>
  <c r="AB145" i="3"/>
  <c r="J146" i="5" s="1"/>
  <c r="AB141" i="3"/>
  <c r="AB137" i="3"/>
  <c r="J138" i="5" s="1"/>
  <c r="AB133" i="3"/>
  <c r="J134" i="5" s="1"/>
  <c r="AB129" i="3"/>
  <c r="J130" i="5" s="1"/>
  <c r="AB125" i="3"/>
  <c r="J126" i="5" s="1"/>
  <c r="AB121" i="3"/>
  <c r="AB117" i="3"/>
  <c r="J118" i="5" s="1"/>
  <c r="AB113" i="3"/>
  <c r="J114" i="5" s="1"/>
  <c r="AB109" i="3"/>
  <c r="AB105" i="3"/>
  <c r="J106" i="5" s="1"/>
  <c r="AB101" i="3"/>
  <c r="J102" i="5" s="1"/>
  <c r="AB97" i="3"/>
  <c r="J98" i="5" s="1"/>
  <c r="AB93" i="3"/>
  <c r="J94" i="5" s="1"/>
  <c r="AB89" i="3"/>
  <c r="AB85" i="3"/>
  <c r="J86" i="5" s="1"/>
  <c r="AB81" i="3"/>
  <c r="J82" i="5" s="1"/>
  <c r="AB77" i="3"/>
  <c r="AB73" i="3"/>
  <c r="AB69" i="3"/>
  <c r="J70" i="5" s="1"/>
  <c r="AB65" i="3"/>
  <c r="J66" i="5" s="1"/>
  <c r="AB61" i="3"/>
  <c r="J62" i="5" s="1"/>
  <c r="AB57" i="3"/>
  <c r="AB53" i="3"/>
  <c r="J54" i="5" s="1"/>
  <c r="AB49" i="3"/>
  <c r="J50" i="5" s="1"/>
  <c r="AB45" i="3"/>
  <c r="AB41" i="3"/>
  <c r="J42" i="5" s="1"/>
  <c r="AB37" i="3"/>
  <c r="AB33" i="3"/>
  <c r="J34" i="5" s="1"/>
  <c r="AB29" i="3"/>
  <c r="J30" i="5" s="1"/>
  <c r="Z29" i="4"/>
  <c r="Z21" i="4"/>
  <c r="X22" i="5" s="1"/>
  <c r="Z13" i="4"/>
  <c r="X14" i="5" s="1"/>
  <c r="Z10" i="4"/>
  <c r="X11" i="5" s="1"/>
  <c r="AK193" i="3"/>
  <c r="AK192" i="3"/>
  <c r="M193" i="5" s="1"/>
  <c r="AK191" i="3"/>
  <c r="AK190" i="3"/>
  <c r="M191" i="5" s="1"/>
  <c r="AK189" i="3"/>
  <c r="AK188" i="3"/>
  <c r="M189" i="5" s="1"/>
  <c r="AK187" i="3"/>
  <c r="M188" i="5" s="1"/>
  <c r="AK186" i="3"/>
  <c r="AK185" i="3"/>
  <c r="AK184" i="3"/>
  <c r="M185" i="5" s="1"/>
  <c r="AK183" i="3"/>
  <c r="AK182" i="3"/>
  <c r="M183" i="5" s="1"/>
  <c r="AK181" i="3"/>
  <c r="AK180" i="3"/>
  <c r="M181" i="5" s="1"/>
  <c r="AK179" i="3"/>
  <c r="M180" i="5" s="1"/>
  <c r="AK178" i="3"/>
  <c r="AK177" i="3"/>
  <c r="AK176" i="3"/>
  <c r="M177" i="5" s="1"/>
  <c r="AK175" i="3"/>
  <c r="M176" i="5" s="1"/>
  <c r="AK174" i="3"/>
  <c r="AK173" i="3"/>
  <c r="AK172" i="3"/>
  <c r="M173" i="5" s="1"/>
  <c r="AK171" i="3"/>
  <c r="M172" i="5" s="1"/>
  <c r="AK170" i="3"/>
  <c r="AK169" i="3"/>
  <c r="AK168" i="3"/>
  <c r="M169" i="5" s="1"/>
  <c r="AK167" i="3"/>
  <c r="AK166" i="3"/>
  <c r="AK165" i="3"/>
  <c r="AK164" i="3"/>
  <c r="AK163" i="3"/>
  <c r="M164" i="5" s="1"/>
  <c r="AK162" i="3"/>
  <c r="M163" i="5" s="1"/>
  <c r="AK161" i="3"/>
  <c r="AK160" i="3"/>
  <c r="M161" i="5" s="1"/>
  <c r="AK159" i="3"/>
  <c r="AK158" i="3"/>
  <c r="AK157" i="3"/>
  <c r="AK156" i="3"/>
  <c r="M157" i="5" s="1"/>
  <c r="AK155" i="3"/>
  <c r="M156" i="5" s="1"/>
  <c r="AK154" i="3"/>
  <c r="M155" i="5" s="1"/>
  <c r="AK153" i="3"/>
  <c r="AK152" i="3"/>
  <c r="M153" i="5" s="1"/>
  <c r="AK151" i="3"/>
  <c r="AK150" i="3"/>
  <c r="AK149" i="3"/>
  <c r="M150" i="5" s="1"/>
  <c r="AK148" i="3"/>
  <c r="M149" i="5" s="1"/>
  <c r="AK147" i="3"/>
  <c r="M148" i="5" s="1"/>
  <c r="AK146" i="3"/>
  <c r="AK145" i="3"/>
  <c r="AK144" i="3"/>
  <c r="M145" i="5" s="1"/>
  <c r="AK143" i="3"/>
  <c r="AK142" i="3"/>
  <c r="AK141" i="3"/>
  <c r="AK140" i="3"/>
  <c r="AK139" i="3"/>
  <c r="AK138" i="3"/>
  <c r="AK137" i="3"/>
  <c r="M138" i="5" s="1"/>
  <c r="AK136" i="3"/>
  <c r="M137" i="5" s="1"/>
  <c r="AK135" i="3"/>
  <c r="AK134" i="3"/>
  <c r="M135" i="5" s="1"/>
  <c r="AK133" i="3"/>
  <c r="M134" i="5" s="1"/>
  <c r="AK132" i="3"/>
  <c r="AK131" i="3"/>
  <c r="M132" i="5" s="1"/>
  <c r="AK130" i="3"/>
  <c r="AK129" i="3"/>
  <c r="AK128" i="3"/>
  <c r="AK127" i="3"/>
  <c r="AK126" i="3"/>
  <c r="M127" i="5" s="1"/>
  <c r="AK125" i="3"/>
  <c r="AK124" i="3"/>
  <c r="AK123" i="3"/>
  <c r="M124" i="5" s="1"/>
  <c r="AK122" i="3"/>
  <c r="AK121" i="3"/>
  <c r="AK120" i="3"/>
  <c r="AK119" i="3"/>
  <c r="M120" i="5" s="1"/>
  <c r="AK118" i="3"/>
  <c r="AK117" i="3"/>
  <c r="H48" i="3"/>
  <c r="F49" i="5" s="1"/>
  <c r="Z8" i="4"/>
  <c r="X9" i="5" s="1"/>
  <c r="Z9" i="4"/>
  <c r="X10" i="5" s="1"/>
  <c r="AB25" i="3"/>
  <c r="J26" i="5" s="1"/>
  <c r="AB24" i="3"/>
  <c r="AB23" i="3"/>
  <c r="J24" i="5" s="1"/>
  <c r="AB22" i="3"/>
  <c r="J23" i="5" s="1"/>
  <c r="AB21" i="3"/>
  <c r="J22" i="5" s="1"/>
  <c r="AB20" i="3"/>
  <c r="J21" i="5" s="1"/>
  <c r="AB19" i="3"/>
  <c r="J20" i="5" s="1"/>
  <c r="AB18" i="3"/>
  <c r="J19" i="5" s="1"/>
  <c r="AB17" i="3"/>
  <c r="J18" i="5" s="1"/>
  <c r="AB16" i="3"/>
  <c r="AB15" i="3"/>
  <c r="J16" i="5" s="1"/>
  <c r="AB14" i="3"/>
  <c r="J15" i="5" s="1"/>
  <c r="AB13" i="3"/>
  <c r="J14" i="5" s="1"/>
  <c r="AB12" i="3"/>
  <c r="J13" i="5" s="1"/>
  <c r="AB11" i="3"/>
  <c r="J12" i="5" s="1"/>
  <c r="AB10" i="3"/>
  <c r="J11" i="5" s="1"/>
  <c r="AB9" i="3"/>
  <c r="J10" i="5" s="1"/>
  <c r="AB8" i="3"/>
  <c r="J9" i="5" s="1"/>
  <c r="AB7" i="3"/>
  <c r="J8" i="5" s="1"/>
  <c r="AB6" i="3"/>
  <c r="J7" i="5" s="1"/>
  <c r="AB5" i="3"/>
  <c r="J6" i="5" s="1"/>
  <c r="AB4" i="3"/>
  <c r="J5" i="5" s="1"/>
  <c r="AK3" i="3"/>
  <c r="Z190" i="4"/>
  <c r="X191" i="5" s="1"/>
  <c r="Z182" i="4"/>
  <c r="Z174" i="4"/>
  <c r="X175" i="5" s="1"/>
  <c r="Z166" i="4"/>
  <c r="Z158" i="4"/>
  <c r="Z150" i="4"/>
  <c r="X151" i="5" s="1"/>
  <c r="Z142" i="4"/>
  <c r="X143" i="5" s="1"/>
  <c r="Z134" i="4"/>
  <c r="X135" i="5" s="1"/>
  <c r="Z126" i="4"/>
  <c r="X127" i="5" s="1"/>
  <c r="Z118" i="4"/>
  <c r="X119" i="5" s="1"/>
  <c r="Z110" i="4"/>
  <c r="AK116" i="3"/>
  <c r="AK115" i="3"/>
  <c r="AK114" i="3"/>
  <c r="AK113" i="3"/>
  <c r="AK112" i="3"/>
  <c r="AK111" i="3"/>
  <c r="AK110" i="3"/>
  <c r="M111" i="5" s="1"/>
  <c r="AK109" i="3"/>
  <c r="AK108" i="3"/>
  <c r="AK107" i="3"/>
  <c r="AK106" i="3"/>
  <c r="AK105" i="3"/>
  <c r="AK104" i="3"/>
  <c r="AK103" i="3"/>
  <c r="M104" i="5" s="1"/>
  <c r="AK102" i="3"/>
  <c r="M103" i="5" s="1"/>
  <c r="AK101" i="3"/>
  <c r="AK100" i="3"/>
  <c r="M101" i="5" s="1"/>
  <c r="AK99" i="3"/>
  <c r="M100" i="5" s="1"/>
  <c r="AK98" i="3"/>
  <c r="AK97" i="3"/>
  <c r="M98" i="5" s="1"/>
  <c r="AK96" i="3"/>
  <c r="AK95" i="3"/>
  <c r="M96" i="5" s="1"/>
  <c r="AK94" i="3"/>
  <c r="M95" i="5" s="1"/>
  <c r="AK93" i="3"/>
  <c r="AK92" i="3"/>
  <c r="M93" i="5" s="1"/>
  <c r="AK91" i="3"/>
  <c r="M92" i="5" s="1"/>
  <c r="AK90" i="3"/>
  <c r="M91" i="5" s="1"/>
  <c r="AK89" i="3"/>
  <c r="AK88" i="3"/>
  <c r="Z193" i="4"/>
  <c r="X194" i="5" s="1"/>
  <c r="Z185" i="4"/>
  <c r="X186" i="5" s="1"/>
  <c r="Z177" i="4"/>
  <c r="X178" i="5" s="1"/>
  <c r="Z169" i="4"/>
  <c r="X170" i="5" s="1"/>
  <c r="Z161" i="4"/>
  <c r="Z153" i="4"/>
  <c r="X154" i="5" s="1"/>
  <c r="Z145" i="4"/>
  <c r="Z137" i="4"/>
  <c r="Z129" i="4"/>
  <c r="X130" i="5" s="1"/>
  <c r="Z121" i="4"/>
  <c r="X122" i="5" s="1"/>
  <c r="Z113" i="4"/>
  <c r="X114" i="5" s="1"/>
  <c r="Z105" i="4"/>
  <c r="X106" i="5" s="1"/>
  <c r="Z97" i="4"/>
  <c r="Z89" i="4"/>
  <c r="X90" i="5" s="1"/>
  <c r="Z81" i="4"/>
  <c r="Z73" i="4"/>
  <c r="Z65" i="4"/>
  <c r="X66" i="5" s="1"/>
  <c r="Z57" i="4"/>
  <c r="X58" i="5" s="1"/>
  <c r="Z49" i="4"/>
  <c r="X50" i="5" s="1"/>
  <c r="Z41" i="4"/>
  <c r="X42" i="5" s="1"/>
  <c r="Z33" i="4"/>
  <c r="Z25" i="4"/>
  <c r="X26" i="5" s="1"/>
  <c r="Z17" i="4"/>
  <c r="Z6" i="4"/>
  <c r="Z3" i="4"/>
  <c r="Z186" i="4"/>
  <c r="Z178" i="4"/>
  <c r="X179" i="5" s="1"/>
  <c r="Z170" i="4"/>
  <c r="Z162" i="4"/>
  <c r="X163" i="5" s="1"/>
  <c r="Z154" i="4"/>
  <c r="X155" i="5" s="1"/>
  <c r="Z146" i="4"/>
  <c r="X147" i="5" s="1"/>
  <c r="Z138" i="4"/>
  <c r="X139" i="5" s="1"/>
  <c r="Z130" i="4"/>
  <c r="X131" i="5" s="1"/>
  <c r="Z122" i="4"/>
  <c r="Z114" i="4"/>
  <c r="X115" i="5" s="1"/>
  <c r="Z106" i="4"/>
  <c r="X107" i="5" s="1"/>
  <c r="Z98" i="4"/>
  <c r="X99" i="5" s="1"/>
  <c r="Z90" i="4"/>
  <c r="X91" i="5" s="1"/>
  <c r="Z82" i="4"/>
  <c r="X83" i="5" s="1"/>
  <c r="Z74" i="4"/>
  <c r="X75" i="5" s="1"/>
  <c r="Z66" i="4"/>
  <c r="Z58" i="4"/>
  <c r="Z50" i="4"/>
  <c r="X51" i="5" s="1"/>
  <c r="Z42" i="4"/>
  <c r="X43" i="5" s="1"/>
  <c r="Z34" i="4"/>
  <c r="Z26" i="4"/>
  <c r="Z18" i="4"/>
  <c r="X19" i="5" s="1"/>
  <c r="Z7" i="4"/>
  <c r="X8" i="5" s="1"/>
  <c r="Z189" i="4"/>
  <c r="Z181" i="4"/>
  <c r="Z173" i="4"/>
  <c r="X174" i="5" s="1"/>
  <c r="Z165" i="4"/>
  <c r="Z157" i="4"/>
  <c r="X158" i="5" s="1"/>
  <c r="Z149" i="4"/>
  <c r="X150" i="5" s="1"/>
  <c r="Z141" i="4"/>
  <c r="X142" i="5" s="1"/>
  <c r="Z133" i="4"/>
  <c r="Z125" i="4"/>
  <c r="X126" i="5" s="1"/>
  <c r="Z117" i="4"/>
  <c r="X118" i="5" s="1"/>
  <c r="Z109" i="4"/>
  <c r="X110" i="5" s="1"/>
  <c r="Z101" i="4"/>
  <c r="Z93" i="4"/>
  <c r="X94" i="5" s="1"/>
  <c r="Z85" i="4"/>
  <c r="Z77" i="4"/>
  <c r="X78" i="5" s="1"/>
  <c r="Z69" i="4"/>
  <c r="Z61" i="4"/>
  <c r="X62" i="5" s="1"/>
  <c r="Z53" i="4"/>
  <c r="Z45" i="4"/>
  <c r="X46" i="5" s="1"/>
  <c r="Z37" i="4"/>
  <c r="AK87" i="3"/>
  <c r="AK86" i="3"/>
  <c r="AK85" i="3"/>
  <c r="AK84" i="3"/>
  <c r="AK83" i="3"/>
  <c r="M84" i="5" s="1"/>
  <c r="AK82" i="3"/>
  <c r="AK81" i="3"/>
  <c r="AK80" i="3"/>
  <c r="M81" i="5" s="1"/>
  <c r="AK79" i="3"/>
  <c r="AK78" i="3"/>
  <c r="AK77" i="3"/>
  <c r="AK76" i="3"/>
  <c r="M77" i="5" s="1"/>
  <c r="AK75" i="3"/>
  <c r="M76" i="5" s="1"/>
  <c r="AK74" i="3"/>
  <c r="M75" i="5" s="1"/>
  <c r="AK73" i="3"/>
  <c r="M74" i="5" s="1"/>
  <c r="AK72" i="3"/>
  <c r="M73" i="5" s="1"/>
  <c r="AK71" i="3"/>
  <c r="AK70" i="3"/>
  <c r="AK69" i="3"/>
  <c r="M70" i="5" s="1"/>
  <c r="AK68" i="3"/>
  <c r="M69" i="5" s="1"/>
  <c r="AK67" i="3"/>
  <c r="AK66" i="3"/>
  <c r="AK65" i="3"/>
  <c r="M66" i="5" s="1"/>
  <c r="AK64" i="3"/>
  <c r="AK63" i="3"/>
  <c r="AK62" i="3"/>
  <c r="AK61" i="3"/>
  <c r="M62" i="5" s="1"/>
  <c r="AK60" i="3"/>
  <c r="AK59" i="3"/>
  <c r="M60" i="5" s="1"/>
  <c r="AK58" i="3"/>
  <c r="M59" i="5" s="1"/>
  <c r="AK57" i="3"/>
  <c r="AK56" i="3"/>
  <c r="M57" i="5" s="1"/>
  <c r="AK55" i="3"/>
  <c r="AK54" i="3"/>
  <c r="AK53" i="3"/>
  <c r="M54" i="5" s="1"/>
  <c r="AK52" i="3"/>
  <c r="M53" i="5" s="1"/>
  <c r="AK51" i="3"/>
  <c r="M52" i="5" s="1"/>
  <c r="AK50" i="3"/>
  <c r="M51" i="5" s="1"/>
  <c r="AK49" i="3"/>
  <c r="M50" i="5" s="1"/>
  <c r="AK48" i="3"/>
  <c r="M49" i="5" s="1"/>
  <c r="AK47" i="3"/>
  <c r="M48" i="5" s="1"/>
  <c r="AK46" i="3"/>
  <c r="AK45" i="3"/>
  <c r="M46" i="5" s="1"/>
  <c r="AK44" i="3"/>
  <c r="AK43" i="3"/>
  <c r="AK42" i="3"/>
  <c r="AK41" i="3"/>
  <c r="M42" i="5" s="1"/>
  <c r="AK40" i="3"/>
  <c r="AK39" i="3"/>
  <c r="M40" i="5" s="1"/>
  <c r="AK38" i="3"/>
  <c r="M39" i="5" s="1"/>
  <c r="AK37" i="3"/>
  <c r="M38" i="5" s="1"/>
  <c r="AK36" i="3"/>
  <c r="AK35" i="3"/>
  <c r="M36" i="5" s="1"/>
  <c r="AK34" i="3"/>
  <c r="AK33" i="3"/>
  <c r="AK32" i="3"/>
  <c r="AK31" i="3"/>
  <c r="AK30" i="3"/>
  <c r="AK29" i="3"/>
  <c r="M30" i="5" s="1"/>
  <c r="AK28" i="3"/>
  <c r="M29" i="5" s="1"/>
  <c r="AK27" i="3"/>
  <c r="AK26" i="3"/>
  <c r="AK25" i="3"/>
  <c r="AK24" i="3"/>
  <c r="AK23" i="3"/>
  <c r="AK22" i="3"/>
  <c r="AK21" i="3"/>
  <c r="M22" i="5" s="1"/>
  <c r="AK20" i="3"/>
  <c r="M21" i="5" s="1"/>
  <c r="AK19" i="3"/>
  <c r="M20" i="5" s="1"/>
  <c r="AK18" i="3"/>
  <c r="M19" i="5" s="1"/>
  <c r="AK17" i="3"/>
  <c r="M18" i="5" s="1"/>
  <c r="AK16" i="3"/>
  <c r="AK15" i="3"/>
  <c r="AK14" i="3"/>
  <c r="AK13" i="3"/>
  <c r="AK12" i="3"/>
  <c r="M13" i="5" s="1"/>
  <c r="AK11" i="3"/>
  <c r="M12" i="5" s="1"/>
  <c r="AK10" i="3"/>
  <c r="AK9" i="3"/>
  <c r="M10" i="5" s="1"/>
  <c r="AK8" i="3"/>
  <c r="M9" i="5" s="1"/>
  <c r="AK7" i="3"/>
  <c r="M8" i="5" s="1"/>
  <c r="AK6" i="3"/>
  <c r="M7" i="5" s="1"/>
  <c r="AK5" i="3"/>
  <c r="M6" i="5" s="1"/>
  <c r="AK4" i="3"/>
  <c r="Z188" i="4"/>
  <c r="X189" i="5" s="1"/>
  <c r="Z180" i="4"/>
  <c r="Z172" i="4"/>
  <c r="Z164" i="4"/>
  <c r="X165" i="5" s="1"/>
  <c r="Z156" i="4"/>
  <c r="X157" i="5" s="1"/>
  <c r="Z148" i="4"/>
  <c r="Z140" i="4"/>
  <c r="X141" i="5" s="1"/>
  <c r="Z132" i="4"/>
  <c r="X133" i="5" s="1"/>
  <c r="Z124" i="4"/>
  <c r="X125" i="5" s="1"/>
  <c r="Z116" i="4"/>
  <c r="Z108" i="4"/>
  <c r="Z100" i="4"/>
  <c r="Z92" i="4"/>
  <c r="X93" i="5" s="1"/>
  <c r="Z84" i="4"/>
  <c r="Z76" i="4"/>
  <c r="X77" i="5" s="1"/>
  <c r="Z68" i="4"/>
  <c r="X69" i="5" s="1"/>
  <c r="Z60" i="4"/>
  <c r="X61" i="5" s="1"/>
  <c r="Z52" i="4"/>
  <c r="Z44" i="4"/>
  <c r="Z36" i="4"/>
  <c r="X37" i="5" s="1"/>
  <c r="Z28" i="4"/>
  <c r="Z20" i="4"/>
  <c r="Z191" i="4"/>
  <c r="Z183" i="4"/>
  <c r="X184" i="5" s="1"/>
  <c r="Z175" i="4"/>
  <c r="X176" i="5" s="1"/>
  <c r="Z167" i="4"/>
  <c r="Z159" i="4"/>
  <c r="Z151" i="4"/>
  <c r="X152" i="5" s="1"/>
  <c r="Z143" i="4"/>
  <c r="X144" i="5" s="1"/>
  <c r="Z135" i="4"/>
  <c r="Z127" i="4"/>
  <c r="Z119" i="4"/>
  <c r="Z111" i="4"/>
  <c r="Z103" i="4"/>
  <c r="Z95" i="4"/>
  <c r="Z87" i="4"/>
  <c r="X88" i="5" s="1"/>
  <c r="Z79" i="4"/>
  <c r="X80" i="5" s="1"/>
  <c r="Z71" i="4"/>
  <c r="Z63" i="4"/>
  <c r="X64" i="5" s="1"/>
  <c r="Z55" i="4"/>
  <c r="Z47" i="4"/>
  <c r="X48" i="5" s="1"/>
  <c r="Z39" i="4"/>
  <c r="Z31" i="4"/>
  <c r="Z23" i="4"/>
  <c r="Z15" i="4"/>
  <c r="X16" i="5" s="1"/>
  <c r="Z12" i="4"/>
  <c r="Z4" i="4"/>
  <c r="Z192" i="4"/>
  <c r="X193" i="5" s="1"/>
  <c r="Z184" i="4"/>
  <c r="X185" i="5" s="1"/>
  <c r="Z176" i="4"/>
  <c r="Z168" i="4"/>
  <c r="Z160" i="4"/>
  <c r="X161" i="5" s="1"/>
  <c r="Z152" i="4"/>
  <c r="X153" i="5" s="1"/>
  <c r="Z144" i="4"/>
  <c r="Z136" i="4"/>
  <c r="X137" i="5" s="1"/>
  <c r="Z128" i="4"/>
  <c r="X129" i="5" s="1"/>
  <c r="Z120" i="4"/>
  <c r="Z112" i="4"/>
  <c r="Z104" i="4"/>
  <c r="Z96" i="4"/>
  <c r="X97" i="5" s="1"/>
  <c r="Z88" i="4"/>
  <c r="X89" i="5" s="1"/>
  <c r="Z80" i="4"/>
  <c r="Z72" i="4"/>
  <c r="X73" i="5" s="1"/>
  <c r="Z64" i="4"/>
  <c r="X65" i="5" s="1"/>
  <c r="Z56" i="4"/>
  <c r="X57" i="5" s="1"/>
  <c r="Z48" i="4"/>
  <c r="Z40" i="4"/>
  <c r="Z32" i="4"/>
  <c r="X33" i="5" s="1"/>
  <c r="Z24" i="4"/>
  <c r="Z16" i="4"/>
  <c r="Z5" i="4"/>
  <c r="X6" i="5" s="1"/>
  <c r="Z187" i="4"/>
  <c r="Z179" i="4"/>
  <c r="X180" i="5" s="1"/>
  <c r="Z171" i="4"/>
  <c r="Z163" i="4"/>
  <c r="Z155" i="4"/>
  <c r="X156" i="5" s="1"/>
  <c r="Z147" i="4"/>
  <c r="X148" i="5" s="1"/>
  <c r="Z139" i="4"/>
  <c r="Z131" i="4"/>
  <c r="X132" i="5" s="1"/>
  <c r="Z123" i="4"/>
  <c r="X124" i="5" s="1"/>
  <c r="Z115" i="4"/>
  <c r="X116" i="5" s="1"/>
  <c r="Z107" i="4"/>
  <c r="Z99" i="4"/>
  <c r="Z91" i="4"/>
  <c r="X92" i="5" s="1"/>
  <c r="Z83" i="4"/>
  <c r="X84" i="5" s="1"/>
  <c r="Z75" i="4"/>
  <c r="Z67" i="4"/>
  <c r="X68" i="5" s="1"/>
  <c r="Z59" i="4"/>
  <c r="X60" i="5" s="1"/>
  <c r="Z51" i="4"/>
  <c r="X52" i="5" s="1"/>
  <c r="Z43" i="4"/>
  <c r="Z35" i="4"/>
  <c r="Z27" i="4"/>
  <c r="Z19" i="4"/>
  <c r="X20" i="5" s="1"/>
  <c r="N3" i="3"/>
  <c r="G4" i="5" s="1"/>
  <c r="G145" i="5"/>
  <c r="G129" i="5"/>
  <c r="G121" i="5"/>
  <c r="G113" i="5"/>
  <c r="G168" i="4"/>
  <c r="T169" i="5" s="1"/>
  <c r="G152" i="4"/>
  <c r="H152" i="4" s="1"/>
  <c r="U153" i="5" s="1"/>
  <c r="G104" i="4"/>
  <c r="T105" i="5" s="1"/>
  <c r="G40" i="4"/>
  <c r="T41" i="5" s="1"/>
  <c r="G32" i="4"/>
  <c r="H32" i="4" s="1"/>
  <c r="U33" i="5" s="1"/>
  <c r="M186" i="5"/>
  <c r="M140" i="5"/>
  <c r="M136" i="5"/>
  <c r="AE28" i="3"/>
  <c r="K29" i="5" s="1"/>
  <c r="R5" i="3"/>
  <c r="S5" i="3" s="1"/>
  <c r="Q47" i="3"/>
  <c r="T47" i="3" s="1"/>
  <c r="I48" i="5" s="1"/>
  <c r="R33" i="3"/>
  <c r="S33" i="3" s="1"/>
  <c r="T33" i="3" s="1"/>
  <c r="I34" i="5" s="1"/>
  <c r="R115" i="4"/>
  <c r="W116" i="5" s="1"/>
  <c r="R99" i="4"/>
  <c r="W100" i="5" s="1"/>
  <c r="R59" i="4"/>
  <c r="W60" i="5" s="1"/>
  <c r="R51" i="4"/>
  <c r="W52" i="5" s="1"/>
  <c r="R43" i="4"/>
  <c r="W44" i="5" s="1"/>
  <c r="R27" i="4"/>
  <c r="W28" i="5" s="1"/>
  <c r="M23" i="4"/>
  <c r="V24" i="5" s="1"/>
  <c r="R19" i="4"/>
  <c r="W20" i="5" s="1"/>
  <c r="R171" i="4"/>
  <c r="W172" i="5" s="1"/>
  <c r="Q13" i="3"/>
  <c r="T13" i="3" s="1"/>
  <c r="I14" i="5" s="1"/>
  <c r="R179" i="4"/>
  <c r="W180" i="5" s="1"/>
  <c r="R107" i="4"/>
  <c r="W108" i="5" s="1"/>
  <c r="R9" i="3"/>
  <c r="S9" i="3" s="1"/>
  <c r="T9" i="3" s="1"/>
  <c r="I10" i="5" s="1"/>
  <c r="Q4" i="3"/>
  <c r="T4" i="3" s="1"/>
  <c r="I5" i="5" s="1"/>
  <c r="R131" i="4"/>
  <c r="W132" i="5" s="1"/>
  <c r="R6" i="3"/>
  <c r="S6" i="3" s="1"/>
  <c r="T6" i="3" s="1"/>
  <c r="I7" i="5" s="1"/>
  <c r="R11" i="3"/>
  <c r="S11" i="3" s="1"/>
  <c r="T11" i="3" s="1"/>
  <c r="I12" i="5" s="1"/>
  <c r="R15" i="3"/>
  <c r="S15" i="3" s="1"/>
  <c r="T15" i="3" s="1"/>
  <c r="I16" i="5" s="1"/>
  <c r="R96" i="4"/>
  <c r="W97" i="5" s="1"/>
  <c r="G91" i="4"/>
  <c r="T92" i="5" s="1"/>
  <c r="R48" i="4"/>
  <c r="W49" i="5" s="1"/>
  <c r="R37" i="4"/>
  <c r="W38" i="5" s="1"/>
  <c r="R10" i="4"/>
  <c r="W11" i="5" s="1"/>
  <c r="G8" i="4"/>
  <c r="H8" i="4" s="1"/>
  <c r="U9" i="5" s="1"/>
  <c r="M166" i="5"/>
  <c r="M113" i="5"/>
  <c r="G130" i="4"/>
  <c r="R106" i="4"/>
  <c r="W107" i="5" s="1"/>
  <c r="R34" i="4"/>
  <c r="W35" i="5" s="1"/>
  <c r="R26" i="4"/>
  <c r="W27" i="5" s="1"/>
  <c r="G18" i="4"/>
  <c r="T19" i="5" s="1"/>
  <c r="R7" i="4"/>
  <c r="W8" i="5" s="1"/>
  <c r="G7" i="4"/>
  <c r="T8" i="5" s="1"/>
  <c r="R4" i="4"/>
  <c r="W5" i="5" s="1"/>
  <c r="R167" i="4"/>
  <c r="W168" i="5" s="1"/>
  <c r="R154" i="4"/>
  <c r="W155" i="5" s="1"/>
  <c r="R138" i="4"/>
  <c r="W139" i="5" s="1"/>
  <c r="R46" i="3"/>
  <c r="S46" i="3" s="1"/>
  <c r="T46" i="3" s="1"/>
  <c r="I47" i="5" s="1"/>
  <c r="R14" i="3"/>
  <c r="S14" i="3" s="1"/>
  <c r="T14" i="3" s="1"/>
  <c r="I15" i="5" s="1"/>
  <c r="Q10" i="3"/>
  <c r="T10" i="3" s="1"/>
  <c r="I11" i="5" s="1"/>
  <c r="M111" i="4"/>
  <c r="V112" i="5" s="1"/>
  <c r="M103" i="4"/>
  <c r="V104" i="5" s="1"/>
  <c r="M63" i="4"/>
  <c r="V64" i="5" s="1"/>
  <c r="M47" i="4"/>
  <c r="V48" i="5" s="1"/>
  <c r="M39" i="4"/>
  <c r="V40" i="5" s="1"/>
  <c r="H175" i="3"/>
  <c r="F176" i="5" s="1"/>
  <c r="AE174" i="3"/>
  <c r="K175" i="5" s="1"/>
  <c r="H169" i="3"/>
  <c r="F170" i="5" s="1"/>
  <c r="AE168" i="3"/>
  <c r="K169" i="5" s="1"/>
  <c r="H167" i="3"/>
  <c r="F168" i="5" s="1"/>
  <c r="AE166" i="3"/>
  <c r="K167" i="5" s="1"/>
  <c r="AE162" i="3"/>
  <c r="K163" i="5" s="1"/>
  <c r="H159" i="3"/>
  <c r="F160" i="5" s="1"/>
  <c r="AE158" i="3"/>
  <c r="K159" i="5" s="1"/>
  <c r="AE154" i="3"/>
  <c r="K155" i="5" s="1"/>
  <c r="H154" i="3"/>
  <c r="F155" i="5" s="1"/>
  <c r="H151" i="3"/>
  <c r="F152" i="5" s="1"/>
  <c r="AE150" i="3"/>
  <c r="K151" i="5" s="1"/>
  <c r="AE146" i="3"/>
  <c r="K147" i="5" s="1"/>
  <c r="H146" i="3"/>
  <c r="F147" i="5" s="1"/>
  <c r="H145" i="3"/>
  <c r="F146" i="5" s="1"/>
  <c r="AE144" i="3"/>
  <c r="K145" i="5" s="1"/>
  <c r="H144" i="3"/>
  <c r="F145" i="5" s="1"/>
  <c r="AE142" i="3"/>
  <c r="K143" i="5" s="1"/>
  <c r="AE140" i="3"/>
  <c r="K141" i="5" s="1"/>
  <c r="H140" i="3"/>
  <c r="F141" i="5" s="1"/>
  <c r="AE139" i="3"/>
  <c r="K140" i="5" s="1"/>
  <c r="H139" i="3"/>
  <c r="F140" i="5" s="1"/>
  <c r="AE138" i="3"/>
  <c r="K139" i="5" s="1"/>
  <c r="AE136" i="3"/>
  <c r="K137" i="5" s="1"/>
  <c r="AE131" i="3"/>
  <c r="K132" i="5" s="1"/>
  <c r="H131" i="3"/>
  <c r="F132" i="5" s="1"/>
  <c r="AE130" i="3"/>
  <c r="K131" i="5" s="1"/>
  <c r="H129" i="3"/>
  <c r="F130" i="5" s="1"/>
  <c r="AE124" i="3"/>
  <c r="K125" i="5" s="1"/>
  <c r="H124" i="3"/>
  <c r="F125" i="5" s="1"/>
  <c r="AE123" i="3"/>
  <c r="K124" i="5" s="1"/>
  <c r="AE122" i="3"/>
  <c r="K123" i="5" s="1"/>
  <c r="H120" i="3"/>
  <c r="F121" i="5" s="1"/>
  <c r="H117" i="3"/>
  <c r="F118" i="5" s="1"/>
  <c r="AE116" i="3"/>
  <c r="K117" i="5" s="1"/>
  <c r="AE115" i="3"/>
  <c r="K116" i="5" s="1"/>
  <c r="AE114" i="3"/>
  <c r="K115" i="5" s="1"/>
  <c r="H114" i="3"/>
  <c r="F115" i="5" s="1"/>
  <c r="H110" i="3"/>
  <c r="F111" i="5" s="1"/>
  <c r="AE108" i="3"/>
  <c r="K109" i="5" s="1"/>
  <c r="AE107" i="3"/>
  <c r="K108" i="5" s="1"/>
  <c r="AE103" i="3"/>
  <c r="K104" i="5" s="1"/>
  <c r="H103" i="3"/>
  <c r="F104" i="5" s="1"/>
  <c r="AE102" i="3"/>
  <c r="K103" i="5" s="1"/>
  <c r="H101" i="3"/>
  <c r="F102" i="5" s="1"/>
  <c r="AE100" i="3"/>
  <c r="K101" i="5" s="1"/>
  <c r="AE97" i="3"/>
  <c r="K98" i="5" s="1"/>
  <c r="AE96" i="3"/>
  <c r="K97" i="5" s="1"/>
  <c r="H95" i="3"/>
  <c r="F96" i="5" s="1"/>
  <c r="H94" i="3"/>
  <c r="F95" i="5" s="1"/>
  <c r="AE93" i="3"/>
  <c r="K94" i="5" s="1"/>
  <c r="H92" i="3"/>
  <c r="F93" i="5" s="1"/>
  <c r="AE90" i="3"/>
  <c r="K91" i="5" s="1"/>
  <c r="AE89" i="3"/>
  <c r="K90" i="5" s="1"/>
  <c r="H89" i="3"/>
  <c r="F90" i="5" s="1"/>
  <c r="AE88" i="3"/>
  <c r="K89" i="5" s="1"/>
  <c r="J60" i="5"/>
  <c r="J49" i="5"/>
  <c r="J31" i="5"/>
  <c r="H88" i="3"/>
  <c r="F89" i="5" s="1"/>
  <c r="AE87" i="3"/>
  <c r="K88" i="5" s="1"/>
  <c r="AE86" i="3"/>
  <c r="K87" i="5" s="1"/>
  <c r="AE85" i="3"/>
  <c r="K86" i="5" s="1"/>
  <c r="H85" i="3"/>
  <c r="F86" i="5" s="1"/>
  <c r="AE82" i="3"/>
  <c r="K83" i="5" s="1"/>
  <c r="H82" i="3"/>
  <c r="F83" i="5" s="1"/>
  <c r="AE81" i="3"/>
  <c r="K82" i="5" s="1"/>
  <c r="AE80" i="3"/>
  <c r="K81" i="5" s="1"/>
  <c r="H80" i="3"/>
  <c r="F81" i="5" s="1"/>
  <c r="H79" i="3"/>
  <c r="F80" i="5" s="1"/>
  <c r="AE78" i="3"/>
  <c r="K79" i="5" s="1"/>
  <c r="AE77" i="3"/>
  <c r="K78" i="5" s="1"/>
  <c r="H77" i="3"/>
  <c r="F78" i="5" s="1"/>
  <c r="AE74" i="3"/>
  <c r="K75" i="5" s="1"/>
  <c r="H74" i="3"/>
  <c r="F75" i="5" s="1"/>
  <c r="AE73" i="3"/>
  <c r="K74" i="5" s="1"/>
  <c r="AE72" i="3"/>
  <c r="K73" i="5" s="1"/>
  <c r="H72" i="3"/>
  <c r="F73" i="5" s="1"/>
  <c r="AE71" i="3"/>
  <c r="K72" i="5" s="1"/>
  <c r="H71" i="3"/>
  <c r="F72" i="5" s="1"/>
  <c r="AE70" i="3"/>
  <c r="K71" i="5" s="1"/>
  <c r="AE69" i="3"/>
  <c r="K70" i="5" s="1"/>
  <c r="H69" i="3"/>
  <c r="F70" i="5" s="1"/>
  <c r="AE66" i="3"/>
  <c r="K67" i="5" s="1"/>
  <c r="AE65" i="3"/>
  <c r="K66" i="5" s="1"/>
  <c r="AE64" i="3"/>
  <c r="K65" i="5" s="1"/>
  <c r="H64" i="3"/>
  <c r="F65" i="5" s="1"/>
  <c r="AE63" i="3"/>
  <c r="K64" i="5" s="1"/>
  <c r="H63" i="3"/>
  <c r="F64" i="5" s="1"/>
  <c r="AE62" i="3"/>
  <c r="K63" i="5" s="1"/>
  <c r="AE61" i="3"/>
  <c r="K62" i="5" s="1"/>
  <c r="AE60" i="3"/>
  <c r="K61" i="5" s="1"/>
  <c r="H59" i="3"/>
  <c r="F60" i="5" s="1"/>
  <c r="AE58" i="3"/>
  <c r="K59" i="5" s="1"/>
  <c r="AE57" i="3"/>
  <c r="K58" i="5" s="1"/>
  <c r="H57" i="3"/>
  <c r="F58" i="5" s="1"/>
  <c r="AE56" i="3"/>
  <c r="K57" i="5" s="1"/>
  <c r="H56" i="3"/>
  <c r="F57" i="5" s="1"/>
  <c r="H54" i="3"/>
  <c r="F55" i="5" s="1"/>
  <c r="AE53" i="3"/>
  <c r="K54" i="5" s="1"/>
  <c r="H53" i="3"/>
  <c r="F54" i="5" s="1"/>
  <c r="AE52" i="3"/>
  <c r="K53" i="5" s="1"/>
  <c r="H50" i="3"/>
  <c r="F51" i="5" s="1"/>
  <c r="AE49" i="3"/>
  <c r="K50" i="5" s="1"/>
  <c r="AE48" i="3"/>
  <c r="K49" i="5" s="1"/>
  <c r="AE46" i="3"/>
  <c r="K47" i="5" s="1"/>
  <c r="H46" i="3"/>
  <c r="F47" i="5" s="1"/>
  <c r="AE44" i="3"/>
  <c r="K45" i="5" s="1"/>
  <c r="AE41" i="3"/>
  <c r="K42" i="5" s="1"/>
  <c r="AE40" i="3"/>
  <c r="K41" i="5" s="1"/>
  <c r="H40" i="3"/>
  <c r="F41" i="5" s="1"/>
  <c r="H39" i="3"/>
  <c r="F40" i="5" s="1"/>
  <c r="AE37" i="3"/>
  <c r="K38" i="5" s="1"/>
  <c r="H37" i="3"/>
  <c r="F38" i="5" s="1"/>
  <c r="AE36" i="3"/>
  <c r="K37" i="5" s="1"/>
  <c r="H36" i="3"/>
  <c r="F37" i="5" s="1"/>
  <c r="H35" i="3"/>
  <c r="F36" i="5" s="1"/>
  <c r="AE33" i="3"/>
  <c r="K34" i="5" s="1"/>
  <c r="H33" i="3"/>
  <c r="F34" i="5" s="1"/>
  <c r="AE32" i="3"/>
  <c r="K33" i="5" s="1"/>
  <c r="H32" i="3"/>
  <c r="F33" i="5" s="1"/>
  <c r="H28" i="3"/>
  <c r="F29" i="5" s="1"/>
  <c r="H27" i="3"/>
  <c r="F28" i="5" s="1"/>
  <c r="H26" i="3"/>
  <c r="F27" i="5" s="1"/>
  <c r="AE25" i="3"/>
  <c r="K26" i="5" s="1"/>
  <c r="AE24" i="3"/>
  <c r="K25" i="5" s="1"/>
  <c r="H24" i="3"/>
  <c r="F25" i="5" s="1"/>
  <c r="AE22" i="3"/>
  <c r="K23" i="5" s="1"/>
  <c r="AE20" i="3"/>
  <c r="K21" i="5" s="1"/>
  <c r="H20" i="3"/>
  <c r="F21" i="5" s="1"/>
  <c r="H18" i="3"/>
  <c r="F19" i="5" s="1"/>
  <c r="AE17" i="3"/>
  <c r="K18" i="5" s="1"/>
  <c r="H17" i="3"/>
  <c r="F18" i="5" s="1"/>
  <c r="AE16" i="3"/>
  <c r="K17" i="5" s="1"/>
  <c r="AE13" i="3"/>
  <c r="K14" i="5" s="1"/>
  <c r="H13" i="3"/>
  <c r="F14" i="5" s="1"/>
  <c r="AE12" i="3"/>
  <c r="K13" i="5" s="1"/>
  <c r="H12" i="3"/>
  <c r="F13" i="5" s="1"/>
  <c r="AE9" i="3"/>
  <c r="K10" i="5" s="1"/>
  <c r="H9" i="3"/>
  <c r="F10" i="5" s="1"/>
  <c r="AE6" i="3"/>
  <c r="K7" i="5" s="1"/>
  <c r="H6" i="3"/>
  <c r="F7" i="5" s="1"/>
  <c r="AE5" i="3"/>
  <c r="K6" i="5" s="1"/>
  <c r="H5" i="3"/>
  <c r="F6" i="5" s="1"/>
  <c r="M15" i="4"/>
  <c r="V16" i="5" s="1"/>
  <c r="M12" i="4"/>
  <c r="V13" i="5" s="1"/>
  <c r="M4" i="4"/>
  <c r="V5" i="5" s="1"/>
  <c r="J59" i="5"/>
  <c r="J57" i="5"/>
  <c r="R98" i="4"/>
  <c r="W99" i="5" s="1"/>
  <c r="G179" i="4"/>
  <c r="T180" i="5" s="1"/>
  <c r="G171" i="4"/>
  <c r="T172" i="5" s="1"/>
  <c r="R109" i="4"/>
  <c r="W110" i="5" s="1"/>
  <c r="G107" i="4"/>
  <c r="T108" i="5" s="1"/>
  <c r="R104" i="4"/>
  <c r="W105" i="5" s="1"/>
  <c r="M100" i="4"/>
  <c r="V101" i="5" s="1"/>
  <c r="R93" i="4"/>
  <c r="W94" i="5" s="1"/>
  <c r="R88" i="4"/>
  <c r="W89" i="5" s="1"/>
  <c r="G83" i="4"/>
  <c r="T84" i="5" s="1"/>
  <c r="R80" i="4"/>
  <c r="W81" i="5" s="1"/>
  <c r="R77" i="4"/>
  <c r="W78" i="5" s="1"/>
  <c r="R64" i="4"/>
  <c r="W65" i="5" s="1"/>
  <c r="R45" i="4"/>
  <c r="W46" i="5" s="1"/>
  <c r="M44" i="4"/>
  <c r="V45" i="5" s="1"/>
  <c r="G43" i="4"/>
  <c r="T44" i="5" s="1"/>
  <c r="R40" i="4"/>
  <c r="W41" i="5" s="1"/>
  <c r="G35" i="4"/>
  <c r="T36" i="5" s="1"/>
  <c r="R32" i="4"/>
  <c r="W33" i="5" s="1"/>
  <c r="R24" i="4"/>
  <c r="W25" i="5" s="1"/>
  <c r="M20" i="4"/>
  <c r="V21" i="5" s="1"/>
  <c r="G19" i="4"/>
  <c r="T20" i="5" s="1"/>
  <c r="R16" i="4"/>
  <c r="W17" i="5" s="1"/>
  <c r="R13" i="4"/>
  <c r="W14" i="5" s="1"/>
  <c r="M174" i="5"/>
  <c r="R118" i="4"/>
  <c r="W119" i="5" s="1"/>
  <c r="R116" i="4"/>
  <c r="W117" i="5" s="1"/>
  <c r="R84" i="4"/>
  <c r="W85" i="5" s="1"/>
  <c r="R54" i="4"/>
  <c r="W55" i="5" s="1"/>
  <c r="M43" i="4"/>
  <c r="V44" i="5" s="1"/>
  <c r="M108" i="4"/>
  <c r="V109" i="5" s="1"/>
  <c r="R101" i="4"/>
  <c r="W102" i="5" s="1"/>
  <c r="R90" i="4"/>
  <c r="W91" i="5" s="1"/>
  <c r="J183" i="5"/>
  <c r="J177" i="5"/>
  <c r="J167" i="5"/>
  <c r="J157" i="5"/>
  <c r="J147" i="5"/>
  <c r="J140" i="5"/>
  <c r="J125" i="5"/>
  <c r="J115" i="5"/>
  <c r="J113" i="5"/>
  <c r="J103" i="5"/>
  <c r="J93" i="5"/>
  <c r="J91" i="5"/>
  <c r="J90" i="5"/>
  <c r="J89" i="5"/>
  <c r="J87" i="5"/>
  <c r="J83" i="5"/>
  <c r="G177" i="4"/>
  <c r="T178" i="5" s="1"/>
  <c r="G169" i="4"/>
  <c r="T170" i="5" s="1"/>
  <c r="G153" i="4"/>
  <c r="T154" i="5" s="1"/>
  <c r="G129" i="4"/>
  <c r="T130" i="5" s="1"/>
  <c r="G121" i="4"/>
  <c r="T122" i="5" s="1"/>
  <c r="G105" i="4"/>
  <c r="H105" i="4" s="1"/>
  <c r="U106" i="5" s="1"/>
  <c r="G73" i="4"/>
  <c r="T74" i="5" s="1"/>
  <c r="G65" i="4"/>
  <c r="T66" i="5" s="1"/>
  <c r="G57" i="4"/>
  <c r="T58" i="5" s="1"/>
  <c r="G41" i="4"/>
  <c r="H41" i="4" s="1"/>
  <c r="U42" i="5" s="1"/>
  <c r="G33" i="4"/>
  <c r="T34" i="5" s="1"/>
  <c r="G17" i="4"/>
  <c r="T18" i="5" s="1"/>
  <c r="G173" i="4"/>
  <c r="T174" i="5" s="1"/>
  <c r="G157" i="4"/>
  <c r="H157" i="4" s="1"/>
  <c r="U158" i="5" s="1"/>
  <c r="G149" i="4"/>
  <c r="H149" i="4" s="1"/>
  <c r="U150" i="5" s="1"/>
  <c r="G141" i="4"/>
  <c r="T142" i="5" s="1"/>
  <c r="G117" i="4"/>
  <c r="T118" i="5" s="1"/>
  <c r="G93" i="4"/>
  <c r="T94" i="5" s="1"/>
  <c r="G61" i="4"/>
  <c r="T62" i="5" s="1"/>
  <c r="G37" i="4"/>
  <c r="T38" i="5" s="1"/>
  <c r="AE4" i="3"/>
  <c r="K5" i="5" s="1"/>
  <c r="M61" i="4"/>
  <c r="V62" i="5" s="1"/>
  <c r="G138" i="4"/>
  <c r="T139" i="5" s="1"/>
  <c r="G122" i="4"/>
  <c r="T123" i="5" s="1"/>
  <c r="R184" i="4"/>
  <c r="W185" i="5" s="1"/>
  <c r="G174" i="4"/>
  <c r="T175" i="5" s="1"/>
  <c r="R134" i="4"/>
  <c r="W135" i="5" s="1"/>
  <c r="G124" i="4"/>
  <c r="T125" i="5" s="1"/>
  <c r="M122" i="4"/>
  <c r="V123" i="5" s="1"/>
  <c r="M98" i="4"/>
  <c r="V99" i="5" s="1"/>
  <c r="M58" i="4"/>
  <c r="V59" i="5" s="1"/>
  <c r="M42" i="4"/>
  <c r="V43" i="5" s="1"/>
  <c r="M66" i="4"/>
  <c r="V67" i="5" s="1"/>
  <c r="R62" i="4"/>
  <c r="W63" i="5" s="1"/>
  <c r="R25" i="4"/>
  <c r="W26" i="5" s="1"/>
  <c r="R150" i="4"/>
  <c r="W151" i="5" s="1"/>
  <c r="R121" i="4"/>
  <c r="W122" i="5" s="1"/>
  <c r="G116" i="4"/>
  <c r="H116" i="4" s="1"/>
  <c r="U117" i="5" s="1"/>
  <c r="R110" i="4"/>
  <c r="W111" i="5" s="1"/>
  <c r="R78" i="4"/>
  <c r="W79" i="5" s="1"/>
  <c r="M50" i="4"/>
  <c r="V51" i="5" s="1"/>
  <c r="R182" i="4"/>
  <c r="W183" i="5" s="1"/>
  <c r="M106" i="4"/>
  <c r="V107" i="5" s="1"/>
  <c r="R17" i="4"/>
  <c r="W18" i="5" s="1"/>
  <c r="M13" i="4"/>
  <c r="V14" i="5" s="1"/>
  <c r="R126" i="4"/>
  <c r="W127" i="5" s="1"/>
  <c r="M114" i="4"/>
  <c r="V115" i="5" s="1"/>
  <c r="R70" i="4"/>
  <c r="W71" i="5" s="1"/>
  <c r="G44" i="4"/>
  <c r="T45" i="5" s="1"/>
  <c r="R38" i="4"/>
  <c r="W39" i="5" s="1"/>
  <c r="M18" i="4"/>
  <c r="V19" i="5" s="1"/>
  <c r="R193" i="4"/>
  <c r="W194" i="5" s="1"/>
  <c r="R151" i="4"/>
  <c r="W152" i="5" s="1"/>
  <c r="R145" i="4"/>
  <c r="W146" i="5" s="1"/>
  <c r="R143" i="4"/>
  <c r="W144" i="5" s="1"/>
  <c r="M142" i="4"/>
  <c r="V143" i="5" s="1"/>
  <c r="R135" i="4"/>
  <c r="W136" i="5" s="1"/>
  <c r="R132" i="4"/>
  <c r="W133" i="5" s="1"/>
  <c r="R129" i="4"/>
  <c r="W130" i="5" s="1"/>
  <c r="R124" i="4"/>
  <c r="W125" i="5" s="1"/>
  <c r="R119" i="4"/>
  <c r="W120" i="5" s="1"/>
  <c r="R113" i="4"/>
  <c r="W114" i="5" s="1"/>
  <c r="R111" i="4"/>
  <c r="W112" i="5" s="1"/>
  <c r="R105" i="4"/>
  <c r="W106" i="5" s="1"/>
  <c r="R92" i="4"/>
  <c r="W93" i="5" s="1"/>
  <c r="R89" i="4"/>
  <c r="W90" i="5" s="1"/>
  <c r="R87" i="4"/>
  <c r="W88" i="5" s="1"/>
  <c r="M83" i="4"/>
  <c r="V84" i="5" s="1"/>
  <c r="R81" i="4"/>
  <c r="W82" i="5" s="1"/>
  <c r="R79" i="4"/>
  <c r="W80" i="5" s="1"/>
  <c r="R76" i="4"/>
  <c r="W77" i="5" s="1"/>
  <c r="R73" i="4"/>
  <c r="W74" i="5" s="1"/>
  <c r="R71" i="4"/>
  <c r="W72" i="5" s="1"/>
  <c r="R68" i="4"/>
  <c r="W69" i="5" s="1"/>
  <c r="M67" i="4"/>
  <c r="V68" i="5" s="1"/>
  <c r="R65" i="4"/>
  <c r="W66" i="5" s="1"/>
  <c r="R60" i="4"/>
  <c r="W61" i="5" s="1"/>
  <c r="M59" i="4"/>
  <c r="V60" i="5" s="1"/>
  <c r="R55" i="4"/>
  <c r="W56" i="5" s="1"/>
  <c r="M51" i="4"/>
  <c r="V52" i="5" s="1"/>
  <c r="R49" i="4"/>
  <c r="W50" i="5" s="1"/>
  <c r="R47" i="4"/>
  <c r="W48" i="5" s="1"/>
  <c r="R44" i="4"/>
  <c r="W45" i="5" s="1"/>
  <c r="R41" i="4"/>
  <c r="W42" i="5" s="1"/>
  <c r="H134" i="3"/>
  <c r="F135" i="5" s="1"/>
  <c r="AE110" i="3"/>
  <c r="K111" i="5" s="1"/>
  <c r="AE95" i="3"/>
  <c r="K96" i="5" s="1"/>
  <c r="H14" i="4"/>
  <c r="U15" i="5" s="1"/>
  <c r="G160" i="4"/>
  <c r="T161" i="5" s="1"/>
  <c r="G96" i="4"/>
  <c r="T97" i="5" s="1"/>
  <c r="G80" i="4"/>
  <c r="T81" i="5" s="1"/>
  <c r="G64" i="4"/>
  <c r="T65" i="5" s="1"/>
  <c r="G5" i="4"/>
  <c r="T6" i="5" s="1"/>
  <c r="M158" i="5"/>
  <c r="M122" i="5"/>
  <c r="M97" i="5"/>
  <c r="G114" i="4"/>
  <c r="T115" i="5" s="1"/>
  <c r="G98" i="4"/>
  <c r="T99" i="5" s="1"/>
  <c r="G90" i="4"/>
  <c r="T91" i="5" s="1"/>
  <c r="G82" i="4"/>
  <c r="T83" i="5" s="1"/>
  <c r="G74" i="4"/>
  <c r="T75" i="5" s="1"/>
  <c r="G66" i="4"/>
  <c r="H66" i="4" s="1"/>
  <c r="U67" i="5" s="1"/>
  <c r="G50" i="4"/>
  <c r="H50" i="4" s="1"/>
  <c r="U51" i="5" s="1"/>
  <c r="G78" i="4"/>
  <c r="T79" i="5" s="1"/>
  <c r="G62" i="4"/>
  <c r="T63" i="5" s="1"/>
  <c r="G132" i="4"/>
  <c r="T133" i="5" s="1"/>
  <c r="G108" i="4"/>
  <c r="T109" i="5" s="1"/>
  <c r="G84" i="4"/>
  <c r="T85" i="5" s="1"/>
  <c r="G76" i="4"/>
  <c r="T77" i="5" s="1"/>
  <c r="G60" i="4"/>
  <c r="T61" i="5" s="1"/>
  <c r="G193" i="4"/>
  <c r="T194" i="5" s="1"/>
  <c r="G185" i="4"/>
  <c r="T186" i="5" s="1"/>
  <c r="M125" i="4"/>
  <c r="V126" i="5" s="1"/>
  <c r="M109" i="4"/>
  <c r="V110" i="5" s="1"/>
  <c r="M85" i="4"/>
  <c r="V86" i="5" s="1"/>
  <c r="M77" i="4"/>
  <c r="V78" i="5" s="1"/>
  <c r="M69" i="4"/>
  <c r="V70" i="5" s="1"/>
  <c r="M45" i="4"/>
  <c r="V46" i="5" s="1"/>
  <c r="M10" i="4"/>
  <c r="V11" i="5" s="1"/>
  <c r="M37" i="4"/>
  <c r="V38" i="5" s="1"/>
  <c r="M184" i="4"/>
  <c r="V185" i="5" s="1"/>
  <c r="M144" i="4"/>
  <c r="V145" i="5" s="1"/>
  <c r="M136" i="4"/>
  <c r="V137" i="5" s="1"/>
  <c r="M120" i="4"/>
  <c r="V121" i="5" s="1"/>
  <c r="M112" i="4"/>
  <c r="V113" i="5" s="1"/>
  <c r="M88" i="4"/>
  <c r="V89" i="5" s="1"/>
  <c r="M80" i="4"/>
  <c r="M64" i="4"/>
  <c r="V65" i="5" s="1"/>
  <c r="M40" i="4"/>
  <c r="V41" i="5" s="1"/>
  <c r="G23" i="5"/>
  <c r="X140" i="5"/>
  <c r="G193" i="5"/>
  <c r="G180" i="4"/>
  <c r="T181" i="5" s="1"/>
  <c r="G183" i="4"/>
  <c r="T184" i="5" s="1"/>
  <c r="G143" i="4"/>
  <c r="H143" i="4" s="1"/>
  <c r="U144" i="5" s="1"/>
  <c r="G87" i="4"/>
  <c r="T88" i="5" s="1"/>
  <c r="G79" i="4"/>
  <c r="H79" i="4" s="1"/>
  <c r="U80" i="5" s="1"/>
  <c r="G63" i="4"/>
  <c r="T64" i="5" s="1"/>
  <c r="G39" i="4"/>
  <c r="T40" i="5" s="1"/>
  <c r="G156" i="4"/>
  <c r="T157" i="5" s="1"/>
  <c r="G36" i="4"/>
  <c r="H36" i="4" s="1"/>
  <c r="U37" i="5" s="1"/>
  <c r="G140" i="4"/>
  <c r="T141" i="5" s="1"/>
  <c r="R153" i="4"/>
  <c r="W154" i="5" s="1"/>
  <c r="G151" i="4"/>
  <c r="T152" i="5" s="1"/>
  <c r="R148" i="4"/>
  <c r="W149" i="5" s="1"/>
  <c r="M141" i="4"/>
  <c r="V142" i="5" s="1"/>
  <c r="M139" i="4"/>
  <c r="V140" i="5" s="1"/>
  <c r="R137" i="4"/>
  <c r="W138" i="5" s="1"/>
  <c r="M99" i="4"/>
  <c r="V100" i="5" s="1"/>
  <c r="G95" i="4"/>
  <c r="R6" i="4"/>
  <c r="W7" i="5" s="1"/>
  <c r="R188" i="4"/>
  <c r="W189" i="5" s="1"/>
  <c r="G106" i="4"/>
  <c r="T107" i="5" s="1"/>
  <c r="AE164" i="3"/>
  <c r="K165" i="5" s="1"/>
  <c r="AE160" i="3"/>
  <c r="K161" i="5" s="1"/>
  <c r="AE148" i="3"/>
  <c r="K149" i="5" s="1"/>
  <c r="H138" i="3"/>
  <c r="F139" i="5" s="1"/>
  <c r="H106" i="3"/>
  <c r="F107" i="5" s="1"/>
  <c r="M134" i="4"/>
  <c r="V135" i="5" s="1"/>
  <c r="M110" i="4"/>
  <c r="V111" i="5" s="1"/>
  <c r="M86" i="4"/>
  <c r="V87" i="5" s="1"/>
  <c r="M78" i="4"/>
  <c r="V79" i="5" s="1"/>
  <c r="J121" i="5"/>
  <c r="M177" i="4"/>
  <c r="V178" i="5" s="1"/>
  <c r="M175" i="4"/>
  <c r="V176" i="5" s="1"/>
  <c r="R173" i="4"/>
  <c r="W174" i="5" s="1"/>
  <c r="R170" i="4"/>
  <c r="W171" i="5" s="1"/>
  <c r="G136" i="4"/>
  <c r="T137" i="5" s="1"/>
  <c r="M89" i="4"/>
  <c r="V90" i="5" s="1"/>
  <c r="R50" i="4"/>
  <c r="W51" i="5" s="1"/>
  <c r="R29" i="4"/>
  <c r="W30" i="5" s="1"/>
  <c r="G29" i="4"/>
  <c r="T30" i="5" s="1"/>
  <c r="M25" i="4"/>
  <c r="V26" i="5" s="1"/>
  <c r="R23" i="4"/>
  <c r="W24" i="5" s="1"/>
  <c r="M22" i="4"/>
  <c r="V23" i="5" s="1"/>
  <c r="R21" i="4"/>
  <c r="W22" i="5" s="1"/>
  <c r="R18" i="4"/>
  <c r="W19" i="5" s="1"/>
  <c r="M17" i="4"/>
  <c r="V18" i="5" s="1"/>
  <c r="G16" i="4"/>
  <c r="T17" i="5" s="1"/>
  <c r="R15" i="4"/>
  <c r="W16" i="5" s="1"/>
  <c r="M14" i="4"/>
  <c r="V15" i="5" s="1"/>
  <c r="G13" i="4"/>
  <c r="T14" i="5" s="1"/>
  <c r="M130" i="5"/>
  <c r="R85" i="4"/>
  <c r="W86" i="5" s="1"/>
  <c r="M84" i="4"/>
  <c r="V85" i="5" s="1"/>
  <c r="M68" i="4"/>
  <c r="V69" i="5" s="1"/>
  <c r="M191" i="4"/>
  <c r="V192" i="5" s="1"/>
  <c r="R190" i="4"/>
  <c r="W191" i="5" s="1"/>
  <c r="G92" i="4"/>
  <c r="R91" i="4"/>
  <c r="W92" i="5" s="1"/>
  <c r="R86" i="4"/>
  <c r="W87" i="5" s="1"/>
  <c r="G81" i="4"/>
  <c r="T82" i="5" s="1"/>
  <c r="AE42" i="3"/>
  <c r="K43" i="5" s="1"/>
  <c r="AE35" i="3"/>
  <c r="K36" i="5" s="1"/>
  <c r="AE34" i="3"/>
  <c r="K35" i="5" s="1"/>
  <c r="H34" i="3"/>
  <c r="F35" i="5" s="1"/>
  <c r="AE29" i="3"/>
  <c r="K30" i="5" s="1"/>
  <c r="H29" i="3"/>
  <c r="F30" i="5" s="1"/>
  <c r="AE27" i="3"/>
  <c r="K28" i="5" s="1"/>
  <c r="AE26" i="3"/>
  <c r="K27" i="5" s="1"/>
  <c r="AE19" i="3"/>
  <c r="K20" i="5" s="1"/>
  <c r="AE18" i="3"/>
  <c r="K19" i="5" s="1"/>
  <c r="AE11" i="3"/>
  <c r="K12" i="5" s="1"/>
  <c r="AE10" i="3"/>
  <c r="K11" i="5" s="1"/>
  <c r="R69" i="3"/>
  <c r="S69" i="3" s="1"/>
  <c r="T69" i="3" s="1"/>
  <c r="I70" i="5" s="1"/>
  <c r="Q105" i="3"/>
  <c r="T105" i="3" s="1"/>
  <c r="I106" i="5" s="1"/>
  <c r="R125" i="3"/>
  <c r="S125" i="3" s="1"/>
  <c r="T125" i="3" s="1"/>
  <c r="I126" i="5" s="1"/>
  <c r="R91" i="3"/>
  <c r="S91" i="3" s="1"/>
  <c r="T91" i="3" s="1"/>
  <c r="I92" i="5" s="1"/>
  <c r="R75" i="3"/>
  <c r="S75" i="3" s="1"/>
  <c r="T75" i="3" s="1"/>
  <c r="I76" i="5" s="1"/>
  <c r="Q113" i="3"/>
  <c r="T113" i="3" s="1"/>
  <c r="I114" i="5" s="1"/>
  <c r="R157" i="3"/>
  <c r="S157" i="3" s="1"/>
  <c r="T157" i="3" s="1"/>
  <c r="I158" i="5" s="1"/>
  <c r="R127" i="3"/>
  <c r="S127" i="3" s="1"/>
  <c r="T127" i="3" s="1"/>
  <c r="I128" i="5" s="1"/>
  <c r="R103" i="3"/>
  <c r="S103" i="3" s="1"/>
  <c r="T103" i="3" s="1"/>
  <c r="I104" i="5" s="1"/>
  <c r="R188" i="3"/>
  <c r="S188" i="3" s="1"/>
  <c r="T188" i="3" s="1"/>
  <c r="I189" i="5" s="1"/>
  <c r="R61" i="3"/>
  <c r="S61" i="3" s="1"/>
  <c r="T61" i="3" s="1"/>
  <c r="I62" i="5" s="1"/>
  <c r="R81" i="3"/>
  <c r="S81" i="3" s="1"/>
  <c r="T81" i="3" s="1"/>
  <c r="I82" i="5" s="1"/>
  <c r="Q161" i="3"/>
  <c r="T161" i="3" s="1"/>
  <c r="I162" i="5" s="1"/>
  <c r="R78" i="3"/>
  <c r="S78" i="3" s="1"/>
  <c r="T78" i="3" s="1"/>
  <c r="I79" i="5" s="1"/>
  <c r="Q97" i="3"/>
  <c r="T97" i="3" s="1"/>
  <c r="I98" i="5" s="1"/>
  <c r="R57" i="3"/>
  <c r="S57" i="3" s="1"/>
  <c r="T57" i="3" s="1"/>
  <c r="I58" i="5" s="1"/>
  <c r="Q66" i="3"/>
  <c r="T66" i="3" s="1"/>
  <c r="I67" i="5" s="1"/>
  <c r="R133" i="3"/>
  <c r="S133" i="3" s="1"/>
  <c r="T133" i="3" s="1"/>
  <c r="I134" i="5" s="1"/>
  <c r="Q67" i="3"/>
  <c r="T67" i="3" s="1"/>
  <c r="I68" i="5" s="1"/>
  <c r="R96" i="3"/>
  <c r="S96" i="3" s="1"/>
  <c r="T96" i="3" s="1"/>
  <c r="R86" i="3"/>
  <c r="S86" i="3" s="1"/>
  <c r="T86" i="3" s="1"/>
  <c r="I87" i="5" s="1"/>
  <c r="R38" i="3"/>
  <c r="S38" i="3" s="1"/>
  <c r="T38" i="3" s="1"/>
  <c r="I39" i="5" s="1"/>
  <c r="Q90" i="3"/>
  <c r="T90" i="3" s="1"/>
  <c r="I91" i="5" s="1"/>
  <c r="Q85" i="3"/>
  <c r="T85" i="3" s="1"/>
  <c r="R139" i="3"/>
  <c r="S139" i="3" s="1"/>
  <c r="T139" i="3" s="1"/>
  <c r="I140" i="5" s="1"/>
  <c r="Q147" i="3"/>
  <c r="T147" i="3" s="1"/>
  <c r="I148" i="5" s="1"/>
  <c r="R120" i="3"/>
  <c r="S120" i="3" s="1"/>
  <c r="T120" i="3" s="1"/>
  <c r="I121" i="5" s="1"/>
  <c r="Q107" i="3"/>
  <c r="T107" i="3" s="1"/>
  <c r="I108" i="5" s="1"/>
  <c r="R129" i="3"/>
  <c r="S129" i="3" s="1"/>
  <c r="T129" i="3" s="1"/>
  <c r="I130" i="5" s="1"/>
  <c r="Q51" i="3"/>
  <c r="T51" i="3" s="1"/>
  <c r="I52" i="5" s="1"/>
  <c r="R76" i="3"/>
  <c r="S76" i="3" s="1"/>
  <c r="T76" i="3" s="1"/>
  <c r="I77" i="5" s="1"/>
  <c r="R186" i="3"/>
  <c r="S186" i="3" s="1"/>
  <c r="T186" i="3" s="1"/>
  <c r="I187" i="5" s="1"/>
  <c r="R121" i="3"/>
  <c r="S121" i="3" s="1"/>
  <c r="T121" i="3" s="1"/>
  <c r="I122" i="5" s="1"/>
  <c r="R179" i="3"/>
  <c r="S179" i="3" s="1"/>
  <c r="T179" i="3" s="1"/>
  <c r="I180" i="5" s="1"/>
  <c r="R126" i="3"/>
  <c r="S126" i="3" s="1"/>
  <c r="T126" i="3" s="1"/>
  <c r="I127" i="5" s="1"/>
  <c r="Q27" i="3"/>
  <c r="T27" i="3" s="1"/>
  <c r="I28" i="5" s="1"/>
  <c r="R159" i="3"/>
  <c r="S159" i="3" s="1"/>
  <c r="T159" i="3" s="1"/>
  <c r="I160" i="5" s="1"/>
  <c r="Q22" i="3"/>
  <c r="T22" i="3" s="1"/>
  <c r="I23" i="5" s="1"/>
  <c r="R37" i="3"/>
  <c r="S37" i="3" s="1"/>
  <c r="T37" i="3" s="1"/>
  <c r="I38" i="5" s="1"/>
  <c r="R117" i="3"/>
  <c r="S117" i="3" s="1"/>
  <c r="T117" i="3" s="1"/>
  <c r="I118" i="5" s="1"/>
  <c r="Q59" i="3"/>
  <c r="R73" i="3"/>
  <c r="S73" i="3" s="1"/>
  <c r="T73" i="3" s="1"/>
  <c r="I74" i="5" s="1"/>
  <c r="Q191" i="3"/>
  <c r="T191" i="3" s="1"/>
  <c r="I192" i="5" s="1"/>
  <c r="R74" i="3"/>
  <c r="S74" i="3" s="1"/>
  <c r="T74" i="3" s="1"/>
  <c r="I75" i="5" s="1"/>
  <c r="R165" i="3"/>
  <c r="S165" i="3" s="1"/>
  <c r="T165" i="3" s="1"/>
  <c r="I166" i="5" s="1"/>
  <c r="R25" i="3"/>
  <c r="S25" i="3" s="1"/>
  <c r="T25" i="3" s="1"/>
  <c r="I26" i="5" s="1"/>
  <c r="Q34" i="3"/>
  <c r="T34" i="3" s="1"/>
  <c r="I35" i="5" s="1"/>
  <c r="R50" i="3"/>
  <c r="S50" i="3" s="1"/>
  <c r="T50" i="3" s="1"/>
  <c r="I51" i="5" s="1"/>
  <c r="R58" i="3"/>
  <c r="S58" i="3" s="1"/>
  <c r="T58" i="3" s="1"/>
  <c r="I59" i="5" s="1"/>
  <c r="R39" i="3"/>
  <c r="S39" i="3" s="1"/>
  <c r="T39" i="3" s="1"/>
  <c r="I40" i="5" s="1"/>
  <c r="R119" i="3"/>
  <c r="S119" i="3" s="1"/>
  <c r="T119" i="3" s="1"/>
  <c r="I120" i="5" s="1"/>
  <c r="R45" i="3"/>
  <c r="S45" i="3" s="1"/>
  <c r="T45" i="3" s="1"/>
  <c r="I46" i="5" s="1"/>
  <c r="R42" i="3"/>
  <c r="S42" i="3" s="1"/>
  <c r="T42" i="3" s="1"/>
  <c r="I43" i="5" s="1"/>
  <c r="Q171" i="3"/>
  <c r="T171" i="3" s="1"/>
  <c r="I172" i="5" s="1"/>
  <c r="R151" i="3"/>
  <c r="S151" i="3" s="1"/>
  <c r="T151" i="3" s="1"/>
  <c r="R180" i="3"/>
  <c r="S180" i="3" s="1"/>
  <c r="T180" i="3" s="1"/>
  <c r="I181" i="5" s="1"/>
  <c r="R137" i="3"/>
  <c r="S137" i="3" s="1"/>
  <c r="T137" i="3" s="1"/>
  <c r="I138" i="5" s="1"/>
  <c r="Q163" i="3"/>
  <c r="T163" i="3" s="1"/>
  <c r="I164" i="5" s="1"/>
  <c r="X63" i="5"/>
  <c r="X70" i="5"/>
  <c r="M81" i="4"/>
  <c r="V82" i="5" s="1"/>
  <c r="M65" i="4"/>
  <c r="V66" i="5" s="1"/>
  <c r="M189" i="4"/>
  <c r="V190" i="5" s="1"/>
  <c r="M128" i="4"/>
  <c r="V129" i="5" s="1"/>
  <c r="M87" i="4"/>
  <c r="V88" i="5" s="1"/>
  <c r="M5" i="4"/>
  <c r="V6" i="5" s="1"/>
  <c r="M181" i="4"/>
  <c r="V182" i="5" s="1"/>
  <c r="M192" i="4"/>
  <c r="V193" i="5" s="1"/>
  <c r="M183" i="4"/>
  <c r="V184" i="5" s="1"/>
  <c r="R83" i="4"/>
  <c r="W84" i="5" s="1"/>
  <c r="M82" i="4"/>
  <c r="V83" i="5" s="1"/>
  <c r="M79" i="4"/>
  <c r="V80" i="5" s="1"/>
  <c r="R75" i="4"/>
  <c r="W76" i="5" s="1"/>
  <c r="H118" i="4"/>
  <c r="U119" i="5" s="1"/>
  <c r="R191" i="4"/>
  <c r="W192" i="5" s="1"/>
  <c r="M187" i="4"/>
  <c r="V188" i="5" s="1"/>
  <c r="R186" i="4"/>
  <c r="W187" i="5" s="1"/>
  <c r="M185" i="4"/>
  <c r="V186" i="5" s="1"/>
  <c r="M176" i="4"/>
  <c r="V177" i="5" s="1"/>
  <c r="M174" i="4"/>
  <c r="V175" i="5" s="1"/>
  <c r="G170" i="4"/>
  <c r="T171" i="5" s="1"/>
  <c r="G167" i="4"/>
  <c r="H167" i="4" s="1"/>
  <c r="U168" i="5" s="1"/>
  <c r="R166" i="4"/>
  <c r="W167" i="5" s="1"/>
  <c r="M164" i="4"/>
  <c r="V165" i="5" s="1"/>
  <c r="R163" i="4"/>
  <c r="W164" i="5" s="1"/>
  <c r="G158" i="4"/>
  <c r="M156" i="4"/>
  <c r="V157" i="5" s="1"/>
  <c r="M154" i="4"/>
  <c r="V155" i="5" s="1"/>
  <c r="M153" i="4"/>
  <c r="V154" i="5" s="1"/>
  <c r="R152" i="4"/>
  <c r="W153" i="5" s="1"/>
  <c r="G150" i="4"/>
  <c r="T151" i="5" s="1"/>
  <c r="R149" i="4"/>
  <c r="W150" i="5" s="1"/>
  <c r="R147" i="4"/>
  <c r="W148" i="5" s="1"/>
  <c r="R144" i="4"/>
  <c r="W145" i="5" s="1"/>
  <c r="R139" i="4"/>
  <c r="W140" i="5" s="1"/>
  <c r="M138" i="4"/>
  <c r="V139" i="5" s="1"/>
  <c r="G131" i="4"/>
  <c r="T132" i="5" s="1"/>
  <c r="R130" i="4"/>
  <c r="W131" i="5" s="1"/>
  <c r="R128" i="4"/>
  <c r="W129" i="5" s="1"/>
  <c r="M127" i="4"/>
  <c r="V128" i="5" s="1"/>
  <c r="M124" i="4"/>
  <c r="V125" i="5" s="1"/>
  <c r="G123" i="4"/>
  <c r="T124" i="5" s="1"/>
  <c r="R122" i="4"/>
  <c r="W123" i="5" s="1"/>
  <c r="M121" i="4"/>
  <c r="V122" i="5" s="1"/>
  <c r="R120" i="4"/>
  <c r="W121" i="5" s="1"/>
  <c r="M119" i="4"/>
  <c r="V120" i="5" s="1"/>
  <c r="R117" i="4"/>
  <c r="W118" i="5" s="1"/>
  <c r="G115" i="4"/>
  <c r="T116" i="5" s="1"/>
  <c r="M113" i="4"/>
  <c r="V114" i="5" s="1"/>
  <c r="G112" i="4"/>
  <c r="H112" i="4" s="1"/>
  <c r="U113" i="5" s="1"/>
  <c r="M60" i="4"/>
  <c r="V61" i="5" s="1"/>
  <c r="G59" i="4"/>
  <c r="T60" i="5" s="1"/>
  <c r="R58" i="4"/>
  <c r="W59" i="5" s="1"/>
  <c r="R56" i="4"/>
  <c r="W57" i="5" s="1"/>
  <c r="G56" i="4"/>
  <c r="T57" i="5" s="1"/>
  <c r="M54" i="4"/>
  <c r="V55" i="5" s="1"/>
  <c r="R53" i="4"/>
  <c r="W54" i="5" s="1"/>
  <c r="M52" i="4"/>
  <c r="V53" i="5" s="1"/>
  <c r="M49" i="4"/>
  <c r="V50" i="5" s="1"/>
  <c r="X49" i="5"/>
  <c r="M46" i="4"/>
  <c r="V47" i="5" s="1"/>
  <c r="R42" i="4"/>
  <c r="W43" i="5" s="1"/>
  <c r="G42" i="4"/>
  <c r="T43" i="5" s="1"/>
  <c r="M41" i="4"/>
  <c r="V42" i="5" s="1"/>
  <c r="R39" i="4"/>
  <c r="W40" i="5" s="1"/>
  <c r="M38" i="4"/>
  <c r="V39" i="5" s="1"/>
  <c r="R36" i="4"/>
  <c r="W37" i="5" s="1"/>
  <c r="G34" i="4"/>
  <c r="T35" i="5" s="1"/>
  <c r="R33" i="4"/>
  <c r="W34" i="5" s="1"/>
  <c r="R31" i="4"/>
  <c r="W32" i="5" s="1"/>
  <c r="G31" i="4"/>
  <c r="T32" i="5" s="1"/>
  <c r="R30" i="4"/>
  <c r="W31" i="5" s="1"/>
  <c r="R28" i="4"/>
  <c r="W29" i="5" s="1"/>
  <c r="G28" i="4"/>
  <c r="T29" i="5" s="1"/>
  <c r="M27" i="4"/>
  <c r="V28" i="5" s="1"/>
  <c r="M26" i="4"/>
  <c r="V27" i="5" s="1"/>
  <c r="M24" i="4"/>
  <c r="V25" i="5" s="1"/>
  <c r="M21" i="4"/>
  <c r="V22" i="5" s="1"/>
  <c r="R20" i="4"/>
  <c r="W21" i="5" s="1"/>
  <c r="G20" i="4"/>
  <c r="H20" i="4" s="1"/>
  <c r="U21" i="5" s="1"/>
  <c r="M19" i="4"/>
  <c r="V20" i="5" s="1"/>
  <c r="M16" i="4"/>
  <c r="V17" i="5" s="1"/>
  <c r="G15" i="4"/>
  <c r="T16" i="5" s="1"/>
  <c r="R14" i="4"/>
  <c r="W15" i="5" s="1"/>
  <c r="G12" i="4"/>
  <c r="T13" i="5" s="1"/>
  <c r="R11" i="4"/>
  <c r="W12" i="5" s="1"/>
  <c r="R9" i="4"/>
  <c r="W10" i="5" s="1"/>
  <c r="G9" i="4"/>
  <c r="R8" i="4"/>
  <c r="W9" i="5" s="1"/>
  <c r="G6" i="4"/>
  <c r="H6" i="4" s="1"/>
  <c r="U7" i="5" s="1"/>
  <c r="R5" i="4"/>
  <c r="W6" i="5" s="1"/>
  <c r="G176" i="4"/>
  <c r="T177" i="5" s="1"/>
  <c r="M166" i="4"/>
  <c r="V167" i="5" s="1"/>
  <c r="G164" i="4"/>
  <c r="T165" i="5" s="1"/>
  <c r="M163" i="4"/>
  <c r="V164" i="5" s="1"/>
  <c r="G161" i="4"/>
  <c r="T162" i="5" s="1"/>
  <c r="G148" i="4"/>
  <c r="T149" i="5" s="1"/>
  <c r="X136" i="5"/>
  <c r="M133" i="4"/>
  <c r="V134" i="5" s="1"/>
  <c r="R123" i="4"/>
  <c r="W124" i="5" s="1"/>
  <c r="G110" i="4"/>
  <c r="T111" i="5" s="1"/>
  <c r="X36" i="5"/>
  <c r="X17" i="5"/>
  <c r="AE191" i="3"/>
  <c r="K192" i="5" s="1"/>
  <c r="AE190" i="3"/>
  <c r="K191" i="5" s="1"/>
  <c r="AE184" i="3"/>
  <c r="K185" i="5" s="1"/>
  <c r="AE182" i="3"/>
  <c r="K183" i="5" s="1"/>
  <c r="AE181" i="3"/>
  <c r="K182" i="5" s="1"/>
  <c r="AE175" i="3"/>
  <c r="K176" i="5" s="1"/>
  <c r="AE173" i="3"/>
  <c r="K174" i="5" s="1"/>
  <c r="AE171" i="3"/>
  <c r="K172" i="5" s="1"/>
  <c r="AE167" i="3"/>
  <c r="K168" i="5" s="1"/>
  <c r="H163" i="3"/>
  <c r="F164" i="5" s="1"/>
  <c r="AE159" i="3"/>
  <c r="K160" i="5" s="1"/>
  <c r="AE155" i="3"/>
  <c r="K156" i="5" s="1"/>
  <c r="AE152" i="3"/>
  <c r="K153" i="5" s="1"/>
  <c r="AE147" i="3"/>
  <c r="K148" i="5" s="1"/>
  <c r="AE141" i="3"/>
  <c r="K142" i="5" s="1"/>
  <c r="H141" i="3"/>
  <c r="F142" i="5" s="1"/>
  <c r="AE133" i="3"/>
  <c r="K134" i="5" s="1"/>
  <c r="H133" i="3"/>
  <c r="F134" i="5" s="1"/>
  <c r="AE126" i="3"/>
  <c r="K127" i="5" s="1"/>
  <c r="AE125" i="3"/>
  <c r="K126" i="5" s="1"/>
  <c r="AE120" i="3"/>
  <c r="K121" i="5" s="1"/>
  <c r="AE118" i="3"/>
  <c r="K119" i="5" s="1"/>
  <c r="H118" i="3"/>
  <c r="F119" i="5" s="1"/>
  <c r="AE117" i="3"/>
  <c r="K118" i="5" s="1"/>
  <c r="H115" i="3"/>
  <c r="F116" i="5" s="1"/>
  <c r="AE112" i="3"/>
  <c r="K113" i="5" s="1"/>
  <c r="AE109" i="3"/>
  <c r="K110" i="5" s="1"/>
  <c r="AE104" i="3"/>
  <c r="K105" i="5" s="1"/>
  <c r="H104" i="3"/>
  <c r="F105" i="5" s="1"/>
  <c r="G98" i="5"/>
  <c r="R102" i="4"/>
  <c r="W103" i="5" s="1"/>
  <c r="R97" i="4"/>
  <c r="W98" i="5" s="1"/>
  <c r="H99" i="3"/>
  <c r="F100" i="5" s="1"/>
  <c r="G83" i="5"/>
  <c r="R168" i="4"/>
  <c r="W169" i="5" s="1"/>
  <c r="M167" i="4"/>
  <c r="V168" i="5" s="1"/>
  <c r="G166" i="4"/>
  <c r="T167" i="5" s="1"/>
  <c r="X145" i="5"/>
  <c r="X134" i="5"/>
  <c r="M102" i="4"/>
  <c r="V103" i="5" s="1"/>
  <c r="R57" i="4"/>
  <c r="W58" i="5" s="1"/>
  <c r="G55" i="4"/>
  <c r="T56" i="5" s="1"/>
  <c r="X45" i="5"/>
  <c r="X18" i="5"/>
  <c r="J151" i="5"/>
  <c r="G109" i="4"/>
  <c r="H109" i="4" s="1"/>
  <c r="U110" i="5" s="1"/>
  <c r="R108" i="4"/>
  <c r="W109" i="5" s="1"/>
  <c r="M105" i="4"/>
  <c r="V106" i="5" s="1"/>
  <c r="M104" i="4"/>
  <c r="V105" i="5" s="1"/>
  <c r="R103" i="4"/>
  <c r="W104" i="5" s="1"/>
  <c r="R95" i="4"/>
  <c r="W96" i="5" s="1"/>
  <c r="M190" i="5"/>
  <c r="J176" i="5"/>
  <c r="H78" i="3"/>
  <c r="F79" i="5" s="1"/>
  <c r="H68" i="3"/>
  <c r="F69" i="5" s="1"/>
  <c r="H52" i="3"/>
  <c r="F53" i="5" s="1"/>
  <c r="H30" i="3"/>
  <c r="F31" i="5" s="1"/>
  <c r="R100" i="4"/>
  <c r="W101" i="5" s="1"/>
  <c r="T131" i="5"/>
  <c r="H130" i="4"/>
  <c r="U131" i="5" s="1"/>
  <c r="S181" i="5"/>
  <c r="S170" i="5"/>
  <c r="S118" i="5"/>
  <c r="S94" i="5"/>
  <c r="S40" i="5"/>
  <c r="R189" i="4"/>
  <c r="W190" i="5" s="1"/>
  <c r="R175" i="4"/>
  <c r="W176" i="5" s="1"/>
  <c r="R155" i="4"/>
  <c r="W156" i="5" s="1"/>
  <c r="M146" i="4"/>
  <c r="V147" i="5" s="1"/>
  <c r="R112" i="4"/>
  <c r="W113" i="5" s="1"/>
  <c r="R67" i="4"/>
  <c r="W68" i="5" s="1"/>
  <c r="R128" i="3"/>
  <c r="S128" i="3" s="1"/>
  <c r="T128" i="3" s="1"/>
  <c r="I129" i="5" s="1"/>
  <c r="Q104" i="3"/>
  <c r="T104" i="3" s="1"/>
  <c r="I105" i="5" s="1"/>
  <c r="M190" i="4"/>
  <c r="V191" i="5" s="1"/>
  <c r="G184" i="4"/>
  <c r="T185" i="5" s="1"/>
  <c r="R183" i="4"/>
  <c r="W184" i="5" s="1"/>
  <c r="G181" i="4"/>
  <c r="H181" i="4" s="1"/>
  <c r="U182" i="5" s="1"/>
  <c r="X102" i="5"/>
  <c r="X85" i="5"/>
  <c r="M182" i="4"/>
  <c r="V183" i="5" s="1"/>
  <c r="M162" i="4"/>
  <c r="V163" i="5" s="1"/>
  <c r="J174" i="5"/>
  <c r="J95" i="5"/>
  <c r="R192" i="4"/>
  <c r="W193" i="5" s="1"/>
  <c r="M188" i="4"/>
  <c r="V189" i="5" s="1"/>
  <c r="X100" i="5"/>
  <c r="H177" i="3"/>
  <c r="F178" i="5" s="1"/>
  <c r="AE176" i="3"/>
  <c r="K177" i="5" s="1"/>
  <c r="AE50" i="3"/>
  <c r="K51" i="5" s="1"/>
  <c r="R152" i="3"/>
  <c r="S152" i="3" s="1"/>
  <c r="T152" i="3" s="1"/>
  <c r="I153" i="5" s="1"/>
  <c r="AE111" i="3"/>
  <c r="K112" i="5" s="1"/>
  <c r="R144" i="3"/>
  <c r="S144" i="3" s="1"/>
  <c r="T144" i="3" s="1"/>
  <c r="M105" i="5"/>
  <c r="R165" i="4"/>
  <c r="W166" i="5" s="1"/>
  <c r="M53" i="4"/>
  <c r="V54" i="5" s="1"/>
  <c r="M83" i="5"/>
  <c r="G103" i="4"/>
  <c r="H103" i="4" s="1"/>
  <c r="U104" i="5" s="1"/>
  <c r="M101" i="4"/>
  <c r="V102" i="5" s="1"/>
  <c r="G97" i="4"/>
  <c r="H97" i="4" s="1"/>
  <c r="U98" i="5" s="1"/>
  <c r="G85" i="4"/>
  <c r="T86" i="5" s="1"/>
  <c r="R82" i="4"/>
  <c r="W83" i="5" s="1"/>
  <c r="X81" i="5"/>
  <c r="R66" i="4"/>
  <c r="W67" i="5" s="1"/>
  <c r="M62" i="4"/>
  <c r="V63" i="5" s="1"/>
  <c r="R61" i="4"/>
  <c r="W62" i="5" s="1"/>
  <c r="R35" i="4"/>
  <c r="W36" i="5" s="1"/>
  <c r="AE94" i="3"/>
  <c r="K95" i="5" s="1"/>
  <c r="AE55" i="3"/>
  <c r="K56" i="5" s="1"/>
  <c r="AE47" i="3"/>
  <c r="K48" i="5" s="1"/>
  <c r="H94" i="4"/>
  <c r="U95" i="5" s="1"/>
  <c r="R180" i="4"/>
  <c r="W181" i="5" s="1"/>
  <c r="M178" i="4"/>
  <c r="V179" i="5" s="1"/>
  <c r="R174" i="4"/>
  <c r="W175" i="5" s="1"/>
  <c r="R172" i="4"/>
  <c r="W173" i="5" s="1"/>
  <c r="R169" i="4"/>
  <c r="W170" i="5" s="1"/>
  <c r="M165" i="4"/>
  <c r="V166" i="5" s="1"/>
  <c r="M161" i="4"/>
  <c r="V162" i="5" s="1"/>
  <c r="G155" i="4"/>
  <c r="T156" i="5" s="1"/>
  <c r="G147" i="4"/>
  <c r="T148" i="5" s="1"/>
  <c r="R146" i="4"/>
  <c r="W147" i="5" s="1"/>
  <c r="M145" i="4"/>
  <c r="V146" i="5" s="1"/>
  <c r="R133" i="4"/>
  <c r="W134" i="5" s="1"/>
  <c r="R127" i="4"/>
  <c r="W128" i="5" s="1"/>
  <c r="M126" i="4"/>
  <c r="V127" i="5" s="1"/>
  <c r="M123" i="4"/>
  <c r="V124" i="5" s="1"/>
  <c r="G120" i="4"/>
  <c r="H120" i="4" s="1"/>
  <c r="U121" i="5" s="1"/>
  <c r="G75" i="4"/>
  <c r="T76" i="5" s="1"/>
  <c r="R72" i="4"/>
  <c r="W73" i="5" s="1"/>
  <c r="M71" i="4"/>
  <c r="V72" i="5" s="1"/>
  <c r="S108" i="5"/>
  <c r="R3" i="4"/>
  <c r="W4" i="5" s="1"/>
  <c r="G23" i="4"/>
  <c r="T24" i="5" s="1"/>
  <c r="H187" i="3"/>
  <c r="F188" i="5" s="1"/>
  <c r="M182" i="5"/>
  <c r="AE178" i="3"/>
  <c r="K179" i="5" s="1"/>
  <c r="H178" i="3"/>
  <c r="F179" i="5" s="1"/>
  <c r="AE170" i="3"/>
  <c r="K171" i="5" s="1"/>
  <c r="H170" i="3"/>
  <c r="F171" i="5" s="1"/>
  <c r="H45" i="3"/>
  <c r="F46" i="5" s="1"/>
  <c r="E187" i="3"/>
  <c r="E188" i="5" s="1"/>
  <c r="AE185" i="3"/>
  <c r="K186" i="5" s="1"/>
  <c r="H185" i="3"/>
  <c r="F186" i="5" s="1"/>
  <c r="AE177" i="3"/>
  <c r="K178" i="5" s="1"/>
  <c r="AE169" i="3"/>
  <c r="K170" i="5" s="1"/>
  <c r="AE161" i="3"/>
  <c r="K162" i="5" s="1"/>
  <c r="AE153" i="3"/>
  <c r="K154" i="5" s="1"/>
  <c r="AE145" i="3"/>
  <c r="K146" i="5" s="1"/>
  <c r="AE137" i="3"/>
  <c r="K138" i="5" s="1"/>
  <c r="H137" i="3"/>
  <c r="F138" i="5" s="1"/>
  <c r="AE129" i="3"/>
  <c r="K130" i="5" s="1"/>
  <c r="AE121" i="3"/>
  <c r="K122" i="5" s="1"/>
  <c r="E93" i="3"/>
  <c r="E94" i="5" s="1"/>
  <c r="AE91" i="3"/>
  <c r="K92" i="5" s="1"/>
  <c r="E85" i="3"/>
  <c r="E86" i="5" s="1"/>
  <c r="AE75" i="3"/>
  <c r="K76" i="5" s="1"/>
  <c r="E61" i="3"/>
  <c r="E62" i="5" s="1"/>
  <c r="AE59" i="3"/>
  <c r="K60" i="5" s="1"/>
  <c r="AE51" i="3"/>
  <c r="K52" i="5" s="1"/>
  <c r="M47" i="5"/>
  <c r="AE43" i="3"/>
  <c r="K44" i="5" s="1"/>
  <c r="H43" i="3"/>
  <c r="F44" i="5" s="1"/>
  <c r="X162" i="5"/>
  <c r="R141" i="4"/>
  <c r="W142" i="5" s="1"/>
  <c r="M140" i="4"/>
  <c r="V141" i="5" s="1"/>
  <c r="G139" i="4"/>
  <c r="T140" i="5" s="1"/>
  <c r="X138" i="5"/>
  <c r="M137" i="4"/>
  <c r="V138" i="5" s="1"/>
  <c r="R114" i="4"/>
  <c r="W115" i="5" s="1"/>
  <c r="R74" i="4"/>
  <c r="W75" i="5" s="1"/>
  <c r="G72" i="4"/>
  <c r="T73" i="5" s="1"/>
  <c r="M70" i="4"/>
  <c r="V71" i="5" s="1"/>
  <c r="R69" i="4"/>
  <c r="W70" i="5" s="1"/>
  <c r="R52" i="4"/>
  <c r="W53" i="5" s="1"/>
  <c r="M48" i="4"/>
  <c r="V49" i="5" s="1"/>
  <c r="R46" i="4"/>
  <c r="W47" i="5" s="1"/>
  <c r="R12" i="4"/>
  <c r="W13" i="5" s="1"/>
  <c r="M179" i="4"/>
  <c r="V180" i="5" s="1"/>
  <c r="G178" i="4"/>
  <c r="T179" i="5" s="1"/>
  <c r="X166" i="5"/>
  <c r="R125" i="4"/>
  <c r="W126" i="5" s="1"/>
  <c r="X108" i="5"/>
  <c r="X34" i="5"/>
  <c r="X31" i="5"/>
  <c r="G24" i="4"/>
  <c r="T25" i="5" s="1"/>
  <c r="AE183" i="3"/>
  <c r="K184" i="5" s="1"/>
  <c r="J172" i="5"/>
  <c r="J164" i="5"/>
  <c r="J156" i="5"/>
  <c r="AE151" i="3"/>
  <c r="K152" i="5" s="1"/>
  <c r="E130" i="3"/>
  <c r="E131" i="5" s="1"/>
  <c r="H119" i="3"/>
  <c r="F120" i="5" s="1"/>
  <c r="J187" i="5"/>
  <c r="R187" i="4"/>
  <c r="W188" i="5" s="1"/>
  <c r="M186" i="4"/>
  <c r="V187" i="5" s="1"/>
  <c r="R181" i="4"/>
  <c r="W182" i="5" s="1"/>
  <c r="G135" i="4"/>
  <c r="T136" i="5" s="1"/>
  <c r="X38" i="5"/>
  <c r="X32" i="5"/>
  <c r="G22" i="4"/>
  <c r="T23" i="5" s="1"/>
  <c r="J186" i="5"/>
  <c r="G117" i="5"/>
  <c r="AE101" i="3"/>
  <c r="K102" i="5" s="1"/>
  <c r="J99" i="5"/>
  <c r="G87" i="5"/>
  <c r="AE79" i="3"/>
  <c r="K80" i="5" s="1"/>
  <c r="J44" i="5"/>
  <c r="AE39" i="3"/>
  <c r="K40" i="5" s="1"/>
  <c r="E18" i="3"/>
  <c r="E19" i="5" s="1"/>
  <c r="H16" i="3"/>
  <c r="F17" i="5" s="1"/>
  <c r="T15" i="5"/>
  <c r="G182" i="4"/>
  <c r="T183" i="5" s="1"/>
  <c r="X123" i="5"/>
  <c r="G119" i="4"/>
  <c r="T120" i="5" s="1"/>
  <c r="X109" i="5"/>
  <c r="G68" i="4"/>
  <c r="H68" i="4" s="1"/>
  <c r="U69" i="5" s="1"/>
  <c r="X67" i="5"/>
  <c r="X53" i="5"/>
  <c r="X44" i="5"/>
  <c r="X35" i="5"/>
  <c r="X13" i="5"/>
  <c r="AE188" i="3"/>
  <c r="K189" i="5" s="1"/>
  <c r="J185" i="5"/>
  <c r="H116" i="3"/>
  <c r="F117" i="5" s="1"/>
  <c r="AE21" i="3"/>
  <c r="K22" i="5" s="1"/>
  <c r="H21" i="3"/>
  <c r="F22" i="5" s="1"/>
  <c r="E136" i="3"/>
  <c r="E137" i="5" s="1"/>
  <c r="E23" i="3"/>
  <c r="E24" i="5" s="1"/>
  <c r="E7" i="3"/>
  <c r="E8" i="5" s="1"/>
  <c r="E99" i="3"/>
  <c r="E100" i="5" s="1"/>
  <c r="E84" i="3"/>
  <c r="E85" i="5" s="1"/>
  <c r="E193" i="3"/>
  <c r="E194" i="5" s="1"/>
  <c r="E129" i="3"/>
  <c r="E130" i="5" s="1"/>
  <c r="E120" i="3"/>
  <c r="E121" i="5" s="1"/>
  <c r="G156" i="5"/>
  <c r="E190" i="3"/>
  <c r="E191" i="5" s="1"/>
  <c r="E158" i="3"/>
  <c r="E159" i="5" s="1"/>
  <c r="E46" i="3"/>
  <c r="E47" i="5" s="1"/>
  <c r="M107" i="4"/>
  <c r="V108" i="5" s="1"/>
  <c r="M11" i="4"/>
  <c r="V12" i="5" s="1"/>
  <c r="R190" i="3"/>
  <c r="S190" i="3" s="1"/>
  <c r="T190" i="3" s="1"/>
  <c r="I191" i="5" s="1"/>
  <c r="R68" i="3"/>
  <c r="S68" i="3" s="1"/>
  <c r="T68" i="3" s="1"/>
  <c r="I69" i="5" s="1"/>
  <c r="R32" i="3"/>
  <c r="S32" i="3" s="1"/>
  <c r="T32" i="3" s="1"/>
  <c r="I33" i="5" s="1"/>
  <c r="R102" i="3"/>
  <c r="S102" i="3" s="1"/>
  <c r="T102" i="3" s="1"/>
  <c r="I103" i="5" s="1"/>
  <c r="R64" i="3"/>
  <c r="S64" i="3" s="1"/>
  <c r="T64" i="3" s="1"/>
  <c r="I65" i="5" s="1"/>
  <c r="Q92" i="3"/>
  <c r="T92" i="3" s="1"/>
  <c r="I93" i="5" s="1"/>
  <c r="R182" i="3"/>
  <c r="S182" i="3" s="1"/>
  <c r="T182" i="3" s="1"/>
  <c r="I183" i="5" s="1"/>
  <c r="Q40" i="3"/>
  <c r="T40" i="3" s="1"/>
  <c r="I41" i="5" s="1"/>
  <c r="Q110" i="3"/>
  <c r="T110" i="3" s="1"/>
  <c r="I111" i="5" s="1"/>
  <c r="R20" i="3"/>
  <c r="S20" i="3" s="1"/>
  <c r="T20" i="3" s="1"/>
  <c r="I21" i="5" s="1"/>
  <c r="R134" i="3"/>
  <c r="S134" i="3" s="1"/>
  <c r="T134" i="3" s="1"/>
  <c r="I135" i="5" s="1"/>
  <c r="R142" i="3"/>
  <c r="S142" i="3" s="1"/>
  <c r="T142" i="3" s="1"/>
  <c r="I143" i="5" s="1"/>
  <c r="R52" i="3"/>
  <c r="S52" i="3" s="1"/>
  <c r="T52" i="3" s="1"/>
  <c r="I53" i="5" s="1"/>
  <c r="R178" i="3"/>
  <c r="S178" i="3" s="1"/>
  <c r="T178" i="3" s="1"/>
  <c r="I179" i="5" s="1"/>
  <c r="R24" i="3"/>
  <c r="S24" i="3" s="1"/>
  <c r="T24" i="3" s="1"/>
  <c r="I25" i="5" s="1"/>
  <c r="R99" i="3"/>
  <c r="S99" i="3" s="1"/>
  <c r="T99" i="3" s="1"/>
  <c r="I100" i="5" s="1"/>
  <c r="Q185" i="3"/>
  <c r="T185" i="3" s="1"/>
  <c r="I186" i="5" s="1"/>
  <c r="G160" i="5"/>
  <c r="Q193" i="3"/>
  <c r="T193" i="3" s="1"/>
  <c r="I194" i="5" s="1"/>
  <c r="Q130" i="3"/>
  <c r="T130" i="3" s="1"/>
  <c r="I131" i="5" s="1"/>
  <c r="G144" i="5"/>
  <c r="AE192" i="3"/>
  <c r="K193" i="5" s="1"/>
  <c r="AE143" i="3"/>
  <c r="K144" i="5" s="1"/>
  <c r="AE135" i="3"/>
  <c r="K136" i="5" s="1"/>
  <c r="G102" i="5"/>
  <c r="G80" i="5"/>
  <c r="AE106" i="3"/>
  <c r="K107" i="5" s="1"/>
  <c r="AE99" i="3"/>
  <c r="K100" i="5" s="1"/>
  <c r="AE92" i="3"/>
  <c r="K93" i="5" s="1"/>
  <c r="AE84" i="3"/>
  <c r="K85" i="5" s="1"/>
  <c r="AE76" i="3"/>
  <c r="K77" i="5" s="1"/>
  <c r="AE68" i="3"/>
  <c r="K69" i="5" s="1"/>
  <c r="X177" i="5"/>
  <c r="G95" i="5"/>
  <c r="AE189" i="3"/>
  <c r="K190" i="5" s="1"/>
  <c r="X159" i="5"/>
  <c r="J46" i="5"/>
  <c r="J61" i="5"/>
  <c r="X82" i="5"/>
  <c r="X96" i="5"/>
  <c r="X160" i="5"/>
  <c r="J76" i="5"/>
  <c r="X167" i="5"/>
  <c r="J32" i="5"/>
  <c r="X104" i="5"/>
  <c r="X98" i="5"/>
  <c r="J39" i="5"/>
  <c r="AE7" i="3"/>
  <c r="K8" i="5" s="1"/>
  <c r="AE187" i="3"/>
  <c r="K188" i="5" s="1"/>
  <c r="AE180" i="3"/>
  <c r="K181" i="5" s="1"/>
  <c r="AE172" i="3"/>
  <c r="K173" i="5" s="1"/>
  <c r="AE132" i="3"/>
  <c r="K133" i="5" s="1"/>
  <c r="AE54" i="3"/>
  <c r="K55" i="5" s="1"/>
  <c r="AE30" i="3"/>
  <c r="K31" i="5" s="1"/>
  <c r="AE45" i="3"/>
  <c r="K46" i="5" s="1"/>
  <c r="G89" i="5"/>
  <c r="S185" i="5"/>
  <c r="S179" i="5"/>
  <c r="M180" i="4"/>
  <c r="V181" i="5" s="1"/>
  <c r="R136" i="4"/>
  <c r="W137" i="5" s="1"/>
  <c r="G186" i="4"/>
  <c r="R185" i="4"/>
  <c r="W186" i="5" s="1"/>
  <c r="M193" i="4"/>
  <c r="V194" i="5" s="1"/>
  <c r="R162" i="4"/>
  <c r="W163" i="5" s="1"/>
  <c r="G162" i="4"/>
  <c r="H162" i="4" s="1"/>
  <c r="U163" i="5" s="1"/>
  <c r="R161" i="4"/>
  <c r="W162" i="5" s="1"/>
  <c r="M160" i="4"/>
  <c r="V161" i="5" s="1"/>
  <c r="R159" i="4"/>
  <c r="W160" i="5" s="1"/>
  <c r="G159" i="4"/>
  <c r="H159" i="4" s="1"/>
  <c r="U160" i="5" s="1"/>
  <c r="M158" i="4"/>
  <c r="V159" i="5" s="1"/>
  <c r="M157" i="4"/>
  <c r="V158" i="5" s="1"/>
  <c r="M155" i="4"/>
  <c r="V156" i="5" s="1"/>
  <c r="G154" i="4"/>
  <c r="H154" i="4" s="1"/>
  <c r="U155" i="5" s="1"/>
  <c r="M143" i="4"/>
  <c r="V144" i="5" s="1"/>
  <c r="R142" i="4"/>
  <c r="W143" i="5" s="1"/>
  <c r="G142" i="4"/>
  <c r="T143" i="5" s="1"/>
  <c r="G137" i="4"/>
  <c r="T138" i="5" s="1"/>
  <c r="M135" i="4"/>
  <c r="V136" i="5" s="1"/>
  <c r="G133" i="4"/>
  <c r="T134" i="5" s="1"/>
  <c r="R63" i="4"/>
  <c r="W64" i="5" s="1"/>
  <c r="G47" i="4"/>
  <c r="T48" i="5" s="1"/>
  <c r="R22" i="4"/>
  <c r="W23" i="5" s="1"/>
  <c r="AE193" i="3"/>
  <c r="K194" i="5" s="1"/>
  <c r="G192" i="5"/>
  <c r="J189" i="5"/>
  <c r="G161" i="5"/>
  <c r="H122" i="3"/>
  <c r="F123" i="5" s="1"/>
  <c r="E39" i="3"/>
  <c r="E40" i="5" s="1"/>
  <c r="AE38" i="3"/>
  <c r="K39" i="5" s="1"/>
  <c r="AE31" i="3"/>
  <c r="K32" i="5" s="1"/>
  <c r="H31" i="3"/>
  <c r="F32" i="5" s="1"/>
  <c r="J27" i="5"/>
  <c r="E25" i="3"/>
  <c r="E26" i="5" s="1"/>
  <c r="AE23" i="3"/>
  <c r="K24" i="5" s="1"/>
  <c r="AE15" i="3"/>
  <c r="K16" i="5" s="1"/>
  <c r="H15" i="3"/>
  <c r="F16" i="5" s="1"/>
  <c r="AE8" i="3"/>
  <c r="K9" i="5" s="1"/>
  <c r="H8" i="3"/>
  <c r="F9" i="5" s="1"/>
  <c r="H7" i="3"/>
  <c r="F8" i="5" s="1"/>
  <c r="X120" i="5"/>
  <c r="J110" i="5"/>
  <c r="M89" i="5"/>
  <c r="J72" i="5"/>
  <c r="J64" i="5"/>
  <c r="R140" i="4"/>
  <c r="W141" i="5" s="1"/>
  <c r="H183" i="3"/>
  <c r="F184" i="5" s="1"/>
  <c r="G183" i="5"/>
  <c r="H160" i="3"/>
  <c r="F161" i="5" s="1"/>
  <c r="G159" i="5"/>
  <c r="E147" i="3"/>
  <c r="E148" i="5" s="1"/>
  <c r="AE113" i="3"/>
  <c r="K114" i="5" s="1"/>
  <c r="H113" i="3"/>
  <c r="F114" i="5" s="1"/>
  <c r="R94" i="4"/>
  <c r="W95" i="5" s="1"/>
  <c r="G53" i="4"/>
  <c r="T54" i="5" s="1"/>
  <c r="G27" i="4"/>
  <c r="H27" i="4" s="1"/>
  <c r="U28" i="5" s="1"/>
  <c r="J132" i="5"/>
  <c r="AE128" i="3"/>
  <c r="K129" i="5" s="1"/>
  <c r="G127" i="5"/>
  <c r="E122" i="3"/>
  <c r="E123" i="5" s="1"/>
  <c r="E114" i="3"/>
  <c r="E115" i="5" s="1"/>
  <c r="R157" i="4"/>
  <c r="W158" i="5" s="1"/>
  <c r="H135" i="3"/>
  <c r="F136" i="5" s="1"/>
  <c r="G134" i="5"/>
  <c r="H73" i="3"/>
  <c r="M35" i="4"/>
  <c r="V36" i="5" s="1"/>
  <c r="M194" i="5"/>
  <c r="AE165" i="3"/>
  <c r="K166" i="5" s="1"/>
  <c r="H165" i="3"/>
  <c r="F166" i="5" s="1"/>
  <c r="M162" i="5"/>
  <c r="E159" i="3"/>
  <c r="AE157" i="3"/>
  <c r="K158" i="5" s="1"/>
  <c r="H157" i="3"/>
  <c r="F158" i="5" s="1"/>
  <c r="M154" i="5"/>
  <c r="J154" i="5"/>
  <c r="H150" i="3"/>
  <c r="F151" i="5" s="1"/>
  <c r="G149" i="5"/>
  <c r="M146" i="5"/>
  <c r="J144" i="5"/>
  <c r="M184" i="5"/>
  <c r="H171" i="3"/>
  <c r="F172" i="5" s="1"/>
  <c r="M170" i="5"/>
  <c r="AE163" i="3"/>
  <c r="K164" i="5" s="1"/>
  <c r="H155" i="3"/>
  <c r="F156" i="5" s="1"/>
  <c r="E150" i="3"/>
  <c r="E151" i="5" s="1"/>
  <c r="H148" i="3"/>
  <c r="F149" i="5" s="1"/>
  <c r="AE186" i="3"/>
  <c r="K187" i="5" s="1"/>
  <c r="H186" i="3"/>
  <c r="F187" i="5" s="1"/>
  <c r="G185" i="5"/>
  <c r="AE179" i="3"/>
  <c r="K180" i="5" s="1"/>
  <c r="E155" i="5"/>
  <c r="H192" i="3"/>
  <c r="F193" i="5" s="1"/>
  <c r="M35" i="5"/>
  <c r="E24" i="3"/>
  <c r="E25" i="5" s="1"/>
  <c r="Q19" i="3"/>
  <c r="R19" i="3"/>
  <c r="S19" i="3" s="1"/>
  <c r="R80" i="3"/>
  <c r="S80" i="3" s="1"/>
  <c r="Q80" i="3"/>
  <c r="Q56" i="3"/>
  <c r="R56" i="3"/>
  <c r="S56" i="3" s="1"/>
  <c r="Q41" i="3"/>
  <c r="R41" i="3"/>
  <c r="S41" i="3" s="1"/>
  <c r="J40" i="5"/>
  <c r="H22" i="3"/>
  <c r="F23" i="5" s="1"/>
  <c r="G21" i="5"/>
  <c r="R18" i="3"/>
  <c r="S18" i="3" s="1"/>
  <c r="Q18" i="3"/>
  <c r="J17" i="5"/>
  <c r="AE14" i="3"/>
  <c r="K15" i="5" s="1"/>
  <c r="Q109" i="3"/>
  <c r="R109" i="3"/>
  <c r="S109" i="3" s="1"/>
  <c r="J108" i="5"/>
  <c r="AE105" i="3"/>
  <c r="Q101" i="3"/>
  <c r="R101" i="3"/>
  <c r="S101" i="3" s="1"/>
  <c r="AE98" i="3"/>
  <c r="K99" i="5" s="1"/>
  <c r="H98" i="3"/>
  <c r="F99" i="5" s="1"/>
  <c r="G97" i="5"/>
  <c r="H91" i="3"/>
  <c r="F92" i="5" s="1"/>
  <c r="R87" i="3"/>
  <c r="S87" i="3" s="1"/>
  <c r="Q87" i="3"/>
  <c r="M87" i="5"/>
  <c r="AE83" i="3"/>
  <c r="K84" i="5" s="1"/>
  <c r="Q79" i="3"/>
  <c r="R79" i="3"/>
  <c r="S79" i="3" s="1"/>
  <c r="M79" i="5"/>
  <c r="J78" i="5"/>
  <c r="H75" i="3"/>
  <c r="F76" i="5" s="1"/>
  <c r="M71" i="5"/>
  <c r="AE67" i="3"/>
  <c r="K68" i="5" s="1"/>
  <c r="M56" i="5"/>
  <c r="M55" i="5"/>
  <c r="H51" i="3"/>
  <c r="F52" i="5" s="1"/>
  <c r="G51" i="5"/>
  <c r="M117" i="5"/>
  <c r="H112" i="3"/>
  <c r="F113" i="5" s="1"/>
  <c r="J131" i="5"/>
  <c r="AE127" i="3"/>
  <c r="K128" i="5" s="1"/>
  <c r="H127" i="3"/>
  <c r="F128" i="5" s="1"/>
  <c r="J122" i="5"/>
  <c r="AE119" i="3"/>
  <c r="K120" i="5" s="1"/>
  <c r="R115" i="3"/>
  <c r="S115" i="3" s="1"/>
  <c r="Q115" i="3"/>
  <c r="Q88" i="3"/>
  <c r="T88" i="3" s="1"/>
  <c r="I89" i="5" s="1"/>
  <c r="J145" i="5"/>
  <c r="AE134" i="3"/>
  <c r="K135" i="5" s="1"/>
  <c r="R183" i="3"/>
  <c r="S183" i="3" s="1"/>
  <c r="Q183" i="3"/>
  <c r="Q176" i="3"/>
  <c r="R176" i="3"/>
  <c r="S176" i="3" s="1"/>
  <c r="Q168" i="3"/>
  <c r="R168" i="3"/>
  <c r="S168" i="3" s="1"/>
  <c r="J168" i="5"/>
  <c r="Q160" i="3"/>
  <c r="R160" i="3"/>
  <c r="S160" i="3" s="1"/>
  <c r="J160" i="5"/>
  <c r="J159" i="5"/>
  <c r="AE156" i="3"/>
  <c r="K157" i="5" s="1"/>
  <c r="G155" i="5"/>
  <c r="J153" i="5"/>
  <c r="AE149" i="3"/>
  <c r="K150" i="5" s="1"/>
  <c r="H149" i="3"/>
  <c r="F150" i="5" s="1"/>
  <c r="R145" i="3"/>
  <c r="S145" i="3" s="1"/>
  <c r="Q145" i="3"/>
  <c r="G14" i="5"/>
  <c r="G191" i="5"/>
  <c r="H184" i="3"/>
  <c r="F185" i="5" s="1"/>
  <c r="E128" i="3"/>
  <c r="E129" i="5" s="1"/>
  <c r="H111" i="3"/>
  <c r="F112" i="5" s="1"/>
  <c r="G36" i="5"/>
  <c r="H190" i="3"/>
  <c r="F191" i="5" s="1"/>
  <c r="M118" i="5"/>
  <c r="J119" i="5"/>
  <c r="H109" i="3"/>
  <c r="F110" i="5" s="1"/>
  <c r="G34" i="5"/>
  <c r="H11" i="3"/>
  <c r="F12" i="5" s="1"/>
  <c r="H41" i="3"/>
  <c r="F42" i="5" s="1"/>
  <c r="M178" i="5"/>
  <c r="M126" i="5"/>
  <c r="G194" i="5"/>
  <c r="E88" i="3"/>
  <c r="E89" i="5" s="1"/>
  <c r="H86" i="3"/>
  <c r="F87" i="5" s="1"/>
  <c r="G85" i="5"/>
  <c r="H10" i="3"/>
  <c r="F11" i="5" s="1"/>
  <c r="H180" i="3"/>
  <c r="F181" i="5" s="1"/>
  <c r="H173" i="3"/>
  <c r="F174" i="5" s="1"/>
  <c r="H76" i="3"/>
  <c r="F77" i="5" s="1"/>
  <c r="G52" i="5"/>
  <c r="E48" i="3"/>
  <c r="E49" i="5" s="1"/>
  <c r="H38" i="3"/>
  <c r="F39" i="5" s="1"/>
  <c r="S157" i="5"/>
  <c r="S137" i="5"/>
  <c r="AE3" i="3"/>
  <c r="K4" i="5" s="1"/>
  <c r="E60" i="5"/>
  <c r="T33" i="5"/>
  <c r="M131" i="4"/>
  <c r="V132" i="5" s="1"/>
  <c r="M117" i="4"/>
  <c r="M28" i="4"/>
  <c r="V29" i="5" s="1"/>
  <c r="M6" i="4"/>
  <c r="V7" i="5" s="1"/>
  <c r="G192" i="4"/>
  <c r="H192" i="4" s="1"/>
  <c r="U193" i="5" s="1"/>
  <c r="X172" i="5"/>
  <c r="M168" i="4"/>
  <c r="V169" i="5" s="1"/>
  <c r="R158" i="4"/>
  <c r="G86" i="4"/>
  <c r="T87" i="5" s="1"/>
  <c r="M74" i="4"/>
  <c r="X59" i="5"/>
  <c r="G49" i="4"/>
  <c r="H49" i="4" s="1"/>
  <c r="U50" i="5" s="1"/>
  <c r="M29" i="4"/>
  <c r="V30" i="5" s="1"/>
  <c r="M7" i="4"/>
  <c r="V8" i="5" s="1"/>
  <c r="G173" i="5"/>
  <c r="H168" i="3"/>
  <c r="F169" i="5" s="1"/>
  <c r="G167" i="5"/>
  <c r="H153" i="3"/>
  <c r="F154" i="5" s="1"/>
  <c r="J128" i="5"/>
  <c r="H125" i="3"/>
  <c r="F126" i="5" s="1"/>
  <c r="G124" i="5"/>
  <c r="H67" i="3"/>
  <c r="F68" i="5" s="1"/>
  <c r="H66" i="3"/>
  <c r="F67" i="5" s="1"/>
  <c r="G66" i="5"/>
  <c r="G60" i="5"/>
  <c r="G46" i="5"/>
  <c r="H25" i="3"/>
  <c r="F26" i="5" s="1"/>
  <c r="R176" i="4"/>
  <c r="M173" i="4"/>
  <c r="V174" i="5" s="1"/>
  <c r="M169" i="4"/>
  <c r="V170" i="5" s="1"/>
  <c r="R156" i="4"/>
  <c r="M150" i="4"/>
  <c r="V151" i="5" s="1"/>
  <c r="M118" i="4"/>
  <c r="V119" i="5" s="1"/>
  <c r="X56" i="5"/>
  <c r="M30" i="4"/>
  <c r="V31" i="5" s="1"/>
  <c r="M8" i="4"/>
  <c r="V9" i="5" s="1"/>
  <c r="E168" i="3"/>
  <c r="E169" i="5" s="1"/>
  <c r="H166" i="3"/>
  <c r="F167" i="5" s="1"/>
  <c r="G166" i="5"/>
  <c r="H152" i="3"/>
  <c r="F153" i="5" s="1"/>
  <c r="G151" i="5"/>
  <c r="G130" i="5"/>
  <c r="E125" i="3"/>
  <c r="E126" i="5" s="1"/>
  <c r="E104" i="3"/>
  <c r="E105" i="5" s="1"/>
  <c r="E97" i="3"/>
  <c r="E98" i="5" s="1"/>
  <c r="E67" i="3"/>
  <c r="E68" i="5" s="1"/>
  <c r="H65" i="3"/>
  <c r="F66" i="5" s="1"/>
  <c r="G65" i="5"/>
  <c r="J55" i="5"/>
  <c r="X187" i="5"/>
  <c r="G163" i="4"/>
  <c r="T164" i="5" s="1"/>
  <c r="G134" i="4"/>
  <c r="T135" i="5" s="1"/>
  <c r="M129" i="4"/>
  <c r="V130" i="5" s="1"/>
  <c r="M97" i="4"/>
  <c r="V98" i="5" s="1"/>
  <c r="M57" i="4"/>
  <c r="V58" i="5" s="1"/>
  <c r="G25" i="4"/>
  <c r="H25" i="4" s="1"/>
  <c r="U26" i="5" s="1"/>
  <c r="G21" i="4"/>
  <c r="T22" i="5" s="1"/>
  <c r="M9" i="4"/>
  <c r="V10" i="5" s="1"/>
  <c r="G189" i="5"/>
  <c r="E153" i="3"/>
  <c r="E154" i="5" s="1"/>
  <c r="J139" i="5"/>
  <c r="E138" i="3"/>
  <c r="E139" i="5" s="1"/>
  <c r="G78" i="5"/>
  <c r="G71" i="5"/>
  <c r="E52" i="3"/>
  <c r="E53" i="5" s="1"/>
  <c r="G190" i="4"/>
  <c r="T191" i="5" s="1"/>
  <c r="R177" i="4"/>
  <c r="G175" i="4"/>
  <c r="H175" i="4" s="1"/>
  <c r="U176" i="5" s="1"/>
  <c r="X146" i="5"/>
  <c r="M115" i="4"/>
  <c r="V116" i="5" s="1"/>
  <c r="X76" i="5"/>
  <c r="X40" i="5"/>
  <c r="G26" i="4"/>
  <c r="H26" i="4" s="1"/>
  <c r="U27" i="5" s="1"/>
  <c r="G4" i="4"/>
  <c r="T5" i="5" s="1"/>
  <c r="H128" i="3"/>
  <c r="F129" i="5" s="1"/>
  <c r="H100" i="3"/>
  <c r="F101" i="5" s="1"/>
  <c r="E79" i="3"/>
  <c r="E80" i="5" s="1"/>
  <c r="M93" i="4"/>
  <c r="V94" i="5" s="1"/>
  <c r="M32" i="4"/>
  <c r="V33" i="5" s="1"/>
  <c r="X188" i="5"/>
  <c r="R178" i="4"/>
  <c r="W179" i="5" s="1"/>
  <c r="R160" i="4"/>
  <c r="W161" i="5" s="1"/>
  <c r="M159" i="4"/>
  <c r="V160" i="5" s="1"/>
  <c r="M116" i="4"/>
  <c r="V117" i="5" s="1"/>
  <c r="G187" i="5"/>
  <c r="H182" i="3"/>
  <c r="F183" i="5" s="1"/>
  <c r="H181" i="3"/>
  <c r="F182" i="5" s="1"/>
  <c r="G181" i="5"/>
  <c r="E177" i="3"/>
  <c r="E178" i="5" s="1"/>
  <c r="G162" i="5"/>
  <c r="G147" i="5"/>
  <c r="G91" i="5"/>
  <c r="H83" i="3"/>
  <c r="F84" i="5" s="1"/>
  <c r="H49" i="3"/>
  <c r="F50" i="5" s="1"/>
  <c r="G48" i="5"/>
  <c r="G27" i="5"/>
  <c r="M4" i="5"/>
  <c r="M171" i="4"/>
  <c r="V172" i="5" s="1"/>
  <c r="M147" i="4"/>
  <c r="V148" i="5" s="1"/>
  <c r="M130" i="4"/>
  <c r="G191" i="4"/>
  <c r="T192" i="5" s="1"/>
  <c r="M152" i="4"/>
  <c r="V153" i="5" s="1"/>
  <c r="M148" i="4"/>
  <c r="V149" i="5" s="1"/>
  <c r="M172" i="4"/>
  <c r="V173" i="5" s="1"/>
  <c r="G165" i="4"/>
  <c r="H165" i="4" s="1"/>
  <c r="U166" i="5" s="1"/>
  <c r="R164" i="4"/>
  <c r="W165" i="5" s="1"/>
  <c r="M149" i="4"/>
  <c r="V150" i="5" s="1"/>
  <c r="X149" i="5"/>
  <c r="G187" i="4"/>
  <c r="H187" i="4" s="1"/>
  <c r="U188" i="5" s="1"/>
  <c r="G188" i="4"/>
  <c r="T189" i="5" s="1"/>
  <c r="X169" i="5"/>
  <c r="X168" i="5"/>
  <c r="G189" i="4"/>
  <c r="T190" i="5" s="1"/>
  <c r="X173" i="5"/>
  <c r="M170" i="4"/>
  <c r="V171" i="5" s="1"/>
  <c r="M151" i="4"/>
  <c r="V152" i="5" s="1"/>
  <c r="M132" i="4"/>
  <c r="V133" i="5" s="1"/>
  <c r="G111" i="4"/>
  <c r="T112" i="5" s="1"/>
  <c r="G88" i="4"/>
  <c r="T89" i="5" s="1"/>
  <c r="M76" i="4"/>
  <c r="V77" i="5" s="1"/>
  <c r="G70" i="4"/>
  <c r="T71" i="5" s="1"/>
  <c r="M56" i="4"/>
  <c r="V57" i="5" s="1"/>
  <c r="G51" i="4"/>
  <c r="T52" i="5" s="1"/>
  <c r="M31" i="4"/>
  <c r="V32" i="5" s="1"/>
  <c r="G146" i="4"/>
  <c r="H146" i="4" s="1"/>
  <c r="U147" i="5" s="1"/>
  <c r="G145" i="4"/>
  <c r="T146" i="5" s="1"/>
  <c r="G144" i="4"/>
  <c r="H144" i="4" s="1"/>
  <c r="U145" i="5" s="1"/>
  <c r="G128" i="4"/>
  <c r="H128" i="4" s="1"/>
  <c r="U129" i="5" s="1"/>
  <c r="G127" i="4"/>
  <c r="T128" i="5" s="1"/>
  <c r="G126" i="4"/>
  <c r="T127" i="5" s="1"/>
  <c r="G125" i="4"/>
  <c r="T126" i="5" s="1"/>
  <c r="G113" i="4"/>
  <c r="H113" i="4" s="1"/>
  <c r="U114" i="5" s="1"/>
  <c r="M94" i="4"/>
  <c r="V95" i="5" s="1"/>
  <c r="M90" i="4"/>
  <c r="V91" i="5" s="1"/>
  <c r="G89" i="4"/>
  <c r="T90" i="5" s="1"/>
  <c r="M72" i="4"/>
  <c r="V73" i="5" s="1"/>
  <c r="G71" i="4"/>
  <c r="H71" i="4" s="1"/>
  <c r="U72" i="5" s="1"/>
  <c r="G52" i="4"/>
  <c r="H52" i="4" s="1"/>
  <c r="U53" i="5" s="1"/>
  <c r="M95" i="4"/>
  <c r="V96" i="5" s="1"/>
  <c r="M33" i="4"/>
  <c r="V34" i="5" s="1"/>
  <c r="M96" i="4"/>
  <c r="V97" i="5" s="1"/>
  <c r="X95" i="5"/>
  <c r="M91" i="4"/>
  <c r="V92" i="5" s="1"/>
  <c r="M73" i="4"/>
  <c r="V74" i="5" s="1"/>
  <c r="G67" i="4"/>
  <c r="T68" i="5" s="1"/>
  <c r="G46" i="4"/>
  <c r="T47" i="5" s="1"/>
  <c r="G45" i="4"/>
  <c r="H45" i="4" s="1"/>
  <c r="U46" i="5" s="1"/>
  <c r="M34" i="4"/>
  <c r="V35" i="5" s="1"/>
  <c r="M92" i="4"/>
  <c r="V93" i="5" s="1"/>
  <c r="M75" i="4"/>
  <c r="V76" i="5" s="1"/>
  <c r="X74" i="5"/>
  <c r="G69" i="4"/>
  <c r="H69" i="4" s="1"/>
  <c r="U70" i="5" s="1"/>
  <c r="M55" i="4"/>
  <c r="V56" i="5" s="1"/>
  <c r="G54" i="4"/>
  <c r="T55" i="5" s="1"/>
  <c r="G48" i="4"/>
  <c r="H48" i="4" s="1"/>
  <c r="U49" i="5" s="1"/>
  <c r="M36" i="4"/>
  <c r="H193" i="3"/>
  <c r="F194" i="5" s="1"/>
  <c r="H188" i="3"/>
  <c r="F189" i="5" s="1"/>
  <c r="G188" i="5"/>
  <c r="G177" i="5"/>
  <c r="H172" i="3"/>
  <c r="F173" i="5" s="1"/>
  <c r="H161" i="3"/>
  <c r="F162" i="5" s="1"/>
  <c r="H156" i="3"/>
  <c r="F157" i="5" s="1"/>
  <c r="H136" i="3"/>
  <c r="F137" i="5" s="1"/>
  <c r="H123" i="3"/>
  <c r="F124" i="5" s="1"/>
  <c r="G123" i="5"/>
  <c r="G116" i="5"/>
  <c r="G103" i="5"/>
  <c r="H93" i="3"/>
  <c r="F94" i="5" s="1"/>
  <c r="H87" i="3"/>
  <c r="F88" i="5" s="1"/>
  <c r="E82" i="3"/>
  <c r="E83" i="5" s="1"/>
  <c r="H60" i="3"/>
  <c r="F61" i="5" s="1"/>
  <c r="G59" i="5"/>
  <c r="G53" i="5"/>
  <c r="H47" i="3"/>
  <c r="F48" i="5" s="1"/>
  <c r="J25" i="5"/>
  <c r="H102" i="3"/>
  <c r="F103" i="5" s="1"/>
  <c r="H97" i="3"/>
  <c r="F98" i="5" s="1"/>
  <c r="J68" i="5"/>
  <c r="H58" i="3"/>
  <c r="F59" i="5" s="1"/>
  <c r="E15" i="3"/>
  <c r="E16" i="5" s="1"/>
  <c r="H14" i="3"/>
  <c r="F15" i="5" s="1"/>
  <c r="X7" i="5"/>
  <c r="H176" i="3"/>
  <c r="F177" i="5" s="1"/>
  <c r="G176" i="5"/>
  <c r="G148" i="5"/>
  <c r="H143" i="3"/>
  <c r="F144" i="5" s="1"/>
  <c r="H142" i="3"/>
  <c r="F143" i="5" s="1"/>
  <c r="G142" i="5"/>
  <c r="G135" i="5"/>
  <c r="H130" i="3"/>
  <c r="F131" i="5" s="1"/>
  <c r="AG42" i="5"/>
  <c r="AH42" i="5" s="1"/>
  <c r="AG34" i="5"/>
  <c r="AH34" i="5" s="1"/>
  <c r="H164" i="3"/>
  <c r="F165" i="5" s="1"/>
  <c r="H108" i="3"/>
  <c r="F109" i="5" s="1"/>
  <c r="H96" i="3"/>
  <c r="F97" i="5" s="1"/>
  <c r="G96" i="5"/>
  <c r="H90" i="3"/>
  <c r="F91" i="5" s="1"/>
  <c r="H84" i="3"/>
  <c r="F85" i="5" s="1"/>
  <c r="G84" i="5"/>
  <c r="G70" i="5"/>
  <c r="G57" i="5"/>
  <c r="G39" i="5"/>
  <c r="G153" i="5"/>
  <c r="H147" i="3"/>
  <c r="F148" i="5" s="1"/>
  <c r="E143" i="3"/>
  <c r="H121" i="3"/>
  <c r="F122" i="5" s="1"/>
  <c r="H70" i="3"/>
  <c r="F71" i="5" s="1"/>
  <c r="G63" i="5"/>
  <c r="G33" i="5"/>
  <c r="E28" i="3"/>
  <c r="G25" i="5"/>
  <c r="G6" i="5"/>
  <c r="J192" i="5"/>
  <c r="G180" i="5"/>
  <c r="E175" i="3"/>
  <c r="E176" i="5" s="1"/>
  <c r="G174" i="5"/>
  <c r="H158" i="3"/>
  <c r="F159" i="5" s="1"/>
  <c r="J155" i="5"/>
  <c r="H126" i="3"/>
  <c r="F127" i="5" s="1"/>
  <c r="G119" i="5"/>
  <c r="G112" i="5"/>
  <c r="H107" i="3"/>
  <c r="F108" i="5" s="1"/>
  <c r="H44" i="3"/>
  <c r="F45" i="5" s="1"/>
  <c r="G38" i="5"/>
  <c r="G32" i="5"/>
  <c r="G24" i="5"/>
  <c r="G17" i="5"/>
  <c r="G101" i="4"/>
  <c r="T102" i="5" s="1"/>
  <c r="G100" i="4"/>
  <c r="H100" i="4" s="1"/>
  <c r="U101" i="5" s="1"/>
  <c r="G99" i="4"/>
  <c r="T100" i="5" s="1"/>
  <c r="G77" i="4"/>
  <c r="T78" i="5" s="1"/>
  <c r="G58" i="4"/>
  <c r="T59" i="5" s="1"/>
  <c r="G38" i="4"/>
  <c r="H38" i="4" s="1"/>
  <c r="U39" i="5" s="1"/>
  <c r="G11" i="4"/>
  <c r="H11" i="4" s="1"/>
  <c r="U12" i="5" s="1"/>
  <c r="G10" i="4"/>
  <c r="T11" i="5" s="1"/>
  <c r="H132" i="3"/>
  <c r="F133" i="5" s="1"/>
  <c r="E121" i="3"/>
  <c r="E122" i="5" s="1"/>
  <c r="E113" i="3"/>
  <c r="E114" i="5" s="1"/>
  <c r="E108" i="3"/>
  <c r="E109" i="5" s="1"/>
  <c r="H105" i="3"/>
  <c r="F106" i="5" s="1"/>
  <c r="E100" i="3"/>
  <c r="E101" i="5" s="1"/>
  <c r="E96" i="3"/>
  <c r="E97" i="5" s="1"/>
  <c r="H81" i="3"/>
  <c r="F82" i="5" s="1"/>
  <c r="G81" i="5"/>
  <c r="E76" i="3"/>
  <c r="E77" i="5" s="1"/>
  <c r="H62" i="3"/>
  <c r="F63" i="5" s="1"/>
  <c r="H61" i="3"/>
  <c r="F62" i="5" s="1"/>
  <c r="H55" i="3"/>
  <c r="F56" i="5" s="1"/>
  <c r="G55" i="5"/>
  <c r="G49" i="5"/>
  <c r="H42" i="3"/>
  <c r="F43" i="5" s="1"/>
  <c r="G31" i="5"/>
  <c r="H23" i="3"/>
  <c r="F24" i="5" s="1"/>
  <c r="AG49" i="5"/>
  <c r="AH49" i="5" s="1"/>
  <c r="M3" i="4"/>
  <c r="V4" i="5" s="1"/>
  <c r="L89" i="5"/>
  <c r="H59" i="4"/>
  <c r="U60" i="5" s="1"/>
  <c r="H174" i="4"/>
  <c r="U175" i="5" s="1"/>
  <c r="G172" i="4"/>
  <c r="T173" i="5" s="1"/>
  <c r="T9" i="5"/>
  <c r="H102" i="4"/>
  <c r="U103" i="5" s="1"/>
  <c r="G3" i="4"/>
  <c r="T4" i="5" s="1"/>
  <c r="L186" i="5"/>
  <c r="Q106" i="3"/>
  <c r="T106" i="3" s="1"/>
  <c r="I107" i="5" s="1"/>
  <c r="R136" i="3"/>
  <c r="S136" i="3" s="1"/>
  <c r="T136" i="3" s="1"/>
  <c r="I137" i="5" s="1"/>
  <c r="R116" i="3"/>
  <c r="S116" i="3" s="1"/>
  <c r="T116" i="3" s="1"/>
  <c r="I117" i="5" s="1"/>
  <c r="Q16" i="3"/>
  <c r="T16" i="3" s="1"/>
  <c r="I17" i="5" s="1"/>
  <c r="R12" i="3"/>
  <c r="S12" i="3" s="1"/>
  <c r="T12" i="3" s="1"/>
  <c r="I13" i="5" s="1"/>
  <c r="R7" i="3"/>
  <c r="S7" i="3" s="1"/>
  <c r="T7" i="3" s="1"/>
  <c r="I8" i="5" s="1"/>
  <c r="R63" i="3"/>
  <c r="S63" i="3" s="1"/>
  <c r="T63" i="3" s="1"/>
  <c r="I64" i="5" s="1"/>
  <c r="Q124" i="3"/>
  <c r="T124" i="3" s="1"/>
  <c r="I125" i="5" s="1"/>
  <c r="R70" i="3"/>
  <c r="S70" i="3" s="1"/>
  <c r="T70" i="3" s="1"/>
  <c r="I71" i="5" s="1"/>
  <c r="R146" i="3"/>
  <c r="S146" i="3" s="1"/>
  <c r="T146" i="3" s="1"/>
  <c r="I147" i="5" s="1"/>
  <c r="R17" i="3"/>
  <c r="S17" i="3" s="1"/>
  <c r="T17" i="3" s="1"/>
  <c r="I18" i="5" s="1"/>
  <c r="Q167" i="3"/>
  <c r="T167" i="3" s="1"/>
  <c r="I168" i="5" s="1"/>
  <c r="Q164" i="3"/>
  <c r="T164" i="3" s="1"/>
  <c r="I165" i="5" s="1"/>
  <c r="Q3" i="3"/>
  <c r="T3" i="3" s="1"/>
  <c r="I4" i="5" s="1"/>
  <c r="Q158" i="3"/>
  <c r="T158" i="3" s="1"/>
  <c r="I159" i="5" s="1"/>
  <c r="R30" i="3"/>
  <c r="S30" i="3" s="1"/>
  <c r="T30" i="3" s="1"/>
  <c r="I31" i="5" s="1"/>
  <c r="R189" i="3"/>
  <c r="S189" i="3" s="1"/>
  <c r="T189" i="3" s="1"/>
  <c r="I190" i="5" s="1"/>
  <c r="Q173" i="3"/>
  <c r="T173" i="3" s="1"/>
  <c r="Q36" i="3"/>
  <c r="T36" i="3" s="1"/>
  <c r="I37" i="5" s="1"/>
  <c r="R54" i="3"/>
  <c r="S54" i="3" s="1"/>
  <c r="T54" i="3" s="1"/>
  <c r="I55" i="5" s="1"/>
  <c r="Q89" i="3"/>
  <c r="T89" i="3" s="1"/>
  <c r="I90" i="5" s="1"/>
  <c r="R135" i="3"/>
  <c r="S135" i="3" s="1"/>
  <c r="T135" i="3" s="1"/>
  <c r="I136" i="5" s="1"/>
  <c r="Q138" i="3"/>
  <c r="T138" i="3" s="1"/>
  <c r="I139" i="5" s="1"/>
  <c r="R29" i="3"/>
  <c r="S29" i="3" s="1"/>
  <c r="T29" i="3" s="1"/>
  <c r="I30" i="5" s="1"/>
  <c r="R55" i="3"/>
  <c r="S55" i="3" s="1"/>
  <c r="T55" i="3" s="1"/>
  <c r="R184" i="3"/>
  <c r="S184" i="3" s="1"/>
  <c r="T184" i="3" s="1"/>
  <c r="I185" i="5" s="1"/>
  <c r="Q100" i="3"/>
  <c r="T100" i="3" s="1"/>
  <c r="I101" i="5" s="1"/>
  <c r="R140" i="3"/>
  <c r="S140" i="3" s="1"/>
  <c r="T140" i="3" s="1"/>
  <c r="R169" i="3"/>
  <c r="S169" i="3" s="1"/>
  <c r="T169" i="3" s="1"/>
  <c r="Q77" i="3"/>
  <c r="T77" i="3" s="1"/>
  <c r="R49" i="3"/>
  <c r="S49" i="3" s="1"/>
  <c r="T49" i="3" s="1"/>
  <c r="I50" i="5" s="1"/>
  <c r="R83" i="3"/>
  <c r="S83" i="3" s="1"/>
  <c r="T83" i="3" s="1"/>
  <c r="I84" i="5" s="1"/>
  <c r="Q172" i="3"/>
  <c r="T172" i="3" s="1"/>
  <c r="I173" i="5" s="1"/>
  <c r="R60" i="3"/>
  <c r="S60" i="3" s="1"/>
  <c r="T60" i="3" s="1"/>
  <c r="I61" i="5" s="1"/>
  <c r="Q155" i="3"/>
  <c r="T155" i="3" s="1"/>
  <c r="I156" i="5" s="1"/>
  <c r="Q181" i="3"/>
  <c r="T181" i="3" s="1"/>
  <c r="I182" i="5" s="1"/>
  <c r="Q123" i="3"/>
  <c r="T123" i="3" s="1"/>
  <c r="R95" i="3"/>
  <c r="S95" i="3" s="1"/>
  <c r="T95" i="3" s="1"/>
  <c r="I96" i="5" s="1"/>
  <c r="AG61" i="5"/>
  <c r="AH61" i="5" s="1"/>
  <c r="AG53" i="5"/>
  <c r="AH53" i="5" s="1"/>
  <c r="T59" i="3"/>
  <c r="I60" i="5" s="1"/>
  <c r="R23" i="3"/>
  <c r="S23" i="3" s="1"/>
  <c r="T23" i="3" s="1"/>
  <c r="I24" i="5" s="1"/>
  <c r="R28" i="3"/>
  <c r="S28" i="3" s="1"/>
  <c r="T28" i="3" s="1"/>
  <c r="I29" i="5" s="1"/>
  <c r="Q131" i="3"/>
  <c r="T131" i="3" s="1"/>
  <c r="I132" i="5" s="1"/>
  <c r="R84" i="3"/>
  <c r="S84" i="3" s="1"/>
  <c r="T84" i="3" s="1"/>
  <c r="I85" i="5" s="1"/>
  <c r="R94" i="3"/>
  <c r="S94" i="3" s="1"/>
  <c r="T94" i="3" s="1"/>
  <c r="R114" i="3"/>
  <c r="S114" i="3" s="1"/>
  <c r="T114" i="3" s="1"/>
  <c r="I115" i="5" s="1"/>
  <c r="L136" i="5"/>
  <c r="L29" i="5"/>
  <c r="L148" i="5"/>
  <c r="L52" i="5"/>
  <c r="L176" i="5"/>
  <c r="L92" i="5"/>
  <c r="R166" i="3"/>
  <c r="S166" i="3" s="1"/>
  <c r="T166" i="3" s="1"/>
  <c r="I167" i="5" s="1"/>
  <c r="R8" i="3"/>
  <c r="S8" i="3" s="1"/>
  <c r="T8" i="3" s="1"/>
  <c r="I9" i="5" s="1"/>
  <c r="R53" i="3"/>
  <c r="S53" i="3" s="1"/>
  <c r="T53" i="3" s="1"/>
  <c r="I54" i="5" s="1"/>
  <c r="R162" i="3"/>
  <c r="S162" i="3" s="1"/>
  <c r="T162" i="3" s="1"/>
  <c r="I163" i="5" s="1"/>
  <c r="Q187" i="3"/>
  <c r="T187" i="3" s="1"/>
  <c r="I188" i="5" s="1"/>
  <c r="R31" i="3"/>
  <c r="S31" i="3" s="1"/>
  <c r="T31" i="3" s="1"/>
  <c r="R154" i="3"/>
  <c r="S154" i="3" s="1"/>
  <c r="T154" i="3" s="1"/>
  <c r="I155" i="5" s="1"/>
  <c r="R112" i="3"/>
  <c r="S112" i="3" s="1"/>
  <c r="T112" i="3" s="1"/>
  <c r="I113" i="5" s="1"/>
  <c r="Q44" i="3"/>
  <c r="T44" i="3" s="1"/>
  <c r="I45" i="5" s="1"/>
  <c r="R21" i="3"/>
  <c r="S21" i="3" s="1"/>
  <c r="T21" i="3" s="1"/>
  <c r="I22" i="5" s="1"/>
  <c r="R71" i="3"/>
  <c r="S71" i="3" s="1"/>
  <c r="T71" i="3" s="1"/>
  <c r="I72" i="5" s="1"/>
  <c r="Q72" i="3"/>
  <c r="T72" i="3" s="1"/>
  <c r="I73" i="5" s="1"/>
  <c r="Q35" i="3"/>
  <c r="T35" i="3" s="1"/>
  <c r="I36" i="5" s="1"/>
  <c r="R98" i="3"/>
  <c r="S98" i="3" s="1"/>
  <c r="T98" i="3" s="1"/>
  <c r="I99" i="5" s="1"/>
  <c r="Q108" i="3"/>
  <c r="T108" i="3" s="1"/>
  <c r="R65" i="3"/>
  <c r="S65" i="3" s="1"/>
  <c r="T65" i="3" s="1"/>
  <c r="I66" i="5" s="1"/>
  <c r="R143" i="3"/>
  <c r="S143" i="3" s="1"/>
  <c r="T143" i="3" s="1"/>
  <c r="I144" i="5" s="1"/>
  <c r="R93" i="3"/>
  <c r="S93" i="3" s="1"/>
  <c r="T93" i="3" s="1"/>
  <c r="I94" i="5" s="1"/>
  <c r="T5" i="3"/>
  <c r="I6" i="5" s="1"/>
  <c r="R62" i="3"/>
  <c r="S62" i="3" s="1"/>
  <c r="T62" i="3" s="1"/>
  <c r="I63" i="5" s="1"/>
  <c r="R148" i="3"/>
  <c r="S148" i="3" s="1"/>
  <c r="T148" i="3" s="1"/>
  <c r="I149" i="5" s="1"/>
  <c r="R82" i="3"/>
  <c r="S82" i="3" s="1"/>
  <c r="T82" i="3" s="1"/>
  <c r="I83" i="5" s="1"/>
  <c r="Q192" i="3"/>
  <c r="T192" i="3" s="1"/>
  <c r="I193" i="5" s="1"/>
  <c r="R118" i="3"/>
  <c r="S118" i="3" s="1"/>
  <c r="T118" i="3" s="1"/>
  <c r="I119" i="5" s="1"/>
  <c r="R175" i="3"/>
  <c r="S175" i="3" s="1"/>
  <c r="T175" i="3" s="1"/>
  <c r="I176" i="5" s="1"/>
  <c r="L183" i="5"/>
  <c r="R48" i="3"/>
  <c r="S48" i="3" s="1"/>
  <c r="T48" i="3" s="1"/>
  <c r="I49" i="5" s="1"/>
  <c r="R150" i="3"/>
  <c r="S150" i="3" s="1"/>
  <c r="T150" i="3" s="1"/>
  <c r="I151" i="5" s="1"/>
  <c r="R170" i="3"/>
  <c r="S170" i="3" s="1"/>
  <c r="T170" i="3" s="1"/>
  <c r="I171" i="5" s="1"/>
  <c r="R132" i="3"/>
  <c r="S132" i="3" s="1"/>
  <c r="T132" i="3" s="1"/>
  <c r="I133" i="5" s="1"/>
  <c r="R111" i="3"/>
  <c r="S111" i="3" s="1"/>
  <c r="T111" i="3" s="1"/>
  <c r="I112" i="5" s="1"/>
  <c r="Q122" i="3"/>
  <c r="T122" i="3" s="1"/>
  <c r="I123" i="5" s="1"/>
  <c r="L152" i="5"/>
  <c r="Q26" i="3"/>
  <c r="T26" i="3" s="1"/>
  <c r="I27" i="5" s="1"/>
  <c r="Q141" i="3"/>
  <c r="T141" i="3" s="1"/>
  <c r="I142" i="5" s="1"/>
  <c r="R153" i="3"/>
  <c r="S153" i="3" s="1"/>
  <c r="T153" i="3" s="1"/>
  <c r="I154" i="5" s="1"/>
  <c r="Q43" i="3"/>
  <c r="T43" i="3" s="1"/>
  <c r="I44" i="5" s="1"/>
  <c r="R174" i="3"/>
  <c r="S174" i="3" s="1"/>
  <c r="T174" i="3" s="1"/>
  <c r="I175" i="5" s="1"/>
  <c r="R149" i="3"/>
  <c r="S149" i="3" s="1"/>
  <c r="T149" i="3" s="1"/>
  <c r="I150" i="5" s="1"/>
  <c r="R156" i="3"/>
  <c r="S156" i="3" s="1"/>
  <c r="T156" i="3" s="1"/>
  <c r="Q177" i="3"/>
  <c r="T177" i="3" s="1"/>
  <c r="I178" i="5" s="1"/>
  <c r="L13" i="5"/>
  <c r="L161" i="5"/>
  <c r="L16" i="5"/>
  <c r="L167" i="5"/>
  <c r="L19" i="5"/>
  <c r="L191" i="5"/>
  <c r="L57" i="5"/>
  <c r="L135" i="5"/>
  <c r="L173" i="5"/>
  <c r="L165" i="5"/>
  <c r="L158" i="5"/>
  <c r="L151" i="5"/>
  <c r="L127" i="5"/>
  <c r="L17" i="5"/>
  <c r="L194" i="5"/>
  <c r="L182" i="5"/>
  <c r="L175" i="5"/>
  <c r="L146" i="5"/>
  <c r="L172" i="5"/>
  <c r="L149" i="5"/>
  <c r="L143" i="5"/>
  <c r="L190" i="5"/>
  <c r="L162" i="5"/>
  <c r="L153" i="5"/>
  <c r="L100" i="5"/>
  <c r="L150" i="5"/>
  <c r="L77" i="5"/>
  <c r="L69" i="5"/>
  <c r="L189" i="5"/>
  <c r="L147" i="5"/>
  <c r="L145" i="5"/>
  <c r="L80" i="5"/>
  <c r="L46" i="5"/>
  <c r="L164" i="5"/>
  <c r="L154" i="5"/>
  <c r="L79" i="5"/>
  <c r="L50" i="5"/>
  <c r="L43" i="5"/>
  <c r="L37" i="5"/>
  <c r="L15" i="5"/>
  <c r="L123" i="5"/>
  <c r="L117" i="5"/>
  <c r="L113" i="5"/>
  <c r="L59" i="5"/>
  <c r="L45" i="5"/>
  <c r="L26" i="5"/>
  <c r="L156" i="5"/>
  <c r="L126" i="5"/>
  <c r="L85" i="5"/>
  <c r="L177" i="5"/>
  <c r="L144" i="5"/>
  <c r="L129" i="5"/>
  <c r="L112" i="5"/>
  <c r="L94" i="5"/>
  <c r="L67" i="5"/>
  <c r="L122" i="5"/>
  <c r="L44" i="5"/>
  <c r="L170" i="5"/>
  <c r="L120" i="5"/>
  <c r="L110" i="5"/>
  <c r="L42" i="5"/>
  <c r="L39" i="5"/>
  <c r="L36" i="5"/>
  <c r="L28" i="5"/>
  <c r="H189" i="3"/>
  <c r="F190" i="5" s="1"/>
  <c r="H179" i="3"/>
  <c r="F180" i="5" s="1"/>
  <c r="H174" i="3"/>
  <c r="F175" i="5" s="1"/>
  <c r="H162" i="3"/>
  <c r="F163" i="5" s="1"/>
  <c r="H19" i="3"/>
  <c r="F20" i="5" s="1"/>
  <c r="H4" i="3"/>
  <c r="F5" i="5" s="1"/>
  <c r="H191" i="3"/>
  <c r="F192" i="5" s="1"/>
  <c r="H3" i="3"/>
  <c r="F4" i="5" s="1"/>
  <c r="J142" i="5"/>
  <c r="J74" i="5"/>
  <c r="AG16" i="5"/>
  <c r="AH16" i="5" s="1"/>
  <c r="AG96" i="5"/>
  <c r="AH96" i="5" s="1"/>
  <c r="AG188" i="5"/>
  <c r="AH188" i="5" s="1"/>
  <c r="G42" i="5"/>
  <c r="AG74" i="5"/>
  <c r="AH74" i="5" s="1"/>
  <c r="E189" i="3"/>
  <c r="E190" i="5" s="1"/>
  <c r="E172" i="3"/>
  <c r="E173" i="5" s="1"/>
  <c r="E110" i="3"/>
  <c r="E111" i="5" s="1"/>
  <c r="E106" i="3"/>
  <c r="E107" i="5" s="1"/>
  <c r="AG80" i="5"/>
  <c r="AH80" i="5" s="1"/>
  <c r="AG172" i="5"/>
  <c r="AH172" i="5" s="1"/>
  <c r="AG164" i="5"/>
  <c r="AH164" i="5" s="1"/>
  <c r="E173" i="3"/>
  <c r="E174" i="5" s="1"/>
  <c r="E151" i="3"/>
  <c r="E111" i="3"/>
  <c r="E107" i="3"/>
  <c r="E108" i="5" s="1"/>
  <c r="E32" i="3"/>
  <c r="E33" i="5" s="1"/>
  <c r="E16" i="3"/>
  <c r="E17" i="5" s="1"/>
  <c r="E8" i="3"/>
  <c r="E9" i="5" s="1"/>
  <c r="AG156" i="5"/>
  <c r="AH156" i="5" s="1"/>
  <c r="AG144" i="5"/>
  <c r="AH144" i="5" s="1"/>
  <c r="AG72" i="5"/>
  <c r="AH72" i="5" s="1"/>
  <c r="E72" i="5"/>
  <c r="E167" i="3"/>
  <c r="E168" i="5" s="1"/>
  <c r="E137" i="3"/>
  <c r="E138" i="5" s="1"/>
  <c r="E47" i="3"/>
  <c r="E48" i="5" s="1"/>
  <c r="E20" i="3"/>
  <c r="E21" i="5" s="1"/>
  <c r="E9" i="3"/>
  <c r="E10" i="5" s="1"/>
  <c r="AG108" i="5"/>
  <c r="AH108" i="5" s="1"/>
  <c r="E188" i="3"/>
  <c r="E189" i="5" s="1"/>
  <c r="E171" i="3"/>
  <c r="E172" i="5" s="1"/>
  <c r="E118" i="3"/>
  <c r="E119" i="5" s="1"/>
  <c r="E105" i="3"/>
  <c r="E106" i="5" s="1"/>
  <c r="E68" i="3"/>
  <c r="E69" i="5" s="1"/>
  <c r="AG160" i="5"/>
  <c r="AH160" i="5" s="1"/>
  <c r="AG155" i="5"/>
  <c r="AH155" i="5" s="1"/>
  <c r="AG103" i="5"/>
  <c r="AH103" i="5" s="1"/>
  <c r="E132" i="5"/>
  <c r="E152" i="3"/>
  <c r="E144" i="3"/>
  <c r="E112" i="3"/>
  <c r="E83" i="3"/>
  <c r="E78" i="3"/>
  <c r="E79" i="5" s="1"/>
  <c r="E77" i="3"/>
  <c r="E69" i="3"/>
  <c r="E70" i="5" s="1"/>
  <c r="E62" i="3"/>
  <c r="E57" i="3"/>
  <c r="E55" i="3"/>
  <c r="E56" i="5" s="1"/>
  <c r="E33" i="3"/>
  <c r="E21" i="3"/>
  <c r="E13" i="3"/>
  <c r="E14" i="5" s="1"/>
  <c r="E11" i="3"/>
  <c r="E10" i="3"/>
  <c r="E28" i="5"/>
  <c r="E186" i="3"/>
  <c r="E187" i="5" s="1"/>
  <c r="E185" i="3"/>
  <c r="E186" i="5" s="1"/>
  <c r="E183" i="3"/>
  <c r="E164" i="3"/>
  <c r="E165" i="5" s="1"/>
  <c r="E162" i="3"/>
  <c r="E163" i="5" s="1"/>
  <c r="E156" i="3"/>
  <c r="E157" i="5" s="1"/>
  <c r="E155" i="3"/>
  <c r="E156" i="5" s="1"/>
  <c r="E134" i="3"/>
  <c r="E135" i="5" s="1"/>
  <c r="E115" i="3"/>
  <c r="E116" i="5" s="1"/>
  <c r="E92" i="3"/>
  <c r="E74" i="3"/>
  <c r="E75" i="5" s="1"/>
  <c r="E72" i="3"/>
  <c r="E73" i="5" s="1"/>
  <c r="E65" i="3"/>
  <c r="E66" i="5" s="1"/>
  <c r="E42" i="3"/>
  <c r="E43" i="5" s="1"/>
  <c r="E166" i="3"/>
  <c r="E167" i="5" s="1"/>
  <c r="E165" i="3"/>
  <c r="E166" i="5" s="1"/>
  <c r="E163" i="3"/>
  <c r="E164" i="5" s="1"/>
  <c r="E157" i="3"/>
  <c r="E149" i="3"/>
  <c r="E150" i="5" s="1"/>
  <c r="E142" i="3"/>
  <c r="E143" i="5" s="1"/>
  <c r="E141" i="3"/>
  <c r="E142" i="5" s="1"/>
  <c r="E135" i="3"/>
  <c r="E136" i="5" s="1"/>
  <c r="E126" i="3"/>
  <c r="E127" i="5" s="1"/>
  <c r="E103" i="3"/>
  <c r="E104" i="5" s="1"/>
  <c r="E95" i="3"/>
  <c r="E96" i="5" s="1"/>
  <c r="E81" i="3"/>
  <c r="E82" i="5" s="1"/>
  <c r="E75" i="3"/>
  <c r="E76" i="5" s="1"/>
  <c r="E60" i="3"/>
  <c r="E61" i="5" s="1"/>
  <c r="E53" i="3"/>
  <c r="E54" i="5" s="1"/>
  <c r="E45" i="3"/>
  <c r="E44" i="3"/>
  <c r="E45" i="5" s="1"/>
  <c r="E43" i="3"/>
  <c r="E44" i="5" s="1"/>
  <c r="E31" i="3"/>
  <c r="E32" i="5" s="1"/>
  <c r="E26" i="3"/>
  <c r="E27" i="5" s="1"/>
  <c r="E17" i="3"/>
  <c r="E3" i="3"/>
  <c r="E4" i="5" s="1"/>
  <c r="E175" i="5"/>
  <c r="AG151" i="5"/>
  <c r="AH151" i="5" s="1"/>
  <c r="AG143" i="5"/>
  <c r="AH143" i="5" s="1"/>
  <c r="AG131" i="5"/>
  <c r="AH131" i="5" s="1"/>
  <c r="E147" i="5"/>
  <c r="E55" i="5"/>
  <c r="E31" i="5"/>
  <c r="E102" i="5"/>
  <c r="AG137" i="5"/>
  <c r="AH137" i="5" s="1"/>
  <c r="E57" i="5"/>
  <c r="E20" i="5"/>
  <c r="E141" i="5"/>
  <c r="E133" i="5"/>
  <c r="AG175" i="5"/>
  <c r="AH175" i="5" s="1"/>
  <c r="AG91" i="5"/>
  <c r="AH91" i="5" s="1"/>
  <c r="AG83" i="5"/>
  <c r="AH83" i="5" s="1"/>
  <c r="AG67" i="5"/>
  <c r="AH67" i="5" s="1"/>
  <c r="AG94" i="5"/>
  <c r="AH94" i="5" s="1"/>
  <c r="AG90" i="5"/>
  <c r="AH90" i="5" s="1"/>
  <c r="AG70" i="5"/>
  <c r="AH70" i="5" s="1"/>
  <c r="AG62" i="5"/>
  <c r="AH62" i="5" s="1"/>
  <c r="AG22" i="5"/>
  <c r="AH22" i="5" s="1"/>
  <c r="AG125" i="5"/>
  <c r="AH125" i="5" s="1"/>
  <c r="AG113" i="5"/>
  <c r="AH113" i="5" s="1"/>
  <c r="AG39" i="5"/>
  <c r="AH39" i="5" s="1"/>
  <c r="AG31" i="5"/>
  <c r="AH31" i="5" s="1"/>
  <c r="AG23" i="5"/>
  <c r="AH23" i="5" s="1"/>
  <c r="AG15" i="5"/>
  <c r="AH15" i="5" s="1"/>
  <c r="AG11" i="5"/>
  <c r="AH11" i="5" s="1"/>
  <c r="AG129" i="5"/>
  <c r="AH129" i="5" s="1"/>
  <c r="AG121" i="5"/>
  <c r="AH121" i="5" s="1"/>
  <c r="AG162" i="5"/>
  <c r="AH162" i="5" s="1"/>
  <c r="AG154" i="5"/>
  <c r="AH154" i="5" s="1"/>
  <c r="AG146" i="5"/>
  <c r="AH146" i="5" s="1"/>
  <c r="AG138" i="5"/>
  <c r="AH138" i="5" s="1"/>
  <c r="H106" i="4" l="1"/>
  <c r="U107" i="5" s="1"/>
  <c r="AK193" i="83"/>
  <c r="AK194" i="83" s="1"/>
  <c r="H57" i="4"/>
  <c r="U58" i="5" s="1"/>
  <c r="H177" i="4"/>
  <c r="U178" i="5" s="1"/>
  <c r="H117" i="4"/>
  <c r="U118" i="5" s="1"/>
  <c r="H104" i="4"/>
  <c r="U105" i="5" s="1"/>
  <c r="H30" i="4"/>
  <c r="U31" i="5" s="1"/>
  <c r="AG4" i="5"/>
  <c r="AH4" i="5" s="1"/>
  <c r="BZ2" i="83"/>
  <c r="H148" i="4"/>
  <c r="U149" i="5" s="1"/>
  <c r="O36" i="3"/>
  <c r="H37" i="5" s="1"/>
  <c r="BZ168" i="83"/>
  <c r="AG51" i="5"/>
  <c r="AH51" i="5" s="1"/>
  <c r="AG7" i="5"/>
  <c r="AH7" i="5" s="1"/>
  <c r="AG187" i="5"/>
  <c r="AH187" i="5" s="1"/>
  <c r="AG28" i="5"/>
  <c r="AH28" i="5" s="1"/>
  <c r="AG190" i="5"/>
  <c r="AH190" i="5" s="1"/>
  <c r="AG59" i="5"/>
  <c r="AH59" i="5" s="1"/>
  <c r="AG123" i="5"/>
  <c r="AH123" i="5" s="1"/>
  <c r="AG64" i="5"/>
  <c r="AH64" i="5" s="1"/>
  <c r="AG163" i="5"/>
  <c r="AH163" i="5" s="1"/>
  <c r="AG168" i="5"/>
  <c r="AH168" i="5" s="1"/>
  <c r="AG29" i="5"/>
  <c r="AH29" i="5" s="1"/>
  <c r="AG145" i="5"/>
  <c r="AH145" i="5" s="1"/>
  <c r="AG38" i="5"/>
  <c r="AH38" i="5" s="1"/>
  <c r="AG104" i="5"/>
  <c r="AH104" i="5" s="1"/>
  <c r="AG119" i="5"/>
  <c r="AH119" i="5" s="1"/>
  <c r="AG50" i="5"/>
  <c r="AH50" i="5" s="1"/>
  <c r="AG17" i="5"/>
  <c r="AH17" i="5" s="1"/>
  <c r="AG35" i="5"/>
  <c r="AH35" i="5" s="1"/>
  <c r="AG69" i="5"/>
  <c r="AH69" i="5" s="1"/>
  <c r="H40" i="4"/>
  <c r="U41" i="5" s="1"/>
  <c r="P193" i="83"/>
  <c r="P194" i="83" s="1"/>
  <c r="H141" i="4"/>
  <c r="U142" i="5" s="1"/>
  <c r="AG110" i="5"/>
  <c r="AH110" i="5" s="1"/>
  <c r="AG48" i="5"/>
  <c r="AH48" i="5" s="1"/>
  <c r="H65" i="4"/>
  <c r="U66" i="5" s="1"/>
  <c r="AL82" i="3"/>
  <c r="N83" i="5" s="1"/>
  <c r="AG46" i="5"/>
  <c r="AH46" i="5" s="1"/>
  <c r="AG122" i="5"/>
  <c r="AH122" i="5" s="1"/>
  <c r="AG161" i="5"/>
  <c r="AH161" i="5" s="1"/>
  <c r="O144" i="3"/>
  <c r="H145" i="5" s="1"/>
  <c r="AG191" i="5"/>
  <c r="AH191" i="5" s="1"/>
  <c r="AG58" i="5"/>
  <c r="AH58" i="5" s="1"/>
  <c r="AG171" i="5"/>
  <c r="AH171" i="5" s="1"/>
  <c r="AG37" i="5"/>
  <c r="AH37" i="5" s="1"/>
  <c r="AG63" i="5"/>
  <c r="AH63" i="5" s="1"/>
  <c r="AG115" i="5"/>
  <c r="AH115" i="5" s="1"/>
  <c r="AG133" i="5"/>
  <c r="AH133" i="5" s="1"/>
  <c r="AG179" i="5"/>
  <c r="AH179" i="5" s="1"/>
  <c r="AG135" i="5"/>
  <c r="AH135" i="5" s="1"/>
  <c r="AG176" i="5"/>
  <c r="AH176" i="5" s="1"/>
  <c r="AG182" i="5"/>
  <c r="AH182" i="5" s="1"/>
  <c r="AG25" i="5"/>
  <c r="AH25" i="5" s="1"/>
  <c r="AG112" i="5"/>
  <c r="AH112" i="5" s="1"/>
  <c r="AG153" i="5"/>
  <c r="AH153" i="5" s="1"/>
  <c r="AG12" i="5"/>
  <c r="AH12" i="5" s="1"/>
  <c r="AG120" i="5"/>
  <c r="AH120" i="5" s="1"/>
  <c r="AL74" i="3"/>
  <c r="O17" i="3"/>
  <c r="H18" i="5" s="1"/>
  <c r="T153" i="5"/>
  <c r="H140" i="4"/>
  <c r="U141" i="5" s="1"/>
  <c r="H7" i="4"/>
  <c r="U8" i="5" s="1"/>
  <c r="H61" i="4"/>
  <c r="U62" i="5" s="1"/>
  <c r="H153" i="4"/>
  <c r="U154" i="5" s="1"/>
  <c r="T160" i="5"/>
  <c r="H19" i="4"/>
  <c r="U20" i="5" s="1"/>
  <c r="H168" i="4"/>
  <c r="U169" i="5" s="1"/>
  <c r="AL170" i="3"/>
  <c r="N171" i="5" s="1"/>
  <c r="M152" i="5"/>
  <c r="M121" i="5"/>
  <c r="AL73" i="3"/>
  <c r="AM73" i="3" s="1"/>
  <c r="O74" i="5" s="1"/>
  <c r="M112" i="5"/>
  <c r="M119" i="5"/>
  <c r="M192" i="5"/>
  <c r="M143" i="5"/>
  <c r="M102" i="5"/>
  <c r="M159" i="5"/>
  <c r="M160" i="5"/>
  <c r="M128" i="5"/>
  <c r="M151" i="5"/>
  <c r="M110" i="5"/>
  <c r="M167" i="5"/>
  <c r="M25" i="5"/>
  <c r="M41" i="5"/>
  <c r="M144" i="5"/>
  <c r="M175" i="5"/>
  <c r="M168" i="5"/>
  <c r="M133" i="5"/>
  <c r="M15" i="5"/>
  <c r="M141" i="5"/>
  <c r="M142" i="5"/>
  <c r="M28" i="5"/>
  <c r="M68" i="5"/>
  <c r="M125" i="5"/>
  <c r="M129" i="5"/>
  <c r="M44" i="5"/>
  <c r="M43" i="5"/>
  <c r="M11" i="5"/>
  <c r="M123" i="5"/>
  <c r="M171" i="5"/>
  <c r="M37" i="5"/>
  <c r="M85" i="5"/>
  <c r="M187" i="5"/>
  <c r="M139" i="5"/>
  <c r="M147" i="5"/>
  <c r="M5" i="5"/>
  <c r="M31" i="5"/>
  <c r="M61" i="5"/>
  <c r="M131" i="5"/>
  <c r="M179" i="5"/>
  <c r="M63" i="5"/>
  <c r="O94" i="3"/>
  <c r="H95" i="5" s="1"/>
  <c r="O117" i="3"/>
  <c r="H118" i="5" s="1"/>
  <c r="M115" i="5"/>
  <c r="M86" i="5"/>
  <c r="H47" i="4"/>
  <c r="U48" i="5" s="1"/>
  <c r="M99" i="5"/>
  <c r="M78" i="5"/>
  <c r="M14" i="5"/>
  <c r="T117" i="5"/>
  <c r="T12" i="5"/>
  <c r="M65" i="5"/>
  <c r="M33" i="5"/>
  <c r="M34" i="5"/>
  <c r="M114" i="5"/>
  <c r="M106" i="5"/>
  <c r="M107" i="5"/>
  <c r="M17" i="5"/>
  <c r="M58" i="5"/>
  <c r="M90" i="5"/>
  <c r="M116" i="5"/>
  <c r="M72" i="5"/>
  <c r="M32" i="5"/>
  <c r="M80" i="5"/>
  <c r="H21" i="4"/>
  <c r="U22" i="5" s="1"/>
  <c r="M108" i="5"/>
  <c r="M64" i="5"/>
  <c r="H164" i="4"/>
  <c r="U165" i="5" s="1"/>
  <c r="M88" i="5"/>
  <c r="M24" i="5"/>
  <c r="O87" i="3"/>
  <c r="H88" i="5" s="1"/>
  <c r="H33" i="4"/>
  <c r="U34" i="5" s="1"/>
  <c r="M16" i="5"/>
  <c r="T21" i="5"/>
  <c r="H135" i="4"/>
  <c r="U136" i="5" s="1"/>
  <c r="H18" i="4"/>
  <c r="U19" i="5" s="1"/>
  <c r="T106" i="5"/>
  <c r="H63" i="4"/>
  <c r="U64" i="5" s="1"/>
  <c r="T158" i="5"/>
  <c r="H35" i="4"/>
  <c r="U36" i="5" s="1"/>
  <c r="H132" i="4"/>
  <c r="U133" i="5" s="1"/>
  <c r="AA20" i="4"/>
  <c r="Y21" i="5" s="1"/>
  <c r="Z21" i="5" s="1"/>
  <c r="AL136" i="3"/>
  <c r="AM136" i="3" s="1"/>
  <c r="O137" i="5" s="1"/>
  <c r="AL97" i="3"/>
  <c r="N98" i="5" s="1"/>
  <c r="AL90" i="3"/>
  <c r="AM90" i="3" s="1"/>
  <c r="O91" i="5" s="1"/>
  <c r="O37" i="3"/>
  <c r="H38" i="5" s="1"/>
  <c r="AL65" i="3"/>
  <c r="AM65" i="3" s="1"/>
  <c r="O66" i="5" s="1"/>
  <c r="O63" i="3"/>
  <c r="H64" i="5" s="1"/>
  <c r="M23" i="5"/>
  <c r="AL22" i="3"/>
  <c r="N23" i="5" s="1"/>
  <c r="AL110" i="3"/>
  <c r="AM110" i="3" s="1"/>
  <c r="O111" i="5" s="1"/>
  <c r="AL148" i="3"/>
  <c r="N149" i="5" s="1"/>
  <c r="M165" i="5"/>
  <c r="AL164" i="3"/>
  <c r="AM164" i="3" s="1"/>
  <c r="O165" i="5" s="1"/>
  <c r="M45" i="5"/>
  <c r="AL44" i="3"/>
  <c r="AM44" i="3" s="1"/>
  <c r="O45" i="5" s="1"/>
  <c r="AL72" i="3"/>
  <c r="N73" i="5" s="1"/>
  <c r="AL37" i="3"/>
  <c r="N38" i="5" s="1"/>
  <c r="AL6" i="3"/>
  <c r="N7" i="5" s="1"/>
  <c r="AL50" i="3"/>
  <c r="AM50" i="3" s="1"/>
  <c r="O51" i="5" s="1"/>
  <c r="AL9" i="3"/>
  <c r="AM9" i="3" s="1"/>
  <c r="O10" i="5" s="1"/>
  <c r="AL49" i="3"/>
  <c r="N50" i="5" s="1"/>
  <c r="J171" i="5"/>
  <c r="H91" i="4"/>
  <c r="U92" i="5" s="1"/>
  <c r="H67" i="4"/>
  <c r="U68" i="5" s="1"/>
  <c r="M67" i="5"/>
  <c r="AL66" i="3"/>
  <c r="N67" i="5" s="1"/>
  <c r="AA100" i="4"/>
  <c r="Y101" i="5" s="1"/>
  <c r="Z101" i="5" s="1"/>
  <c r="AL61" i="3"/>
  <c r="N62" i="5" s="1"/>
  <c r="AL106" i="3"/>
  <c r="AM106" i="3" s="1"/>
  <c r="O107" i="5" s="1"/>
  <c r="AL140" i="3"/>
  <c r="N141" i="5" s="1"/>
  <c r="H58" i="4"/>
  <c r="U59" i="5" s="1"/>
  <c r="X101" i="5"/>
  <c r="H171" i="4"/>
  <c r="U172" i="5" s="1"/>
  <c r="H129" i="4"/>
  <c r="U130" i="5" s="1"/>
  <c r="H17" i="4"/>
  <c r="U18" i="5" s="1"/>
  <c r="H37" i="4"/>
  <c r="U38" i="5" s="1"/>
  <c r="AA111" i="4"/>
  <c r="Y112" i="5" s="1"/>
  <c r="H81" i="4"/>
  <c r="U82" i="5" s="1"/>
  <c r="AL20" i="3"/>
  <c r="AM20" i="3" s="1"/>
  <c r="O21" i="5" s="1"/>
  <c r="AL56" i="3"/>
  <c r="N57" i="5" s="1"/>
  <c r="M94" i="5"/>
  <c r="AL93" i="3"/>
  <c r="N94" i="5" s="1"/>
  <c r="AL169" i="3"/>
  <c r="N170" i="5" s="1"/>
  <c r="AL17" i="3"/>
  <c r="N18" i="5" s="1"/>
  <c r="AL162" i="3"/>
  <c r="AM162" i="3" s="1"/>
  <c r="O163" i="5" s="1"/>
  <c r="AL28" i="3"/>
  <c r="N29" i="5" s="1"/>
  <c r="AL57" i="3"/>
  <c r="AM57" i="3" s="1"/>
  <c r="O58" i="5" s="1"/>
  <c r="AL139" i="3"/>
  <c r="N140" i="5" s="1"/>
  <c r="H173" i="4"/>
  <c r="U174" i="5" s="1"/>
  <c r="AL41" i="3"/>
  <c r="N42" i="5" s="1"/>
  <c r="AL69" i="3"/>
  <c r="N70" i="5" s="1"/>
  <c r="AA4" i="4"/>
  <c r="Y5" i="5" s="1"/>
  <c r="H183" i="4"/>
  <c r="U184" i="5" s="1"/>
  <c r="AL52" i="3"/>
  <c r="N53" i="5" s="1"/>
  <c r="AL58" i="3"/>
  <c r="AM58" i="3" s="1"/>
  <c r="O59" i="5" s="1"/>
  <c r="AL115" i="3"/>
  <c r="N116" i="5" s="1"/>
  <c r="O139" i="3"/>
  <c r="H140" i="5" s="1"/>
  <c r="H101" i="4"/>
  <c r="U102" i="5" s="1"/>
  <c r="AA115" i="4"/>
  <c r="Y116" i="5" s="1"/>
  <c r="O159" i="3"/>
  <c r="H160" i="5" s="1"/>
  <c r="O28" i="3"/>
  <c r="H29" i="5" s="1"/>
  <c r="AA63" i="4"/>
  <c r="Y64" i="5" s="1"/>
  <c r="AA31" i="4"/>
  <c r="Y32" i="5" s="1"/>
  <c r="AA114" i="4"/>
  <c r="Y115" i="5" s="1"/>
  <c r="H83" i="4"/>
  <c r="U84" i="5" s="1"/>
  <c r="O151" i="3"/>
  <c r="H152" i="5" s="1"/>
  <c r="H123" i="4"/>
  <c r="U124" i="5" s="1"/>
  <c r="AL85" i="3"/>
  <c r="N86" i="5" s="1"/>
  <c r="H43" i="4"/>
  <c r="U44" i="5" s="1"/>
  <c r="AL146" i="3"/>
  <c r="N147" i="5" s="1"/>
  <c r="AA112" i="4"/>
  <c r="Y113" i="5" s="1"/>
  <c r="Z113" i="5" s="1"/>
  <c r="H107" i="4"/>
  <c r="U108" i="5" s="1"/>
  <c r="H121" i="4"/>
  <c r="U122" i="5" s="1"/>
  <c r="H62" i="4"/>
  <c r="U63" i="5" s="1"/>
  <c r="H96" i="4"/>
  <c r="U97" i="5" s="1"/>
  <c r="J111" i="5"/>
  <c r="AL24" i="3"/>
  <c r="AM24" i="3" s="1"/>
  <c r="O25" i="5" s="1"/>
  <c r="H139" i="4"/>
  <c r="U140" i="5" s="1"/>
  <c r="AL88" i="3"/>
  <c r="N89" i="5" s="1"/>
  <c r="H179" i="4"/>
  <c r="U180" i="5" s="1"/>
  <c r="AA13" i="4"/>
  <c r="Y14" i="5" s="1"/>
  <c r="O6" i="3"/>
  <c r="H7" i="5" s="1"/>
  <c r="E160" i="5"/>
  <c r="AL32" i="3"/>
  <c r="AM32" i="3" s="1"/>
  <c r="O33" i="5" s="1"/>
  <c r="T104" i="5"/>
  <c r="AA126" i="4"/>
  <c r="Y127" i="5" s="1"/>
  <c r="AL12" i="3"/>
  <c r="N13" i="5" s="1"/>
  <c r="H138" i="4"/>
  <c r="U139" i="5" s="1"/>
  <c r="T53" i="5"/>
  <c r="AA131" i="4"/>
  <c r="Y132" i="5" s="1"/>
  <c r="H137" i="4"/>
  <c r="U138" i="5" s="1"/>
  <c r="AA84" i="4"/>
  <c r="Y85" i="5" s="1"/>
  <c r="AL122" i="3"/>
  <c r="N123" i="5" s="1"/>
  <c r="AL102" i="3"/>
  <c r="N103" i="5" s="1"/>
  <c r="AL8" i="3"/>
  <c r="N9" i="5" s="1"/>
  <c r="AA15" i="4"/>
  <c r="Y16" i="5" s="1"/>
  <c r="H90" i="4"/>
  <c r="U91" i="5" s="1"/>
  <c r="H82" i="4"/>
  <c r="U83" i="5" s="1"/>
  <c r="AL71" i="3"/>
  <c r="N72" i="5" s="1"/>
  <c r="J38" i="5"/>
  <c r="T18" i="3"/>
  <c r="I19" i="5" s="1"/>
  <c r="AA24" i="4"/>
  <c r="Y25" i="5" s="1"/>
  <c r="O138" i="3"/>
  <c r="H139" i="5" s="1"/>
  <c r="X5" i="5"/>
  <c r="AL155" i="3"/>
  <c r="N156" i="5" s="1"/>
  <c r="AL124" i="3"/>
  <c r="N125" i="5" s="1"/>
  <c r="H93" i="4"/>
  <c r="U94" i="5" s="1"/>
  <c r="AA168" i="4"/>
  <c r="Y169" i="5" s="1"/>
  <c r="AL107" i="3"/>
  <c r="AM107" i="3" s="1"/>
  <c r="O108" i="5" s="1"/>
  <c r="AL182" i="3"/>
  <c r="N183" i="5" s="1"/>
  <c r="T168" i="5"/>
  <c r="H119" i="4"/>
  <c r="U120" i="5" s="1"/>
  <c r="AA119" i="4"/>
  <c r="Y120" i="5" s="1"/>
  <c r="AA167" i="4"/>
  <c r="Y168" i="5" s="1"/>
  <c r="Z168" i="5" s="1"/>
  <c r="AL114" i="3"/>
  <c r="N115" i="5" s="1"/>
  <c r="AL36" i="3"/>
  <c r="N37" i="5" s="1"/>
  <c r="H80" i="4"/>
  <c r="U81" i="5" s="1"/>
  <c r="T42" i="5"/>
  <c r="AA51" i="4"/>
  <c r="Y52" i="5" s="1"/>
  <c r="AL145" i="3"/>
  <c r="N146" i="5" s="1"/>
  <c r="AA161" i="4"/>
  <c r="Y162" i="5" s="1"/>
  <c r="H169" i="4"/>
  <c r="U170" i="5" s="1"/>
  <c r="T150" i="5"/>
  <c r="H108" i="4"/>
  <c r="U109" i="5" s="1"/>
  <c r="H44" i="4"/>
  <c r="U45" i="5" s="1"/>
  <c r="T188" i="5"/>
  <c r="T147" i="5"/>
  <c r="T98" i="5"/>
  <c r="H114" i="4"/>
  <c r="U115" i="5" s="1"/>
  <c r="H73" i="4"/>
  <c r="U74" i="5" s="1"/>
  <c r="H28" i="4"/>
  <c r="U29" i="5" s="1"/>
  <c r="H39" i="4"/>
  <c r="U40" i="5" s="1"/>
  <c r="T41" i="3"/>
  <c r="I42" i="5" s="1"/>
  <c r="T176" i="3"/>
  <c r="I177" i="5" s="1"/>
  <c r="X25" i="5"/>
  <c r="O80" i="3"/>
  <c r="H81" i="5" s="1"/>
  <c r="AL152" i="3"/>
  <c r="AM152" i="3" s="1"/>
  <c r="O153" i="5" s="1"/>
  <c r="AA130" i="4"/>
  <c r="Y131" i="5" s="1"/>
  <c r="Z131" i="5" s="1"/>
  <c r="AL11" i="3"/>
  <c r="N12" i="5" s="1"/>
  <c r="AL181" i="3"/>
  <c r="N182" i="5" s="1"/>
  <c r="AL70" i="3"/>
  <c r="N71" i="5" s="1"/>
  <c r="M26" i="5"/>
  <c r="AL25" i="3"/>
  <c r="N26" i="5" s="1"/>
  <c r="AL46" i="3"/>
  <c r="N47" i="5" s="1"/>
  <c r="H98" i="4"/>
  <c r="U99" i="5" s="1"/>
  <c r="AA183" i="4"/>
  <c r="Y184" i="5" s="1"/>
  <c r="T101" i="5"/>
  <c r="H124" i="4"/>
  <c r="U125" i="5" s="1"/>
  <c r="O86" i="3"/>
  <c r="H87" i="5" s="1"/>
  <c r="AL193" i="3"/>
  <c r="N194" i="5" s="1"/>
  <c r="O104" i="3"/>
  <c r="H105" i="5" s="1"/>
  <c r="AA5" i="4"/>
  <c r="Y6" i="5" s="1"/>
  <c r="AL149" i="3"/>
  <c r="N150" i="5" s="1"/>
  <c r="H78" i="4"/>
  <c r="U79" i="5" s="1"/>
  <c r="AA94" i="4"/>
  <c r="Y95" i="5" s="1"/>
  <c r="Z95" i="5" s="1"/>
  <c r="AL63" i="3"/>
  <c r="AM63" i="3" s="1"/>
  <c r="O64" i="5" s="1"/>
  <c r="AL103" i="3"/>
  <c r="AM103" i="3" s="1"/>
  <c r="O104" i="5" s="1"/>
  <c r="AA106" i="4"/>
  <c r="Y107" i="5" s="1"/>
  <c r="Z107" i="5" s="1"/>
  <c r="H178" i="4"/>
  <c r="U179" i="5" s="1"/>
  <c r="H84" i="4"/>
  <c r="U85" i="5" s="1"/>
  <c r="T70" i="5"/>
  <c r="T109" i="3"/>
  <c r="I110" i="5" s="1"/>
  <c r="H122" i="4"/>
  <c r="U123" i="5" s="1"/>
  <c r="AA77" i="4"/>
  <c r="Y78" i="5" s="1"/>
  <c r="AL104" i="3"/>
  <c r="N105" i="5" s="1"/>
  <c r="H160" i="4"/>
  <c r="U161" i="5" s="1"/>
  <c r="M82" i="5"/>
  <c r="AL81" i="3"/>
  <c r="AM81" i="3" s="1"/>
  <c r="O82" i="5" s="1"/>
  <c r="T144" i="5"/>
  <c r="O12" i="3"/>
  <c r="H13" i="5" s="1"/>
  <c r="O27" i="3"/>
  <c r="H28" i="5" s="1"/>
  <c r="AL132" i="3"/>
  <c r="N133" i="5" s="1"/>
  <c r="T50" i="5"/>
  <c r="AL86" i="3"/>
  <c r="N87" i="5" s="1"/>
  <c r="H131" i="4"/>
  <c r="U132" i="5" s="1"/>
  <c r="T110" i="5"/>
  <c r="T67" i="5"/>
  <c r="O133" i="3"/>
  <c r="H134" i="5" s="1"/>
  <c r="X112" i="5"/>
  <c r="AA90" i="4"/>
  <c r="Y91" i="5" s="1"/>
  <c r="AA108" i="4"/>
  <c r="Y109" i="5" s="1"/>
  <c r="AA146" i="4"/>
  <c r="Y147" i="5" s="1"/>
  <c r="Z147" i="5" s="1"/>
  <c r="H151" i="4"/>
  <c r="U152" i="5" s="1"/>
  <c r="H60" i="4"/>
  <c r="U61" i="5" s="1"/>
  <c r="O140" i="3"/>
  <c r="H141" i="5" s="1"/>
  <c r="O178" i="3"/>
  <c r="H179" i="5" s="1"/>
  <c r="O34" i="3"/>
  <c r="H35" i="5" s="1"/>
  <c r="AA45" i="4"/>
  <c r="Y46" i="5" s="1"/>
  <c r="Z46" i="5" s="1"/>
  <c r="AA81" i="4"/>
  <c r="Y82" i="5" s="1"/>
  <c r="AL179" i="3"/>
  <c r="AM179" i="3" s="1"/>
  <c r="O180" i="5" s="1"/>
  <c r="H74" i="4"/>
  <c r="U75" i="5" s="1"/>
  <c r="AA50" i="4"/>
  <c r="Y51" i="5" s="1"/>
  <c r="Z51" i="5" s="1"/>
  <c r="AA14" i="4"/>
  <c r="Y15" i="5" s="1"/>
  <c r="Z15" i="5" s="1"/>
  <c r="AA86" i="4"/>
  <c r="Y87" i="5" s="1"/>
  <c r="H170" i="4"/>
  <c r="U171" i="5" s="1"/>
  <c r="AA82" i="4"/>
  <c r="Y83" i="5" s="1"/>
  <c r="O33" i="3"/>
  <c r="H34" i="5" s="1"/>
  <c r="AA132" i="4"/>
  <c r="Y133" i="5" s="1"/>
  <c r="AL64" i="3"/>
  <c r="N65" i="5" s="1"/>
  <c r="AL35" i="3"/>
  <c r="N36" i="5" s="1"/>
  <c r="AL112" i="3"/>
  <c r="N113" i="5" s="1"/>
  <c r="AL126" i="3"/>
  <c r="AM126" i="3" s="1"/>
  <c r="O127" i="5" s="1"/>
  <c r="H34" i="4"/>
  <c r="U35" i="5" s="1"/>
  <c r="H189" i="4"/>
  <c r="U190" i="5" s="1"/>
  <c r="H64" i="4"/>
  <c r="U65" i="5" s="1"/>
  <c r="O131" i="3"/>
  <c r="H132" i="5" s="1"/>
  <c r="AA175" i="4"/>
  <c r="Y176" i="5" s="1"/>
  <c r="Z176" i="5" s="1"/>
  <c r="AL23" i="3"/>
  <c r="N24" i="5" s="1"/>
  <c r="AL189" i="3"/>
  <c r="AM189" i="3" s="1"/>
  <c r="O190" i="5" s="1"/>
  <c r="AL174" i="3"/>
  <c r="N175" i="5" s="1"/>
  <c r="H5" i="4"/>
  <c r="U6" i="5" s="1"/>
  <c r="V131" i="5"/>
  <c r="AL188" i="3"/>
  <c r="N189" i="5" s="1"/>
  <c r="AL180" i="3"/>
  <c r="AM180" i="3" s="1"/>
  <c r="O181" i="5" s="1"/>
  <c r="AL60" i="3"/>
  <c r="AM60" i="3" s="1"/>
  <c r="O61" i="5" s="1"/>
  <c r="O50" i="3"/>
  <c r="H51" i="5" s="1"/>
  <c r="AL43" i="3"/>
  <c r="AM43" i="3" s="1"/>
  <c r="O44" i="5" s="1"/>
  <c r="AL116" i="3"/>
  <c r="N117" i="5" s="1"/>
  <c r="AL42" i="3"/>
  <c r="AM42" i="3" s="1"/>
  <c r="O43" i="5" s="1"/>
  <c r="AL142" i="3"/>
  <c r="N143" i="5" s="1"/>
  <c r="T39" i="5"/>
  <c r="AA27" i="4"/>
  <c r="Y28" i="5" s="1"/>
  <c r="Z28" i="5" s="1"/>
  <c r="AL80" i="3"/>
  <c r="N81" i="5" s="1"/>
  <c r="AA85" i="4"/>
  <c r="Y86" i="5" s="1"/>
  <c r="O143" i="3"/>
  <c r="H144" i="5" s="1"/>
  <c r="AA80" i="4"/>
  <c r="Y81" i="5" s="1"/>
  <c r="O157" i="3"/>
  <c r="H158" i="5" s="1"/>
  <c r="O71" i="3"/>
  <c r="H72" i="5" s="1"/>
  <c r="H87" i="4"/>
  <c r="U88" i="5" s="1"/>
  <c r="H161" i="4"/>
  <c r="U162" i="5" s="1"/>
  <c r="H22" i="4"/>
  <c r="U23" i="5" s="1"/>
  <c r="H86" i="4"/>
  <c r="U87" i="5" s="1"/>
  <c r="H184" i="4"/>
  <c r="U185" i="5" s="1"/>
  <c r="H134" i="4"/>
  <c r="U135" i="5" s="1"/>
  <c r="H185" i="4"/>
  <c r="U186" i="5" s="1"/>
  <c r="T80" i="5"/>
  <c r="H55" i="4"/>
  <c r="U56" i="5" s="1"/>
  <c r="H188" i="4"/>
  <c r="U189" i="5" s="1"/>
  <c r="T51" i="5"/>
  <c r="H182" i="4"/>
  <c r="U183" i="5" s="1"/>
  <c r="H46" i="4"/>
  <c r="U47" i="5" s="1"/>
  <c r="H110" i="4"/>
  <c r="U111" i="5" s="1"/>
  <c r="H15" i="4"/>
  <c r="U16" i="5" s="1"/>
  <c r="H111" i="4"/>
  <c r="U112" i="5" s="1"/>
  <c r="T129" i="5"/>
  <c r="H72" i="4"/>
  <c r="U73" i="5" s="1"/>
  <c r="H85" i="4"/>
  <c r="U86" i="5" s="1"/>
  <c r="H24" i="4"/>
  <c r="U25" i="5" s="1"/>
  <c r="T145" i="5"/>
  <c r="H136" i="4"/>
  <c r="U137" i="5" s="1"/>
  <c r="T28" i="5"/>
  <c r="T27" i="5"/>
  <c r="H13" i="4"/>
  <c r="U14" i="5" s="1"/>
  <c r="H176" i="4"/>
  <c r="U177" i="5" s="1"/>
  <c r="H193" i="4"/>
  <c r="U194" i="5" s="1"/>
  <c r="T163" i="5"/>
  <c r="H155" i="4"/>
  <c r="U156" i="5" s="1"/>
  <c r="T176" i="5"/>
  <c r="T113" i="5"/>
  <c r="H89" i="4"/>
  <c r="U90" i="5" s="1"/>
  <c r="H75" i="4"/>
  <c r="U76" i="5" s="1"/>
  <c r="H133" i="4"/>
  <c r="U134" i="5" s="1"/>
  <c r="T37" i="5"/>
  <c r="H29" i="4"/>
  <c r="U30" i="5" s="1"/>
  <c r="H4" i="4"/>
  <c r="U5" i="5" s="1"/>
  <c r="H76" i="4"/>
  <c r="U77" i="5" s="1"/>
  <c r="H88" i="4"/>
  <c r="U89" i="5" s="1"/>
  <c r="H180" i="4"/>
  <c r="U181" i="5" s="1"/>
  <c r="AA191" i="4"/>
  <c r="Y192" i="5" s="1"/>
  <c r="AA52" i="4"/>
  <c r="Y53" i="5" s="1"/>
  <c r="Z53" i="5" s="1"/>
  <c r="AA3" i="4"/>
  <c r="Y4" i="5" s="1"/>
  <c r="AA128" i="4"/>
  <c r="Y129" i="5" s="1"/>
  <c r="Z129" i="5" s="1"/>
  <c r="V81" i="5"/>
  <c r="AA188" i="4"/>
  <c r="Y189" i="5" s="1"/>
  <c r="AA53" i="4"/>
  <c r="Y54" i="5" s="1"/>
  <c r="AA28" i="4"/>
  <c r="Y29" i="5" s="1"/>
  <c r="AA71" i="4"/>
  <c r="Y72" i="5" s="1"/>
  <c r="Z72" i="5" s="1"/>
  <c r="AA118" i="4"/>
  <c r="Y119" i="5" s="1"/>
  <c r="Z119" i="5" s="1"/>
  <c r="AA8" i="4"/>
  <c r="Y9" i="5" s="1"/>
  <c r="Z9" i="5" s="1"/>
  <c r="AA26" i="4"/>
  <c r="Y27" i="5" s="1"/>
  <c r="Z27" i="5" s="1"/>
  <c r="AA139" i="4"/>
  <c r="Y140" i="5" s="1"/>
  <c r="AA89" i="4"/>
  <c r="Y90" i="5" s="1"/>
  <c r="AA163" i="4"/>
  <c r="Y164" i="5" s="1"/>
  <c r="AA153" i="4"/>
  <c r="Y154" i="5" s="1"/>
  <c r="Z154" i="5" s="1"/>
  <c r="AA48" i="4"/>
  <c r="Y49" i="5" s="1"/>
  <c r="Z49" i="5" s="1"/>
  <c r="AA18" i="4"/>
  <c r="Y19" i="5" s="1"/>
  <c r="AA55" i="4"/>
  <c r="Y56" i="5" s="1"/>
  <c r="AL131" i="3"/>
  <c r="N132" i="5" s="1"/>
  <c r="J58" i="5"/>
  <c r="AL150" i="3"/>
  <c r="AM150" i="3" s="1"/>
  <c r="O151" i="5" s="1"/>
  <c r="AA154" i="4"/>
  <c r="Y155" i="5" s="1"/>
  <c r="Z155" i="5" s="1"/>
  <c r="AL34" i="3"/>
  <c r="N35" i="5" s="1"/>
  <c r="AA42" i="4"/>
  <c r="Y43" i="5" s="1"/>
  <c r="X28" i="5"/>
  <c r="X86" i="5"/>
  <c r="AL18" i="3"/>
  <c r="AL163" i="3"/>
  <c r="N164" i="5" s="1"/>
  <c r="AL120" i="3"/>
  <c r="N121" i="5" s="1"/>
  <c r="AL13" i="3"/>
  <c r="N14" i="5" s="1"/>
  <c r="AL100" i="3"/>
  <c r="AM100" i="3" s="1"/>
  <c r="O101" i="5" s="1"/>
  <c r="AL125" i="3"/>
  <c r="N126" i="5" s="1"/>
  <c r="AA62" i="4"/>
  <c r="Y63" i="5" s="1"/>
  <c r="AL29" i="3"/>
  <c r="N30" i="5" s="1"/>
  <c r="AL187" i="3"/>
  <c r="AM187" i="3" s="1"/>
  <c r="O188" i="5" s="1"/>
  <c r="AL159" i="3"/>
  <c r="N160" i="5" s="1"/>
  <c r="AL111" i="3"/>
  <c r="AM111" i="3" s="1"/>
  <c r="O112" i="5" s="1"/>
  <c r="O29" i="3"/>
  <c r="H30" i="5" s="1"/>
  <c r="O51" i="3"/>
  <c r="H52" i="5" s="1"/>
  <c r="H125" i="4"/>
  <c r="U126" i="5" s="1"/>
  <c r="H150" i="4"/>
  <c r="U151" i="5" s="1"/>
  <c r="H56" i="4"/>
  <c r="U57" i="5" s="1"/>
  <c r="H166" i="4"/>
  <c r="U167" i="5" s="1"/>
  <c r="H156" i="4"/>
  <c r="U157" i="5" s="1"/>
  <c r="T155" i="5"/>
  <c r="H16" i="4"/>
  <c r="U17" i="5" s="1"/>
  <c r="T7" i="5"/>
  <c r="H190" i="4"/>
  <c r="U191" i="5" s="1"/>
  <c r="H54" i="4"/>
  <c r="U55" i="5" s="1"/>
  <c r="T121" i="5"/>
  <c r="H42" i="4"/>
  <c r="U43" i="5" s="1"/>
  <c r="AA65" i="4"/>
  <c r="Y66" i="5" s="1"/>
  <c r="T145" i="3"/>
  <c r="I146" i="5" s="1"/>
  <c r="AA29" i="4"/>
  <c r="Y30" i="5" s="1"/>
  <c r="T96" i="5"/>
  <c r="H95" i="4"/>
  <c r="U96" i="5" s="1"/>
  <c r="H92" i="4"/>
  <c r="U93" i="5" s="1"/>
  <c r="T93" i="5"/>
  <c r="T160" i="3"/>
  <c r="I161" i="5" s="1"/>
  <c r="T79" i="3"/>
  <c r="I80" i="5" s="1"/>
  <c r="T56" i="3"/>
  <c r="I57" i="5" s="1"/>
  <c r="T80" i="3"/>
  <c r="I81" i="5" s="1"/>
  <c r="AA36" i="4"/>
  <c r="Y37" i="5" s="1"/>
  <c r="Z37" i="5" s="1"/>
  <c r="X54" i="5"/>
  <c r="AA37" i="4"/>
  <c r="Y38" i="5" s="1"/>
  <c r="Z38" i="5" s="1"/>
  <c r="AA87" i="4"/>
  <c r="Y88" i="5" s="1"/>
  <c r="AA99" i="4"/>
  <c r="Y100" i="5" s="1"/>
  <c r="AA35" i="4"/>
  <c r="Y36" i="5" s="1"/>
  <c r="AA164" i="4"/>
  <c r="Y165" i="5" s="1"/>
  <c r="X30" i="5"/>
  <c r="AA46" i="4"/>
  <c r="Y47" i="5" s="1"/>
  <c r="G118" i="5"/>
  <c r="T183" i="3"/>
  <c r="I184" i="5" s="1"/>
  <c r="T115" i="3"/>
  <c r="I116" i="5" s="1"/>
  <c r="O184" i="3"/>
  <c r="H185" i="5" s="1"/>
  <c r="O98" i="3"/>
  <c r="H99" i="5" s="1"/>
  <c r="O161" i="3"/>
  <c r="H162" i="5" s="1"/>
  <c r="O124" i="3"/>
  <c r="H125" i="5" s="1"/>
  <c r="O73" i="3"/>
  <c r="H74" i="5" s="1"/>
  <c r="AA105" i="4"/>
  <c r="Y106" i="5" s="1"/>
  <c r="Z106" i="5" s="1"/>
  <c r="X164" i="5"/>
  <c r="X113" i="5"/>
  <c r="AA121" i="4"/>
  <c r="Y122" i="5" s="1"/>
  <c r="AA68" i="4"/>
  <c r="Y69" i="5" s="1"/>
  <c r="Z69" i="5" s="1"/>
  <c r="AA186" i="4"/>
  <c r="Y187" i="5" s="1"/>
  <c r="AA124" i="4"/>
  <c r="Y125" i="5" s="1"/>
  <c r="AA185" i="4"/>
  <c r="Y186" i="5" s="1"/>
  <c r="AA10" i="4"/>
  <c r="Y11" i="5" s="1"/>
  <c r="AA7" i="4"/>
  <c r="Y8" i="5" s="1"/>
  <c r="AA54" i="4"/>
  <c r="Y55" i="5" s="1"/>
  <c r="AA78" i="4"/>
  <c r="Y79" i="5" s="1"/>
  <c r="AA17" i="4"/>
  <c r="Y18" i="5" s="1"/>
  <c r="AA174" i="4"/>
  <c r="Y175" i="5" s="1"/>
  <c r="Z175" i="5" s="1"/>
  <c r="AA43" i="4"/>
  <c r="Y44" i="5" s="1"/>
  <c r="AA16" i="4"/>
  <c r="Y17" i="5" s="1"/>
  <c r="AA70" i="4"/>
  <c r="Y71" i="5" s="1"/>
  <c r="AA33" i="4"/>
  <c r="Y34" i="5" s="1"/>
  <c r="AA25" i="4"/>
  <c r="Y26" i="5" s="1"/>
  <c r="Z26" i="5" s="1"/>
  <c r="X27" i="5"/>
  <c r="AA123" i="4"/>
  <c r="Y124" i="5" s="1"/>
  <c r="AA136" i="4"/>
  <c r="Y137" i="5" s="1"/>
  <c r="AA83" i="4"/>
  <c r="Y84" i="5" s="1"/>
  <c r="AA64" i="4"/>
  <c r="Y65" i="5" s="1"/>
  <c r="O147" i="3"/>
  <c r="H148" i="5" s="1"/>
  <c r="O41" i="3"/>
  <c r="H42" i="5" s="1"/>
  <c r="O102" i="3"/>
  <c r="H103" i="5" s="1"/>
  <c r="O58" i="3"/>
  <c r="H59" i="5" s="1"/>
  <c r="O4" i="3"/>
  <c r="H5" i="5" s="1"/>
  <c r="AA107" i="4"/>
  <c r="Y108" i="5" s="1"/>
  <c r="AA101" i="4"/>
  <c r="Y102" i="5" s="1"/>
  <c r="AA60" i="4"/>
  <c r="Y61" i="5" s="1"/>
  <c r="AA96" i="4"/>
  <c r="Y97" i="5" s="1"/>
  <c r="AA166" i="4"/>
  <c r="Y167" i="5" s="1"/>
  <c r="AA93" i="4"/>
  <c r="Y94" i="5" s="1"/>
  <c r="AA49" i="4"/>
  <c r="Y50" i="5" s="1"/>
  <c r="Z50" i="5" s="1"/>
  <c r="AA192" i="4"/>
  <c r="Y193" i="5" s="1"/>
  <c r="Z193" i="5" s="1"/>
  <c r="AG73" i="5"/>
  <c r="AH73" i="5" s="1"/>
  <c r="AL171" i="3"/>
  <c r="AM171" i="3" s="1"/>
  <c r="O172" i="5" s="1"/>
  <c r="AL135" i="3"/>
  <c r="N136" i="5" s="1"/>
  <c r="AG81" i="5"/>
  <c r="AH81" i="5" s="1"/>
  <c r="AL141" i="3"/>
  <c r="AM141" i="3" s="1"/>
  <c r="O142" i="5" s="1"/>
  <c r="AL54" i="3"/>
  <c r="N55" i="5" s="1"/>
  <c r="AL143" i="3"/>
  <c r="N144" i="5" s="1"/>
  <c r="AL176" i="3"/>
  <c r="N177" i="5" s="1"/>
  <c r="AL117" i="3"/>
  <c r="N118" i="5" s="1"/>
  <c r="AL84" i="3"/>
  <c r="N85" i="5" s="1"/>
  <c r="AL156" i="3"/>
  <c r="N157" i="5" s="1"/>
  <c r="AL137" i="3"/>
  <c r="AM137" i="3" s="1"/>
  <c r="O138" i="5" s="1"/>
  <c r="AL94" i="3"/>
  <c r="N95" i="5" s="1"/>
  <c r="AL128" i="3"/>
  <c r="N129" i="5" s="1"/>
  <c r="AL15" i="3"/>
  <c r="AM15" i="3" s="1"/>
  <c r="O16" i="5" s="1"/>
  <c r="AL59" i="3"/>
  <c r="N60" i="5" s="1"/>
  <c r="AL133" i="3"/>
  <c r="N134" i="5" s="1"/>
  <c r="AL75" i="3"/>
  <c r="AM75" i="3" s="1"/>
  <c r="O76" i="5" s="1"/>
  <c r="AL121" i="3"/>
  <c r="AM121" i="3" s="1"/>
  <c r="O122" i="5" s="1"/>
  <c r="AL177" i="3"/>
  <c r="N178" i="5" s="1"/>
  <c r="AL186" i="3"/>
  <c r="N187" i="5" s="1"/>
  <c r="AL76" i="3"/>
  <c r="N77" i="5" s="1"/>
  <c r="O38" i="3"/>
  <c r="H39" i="5" s="1"/>
  <c r="O101" i="3"/>
  <c r="H102" i="5" s="1"/>
  <c r="O145" i="3"/>
  <c r="H146" i="5" s="1"/>
  <c r="O183" i="3"/>
  <c r="H184" i="5" s="1"/>
  <c r="G37" i="5"/>
  <c r="O92" i="3"/>
  <c r="H93" i="5" s="1"/>
  <c r="G30" i="5"/>
  <c r="O169" i="3"/>
  <c r="H170" i="5" s="1"/>
  <c r="O182" i="3"/>
  <c r="H183" i="5" s="1"/>
  <c r="O111" i="3"/>
  <c r="H112" i="5" s="1"/>
  <c r="O61" i="3"/>
  <c r="H62" i="5" s="1"/>
  <c r="AG33" i="5"/>
  <c r="AH33" i="5" s="1"/>
  <c r="O123" i="3"/>
  <c r="H124" i="5" s="1"/>
  <c r="AA88" i="4"/>
  <c r="Y89" i="5" s="1"/>
  <c r="AA91" i="4"/>
  <c r="Y92" i="5" s="1"/>
  <c r="AL10" i="3"/>
  <c r="AM10" i="3" s="1"/>
  <c r="O11" i="5" s="1"/>
  <c r="AA19" i="4"/>
  <c r="Y20" i="5" s="1"/>
  <c r="Z20" i="5" s="1"/>
  <c r="F74" i="5"/>
  <c r="AL119" i="3"/>
  <c r="N120" i="5" s="1"/>
  <c r="H142" i="4"/>
  <c r="U143" i="5" s="1"/>
  <c r="T193" i="5"/>
  <c r="AA30" i="4"/>
  <c r="Y31" i="5" s="1"/>
  <c r="Z31" i="5" s="1"/>
  <c r="AA41" i="4"/>
  <c r="Y42" i="5" s="1"/>
  <c r="Z42" i="5" s="1"/>
  <c r="AL4" i="3"/>
  <c r="AM4" i="3" s="1"/>
  <c r="O5" i="5" s="1"/>
  <c r="AL190" i="3"/>
  <c r="N191" i="5" s="1"/>
  <c r="AL123" i="3"/>
  <c r="N124" i="5" s="1"/>
  <c r="AA76" i="4"/>
  <c r="Y77" i="5" s="1"/>
  <c r="AA21" i="4"/>
  <c r="Y22" i="5" s="1"/>
  <c r="AL153" i="3"/>
  <c r="N154" i="5" s="1"/>
  <c r="AA57" i="4"/>
  <c r="Y58" i="5" s="1"/>
  <c r="Z58" i="5" s="1"/>
  <c r="AL129" i="3"/>
  <c r="N130" i="5" s="1"/>
  <c r="AL92" i="3"/>
  <c r="N93" i="5" s="1"/>
  <c r="AL67" i="3"/>
  <c r="N68" i="5" s="1"/>
  <c r="AL127" i="3"/>
  <c r="N128" i="5" s="1"/>
  <c r="O22" i="3"/>
  <c r="H23" i="5" s="1"/>
  <c r="AL38" i="3"/>
  <c r="N39" i="5" s="1"/>
  <c r="AL79" i="3"/>
  <c r="H126" i="4"/>
  <c r="U127" i="5" s="1"/>
  <c r="AA141" i="4"/>
  <c r="Y142" i="5" s="1"/>
  <c r="Z142" i="5" s="1"/>
  <c r="AA34" i="4"/>
  <c r="Y35" i="5" s="1"/>
  <c r="O113" i="3"/>
  <c r="H114" i="5" s="1"/>
  <c r="H31" i="4"/>
  <c r="U32" i="5" s="1"/>
  <c r="X72" i="5"/>
  <c r="AL154" i="3"/>
  <c r="N155" i="5" s="1"/>
  <c r="AL98" i="3"/>
  <c r="AM98" i="3" s="1"/>
  <c r="O99" i="5" s="1"/>
  <c r="AL89" i="3"/>
  <c r="AM89" i="3" s="1"/>
  <c r="O90" i="5" s="1"/>
  <c r="J141" i="5"/>
  <c r="AL51" i="3"/>
  <c r="N52" i="5" s="1"/>
  <c r="H12" i="4"/>
  <c r="U13" i="5" s="1"/>
  <c r="O116" i="3"/>
  <c r="H117" i="5" s="1"/>
  <c r="AA6" i="4"/>
  <c r="Y7" i="5" s="1"/>
  <c r="Z7" i="5" s="1"/>
  <c r="AL185" i="3"/>
  <c r="AM185" i="3" s="1"/>
  <c r="O186" i="5" s="1"/>
  <c r="AL96" i="3"/>
  <c r="N97" i="5" s="1"/>
  <c r="H23" i="4"/>
  <c r="U24" i="5" s="1"/>
  <c r="H115" i="4"/>
  <c r="U116" i="5" s="1"/>
  <c r="AA144" i="4"/>
  <c r="Y145" i="5" s="1"/>
  <c r="Z145" i="5" s="1"/>
  <c r="AA170" i="4"/>
  <c r="Y171" i="5" s="1"/>
  <c r="AL118" i="3"/>
  <c r="N119" i="5" s="1"/>
  <c r="AA179" i="4"/>
  <c r="Y180" i="5" s="1"/>
  <c r="AA103" i="4"/>
  <c r="Y104" i="5" s="1"/>
  <c r="Z104" i="5" s="1"/>
  <c r="H9" i="4"/>
  <c r="U10" i="5" s="1"/>
  <c r="T10" i="5"/>
  <c r="O174" i="3"/>
  <c r="H175" i="5" s="1"/>
  <c r="AA22" i="4"/>
  <c r="Y23" i="5" s="1"/>
  <c r="AA113" i="4"/>
  <c r="Y114" i="5" s="1"/>
  <c r="Z114" i="5" s="1"/>
  <c r="AA190" i="4"/>
  <c r="Y191" i="5" s="1"/>
  <c r="AA149" i="4"/>
  <c r="Y150" i="5" s="1"/>
  <c r="Z150" i="5" s="1"/>
  <c r="AA173" i="4"/>
  <c r="Y174" i="5" s="1"/>
  <c r="J81" i="5"/>
  <c r="AL191" i="3"/>
  <c r="AM191" i="3" s="1"/>
  <c r="O192" i="5" s="1"/>
  <c r="AL134" i="3"/>
  <c r="AM134" i="3" s="1"/>
  <c r="O135" i="5" s="1"/>
  <c r="AL147" i="3"/>
  <c r="N148" i="5" s="1"/>
  <c r="AL173" i="3"/>
  <c r="N174" i="5" s="1"/>
  <c r="AL48" i="3"/>
  <c r="N49" i="5" s="1"/>
  <c r="AA74" i="4"/>
  <c r="Y75" i="5" s="1"/>
  <c r="AA44" i="4"/>
  <c r="Y45" i="5" s="1"/>
  <c r="O170" i="3"/>
  <c r="H171" i="5" s="1"/>
  <c r="AA122" i="4"/>
  <c r="Y123" i="5" s="1"/>
  <c r="AL167" i="3"/>
  <c r="AM167" i="3" s="1"/>
  <c r="O168" i="5" s="1"/>
  <c r="AL99" i="3"/>
  <c r="N100" i="5" s="1"/>
  <c r="AA152" i="4"/>
  <c r="Y153" i="5" s="1"/>
  <c r="Z153" i="5" s="1"/>
  <c r="T159" i="5"/>
  <c r="H158" i="4"/>
  <c r="U159" i="5" s="1"/>
  <c r="E144" i="5"/>
  <c r="E29" i="5"/>
  <c r="O7" i="3"/>
  <c r="H8" i="5" s="1"/>
  <c r="O82" i="3"/>
  <c r="H83" i="5" s="1"/>
  <c r="O99" i="3"/>
  <c r="H100" i="5" s="1"/>
  <c r="O84" i="3"/>
  <c r="H85" i="5" s="1"/>
  <c r="O48" i="3"/>
  <c r="H49" i="5" s="1"/>
  <c r="O76" i="3"/>
  <c r="H77" i="5" s="1"/>
  <c r="O190" i="3"/>
  <c r="H191" i="5" s="1"/>
  <c r="O108" i="3"/>
  <c r="H109" i="5" s="1"/>
  <c r="O70" i="3"/>
  <c r="H71" i="5" s="1"/>
  <c r="O88" i="3"/>
  <c r="H89" i="5" s="1"/>
  <c r="O18" i="3"/>
  <c r="H19" i="5" s="1"/>
  <c r="X171" i="5"/>
  <c r="AA69" i="4"/>
  <c r="Y70" i="5" s="1"/>
  <c r="Z70" i="5" s="1"/>
  <c r="AL183" i="3"/>
  <c r="N184" i="5" s="1"/>
  <c r="AL130" i="3"/>
  <c r="N131" i="5" s="1"/>
  <c r="T69" i="5"/>
  <c r="T49" i="5"/>
  <c r="AA157" i="4"/>
  <c r="Y158" i="5" s="1"/>
  <c r="Z158" i="5" s="1"/>
  <c r="O176" i="3"/>
  <c r="H177" i="5" s="1"/>
  <c r="AA151" i="4"/>
  <c r="Y152" i="5" s="1"/>
  <c r="AA193" i="4"/>
  <c r="Y194" i="5" s="1"/>
  <c r="AL113" i="3"/>
  <c r="N114" i="5" s="1"/>
  <c r="AL87" i="3"/>
  <c r="N88" i="5" s="1"/>
  <c r="AL172" i="3"/>
  <c r="AM172" i="3" s="1"/>
  <c r="O173" i="5" s="1"/>
  <c r="T182" i="5"/>
  <c r="H77" i="4"/>
  <c r="U78" i="5" s="1"/>
  <c r="AA135" i="4"/>
  <c r="Y136" i="5" s="1"/>
  <c r="Z136" i="5" s="1"/>
  <c r="AA140" i="4"/>
  <c r="Y141" i="5" s="1"/>
  <c r="Z141" i="5" s="1"/>
  <c r="AL21" i="3"/>
  <c r="AM21" i="3" s="1"/>
  <c r="O22" i="5" s="1"/>
  <c r="AA137" i="4"/>
  <c r="Y138" i="5" s="1"/>
  <c r="AA12" i="4"/>
  <c r="Y13" i="5" s="1"/>
  <c r="O130" i="3"/>
  <c r="H131" i="5" s="1"/>
  <c r="O49" i="3"/>
  <c r="H50" i="5" s="1"/>
  <c r="AA72" i="4"/>
  <c r="Y73" i="5" s="1"/>
  <c r="AL62" i="3"/>
  <c r="N63" i="5" s="1"/>
  <c r="AL19" i="3"/>
  <c r="AL45" i="3"/>
  <c r="N46" i="5" s="1"/>
  <c r="AL166" i="3"/>
  <c r="N167" i="5" s="1"/>
  <c r="H53" i="4"/>
  <c r="U54" i="5" s="1"/>
  <c r="H145" i="4"/>
  <c r="U146" i="5" s="1"/>
  <c r="V75" i="5"/>
  <c r="AA159" i="4"/>
  <c r="Y160" i="5" s="1"/>
  <c r="Z160" i="5" s="1"/>
  <c r="AA67" i="4"/>
  <c r="Y68" i="5" s="1"/>
  <c r="AA129" i="4"/>
  <c r="Y130" i="5" s="1"/>
  <c r="AL184" i="3"/>
  <c r="AM184" i="3" s="1"/>
  <c r="O185" i="5" s="1"/>
  <c r="AL91" i="3"/>
  <c r="N92" i="5" s="1"/>
  <c r="AA133" i="4"/>
  <c r="Y134" i="5" s="1"/>
  <c r="O158" i="3"/>
  <c r="H159" i="5" s="1"/>
  <c r="AA125" i="4"/>
  <c r="Y126" i="5" s="1"/>
  <c r="O119" i="3"/>
  <c r="H120" i="5" s="1"/>
  <c r="O128" i="3"/>
  <c r="H129" i="5" s="1"/>
  <c r="O168" i="3"/>
  <c r="H169" i="5" s="1"/>
  <c r="O180" i="3"/>
  <c r="H181" i="5" s="1"/>
  <c r="O114" i="3"/>
  <c r="H115" i="5" s="1"/>
  <c r="AA160" i="4"/>
  <c r="Y161" i="5" s="1"/>
  <c r="AL5" i="3"/>
  <c r="N6" i="5" s="1"/>
  <c r="O192" i="3"/>
  <c r="H193" i="5" s="1"/>
  <c r="O122" i="3"/>
  <c r="H123" i="5" s="1"/>
  <c r="AL178" i="3"/>
  <c r="AM178" i="3" s="1"/>
  <c r="O179" i="5" s="1"/>
  <c r="AL68" i="3"/>
  <c r="AM68" i="3" s="1"/>
  <c r="O69" i="5" s="1"/>
  <c r="T26" i="5"/>
  <c r="T72" i="5"/>
  <c r="O39" i="3"/>
  <c r="H40" i="5" s="1"/>
  <c r="O66" i="3"/>
  <c r="H67" i="5" s="1"/>
  <c r="O189" i="3"/>
  <c r="H190" i="5" s="1"/>
  <c r="O97" i="3"/>
  <c r="H98" i="5" s="1"/>
  <c r="AA9" i="4"/>
  <c r="Y10" i="5" s="1"/>
  <c r="AA171" i="4"/>
  <c r="Y172" i="5" s="1"/>
  <c r="AL101" i="3"/>
  <c r="N102" i="5" s="1"/>
  <c r="AA165" i="4"/>
  <c r="Y166" i="5" s="1"/>
  <c r="Z166" i="5" s="1"/>
  <c r="O90" i="3"/>
  <c r="H91" i="5" s="1"/>
  <c r="AL27" i="3"/>
  <c r="N28" i="5" s="1"/>
  <c r="AL161" i="3"/>
  <c r="N162" i="5" s="1"/>
  <c r="H163" i="4"/>
  <c r="U164" i="5" s="1"/>
  <c r="AA178" i="4"/>
  <c r="Y179" i="5" s="1"/>
  <c r="H147" i="4"/>
  <c r="U148" i="5" s="1"/>
  <c r="O69" i="3"/>
  <c r="H70" i="5" s="1"/>
  <c r="O193" i="3"/>
  <c r="H194" i="5" s="1"/>
  <c r="O79" i="3"/>
  <c r="H80" i="5" s="1"/>
  <c r="O181" i="3"/>
  <c r="H182" i="5" s="1"/>
  <c r="AA75" i="4"/>
  <c r="Y76" i="5" s="1"/>
  <c r="AL7" i="3"/>
  <c r="N8" i="5" s="1"/>
  <c r="AL30" i="3"/>
  <c r="AM30" i="3" s="1"/>
  <c r="O31" i="5" s="1"/>
  <c r="H3" i="4"/>
  <c r="U4" i="5" s="1"/>
  <c r="AL47" i="3"/>
  <c r="N48" i="5" s="1"/>
  <c r="M27" i="5"/>
  <c r="AL26" i="3"/>
  <c r="N27" i="5" s="1"/>
  <c r="X24" i="5"/>
  <c r="AA23" i="4"/>
  <c r="Y24" i="5" s="1"/>
  <c r="AA66" i="4"/>
  <c r="Y67" i="5" s="1"/>
  <c r="Z67" i="5" s="1"/>
  <c r="O153" i="3"/>
  <c r="H154" i="5" s="1"/>
  <c r="O120" i="3"/>
  <c r="H121" i="5" s="1"/>
  <c r="O95" i="3"/>
  <c r="H96" i="5" s="1"/>
  <c r="AA116" i="4"/>
  <c r="Y117" i="5" s="1"/>
  <c r="Z117" i="5" s="1"/>
  <c r="X21" i="5"/>
  <c r="AL151" i="3"/>
  <c r="N152" i="5" s="1"/>
  <c r="AA142" i="4"/>
  <c r="Y143" i="5" s="1"/>
  <c r="AA11" i="4"/>
  <c r="Y12" i="5" s="1"/>
  <c r="Z12" i="5" s="1"/>
  <c r="AL3" i="3"/>
  <c r="N4" i="5" s="1"/>
  <c r="X29" i="5"/>
  <c r="AA147" i="4"/>
  <c r="Y148" i="5" s="1"/>
  <c r="J4" i="5"/>
  <c r="AA61" i="4"/>
  <c r="Y62" i="5" s="1"/>
  <c r="Z62" i="5" s="1"/>
  <c r="X4" i="5"/>
  <c r="AA145" i="4"/>
  <c r="Y146" i="5" s="1"/>
  <c r="AA143" i="4"/>
  <c r="Y144" i="5" s="1"/>
  <c r="Z144" i="5" s="1"/>
  <c r="X117" i="5"/>
  <c r="AA109" i="4"/>
  <c r="Y110" i="5" s="1"/>
  <c r="Z110" i="5" s="1"/>
  <c r="X192" i="5"/>
  <c r="AL158" i="3"/>
  <c r="N159" i="5" s="1"/>
  <c r="AA117" i="4"/>
  <c r="Y118" i="5" s="1"/>
  <c r="Z118" i="5" s="1"/>
  <c r="AA79" i="4"/>
  <c r="Y80" i="5" s="1"/>
  <c r="Z80" i="5" s="1"/>
  <c r="AL31" i="3"/>
  <c r="N32" i="5" s="1"/>
  <c r="AA59" i="4"/>
  <c r="Y60" i="5" s="1"/>
  <c r="Z60" i="5" s="1"/>
  <c r="AA148" i="4"/>
  <c r="Y149" i="5" s="1"/>
  <c r="Z149" i="5" s="1"/>
  <c r="AA58" i="4"/>
  <c r="Y59" i="5" s="1"/>
  <c r="AL33" i="3"/>
  <c r="AM33" i="3" s="1"/>
  <c r="O34" i="5" s="1"/>
  <c r="AL109" i="3"/>
  <c r="N110" i="5" s="1"/>
  <c r="AL16" i="3"/>
  <c r="N17" i="5" s="1"/>
  <c r="AL160" i="3"/>
  <c r="N161" i="5" s="1"/>
  <c r="AA138" i="4"/>
  <c r="Y139" i="5" s="1"/>
  <c r="AL144" i="3"/>
  <c r="N145" i="5" s="1"/>
  <c r="AL138" i="3"/>
  <c r="AM138" i="3" s="1"/>
  <c r="O139" i="5" s="1"/>
  <c r="AL78" i="3"/>
  <c r="AM78" i="3" s="1"/>
  <c r="O79" i="5" s="1"/>
  <c r="AA97" i="4"/>
  <c r="Y98" i="5" s="1"/>
  <c r="Z98" i="5" s="1"/>
  <c r="AA47" i="4"/>
  <c r="Y48" i="5" s="1"/>
  <c r="AA184" i="4"/>
  <c r="Y185" i="5" s="1"/>
  <c r="O30" i="3"/>
  <c r="H31" i="5" s="1"/>
  <c r="O14" i="3"/>
  <c r="H15" i="5" s="1"/>
  <c r="AL157" i="3"/>
  <c r="N158" i="5" s="1"/>
  <c r="O31" i="3"/>
  <c r="H32" i="5" s="1"/>
  <c r="O45" i="3"/>
  <c r="H46" i="5" s="1"/>
  <c r="O150" i="3"/>
  <c r="H151" i="5" s="1"/>
  <c r="O107" i="3"/>
  <c r="H108" i="5" s="1"/>
  <c r="O52" i="3"/>
  <c r="H53" i="5" s="1"/>
  <c r="AL83" i="3"/>
  <c r="N84" i="5" s="1"/>
  <c r="O160" i="3"/>
  <c r="H161" i="5" s="1"/>
  <c r="O25" i="3"/>
  <c r="H26" i="5" s="1"/>
  <c r="O74" i="3"/>
  <c r="H75" i="5" s="1"/>
  <c r="O89" i="3"/>
  <c r="H90" i="5" s="1"/>
  <c r="O187" i="3"/>
  <c r="H188" i="5" s="1"/>
  <c r="O23" i="3"/>
  <c r="H24" i="5" s="1"/>
  <c r="O146" i="3"/>
  <c r="H147" i="5" s="1"/>
  <c r="O96" i="3"/>
  <c r="H97" i="5" s="1"/>
  <c r="O148" i="3"/>
  <c r="H149" i="5" s="1"/>
  <c r="AG132" i="5"/>
  <c r="AH132" i="5" s="1"/>
  <c r="O43" i="3"/>
  <c r="H44" i="5" s="1"/>
  <c r="O54" i="3"/>
  <c r="H55" i="5" s="1"/>
  <c r="H186" i="4"/>
  <c r="U187" i="5" s="1"/>
  <c r="T187" i="5"/>
  <c r="T101" i="3"/>
  <c r="I102" i="5" s="1"/>
  <c r="T19" i="3"/>
  <c r="I20" i="5" s="1"/>
  <c r="X190" i="5"/>
  <c r="AA189" i="4"/>
  <c r="Y190" i="5" s="1"/>
  <c r="O16" i="3"/>
  <c r="H17" i="5" s="1"/>
  <c r="E184" i="5"/>
  <c r="H99" i="4"/>
  <c r="U100" i="5" s="1"/>
  <c r="AA169" i="4"/>
  <c r="Y170" i="5" s="1"/>
  <c r="AL95" i="3"/>
  <c r="AM95" i="3" s="1"/>
  <c r="O96" i="5" s="1"/>
  <c r="AL39" i="3"/>
  <c r="AA98" i="4"/>
  <c r="Y99" i="5" s="1"/>
  <c r="AA134" i="4"/>
  <c r="Y135" i="5" s="1"/>
  <c r="X128" i="5"/>
  <c r="AA127" i="4"/>
  <c r="Y128" i="5" s="1"/>
  <c r="O9" i="3"/>
  <c r="H10" i="5" s="1"/>
  <c r="AA95" i="4"/>
  <c r="Y96" i="5" s="1"/>
  <c r="H10" i="4"/>
  <c r="U11" i="5" s="1"/>
  <c r="H191" i="4"/>
  <c r="U192" i="5" s="1"/>
  <c r="H70" i="4"/>
  <c r="U71" i="5" s="1"/>
  <c r="AA32" i="4"/>
  <c r="Y33" i="5" s="1"/>
  <c r="Z33" i="5" s="1"/>
  <c r="V37" i="5"/>
  <c r="V118" i="5"/>
  <c r="AA110" i="4"/>
  <c r="Y111" i="5" s="1"/>
  <c r="X111" i="5"/>
  <c r="O100" i="3"/>
  <c r="H101" i="5" s="1"/>
  <c r="AA73" i="4"/>
  <c r="Y74" i="5" s="1"/>
  <c r="AL105" i="3"/>
  <c r="K106" i="5"/>
  <c r="O46" i="3"/>
  <c r="H47" i="5" s="1"/>
  <c r="AL14" i="3"/>
  <c r="N15" i="5" s="1"/>
  <c r="O132" i="3"/>
  <c r="H133" i="5" s="1"/>
  <c r="O13" i="3"/>
  <c r="H14" i="5" s="1"/>
  <c r="O75" i="3"/>
  <c r="H76" i="5" s="1"/>
  <c r="O93" i="3"/>
  <c r="H94" i="5" s="1"/>
  <c r="AL175" i="3"/>
  <c r="N176" i="5" s="1"/>
  <c r="O125" i="3"/>
  <c r="H126" i="5" s="1"/>
  <c r="O5" i="3"/>
  <c r="H6" i="5" s="1"/>
  <c r="AL192" i="3"/>
  <c r="N193" i="5" s="1"/>
  <c r="J96" i="5"/>
  <c r="AL165" i="3"/>
  <c r="AM165" i="3" s="1"/>
  <c r="O166" i="5" s="1"/>
  <c r="O154" i="3"/>
  <c r="H155" i="5" s="1"/>
  <c r="O149" i="3"/>
  <c r="H150" i="5" s="1"/>
  <c r="O78" i="3"/>
  <c r="H79" i="5" s="1"/>
  <c r="O164" i="3"/>
  <c r="H165" i="5" s="1"/>
  <c r="O35" i="3"/>
  <c r="H36" i="5" s="1"/>
  <c r="O109" i="3"/>
  <c r="H110" i="5" s="1"/>
  <c r="O67" i="3"/>
  <c r="H68" i="5" s="1"/>
  <c r="O15" i="3"/>
  <c r="H16" i="5" s="1"/>
  <c r="O64" i="3"/>
  <c r="H65" i="5" s="1"/>
  <c r="AL108" i="3"/>
  <c r="N109" i="5" s="1"/>
  <c r="M109" i="5"/>
  <c r="O56" i="3"/>
  <c r="H57" i="5" s="1"/>
  <c r="O72" i="3"/>
  <c r="H73" i="5" s="1"/>
  <c r="O32" i="3"/>
  <c r="H33" i="5" s="1"/>
  <c r="O135" i="3"/>
  <c r="H136" i="5" s="1"/>
  <c r="O171" i="3"/>
  <c r="H172" i="5" s="1"/>
  <c r="O129" i="3"/>
  <c r="H130" i="5" s="1"/>
  <c r="O177" i="3"/>
  <c r="H178" i="5" s="1"/>
  <c r="O136" i="3"/>
  <c r="H137" i="5" s="1"/>
  <c r="O121" i="3"/>
  <c r="H122" i="5" s="1"/>
  <c r="T168" i="3"/>
  <c r="I169" i="5" s="1"/>
  <c r="AL77" i="3"/>
  <c r="N78" i="5" s="1"/>
  <c r="E112" i="5"/>
  <c r="O175" i="3"/>
  <c r="H176" i="5" s="1"/>
  <c r="AL168" i="3"/>
  <c r="N169" i="5" s="1"/>
  <c r="AL40" i="3"/>
  <c r="N41" i="5" s="1"/>
  <c r="AL53" i="3"/>
  <c r="N54" i="5" s="1"/>
  <c r="AL55" i="3"/>
  <c r="N56" i="5" s="1"/>
  <c r="T87" i="3"/>
  <c r="I88" i="5" s="1"/>
  <c r="W159" i="5"/>
  <c r="AA158" i="4"/>
  <c r="Y159" i="5" s="1"/>
  <c r="O59" i="3"/>
  <c r="H60" i="5" s="1"/>
  <c r="O20" i="3"/>
  <c r="H21" i="5" s="1"/>
  <c r="O137" i="3"/>
  <c r="H138" i="5" s="1"/>
  <c r="X39" i="5"/>
  <c r="AA38" i="4"/>
  <c r="Y39" i="5" s="1"/>
  <c r="Z39" i="5" s="1"/>
  <c r="W157" i="5"/>
  <c r="AA156" i="4"/>
  <c r="Y157" i="5" s="1"/>
  <c r="W178" i="5"/>
  <c r="AA177" i="4"/>
  <c r="Y178" i="5" s="1"/>
  <c r="Z178" i="5" s="1"/>
  <c r="O188" i="3"/>
  <c r="H189" i="5" s="1"/>
  <c r="AA150" i="4"/>
  <c r="Y151" i="5" s="1"/>
  <c r="X103" i="5"/>
  <c r="AA102" i="4"/>
  <c r="Y103" i="5" s="1"/>
  <c r="Z103" i="5" s="1"/>
  <c r="AA162" i="4"/>
  <c r="Y163" i="5" s="1"/>
  <c r="Z163" i="5" s="1"/>
  <c r="T46" i="5"/>
  <c r="H127" i="4"/>
  <c r="U128" i="5" s="1"/>
  <c r="T166" i="5"/>
  <c r="X41" i="5"/>
  <c r="AA40" i="4"/>
  <c r="Y41" i="5" s="1"/>
  <c r="X181" i="5"/>
  <c r="AA180" i="4"/>
  <c r="Y181" i="5" s="1"/>
  <c r="X121" i="5"/>
  <c r="AA120" i="4"/>
  <c r="Y121" i="5" s="1"/>
  <c r="Z121" i="5" s="1"/>
  <c r="W177" i="5"/>
  <c r="AA176" i="4"/>
  <c r="Y177" i="5" s="1"/>
  <c r="X105" i="5"/>
  <c r="AA104" i="4"/>
  <c r="Y105" i="5" s="1"/>
  <c r="Z105" i="5" s="1"/>
  <c r="O85" i="3"/>
  <c r="H86" i="5" s="1"/>
  <c r="AA187" i="4"/>
  <c r="Y188" i="5" s="1"/>
  <c r="Z188" i="5" s="1"/>
  <c r="AA155" i="4"/>
  <c r="Y156" i="5" s="1"/>
  <c r="O26" i="3"/>
  <c r="H27" i="5" s="1"/>
  <c r="X182" i="5"/>
  <c r="AA181" i="4"/>
  <c r="Y182" i="5" s="1"/>
  <c r="Z182" i="5" s="1"/>
  <c r="AA39" i="4"/>
  <c r="Y40" i="5" s="1"/>
  <c r="O141" i="3"/>
  <c r="H142" i="5" s="1"/>
  <c r="AA182" i="4"/>
  <c r="Y183" i="5" s="1"/>
  <c r="X183" i="5"/>
  <c r="E46" i="5"/>
  <c r="H172" i="4"/>
  <c r="U173" i="5" s="1"/>
  <c r="G128" i="5"/>
  <c r="O127" i="3"/>
  <c r="H128" i="5" s="1"/>
  <c r="O165" i="3"/>
  <c r="H166" i="5" s="1"/>
  <c r="E93" i="5"/>
  <c r="O173" i="3"/>
  <c r="H174" i="5" s="1"/>
  <c r="AA92" i="4"/>
  <c r="Y93" i="5" s="1"/>
  <c r="E34" i="5"/>
  <c r="O8" i="3"/>
  <c r="H9" i="5" s="1"/>
  <c r="O40" i="3"/>
  <c r="H41" i="5" s="1"/>
  <c r="O185" i="3"/>
  <c r="H186" i="5" s="1"/>
  <c r="O105" i="3"/>
  <c r="H106" i="5" s="1"/>
  <c r="O103" i="3"/>
  <c r="H104" i="5" s="1"/>
  <c r="O134" i="3"/>
  <c r="H135" i="5" s="1"/>
  <c r="O68" i="3"/>
  <c r="H69" i="5" s="1"/>
  <c r="G92" i="5"/>
  <c r="O91" i="3"/>
  <c r="H92" i="5" s="1"/>
  <c r="O24" i="3"/>
  <c r="H25" i="5" s="1"/>
  <c r="T114" i="5"/>
  <c r="H51" i="4"/>
  <c r="U52" i="5" s="1"/>
  <c r="AA56" i="4"/>
  <c r="Y57" i="5" s="1"/>
  <c r="AA172" i="4"/>
  <c r="Y173" i="5" s="1"/>
  <c r="AG65" i="5"/>
  <c r="AH65" i="5" s="1"/>
  <c r="AG180" i="5"/>
  <c r="AH180" i="5" s="1"/>
  <c r="AG5" i="5"/>
  <c r="AH5" i="5" s="1"/>
  <c r="AG57" i="5"/>
  <c r="AH57" i="5" s="1"/>
  <c r="AG41" i="5"/>
  <c r="AH41" i="5" s="1"/>
  <c r="AG44" i="5"/>
  <c r="AH44" i="5" s="1"/>
  <c r="AG192" i="5"/>
  <c r="AH192" i="5" s="1"/>
  <c r="AG56" i="5"/>
  <c r="AH56" i="5" s="1"/>
  <c r="AG52" i="5"/>
  <c r="AH52" i="5" s="1"/>
  <c r="AG9" i="5"/>
  <c r="AH9" i="5" s="1"/>
  <c r="AG13" i="5"/>
  <c r="AH13" i="5" s="1"/>
  <c r="AG21" i="5"/>
  <c r="AH21" i="5" s="1"/>
  <c r="AG105" i="5"/>
  <c r="AH105" i="5" s="1"/>
  <c r="AG116" i="5"/>
  <c r="AH116" i="5" s="1"/>
  <c r="I174" i="5"/>
  <c r="I124" i="5"/>
  <c r="I56" i="5"/>
  <c r="I78" i="5"/>
  <c r="I95" i="5"/>
  <c r="I170" i="5"/>
  <c r="I141" i="5"/>
  <c r="AG45" i="5"/>
  <c r="AH45" i="5" s="1"/>
  <c r="AG157" i="5"/>
  <c r="AH157" i="5" s="1"/>
  <c r="I109" i="5"/>
  <c r="I32" i="5"/>
  <c r="I97" i="5"/>
  <c r="AG14" i="5"/>
  <c r="AH14" i="5" s="1"/>
  <c r="I157" i="5"/>
  <c r="I152" i="5"/>
  <c r="AG97" i="5"/>
  <c r="AH97" i="5" s="1"/>
  <c r="AG68" i="5"/>
  <c r="AH68" i="5" s="1"/>
  <c r="I145" i="5"/>
  <c r="I86" i="5"/>
  <c r="AG77" i="5"/>
  <c r="AH77" i="5" s="1"/>
  <c r="AG169" i="5"/>
  <c r="AH169" i="5" s="1"/>
  <c r="AM170" i="3"/>
  <c r="O171" i="5" s="1"/>
  <c r="AG140" i="5"/>
  <c r="AH140" i="5" s="1"/>
  <c r="AG100" i="5"/>
  <c r="AH100" i="5" s="1"/>
  <c r="O179" i="3"/>
  <c r="H180" i="5" s="1"/>
  <c r="O3" i="3"/>
  <c r="H4" i="5" s="1"/>
  <c r="O191" i="3"/>
  <c r="H192" i="5" s="1"/>
  <c r="AG32" i="5"/>
  <c r="AH32" i="5" s="1"/>
  <c r="AG148" i="5"/>
  <c r="AH148" i="5" s="1"/>
  <c r="AG8" i="5"/>
  <c r="AH8" i="5" s="1"/>
  <c r="AG88" i="5"/>
  <c r="AH88" i="5" s="1"/>
  <c r="AG20" i="5"/>
  <c r="AH20" i="5" s="1"/>
  <c r="O19" i="3"/>
  <c r="H20" i="5" s="1"/>
  <c r="AG60" i="5"/>
  <c r="AH60" i="5" s="1"/>
  <c r="AG139" i="5"/>
  <c r="AH139" i="5" s="1"/>
  <c r="AG43" i="5"/>
  <c r="AH43" i="5" s="1"/>
  <c r="AG165" i="5"/>
  <c r="AH165" i="5" s="1"/>
  <c r="AG75" i="5"/>
  <c r="AH75" i="5" s="1"/>
  <c r="AG185" i="5"/>
  <c r="AH185" i="5" s="1"/>
  <c r="AG149" i="5"/>
  <c r="AH149" i="5" s="1"/>
  <c r="AG76" i="5"/>
  <c r="AH76" i="5" s="1"/>
  <c r="AG86" i="5"/>
  <c r="AH86" i="5" s="1"/>
  <c r="AG82" i="5"/>
  <c r="AH82" i="5" s="1"/>
  <c r="AG54" i="5"/>
  <c r="AH54" i="5" s="1"/>
  <c r="AG40" i="5"/>
  <c r="AH40" i="5" s="1"/>
  <c r="AG71" i="5"/>
  <c r="AH71" i="5" s="1"/>
  <c r="AG183" i="5"/>
  <c r="AH183" i="5" s="1"/>
  <c r="AG117" i="5"/>
  <c r="AH117" i="5" s="1"/>
  <c r="AM74" i="3"/>
  <c r="O75" i="5" s="1"/>
  <c r="N75" i="5"/>
  <c r="AG92" i="5"/>
  <c r="AH92" i="5" s="1"/>
  <c r="AG173" i="5"/>
  <c r="AH173" i="5" s="1"/>
  <c r="AG79" i="5"/>
  <c r="AH79" i="5" s="1"/>
  <c r="AG18" i="5"/>
  <c r="AH18" i="5" s="1"/>
  <c r="AG184" i="5"/>
  <c r="AH184" i="5" s="1"/>
  <c r="AG109" i="5"/>
  <c r="AH109" i="5" s="1"/>
  <c r="AG84" i="5"/>
  <c r="AH84" i="5" s="1"/>
  <c r="AG177" i="5"/>
  <c r="AH177" i="5" s="1"/>
  <c r="AG107" i="5"/>
  <c r="AH107" i="5" s="1"/>
  <c r="AG152" i="5"/>
  <c r="AH152" i="5" s="1"/>
  <c r="AG98" i="5"/>
  <c r="AH98" i="5" s="1"/>
  <c r="AG159" i="5"/>
  <c r="AH159" i="5" s="1"/>
  <c r="AG136" i="5"/>
  <c r="AH136" i="5" s="1"/>
  <c r="AG186" i="5"/>
  <c r="AH186" i="5" s="1"/>
  <c r="AG141" i="5"/>
  <c r="AH141" i="5" s="1"/>
  <c r="AG124" i="5"/>
  <c r="AH124" i="5" s="1"/>
  <c r="AG128" i="5"/>
  <c r="AH128" i="5" s="1"/>
  <c r="AG147" i="5"/>
  <c r="AH147" i="5" s="1"/>
  <c r="AG10" i="5"/>
  <c r="AH10" i="5" s="1"/>
  <c r="AG111" i="5"/>
  <c r="AH111" i="5" s="1"/>
  <c r="AG167" i="5"/>
  <c r="AH167" i="5" s="1"/>
  <c r="O166" i="3"/>
  <c r="H167" i="5" s="1"/>
  <c r="AG127" i="5"/>
  <c r="AH127" i="5" s="1"/>
  <c r="O106" i="3"/>
  <c r="H107" i="5" s="1"/>
  <c r="O167" i="3"/>
  <c r="H168" i="5" s="1"/>
  <c r="AG36" i="5"/>
  <c r="AH36" i="5" s="1"/>
  <c r="O47" i="3"/>
  <c r="H48" i="5" s="1"/>
  <c r="O110" i="3"/>
  <c r="H111" i="5" s="1"/>
  <c r="E152" i="5"/>
  <c r="O118" i="3"/>
  <c r="H119" i="5" s="1"/>
  <c r="O44" i="3"/>
  <c r="H45" i="5" s="1"/>
  <c r="O126" i="3"/>
  <c r="H127" i="5" s="1"/>
  <c r="O172" i="3"/>
  <c r="H173" i="5" s="1"/>
  <c r="O186" i="3"/>
  <c r="H187" i="5" s="1"/>
  <c r="AG24" i="5"/>
  <c r="AH24" i="5" s="1"/>
  <c r="O115" i="3"/>
  <c r="H116" i="5" s="1"/>
  <c r="AG19" i="5"/>
  <c r="AH19" i="5" s="1"/>
  <c r="AG114" i="5"/>
  <c r="AH114" i="5" s="1"/>
  <c r="AG189" i="5"/>
  <c r="AH189" i="5" s="1"/>
  <c r="AG99" i="5"/>
  <c r="AH99" i="5" s="1"/>
  <c r="O60" i="3"/>
  <c r="H61" i="5" s="1"/>
  <c r="O142" i="3"/>
  <c r="H143" i="5" s="1"/>
  <c r="O155" i="3"/>
  <c r="H156" i="5" s="1"/>
  <c r="E145" i="5"/>
  <c r="E158" i="5"/>
  <c r="O156" i="3"/>
  <c r="H157" i="5" s="1"/>
  <c r="AG130" i="5"/>
  <c r="AH130" i="5" s="1"/>
  <c r="AG87" i="5"/>
  <c r="AH87" i="5" s="1"/>
  <c r="O53" i="3"/>
  <c r="H54" i="5" s="1"/>
  <c r="AG26" i="5"/>
  <c r="AH26" i="5" s="1"/>
  <c r="AG178" i="5"/>
  <c r="AH178" i="5" s="1"/>
  <c r="O55" i="3"/>
  <c r="H56" i="5" s="1"/>
  <c r="O65" i="3"/>
  <c r="H66" i="5" s="1"/>
  <c r="E18" i="5"/>
  <c r="O81" i="3"/>
  <c r="H82" i="5" s="1"/>
  <c r="O163" i="3"/>
  <c r="H164" i="5" s="1"/>
  <c r="O42" i="3"/>
  <c r="H43" i="5" s="1"/>
  <c r="O162" i="3"/>
  <c r="H163" i="5" s="1"/>
  <c r="AG95" i="5"/>
  <c r="AH95" i="5" s="1"/>
  <c r="AG174" i="5"/>
  <c r="AH174" i="5" s="1"/>
  <c r="E11" i="5"/>
  <c r="O10" i="3"/>
  <c r="H11" i="5" s="1"/>
  <c r="E12" i="5"/>
  <c r="O11" i="3"/>
  <c r="H12" i="5" s="1"/>
  <c r="E78" i="5"/>
  <c r="O77" i="3"/>
  <c r="H78" i="5" s="1"/>
  <c r="E22" i="5"/>
  <c r="O21" i="3"/>
  <c r="H22" i="5" s="1"/>
  <c r="E84" i="5"/>
  <c r="O83" i="3"/>
  <c r="H84" i="5" s="1"/>
  <c r="E113" i="5"/>
  <c r="O112" i="3"/>
  <c r="H113" i="5" s="1"/>
  <c r="O57" i="3"/>
  <c r="H58" i="5" s="1"/>
  <c r="E58" i="5"/>
  <c r="E153" i="5"/>
  <c r="O152" i="3"/>
  <c r="H153" i="5" s="1"/>
  <c r="O62" i="3"/>
  <c r="H63" i="5" s="1"/>
  <c r="E63" i="5"/>
  <c r="AG55" i="5"/>
  <c r="AH55" i="5" s="1"/>
  <c r="AG193" i="5"/>
  <c r="AH193" i="5" s="1"/>
  <c r="AG194" i="5"/>
  <c r="AH194" i="5" s="1"/>
  <c r="AG6" i="5"/>
  <c r="AH6" i="5" s="1"/>
  <c r="AG106" i="5"/>
  <c r="AH106" i="5" s="1"/>
  <c r="AG27" i="5"/>
  <c r="AH27" i="5" s="1"/>
  <c r="AG126" i="5"/>
  <c r="AH126" i="5" s="1"/>
  <c r="AG142" i="5"/>
  <c r="AH142" i="5" s="1"/>
  <c r="AG66" i="5"/>
  <c r="AH66" i="5" s="1"/>
  <c r="AG85" i="5"/>
  <c r="AH85" i="5" s="1"/>
  <c r="AG118" i="5"/>
  <c r="AH118" i="5" s="1"/>
  <c r="AG150" i="5"/>
  <c r="AH150" i="5" s="1"/>
  <c r="AG89" i="5"/>
  <c r="AH89" i="5" s="1"/>
  <c r="AG30" i="5"/>
  <c r="AH30" i="5" s="1"/>
  <c r="AG78" i="5"/>
  <c r="AH78" i="5" s="1"/>
  <c r="AG93" i="5"/>
  <c r="AH93" i="5" s="1"/>
  <c r="AG101" i="5"/>
  <c r="AH101" i="5" s="1"/>
  <c r="AG181" i="5"/>
  <c r="AH181" i="5" s="1"/>
  <c r="AG47" i="5"/>
  <c r="AH47" i="5" s="1"/>
  <c r="AG134" i="5"/>
  <c r="AH134" i="5" s="1"/>
  <c r="AG102" i="5"/>
  <c r="AH102" i="5" s="1"/>
  <c r="AG170" i="5"/>
  <c r="AH170" i="5" s="1"/>
  <c r="AG166" i="5"/>
  <c r="AH166" i="5" s="1"/>
  <c r="AG158" i="5"/>
  <c r="AH158" i="5" s="1"/>
  <c r="C198" i="83" l="1"/>
  <c r="AB39" i="5"/>
  <c r="AB98" i="5"/>
  <c r="AB166" i="5"/>
  <c r="AB150" i="5"/>
  <c r="AB7" i="5"/>
  <c r="AB38" i="5"/>
  <c r="AB155" i="5"/>
  <c r="AB15" i="5"/>
  <c r="AB131" i="5"/>
  <c r="AB106" i="5"/>
  <c r="AB51" i="5"/>
  <c r="AB107" i="5"/>
  <c r="AB33" i="5"/>
  <c r="AB149" i="5"/>
  <c r="AB67" i="5"/>
  <c r="AB153" i="5"/>
  <c r="AB114" i="5"/>
  <c r="AB37" i="5"/>
  <c r="Z57" i="5"/>
  <c r="AB121" i="5"/>
  <c r="AB60" i="5"/>
  <c r="AB110" i="5"/>
  <c r="AB141" i="5"/>
  <c r="AB145" i="5"/>
  <c r="AB27" i="5"/>
  <c r="AB129" i="5"/>
  <c r="AB147" i="5"/>
  <c r="AB168" i="5"/>
  <c r="AB113" i="5"/>
  <c r="AB62" i="5"/>
  <c r="AB136" i="5"/>
  <c r="AB70" i="5"/>
  <c r="AB20" i="5"/>
  <c r="AB193" i="5"/>
  <c r="AB175" i="5"/>
  <c r="AB9" i="5"/>
  <c r="AB28" i="5"/>
  <c r="AB95" i="5"/>
  <c r="AB182" i="5"/>
  <c r="AB188" i="5"/>
  <c r="AB163" i="5"/>
  <c r="AB178" i="5"/>
  <c r="AB80" i="5"/>
  <c r="AB144" i="5"/>
  <c r="AB117" i="5"/>
  <c r="AB160" i="5"/>
  <c r="AB142" i="5"/>
  <c r="AB50" i="5"/>
  <c r="AB69" i="5"/>
  <c r="Z36" i="5"/>
  <c r="AB119" i="5"/>
  <c r="AB53" i="5"/>
  <c r="AB46" i="5"/>
  <c r="AB101" i="5"/>
  <c r="AB103" i="5"/>
  <c r="AB118" i="5"/>
  <c r="AB58" i="5"/>
  <c r="AB42" i="5"/>
  <c r="AB49" i="5"/>
  <c r="AB72" i="5"/>
  <c r="AB176" i="5"/>
  <c r="AB105" i="5"/>
  <c r="AB12" i="5"/>
  <c r="AB158" i="5"/>
  <c r="AB104" i="5"/>
  <c r="AB31" i="5"/>
  <c r="AB26" i="5"/>
  <c r="AB154" i="5"/>
  <c r="AB21" i="5"/>
  <c r="Z74" i="5"/>
  <c r="Z66" i="5"/>
  <c r="Z108" i="5"/>
  <c r="Z52" i="5"/>
  <c r="Z81" i="5"/>
  <c r="Z180" i="5"/>
  <c r="Z8" i="5"/>
  <c r="AF193" i="5"/>
  <c r="AF101" i="5"/>
  <c r="AF54" i="5"/>
  <c r="AF53" i="5"/>
  <c r="Z22" i="5"/>
  <c r="Z41" i="5"/>
  <c r="Z48" i="5"/>
  <c r="Z59" i="5"/>
  <c r="Z130" i="5"/>
  <c r="N74" i="5"/>
  <c r="AM82" i="3"/>
  <c r="O83" i="5" s="1"/>
  <c r="AF174" i="5"/>
  <c r="C197" i="83"/>
  <c r="Z68" i="5"/>
  <c r="Z123" i="5"/>
  <c r="Z139" i="5"/>
  <c r="Z34" i="5"/>
  <c r="Z169" i="5"/>
  <c r="Z172" i="5"/>
  <c r="Z174" i="5"/>
  <c r="Z190" i="5"/>
  <c r="Z191" i="5"/>
  <c r="Z165" i="5"/>
  <c r="Z64" i="5"/>
  <c r="N180" i="5"/>
  <c r="AM97" i="3"/>
  <c r="O98" i="5" s="1"/>
  <c r="P98" i="5" s="1"/>
  <c r="N44" i="5"/>
  <c r="N104" i="5"/>
  <c r="N82" i="5"/>
  <c r="N91" i="5"/>
  <c r="N10" i="5"/>
  <c r="AM11" i="3"/>
  <c r="O12" i="5" s="1"/>
  <c r="P12" i="5" s="1"/>
  <c r="Z171" i="5"/>
  <c r="AM94" i="3"/>
  <c r="O95" i="5" s="1"/>
  <c r="P95" i="5" s="1"/>
  <c r="N51" i="5"/>
  <c r="Z177" i="5"/>
  <c r="Z82" i="5"/>
  <c r="AM148" i="3"/>
  <c r="O149" i="5" s="1"/>
  <c r="P149" i="5" s="1"/>
  <c r="Z19" i="5"/>
  <c r="AF194" i="5"/>
  <c r="AF78" i="5"/>
  <c r="AM6" i="3"/>
  <c r="O7" i="5" s="1"/>
  <c r="P7" i="5" s="1"/>
  <c r="N137" i="5"/>
  <c r="N111" i="5"/>
  <c r="AM36" i="3"/>
  <c r="O37" i="5" s="1"/>
  <c r="P37" i="5" s="1"/>
  <c r="AM66" i="3"/>
  <c r="O67" i="5" s="1"/>
  <c r="P67" i="5" s="1"/>
  <c r="N153" i="5"/>
  <c r="N165" i="5"/>
  <c r="AM49" i="3"/>
  <c r="O50" i="5" s="1"/>
  <c r="P50" i="5" s="1"/>
  <c r="AM25" i="3"/>
  <c r="O26" i="5" s="1"/>
  <c r="P26" i="5" s="1"/>
  <c r="AM12" i="3"/>
  <c r="O13" i="5" s="1"/>
  <c r="P13" i="5" s="1"/>
  <c r="N190" i="5"/>
  <c r="N21" i="5"/>
  <c r="N66" i="5"/>
  <c r="Z120" i="5"/>
  <c r="Z5" i="5"/>
  <c r="Z133" i="5"/>
  <c r="Z115" i="5"/>
  <c r="Z92" i="5"/>
  <c r="Z61" i="5"/>
  <c r="Z112" i="5"/>
  <c r="Z91" i="5"/>
  <c r="Z84" i="5"/>
  <c r="AM174" i="3"/>
  <c r="O175" i="5" s="1"/>
  <c r="P175" i="5" s="1"/>
  <c r="AM22" i="3"/>
  <c r="O23" i="5" s="1"/>
  <c r="P23" i="5" s="1"/>
  <c r="AM193" i="3"/>
  <c r="O194" i="5" s="1"/>
  <c r="P194" i="5" s="1"/>
  <c r="AM61" i="3"/>
  <c r="O62" i="5" s="1"/>
  <c r="P62" i="5" s="1"/>
  <c r="N151" i="5"/>
  <c r="P64" i="5"/>
  <c r="N59" i="5"/>
  <c r="AM140" i="3"/>
  <c r="O141" i="5" s="1"/>
  <c r="P141" i="5" s="1"/>
  <c r="AM71" i="3"/>
  <c r="O72" i="5" s="1"/>
  <c r="P72" i="5" s="1"/>
  <c r="N108" i="5"/>
  <c r="AM72" i="3"/>
  <c r="O73" i="5" s="1"/>
  <c r="P73" i="5" s="1"/>
  <c r="AM69" i="3"/>
  <c r="O70" i="5" s="1"/>
  <c r="P70" i="5" s="1"/>
  <c r="N58" i="5"/>
  <c r="AM169" i="3"/>
  <c r="O170" i="5" s="1"/>
  <c r="P170" i="5" s="1"/>
  <c r="AM146" i="3"/>
  <c r="O147" i="5" s="1"/>
  <c r="P147" i="5" s="1"/>
  <c r="AM112" i="3"/>
  <c r="O113" i="5" s="1"/>
  <c r="P113" i="5" s="1"/>
  <c r="AM93" i="3"/>
  <c r="O94" i="5" s="1"/>
  <c r="P94" i="5" s="1"/>
  <c r="AM59" i="3"/>
  <c r="O60" i="5" s="1"/>
  <c r="P60" i="5" s="1"/>
  <c r="N45" i="5"/>
  <c r="P51" i="5"/>
  <c r="N43" i="5"/>
  <c r="AM139" i="3"/>
  <c r="O140" i="5" s="1"/>
  <c r="P140" i="5" s="1"/>
  <c r="AM115" i="3"/>
  <c r="O116" i="5" s="1"/>
  <c r="P116" i="5" s="1"/>
  <c r="AM104" i="3"/>
  <c r="O105" i="5" s="1"/>
  <c r="P105" i="5" s="1"/>
  <c r="AM149" i="3"/>
  <c r="O150" i="5" s="1"/>
  <c r="P150" i="5" s="1"/>
  <c r="AM37" i="3"/>
  <c r="O38" i="5" s="1"/>
  <c r="P38" i="5" s="1"/>
  <c r="N33" i="5"/>
  <c r="AM17" i="3"/>
  <c r="O18" i="5" s="1"/>
  <c r="P18" i="5" s="1"/>
  <c r="N107" i="5"/>
  <c r="AM114" i="3"/>
  <c r="O115" i="5" s="1"/>
  <c r="P115" i="5" s="1"/>
  <c r="AM182" i="3"/>
  <c r="O183" i="5" s="1"/>
  <c r="P183" i="5" s="1"/>
  <c r="AM46" i="3"/>
  <c r="O47" i="5" s="1"/>
  <c r="P47" i="5" s="1"/>
  <c r="N127" i="5"/>
  <c r="Z116" i="5"/>
  <c r="P139" i="5"/>
  <c r="Z94" i="5"/>
  <c r="Z14" i="5"/>
  <c r="N25" i="5"/>
  <c r="AM18" i="3"/>
  <c r="O19" i="5" s="1"/>
  <c r="P19" i="5" s="1"/>
  <c r="Z23" i="5"/>
  <c r="Z143" i="5"/>
  <c r="Z102" i="5"/>
  <c r="AM29" i="3"/>
  <c r="O30" i="5" s="1"/>
  <c r="P30" i="5" s="1"/>
  <c r="AM133" i="3"/>
  <c r="O134" i="5" s="1"/>
  <c r="P134" i="5" s="1"/>
  <c r="Z170" i="5"/>
  <c r="AM28" i="3"/>
  <c r="O29" i="5" s="1"/>
  <c r="P29" i="5" s="1"/>
  <c r="AM116" i="3"/>
  <c r="O117" i="5" s="1"/>
  <c r="P117" i="5" s="1"/>
  <c r="AM176" i="3"/>
  <c r="O177" i="5" s="1"/>
  <c r="P177" i="5" s="1"/>
  <c r="N96" i="5"/>
  <c r="AM124" i="3"/>
  <c r="O125" i="5" s="1"/>
  <c r="P125" i="5" s="1"/>
  <c r="AM122" i="3"/>
  <c r="O123" i="5" s="1"/>
  <c r="P123" i="5" s="1"/>
  <c r="N163" i="5"/>
  <c r="Z78" i="5"/>
  <c r="AM117" i="3"/>
  <c r="O118" i="5" s="1"/>
  <c r="P118" i="5" s="1"/>
  <c r="N172" i="5"/>
  <c r="Z54" i="5"/>
  <c r="Z164" i="5"/>
  <c r="Z18" i="5"/>
  <c r="AM52" i="3"/>
  <c r="O53" i="5" s="1"/>
  <c r="P53" i="5" s="1"/>
  <c r="AM13" i="3"/>
  <c r="O14" i="5" s="1"/>
  <c r="P14" i="5" s="1"/>
  <c r="N79" i="5"/>
  <c r="Z184" i="5"/>
  <c r="Z29" i="5"/>
  <c r="Z47" i="5"/>
  <c r="Z32" i="5"/>
  <c r="Z124" i="5"/>
  <c r="Z140" i="5"/>
  <c r="Z185" i="5"/>
  <c r="Z179" i="5"/>
  <c r="Z97" i="5"/>
  <c r="Z63" i="5"/>
  <c r="Z16" i="5"/>
  <c r="Z79" i="5"/>
  <c r="Z85" i="5"/>
  <c r="Z6" i="5"/>
  <c r="Z132" i="5"/>
  <c r="Z87" i="5"/>
  <c r="Z44" i="5"/>
  <c r="Z122" i="5"/>
  <c r="AM102" i="3"/>
  <c r="O103" i="5" s="1"/>
  <c r="P103" i="5" s="1"/>
  <c r="AM88" i="3"/>
  <c r="O89" i="5" s="1"/>
  <c r="P89" i="5" s="1"/>
  <c r="Z25" i="5"/>
  <c r="Z83" i="5"/>
  <c r="Z162" i="5"/>
  <c r="Z127" i="5"/>
  <c r="AM154" i="3"/>
  <c r="O155" i="5" s="1"/>
  <c r="P155" i="5" s="1"/>
  <c r="AM67" i="3"/>
  <c r="O68" i="5" s="1"/>
  <c r="P68" i="5" s="1"/>
  <c r="AM41" i="3"/>
  <c r="O42" i="5" s="1"/>
  <c r="P42" i="5" s="1"/>
  <c r="Z99" i="5"/>
  <c r="P34" i="5"/>
  <c r="Z45" i="5"/>
  <c r="Z109" i="5"/>
  <c r="Z40" i="5"/>
  <c r="Z192" i="5"/>
  <c r="AM125" i="3"/>
  <c r="O126" i="5" s="1"/>
  <c r="P126" i="5" s="1"/>
  <c r="AM181" i="3"/>
  <c r="O182" i="5" s="1"/>
  <c r="P182" i="5" s="1"/>
  <c r="AM85" i="3"/>
  <c r="O86" i="5" s="1"/>
  <c r="P86" i="5" s="1"/>
  <c r="AM8" i="3"/>
  <c r="O9" i="5" s="1"/>
  <c r="P9" i="5" s="1"/>
  <c r="AM7" i="3"/>
  <c r="O8" i="5" s="1"/>
  <c r="P8" i="5" s="1"/>
  <c r="AM155" i="3"/>
  <c r="O156" i="5" s="1"/>
  <c r="P156" i="5" s="1"/>
  <c r="Z156" i="5"/>
  <c r="Z138" i="5"/>
  <c r="N61" i="5"/>
  <c r="AM130" i="3"/>
  <c r="O131" i="5" s="1"/>
  <c r="P131" i="5" s="1"/>
  <c r="Z137" i="5"/>
  <c r="Z125" i="5"/>
  <c r="P5" i="5"/>
  <c r="AM79" i="3"/>
  <c r="O80" i="5" s="1"/>
  <c r="P80" i="5" s="1"/>
  <c r="Z88" i="5"/>
  <c r="N101" i="5"/>
  <c r="P179" i="5"/>
  <c r="Z100" i="5"/>
  <c r="Z35" i="5"/>
  <c r="Z146" i="5"/>
  <c r="AM127" i="3"/>
  <c r="O128" i="5" s="1"/>
  <c r="P128" i="5" s="1"/>
  <c r="N64" i="5"/>
  <c r="AM70" i="3"/>
  <c r="O71" i="5" s="1"/>
  <c r="P71" i="5" s="1"/>
  <c r="Z71" i="5"/>
  <c r="Z11" i="5"/>
  <c r="N168" i="5"/>
  <c r="AM80" i="3"/>
  <c r="O81" i="5" s="1"/>
  <c r="P81" i="5" s="1"/>
  <c r="AM159" i="3"/>
  <c r="O160" i="5" s="1"/>
  <c r="P160" i="5" s="1"/>
  <c r="Z126" i="5"/>
  <c r="Z75" i="5"/>
  <c r="N142" i="5"/>
  <c r="Z17" i="5"/>
  <c r="Z183" i="5"/>
  <c r="Z161" i="5"/>
  <c r="Z152" i="5"/>
  <c r="AM86" i="3"/>
  <c r="O87" i="5" s="1"/>
  <c r="P87" i="5" s="1"/>
  <c r="AF96" i="5"/>
  <c r="AM23" i="3"/>
  <c r="O24" i="5" s="1"/>
  <c r="P24" i="5" s="1"/>
  <c r="N5" i="5"/>
  <c r="AM142" i="3"/>
  <c r="O143" i="5" s="1"/>
  <c r="P143" i="5" s="1"/>
  <c r="AM145" i="3"/>
  <c r="O146" i="5" s="1"/>
  <c r="P146" i="5" s="1"/>
  <c r="AM188" i="3"/>
  <c r="O189" i="5" s="1"/>
  <c r="P189" i="5" s="1"/>
  <c r="Z76" i="5"/>
  <c r="Z86" i="5"/>
  <c r="N76" i="5"/>
  <c r="AM84" i="3"/>
  <c r="O85" i="5" s="1"/>
  <c r="P85" i="5" s="1"/>
  <c r="N19" i="5"/>
  <c r="Z93" i="5"/>
  <c r="Z151" i="5"/>
  <c r="Z111" i="5"/>
  <c r="AM64" i="3"/>
  <c r="O65" i="5" s="1"/>
  <c r="P65" i="5" s="1"/>
  <c r="AM131" i="3"/>
  <c r="O132" i="5" s="1"/>
  <c r="P132" i="5" s="1"/>
  <c r="N181" i="5"/>
  <c r="Z159" i="5"/>
  <c r="Z4" i="5"/>
  <c r="Z56" i="5"/>
  <c r="AM35" i="3"/>
  <c r="O36" i="5" s="1"/>
  <c r="P36" i="5" s="1"/>
  <c r="Z134" i="5"/>
  <c r="AM132" i="3"/>
  <c r="O133" i="5" s="1"/>
  <c r="P133" i="5" s="1"/>
  <c r="Z135" i="5"/>
  <c r="N188" i="5"/>
  <c r="AM56" i="3"/>
  <c r="O57" i="5" s="1"/>
  <c r="P57" i="5" s="1"/>
  <c r="AM163" i="3"/>
  <c r="O164" i="5" s="1"/>
  <c r="P164" i="5" s="1"/>
  <c r="Z73" i="5"/>
  <c r="Z65" i="5"/>
  <c r="Z186" i="5"/>
  <c r="Z30" i="5"/>
  <c r="Z77" i="5"/>
  <c r="Z55" i="5"/>
  <c r="P171" i="5"/>
  <c r="Z194" i="5"/>
  <c r="Z157" i="5"/>
  <c r="Z96" i="5"/>
  <c r="Z181" i="5"/>
  <c r="Z189" i="5"/>
  <c r="Z148" i="5"/>
  <c r="Z24" i="5"/>
  <c r="Z10" i="5"/>
  <c r="Z13" i="5"/>
  <c r="Z89" i="5"/>
  <c r="Z90" i="5"/>
  <c r="Z167" i="5"/>
  <c r="P59" i="5"/>
  <c r="AM34" i="3"/>
  <c r="O35" i="5" s="1"/>
  <c r="P35" i="5" s="1"/>
  <c r="AM91" i="3"/>
  <c r="O92" i="5" s="1"/>
  <c r="P92" i="5" s="1"/>
  <c r="N186" i="5"/>
  <c r="N11" i="5"/>
  <c r="AM129" i="3"/>
  <c r="O130" i="5" s="1"/>
  <c r="P130" i="5" s="1"/>
  <c r="AM173" i="3"/>
  <c r="O174" i="5" s="1"/>
  <c r="P174" i="5" s="1"/>
  <c r="Z43" i="5"/>
  <c r="AM120" i="3"/>
  <c r="O121" i="5" s="1"/>
  <c r="P121" i="5" s="1"/>
  <c r="N112" i="5"/>
  <c r="AM16" i="3"/>
  <c r="O17" i="5" s="1"/>
  <c r="P17" i="5" s="1"/>
  <c r="N80" i="5"/>
  <c r="Z187" i="5"/>
  <c r="N173" i="5"/>
  <c r="P76" i="5"/>
  <c r="P99" i="5"/>
  <c r="AM101" i="3"/>
  <c r="O102" i="5" s="1"/>
  <c r="P102" i="5" s="1"/>
  <c r="AM3" i="3"/>
  <c r="O4" i="5" s="1"/>
  <c r="P4" i="5" s="1"/>
  <c r="N16" i="5"/>
  <c r="AM158" i="3"/>
  <c r="O159" i="5" s="1"/>
  <c r="P159" i="5" s="1"/>
  <c r="AM40" i="3"/>
  <c r="O41" i="5" s="1"/>
  <c r="P41" i="5" s="1"/>
  <c r="AM143" i="3"/>
  <c r="O144" i="5" s="1"/>
  <c r="P144" i="5" s="1"/>
  <c r="P74" i="5"/>
  <c r="AF173" i="5"/>
  <c r="P185" i="5"/>
  <c r="P112" i="5"/>
  <c r="AF103" i="5"/>
  <c r="P25" i="5"/>
  <c r="P108" i="5"/>
  <c r="AF13" i="5"/>
  <c r="AF176" i="5"/>
  <c r="AF8" i="5"/>
  <c r="AF142" i="5"/>
  <c r="AF6" i="5"/>
  <c r="AF43" i="5"/>
  <c r="AM19" i="3"/>
  <c r="O20" i="5" s="1"/>
  <c r="P20" i="5" s="1"/>
  <c r="AM135" i="3"/>
  <c r="O136" i="5" s="1"/>
  <c r="P136" i="5" s="1"/>
  <c r="N99" i="5"/>
  <c r="N90" i="5"/>
  <c r="N138" i="5"/>
  <c r="AM144" i="3"/>
  <c r="O145" i="5" s="1"/>
  <c r="P145" i="5" s="1"/>
  <c r="AM45" i="3"/>
  <c r="O46" i="5" s="1"/>
  <c r="P46" i="5" s="1"/>
  <c r="AM153" i="3"/>
  <c r="O154" i="5" s="1"/>
  <c r="P154" i="5" s="1"/>
  <c r="N192" i="5"/>
  <c r="AM177" i="3"/>
  <c r="O178" i="5" s="1"/>
  <c r="P178" i="5" s="1"/>
  <c r="AM38" i="3"/>
  <c r="O39" i="5" s="1"/>
  <c r="P39" i="5" s="1"/>
  <c r="AM5" i="3"/>
  <c r="O6" i="5" s="1"/>
  <c r="P6" i="5" s="1"/>
  <c r="N20" i="5"/>
  <c r="AM156" i="3"/>
  <c r="O157" i="5" s="1"/>
  <c r="P157" i="5" s="1"/>
  <c r="AM113" i="3"/>
  <c r="O114" i="5" s="1"/>
  <c r="P114" i="5" s="1"/>
  <c r="N122" i="5"/>
  <c r="P122" i="5"/>
  <c r="P96" i="5"/>
  <c r="AM54" i="3"/>
  <c r="O55" i="5" s="1"/>
  <c r="P55" i="5" s="1"/>
  <c r="AM76" i="3"/>
  <c r="O77" i="5" s="1"/>
  <c r="P77" i="5" s="1"/>
  <c r="AM147" i="3"/>
  <c r="O148" i="5" s="1"/>
  <c r="P148" i="5" s="1"/>
  <c r="AM128" i="3"/>
  <c r="O129" i="5" s="1"/>
  <c r="P129" i="5" s="1"/>
  <c r="N179" i="5"/>
  <c r="AM51" i="3"/>
  <c r="O52" i="5" s="1"/>
  <c r="P52" i="5" s="1"/>
  <c r="N185" i="5"/>
  <c r="AM109" i="3"/>
  <c r="O110" i="5" s="1"/>
  <c r="P110" i="5" s="1"/>
  <c r="AM161" i="3"/>
  <c r="O162" i="5" s="1"/>
  <c r="P162" i="5" s="1"/>
  <c r="AM157" i="3"/>
  <c r="O158" i="5" s="1"/>
  <c r="P158" i="5" s="1"/>
  <c r="AM31" i="3"/>
  <c r="O32" i="5" s="1"/>
  <c r="P32" i="5" s="1"/>
  <c r="AM186" i="3"/>
  <c r="O187" i="5" s="1"/>
  <c r="P187" i="5" s="1"/>
  <c r="N139" i="5"/>
  <c r="N34" i="5"/>
  <c r="AM27" i="3"/>
  <c r="O28" i="5" s="1"/>
  <c r="P28" i="5" s="1"/>
  <c r="AM166" i="3"/>
  <c r="O167" i="5" s="1"/>
  <c r="P167" i="5" s="1"/>
  <c r="N135" i="5"/>
  <c r="AM47" i="3"/>
  <c r="O48" i="5" s="1"/>
  <c r="P48" i="5" s="1"/>
  <c r="AM183" i="3"/>
  <c r="O184" i="5" s="1"/>
  <c r="P184" i="5" s="1"/>
  <c r="AM99" i="3"/>
  <c r="O100" i="5" s="1"/>
  <c r="P100" i="5" s="1"/>
  <c r="AM48" i="3"/>
  <c r="O49" i="5" s="1"/>
  <c r="P49" i="5" s="1"/>
  <c r="AM190" i="3"/>
  <c r="O191" i="5" s="1"/>
  <c r="P191" i="5" s="1"/>
  <c r="AM160" i="3"/>
  <c r="O161" i="5" s="1"/>
  <c r="P161" i="5" s="1"/>
  <c r="P75" i="5"/>
  <c r="P165" i="5"/>
  <c r="P142" i="5"/>
  <c r="P190" i="5"/>
  <c r="P31" i="5"/>
  <c r="AM118" i="3"/>
  <c r="O119" i="5" s="1"/>
  <c r="P119" i="5" s="1"/>
  <c r="AM55" i="3"/>
  <c r="O56" i="5" s="1"/>
  <c r="P56" i="5" s="1"/>
  <c r="AM92" i="3"/>
  <c r="O93" i="5" s="1"/>
  <c r="P93" i="5" s="1"/>
  <c r="AM119" i="3"/>
  <c r="O120" i="5" s="1"/>
  <c r="P120" i="5" s="1"/>
  <c r="AM192" i="3"/>
  <c r="O193" i="5" s="1"/>
  <c r="P193" i="5" s="1"/>
  <c r="AM96" i="3"/>
  <c r="O97" i="5" s="1"/>
  <c r="P97" i="5" s="1"/>
  <c r="P16" i="5"/>
  <c r="AM62" i="3"/>
  <c r="O63" i="5" s="1"/>
  <c r="P63" i="5" s="1"/>
  <c r="N69" i="5"/>
  <c r="AM83" i="3"/>
  <c r="O84" i="5" s="1"/>
  <c r="P84" i="5" s="1"/>
  <c r="P137" i="5"/>
  <c r="AM26" i="3"/>
  <c r="O27" i="5" s="1"/>
  <c r="P27" i="5" s="1"/>
  <c r="N31" i="5"/>
  <c r="P101" i="5"/>
  <c r="AM14" i="3"/>
  <c r="O15" i="5" s="1"/>
  <c r="P15" i="5" s="1"/>
  <c r="AM53" i="3"/>
  <c r="O54" i="5" s="1"/>
  <c r="P54" i="5" s="1"/>
  <c r="N22" i="5"/>
  <c r="P83" i="5"/>
  <c r="AM123" i="3"/>
  <c r="O124" i="5" s="1"/>
  <c r="P124" i="5" s="1"/>
  <c r="AF97" i="5"/>
  <c r="P181" i="5"/>
  <c r="AM151" i="3"/>
  <c r="O152" i="5" s="1"/>
  <c r="P152" i="5" s="1"/>
  <c r="P188" i="5"/>
  <c r="P90" i="5"/>
  <c r="P151" i="5"/>
  <c r="P91" i="5"/>
  <c r="P104" i="5"/>
  <c r="P172" i="5"/>
  <c r="P69" i="5"/>
  <c r="AF134" i="5"/>
  <c r="P186" i="5"/>
  <c r="P79" i="5"/>
  <c r="AM168" i="3"/>
  <c r="O169" i="5" s="1"/>
  <c r="P169" i="5" s="1"/>
  <c r="AM175" i="3"/>
  <c r="O176" i="5" s="1"/>
  <c r="P176" i="5" s="1"/>
  <c r="Z128" i="5"/>
  <c r="P10" i="5"/>
  <c r="P33" i="5"/>
  <c r="P21" i="5"/>
  <c r="P44" i="5"/>
  <c r="P180" i="5"/>
  <c r="P166" i="5"/>
  <c r="N40" i="5"/>
  <c r="AM39" i="3"/>
  <c r="O40" i="5" s="1"/>
  <c r="P40" i="5" s="1"/>
  <c r="P138" i="5"/>
  <c r="P135" i="5"/>
  <c r="AM108" i="3"/>
  <c r="O109" i="5" s="1"/>
  <c r="P109" i="5" s="1"/>
  <c r="N166" i="5"/>
  <c r="AM77" i="3"/>
  <c r="O78" i="5" s="1"/>
  <c r="P78" i="5" s="1"/>
  <c r="AM87" i="3"/>
  <c r="O88" i="5" s="1"/>
  <c r="P88" i="5" s="1"/>
  <c r="N106" i="5"/>
  <c r="AM105" i="3"/>
  <c r="O106" i="5" s="1"/>
  <c r="P106" i="5" s="1"/>
  <c r="Z173" i="5"/>
  <c r="AF63" i="5"/>
  <c r="AF152" i="5"/>
  <c r="AF26" i="5"/>
  <c r="AF89" i="5"/>
  <c r="AF189" i="5"/>
  <c r="AF19" i="5"/>
  <c r="AF141" i="5"/>
  <c r="AF180" i="5"/>
  <c r="AF12" i="5"/>
  <c r="AF182" i="5"/>
  <c r="AF102" i="5"/>
  <c r="AF22" i="5"/>
  <c r="AF11" i="5"/>
  <c r="AF95" i="5"/>
  <c r="AF133" i="5"/>
  <c r="AF58" i="5"/>
  <c r="AF57" i="5"/>
  <c r="P173" i="5"/>
  <c r="P43" i="5"/>
  <c r="P45" i="5"/>
  <c r="P82" i="5"/>
  <c r="P127" i="5"/>
  <c r="P66" i="5"/>
  <c r="P107" i="5"/>
  <c r="P58" i="5"/>
  <c r="P61" i="5"/>
  <c r="P11" i="5"/>
  <c r="P168" i="5"/>
  <c r="P111" i="5"/>
  <c r="P22" i="5"/>
  <c r="P163" i="5"/>
  <c r="P153" i="5"/>
  <c r="P192" i="5"/>
  <c r="AF4" i="5"/>
  <c r="AF106" i="5" l="1"/>
  <c r="AF35" i="5"/>
  <c r="R166" i="5"/>
  <c r="AC166" i="5" s="1"/>
  <c r="R172" i="5"/>
  <c r="R111" i="5"/>
  <c r="R127" i="5"/>
  <c r="R78" i="5"/>
  <c r="R180" i="5"/>
  <c r="R79" i="5"/>
  <c r="R104" i="5"/>
  <c r="AC104" i="5" s="1"/>
  <c r="R124" i="5"/>
  <c r="R137" i="5"/>
  <c r="R93" i="5"/>
  <c r="R142" i="5"/>
  <c r="AC142" i="5" s="1"/>
  <c r="R48" i="5"/>
  <c r="R158" i="5"/>
  <c r="AC158" i="5" s="1"/>
  <c r="R77" i="5"/>
  <c r="R102" i="5"/>
  <c r="R35" i="5"/>
  <c r="AB148" i="5"/>
  <c r="AB77" i="5"/>
  <c r="R164" i="5"/>
  <c r="R133" i="5"/>
  <c r="R132" i="5"/>
  <c r="AB71" i="5"/>
  <c r="R131" i="5"/>
  <c r="AC131" i="5" s="1"/>
  <c r="R9" i="5"/>
  <c r="AC9" i="5" s="1"/>
  <c r="R34" i="5"/>
  <c r="AB162" i="5"/>
  <c r="AB87" i="5"/>
  <c r="AB124" i="5"/>
  <c r="R53" i="5"/>
  <c r="AC53" i="5" s="1"/>
  <c r="AB78" i="5"/>
  <c r="R117" i="5"/>
  <c r="AC117" i="5" s="1"/>
  <c r="AB23" i="5"/>
  <c r="R47" i="5"/>
  <c r="R105" i="5"/>
  <c r="AC105" i="5" s="1"/>
  <c r="R94" i="5"/>
  <c r="R72" i="5"/>
  <c r="AC72" i="5" s="1"/>
  <c r="R175" i="5"/>
  <c r="AC175" i="5" s="1"/>
  <c r="AB5" i="5"/>
  <c r="R149" i="5"/>
  <c r="AC149" i="5" s="1"/>
  <c r="AB171" i="5"/>
  <c r="AB64" i="5"/>
  <c r="R66" i="5"/>
  <c r="R44" i="5"/>
  <c r="R186" i="5"/>
  <c r="R91" i="5"/>
  <c r="R83" i="5"/>
  <c r="R84" i="5"/>
  <c r="R56" i="5"/>
  <c r="R165" i="5"/>
  <c r="R162" i="5"/>
  <c r="AC162" i="5" s="1"/>
  <c r="R55" i="5"/>
  <c r="R6" i="5"/>
  <c r="R108" i="5"/>
  <c r="R99" i="5"/>
  <c r="R121" i="5"/>
  <c r="AC121" i="5" s="1"/>
  <c r="R59" i="5"/>
  <c r="AB189" i="5"/>
  <c r="R57" i="5"/>
  <c r="AB134" i="5"/>
  <c r="R65" i="5"/>
  <c r="R85" i="5"/>
  <c r="R24" i="5"/>
  <c r="R71" i="5"/>
  <c r="AC71" i="5" s="1"/>
  <c r="AB88" i="5"/>
  <c r="R86" i="5"/>
  <c r="AB99" i="5"/>
  <c r="AB83" i="5"/>
  <c r="AB132" i="5"/>
  <c r="AB32" i="5"/>
  <c r="AB18" i="5"/>
  <c r="R29" i="5"/>
  <c r="R19" i="5"/>
  <c r="R183" i="5"/>
  <c r="R116" i="5"/>
  <c r="R113" i="5"/>
  <c r="AC113" i="5" s="1"/>
  <c r="R141" i="5"/>
  <c r="AC141" i="5" s="1"/>
  <c r="AB84" i="5"/>
  <c r="AB120" i="5"/>
  <c r="AB165" i="5"/>
  <c r="AB68" i="5"/>
  <c r="AB130" i="5"/>
  <c r="R45" i="5"/>
  <c r="R109" i="5"/>
  <c r="R21" i="5"/>
  <c r="AC21" i="5" s="1"/>
  <c r="R151" i="5"/>
  <c r="R119" i="5"/>
  <c r="AC119" i="5" s="1"/>
  <c r="R75" i="5"/>
  <c r="R167" i="5"/>
  <c r="R110" i="5"/>
  <c r="AC110" i="5" s="1"/>
  <c r="R96" i="5"/>
  <c r="R39" i="5"/>
  <c r="AC39" i="5" s="1"/>
  <c r="R25" i="5"/>
  <c r="R74" i="5"/>
  <c r="R76" i="5"/>
  <c r="AB43" i="5"/>
  <c r="AB167" i="5"/>
  <c r="AB181" i="5"/>
  <c r="R36" i="5"/>
  <c r="AB75" i="5"/>
  <c r="R80" i="5"/>
  <c r="AC80" i="5" s="1"/>
  <c r="R182" i="5"/>
  <c r="AC182" i="5" s="1"/>
  <c r="R42" i="5"/>
  <c r="AC42" i="5" s="1"/>
  <c r="AB25" i="5"/>
  <c r="AB6" i="5"/>
  <c r="AB184" i="5"/>
  <c r="AB164" i="5"/>
  <c r="R123" i="5"/>
  <c r="AB170" i="5"/>
  <c r="R115" i="5"/>
  <c r="R140" i="5"/>
  <c r="R147" i="5"/>
  <c r="AC147" i="5" s="1"/>
  <c r="AB91" i="5"/>
  <c r="R67" i="5"/>
  <c r="AC67" i="5" s="1"/>
  <c r="AB82" i="5"/>
  <c r="AB191" i="5"/>
  <c r="AB59" i="5"/>
  <c r="R11" i="5"/>
  <c r="R43" i="5"/>
  <c r="R90" i="5"/>
  <c r="R63" i="5"/>
  <c r="R28" i="5"/>
  <c r="AC28" i="5" s="1"/>
  <c r="R122" i="5"/>
  <c r="R136" i="5"/>
  <c r="AC136" i="5" s="1"/>
  <c r="R144" i="5"/>
  <c r="AC144" i="5" s="1"/>
  <c r="R174" i="5"/>
  <c r="AB90" i="5"/>
  <c r="AB96" i="5"/>
  <c r="AB30" i="5"/>
  <c r="AB135" i="5"/>
  <c r="AB56" i="5"/>
  <c r="AB86" i="5"/>
  <c r="R87" i="5"/>
  <c r="AC87" i="5" s="1"/>
  <c r="AB126" i="5"/>
  <c r="R128" i="5"/>
  <c r="R5" i="5"/>
  <c r="AC5" i="5" s="1"/>
  <c r="AB138" i="5"/>
  <c r="R126" i="5"/>
  <c r="AC126" i="5" s="1"/>
  <c r="R68" i="5"/>
  <c r="R89" i="5"/>
  <c r="AB85" i="5"/>
  <c r="R125" i="5"/>
  <c r="R134" i="5"/>
  <c r="AC134" i="5" s="1"/>
  <c r="AB14" i="5"/>
  <c r="R170" i="5"/>
  <c r="R64" i="5"/>
  <c r="AC64" i="5" s="1"/>
  <c r="AB112" i="5"/>
  <c r="R37" i="5"/>
  <c r="AC37" i="5" s="1"/>
  <c r="AB177" i="5"/>
  <c r="AB190" i="5"/>
  <c r="AB169" i="5"/>
  <c r="AB48" i="5"/>
  <c r="AB8" i="5"/>
  <c r="AB81" i="5"/>
  <c r="AB57" i="5"/>
  <c r="R168" i="5"/>
  <c r="AC168" i="5" s="1"/>
  <c r="R61" i="5"/>
  <c r="R33" i="5"/>
  <c r="AC33" i="5" s="1"/>
  <c r="R54" i="5"/>
  <c r="R161" i="5"/>
  <c r="R178" i="5"/>
  <c r="AC178" i="5" s="1"/>
  <c r="R192" i="5"/>
  <c r="R58" i="5"/>
  <c r="AC58" i="5" s="1"/>
  <c r="R173" i="5"/>
  <c r="R138" i="5"/>
  <c r="AC138" i="5" s="1"/>
  <c r="R10" i="5"/>
  <c r="R188" i="5"/>
  <c r="AC188" i="5" s="1"/>
  <c r="R15" i="5"/>
  <c r="AC15" i="5" s="1"/>
  <c r="R16" i="5"/>
  <c r="R191" i="5"/>
  <c r="R52" i="5"/>
  <c r="R20" i="5"/>
  <c r="AC20" i="5" s="1"/>
  <c r="R112" i="5"/>
  <c r="R41" i="5"/>
  <c r="R130" i="5"/>
  <c r="AB89" i="5"/>
  <c r="AB157" i="5"/>
  <c r="AB4" i="5"/>
  <c r="AB111" i="5"/>
  <c r="AB76" i="5"/>
  <c r="AB152" i="5"/>
  <c r="R160" i="5"/>
  <c r="AC160" i="5" s="1"/>
  <c r="AB146" i="5"/>
  <c r="AB125" i="5"/>
  <c r="AB156" i="5"/>
  <c r="AB192" i="5"/>
  <c r="R155" i="5"/>
  <c r="AC155" i="5" s="1"/>
  <c r="AB79" i="5"/>
  <c r="AB97" i="5"/>
  <c r="AB29" i="5"/>
  <c r="AB54" i="5"/>
  <c r="R30" i="5"/>
  <c r="AB94" i="5"/>
  <c r="R18" i="5"/>
  <c r="AC18" i="5" s="1"/>
  <c r="R51" i="5"/>
  <c r="AC51" i="5" s="1"/>
  <c r="AB61" i="5"/>
  <c r="AB174" i="5"/>
  <c r="AB34" i="5"/>
  <c r="AB41" i="5"/>
  <c r="AB180" i="5"/>
  <c r="AB52" i="5"/>
  <c r="R22" i="5"/>
  <c r="R82" i="5"/>
  <c r="AC82" i="5" s="1"/>
  <c r="AB173" i="5"/>
  <c r="R153" i="5"/>
  <c r="AC153" i="5" s="1"/>
  <c r="R107" i="5"/>
  <c r="AC107" i="5" s="1"/>
  <c r="R106" i="5"/>
  <c r="AC106" i="5" s="1"/>
  <c r="R40" i="5"/>
  <c r="AB128" i="5"/>
  <c r="R152" i="5"/>
  <c r="R101" i="5"/>
  <c r="AC101" i="5" s="1"/>
  <c r="R97" i="5"/>
  <c r="R31" i="5"/>
  <c r="AC31" i="5" s="1"/>
  <c r="R49" i="5"/>
  <c r="AC49" i="5" s="1"/>
  <c r="R154" i="5"/>
  <c r="AC154" i="5" s="1"/>
  <c r="R185" i="5"/>
  <c r="R159" i="5"/>
  <c r="AB187" i="5"/>
  <c r="AB13" i="5"/>
  <c r="AB194" i="5"/>
  <c r="AB186" i="5"/>
  <c r="R189" i="5"/>
  <c r="AC189" i="5" s="1"/>
  <c r="AB161" i="5"/>
  <c r="R81" i="5"/>
  <c r="AB35" i="5"/>
  <c r="AB40" i="5"/>
  <c r="AB127" i="5"/>
  <c r="R103" i="5"/>
  <c r="AC103" i="5" s="1"/>
  <c r="AB16" i="5"/>
  <c r="AB179" i="5"/>
  <c r="AB102" i="5"/>
  <c r="R139" i="5"/>
  <c r="R70" i="5"/>
  <c r="AC70" i="5" s="1"/>
  <c r="R62" i="5"/>
  <c r="AC62" i="5" s="1"/>
  <c r="AB92" i="5"/>
  <c r="R13" i="5"/>
  <c r="R95" i="5"/>
  <c r="AC95" i="5" s="1"/>
  <c r="R98" i="5"/>
  <c r="AC98" i="5" s="1"/>
  <c r="AB172" i="5"/>
  <c r="AB22" i="5"/>
  <c r="AB108" i="5"/>
  <c r="R135" i="5"/>
  <c r="AC135" i="5" s="1"/>
  <c r="R163" i="5"/>
  <c r="AC163" i="5" s="1"/>
  <c r="R176" i="5"/>
  <c r="AC176" i="5" s="1"/>
  <c r="R69" i="5"/>
  <c r="AC69" i="5" s="1"/>
  <c r="R181" i="5"/>
  <c r="AC181" i="5" s="1"/>
  <c r="R193" i="5"/>
  <c r="AC193" i="5" s="1"/>
  <c r="R190" i="5"/>
  <c r="R100" i="5"/>
  <c r="R187" i="5"/>
  <c r="AC187" i="5" s="1"/>
  <c r="R129" i="5"/>
  <c r="AC129" i="5" s="1"/>
  <c r="R114" i="5"/>
  <c r="AC114" i="5" s="1"/>
  <c r="R46" i="5"/>
  <c r="AC46" i="5" s="1"/>
  <c r="AB10" i="5"/>
  <c r="R171" i="5"/>
  <c r="AC171" i="5" s="1"/>
  <c r="AB65" i="5"/>
  <c r="AB159" i="5"/>
  <c r="AB151" i="5"/>
  <c r="R146" i="5"/>
  <c r="AC146" i="5" s="1"/>
  <c r="AB183" i="5"/>
  <c r="AB100" i="5"/>
  <c r="AB137" i="5"/>
  <c r="R156" i="5"/>
  <c r="AB109" i="5"/>
  <c r="AB122" i="5"/>
  <c r="AB63" i="5"/>
  <c r="AB185" i="5"/>
  <c r="AB47" i="5"/>
  <c r="AB143" i="5"/>
  <c r="AB116" i="5"/>
  <c r="R38" i="5"/>
  <c r="AC38" i="5" s="1"/>
  <c r="R60" i="5"/>
  <c r="AC60" i="5" s="1"/>
  <c r="R73" i="5"/>
  <c r="R194" i="5"/>
  <c r="AB115" i="5"/>
  <c r="R26" i="5"/>
  <c r="AC26" i="5" s="1"/>
  <c r="R7" i="5"/>
  <c r="AC7" i="5" s="1"/>
  <c r="AB139" i="5"/>
  <c r="AB66" i="5"/>
  <c r="AB36" i="5"/>
  <c r="R88" i="5"/>
  <c r="AC88" i="5" s="1"/>
  <c r="R169" i="5"/>
  <c r="AC169" i="5" s="1"/>
  <c r="R27" i="5"/>
  <c r="AC27" i="5" s="1"/>
  <c r="R120" i="5"/>
  <c r="AC120" i="5" s="1"/>
  <c r="R184" i="5"/>
  <c r="R32" i="5"/>
  <c r="AC32" i="5" s="1"/>
  <c r="R148" i="5"/>
  <c r="AC148" i="5" s="1"/>
  <c r="R157" i="5"/>
  <c r="R145" i="5"/>
  <c r="AC145" i="5" s="1"/>
  <c r="R4" i="5"/>
  <c r="AC4" i="5" s="1"/>
  <c r="R17" i="5"/>
  <c r="R92" i="5"/>
  <c r="AB24" i="5"/>
  <c r="AB55" i="5"/>
  <c r="AB73" i="5"/>
  <c r="AB93" i="5"/>
  <c r="R143" i="5"/>
  <c r="AB17" i="5"/>
  <c r="AB11" i="5"/>
  <c r="R179" i="5"/>
  <c r="R8" i="5"/>
  <c r="AC8" i="5" s="1"/>
  <c r="AB45" i="5"/>
  <c r="AB44" i="5"/>
  <c r="AB140" i="5"/>
  <c r="R14" i="5"/>
  <c r="R118" i="5"/>
  <c r="AC118" i="5" s="1"/>
  <c r="R177" i="5"/>
  <c r="R150" i="5"/>
  <c r="AC150" i="5" s="1"/>
  <c r="R23" i="5"/>
  <c r="AC23" i="5" s="1"/>
  <c r="AB133" i="5"/>
  <c r="R50" i="5"/>
  <c r="AC50" i="5" s="1"/>
  <c r="AB19" i="5"/>
  <c r="R12" i="5"/>
  <c r="AC12" i="5" s="1"/>
  <c r="AB123" i="5"/>
  <c r="AB74" i="5"/>
  <c r="AF36" i="5"/>
  <c r="AF50" i="5"/>
  <c r="AF187" i="5"/>
  <c r="AF109" i="5"/>
  <c r="AF21" i="5"/>
  <c r="AF98" i="5"/>
  <c r="AF168" i="5"/>
  <c r="AF184" i="5"/>
  <c r="AF130" i="5"/>
  <c r="AF119" i="5"/>
  <c r="AF185" i="5"/>
  <c r="AF129" i="5"/>
  <c r="AF18" i="5"/>
  <c r="AF191" i="5"/>
  <c r="AF41" i="5"/>
  <c r="AF52" i="5"/>
  <c r="AF33" i="5"/>
  <c r="AF51" i="5"/>
  <c r="AF76" i="5"/>
  <c r="AF87" i="5"/>
  <c r="AF34" i="5"/>
  <c r="AF29" i="5"/>
  <c r="AF64" i="5"/>
  <c r="AF179" i="5"/>
  <c r="AF46" i="5"/>
  <c r="AF86" i="5"/>
  <c r="AF169" i="5"/>
  <c r="AF14" i="5"/>
  <c r="AF55" i="5"/>
  <c r="AF144" i="5"/>
  <c r="AF175" i="5"/>
  <c r="AF47" i="5"/>
  <c r="AF17" i="5"/>
  <c r="AF7" i="5"/>
  <c r="AF31" i="5"/>
  <c r="AF136" i="5"/>
  <c r="AF42" i="5"/>
  <c r="AF181" i="5"/>
  <c r="AF149" i="5"/>
  <c r="AF56" i="5"/>
  <c r="AF27" i="5"/>
  <c r="AF40" i="5"/>
  <c r="AF192" i="5"/>
  <c r="AF183" i="5"/>
  <c r="AF25" i="5"/>
  <c r="AF104" i="5"/>
  <c r="AF170" i="5"/>
  <c r="AF85" i="5"/>
  <c r="AF48" i="5"/>
  <c r="AF30" i="5"/>
  <c r="AF139" i="5"/>
  <c r="AF49" i="5"/>
  <c r="AF28" i="5"/>
  <c r="AF160" i="5"/>
  <c r="AF44" i="5"/>
  <c r="AF23" i="5"/>
  <c r="AF16" i="5"/>
  <c r="AF20" i="5"/>
  <c r="AF39" i="5"/>
  <c r="AF190" i="5"/>
  <c r="AF167" i="5"/>
  <c r="AF24" i="5"/>
  <c r="AF118" i="5"/>
  <c r="AF186" i="5"/>
  <c r="AF32" i="5"/>
  <c r="AF45" i="5"/>
  <c r="AF99" i="5"/>
  <c r="AF15" i="5"/>
  <c r="AF110" i="5"/>
  <c r="AF112" i="5"/>
  <c r="AF5" i="5"/>
  <c r="AF38" i="5"/>
  <c r="AF37" i="5"/>
  <c r="AF10" i="5"/>
  <c r="AF188" i="5"/>
  <c r="AF9" i="5"/>
  <c r="AF178" i="5"/>
  <c r="AF77" i="5"/>
  <c r="AF177" i="5"/>
  <c r="AF69" i="5"/>
  <c r="AF127" i="5"/>
  <c r="AF171" i="5"/>
  <c r="AF138" i="5"/>
  <c r="AF74" i="5"/>
  <c r="AF125" i="5"/>
  <c r="AF159" i="5"/>
  <c r="AF154" i="5"/>
  <c r="AF72" i="5"/>
  <c r="AF66" i="5"/>
  <c r="AF59" i="5"/>
  <c r="AF135" i="5"/>
  <c r="AF143" i="5"/>
  <c r="AF151" i="5"/>
  <c r="AF146" i="5"/>
  <c r="AF61" i="5"/>
  <c r="AF93" i="5"/>
  <c r="AF162" i="5"/>
  <c r="AF82" i="5"/>
  <c r="AF79" i="5"/>
  <c r="AF121" i="5"/>
  <c r="AF156" i="5"/>
  <c r="AF90" i="5"/>
  <c r="AF126" i="5"/>
  <c r="AF161" i="5"/>
  <c r="AF80" i="5"/>
  <c r="AF105" i="5"/>
  <c r="AF153" i="5"/>
  <c r="AF67" i="5"/>
  <c r="AF83" i="5"/>
  <c r="AF145" i="5"/>
  <c r="AF163" i="5"/>
  <c r="AF123" i="5"/>
  <c r="AF113" i="5"/>
  <c r="AF155" i="5"/>
  <c r="AF164" i="5"/>
  <c r="AF114" i="5"/>
  <c r="AF107" i="5"/>
  <c r="AF122" i="5"/>
  <c r="AF147" i="5"/>
  <c r="AF108" i="5"/>
  <c r="AF68" i="5"/>
  <c r="AF70" i="5"/>
  <c r="AF131" i="5"/>
  <c r="AF124" i="5"/>
  <c r="AF75" i="5"/>
  <c r="AF116" i="5"/>
  <c r="AF62" i="5"/>
  <c r="AF111" i="5"/>
  <c r="AF132" i="5"/>
  <c r="AF94" i="5"/>
  <c r="AF157" i="5"/>
  <c r="AF115" i="5"/>
  <c r="AF158" i="5"/>
  <c r="AF71" i="5"/>
  <c r="AF128" i="5"/>
  <c r="AF137" i="5"/>
  <c r="AF165" i="5"/>
  <c r="AF148" i="5"/>
  <c r="AF91" i="5"/>
  <c r="AF140" i="5"/>
  <c r="AF88" i="5"/>
  <c r="AF166" i="5"/>
  <c r="AF84" i="5"/>
  <c r="AF117" i="5"/>
  <c r="AF60" i="5"/>
  <c r="AF73" i="5"/>
  <c r="AF120" i="5"/>
  <c r="AF81" i="5"/>
  <c r="AF172" i="5"/>
  <c r="AF150" i="5"/>
  <c r="AF65" i="5"/>
  <c r="AF100" i="5"/>
  <c r="AF92" i="5"/>
  <c r="AC184" i="5" l="1"/>
  <c r="AC179" i="5"/>
  <c r="AC190" i="5"/>
  <c r="AC81" i="5"/>
  <c r="AC130" i="5"/>
  <c r="AC92" i="5"/>
  <c r="AC157" i="5"/>
  <c r="AC30" i="5"/>
  <c r="AC177" i="5"/>
  <c r="AC156" i="5"/>
  <c r="AC68" i="5"/>
  <c r="AC194" i="5"/>
  <c r="AC191" i="5"/>
  <c r="AC112" i="5"/>
  <c r="AC152" i="5"/>
  <c r="AC13" i="5"/>
  <c r="AC40" i="5"/>
  <c r="AC90" i="5"/>
  <c r="AC75" i="5"/>
  <c r="AC41" i="5"/>
  <c r="AC61" i="5"/>
  <c r="AC6" i="5"/>
  <c r="AC78" i="5"/>
  <c r="AC86" i="5"/>
  <c r="AC139" i="5"/>
  <c r="AC185" i="5"/>
  <c r="AC161" i="5"/>
  <c r="AC29" i="5"/>
  <c r="AC84" i="5"/>
  <c r="AC102" i="5"/>
  <c r="AC54" i="5"/>
  <c r="AC128" i="5"/>
  <c r="AD128" i="5" s="1"/>
  <c r="AC43" i="5"/>
  <c r="AC140" i="5"/>
  <c r="AC76" i="5"/>
  <c r="AC24" i="5"/>
  <c r="AC99" i="5"/>
  <c r="AC83" i="5"/>
  <c r="AC77" i="5"/>
  <c r="AC79" i="5"/>
  <c r="AC10" i="5"/>
  <c r="AC125" i="5"/>
  <c r="AC174" i="5"/>
  <c r="AD174" i="5" s="1"/>
  <c r="AC11" i="5"/>
  <c r="AC115" i="5"/>
  <c r="AC74" i="5"/>
  <c r="AC151" i="5"/>
  <c r="AC85" i="5"/>
  <c r="AC108" i="5"/>
  <c r="AD108" i="5" s="1"/>
  <c r="AC91" i="5"/>
  <c r="AD91" i="5" s="1"/>
  <c r="AC132" i="5"/>
  <c r="AC180" i="5"/>
  <c r="AC25" i="5"/>
  <c r="AC65" i="5"/>
  <c r="AC186" i="5"/>
  <c r="AC133" i="5"/>
  <c r="AC48" i="5"/>
  <c r="AC97" i="5"/>
  <c r="AC173" i="5"/>
  <c r="AC89" i="5"/>
  <c r="AC123" i="5"/>
  <c r="AC109" i="5"/>
  <c r="AC55" i="5"/>
  <c r="AC44" i="5"/>
  <c r="AC94" i="5"/>
  <c r="AC164" i="5"/>
  <c r="AC127" i="5"/>
  <c r="AC17" i="5"/>
  <c r="AC52" i="5"/>
  <c r="AC122" i="5"/>
  <c r="AC36" i="5"/>
  <c r="AC96" i="5"/>
  <c r="AC45" i="5"/>
  <c r="AC116" i="5"/>
  <c r="AC57" i="5"/>
  <c r="AC66" i="5"/>
  <c r="AC93" i="5"/>
  <c r="AC111" i="5"/>
  <c r="AD111" i="5" s="1"/>
  <c r="AC22" i="5"/>
  <c r="AC192" i="5"/>
  <c r="AC183" i="5"/>
  <c r="AC165" i="5"/>
  <c r="AC47" i="5"/>
  <c r="AC34" i="5"/>
  <c r="AC137" i="5"/>
  <c r="AC172" i="5"/>
  <c r="AC14" i="5"/>
  <c r="AC143" i="5"/>
  <c r="AC73" i="5"/>
  <c r="AC100" i="5"/>
  <c r="AD100" i="5" s="1"/>
  <c r="AC159" i="5"/>
  <c r="AC16" i="5"/>
  <c r="AC170" i="5"/>
  <c r="AC63" i="5"/>
  <c r="AC167" i="5"/>
  <c r="AC19" i="5"/>
  <c r="AC59" i="5"/>
  <c r="AC56" i="5"/>
  <c r="AD56" i="5" s="1"/>
  <c r="AC35" i="5"/>
  <c r="AC124" i="5"/>
  <c r="AD123" i="5"/>
  <c r="AD64" i="5"/>
  <c r="AD147" i="5"/>
  <c r="AD8" i="5"/>
  <c r="AD18" i="5"/>
  <c r="AD160" i="5"/>
  <c r="AD38" i="5"/>
  <c r="AD98" i="5"/>
  <c r="AD51" i="5"/>
  <c r="AD181" i="5"/>
  <c r="AD104" i="5"/>
  <c r="AD171" i="5"/>
  <c r="AD112" i="5"/>
  <c r="AD70" i="5"/>
  <c r="AD155" i="5"/>
  <c r="AD92" i="5"/>
  <c r="AD177" i="5" l="1"/>
  <c r="AD140" i="5"/>
  <c r="AD62" i="5"/>
  <c r="AD190" i="5"/>
  <c r="AD121" i="5"/>
  <c r="AD55" i="5"/>
  <c r="AD65" i="5"/>
  <c r="AD25" i="5"/>
  <c r="AD131" i="5"/>
  <c r="AD27" i="5"/>
  <c r="AD163" i="5"/>
  <c r="AD124" i="5"/>
  <c r="AD161" i="5"/>
  <c r="AD47" i="5" l="1"/>
  <c r="AD114" i="5"/>
  <c r="AD67" i="5"/>
  <c r="AD42" i="5"/>
  <c r="AD16" i="5"/>
  <c r="AD173" i="5"/>
  <c r="AD167" i="5"/>
  <c r="AD187" i="5"/>
  <c r="AD117" i="5"/>
  <c r="AD116" i="5"/>
  <c r="AD138" i="5"/>
  <c r="AE75" i="5"/>
  <c r="AD75" i="5"/>
  <c r="AD159" i="5"/>
  <c r="AE40" i="5"/>
  <c r="AD40" i="5"/>
  <c r="AD77" i="5"/>
  <c r="AE139" i="5"/>
  <c r="AD139" i="5"/>
  <c r="AD102" i="5"/>
  <c r="AE22" i="5"/>
  <c r="AD22" i="5"/>
  <c r="AD87" i="5"/>
  <c r="AD105" i="5"/>
  <c r="AD192" i="5"/>
  <c r="AE192" i="5"/>
  <c r="AD81" i="5"/>
  <c r="AD153" i="5"/>
  <c r="AE153" i="5"/>
  <c r="AD189" i="5"/>
  <c r="AD49" i="5"/>
  <c r="AD115" i="5"/>
  <c r="AD109" i="5"/>
  <c r="AE109" i="5"/>
  <c r="AD50" i="5"/>
  <c r="AD84" i="5"/>
  <c r="AE84" i="5"/>
  <c r="AD79" i="5"/>
  <c r="AD43" i="5"/>
  <c r="AD78" i="5"/>
  <c r="AD61" i="5"/>
  <c r="AD12" i="5"/>
  <c r="AD71" i="5"/>
  <c r="AD86" i="5"/>
  <c r="AD31" i="5"/>
  <c r="AD60" i="5"/>
  <c r="AD88" i="5"/>
  <c r="AE88" i="5"/>
  <c r="AD11" i="5"/>
  <c r="AD39" i="5"/>
  <c r="AE39" i="5"/>
  <c r="AD101" i="5"/>
  <c r="AD35" i="5"/>
  <c r="AE35" i="5"/>
  <c r="AD96" i="5"/>
  <c r="AD168" i="5"/>
  <c r="AE168" i="5"/>
  <c r="AD57" i="5"/>
  <c r="AD162" i="5"/>
  <c r="AD30" i="5"/>
  <c r="AD176" i="5"/>
  <c r="AE80" i="5"/>
  <c r="AD80" i="5"/>
  <c r="AD90" i="5"/>
  <c r="AE34" i="5"/>
  <c r="AD34" i="5"/>
  <c r="AD185" i="5"/>
  <c r="AE185" i="5"/>
  <c r="AE33" i="5"/>
  <c r="AD33" i="5"/>
  <c r="AD66" i="5"/>
  <c r="AD52" i="5"/>
  <c r="AD152" i="5"/>
  <c r="AE37" i="5"/>
  <c r="AD37" i="5"/>
  <c r="AD14" i="5"/>
  <c r="AE14" i="5"/>
  <c r="AD148" i="5"/>
  <c r="AD20" i="5"/>
  <c r="AE119" i="5"/>
  <c r="AD119" i="5"/>
  <c r="AD133" i="5"/>
  <c r="AE133" i="5"/>
  <c r="AE36" i="5"/>
  <c r="AD36" i="5"/>
  <c r="AD194" i="5"/>
  <c r="AE194" i="5"/>
  <c r="AE103" i="5"/>
  <c r="AD103" i="5"/>
  <c r="AD107" i="5"/>
  <c r="AE107" i="5"/>
  <c r="AE29" i="5"/>
  <c r="AD29" i="5"/>
  <c r="AD73" i="5"/>
  <c r="AE73" i="5"/>
  <c r="AE137" i="5"/>
  <c r="AD137" i="5"/>
  <c r="AD141" i="5"/>
  <c r="AE141" i="5"/>
  <c r="AE124" i="5"/>
  <c r="AD180" i="5"/>
  <c r="AE165" i="5"/>
  <c r="AD165" i="5"/>
  <c r="AD132" i="5"/>
  <c r="AE166" i="5"/>
  <c r="AD166" i="5"/>
  <c r="AD126" i="5"/>
  <c r="AD63" i="5"/>
  <c r="AD85" i="5"/>
  <c r="AE85" i="5"/>
  <c r="AE62" i="5"/>
  <c r="AD156" i="5"/>
  <c r="AE156" i="5"/>
  <c r="AE125" i="5"/>
  <c r="AD125" i="5"/>
  <c r="AD83" i="5"/>
  <c r="AE83" i="5"/>
  <c r="AE46" i="5"/>
  <c r="AD46" i="5"/>
  <c r="AD154" i="5"/>
  <c r="AE154" i="5"/>
  <c r="AD74" i="5"/>
  <c r="AE74" i="5"/>
  <c r="AD188" i="5"/>
  <c r="AD45" i="5"/>
  <c r="AE45" i="5"/>
  <c r="AD82" i="5"/>
  <c r="AE82" i="5"/>
  <c r="AE130" i="5"/>
  <c r="AD130" i="5"/>
  <c r="AD6" i="5"/>
  <c r="AD178" i="5"/>
  <c r="AE178" i="5"/>
  <c r="AD41" i="5"/>
  <c r="AE41" i="5"/>
  <c r="AE93" i="5"/>
  <c r="AD93" i="5"/>
  <c r="AD5" i="5"/>
  <c r="AE5" i="5"/>
  <c r="AE26" i="5"/>
  <c r="AD26" i="5"/>
  <c r="AD169" i="5"/>
  <c r="AD182" i="5"/>
  <c r="AE161" i="5"/>
  <c r="AE186" i="5"/>
  <c r="AD186" i="5"/>
  <c r="AE17" i="5"/>
  <c r="AD17" i="5"/>
  <c r="AE144" i="5"/>
  <c r="AD144" i="5"/>
  <c r="AE68" i="5"/>
  <c r="AD68" i="5"/>
  <c r="AD21" i="5"/>
  <c r="AE21" i="5"/>
  <c r="AE120" i="5"/>
  <c r="AD120" i="5"/>
  <c r="AD184" i="5"/>
  <c r="AE184" i="5"/>
  <c r="AE149" i="5"/>
  <c r="AD149" i="5"/>
  <c r="AD150" i="5"/>
  <c r="AE150" i="5"/>
  <c r="AE190" i="5"/>
  <c r="AD59" i="5"/>
  <c r="AE59" i="5"/>
  <c r="AD145" i="5"/>
  <c r="AE145" i="5"/>
  <c r="AD110" i="5"/>
  <c r="AE110" i="5"/>
  <c r="AD142" i="5"/>
  <c r="AE142" i="5"/>
  <c r="AD170" i="5"/>
  <c r="AE170" i="5"/>
  <c r="AE54" i="5"/>
  <c r="AD54" i="5"/>
  <c r="AD193" i="5"/>
  <c r="AE193" i="5"/>
  <c r="AE99" i="5"/>
  <c r="AD99" i="5"/>
  <c r="AE55" i="5"/>
  <c r="AD7" i="5"/>
  <c r="AE7" i="5"/>
  <c r="AE134" i="5"/>
  <c r="AD134" i="5"/>
  <c r="AD172" i="5"/>
  <c r="AE172" i="5"/>
  <c r="AE4" i="5"/>
  <c r="AE174" i="5"/>
  <c r="AE70" i="5"/>
  <c r="AE18" i="5"/>
  <c r="AE8" i="5"/>
  <c r="AE38" i="5"/>
  <c r="AE112" i="5"/>
  <c r="AE64" i="5"/>
  <c r="AE128" i="5"/>
  <c r="AE56" i="5"/>
  <c r="AE123" i="5"/>
  <c r="AE108" i="5"/>
  <c r="AE100" i="5"/>
  <c r="AE98" i="5"/>
  <c r="AD4" i="5"/>
  <c r="AE91" i="5"/>
  <c r="AE171" i="5"/>
  <c r="AE147" i="5"/>
  <c r="AE92" i="5"/>
  <c r="AE181" i="5"/>
  <c r="AE104" i="5"/>
  <c r="AE160" i="5"/>
  <c r="AE111" i="5"/>
  <c r="AE155" i="5"/>
  <c r="AE51" i="5"/>
  <c r="AE151" i="5"/>
  <c r="AD151" i="5"/>
  <c r="AD48" i="5"/>
  <c r="AE48" i="5"/>
  <c r="AD113" i="5"/>
  <c r="AE113" i="5"/>
  <c r="AD15" i="5"/>
  <c r="AE15" i="5"/>
  <c r="AD44" i="5"/>
  <c r="AE44" i="5"/>
  <c r="AD24" i="5"/>
  <c r="AE24" i="5"/>
  <c r="AE10" i="5"/>
  <c r="AD10" i="5"/>
  <c r="AE135" i="5"/>
  <c r="AD135" i="5"/>
  <c r="AD175" i="5"/>
  <c r="AE175" i="5"/>
  <c r="AD53" i="5"/>
  <c r="AE53" i="5"/>
  <c r="AE94" i="5"/>
  <c r="AD94" i="5"/>
  <c r="AE136" i="5"/>
  <c r="AD136" i="5"/>
  <c r="AE42" i="5"/>
  <c r="AE127" i="5"/>
  <c r="AD127" i="5"/>
  <c r="AD72" i="5"/>
  <c r="AE72" i="5"/>
  <c r="AD76" i="5"/>
  <c r="AE76" i="5"/>
  <c r="AE167" i="5"/>
  <c r="AE143" i="5"/>
  <c r="AD143" i="5"/>
  <c r="AE117" i="5"/>
  <c r="AE9" i="5"/>
  <c r="AD9" i="5"/>
  <c r="AE32" i="5"/>
  <c r="AD32" i="5"/>
  <c r="AD89" i="5"/>
  <c r="AE89" i="5"/>
  <c r="AE28" i="5"/>
  <c r="AD28" i="5"/>
  <c r="AD106" i="5"/>
  <c r="AE106" i="5"/>
  <c r="AD183" i="5"/>
  <c r="AE183" i="5"/>
  <c r="AE27" i="5"/>
  <c r="AD58" i="5"/>
  <c r="AE58" i="5"/>
  <c r="AD118" i="5"/>
  <c r="AE118" i="5"/>
  <c r="AD122" i="5"/>
  <c r="AE122" i="5"/>
  <c r="AE13" i="5"/>
  <c r="AD13" i="5"/>
  <c r="AE179" i="5"/>
  <c r="AD179" i="5"/>
  <c r="AD146" i="5"/>
  <c r="AE146" i="5"/>
  <c r="AD191" i="5"/>
  <c r="AE191" i="5"/>
  <c r="AE177" i="5"/>
  <c r="AE157" i="5"/>
  <c r="AD157" i="5"/>
  <c r="AE23" i="5"/>
  <c r="AD23" i="5"/>
  <c r="AD95" i="5"/>
  <c r="AE95" i="5"/>
  <c r="AD164" i="5"/>
  <c r="AE164" i="5"/>
  <c r="AD97" i="5"/>
  <c r="AE97" i="5"/>
  <c r="AE140" i="5"/>
  <c r="AD19" i="5"/>
  <c r="AE19" i="5"/>
  <c r="AD69" i="5"/>
  <c r="AE69" i="5"/>
  <c r="AD129" i="5"/>
  <c r="AE129" i="5"/>
  <c r="AD158" i="5"/>
  <c r="AE158" i="5"/>
  <c r="AE121" i="5"/>
  <c r="AE16" i="5" l="1"/>
  <c r="AE116" i="5"/>
  <c r="AE114" i="5"/>
  <c r="AE47" i="5"/>
  <c r="AE182" i="5"/>
  <c r="AE6" i="5"/>
  <c r="AE188" i="5"/>
  <c r="AE132" i="5"/>
  <c r="AE66" i="5"/>
  <c r="AE90" i="5"/>
  <c r="AE30" i="5"/>
  <c r="AE96" i="5"/>
  <c r="AE86" i="5"/>
  <c r="AE78" i="5"/>
  <c r="AE50" i="5"/>
  <c r="AE189" i="5"/>
  <c r="AE25" i="5"/>
  <c r="AE159" i="5"/>
  <c r="AE63" i="5"/>
  <c r="AE11" i="5"/>
  <c r="AE105" i="5"/>
  <c r="AE162" i="5"/>
  <c r="AE71" i="5"/>
  <c r="AE43" i="5"/>
  <c r="AE77" i="5"/>
  <c r="AE138" i="5"/>
  <c r="AE163" i="5"/>
  <c r="AE169" i="5"/>
  <c r="AE126" i="5"/>
  <c r="AE20" i="5"/>
  <c r="AE152" i="5"/>
  <c r="AE57" i="5"/>
  <c r="AE101" i="5"/>
  <c r="AE60" i="5"/>
  <c r="AE81" i="5"/>
  <c r="AE87" i="5"/>
  <c r="AE187" i="5"/>
  <c r="AE131" i="5"/>
  <c r="AE180" i="5"/>
  <c r="AE148" i="5"/>
  <c r="AE52" i="5"/>
  <c r="AE65" i="5"/>
  <c r="AE176" i="5"/>
  <c r="AE12" i="5"/>
  <c r="AE79" i="5"/>
  <c r="AE115" i="5"/>
  <c r="AE173" i="5"/>
  <c r="AE31" i="5"/>
  <c r="AE61" i="5"/>
  <c r="AE49" i="5"/>
  <c r="AE102" i="5"/>
  <c r="AE6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Luca Vernaccini</author>
    <author>%EC_USER_DISPLAY_NAME%</author>
  </authors>
  <commentList>
    <comment ref="AP2" authorId="0" shapeId="0" xr:uid="{00000000-0006-0000-0600-000001000000}">
      <text>
        <r>
          <rPr>
            <b/>
            <sz val="9"/>
            <color indexed="81"/>
            <rFont val="Tahoma"/>
            <family val="2"/>
          </rPr>
          <t>Windows User:</t>
        </r>
        <r>
          <rPr>
            <sz val="9"/>
            <color indexed="81"/>
            <rFont val="Tahoma"/>
            <family val="2"/>
          </rPr>
          <t xml:space="preserve">
Not public. To check if we can use it.</t>
        </r>
      </text>
    </comment>
    <comment ref="M3" authorId="1" shapeId="0" xr:uid="{00000000-0006-0000-0600-000002000000}">
      <text>
        <r>
          <rPr>
            <b/>
            <sz val="9"/>
            <color indexed="81"/>
            <rFont val="Tahoma"/>
            <family val="2"/>
          </rPr>
          <t>Luca Vernaccini:</t>
        </r>
        <r>
          <rPr>
            <sz val="9"/>
            <color indexed="81"/>
            <rFont val="Tahoma"/>
            <family val="2"/>
          </rPr>
          <t xml:space="preserve">
Data of 2019 at 26/8/2019</t>
        </r>
      </text>
    </comment>
    <comment ref="BH94" authorId="2" shapeId="0" xr:uid="{00000000-0006-0000-0600-000003000000}">
      <text>
        <r>
          <rPr>
            <b/>
            <sz val="9"/>
            <color indexed="81"/>
            <rFont val="Tahoma"/>
            <family val="2"/>
          </rPr>
          <t>JRC:</t>
        </r>
        <r>
          <rPr>
            <sz val="9"/>
            <color indexed="81"/>
            <rFont val="Tahoma"/>
            <family val="2"/>
          </rPr>
          <t xml:space="preserve">
GDP ppp Per capita (CIA Factbook)</t>
        </r>
      </text>
    </comment>
    <comment ref="S165" authorId="1" shapeId="0" xr:uid="{00000000-0006-0000-0600-000004000000}">
      <text>
        <r>
          <rPr>
            <b/>
            <sz val="9"/>
            <color indexed="81"/>
            <rFont val="Tahoma"/>
            <family val="2"/>
          </rPr>
          <t>Luca Vernaccini:</t>
        </r>
        <r>
          <rPr>
            <sz val="9"/>
            <color indexed="81"/>
            <rFont val="Tahoma"/>
            <family val="2"/>
          </rPr>
          <t xml:space="preserve">
EMRO, WHO (2012)</t>
        </r>
      </text>
    </comment>
    <comment ref="AX188" authorId="1" shapeId="0" xr:uid="{00000000-0006-0000-0600-000005000000}">
      <text>
        <r>
          <rPr>
            <b/>
            <sz val="9"/>
            <color indexed="81"/>
            <rFont val="Tahoma"/>
            <family val="2"/>
          </rPr>
          <t>Luca Vernaccini:</t>
        </r>
        <r>
          <rPr>
            <sz val="9"/>
            <color indexed="81"/>
            <rFont val="Tahoma"/>
            <family val="2"/>
          </rPr>
          <t xml:space="preserve">
CIA Factbook, 2013</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6.11 - GFM Indicator List1" type="6" refreshedVersion="4" deleted="1" background="1" saveData="1">
    <textPr sourceFile="C:\Users\kevin.wyjad\Dropbox\ODEP - GFM\2012.06.11 - GFM Indicator List.txt" tab="0" comma="1">
      <textFields count="4">
        <textField/>
        <textField/>
        <textField/>
        <textField/>
      </textFields>
    </textPr>
  </connection>
</connections>
</file>

<file path=xl/sharedStrings.xml><?xml version="1.0" encoding="utf-8"?>
<sst xmlns="http://schemas.openxmlformats.org/spreadsheetml/2006/main" count="19763" uniqueCount="1064">
  <si>
    <t>AFG</t>
  </si>
  <si>
    <t>Afghanistan</t>
  </si>
  <si>
    <t>ALB</t>
  </si>
  <si>
    <t>Albania</t>
  </si>
  <si>
    <t>DZA</t>
  </si>
  <si>
    <t>Algeria</t>
  </si>
  <si>
    <t>AGO</t>
  </si>
  <si>
    <t>Angola</t>
  </si>
  <si>
    <t>ATG</t>
  </si>
  <si>
    <t>Antigua and Barbuda</t>
  </si>
  <si>
    <t>ARG</t>
  </si>
  <si>
    <t>Argentina</t>
  </si>
  <si>
    <t>ARM</t>
  </si>
  <si>
    <t>Armenia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</si>
  <si>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</si>
  <si>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</si>
  <si>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</si>
  <si>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</si>
  <si>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</si>
  <si>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</si>
  <si>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</si>
  <si>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</si>
  <si>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</si>
  <si>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</si>
  <si>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</si>
  <si>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</si>
  <si>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</si>
  <si>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</si>
  <si>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</si>
  <si>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</si>
  <si>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</si>
  <si>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</si>
  <si>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</si>
  <si>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</si>
  <si>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</si>
  <si>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</si>
  <si>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BTN</t>
  </si>
  <si>
    <t>Bhutan</t>
  </si>
  <si>
    <t>BOL</t>
  </si>
  <si>
    <t>BIH</t>
  </si>
  <si>
    <t>Bosnia and Herzegovina</t>
  </si>
  <si>
    <t>BWA</t>
  </si>
  <si>
    <t>Botswana</t>
  </si>
  <si>
    <t>BRA</t>
  </si>
  <si>
    <t>Brazil</t>
  </si>
  <si>
    <t>BRN</t>
  </si>
  <si>
    <t>BGR</t>
  </si>
  <si>
    <t>Bulgaria</t>
  </si>
  <si>
    <t>BFA</t>
  </si>
  <si>
    <t>Burkina Faso</t>
  </si>
  <si>
    <t>BDI</t>
  </si>
  <si>
    <t>Burundi</t>
  </si>
  <si>
    <t>KHM</t>
  </si>
  <si>
    <t>Cambodia</t>
  </si>
  <si>
    <t>CMR</t>
  </si>
  <si>
    <t>Cameroon</t>
  </si>
  <si>
    <t>CAN</t>
  </si>
  <si>
    <t>Canada</t>
  </si>
  <si>
    <t>CPV</t>
  </si>
  <si>
    <t>CAF</t>
  </si>
  <si>
    <t>Central African Republic</t>
  </si>
  <si>
    <t>TCD</t>
  </si>
  <si>
    <t>Chad</t>
  </si>
  <si>
    <t>CHL</t>
  </si>
  <si>
    <t>Chile</t>
  </si>
  <si>
    <t>CHN</t>
  </si>
  <si>
    <t>COL</t>
  </si>
  <si>
    <t>Colombia</t>
  </si>
  <si>
    <t>COM</t>
  </si>
  <si>
    <t>Comoros</t>
  </si>
  <si>
    <t>COD</t>
  </si>
  <si>
    <t>COG</t>
  </si>
  <si>
    <t>CRI</t>
  </si>
  <si>
    <t>Costa Rica</t>
  </si>
  <si>
    <t>CIV</t>
  </si>
  <si>
    <t>HRV</t>
  </si>
  <si>
    <t>Croatia</t>
  </si>
  <si>
    <t>CUB</t>
  </si>
  <si>
    <t>Cuba</t>
  </si>
  <si>
    <t>CYP</t>
  </si>
  <si>
    <t>Cyprus</t>
  </si>
  <si>
    <t>CZE</t>
  </si>
  <si>
    <t>Czech Republic</t>
  </si>
  <si>
    <t>DNK</t>
  </si>
  <si>
    <t>Denmark</t>
  </si>
  <si>
    <t>DJI</t>
  </si>
  <si>
    <t>Djibouti</t>
  </si>
  <si>
    <t>DMA</t>
  </si>
  <si>
    <t>Dominica</t>
  </si>
  <si>
    <t>DOM</t>
  </si>
  <si>
    <t>Dominican Republic</t>
  </si>
  <si>
    <t>TLS</t>
  </si>
  <si>
    <t>ECU</t>
  </si>
  <si>
    <t>Ecuador</t>
  </si>
  <si>
    <t>EGY</t>
  </si>
  <si>
    <t>Egypt</t>
  </si>
  <si>
    <t>SLV</t>
  </si>
  <si>
    <t>El Salvador</t>
  </si>
  <si>
    <t>GNQ</t>
  </si>
  <si>
    <t>Equatorial Guinea</t>
  </si>
  <si>
    <t>ERI</t>
  </si>
  <si>
    <t>Eritrea</t>
  </si>
  <si>
    <t>EST</t>
  </si>
  <si>
    <t>Estonia</t>
  </si>
  <si>
    <t>ETH</t>
  </si>
  <si>
    <t>Ethiopia</t>
  </si>
  <si>
    <t>FJI</t>
  </si>
  <si>
    <t>Fiji</t>
  </si>
  <si>
    <t>FIN</t>
  </si>
  <si>
    <t>Finland</t>
  </si>
  <si>
    <t>FRA</t>
  </si>
  <si>
    <t>France</t>
  </si>
  <si>
    <t>GAB</t>
  </si>
  <si>
    <t>Gabon</t>
  </si>
  <si>
    <t>GMB</t>
  </si>
  <si>
    <t>Gambia</t>
  </si>
  <si>
    <t>GEO</t>
  </si>
  <si>
    <t>Georgia</t>
  </si>
  <si>
    <t>DEU</t>
  </si>
  <si>
    <t>Germany</t>
  </si>
  <si>
    <t>GHA</t>
  </si>
  <si>
    <t>Ghana</t>
  </si>
  <si>
    <t>GRC</t>
  </si>
  <si>
    <t>Greece</t>
  </si>
  <si>
    <t>GRD</t>
  </si>
  <si>
    <t>Grenada</t>
  </si>
  <si>
    <t>GTM</t>
  </si>
  <si>
    <t>Guatemala</t>
  </si>
  <si>
    <t>GIN</t>
  </si>
  <si>
    <t>Guinea</t>
  </si>
  <si>
    <t>GNB</t>
  </si>
  <si>
    <t>GUY</t>
  </si>
  <si>
    <t>Guyana</t>
  </si>
  <si>
    <t>HTI</t>
  </si>
  <si>
    <t>Haiti</t>
  </si>
  <si>
    <t>HND</t>
  </si>
  <si>
    <t>Honduras</t>
  </si>
  <si>
    <t>HUN</t>
  </si>
  <si>
    <t>Hungary</t>
  </si>
  <si>
    <t>ISL</t>
  </si>
  <si>
    <t>Iceland</t>
  </si>
  <si>
    <t>IND</t>
  </si>
  <si>
    <t>India</t>
  </si>
  <si>
    <t>IDN</t>
  </si>
  <si>
    <t>Indonesia</t>
  </si>
  <si>
    <t>IRN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</si>
  <si>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</si>
  <si>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</si>
  <si>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</si>
  <si>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</si>
  <si>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</si>
  <si>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</si>
  <si>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</si>
  <si>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</si>
  <si>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</si>
  <si>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</si>
  <si>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</si>
  <si>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</si>
  <si>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</si>
  <si>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</si>
  <si>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</si>
  <si>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</si>
  <si>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</si>
  <si>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</si>
  <si>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</si>
  <si>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</si>
  <si>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PRK</t>
  </si>
  <si>
    <t>KWT</t>
  </si>
  <si>
    <t>Kuwait</t>
  </si>
  <si>
    <t>KGZ</t>
  </si>
  <si>
    <t>Kyrgyzstan</t>
  </si>
  <si>
    <t>LAO</t>
  </si>
  <si>
    <t>LVA</t>
  </si>
  <si>
    <t>LBN</t>
  </si>
  <si>
    <t>Lebanon</t>
  </si>
  <si>
    <t>LSO</t>
  </si>
  <si>
    <t>Lesotho</t>
  </si>
  <si>
    <t>LBR</t>
  </si>
  <si>
    <t>Liberia</t>
  </si>
  <si>
    <t>LBY</t>
  </si>
  <si>
    <t>Libya</t>
  </si>
  <si>
    <t>LIE</t>
  </si>
  <si>
    <t>Liechtenstein</t>
  </si>
  <si>
    <t>LTU</t>
  </si>
  <si>
    <t>Lithuania</t>
  </si>
  <si>
    <t>LUX</t>
  </si>
  <si>
    <t>Luxembourg</t>
  </si>
  <si>
    <t>MKD</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</si>
  <si>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</si>
  <si>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</si>
  <si>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</si>
  <si>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</si>
  <si>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</si>
  <si>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</si>
  <si>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</si>
  <si>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</si>
  <si>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</si>
  <si>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</si>
  <si>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</si>
  <si>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</si>
  <si>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</si>
  <si>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</si>
  <si>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</si>
  <si>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</si>
  <si>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</si>
  <si>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</si>
  <si>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</si>
  <si>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</si>
  <si>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FSM</t>
  </si>
  <si>
    <t>MDA</t>
  </si>
  <si>
    <t>MNG</t>
  </si>
  <si>
    <t>Mongolia</t>
  </si>
  <si>
    <t>MNE</t>
  </si>
  <si>
    <t>Montenegro</t>
  </si>
  <si>
    <t>MAR</t>
  </si>
  <si>
    <t>Morocco</t>
  </si>
  <si>
    <t>MOZ</t>
  </si>
  <si>
    <t>Mozambique</t>
  </si>
  <si>
    <t>MMR</t>
  </si>
  <si>
    <t>NAM</t>
  </si>
  <si>
    <t>Namibia</t>
  </si>
  <si>
    <t>NRU</t>
  </si>
  <si>
    <t>Nauru</t>
  </si>
  <si>
    <t>NPL</t>
  </si>
  <si>
    <t>Nepal</t>
  </si>
  <si>
    <t>NLD</t>
  </si>
  <si>
    <t>Netherlands</t>
  </si>
  <si>
    <t>NZL</t>
  </si>
  <si>
    <t>New Zealand</t>
  </si>
  <si>
    <t>NIC</t>
  </si>
  <si>
    <t>Nicaragua</t>
  </si>
  <si>
    <t>NER</t>
  </si>
  <si>
    <t>Niger</t>
  </si>
  <si>
    <t>NGA</t>
  </si>
  <si>
    <t>Nigeria</t>
  </si>
  <si>
    <t>NOR</t>
  </si>
  <si>
    <t>Norway</t>
  </si>
  <si>
    <t>PSE</t>
  </si>
  <si>
    <t>OMN</t>
  </si>
  <si>
    <t>Oman</t>
  </si>
  <si>
    <t>PAK</t>
  </si>
  <si>
    <t>Pakistan</t>
  </si>
  <si>
    <t>PLW</t>
  </si>
  <si>
    <t>Palau</t>
  </si>
  <si>
    <t>PAN</t>
  </si>
  <si>
    <t>Panama</t>
  </si>
  <si>
    <t>PNG</t>
  </si>
  <si>
    <t>Papua New Guinea</t>
  </si>
  <si>
    <t>PRY</t>
  </si>
  <si>
    <t>Paraguay</t>
  </si>
  <si>
    <t>PER</t>
  </si>
  <si>
    <t>Peru</t>
  </si>
  <si>
    <t>PHL</t>
  </si>
  <si>
    <t>Philippines</t>
  </si>
  <si>
    <t>POL</t>
  </si>
  <si>
    <t>Poland</t>
  </si>
  <si>
    <t>PRT</t>
  </si>
  <si>
    <t>Portugal</t>
  </si>
  <si>
    <t>QAT</t>
  </si>
  <si>
    <t>Qatar</t>
  </si>
  <si>
    <t>ROU</t>
  </si>
  <si>
    <t>Romania</t>
  </si>
  <si>
    <t>RUS</t>
  </si>
  <si>
    <t>RWA</t>
  </si>
  <si>
    <t>Rwanda</t>
  </si>
  <si>
    <t>KNA</t>
  </si>
  <si>
    <t>Saint Kitts and Nevis</t>
  </si>
  <si>
    <t>LCA</t>
  </si>
  <si>
    <t>Saint Lucia</t>
  </si>
  <si>
    <t>VCT</t>
  </si>
  <si>
    <t>Saint Vincent and the Grenadines</t>
  </si>
  <si>
    <t>WSM</t>
  </si>
  <si>
    <t>Samoa</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</si>
  <si>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</si>
  <si>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</si>
  <si>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</si>
  <si>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</si>
  <si>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</si>
  <si>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</si>
  <si>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</si>
  <si>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</si>
  <si>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</si>
  <si>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</si>
  <si>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</si>
  <si>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</si>
  <si>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</si>
  <si>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</si>
  <si>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</si>
  <si>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</si>
  <si>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</si>
  <si>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</si>
  <si>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</si>
  <si>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</si>
  <si>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</si>
  <si>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</si>
  <si>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</si>
  <si>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</si>
  <si>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KOR</t>
  </si>
  <si>
    <t>SSD</t>
  </si>
  <si>
    <t>South Sudan</t>
  </si>
  <si>
    <t>ESP</t>
  </si>
  <si>
    <t>Spain</t>
  </si>
  <si>
    <t>LKA</t>
  </si>
  <si>
    <t>Sri Lanka</t>
  </si>
  <si>
    <t>SDN</t>
  </si>
  <si>
    <t>Sudan</t>
  </si>
  <si>
    <t>SUR</t>
  </si>
  <si>
    <t>Suriname</t>
  </si>
  <si>
    <t>SWZ</t>
  </si>
  <si>
    <t>SWE</t>
  </si>
  <si>
    <t>Sweden</t>
  </si>
  <si>
    <t>CHE</t>
  </si>
  <si>
    <t>Switzerland</t>
  </si>
  <si>
    <t>SYR</t>
  </si>
  <si>
    <t>Syrian Arab Republic</t>
  </si>
  <si>
    <t>TJK</t>
  </si>
  <si>
    <t>Tajikistan</t>
  </si>
  <si>
    <t>TZA</t>
  </si>
  <si>
    <t>THA</t>
  </si>
  <si>
    <t>Thailand</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</si>
  <si>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</si>
  <si>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</si>
  <si>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</si>
  <si>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</si>
  <si>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</si>
  <si>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</si>
  <si>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</si>
  <si>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</si>
  <si>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</si>
  <si>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</si>
  <si>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</si>
  <si>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</si>
  <si>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</si>
  <si>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</si>
  <si>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</si>
  <si>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</si>
  <si>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</si>
  <si>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</si>
  <si>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</si>
  <si>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</si>
  <si>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</si>
  <si>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USA</t>
  </si>
  <si>
    <t>United States of America</t>
  </si>
  <si>
    <t>URY</t>
  </si>
  <si>
    <t>Uruguay</t>
  </si>
  <si>
    <t>UZB</t>
  </si>
  <si>
    <t>Uzbekistan</t>
  </si>
  <si>
    <t>VUT</t>
  </si>
  <si>
    <t>Vanuatu</t>
  </si>
  <si>
    <t>VEN</t>
  </si>
  <si>
    <t>VNM</t>
  </si>
  <si>
    <t>YEM</t>
  </si>
  <si>
    <t>Yemen</t>
  </si>
  <si>
    <t>ZMB</t>
  </si>
  <si>
    <t>Zambia</t>
  </si>
  <si>
    <t>ZWE</t>
  </si>
  <si>
    <t>Zimbabwe</t>
  </si>
  <si>
    <t>ISO3</t>
  </si>
  <si>
    <t>Child Mortality</t>
  </si>
  <si>
    <t>Government Effectiveness</t>
  </si>
  <si>
    <t>Adult literacy rate</t>
  </si>
  <si>
    <t>Access to electricity</t>
  </si>
  <si>
    <t>Internet users</t>
  </si>
  <si>
    <t>Mobile cellular subscriptions</t>
  </si>
  <si>
    <t>Natural</t>
  </si>
  <si>
    <t>Institutional</t>
  </si>
  <si>
    <t>Infrastructure</t>
  </si>
  <si>
    <t>VULNERABILITY</t>
  </si>
  <si>
    <t>Myanmar</t>
  </si>
  <si>
    <t>Côte d'Ivoire</t>
  </si>
  <si>
    <t>Guinea-Bissau</t>
  </si>
  <si>
    <t>Timor-Leste</t>
  </si>
  <si>
    <t>Congo</t>
  </si>
  <si>
    <t>Viet Nam</t>
  </si>
  <si>
    <t>China</t>
  </si>
  <si>
    <t>Russian Federation</t>
  </si>
  <si>
    <t>Latvia</t>
  </si>
  <si>
    <t>Brunei Darussalam</t>
  </si>
  <si>
    <t>COUNTRY</t>
  </si>
  <si>
    <t>Communication</t>
  </si>
  <si>
    <t>Physical Connectivity</t>
  </si>
  <si>
    <t>Vulnerability</t>
  </si>
  <si>
    <t>Total/Pop</t>
  </si>
  <si>
    <t>Gender Inequality Index</t>
  </si>
  <si>
    <t>Human Development Index</t>
  </si>
  <si>
    <t>Multidimensional Poverty Index</t>
  </si>
  <si>
    <t>Improved water source (% of population with access)</t>
  </si>
  <si>
    <t>Improved sanitation facilities (% of population with access)</t>
  </si>
  <si>
    <t>MIN</t>
  </si>
  <si>
    <t>MAX</t>
  </si>
  <si>
    <t>Iso3</t>
  </si>
  <si>
    <t>Palestine</t>
  </si>
  <si>
    <t>U5 Under weight</t>
  </si>
  <si>
    <t>Net ODA received (% of GNI)</t>
  </si>
  <si>
    <t>Returned Refugees</t>
  </si>
  <si>
    <t>Uprooted people</t>
  </si>
  <si>
    <t>Inequality</t>
  </si>
  <si>
    <t>Children Under 5</t>
  </si>
  <si>
    <t>Malnutrition in children under 5</t>
  </si>
  <si>
    <t>Gini Index</t>
  </si>
  <si>
    <t>Access to health care Index</t>
  </si>
  <si>
    <t>per capita public and private expenditure on health care</t>
  </si>
  <si>
    <t>Estimated number of people living with HIV - Adult (&gt;15) rate</t>
  </si>
  <si>
    <t>Corruption Perception Index</t>
  </si>
  <si>
    <t>Children U5</t>
  </si>
  <si>
    <t>Recent Shocks</t>
  </si>
  <si>
    <t>Food Security</t>
  </si>
  <si>
    <t>Vulnerable Groups</t>
  </si>
  <si>
    <t>DRR</t>
  </si>
  <si>
    <t>Governance</t>
  </si>
  <si>
    <t>Physical infrastructure</t>
  </si>
  <si>
    <t>Access to health care</t>
  </si>
  <si>
    <t>Average Dietary Energy Supply Adequacy</t>
  </si>
  <si>
    <t>Prevalence of Undernourishment</t>
  </si>
  <si>
    <t>Aid Dependency</t>
  </si>
  <si>
    <t>Other Vulnerable Groups</t>
  </si>
  <si>
    <t>Natural Disasters % of total pop</t>
  </si>
  <si>
    <t>Development &amp; Deprivation</t>
  </si>
  <si>
    <t>Road density</t>
  </si>
  <si>
    <t>(table of contents)</t>
  </si>
  <si>
    <t>(home)</t>
  </si>
  <si>
    <t>Sheets</t>
  </si>
  <si>
    <t>Final table with the main dimensions</t>
  </si>
  <si>
    <t>Calculation table for the Vulnerability component</t>
  </si>
  <si>
    <t>Calculation table for the Lack of Coping Capacity component</t>
  </si>
  <si>
    <t>Unit of Measurament</t>
  </si>
  <si>
    <t>Number</t>
  </si>
  <si>
    <t>Index</t>
  </si>
  <si>
    <t>HFA Scores Last recent</t>
  </si>
  <si>
    <t>No data</t>
  </si>
  <si>
    <t>Total Uprooted people (percentage of the total population)</t>
  </si>
  <si>
    <t>Uprooted people (total population)</t>
  </si>
  <si>
    <t>Health Conditions</t>
  </si>
  <si>
    <t>Table of Contents</t>
  </si>
  <si>
    <t>Hazard &amp; Exposure</t>
  </si>
  <si>
    <t>Calculation table for the Hazard &amp; Exposure component</t>
  </si>
  <si>
    <t>Lack of Coping Capacity</t>
  </si>
  <si>
    <t>% of GNI</t>
  </si>
  <si>
    <t>%</t>
  </si>
  <si>
    <t>per 100,000 people</t>
  </si>
  <si>
    <t>per 1,000 live births</t>
  </si>
  <si>
    <t>HFA Scores</t>
  </si>
  <si>
    <t>Mortality rate, under-5</t>
  </si>
  <si>
    <t>Income Gini coefficient</t>
  </si>
  <si>
    <t>People affected by Natural Disasters</t>
  </si>
  <si>
    <t>Internally displaced persons (IDPs)</t>
  </si>
  <si>
    <t>current int USD PPP</t>
  </si>
  <si>
    <t>Survey Year</t>
  </si>
  <si>
    <t>Humanitarian Aid (FTS)</t>
  </si>
  <si>
    <t>Development Aid (ODA)</t>
  </si>
  <si>
    <t>Socio-Economic Vulnerability</t>
  </si>
  <si>
    <t>CONCEPT AND METHODOLOGY</t>
  </si>
  <si>
    <t>Dimension</t>
  </si>
  <si>
    <t>Category</t>
  </si>
  <si>
    <t>Component</t>
  </si>
  <si>
    <t>Sub-Component</t>
  </si>
  <si>
    <t>Indicator Name</t>
  </si>
  <si>
    <t>Indicator Long Name</t>
  </si>
  <si>
    <t>Hazards &amp; Exposure</t>
  </si>
  <si>
    <t>http://www.emdat.be/</t>
  </si>
  <si>
    <t>Worldwide Governance Indicators World Bank</t>
  </si>
  <si>
    <t>Social-Economics Vulnerability</t>
  </si>
  <si>
    <t>Poverty &amp; Development</t>
  </si>
  <si>
    <t>UNDP Human Development Report</t>
  </si>
  <si>
    <t>Income Gini coefficient - Inequality in income or consumption</t>
  </si>
  <si>
    <t>Economical Dependency</t>
  </si>
  <si>
    <t>Public aid per capita</t>
  </si>
  <si>
    <t>FTS (OCHA); OECD DAC</t>
  </si>
  <si>
    <t>http://data.worldbank.org/indicator/DT.ODA.ODAT.GN.ZS</t>
  </si>
  <si>
    <t>Health of children under 5</t>
  </si>
  <si>
    <t>Mortality rate, under-5 (per 1,000 live births)</t>
  </si>
  <si>
    <t>Children Under Weight</t>
  </si>
  <si>
    <t>Global Trends Report United Nations Refugee Agency</t>
  </si>
  <si>
    <t>Internal Displacement Monitoring Centre</t>
  </si>
  <si>
    <t>http://www.internal-displacement.org</t>
  </si>
  <si>
    <t>Returned refugees</t>
  </si>
  <si>
    <t>WHO Global Health Observatory Data Repository</t>
  </si>
  <si>
    <t>http://apps.who.int/ghodata</t>
  </si>
  <si>
    <t>Recent shocks</t>
  </si>
  <si>
    <t>Average dietary supply adequacy</t>
  </si>
  <si>
    <t>FAO</t>
  </si>
  <si>
    <t>http://www.fao.org/economic/ess/ess-fs/ess-fadata/en/</t>
  </si>
  <si>
    <t>Prevalence of undernourishment</t>
  </si>
  <si>
    <t>Government effectiveness</t>
  </si>
  <si>
    <t>Trasparency International</t>
  </si>
  <si>
    <t>DRR implementation</t>
  </si>
  <si>
    <t>Hyogo Framework for Action</t>
  </si>
  <si>
    <t>http://preventionweb.net/applications/hfa/qbnhfa/</t>
  </si>
  <si>
    <t>Literacy rate, adult total (% of people ages 15 and above)</t>
  </si>
  <si>
    <t>UNESCO</t>
  </si>
  <si>
    <t>http://stats.uis.unesco.org/unesco</t>
  </si>
  <si>
    <t>Access to electricity (% of population)</t>
  </si>
  <si>
    <t>World Bank</t>
  </si>
  <si>
    <t>http://data.worldbank.org/indicator/EG.ELC.ACCS.ZS</t>
  </si>
  <si>
    <t>Internet Users (per 100 people)</t>
  </si>
  <si>
    <t>Mobile celluar subscriptions (per 100 people)</t>
  </si>
  <si>
    <t>http://data.worldbank.org/indicator/IT.CEL.SETS.P2</t>
  </si>
  <si>
    <t>Road density (km of road per 100 sq. km of land area)</t>
  </si>
  <si>
    <t>Physicians density</t>
  </si>
  <si>
    <t>Common</t>
  </si>
  <si>
    <t>Total population</t>
  </si>
  <si>
    <t>Data Provider</t>
  </si>
  <si>
    <t>URL</t>
  </si>
  <si>
    <t>Health conditions</t>
  </si>
  <si>
    <t>Public Aid per capita (current USD)</t>
  </si>
  <si>
    <t>Adult Prevalence of HIV-AIDS</t>
  </si>
  <si>
    <t>HIV prevalence among adults aged 15-49 years (%)</t>
  </si>
  <si>
    <t>Percentage of underweight (weight-for-age less than -2 standard deviations of the WHO Child Growth Standards median) among children aged 0-5 years.</t>
  </si>
  <si>
    <t>Population affected by natural disasters in the last 3 years</t>
  </si>
  <si>
    <t>Percentage of population affected by natural disasters in the last 12, 24, 36 months</t>
  </si>
  <si>
    <t>Prevalence of undernourishment (% of population)</t>
  </si>
  <si>
    <t>Corruption Perception Index CPI</t>
  </si>
  <si>
    <t>Hyogo Framework for Action scores</t>
  </si>
  <si>
    <t>Internet Users</t>
  </si>
  <si>
    <t>Mobile celluar subscriptions</t>
  </si>
  <si>
    <t>Improved sanitation facilities</t>
  </si>
  <si>
    <t>Improved water source</t>
  </si>
  <si>
    <t>It is assumed that the more developed a country is the better its people will be able to respond to humanitarian needs using their own individual or national resources.</t>
  </si>
  <si>
    <t>While the HDI measures the average achievement of a country in terms of development, the MPI, focuses on the section of the population below the threshold of the basic criteria for human development.</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</si>
  <si>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</si>
  <si>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</si>
  <si>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</si>
  <si>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</si>
  <si>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This indicator is calculated by adding the public development aid and the humanitarian aid.</t>
  </si>
  <si>
    <t>The Aid Dependency component points out the countries that lack sustainability in development growth due to economic instability and humanitarian crisis.</t>
  </si>
  <si>
    <t>“Persons of concern” includes refugees, asylum-seekers, returnees, stateless persons and groups of internally displaced persons (IDPs).</t>
  </si>
  <si>
    <t xml:space="preserve">Refugees, internally displaced persons (IDPs) and returnees (those who returned the previous year are also taken into account) are among the most vulnerable people in a humanitarian crisis. </t>
  </si>
  <si>
    <t>It is difficult to find accurate data on the number of internally displaced persons (IDPs) in a country. In many countries estimates are not reliable, for reasons of state censorship and lack of access by independent observers and also because it is not always easy to distinguish IDPs from the local population, especially if they take shelter with relatives or friends.</t>
  </si>
  <si>
    <t>The estimated number of adults aged 15-49 years with HIV infection, whether or not they have developed symptoms of AIDS, expressed as per cent of total population in that age group.</t>
  </si>
  <si>
    <t>HIV-AIDS is considered as one of the three pandemics of low- and middle- income countries.</t>
  </si>
  <si>
    <t>Target 6.a of the Millenium development Goals is to "have halted by 2015 and begun to reverse the spread of HIV/AIDS". Indicator 6.1 is defined as "HIV prevalence among population aged 15-24 years".</t>
  </si>
  <si>
    <t>Malaria is considered as one of the three pandemics of low- and middle- income countries.</t>
  </si>
  <si>
    <t>Tuberculosis is considered as one of the three pandemics of low- and middle- income countries.</t>
  </si>
  <si>
    <t>This indicator shows the probability of death between birth and the end of the fifth year per 1000 live births.</t>
  </si>
  <si>
    <t>The Health Condition of Children Under Five component is referred to with two indicators, malnutrition and mortality of children under 5.  The mortality of children under 5 shows general health condition of the children.</t>
  </si>
  <si>
    <t>This indicator shows the ratio between weight and age of children under five.</t>
  </si>
  <si>
    <t>The Health Condition of Children Under Five component is referred to with two indicators, malnutrition and mortality of children under 5.  Malnutrition of children under 5 extract the group of children that are in a weak health condition mainly due to hunger.</t>
  </si>
  <si>
    <t>To account for increased vulnerability during the recovery period after a disaster, people affected by recent shocks in the past 3 years are considered. The affected people from the most recent year are considered fully while affected people from the previous years are scaled down with the factor 0.5 and 0.25 for the second and third year, respectively, assuming that recovery decreases vulnerability progressively.</t>
  </si>
  <si>
    <t>The population affected by recent natural disasters are considered more vulnerable than the rest of the population.
The indicator identify the countries that are recovering from humanitarian crisis situation.</t>
  </si>
  <si>
    <t>Although CRED recognises that the figures for people affected are not entirely reliable, since the definition leaves room for interpretation, it is nevertheless better to use this figure rather than the number of people killed, because it is the survivors who require emergency aid.</t>
  </si>
  <si>
    <t>Average dietary energy supply as a percentage of the average dietary energy requirement.</t>
  </si>
  <si>
    <t>Analysed together with the prevalence of undernourishment, it allows discerning whether undernourishment is mainly due to insufficiency of the food supply or to particularly bad distribution.</t>
  </si>
  <si>
    <t>The Prevalence of Undernourishment expresses the probability that a randomly selected individual from the population consumes an amount of calories that is insufficient to cover her/his energy requirement for an active and healthy life.</t>
  </si>
  <si>
    <t>The 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</si>
  <si>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indicator shows the effectiveness of the governments’ effort for building resilience across all sectors of society.</t>
  </si>
  <si>
    <t>The CPI scores and ranks countries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</si>
  <si>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</si>
  <si>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The indicator for the Disaster Risk Reduction (DRR) activity in the country comes from the score of Hyogo Framework for Action self-assessment progress reports of the countries. HFA progress reports assess strategic priorities in the implementation of disaster risk reduction actions and establish baselines on levels of progress achieved in implementing the HFA's five priorities for action.</t>
  </si>
  <si>
    <t>The indicator quantifies the level of implementation of DRR activity.</t>
  </si>
  <si>
    <t>Self-evaluation has a risk of being perceived as a process of presenting inflated grades and being unreliable.</t>
  </si>
  <si>
    <t>Total is the percentage of the population age 15 and above who can, with understanding, read and write a short, simple statement on their everyday life.</t>
  </si>
  <si>
    <t>The communication component aims to measure the efficiency of dissemination of early warnings through a communication network as well as coordination of preparedness and emergency activities. It is dependent on the dispersion of the communication infrastructure as well as the literacy and education level of the recipients.</t>
  </si>
  <si>
    <t>Access to electricity is the percentage of population with access to electricity. Electrification data are collected from industry, national surveys and international sources.</t>
  </si>
  <si>
    <t>Internet users are people with access to the worldwide network.</t>
  </si>
  <si>
    <t>Mobile cellular telephone subscriptions are subscriptions to a public mobile telephone service using cellular technology, which provide access to the public switched telephone network. Post-paid and prepaid subscriptions are included.</t>
  </si>
  <si>
    <t>Access to improved sanitation facilities refers to the percentage of the population using improved sanitation facilities. The improved sanitation facilities include flush/pour flush (to piped sewer system, septic tank, pit latrine), ventilated improved pit (VIP) latrine, pit latrine with slab, and composting toilet.</t>
  </si>
  <si>
    <t xml:space="preserve">The physical infrastructure component tries to assess the accessibility as well as the redundancy of the systems which are two crucial characteristics in a crisis situation. 
For MDG monitoring, an improved sanitation facility is defined as one that hygienically separates human excreta from human contact. People without improved sanitation are susceptible to diseases and can become more vulnerable following a hazard.
</t>
  </si>
  <si>
    <t>Target 7.c of the Millenium development Goals is to "halve, by 2015, the proportion of the population without sustainable access to safe drinking water and basic sanitation". Indicator 7.9 is defined as “Proportion of population using an improved sanitation facility".</t>
  </si>
  <si>
    <t>The indicator defines the percentage of population with reasonable access (within one km) to an adequate amount of water (20 litres per person) through a household connection, public standpipe well or spring, or rain water system.
An improved drinking-water source is defined as one that, by nature of its construction or through active intervention, is protected from outside contamination, in particular from contamination with faecal matter.</t>
  </si>
  <si>
    <t>The physical infrastructure component tries to assess the accessibility as well as the redundancy of the systems which are two crucial characteristics in a crisis situation.
Use of an improved drinking water source is a proxy for access to safe drinking water. Improved drinking water sources are more likely to be protected from external contaminants than unimproved sources either by intervention or through their design and construction. People without improved water sources are vulnerable to diseases caused by unclean water and could become more vulnerable in the aftermath of a hazard, due to their existing ailments.</t>
  </si>
  <si>
    <t>Target 7.c of the Millennium development Goals is to "halve, by 2015, the proportion of the population without sustainable access to safe drinking water and basic sanitation". Indicator 7.8 is defined as "Proportion of population using an improved drinking water source".</t>
  </si>
  <si>
    <t>Road density is the ratio of the length of the country's total road network to the country's land area. The road network includes all roads in the country: motorways, highways, main or national roads, secondary or regional roads, and other urban and rural roads.</t>
  </si>
  <si>
    <t>The physical infrastructure component tries to assess the accessibility as well as the redundancy of the systems which are two crucial characteristics in a crisis situation.</t>
  </si>
  <si>
    <t>The physical infrastructure component tries to assess the accessibility as well as the redundancy of the systems which are two crucial characteristics in a crisis situation.
Preparing the health workforce to work towards the attainment of a country's health objectives represents one of the most important challenges for its health system.</t>
  </si>
  <si>
    <t>Description</t>
  </si>
  <si>
    <t>Relevance</t>
  </si>
  <si>
    <t>Validity / Limitation of indicator</t>
  </si>
  <si>
    <t>Indicator Data</t>
  </si>
  <si>
    <t>Indicator Metadata</t>
  </si>
  <si>
    <t>WB Region</t>
  </si>
  <si>
    <t>WB IncomeGroup</t>
  </si>
  <si>
    <t>UN-OCHA Region</t>
  </si>
  <si>
    <t>EC-ECHO Region</t>
  </si>
  <si>
    <t>UN Geographical Region</t>
  </si>
  <si>
    <t>UN Geographical Sub-Region</t>
  </si>
  <si>
    <t>South Asia</t>
  </si>
  <si>
    <t>Low income</t>
  </si>
  <si>
    <t>ROMENA</t>
  </si>
  <si>
    <t>Asia</t>
  </si>
  <si>
    <t>Southern Asia</t>
  </si>
  <si>
    <t>Europe &amp; Central Asia</t>
  </si>
  <si>
    <t>Upper middle income</t>
  </si>
  <si>
    <t>CRD</t>
  </si>
  <si>
    <t>Caucasus &amp; EU's Eastern Neighbourhood</t>
  </si>
  <si>
    <t>Europe</t>
  </si>
  <si>
    <t>Southern Europe</t>
  </si>
  <si>
    <t>Middle East &amp; North Africa</t>
  </si>
  <si>
    <t>Africa</t>
  </si>
  <si>
    <t>Northern Africa</t>
  </si>
  <si>
    <t>Sub-Saharan Africa</t>
  </si>
  <si>
    <t>ROSA</t>
  </si>
  <si>
    <t>Middle Africa</t>
  </si>
  <si>
    <t>Latin America &amp; Caribbean</t>
  </si>
  <si>
    <t>High income: nonOECD</t>
  </si>
  <si>
    <t>ROLAC</t>
  </si>
  <si>
    <t>Central America &amp; Caribbean</t>
  </si>
  <si>
    <t>Americas</t>
  </si>
  <si>
    <t>Caribbean</t>
  </si>
  <si>
    <t>Latin America</t>
  </si>
  <si>
    <t>South America</t>
  </si>
  <si>
    <t>Lower middle income</t>
  </si>
  <si>
    <t>ROCCA</t>
  </si>
  <si>
    <t>Western Asia</t>
  </si>
  <si>
    <t>East Asia &amp; Pacific</t>
  </si>
  <si>
    <t>High income: OECD</t>
  </si>
  <si>
    <t>ROAP</t>
  </si>
  <si>
    <t>Oceania</t>
  </si>
  <si>
    <t>Australia and New Zealand</t>
  </si>
  <si>
    <t>Europe EU</t>
  </si>
  <si>
    <t>Western Europe</t>
  </si>
  <si>
    <t>Eastern Europe</t>
  </si>
  <si>
    <t>Central America</t>
  </si>
  <si>
    <t>ROWCA</t>
  </si>
  <si>
    <t>Western Africa</t>
  </si>
  <si>
    <t>Southern Africa</t>
  </si>
  <si>
    <t>South-Eastern Asia</t>
  </si>
  <si>
    <t>ROCEA</t>
  </si>
  <si>
    <t>Eastern Africa</t>
  </si>
  <si>
    <t>North America</t>
  </si>
  <si>
    <t>Northern America</t>
  </si>
  <si>
    <t>Eastern Asia</t>
  </si>
  <si>
    <t>Northern Europe</t>
  </si>
  <si>
    <t>ROP</t>
  </si>
  <si>
    <t>Melanesia</t>
  </si>
  <si>
    <t>Europe nonEU</t>
  </si>
  <si>
    <t>Central Asia</t>
  </si>
  <si>
    <t>Micronesia</t>
  </si>
  <si>
    <t>Russia Federation</t>
  </si>
  <si>
    <t>Polynesia</t>
  </si>
  <si>
    <t>Regions</t>
  </si>
  <si>
    <t>USD Million</t>
  </si>
  <si>
    <t>http://data.worldbank.org/indicator/SI.POV.GINI</t>
  </si>
  <si>
    <t>GDP per capita</t>
  </si>
  <si>
    <t>Due to a strong relationship of HDI and GDP per capita, missing values were imposed with the predicted value of HDI bades on the known GDP per capita for specific countries obtained from regression analysis executed on the rest of the set.</t>
  </si>
  <si>
    <t>(a-z)</t>
  </si>
  <si>
    <t>(0-10)</t>
  </si>
  <si>
    <t>Public Aid per capita (US$)</t>
  </si>
  <si>
    <t>Total public Aid (M US$)</t>
  </si>
  <si>
    <t>Total Uprooted people (1,000 people)</t>
  </si>
  <si>
    <t>Total affected by Natural Disasters last 3 years (1,000 people)</t>
  </si>
  <si>
    <t>The Human Development Index (HDI) measure development by combining indicators of life expectancy, educational attainment and income into a composite index.</t>
  </si>
  <si>
    <t>The Multidimensional Poverty (MPI) Index identifies overlapping deprivations at the household level across the same three dimensions as the Human Development Index (living standards, health, and education) and shows the average number of poor people and deprivations with which poor households contend.</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</si>
  <si>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t>
  </si>
  <si>
    <t>Land area (sq. km)</t>
  </si>
  <si>
    <t>sq. Km</t>
  </si>
  <si>
    <t>LACK OF COPING CAPACITY</t>
  </si>
  <si>
    <t>Food Security - Food Availability</t>
  </si>
  <si>
    <t>Food Security - Food Utilization</t>
  </si>
  <si>
    <t>The Food Availability component concerns the actual quality and type of food supplied to provide the nutritional balance necessary for healthy and active life. It captures trends in chronic hunger.</t>
  </si>
  <si>
    <t>The Food Utilization component concerns the actual quality and type of food supplied to provide the nutritional balance necessary for healthy and active life. It captures trends in chronic hunger.</t>
  </si>
  <si>
    <t>Food Availability Score</t>
  </si>
  <si>
    <t>Food Utilization Score</t>
  </si>
  <si>
    <t>Rank</t>
  </si>
  <si>
    <t>Bolivia</t>
  </si>
  <si>
    <t>Cabo Verde</t>
  </si>
  <si>
    <t>Korea DPR</t>
  </si>
  <si>
    <t>Congo DR</t>
  </si>
  <si>
    <t>Iran</t>
  </si>
  <si>
    <t>Lao PDR</t>
  </si>
  <si>
    <t>Korea Republic of</t>
  </si>
  <si>
    <t>Moldova Republic of</t>
  </si>
  <si>
    <t>Syria</t>
  </si>
  <si>
    <t>Tanzania</t>
  </si>
  <si>
    <t>United Kingdom</t>
  </si>
  <si>
    <t>Venezuela</t>
  </si>
  <si>
    <t>INFORM Natural Hazard</t>
  </si>
  <si>
    <t>INFORM Vulnerable Groups</t>
  </si>
  <si>
    <t>INFORM Infrastructure</t>
  </si>
  <si>
    <t>INFORM Institutional</t>
  </si>
  <si>
    <t>INFORM Socio-Economic Vulnerability</t>
  </si>
  <si>
    <t>per 100 people</t>
  </si>
  <si>
    <t>Road lenght</t>
  </si>
  <si>
    <t>km</t>
  </si>
  <si>
    <t>OpenStreetMap OSM</t>
  </si>
  <si>
    <t>https://www.openstreetmap.org</t>
  </si>
  <si>
    <t>Physicians Density</t>
  </si>
  <si>
    <t>Density of physicians (per 1,000 population)</t>
  </si>
  <si>
    <t>per 1,000 people</t>
  </si>
  <si>
    <t>Incidence of Tuberculosis</t>
  </si>
  <si>
    <t>Estimated incidence of tuberculosis (per 100 000 population)</t>
  </si>
  <si>
    <t>The estimated number of new and relapse tuberculosis (TB) cases arising in a given year, expressed as the rate per 100 000 population. All forms of TB are included, including cases in people living with HIV.</t>
  </si>
  <si>
    <t>WHO/UNICEF Joint Monitoring Programme (JMP) for Water Supply and Sanitation</t>
  </si>
  <si>
    <t>Total Population</t>
  </si>
  <si>
    <t>Year</t>
  </si>
  <si>
    <t/>
  </si>
  <si>
    <t>CIA Factbook</t>
  </si>
  <si>
    <t>OSM</t>
  </si>
  <si>
    <t>IDMC</t>
  </si>
  <si>
    <t>% of Missing Indicators</t>
  </si>
  <si>
    <t>Number of Missing Indicators</t>
  </si>
  <si>
    <t>UN Inter-agency Group for Child Mortality Estimation (UNICEF, WHO, World Bank, UN DESA Population Division)</t>
  </si>
  <si>
    <t>www.childmortality.org</t>
  </si>
  <si>
    <t>World Health Organization, Global Database on Child Growth and Malnutrition.</t>
  </si>
  <si>
    <t>http://www.who.int/nutgrowthdb/en</t>
  </si>
  <si>
    <t>WHO</t>
  </si>
  <si>
    <t>per 100,000 live births</t>
  </si>
  <si>
    <t>Maternal Mortality Ratio</t>
  </si>
  <si>
    <t>Ratio of maternal deaths per 100,000 live births</t>
  </si>
  <si>
    <t>Maternal death is the death of a woman while pregnant or within 42 days of termination of pregnancy, irrespective of the duration and site of the pregnancy, from any cause related to or aggravated by the pregnancy or its management but not from accidental or incidental causes. The Maternal Mortality Ratio is defined by the number of maternal deaths per 100,000 live births.</t>
  </si>
  <si>
    <t>The majority (61 percent) of maternal deaths occur in the 35 countries currently affected by a humanitarian crisis or fragile conditions. Maternal mortality is a strong integrated indicator of the status of women, the strength of the health system (especially access to skilled birth attendance and emergency obstetric care),and the presence and functionality of basic infrastructure such as roads and health facilities.</t>
  </si>
  <si>
    <t>Measuring maternal mortality accurately is difficult except where comprehensive registration of deaths and of causes of death exists. Elsewhere, census, surveys or models have to be used to estimate levels of maternal mortality.</t>
  </si>
  <si>
    <t>Reference Year</t>
  </si>
  <si>
    <t>UNISDR</t>
  </si>
  <si>
    <t>Transparency International</t>
  </si>
  <si>
    <t>JRC, EC</t>
  </si>
  <si>
    <t>WHO/UNICEF</t>
  </si>
  <si>
    <t>UNHCR</t>
  </si>
  <si>
    <t>CRED</t>
  </si>
  <si>
    <t>UNHCR, UNWRA</t>
  </si>
  <si>
    <t>UNDP</t>
  </si>
  <si>
    <t>WHO, UNICEF, UNFPA, World Bank</t>
  </si>
  <si>
    <t>HIIK</t>
  </si>
  <si>
    <t>OCHA</t>
  </si>
  <si>
    <t>OECD</t>
  </si>
  <si>
    <t>Indicator Date</t>
  </si>
  <si>
    <t>Indicator Source</t>
  </si>
  <si>
    <t>Indicator Data imputation</t>
  </si>
  <si>
    <t>Value from Ethiopia</t>
  </si>
  <si>
    <t>Value from Saudi Arabia</t>
  </si>
  <si>
    <t>Value from Rwanda</t>
  </si>
  <si>
    <t>Regional average (Southern Asia)</t>
  </si>
  <si>
    <t>(0-50)</t>
  </si>
  <si>
    <t>(0-100%)</t>
  </si>
  <si>
    <t>Value from Iraq</t>
  </si>
  <si>
    <t>Regional average (Eastern Africa)</t>
  </si>
  <si>
    <t>Value from Mauritius</t>
  </si>
  <si>
    <t>Value from Malaysia</t>
  </si>
  <si>
    <t>Regional average (Western Asia)</t>
  </si>
  <si>
    <t>Value from Saint Vincent and the Grenadines</t>
  </si>
  <si>
    <t>Regional average (Oceania)</t>
  </si>
  <si>
    <t>Value from Mauritania</t>
  </si>
  <si>
    <t>Value from CAR</t>
  </si>
  <si>
    <t>Value from Gabon</t>
  </si>
  <si>
    <t>AVG YEAR</t>
  </si>
  <si>
    <t>SUM YEAR</t>
  </si>
  <si>
    <t>(1-191)</t>
  </si>
  <si>
    <t>NUMBER OF</t>
  </si>
  <si>
    <t>SUM MISSING</t>
  </si>
  <si>
    <t>% MISSING</t>
  </si>
  <si>
    <t>STDEV</t>
  </si>
  <si>
    <t>MEDIAN</t>
  </si>
  <si>
    <t>Maternal Mortality ratio</t>
  </si>
  <si>
    <t>GHSL Population Grid</t>
  </si>
  <si>
    <t>Global Human Settlement Layer Population Grid</t>
  </si>
  <si>
    <t>(*) Reliability Index: 0 more reliable, 10 less reliable.</t>
  </si>
  <si>
    <t>(Very Low-Very High)</t>
  </si>
  <si>
    <t>Lack of Reliability (*)</t>
  </si>
  <si>
    <t>Calculation table for the INFORM Lack of Reliability Index</t>
  </si>
  <si>
    <t>Lack of Reliability Index</t>
  </si>
  <si>
    <t>EM-DAT: The Emergency Events Database - Université catholique de Louvain (UCL) - CRED, D. Guha-Sapir - www.emdat.be, Brussels, Belgium.</t>
  </si>
  <si>
    <t>http://cpi.transparency.org/</t>
  </si>
  <si>
    <t>http://info.worldbank.org/governance/wgi/</t>
  </si>
  <si>
    <t>http://hdr.undp.org/en/composite/MPI</t>
  </si>
  <si>
    <t>http://hdr.undp.org/en/composite/HDI</t>
  </si>
  <si>
    <t>http://hdr.undp.org/en/composite/GII</t>
  </si>
  <si>
    <t>https://fts.unocha.org/; http://stats.oecd.org/Index.aspx?DataSetCode=TABLE2A</t>
  </si>
  <si>
    <t>International Telecommunication Union, redistributed by World Bank</t>
  </si>
  <si>
    <t>Citation</t>
  </si>
  <si>
    <t>International Telecommunication Union, World Telecommunication/ICT Development Report and database.</t>
  </si>
  <si>
    <t>Emergency Events Database (EM-DAT), Centre for Research on the Epidemiology of Disasters (CRED)</t>
  </si>
  <si>
    <t>https://washdata.org/</t>
  </si>
  <si>
    <t>Data access</t>
  </si>
  <si>
    <t>Global Trends Report and Operational Portal, UNHCR</t>
  </si>
  <si>
    <t>IndicatorId</t>
  </si>
  <si>
    <t>2006-2016</t>
  </si>
  <si>
    <t>Current health expenditure per capita</t>
  </si>
  <si>
    <t>Current health expenditure per capita, PPP (current international $)</t>
  </si>
  <si>
    <t>Current expenditures on health per capita expressed in international dollars at purchasing power parity (PPP).</t>
  </si>
  <si>
    <t>European Commission, Joint Research Centre (JRC)</t>
  </si>
  <si>
    <t>POP_DEN</t>
  </si>
  <si>
    <t>IOM</t>
  </si>
  <si>
    <t>North Macedonia</t>
  </si>
  <si>
    <t>Eswatini</t>
  </si>
  <si>
    <r>
      <rPr>
        <b/>
        <i/>
        <sz val="10"/>
        <color rgb="FF323232"/>
        <rFont val="Arial"/>
        <family val="2"/>
      </rPr>
      <t>Disclaimer</t>
    </r>
    <r>
      <rPr>
        <i/>
        <sz val="10"/>
        <color rgb="FF323232"/>
        <rFont val="Arial"/>
        <family val="2"/>
      </rPr>
      <t xml:space="preserve">
The JRC data are provided "as is" and "as available" in conformity with the JRC Data Policy1 and the Commission Decision on reuse of Commission documents (2011/833/EU). Although the JRC guarantees its best effort in assuring quality when publishing these data, it provides them without any warranty of warranty of any kind, either express or implied, including, but not limited to, any implied warranty against infringement of third parties' property rights, or merchantability, integration, satisfactory quality and fitness for a particular purpose. The JRC has no obligation to provide technical support or remedies for the data. The JRC does not represent or warrant that the data will be error free or uninterrupted, or that all non-conformities can or will be corrected, or that any data are accurate or complete, or that they are of a satisfactory technical or scientific quality. The JRC or as the case may be the European Commission shall not be held liable for any direct or indirect, incidental, consequential or other damages, including but not limited to the loss of data, loss of profits, or any other financial loss arising from the use of the JRC data, or inability to use them, even if the JRC is notified of the possibility of such damages.
The depiction and use of geographic names and related data included in lists, tables on this spreadsheet are not warranted to be error free nor do they necessarily imply official endorsement or acceptance by the European Union and the United Nations.</t>
    </r>
  </si>
  <si>
    <r>
      <rPr>
        <b/>
        <i/>
        <sz val="10"/>
        <color rgb="FF323232"/>
        <rFont val="Arial"/>
        <family val="2"/>
      </rPr>
      <t>Licence</t>
    </r>
    <r>
      <rPr>
        <i/>
        <sz val="10"/>
        <color rgb="FF323232"/>
        <rFont val="Arial"/>
        <family val="2"/>
      </rPr>
      <t xml:space="preserve">
Attribution 4.0 International (CC BY 4.0): https://creativecommons.org/licenses/by/4.0/legalcode
Reuse is authorised, provided the source is acknowledged.</t>
    </r>
  </si>
  <si>
    <t>2007-2017</t>
  </si>
  <si>
    <t>AG.LND.TOTL.K2</t>
  </si>
  <si>
    <t>CM</t>
  </si>
  <si>
    <t>CPI</t>
  </si>
  <si>
    <t>CUW</t>
  </si>
  <si>
    <t>DT.ODA.ODAT.GN.ZS</t>
  </si>
  <si>
    <t>EG.ELC.ACCS.ZS</t>
  </si>
  <si>
    <t>FS.ADSA</t>
  </si>
  <si>
    <t>FTS</t>
  </si>
  <si>
    <t>GII</t>
  </si>
  <si>
    <t>GINI</t>
  </si>
  <si>
    <t>HDI</t>
  </si>
  <si>
    <t>MPI</t>
  </si>
  <si>
    <t>HEALTH_EXP</t>
  </si>
  <si>
    <t>HFA</t>
  </si>
  <si>
    <t>HIV</t>
  </si>
  <si>
    <t>IS.ROD.TOTL.KM</t>
  </si>
  <si>
    <t>IT.CEL.SETS.P2</t>
  </si>
  <si>
    <t>PHIS</t>
  </si>
  <si>
    <t>POP</t>
  </si>
  <si>
    <t>POP.SEC.IDP</t>
  </si>
  <si>
    <t>RET_REF</t>
  </si>
  <si>
    <t>VU.VGR.UP.REF-TOT</t>
  </si>
  <si>
    <t>SE.ADT.LITR.ZS</t>
  </si>
  <si>
    <t>SN.ITK.DEFC.ZS</t>
  </si>
  <si>
    <t>TB</t>
  </si>
  <si>
    <t>VU.VGR.OG.NATDIS-1</t>
  </si>
  <si>
    <t>VU.VGR.OG.NATDIS-2</t>
  </si>
  <si>
    <t>VU.VGR.OG.NATDIS-CUR</t>
  </si>
  <si>
    <t>ODA-2</t>
  </si>
  <si>
    <t>ODA-1</t>
  </si>
  <si>
    <t>2005-2017</t>
  </si>
  <si>
    <t>2007-2015</t>
  </si>
  <si>
    <t>H&amp;E</t>
  </si>
  <si>
    <t>V</t>
  </si>
  <si>
    <t>LCC</t>
  </si>
  <si>
    <t>Population density (people per sq. km of land area)</t>
  </si>
  <si>
    <t>Urban population growth (annual %)</t>
  </si>
  <si>
    <t>Population living in urban areas (%)</t>
  </si>
  <si>
    <t>Household size</t>
  </si>
  <si>
    <t>Householding type</t>
  </si>
  <si>
    <t>People using at least basic sanitation services (% of population)</t>
  </si>
  <si>
    <t>People using at least basic drinking water services (% of population)</t>
  </si>
  <si>
    <t>People practicing open defecation (% of population)</t>
  </si>
  <si>
    <t>Population living in slums (% of urban population)</t>
  </si>
  <si>
    <t>EN.POP.DNST</t>
  </si>
  <si>
    <t>SP.URB.GROW</t>
  </si>
  <si>
    <t>SP.URB.TOTL.IN.ZS</t>
  </si>
  <si>
    <t>SP.DEM.HOUS.AV</t>
  </si>
  <si>
    <t>SH.STA.BASS.ZS</t>
  </si>
  <si>
    <t>SH.H2O.BASW.ZS</t>
  </si>
  <si>
    <t>SH.STA.ODFC.ZS</t>
  </si>
  <si>
    <t>EN.POP.SLUM.UR.ZS</t>
  </si>
  <si>
    <t>UNDER5</t>
  </si>
  <si>
    <t>people/km sq</t>
  </si>
  <si>
    <t>WaSH</t>
  </si>
  <si>
    <t>Population</t>
  </si>
  <si>
    <t>P2P</t>
  </si>
  <si>
    <t>Total</t>
  </si>
  <si>
    <t>Total Population (GHS-POP-R2019)</t>
  </si>
  <si>
    <t>Schiavina, Marcello; Freire, Sergio; MacManus, Kytt (2019): GHS population grid multitemporal (1975, 1990, 2000, 2015) R2019A. European Commission, Joint Research Centre (JRC) DOI: 10.2905/42E8BE89-54FF-464E-BE7B-BF9E64DA5218 PID: http://data.europa.eu/89h/0c6b9751-a71f-4062-830b-43c9f432370f</t>
  </si>
  <si>
    <t>https://data.jrc.ec.europa.eu/dataset/0c6b9751-a71f-4062-830b-43c9f432370f</t>
  </si>
  <si>
    <t>Epidemic</t>
  </si>
  <si>
    <t>Vector borne</t>
  </si>
  <si>
    <t>Population exposed to West Nile fever</t>
  </si>
  <si>
    <t>Population density is midyear population divided by land area in square kilo meters.</t>
  </si>
  <si>
    <t>For communities, inadequate shelter and overcrowding are major factors in the transmission of diseases with epidemic potential such as acute respiratory infections, meningitis, typhus, cholera, scabies, etc. Outbreaks of disease are more frequent and more severe when the population density is high.
 Other public structures such as health facilities not only represent a concentrated area of patients but also a concentrated area of germs. In an emergency, the number of hospital-associated infections will typically rise. Decreasing overcrowding by providing extra facilities and a proper organization of the sites or services in health-care facilities is a priority.</t>
  </si>
  <si>
    <t>Urban population refers to people living in urban areas as defined by national statistical offices. It is calculated using World Bank population estimates and urban ratios from the United Nations World Urbanization Prospects.</t>
  </si>
  <si>
    <t>The percentage of de facto population living in areas classified as urban according to the criteria used by each area or country as of 1 July of the year indicated.</t>
  </si>
  <si>
    <t>Health challenges particularly evident in cities relate to water, environment, violence and injury, noncommunicable diseases, unhealthy diets and physical inactivity, harmful use of alcohol as well as the risks associated with disease outbreaks. City living and its increased pressures of mass marketing, availability of unhealthy food choices and accessibility to automation and transport all have an effect on lifestyle that directly affect health.
 Different risk factors in the urban environment can, for example, be poor housing which can lead to proliferation of insect and rodent vector diseases and helminthiases. This is connected to inadequate water supplies as well as sanitation and waste management. All contribute to a favourable setting for both different rodents and insects which carry pathogens and soil-transmitted helminth infections. If buildings lack effective fuel and ventilation systems, respiratory tract infections can also be acquired. Contaminated water can spread disease, as can poor food storage and preparation, due to microbial toxins and zoonoses. The density of inhabitants and the close contact between people in urban areas are potential hot spots for rapid spread of merging infectious diseases such as severe acute respiratory syndrome (SARS) and the avian flu. Criteria for a worldwide pandemic could be met in urban centres, which could develop into a worldwide health crisis.</t>
  </si>
  <si>
    <t>The percentage of people using at least basic sanitation services, that is, improved sanitation facilities that are not shared with other households.  This indicator encompasses both people using basic sanitation services as well as those using safely managed sanitation services.   Improved sanitation facilities include flush/pour flush to piped sewer systems, septic tanks or pit latrines; ventilated improved pit latrines, compositing toilets or pit latrines with slabs.</t>
  </si>
  <si>
    <t>Access to drinking water and basic sanitation is a fundamental need and a human right vital for the dignity and health of all people. The health and economic benefits of improved sanitation facilities to households and individuals are well documented. Use of an improved sanitation facility is a proxy for the use of basic sanitation.
 An improved sanitation facility is one that likely hygienically separates human excreta from human contact. Improved sanitation facilities include: 
 Ø Flush or pour-flush to piped sewer system, septic tank or pit latrine, 
 Ø Ventilated improved pit latrine, - 
 Ø Pit latrine with slab and 
 Ø Composting toilet However, sanitation facilities are not considered improved when shared with other households, or open to public use. 
 While, unimproved sanitation include: - 
 Ø Flush or pour-flush to elsewhere, 
 Ø Pit latrine without slab or open pit, 
 Ø Bucket, hanging toilet or hanging latrine and 
 Ø No facilities or bush or field (open defecation)
 It is closely linked to mal nutrition.</t>
  </si>
  <si>
    <t>The percentage of people using at least basic water services.  This indicator encompasses both people using basic water services as well as those using safely managed water services.  Basic drinking water services is defined as drinking water from an improved source, provided collection time is not more than 30 minutes for a round trip.  Improved water sources include piped water, boreholes or tubewells, protected dug wells, protected springs, and packaged or delivered water.</t>
  </si>
  <si>
    <t>Access to drinking water and basic sanitation is a fundamental need and a human right vital for the dignity and health of all people. The health and economic benefits of improved water supply to households and individuals are well documented. Use of an improved drinking water source is a proxy for the use of safe drinking water.
 An improved drinking water source, by nature of its construction and design, is likely to protect the source from outside contamination, in particular from faecal matter. Improved drinking water sources include:
 Ø Piped water into dwelling, plot or yard 
 Ø Public tap/stand pipe 
 Ø Tube well/borehole 
 Ø Protected dug well 
 Ø Protected spring and 
 Ø Rainwater collection 
 On the other hand, unimproved drinking water sources are: 
 Ø Unprotected drug well, 
 Ø Unprotected spring, 
 Ø Cart with small tank/drum, 
 Ø Tanker truck, 
 Ø Surface water (river, dam, lake, pond, stream, canal, irrigation channel and any other surface water), and 
 Ø Bottled water (if it is not accompanied by another improved source.</t>
  </si>
  <si>
    <t>People practicing open defecation refers to the percentage of the population defecating in the open, such as in fields, forest, bushes, open bodies of water, on beaches, in other open spaces or disposed of with solid waste.</t>
  </si>
  <si>
    <t>Malaria Data Project</t>
  </si>
  <si>
    <t>UN HABITAT</t>
  </si>
  <si>
    <t>https://www.researchgate.net/publication/308876010_Climate_Change_Influences_on_the_Global_Potential_Distribution_of_the_Mosquito_Culex_quinquefasciatus_Vector_of_West_Nile_Virus_and_Lymphatic_Filariasis</t>
  </si>
  <si>
    <t>http://data.worldbank.org/indicator/EN.POP.DNST</t>
  </si>
  <si>
    <t>http://data.worldbank.org/indicator/SP.URB.TOTL.IN.ZS</t>
  </si>
  <si>
    <t>https://unstats.un.org/unsd/demographic/products/dyb/dyb_Household/dyb_household.htm</t>
  </si>
  <si>
    <t>Volume of remittances (in USD) as a proportion of total GDP (%)</t>
  </si>
  <si>
    <t>BX_TRF_PWKR</t>
  </si>
  <si>
    <t>Number of new HIV infections per 1,000 uninfected population</t>
  </si>
  <si>
    <t>SH_HIV_INCD</t>
  </si>
  <si>
    <t>Malaria incidence per 1,000 population at risk</t>
  </si>
  <si>
    <t>SH_STA_MALR</t>
  </si>
  <si>
    <t>Proportion of the target population with access to 3 doses of diphtheria-tetanus-pertussis (DTP3) (%)</t>
  </si>
  <si>
    <t>Proportion of the target population with access to measles-containing-vaccine second-dose (MCV2) (%)</t>
  </si>
  <si>
    <t>Proportion of the target population with access to pneumococcal conjugate 3rd dose (PCV3) (%)</t>
  </si>
  <si>
    <t>SH_TRP_INTVN</t>
  </si>
  <si>
    <t>SH_ACS_DTP3</t>
  </si>
  <si>
    <t>SH_ACS_MCV2</t>
  </si>
  <si>
    <t>SH_ACS_PCV3</t>
  </si>
  <si>
    <t>Volume of remittances</t>
  </si>
  <si>
    <t>People requiring interventions against neglected tropical diseases (% of total population)</t>
  </si>
  <si>
    <t>People requiring interventions against neglected tropical diseases</t>
  </si>
  <si>
    <t>Immunization coverage</t>
  </si>
  <si>
    <t>2014-2018</t>
  </si>
  <si>
    <t>POL.GE.EST</t>
  </si>
  <si>
    <t>per 10,000 people</t>
  </si>
  <si>
    <t>Proportion of population with basic handwashing facilities on premises (% of population)</t>
  </si>
  <si>
    <t>SH.SAN.HNDWSH.ZS</t>
  </si>
  <si>
    <t>2014-2016</t>
  </si>
  <si>
    <t>2011-2018</t>
  </si>
  <si>
    <t>Number of medical doctors (physicians), including generalist and specialist medical practitioners, per 10,000 population.</t>
  </si>
  <si>
    <t>UNDESA</t>
  </si>
  <si>
    <t>http://apps.who.int/nha/database</t>
  </si>
  <si>
    <t>Regional average (Western Europa)</t>
  </si>
  <si>
    <t>Economic Dependency Index</t>
  </si>
  <si>
    <t>Refugees and asylum-seekers by country of asylum</t>
  </si>
  <si>
    <t>Average household size (number of members)</t>
  </si>
  <si>
    <t>Average household size is the average number of persons per household. At the aggregate national level, it is calculated by dividing the total household population by the number of households in a given country or area.</t>
  </si>
  <si>
    <t>https://population.un.org/Household/index.html</t>
  </si>
  <si>
    <t>United Nations, Department of Economic and Social Affairs, Population Division (2018).
Household Size and Composition 2018. (POP/DB/PD/HSCD/2018).</t>
  </si>
  <si>
    <t>https://unstats.un.org/sdgs/indicators/database/</t>
  </si>
  <si>
    <t>2016-2018</t>
  </si>
  <si>
    <t>2008-2018</t>
  </si>
  <si>
    <t>GDP per capita (current US$)</t>
  </si>
  <si>
    <t>GDPpp</t>
  </si>
  <si>
    <t>current USD</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</si>
  <si>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</si>
  <si>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http://data.worldbank.org/indicator/NY.GDP.PCAP.CD</t>
  </si>
  <si>
    <t>Total population (both sexes combined</t>
  </si>
  <si>
    <t>Estimates, 1950 - 2020</t>
  </si>
  <si>
    <t>United Nations, Department of Economic and Social Affairs, Population Division (2019). World Population Prospects 2019, Online Edition. Rev. 1.</t>
  </si>
  <si>
    <t>https://population.un.org/wpp/Download/Standard/Population/</t>
  </si>
  <si>
    <t>Number of people requiring interventions against neglected tropical diseases</t>
  </si>
  <si>
    <t>Sanitation</t>
  </si>
  <si>
    <t>Drinking water</t>
  </si>
  <si>
    <t>Hygiene</t>
  </si>
  <si>
    <t>2013-2017</t>
  </si>
  <si>
    <t>2010-2017</t>
  </si>
  <si>
    <t>Population density</t>
  </si>
  <si>
    <t>Urban population growth</t>
  </si>
  <si>
    <t>Population living in urban areas</t>
  </si>
  <si>
    <t>2011-2016</t>
  </si>
  <si>
    <t>GEM</t>
  </si>
  <si>
    <t>UNDRR</t>
  </si>
  <si>
    <t>OIE</t>
  </si>
  <si>
    <t>Worl Bank</t>
  </si>
  <si>
    <t>Word Bank</t>
  </si>
  <si>
    <t>Regional average (Micronesia)</t>
  </si>
  <si>
    <t>Value from Kuwait</t>
  </si>
  <si>
    <t>Regional average (Polynesia)</t>
  </si>
  <si>
    <t>Regional average (Caribbean)</t>
  </si>
  <si>
    <t>Regional average (Eastern Europa)</t>
  </si>
  <si>
    <t>Regional average (Central Asia)</t>
  </si>
  <si>
    <t>https://data.worldbank.org/indicator/SP.URB.GROW</t>
  </si>
  <si>
    <t>The safe management of faecal wastes should be considered, as discharges of untreated wastewater into the environment create public health hazards.</t>
  </si>
  <si>
    <t>SDG Target 6.1: By 2030, achieve universal and equitable access to safe and affordable drinking water for all
Indicator 6.1.1: Proportion of population using safely managed drinking water services</t>
  </si>
  <si>
    <t>SDG Target 6.2: By 2030, achieve access to adequate and equitable sanitation and hygiene for all and end open defecation, paying special attention to the needs of women and girls and those in vulnerable situations
Indicator 6.2.1: Proportion of population using safely managed sanitation services, including a handwashing facility with soap and water</t>
  </si>
  <si>
    <t>Volume of remittances as a proportion of total GDP (%)</t>
  </si>
  <si>
    <t>Volume of remittances (in United States dollars) as a proportion of total GDP (%)</t>
  </si>
  <si>
    <t>Personal remittances received as proportion of GDP is the inflow of personal remittances expressed as a percentage of Gross Domestic Product (GDP).</t>
  </si>
  <si>
    <t>IDMC  Global  Report  on  Internal  Displacement  2018 Conflict 
Dataset</t>
  </si>
  <si>
    <t>Global Trends Report, UNHCR</t>
  </si>
  <si>
    <t>SDG Target 17.3: Mobilize additional financial resources for developing countries from multiple sources
Indicator 17.3.2: Volume of remittances (in United States dollars) as a proportion of total GDP</t>
  </si>
  <si>
    <t>Number of people requiring interventions against neglected tropical diseases (number) as percentage of the total population</t>
  </si>
  <si>
    <t>Number of people requiring treatment and care for any one of the neglected tropical diseases (NTDs) targeted by the WHO NTD Roadmap and World Health Assembly resolutions and reported to WHO.</t>
  </si>
  <si>
    <t>Country reports may not be perfectly comparable over time. Improved surveillance and case-finding may lead to an apparent increase in the number of people known to require treatment and care. Some further estimation may be required to adjust for changes in surveillance and case-finding. Missing country reports may need to be imputed for some diseases in some years.</t>
  </si>
  <si>
    <t>Global framework</t>
  </si>
  <si>
    <t>Because data on the incidences and prevalence of diseases (morbidity data) frequently are unavailable, mortality rates are often used to identify vulnerable populations. 
Estimates Developed by the UN Inter-agency Group for Child Mortality Estimation (UNICEF, WHO, World Bank, UN DESA Population Division) at www.childmortality.org. Projected data are from the United Nations Population Division's World Population Prospects; and may in some cases not be consistent with data before the current year.</t>
  </si>
  <si>
    <t>Although the weight/height ratio indicating acute malnutrition (wasting) is a better indicator for emergency situations and the weight/age ratio does not distinguish between acute malnutrition (wasting) and chronic malnutrition (stunting), it was nevertheless decided to use the weight/age ratio in the Vulnerability component of InfoRM for two reasons: the weight/height ratio figures are not collected systematically for all countries, and by their very nature they rapidly become obsolete. (DG-ECHO GNA Methodology: http://ec.europa.eu/echo/files/policies/strategy/methodology_2011_2012.pdf)</t>
  </si>
  <si>
    <t>National NTD programmes within ministries of health, compiled by WHO</t>
  </si>
  <si>
    <t>Global Malaria Programme at World Health Organization (WHO)</t>
  </si>
  <si>
    <t>Incidence of malaria is defined as the number of new cases of malaria per 1 000 people at risk each year.</t>
  </si>
  <si>
    <t>Malaria incidence per 1 000 population at risk (per 1 000 population)</t>
  </si>
  <si>
    <t>The estimated incidence can differ from the incidence reported by a ministry of health.</t>
  </si>
  <si>
    <t>https://data.worldbank.org/indicator/BX.TRF.PWKR.DT.GD.ZS</t>
  </si>
  <si>
    <t>Health conditions / HIV</t>
  </si>
  <si>
    <t>The Joint United Nations Programme on HIV/AIDS (UNAIDS)</t>
  </si>
  <si>
    <t>The incidence rate provides a measure of progress toward preventing onward transmission of HIV.</t>
  </si>
  <si>
    <t>The number of new HIV infections per 1,000 uninfected population, by sex, age and key populations as defined as the number of new HIV infections per 1000 person-years among the uninfected population.</t>
  </si>
  <si>
    <t>SDG Target 3.2: By 2030, end preventable deaths of newborns and children under 5 years of age, with all countries aiming to reduce neonatal mortality to at least as low as 12 per 1,000 live births and under-5 mortality to at least as low as 25 per 1,000 live births
Indicator 3.2.1: Under-five mortality rate</t>
  </si>
  <si>
    <t>SDG Target 3.3: By 2030, end the epidemics of AIDS, tuberculosis, malaria and neglected tropical diseases and combat hepatitis, water-borne diseases and other communicable diseases
Indicator 3.3.1: Number of new HIV infections per 1,000 uninfected population, by sex, age and key populations</t>
  </si>
  <si>
    <t>SDG Target 3.3: By 2030, end the epidemics of AIDS, tuberculosis, malaria and neglected tropical diseases and combat hepatitis, water-borne diseases and other communicable diseases
Indicator 3.3.3: Malaria incidence per 1,000 population</t>
  </si>
  <si>
    <t xml:space="preserve">SDG Target 3.3: By 2030, end the epidemics of AIDS, tuberculosis, malaria and neglected tropical diseases and combat hepatitis, water-borne diseases and other communicable diseases
Indicator 3.3.2: Tuberculosis incidence per 100,000 population
</t>
  </si>
  <si>
    <t>SDG Target 3.3: By 2030, end the epidemics of AIDS, tuberculosis, malaria and neglected tropical diseases and combat hepatitis, water-borne diseases and other communicable diseases
Indicator 3.3.5: Number of people requiring interventions against neglected tropical diseases</t>
  </si>
  <si>
    <t>SDG Target 3.1: By 2030, reduce the global maternal mortality ratio to less than 70 per 100,000 live births
Indicator 3.1.1: Maternal mortality ratio</t>
  </si>
  <si>
    <t xml:space="preserve">SDG Target 2.1: By 2030, end hunger and ensure access by all people, in particular the poor and people in vulnerable situations, including infants, to safe, nutritious and sufficient food all year round
Indicator 2.1.1: Prevalence of undernourishment </t>
  </si>
  <si>
    <t xml:space="preserve">Due to the probabilistic nature of the inference and the margins of uncertainty associated with estimates of each of the parameters in the model, the precision of the PoU estimates is generally low. </t>
  </si>
  <si>
    <t>Sendai Target B: Substantially reduce the number of affected people globally by 2030, aiming to lower the average global figure per 100,000 between 2020-2030 compared with 2005-2015.
SDG Target 1.5: By 2030, build the resilience of the poor and those in vulnerable situations and reduce their exposure and vulnerability to climate-related extreme events and other economic, social and environmental shocks and disasters;
Indicator 1.5.1: Number of deaths, missing persons and directly affected persons attributed to disasters per 100,000 population</t>
  </si>
  <si>
    <t>SDG Target 3.c: Substantially increase health financing and the recruitment, development, training and retention of the health workforce in developing countries, especially in least developed countries and small island developing States
Indicator 3.c.1: Health worker density and distribution</t>
  </si>
  <si>
    <t>Proportion of the target population with access to three doses of diphtheria-tetanus-pertussis (DTP3) (%)</t>
  </si>
  <si>
    <t>Percentage of surviving infants who received the three doses of diphtheria and tetanus toxoid with pertussis containing vaccine in a given year.</t>
  </si>
  <si>
    <t>Coverage of DTP-containing vaccine measures the overall system strength to deliver infant vaccination.</t>
  </si>
  <si>
    <t>SDG Target 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Indicator 3.b.1: Proportion of the target population covered by all vaccines included in their national programme</t>
  </si>
  <si>
    <t>Coverage of measles-containing vaccine</t>
  </si>
  <si>
    <t>Proportion of the target population with access to measles-containing-vaccine second dose (MCV2) (%)</t>
  </si>
  <si>
    <t>Percentage of children who received two dose of measles-containing vaccine in accordance with nationally recommended schedule through routine immunisation services.</t>
  </si>
  <si>
    <t>Coverage of measles-containing vaccine measures ability to deliver vaccines beyond the first year of life through routine immunisation services. Measles immunization coverage is a good proxy of health system performance.</t>
  </si>
  <si>
    <t>Coverage of pneumococcal conjugate vaccine</t>
  </si>
  <si>
    <t>Proportion of the target population with access to pneumococcal conjugate third dose (PCV3) (%)</t>
  </si>
  <si>
    <t>Coverage of DTP3 vaccine</t>
  </si>
  <si>
    <t>Coverage of pneumococcal conjugate vaccine: adaptation of new vaccines for children.</t>
  </si>
  <si>
    <t>Percentage of surviving infants who received the recommended doses of pneumococcal conjugate vaccine.</t>
  </si>
  <si>
    <t>WHO, UNICEF</t>
  </si>
  <si>
    <t>This goes go beyond the basic level of access (MDG target 7.c) and addresses safe management of drinking water services, including dimensions of accessibility, availability and quality.</t>
  </si>
  <si>
    <t>This goes go beyond the basic level of access (MDG target 7.c) and addresses safe management of sanitation services, including dimensions of accessibility, availability and quality</t>
  </si>
  <si>
    <t>SDG Target 7.1: By 2030, ensure universal access to affordable, reliable and modern energy services
Indicator 7.1.1: Proportion of population with access to electricity</t>
  </si>
  <si>
    <t>SDG Target 9.c: Significantly increase access to information and communications technology and strive to provide universal and affordable access to the Internet in least developed countries by 2020
Indicator 9.c.1: Proportion of population covered by a mobile network, by technology</t>
  </si>
  <si>
    <t>SDG Target 17.8: Fully operationalize the technology bank and science, technology and innovation capacitybuilding mechanism for least developed countries by 2017 and enhance the use of enabling technology, in particular information and communications technology
Indicator 17.8.1: Proportion of individuals using the Internet</t>
  </si>
  <si>
    <t>Children under 5 (% of population)</t>
  </si>
  <si>
    <t>https://www.unhcr.org/data.html</t>
  </si>
  <si>
    <t>Air transport, passengers carried</t>
  </si>
  <si>
    <t>International tourism, number of arrivals</t>
  </si>
  <si>
    <t>International travellers</t>
  </si>
  <si>
    <t>Access to Cities</t>
  </si>
  <si>
    <t>Point of entry</t>
  </si>
  <si>
    <t>Movement</t>
  </si>
  <si>
    <t>Internet usres</t>
  </si>
  <si>
    <t>Awerness</t>
  </si>
  <si>
    <t>Trust Index</t>
  </si>
  <si>
    <t>Behaviour</t>
  </si>
  <si>
    <t>IHR</t>
  </si>
  <si>
    <t>IHR capacity score: Points of entry</t>
  </si>
  <si>
    <t>IS.AIR.PSGR</t>
  </si>
  <si>
    <t>ST.INT.ARVL</t>
  </si>
  <si>
    <t>IHR09</t>
  </si>
  <si>
    <t>Adult literacy rate, population 15+ years</t>
  </si>
  <si>
    <t>Individuals using the Internet (% of population)</t>
  </si>
  <si>
    <t>Confidence in National Government</t>
  </si>
  <si>
    <t>2016-17</t>
  </si>
  <si>
    <t>IT.NET.USER.ZS</t>
  </si>
  <si>
    <t>TRUST.GOV.GALLUP</t>
  </si>
  <si>
    <t>SDGIHR</t>
  </si>
  <si>
    <t>Epidemic Vulnerability</t>
  </si>
  <si>
    <t>HAZARD &amp; EXPOSURE (Hazard-dependent)</t>
  </si>
  <si>
    <t>VULNERABILITY (Hazard-independent)</t>
  </si>
  <si>
    <t>VULNERABILITY (Hazard-dependent)</t>
  </si>
  <si>
    <t>LACK OF COPING CAPACITY (Hazard-independent)</t>
  </si>
  <si>
    <t>LACK OF COPING CAPACITY (Hazard-dependent)</t>
  </si>
  <si>
    <t>EPIDEMIC INFORM RISK</t>
  </si>
  <si>
    <t>EPIDEMIC RISK CLASS</t>
  </si>
  <si>
    <t>Average of 13 International Health Regulations core capacity scores, SPAR version</t>
  </si>
  <si>
    <t>Other</t>
  </si>
  <si>
    <r>
      <rPr>
        <b/>
        <i/>
        <sz val="10"/>
        <color rgb="FF323232"/>
        <rFont val="Arial"/>
        <family val="2"/>
      </rPr>
      <t>Citation</t>
    </r>
    <r>
      <rPr>
        <i/>
        <sz val="10"/>
        <color rgb="FF323232"/>
        <rFont val="Arial"/>
        <family val="2"/>
      </rPr>
      <t xml:space="preserve">
Poljanšek, K., Marin-Ferrer, M., Vernaccini, L., Messina, L., Incorporating epidemics risk in the INFORM Global Risk Index, EUR 29603 EN, Publications Office of the European Union, Luxembourg, 2018, ISBN 978-92-79-98670-3, doi:10.2760/647382, JRC114652</t>
    </r>
  </si>
  <si>
    <t>The INFORM EPIDEMIC RISK INDEX assesses the risk of countries to epidemic outbreak, which would exceed the national capacity to respond to the crisis.
INFORM EPIDEMIC RISK INDEX  is a prototype version of hazard dependent INFORM Global Risk Index  created in 2018. It was developed under the technical lead of the JRC and in close collaboration with WHO for the epidemic components. Through extensive consultation, the WHO identified the underlying risk drivers of epidemic, which enabled the development of a conceptual framework for epidemic risk assessment in countries. JRC developed the INFORM Epidemic Risk Index as an adaptation of the INFORM GRI, preserving the integrity of the original model. The risk score ranges from 0-10, where 10 is the highest risk. In its original version it is covering four groups of Infectious diseases on the base of the mode of transmission and the epidemiological triad addressing agent, host and environment:  1) Zoonoses, (2) Vector borne, (3) Person-to-person (P2P), (4) Foodborne, and (5) Waterborne. 
The INFORM epidemic risk index was adapted to better reflect the situation of the Coronavirus outbreak in Wuhan, China. As transmission is now dominated by human-to-human transmission, the “Hazard &amp; Exposure dimension” of the model was narrowed down to the P2P (meaning people to people) component only. The adapted version of the index is called INFORM EPIDEMIC P2P RISK INDEX.</t>
  </si>
  <si>
    <t>INFORM EPIDEMIC P2P RISK INDEX 2020</t>
  </si>
  <si>
    <t xml:space="preserve">For further information: </t>
  </si>
  <si>
    <t>https://drmkc.jrc.ec.europa.eu/overview/COVID-19#documents/972/list</t>
  </si>
  <si>
    <t>https://drmkc.jrc.ec.europa.eu/inform-index</t>
  </si>
  <si>
    <t>INFORM Epi P2P 2020 (a-z)</t>
  </si>
  <si>
    <t>2007-2018</t>
  </si>
  <si>
    <t>2018-2020</t>
  </si>
  <si>
    <t>(release: 31 March 2020 v 0.1.0)</t>
  </si>
  <si>
    <t>https://map.ox.ac.uk/explorer/#/</t>
  </si>
  <si>
    <t>Human</t>
  </si>
  <si>
    <t>Conflict Risk</t>
  </si>
  <si>
    <t>Current Conflict Intensity</t>
  </si>
  <si>
    <t>Conflict Barometer - National Power Conflicts</t>
  </si>
  <si>
    <t>The HIIK's annual publication Conflict Barometer describes the recent trends in global conflict developments, escalations, de-escalations, and settlements.</t>
  </si>
  <si>
    <t>The Human Hazard component of InfoRM refers to risk of conflicts in the country.</t>
  </si>
  <si>
    <t>Heidelberg Institute</t>
  </si>
  <si>
    <t>Heidelberg Institute for International Conflict Research (HIIK) (2019): Conflict Barometer 2018, Heidelberg</t>
  </si>
  <si>
    <t>http://www.hiik.de/en/konfliktbarometer/index.html</t>
  </si>
  <si>
    <t>Conflict Barometer - Subnational Conflicts</t>
  </si>
  <si>
    <t>Internal Conflict Probability</t>
  </si>
  <si>
    <t>GCRI Violent Internal Conflict probability</t>
  </si>
  <si>
    <t>The Global Conflict Risk Index (GCRI) is an indicator that assess the states' risk for violent internal conflicts.</t>
  </si>
  <si>
    <t>http://conflictrisk.jrc.ec.europa.eu/</t>
  </si>
  <si>
    <t>GCRI High Violent Internal Conflict probability</t>
  </si>
  <si>
    <t>Air passengers carried include both domestic and international aircraft passengers of air carriers registered in the country.</t>
  </si>
  <si>
    <t>High mobility increases the risk of disease spread (examples Pandemic H1N1, MERS – CoV, SARS etc). Highly interconnected world may actually promote the  rapid expansion of infectious disease epidemics.</t>
  </si>
  <si>
    <t>http://data.worldbank.org/indicator/IS.AIR.PSGR</t>
  </si>
  <si>
    <t xml:space="preserve">International inbound tourists (overnight visitors) are the number of tourists who travel to a country other than that in which they have their usual residence, but outside their usual environment, for a period not exceeding 12 months and whose main purpose in visiting is other than an activity remunerated from within the country visited. </t>
  </si>
  <si>
    <t>http://data.worldbank.org/indicator/ST.INT.ARVL</t>
  </si>
  <si>
    <t>The indicator has been derived by JRC from the predicted travel time (minutes) to nearest city. This is a predictive map showing the estimated time to travel from every point on earth to the nearest (in time) city.</t>
  </si>
  <si>
    <t>D.J. Weiss, A. Nelson, H.S. Gibson, W. Temperley, S. Peedell, A. Lieber, M. Hancher, E. Poyart, S. Belchior, N. Fullman, B. Mappin, U. Dalrymple, J. Rozier, T.C.D. Lucas, R.E. Howes, L.S. Tusting, S.Y. Kang, E. Cameron, D. Bisanzio, K.E. Battle, S. Bhatt, and P.W. Gething. A global map of travel time to cities to assess inequalities in accessibility in 2015.</t>
  </si>
  <si>
    <t>The proportion/percentage of attribute (a set of specific elements or functions which reflect the level of performance or achievement of Points of Entry) that have been attained.</t>
  </si>
  <si>
    <t>While international travel and trade bring many health benefits linked to economic development, they may also cause public health risks that can spread internationally at airports, ports and ground crossings through persons, baggage, cargo, containers, conveyances, goods and postal parcels. The IHR (2005) provide a public health response in the form of obligations and standing or temporary non-binding recommendations in ways that avoid unnecessary interference with international travel and trade. States Parties to the IHR (2005) must strengthen public health capacities at designated airports, ports and ground crossings in both routine circumstances and when responding to events that may constitute a public health emergency of international concern.</t>
  </si>
  <si>
    <t>http://apps.who.int/gho//data/view.main.IHRCTRY09v?lang=en</t>
  </si>
  <si>
    <t>Low rates of literacy in a population are likely to increase its vulnerability as health promotion messages and disease etiology etc. may be less likely to be understood and the uptake low.</t>
  </si>
  <si>
    <t>Access to information and health messages. Increases likelyhood to change in behavious. Potentially also access to false information…</t>
  </si>
  <si>
    <t>Trustness</t>
  </si>
  <si>
    <t>In this country, do you have confidence in each of the following, or not? How about national government?</t>
  </si>
  <si>
    <t>Gallup</t>
  </si>
  <si>
    <t>Copyright © 2017 Gallup, Inc. All rights reserved. The information contained in this document may only be used for noncommercial personal use and is subject to Gallup’s Terms of Use.</t>
  </si>
  <si>
    <t>http://data.worldbank.org/indicator/IT.NET.USER.ZS</t>
  </si>
  <si>
    <t>World Health Organization's Global Health Workforce Statistics, OECD, supplemented by country data.</t>
  </si>
  <si>
    <t>http://data.worldbank.org/indicator/SH.MED.PHYS.ZS</t>
  </si>
  <si>
    <t>WHO, UNICEF, UNFPA, World Bank Group, and the United Nations Population Division</t>
  </si>
  <si>
    <t>WHO, UNICEF, UNFPA, World Bank Group, and the United Nations Population Division. Trends in Maternal Mortality: 2000 to 2017. Geneva, World Health Organization, 2019</t>
  </si>
  <si>
    <t>http://data.worldbank.org/indicator/SH.STA.MMRT</t>
  </si>
  <si>
    <t>Epidemic Lack of coping capacity</t>
  </si>
  <si>
    <t>Average of 13 International Health Regulations core capacity scores</t>
  </si>
  <si>
    <t xml:space="preserve">IHR (2005) is an obligation to member states for detecting, verifying, assessing, informing and responding to any events or threats related to infectious hazards including zoonosis, food safety, chemical events and radiation emergencies. </t>
  </si>
  <si>
    <t>http://apps.who.int/gho/indicatorregistry/App_Main/view_indicator.aspx?iid=4672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</si>
</sst>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0"/>
    <numFmt numFmtId="165" formatCode="0.000%"/>
    <numFmt numFmtId="166" formatCode="0.0%"/>
    <numFmt numFmtId="167" formatCode="_(* #,##0.00_);_(* \(#,##0.00\);_(* &quot;-&quot;??_);_(@_)"/>
    <numFmt numFmtId="168" formatCode="_-* #,##0.00_-;_-* #,##0.00\-;_-* &quot;-&quot;??_-;_-@_-"/>
    <numFmt numFmtId="169" formatCode="&quot;$&quot;#,##0\ ;\(&quot;$&quot;#,##0\)"/>
    <numFmt numFmtId="170" formatCode="_-* #,##0\ _F_B_-;\-* #,##0\ _F_B_-;_-* &quot;-&quot;\ _F_B_-;_-@_-"/>
    <numFmt numFmtId="171" formatCode="_-* #,##0.00\ _F_B_-;\-* #,##0.00\ _F_B_-;_-* &quot;-&quot;??\ _F_B_-;_-@_-"/>
    <numFmt numFmtId="172" formatCode="_(&quot;€&quot;* #,##0.00_);_(&quot;€&quot;* \(#,##0.00\);_(&quot;€&quot;* &quot;-&quot;??_);_(@_)"/>
    <numFmt numFmtId="173" formatCode="_-&quot;$&quot;* #,##0_-;\-&quot;$&quot;* #,##0_-;_-&quot;$&quot;* &quot;-&quot;_-;_-@_-"/>
    <numFmt numFmtId="174" formatCode="_-&quot;$&quot;* #,##0.00_-;\-&quot;$&quot;* #,##0.00_-;_-&quot;$&quot;* &quot;-&quot;??_-;_-@_-"/>
    <numFmt numFmtId="175" formatCode="##0.0"/>
    <numFmt numFmtId="176" formatCode="##0.0\ \|"/>
    <numFmt numFmtId="177" formatCode="_-* #,##0\ &quot;FB&quot;_-;\-* #,##0\ &quot;FB&quot;_-;_-* &quot;-&quot;\ &quot;FB&quot;_-;_-@_-"/>
    <numFmt numFmtId="178" formatCode="_-* #,##0.00\ &quot;FB&quot;_-;\-* #,##0.00\ &quot;FB&quot;_-;_-* &quot;-&quot;??\ &quot;FB&quot;_-;_-@_-"/>
    <numFmt numFmtId="179" formatCode="#,##0.0"/>
  </numFmts>
  <fonts count="1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theme="1"/>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sz val="11"/>
      <color theme="1" tint="0.499984740745262"/>
      <name val="Calibri"/>
      <family val="2"/>
      <scheme val="minor"/>
    </font>
    <font>
      <sz val="11"/>
      <name val="Calibri"/>
      <family val="2"/>
      <scheme val="minor"/>
    </font>
    <font>
      <u/>
      <sz val="11"/>
      <color theme="10"/>
      <name val="Calibri"/>
      <family val="2"/>
      <scheme val="minor"/>
    </font>
    <font>
      <i/>
      <sz val="11"/>
      <color theme="0" tint="-0.499984740745262"/>
      <name val="Calibri"/>
      <family val="2"/>
      <scheme val="minor"/>
    </font>
    <font>
      <sz val="10"/>
      <color theme="0" tint="-0.499984740745262"/>
      <name val="Arial"/>
      <family val="2"/>
    </font>
    <font>
      <sz val="10"/>
      <color theme="1"/>
      <name val="Arial"/>
      <family val="2"/>
    </font>
    <font>
      <i/>
      <sz val="10"/>
      <color theme="1"/>
      <name val="Arial"/>
      <family val="2"/>
    </font>
    <font>
      <u/>
      <sz val="10"/>
      <color theme="10"/>
      <name val="Arial"/>
      <family val="2"/>
    </font>
    <font>
      <sz val="10"/>
      <color theme="1" tint="0.499984740745262"/>
      <name val="Arial"/>
      <family val="2"/>
    </font>
    <font>
      <sz val="10"/>
      <color theme="6" tint="-0.249977111117893"/>
      <name val="Arial"/>
      <family val="2"/>
    </font>
    <font>
      <b/>
      <sz val="11"/>
      <color rgb="FF323232"/>
      <name val="Arial"/>
      <family val="2"/>
    </font>
    <font>
      <sz val="10"/>
      <color rgb="FF323232"/>
      <name val="Arial"/>
      <family val="2"/>
    </font>
    <font>
      <b/>
      <sz val="18"/>
      <color rgb="FF323232"/>
      <name val="Arial"/>
      <family val="2"/>
    </font>
    <font>
      <sz val="11"/>
      <color rgb="FF323232"/>
      <name val="Arial"/>
      <family val="2"/>
    </font>
    <font>
      <i/>
      <sz val="10"/>
      <color rgb="FF323232"/>
      <name val="Arial"/>
      <family val="2"/>
    </font>
    <font>
      <b/>
      <i/>
      <sz val="10"/>
      <color rgb="FF323232"/>
      <name val="Arial"/>
      <family val="2"/>
    </font>
    <font>
      <b/>
      <sz val="18"/>
      <color theme="0"/>
      <name val="Arial"/>
      <family val="2"/>
    </font>
    <font>
      <sz val="11"/>
      <color theme="1"/>
      <name val="Arial"/>
      <family val="2"/>
    </font>
    <font>
      <u/>
      <sz val="11"/>
      <color theme="10"/>
      <name val="Arial"/>
      <family val="2"/>
    </font>
    <font>
      <b/>
      <sz val="10"/>
      <color rgb="FF323232"/>
      <name val="Arial"/>
      <family val="2"/>
    </font>
    <font>
      <b/>
      <sz val="10"/>
      <color theme="4" tint="-0.249977111117893"/>
      <name val="Arial"/>
      <family val="2"/>
    </font>
    <font>
      <b/>
      <sz val="10"/>
      <color theme="5" tint="-0.249977111117893"/>
      <name val="Arial"/>
      <family val="2"/>
    </font>
    <font>
      <sz val="10"/>
      <color theme="8" tint="-0.249977111117893"/>
      <name val="Arial"/>
      <family val="2"/>
    </font>
    <font>
      <b/>
      <sz val="10"/>
      <color theme="8" tint="-0.249977111117893"/>
      <name val="Arial"/>
      <family val="2"/>
    </font>
    <font>
      <i/>
      <sz val="10"/>
      <color theme="8" tint="-0.249977111117893"/>
      <name val="Arial"/>
      <family val="2"/>
    </font>
    <font>
      <b/>
      <sz val="10"/>
      <color theme="2" tint="-0.749992370372631"/>
      <name val="Arial"/>
      <family val="2"/>
    </font>
    <font>
      <b/>
      <sz val="10"/>
      <color theme="6" tint="-0.249977111117893"/>
      <name val="Arial"/>
      <family val="2"/>
    </font>
    <font>
      <b/>
      <sz val="10"/>
      <color theme="7" tint="-0.249977111117893"/>
      <name val="Arial"/>
      <family val="2"/>
    </font>
    <font>
      <b/>
      <sz val="10"/>
      <color theme="3" tint="-0.249977111117893"/>
      <name val="Arial"/>
      <family val="2"/>
    </font>
    <font>
      <sz val="10"/>
      <color theme="0"/>
      <name val="Arial"/>
      <family val="2"/>
    </font>
    <font>
      <b/>
      <sz val="10"/>
      <color theme="0"/>
      <name val="Arial"/>
      <family val="2"/>
    </font>
    <font>
      <b/>
      <sz val="9"/>
      <color rgb="FF323232"/>
      <name val="Arial"/>
      <family val="2"/>
    </font>
    <font>
      <sz val="9"/>
      <color theme="1"/>
      <name val="Arial"/>
      <family val="2"/>
    </font>
    <font>
      <b/>
      <sz val="10"/>
      <color theme="1" tint="0.499984740745262"/>
      <name val="Arial"/>
      <family val="2"/>
    </font>
    <font>
      <i/>
      <sz val="10"/>
      <color theme="1" tint="0.499984740745262"/>
      <name val="Arial"/>
      <family val="2"/>
    </font>
    <font>
      <b/>
      <sz val="10"/>
      <color theme="1"/>
      <name val="Arial"/>
      <family val="2"/>
    </font>
    <font>
      <sz val="9"/>
      <color indexed="81"/>
      <name val="Tahoma"/>
      <family val="2"/>
    </font>
    <font>
      <b/>
      <sz val="9"/>
      <color indexed="81"/>
      <name val="Tahoma"/>
      <family val="2"/>
    </font>
    <font>
      <b/>
      <sz val="13"/>
      <name val="Calibri"/>
      <family val="2"/>
      <scheme val="minor"/>
    </font>
    <font>
      <b/>
      <sz val="13"/>
      <color rgb="FF996600"/>
      <name val="Calibri"/>
      <family val="2"/>
      <scheme val="minor"/>
    </font>
    <font>
      <u/>
      <sz val="10"/>
      <color indexed="30"/>
      <name val="Arial"/>
      <family val="2"/>
    </font>
    <font>
      <sz val="10"/>
      <name val="Calibri"/>
      <family val="2"/>
      <scheme val="minor"/>
    </font>
    <font>
      <sz val="6"/>
      <name val="Calibri"/>
      <family val="2"/>
      <scheme val="minor"/>
    </font>
    <font>
      <sz val="6"/>
      <color theme="1"/>
      <name val="Calibri"/>
      <family val="2"/>
      <scheme val="minor"/>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E3327"/>
        <bgColor indexed="64"/>
      </patternFill>
    </fill>
    <fill>
      <patternFill patternType="solid">
        <fgColor rgb="FFF79751"/>
        <bgColor indexed="64"/>
      </patternFill>
    </fill>
    <fill>
      <patternFill patternType="solid">
        <fgColor rgb="FF386192"/>
        <bgColor indexed="64"/>
      </patternFill>
    </fill>
    <fill>
      <patternFill patternType="solid">
        <fgColor rgb="FF7E935B"/>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7999816888943144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style="thin">
        <color theme="0"/>
      </left>
      <right style="thin">
        <color theme="0"/>
      </right>
      <top/>
      <bottom style="thin">
        <color theme="0"/>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0"/>
      </left>
      <right/>
      <top/>
      <bottom style="thick">
        <color theme="0"/>
      </bottom>
      <diagonal/>
    </border>
    <border>
      <left style="thin">
        <color indexed="9"/>
      </left>
      <right/>
      <top/>
      <bottom style="thin">
        <color indexed="9"/>
      </bottom>
      <diagonal/>
    </border>
    <border>
      <left style="thick">
        <color theme="0"/>
      </left>
      <right style="thin">
        <color indexed="9"/>
      </right>
      <top/>
      <bottom style="thin">
        <color indexed="9"/>
      </bottom>
      <diagonal/>
    </border>
    <border>
      <left style="thin">
        <color theme="0"/>
      </left>
      <right/>
      <top/>
      <bottom style="thin">
        <color theme="0"/>
      </bottom>
      <diagonal/>
    </border>
    <border>
      <left style="thick">
        <color indexed="9"/>
      </left>
      <right style="thin">
        <color indexed="9"/>
      </right>
      <top style="thick">
        <color theme="0"/>
      </top>
      <bottom style="thin">
        <color theme="0"/>
      </bottom>
      <diagonal/>
    </border>
    <border>
      <left style="thick">
        <color theme="0"/>
      </left>
      <right style="thin">
        <color indexed="9"/>
      </right>
      <top style="thick">
        <color theme="0"/>
      </top>
      <bottom style="thin">
        <color theme="0"/>
      </bottom>
      <diagonal/>
    </border>
    <border>
      <left style="thick">
        <color theme="0"/>
      </left>
      <right style="thin">
        <color indexed="9"/>
      </right>
      <top style="thin">
        <color theme="0"/>
      </top>
      <bottom style="thin">
        <color theme="0"/>
      </bottom>
      <diagonal/>
    </border>
    <border>
      <left style="thick">
        <color indexed="9"/>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style="thin">
        <color indexed="9"/>
      </left>
      <right/>
      <top style="thin">
        <color indexed="9"/>
      </top>
      <bottom style="thin">
        <color indexed="9"/>
      </bottom>
      <diagonal/>
    </border>
    <border>
      <left/>
      <right/>
      <top style="medium">
        <color theme="0"/>
      </top>
      <bottom style="medium">
        <color theme="0"/>
      </bottom>
      <diagonal/>
    </border>
    <border>
      <left style="thin">
        <color indexed="64"/>
      </left>
      <right style="thin">
        <color indexed="64"/>
      </right>
      <top style="thin">
        <color indexed="64"/>
      </top>
      <bottom/>
      <diagonal/>
    </border>
  </borders>
  <cellStyleXfs count="2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43"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8" borderId="8" applyNumberFormat="0" applyFont="0" applyAlignment="0" applyProtection="0"/>
    <xf numFmtId="0" fontId="18" fillId="0" borderId="0"/>
    <xf numFmtId="167" fontId="18" fillId="0" borderId="0" applyFont="0" applyFill="0" applyBorder="0" applyAlignment="0" applyProtection="0"/>
    <xf numFmtId="0" fontId="18" fillId="0" borderId="0"/>
    <xf numFmtId="0" fontId="27" fillId="0" borderId="0">
      <alignment vertical="top"/>
    </xf>
    <xf numFmtId="0" fontId="27"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52" borderId="0" applyNumberFormat="0" applyBorder="0" applyAlignment="0" applyProtection="0"/>
    <xf numFmtId="0" fontId="20" fillId="52" borderId="0" applyNumberFormat="0" applyBorder="0" applyAlignment="0" applyProtection="0"/>
    <xf numFmtId="0" fontId="28"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28"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8"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9" fillId="40" borderId="0" applyNumberFormat="0" applyBorder="0" applyAlignment="0" applyProtection="0"/>
    <xf numFmtId="0" fontId="30" fillId="54"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29" fillId="56" borderId="0" applyNumberFormat="0" applyBorder="0" applyAlignment="0" applyProtection="0"/>
    <xf numFmtId="0" fontId="18" fillId="0" borderId="0" applyNumberFormat="0" applyFill="0" applyBorder="0" applyAlignment="0" applyProtection="0"/>
    <xf numFmtId="0" fontId="31" fillId="46" borderId="22" applyNumberFormat="0" applyAlignment="0" applyProtection="0"/>
    <xf numFmtId="0" fontId="32" fillId="57" borderId="23"/>
    <xf numFmtId="0" fontId="33" fillId="58" borderId="24">
      <alignment horizontal="right" vertical="top" wrapText="1"/>
    </xf>
    <xf numFmtId="0" fontId="34" fillId="46" borderId="22" applyNumberFormat="0" applyAlignment="0" applyProtection="0"/>
    <xf numFmtId="0" fontId="32" fillId="0" borderId="21"/>
    <xf numFmtId="0" fontId="35" fillId="0" borderId="25" applyNumberFormat="0" applyFill="0" applyAlignment="0" applyProtection="0"/>
    <xf numFmtId="0" fontId="36" fillId="59" borderId="26" applyNumberFormat="0" applyAlignment="0" applyProtection="0"/>
    <xf numFmtId="0" fontId="37" fillId="59" borderId="26" applyNumberFormat="0" applyAlignment="0" applyProtection="0"/>
    <xf numFmtId="0" fontId="38" fillId="50" borderId="0">
      <alignment horizontal="center"/>
    </xf>
    <xf numFmtId="0" fontId="39" fillId="50" borderId="0">
      <alignment horizontal="center" vertical="center"/>
    </xf>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18" fillId="60" borderId="0">
      <alignment horizontal="center" wrapText="1"/>
    </xf>
    <xf numFmtId="0" fontId="40" fillId="50" borderId="0">
      <alignment horizontal="center"/>
    </xf>
    <xf numFmtId="168" fontId="28" fillId="0" borderId="0" applyFont="0" applyFill="0" applyBorder="0" applyAlignment="0" applyProtection="0"/>
    <xf numFmtId="167" fontId="18" fillId="0" borderId="0" applyFont="0" applyFill="0" applyBorder="0" applyAlignment="0" applyProtection="0"/>
    <xf numFmtId="167" fontId="20" fillId="0" borderId="0" applyFont="0" applyFill="0" applyBorder="0" applyAlignment="0" applyProtection="0"/>
    <xf numFmtId="3" fontId="18" fillId="0" borderId="0" applyFont="0" applyFill="0" applyBorder="0" applyAlignment="0" applyProtection="0"/>
    <xf numFmtId="0" fontId="37" fillId="59" borderId="26" applyNumberFormat="0" applyAlignment="0" applyProtection="0"/>
    <xf numFmtId="169" fontId="18" fillId="0" borderId="0" applyFont="0" applyFill="0" applyBorder="0" applyAlignment="0" applyProtection="0"/>
    <xf numFmtId="0" fontId="41" fillId="51" borderId="23" applyBorder="0">
      <protection locked="0"/>
    </xf>
    <xf numFmtId="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0" fontId="42" fillId="51" borderId="23">
      <protection locked="0"/>
    </xf>
    <xf numFmtId="0" fontId="18" fillId="51" borderId="21"/>
    <xf numFmtId="0" fontId="18" fillId="50" borderId="0"/>
    <xf numFmtId="172" fontId="18" fillId="0" borderId="0" applyFont="0" applyFill="0" applyBorder="0" applyAlignment="0" applyProtection="0"/>
    <xf numFmtId="0" fontId="43" fillId="0" borderId="0" applyNumberFormat="0" applyFill="0" applyBorder="0" applyAlignment="0" applyProtection="0"/>
    <xf numFmtId="2" fontId="18" fillId="0" borderId="0" applyFont="0" applyFill="0" applyBorder="0" applyAlignment="0" applyProtection="0"/>
    <xf numFmtId="0" fontId="44" fillId="50" borderId="21">
      <alignment horizontal="left"/>
    </xf>
    <xf numFmtId="0" fontId="27" fillId="50" borderId="0">
      <alignment horizontal="left"/>
    </xf>
    <xf numFmtId="0" fontId="45" fillId="0" borderId="25" applyNumberFormat="0" applyFill="0" applyAlignment="0" applyProtection="0"/>
    <xf numFmtId="0" fontId="46" fillId="35" borderId="0" applyNumberFormat="0" applyBorder="0" applyAlignment="0" applyProtection="0"/>
    <xf numFmtId="0" fontId="46" fillId="35" borderId="0" applyNumberFormat="0" applyBorder="0" applyAlignment="0" applyProtection="0"/>
    <xf numFmtId="0" fontId="33" fillId="61" borderId="0">
      <alignment horizontal="right" vertical="top" wrapText="1"/>
    </xf>
    <xf numFmtId="0" fontId="47" fillId="0" borderId="0" applyNumberFormat="0" applyFill="0" applyBorder="0" applyAlignment="0" applyProtection="0">
      <alignment vertical="top"/>
      <protection locked="0"/>
    </xf>
    <xf numFmtId="0" fontId="48" fillId="53" borderId="22" applyNumberFormat="0" applyAlignment="0" applyProtection="0"/>
    <xf numFmtId="0" fontId="48" fillId="53" borderId="22" applyNumberFormat="0" applyAlignment="0" applyProtection="0"/>
    <xf numFmtId="0" fontId="49" fillId="60" borderId="0">
      <alignment horizontal="center"/>
    </xf>
    <xf numFmtId="0" fontId="18" fillId="50" borderId="21">
      <alignment horizontal="centerContinuous" wrapText="1"/>
    </xf>
    <xf numFmtId="0" fontId="50" fillId="62" borderId="0">
      <alignment horizontal="center" wrapText="1"/>
    </xf>
    <xf numFmtId="168" fontId="28" fillId="0" borderId="0" applyFont="0" applyFill="0" applyBorder="0" applyAlignment="0" applyProtection="0"/>
    <xf numFmtId="0" fontId="51" fillId="0" borderId="11" applyNumberFormat="0" applyFill="0" applyAlignment="0" applyProtection="0"/>
    <xf numFmtId="0" fontId="52" fillId="0" borderId="27" applyNumberFormat="0" applyFill="0" applyAlignment="0" applyProtection="0"/>
    <xf numFmtId="0" fontId="53" fillId="0" borderId="12" applyNumberFormat="0" applyFill="0" applyAlignment="0" applyProtection="0"/>
    <xf numFmtId="0" fontId="53" fillId="0" borderId="0" applyNumberFormat="0" applyFill="0" applyBorder="0" applyAlignment="0" applyProtection="0"/>
    <xf numFmtId="0" fontId="32" fillId="50" borderId="28">
      <alignment wrapText="1"/>
    </xf>
    <xf numFmtId="0" fontId="32" fillId="50" borderId="15"/>
    <xf numFmtId="0" fontId="32" fillId="50" borderId="29"/>
    <xf numFmtId="0" fontId="32" fillId="50" borderId="30">
      <alignment horizontal="center" wrapText="1"/>
    </xf>
    <xf numFmtId="0" fontId="45" fillId="0" borderId="25" applyNumberFormat="0" applyFill="0" applyAlignment="0" applyProtection="0"/>
    <xf numFmtId="0"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5"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8" fillId="0" borderId="0"/>
    <xf numFmtId="0" fontId="20" fillId="0" borderId="0"/>
    <xf numFmtId="0" fontId="28" fillId="0" borderId="0"/>
    <xf numFmtId="0" fontId="28" fillId="0" borderId="0"/>
    <xf numFmtId="0" fontId="18" fillId="0" borderId="0"/>
    <xf numFmtId="0" fontId="28" fillId="0" borderId="0"/>
    <xf numFmtId="0" fontId="20" fillId="0" borderId="0"/>
    <xf numFmtId="0" fontId="28"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7" fillId="0" borderId="0"/>
    <xf numFmtId="0" fontId="20" fillId="64" borderId="31" applyNumberFormat="0" applyFont="0" applyAlignment="0" applyProtection="0"/>
    <xf numFmtId="0" fontId="20" fillId="64" borderId="31" applyNumberFormat="0" applyFont="0" applyAlignment="0" applyProtection="0"/>
    <xf numFmtId="0" fontId="28" fillId="64" borderId="31" applyNumberFormat="0" applyFont="0" applyAlignment="0" applyProtection="0"/>
    <xf numFmtId="0" fontId="56"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32" fillId="50" borderId="21"/>
    <xf numFmtId="0" fontId="39" fillId="50" borderId="0">
      <alignment horizontal="right"/>
    </xf>
    <xf numFmtId="0" fontId="57" fillId="62" borderId="0">
      <alignment horizontal="center"/>
    </xf>
    <xf numFmtId="0" fontId="58" fillId="61" borderId="21">
      <alignment horizontal="left" vertical="top" wrapText="1"/>
    </xf>
    <xf numFmtId="0" fontId="59" fillId="61" borderId="32">
      <alignment horizontal="left" vertical="top" wrapText="1"/>
    </xf>
    <xf numFmtId="0" fontId="58" fillId="61" borderId="33">
      <alignment horizontal="left" vertical="top" wrapText="1"/>
    </xf>
    <xf numFmtId="0" fontId="58" fillId="61" borderId="32">
      <alignment horizontal="left" vertical="top"/>
    </xf>
    <xf numFmtId="0" fontId="18" fillId="65" borderId="0" applyNumberFormat="0" applyFont="0" applyBorder="0" applyProtection="0">
      <alignment horizontal="left" vertical="center"/>
    </xf>
    <xf numFmtId="0" fontId="18" fillId="0" borderId="34" applyNumberFormat="0" applyFill="0" applyProtection="0">
      <alignment horizontal="left" vertical="center" wrapText="1" indent="1"/>
    </xf>
    <xf numFmtId="175" fontId="18" fillId="0" borderId="34"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5" fontId="18" fillId="0" borderId="0" applyFill="0" applyBorder="0" applyProtection="0">
      <alignment horizontal="right" vertical="center" wrapText="1"/>
    </xf>
    <xf numFmtId="176" fontId="18" fillId="0" borderId="0" applyFill="0" applyBorder="0" applyProtection="0">
      <alignment horizontal="right" vertical="center" wrapText="1"/>
    </xf>
    <xf numFmtId="0" fontId="18" fillId="0" borderId="35" applyNumberFormat="0" applyFill="0" applyProtection="0">
      <alignment horizontal="left" vertical="center" wrapText="1"/>
    </xf>
    <xf numFmtId="0" fontId="18" fillId="0" borderId="35" applyNumberFormat="0" applyFill="0" applyProtection="0">
      <alignment horizontal="left" vertical="center" wrapText="1" indent="1"/>
    </xf>
    <xf numFmtId="175" fontId="18" fillId="0" borderId="35"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0" fillId="0" borderId="0" applyNumberFormat="0" applyFill="0" applyBorder="0" applyProtection="0">
      <alignment horizontal="left" vertical="center" wrapText="1"/>
    </xf>
    <xf numFmtId="0" fontId="60" fillId="0" borderId="0" applyNumberFormat="0" applyFill="0" applyBorder="0" applyProtection="0">
      <alignment horizontal="left" vertical="center" wrapText="1"/>
    </xf>
    <xf numFmtId="0" fontId="61" fillId="0" borderId="0" applyNumberFormat="0" applyFill="0" applyBorder="0" applyProtection="0">
      <alignment vertical="center" wrapText="1"/>
    </xf>
    <xf numFmtId="0" fontId="18" fillId="0" borderId="36" applyNumberFormat="0" applyFont="0" applyFill="0" applyProtection="0">
      <alignment horizontal="center" vertical="center" wrapText="1"/>
    </xf>
    <xf numFmtId="0" fontId="60" fillId="0" borderId="36" applyNumberFormat="0" applyFill="0" applyProtection="0">
      <alignment horizontal="center" vertical="center" wrapText="1"/>
    </xf>
    <xf numFmtId="0" fontId="60" fillId="0" borderId="36" applyNumberFormat="0" applyFill="0" applyProtection="0">
      <alignment horizontal="center" vertical="center" wrapText="1"/>
    </xf>
    <xf numFmtId="0" fontId="18" fillId="0" borderId="34" applyNumberFormat="0" applyFill="0" applyProtection="0">
      <alignment horizontal="left" vertical="center" wrapText="1"/>
    </xf>
    <xf numFmtId="0" fontId="28" fillId="0" borderId="0"/>
    <xf numFmtId="0" fontId="62" fillId="0" borderId="0"/>
    <xf numFmtId="0" fontId="18" fillId="0" borderId="0"/>
    <xf numFmtId="0" fontId="18" fillId="0" borderId="0">
      <alignment horizontal="left" wrapText="1"/>
    </xf>
    <xf numFmtId="0" fontId="18" fillId="0" borderId="0">
      <alignment vertical="top"/>
    </xf>
    <xf numFmtId="0" fontId="63" fillId="0" borderId="37"/>
    <xf numFmtId="0" fontId="64" fillId="0" borderId="0"/>
    <xf numFmtId="0" fontId="65" fillId="0" borderId="0">
      <alignment horizontal="left" vertical="top"/>
    </xf>
    <xf numFmtId="0" fontId="38" fillId="50" borderId="0">
      <alignment horizontal="center"/>
    </xf>
    <xf numFmtId="0" fontId="66" fillId="0" borderId="0" applyNumberFormat="0" applyFill="0" applyBorder="0" applyAlignment="0" applyProtection="0"/>
    <xf numFmtId="0" fontId="67" fillId="0" borderId="0" applyNumberFormat="0" applyFill="0" applyBorder="0" applyAlignment="0" applyProtection="0"/>
    <xf numFmtId="0" fontId="68" fillId="0" borderId="0">
      <alignment vertical="top"/>
    </xf>
    <xf numFmtId="0" fontId="69" fillId="50" borderId="0"/>
    <xf numFmtId="0" fontId="70" fillId="0" borderId="0" applyNumberFormat="0" applyFill="0" applyBorder="0" applyAlignment="0" applyProtection="0"/>
    <xf numFmtId="0" fontId="71" fillId="0" borderId="11" applyNumberFormat="0" applyFill="0" applyAlignment="0" applyProtection="0"/>
    <xf numFmtId="0" fontId="72" fillId="0" borderId="27" applyNumberFormat="0" applyFill="0" applyAlignment="0" applyProtection="0"/>
    <xf numFmtId="0" fontId="73" fillId="0" borderId="12" applyNumberFormat="0" applyFill="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4" fillId="0" borderId="13" applyNumberFormat="0" applyFill="0" applyAlignment="0" applyProtection="0"/>
    <xf numFmtId="0" fontId="75" fillId="0" borderId="13" applyNumberFormat="0" applyFill="0" applyAlignment="0" applyProtection="0"/>
    <xf numFmtId="0" fontId="76" fillId="46" borderId="38" applyNumberFormat="0" applyAlignment="0" applyProtection="0"/>
    <xf numFmtId="0" fontId="77" fillId="34" borderId="0" applyNumberFormat="0" applyBorder="0" applyAlignment="0" applyProtection="0"/>
    <xf numFmtId="0" fontId="78" fillId="35" borderId="0" applyNumberFormat="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3" fillId="0" borderId="0" applyNumberFormat="0" applyFill="0" applyBorder="0" applyAlignment="0" applyProtection="0"/>
    <xf numFmtId="164" fontId="27" fillId="49" borderId="47">
      <alignment horizontal="center" vertical="center"/>
    </xf>
    <xf numFmtId="0" fontId="121" fillId="0" borderId="0" applyNumberFormat="0" applyFill="0" applyBorder="0" applyAlignment="0" applyProtection="0"/>
  </cellStyleXfs>
  <cellXfs count="198">
    <xf numFmtId="0" fontId="0" fillId="0" borderId="0" xfId="0"/>
    <xf numFmtId="0" fontId="0" fillId="48" borderId="0" xfId="0" applyFill="1" applyBorder="1"/>
    <xf numFmtId="0" fontId="4" fillId="48" borderId="0" xfId="3" applyFill="1" applyBorder="1"/>
    <xf numFmtId="0" fontId="0" fillId="48" borderId="0" xfId="0" applyFont="1" applyFill="1" applyBorder="1"/>
    <xf numFmtId="0" fontId="0" fillId="48" borderId="0" xfId="0" applyFill="1"/>
    <xf numFmtId="0" fontId="0" fillId="0" borderId="0" xfId="0"/>
    <xf numFmtId="0" fontId="0" fillId="48" borderId="0" xfId="0" applyFill="1" applyBorder="1" applyAlignment="1">
      <alignment wrapText="1"/>
    </xf>
    <xf numFmtId="0" fontId="13" fillId="48" borderId="0" xfId="20" applyFont="1" applyFill="1" applyBorder="1"/>
    <xf numFmtId="0" fontId="19" fillId="48" borderId="0" xfId="18" applyFont="1" applyFill="1" applyBorder="1"/>
    <xf numFmtId="0" fontId="1" fillId="48" borderId="0" xfId="19" applyFill="1" applyBorder="1"/>
    <xf numFmtId="0" fontId="81" fillId="48" borderId="0" xfId="34" applyFont="1" applyFill="1" applyBorder="1" applyAlignment="1">
      <alignment horizontal="center" vertical="center"/>
    </xf>
    <xf numFmtId="0" fontId="13" fillId="48" borderId="0" xfId="17" applyFont="1" applyFill="1" applyBorder="1"/>
    <xf numFmtId="0" fontId="0" fillId="48" borderId="0" xfId="0" applyFill="1" applyAlignment="1">
      <alignment textRotation="90"/>
    </xf>
    <xf numFmtId="0" fontId="0" fillId="48" borderId="0" xfId="0" applyFill="1" applyBorder="1" applyAlignment="1">
      <alignment horizontal="center"/>
    </xf>
    <xf numFmtId="0" fontId="13" fillId="48" borderId="0" xfId="32" applyFont="1" applyFill="1" applyBorder="1"/>
    <xf numFmtId="164" fontId="0" fillId="48" borderId="0" xfId="0" applyNumberFormat="1" applyFill="1"/>
    <xf numFmtId="0" fontId="0" fillId="48" borderId="0" xfId="0" applyFill="1" applyAlignment="1">
      <alignment horizontal="center" textRotation="90" wrapText="1"/>
    </xf>
    <xf numFmtId="0" fontId="26" fillId="48" borderId="0" xfId="0" applyFont="1" applyFill="1"/>
    <xf numFmtId="0" fontId="82" fillId="48" borderId="0" xfId="0" applyFont="1" applyFill="1"/>
    <xf numFmtId="0" fontId="84" fillId="48" borderId="0" xfId="0" applyFont="1" applyFill="1"/>
    <xf numFmtId="0" fontId="0" fillId="0" borderId="0" xfId="71" applyFont="1" applyFill="1"/>
    <xf numFmtId="0" fontId="94" fillId="47" borderId="0" xfId="0" applyFont="1" applyFill="1" applyBorder="1" applyAlignment="1">
      <alignment horizontal="right" wrapText="1"/>
    </xf>
    <xf numFmtId="0" fontId="97" fillId="48" borderId="0" xfId="0" applyFont="1" applyFill="1" applyBorder="1" applyAlignment="1">
      <alignment vertical="center" wrapText="1"/>
    </xf>
    <xf numFmtId="0" fontId="49" fillId="48" borderId="0" xfId="0" applyFont="1" applyFill="1" applyBorder="1" applyAlignment="1">
      <alignment horizontal="center" vertical="center" wrapText="1"/>
    </xf>
    <xf numFmtId="0" fontId="98" fillId="0" borderId="0" xfId="0" applyFont="1"/>
    <xf numFmtId="0" fontId="99" fillId="0" borderId="0" xfId="285" applyFont="1" applyAlignment="1" applyProtection="1"/>
    <xf numFmtId="0" fontId="99" fillId="0" borderId="0" xfId="285" quotePrefix="1" applyFont="1" applyAlignment="1" applyProtection="1"/>
    <xf numFmtId="0" fontId="93" fillId="47" borderId="29" xfId="0" applyFont="1" applyFill="1" applyBorder="1" applyAlignment="1">
      <alignment vertical="center" wrapText="1"/>
    </xf>
    <xf numFmtId="0" fontId="101" fillId="48" borderId="20" xfId="3" applyFont="1" applyFill="1" applyBorder="1" applyAlignment="1">
      <alignment horizontal="center" textRotation="90" wrapText="1"/>
    </xf>
    <xf numFmtId="0" fontId="102" fillId="48" borderId="43" xfId="2" applyFont="1" applyFill="1" applyBorder="1" applyAlignment="1">
      <alignment horizontal="center" textRotation="90" wrapText="1"/>
    </xf>
    <xf numFmtId="0" fontId="103" fillId="48" borderId="20" xfId="4" applyFont="1" applyFill="1" applyBorder="1" applyAlignment="1">
      <alignment horizontal="center" textRotation="90" wrapText="1"/>
    </xf>
    <xf numFmtId="0" fontId="104" fillId="48" borderId="20" xfId="3" applyFont="1" applyFill="1" applyBorder="1" applyAlignment="1">
      <alignment horizontal="center" textRotation="90" wrapText="1"/>
    </xf>
    <xf numFmtId="0" fontId="105" fillId="48" borderId="20" xfId="4" applyFont="1" applyFill="1" applyBorder="1" applyAlignment="1">
      <alignment horizontal="center" textRotation="90" wrapText="1"/>
    </xf>
    <xf numFmtId="0" fontId="103" fillId="48" borderId="20" xfId="3" applyFont="1" applyFill="1" applyBorder="1" applyAlignment="1">
      <alignment horizontal="center" textRotation="90" wrapText="1"/>
    </xf>
    <xf numFmtId="0" fontId="106" fillId="48" borderId="20" xfId="2" applyFont="1" applyFill="1" applyBorder="1" applyAlignment="1">
      <alignment horizontal="center" textRotation="90" wrapText="1"/>
    </xf>
    <xf numFmtId="0" fontId="90" fillId="48" borderId="20" xfId="4" applyFont="1" applyFill="1" applyBorder="1" applyAlignment="1">
      <alignment horizontal="center" textRotation="90" wrapText="1"/>
    </xf>
    <xf numFmtId="0" fontId="107" fillId="48" borderId="20" xfId="3" applyFont="1" applyFill="1" applyBorder="1" applyAlignment="1">
      <alignment horizontal="center" textRotation="90" wrapText="1"/>
    </xf>
    <xf numFmtId="0" fontId="108" fillId="48" borderId="20" xfId="2" applyFont="1" applyFill="1" applyBorder="1" applyAlignment="1">
      <alignment horizontal="center" textRotation="90" wrapText="1"/>
    </xf>
    <xf numFmtId="0" fontId="109" fillId="48" borderId="20" xfId="2" applyFont="1" applyFill="1" applyBorder="1" applyAlignment="1">
      <alignment horizontal="center" textRotation="90" wrapText="1"/>
    </xf>
    <xf numFmtId="164" fontId="27" fillId="49" borderId="18" xfId="0" applyNumberFormat="1" applyFont="1" applyFill="1" applyBorder="1" applyAlignment="1">
      <alignment horizontal="center" vertical="center"/>
    </xf>
    <xf numFmtId="164" fontId="27" fillId="49" borderId="44" xfId="0" applyNumberFormat="1" applyFont="1" applyFill="1" applyBorder="1" applyAlignment="1">
      <alignment horizontal="center" vertical="center"/>
    </xf>
    <xf numFmtId="0" fontId="100" fillId="48" borderId="19" xfId="3" applyFont="1" applyFill="1" applyBorder="1"/>
    <xf numFmtId="0" fontId="100" fillId="48" borderId="46" xfId="0" applyFont="1" applyFill="1" applyBorder="1"/>
    <xf numFmtId="0" fontId="112" fillId="48" borderId="0" xfId="3" applyFont="1" applyFill="1" applyBorder="1"/>
    <xf numFmtId="0" fontId="112" fillId="48" borderId="0" xfId="3" applyFont="1" applyFill="1" applyBorder="1" applyAlignment="1"/>
    <xf numFmtId="0" fontId="93" fillId="47" borderId="0" xfId="0" applyFont="1" applyFill="1" applyBorder="1" applyAlignment="1">
      <alignment horizontal="center" wrapText="1"/>
    </xf>
    <xf numFmtId="0" fontId="86" fillId="48" borderId="0" xfId="0" applyFont="1" applyFill="1" applyAlignment="1">
      <alignment horizontal="center"/>
    </xf>
    <xf numFmtId="0" fontId="86" fillId="11" borderId="40" xfId="19" applyFont="1" applyBorder="1" applyAlignment="1">
      <alignment horizontal="center" textRotation="90" wrapText="1"/>
    </xf>
    <xf numFmtId="0" fontId="111" fillId="9" borderId="40" xfId="17" applyFont="1" applyBorder="1" applyAlignment="1">
      <alignment horizontal="center" textRotation="90" wrapText="1"/>
    </xf>
    <xf numFmtId="0" fontId="86" fillId="48" borderId="0" xfId="0" applyFont="1" applyFill="1" applyBorder="1" applyAlignment="1">
      <alignment horizontal="center" vertical="center"/>
    </xf>
    <xf numFmtId="164" fontId="86" fillId="11" borderId="10" xfId="19" applyNumberFormat="1" applyFont="1" applyBorder="1" applyAlignment="1">
      <alignment horizontal="center" vertical="center"/>
    </xf>
    <xf numFmtId="164" fontId="111" fillId="9" borderId="10" xfId="17" applyNumberFormat="1" applyFont="1" applyBorder="1" applyAlignment="1">
      <alignment horizontal="center"/>
    </xf>
    <xf numFmtId="0" fontId="86" fillId="48" borderId="0" xfId="0" applyFont="1" applyFill="1" applyAlignment="1">
      <alignment horizontal="center" vertical="center"/>
    </xf>
    <xf numFmtId="0" fontId="89" fillId="47" borderId="0" xfId="34" applyFont="1" applyFill="1" applyBorder="1" applyAlignment="1">
      <alignment horizontal="center" vertical="center"/>
    </xf>
    <xf numFmtId="0" fontId="89" fillId="47" borderId="0" xfId="34" applyFont="1" applyFill="1" applyBorder="1" applyAlignment="1">
      <alignment horizontal="center" vertical="center" wrapText="1"/>
    </xf>
    <xf numFmtId="0" fontId="86" fillId="27" borderId="40" xfId="35" applyFont="1" applyBorder="1" applyAlignment="1">
      <alignment horizontal="center" textRotation="90" wrapText="1"/>
    </xf>
    <xf numFmtId="0" fontId="110" fillId="28" borderId="39" xfId="36" applyFont="1" applyBorder="1" applyAlignment="1">
      <alignment horizontal="center" textRotation="90" wrapText="1"/>
    </xf>
    <xf numFmtId="0" fontId="86" fillId="26" borderId="40" xfId="34" applyFont="1" applyBorder="1" applyAlignment="1">
      <alignment horizontal="center" textRotation="90" wrapText="1"/>
    </xf>
    <xf numFmtId="0" fontId="110" fillId="25" borderId="39" xfId="33" applyFont="1" applyBorder="1" applyAlignment="1">
      <alignment horizontal="center" textRotation="90" wrapText="1"/>
    </xf>
    <xf numFmtId="0" fontId="110" fillId="25" borderId="41" xfId="33" applyFont="1" applyBorder="1" applyAlignment="1">
      <alignment horizontal="center" textRotation="90" wrapText="1"/>
    </xf>
    <xf numFmtId="0" fontId="111" fillId="29" borderId="41" xfId="37" applyFont="1" applyBorder="1" applyAlignment="1">
      <alignment horizontal="center" textRotation="90" wrapText="1"/>
    </xf>
    <xf numFmtId="164" fontId="86" fillId="27" borderId="10" xfId="35" applyNumberFormat="1" applyFont="1" applyBorder="1" applyAlignment="1">
      <alignment horizontal="center" vertical="center"/>
    </xf>
    <xf numFmtId="164" fontId="110" fillId="28" borderId="14" xfId="36" applyNumberFormat="1" applyFont="1" applyBorder="1" applyAlignment="1">
      <alignment horizontal="center" vertical="center"/>
    </xf>
    <xf numFmtId="3" fontId="86" fillId="26" borderId="10" xfId="34" applyNumberFormat="1" applyFont="1" applyBorder="1" applyAlignment="1">
      <alignment horizontal="right" vertical="center"/>
    </xf>
    <xf numFmtId="164" fontId="110" fillId="29" borderId="14" xfId="37" applyNumberFormat="1" applyFont="1" applyBorder="1" applyAlignment="1">
      <alignment horizontal="center" vertical="center"/>
    </xf>
    <xf numFmtId="10" fontId="86" fillId="26" borderId="10" xfId="34" applyNumberFormat="1" applyFont="1" applyBorder="1" applyAlignment="1">
      <alignment horizontal="right" vertical="center"/>
    </xf>
    <xf numFmtId="164" fontId="110" fillId="25" borderId="14" xfId="33" applyNumberFormat="1" applyFont="1" applyBorder="1" applyAlignment="1">
      <alignment horizontal="center" vertical="center"/>
    </xf>
    <xf numFmtId="166" fontId="86" fillId="26" borderId="10" xfId="73" applyNumberFormat="1" applyFont="1" applyFill="1" applyBorder="1" applyAlignment="1">
      <alignment horizontal="right" vertical="center"/>
    </xf>
    <xf numFmtId="164" fontId="110" fillId="25" borderId="0" xfId="33" applyNumberFormat="1" applyFont="1" applyBorder="1" applyAlignment="1">
      <alignment horizontal="center" vertical="center"/>
    </xf>
    <xf numFmtId="164" fontId="111" fillId="29" borderId="0" xfId="37" applyNumberFormat="1" applyFont="1" applyBorder="1" applyAlignment="1">
      <alignment horizontal="center" vertical="center"/>
    </xf>
    <xf numFmtId="0" fontId="89" fillId="47" borderId="0" xfId="0" applyFont="1" applyFill="1"/>
    <xf numFmtId="0" fontId="89" fillId="47" borderId="0" xfId="0" applyFont="1" applyFill="1" applyAlignment="1">
      <alignment horizontal="center" vertical="center"/>
    </xf>
    <xf numFmtId="165" fontId="89" fillId="47" borderId="0" xfId="73" applyNumberFormat="1" applyFont="1" applyFill="1" applyAlignment="1">
      <alignment horizontal="center" vertical="center"/>
    </xf>
    <xf numFmtId="9" fontId="89" fillId="47" borderId="0" xfId="73" applyNumberFormat="1" applyFont="1" applyFill="1" applyAlignment="1">
      <alignment horizontal="center" vertical="center"/>
    </xf>
    <xf numFmtId="9" fontId="89" fillId="47" borderId="0" xfId="73" applyFont="1" applyFill="1" applyAlignment="1">
      <alignment horizontal="center" vertical="center"/>
    </xf>
    <xf numFmtId="179" fontId="86" fillId="26" borderId="10" xfId="34" applyNumberFormat="1" applyFont="1" applyBorder="1" applyAlignment="1">
      <alignment horizontal="right" vertical="center"/>
    </xf>
    <xf numFmtId="0" fontId="86" fillId="48" borderId="0" xfId="0" applyFont="1" applyFill="1" applyAlignment="1">
      <alignment horizontal="center" wrapText="1"/>
    </xf>
    <xf numFmtId="0" fontId="86" fillId="23" borderId="40" xfId="31" applyFont="1" applyBorder="1" applyAlignment="1">
      <alignment horizontal="center" textRotation="90" wrapText="1"/>
    </xf>
    <xf numFmtId="0" fontId="111" fillId="24" borderId="40" xfId="32" applyFont="1" applyBorder="1" applyAlignment="1">
      <alignment horizontal="center" textRotation="90" wrapText="1"/>
    </xf>
    <xf numFmtId="0" fontId="111" fillId="21" borderId="41" xfId="29" applyFont="1" applyBorder="1" applyAlignment="1">
      <alignment horizontal="center" textRotation="90" wrapText="1"/>
    </xf>
    <xf numFmtId="164" fontId="86" fillId="23" borderId="10" xfId="31" applyNumberFormat="1" applyFont="1" applyBorder="1" applyAlignment="1">
      <alignment horizontal="center" vertical="center"/>
    </xf>
    <xf numFmtId="164" fontId="111" fillId="24" borderId="10" xfId="32" applyNumberFormat="1" applyFont="1" applyBorder="1" applyAlignment="1">
      <alignment horizontal="center" vertical="center"/>
    </xf>
    <xf numFmtId="164" fontId="111" fillId="21" borderId="0" xfId="29" applyNumberFormat="1" applyFont="1" applyAlignment="1">
      <alignment horizontal="center" vertical="center"/>
    </xf>
    <xf numFmtId="0" fontId="89" fillId="47" borderId="0" xfId="0" applyFont="1" applyFill="1" applyBorder="1"/>
    <xf numFmtId="0" fontId="89" fillId="47" borderId="0" xfId="34" applyFont="1" applyFill="1" applyBorder="1" applyAlignment="1">
      <alignment horizontal="center" wrapText="1"/>
    </xf>
    <xf numFmtId="1" fontId="89" fillId="47" borderId="0" xfId="31" applyNumberFormat="1" applyFont="1" applyFill="1" applyBorder="1" applyAlignment="1">
      <alignment horizontal="center" vertical="center" wrapText="1"/>
    </xf>
    <xf numFmtId="1" fontId="114" fillId="47" borderId="0" xfId="32" applyNumberFormat="1" applyFont="1" applyFill="1" applyBorder="1" applyAlignment="1">
      <alignment horizontal="center" vertical="center" wrapText="1"/>
    </xf>
    <xf numFmtId="164" fontId="89" fillId="47" borderId="0" xfId="31" applyNumberFormat="1" applyFont="1" applyFill="1" applyBorder="1" applyAlignment="1">
      <alignment horizontal="center" vertical="center" wrapText="1"/>
    </xf>
    <xf numFmtId="0" fontId="114" fillId="47" borderId="0" xfId="32" applyFont="1" applyFill="1" applyBorder="1" applyAlignment="1">
      <alignment horizontal="center" vertical="center" wrapText="1"/>
    </xf>
    <xf numFmtId="164" fontId="115" fillId="47" borderId="0" xfId="31" applyNumberFormat="1" applyFont="1" applyFill="1" applyBorder="1" applyAlignment="1">
      <alignment horizontal="center" vertical="center" wrapText="1"/>
    </xf>
    <xf numFmtId="0" fontId="89" fillId="47" borderId="0" xfId="31" applyFont="1" applyFill="1" applyBorder="1" applyAlignment="1">
      <alignment horizontal="center" vertical="center" wrapText="1"/>
    </xf>
    <xf numFmtId="1" fontId="85" fillId="0" borderId="0" xfId="0" applyNumberFormat="1" applyFont="1" applyAlignment="1">
      <alignment horizontal="right"/>
    </xf>
    <xf numFmtId="2" fontId="85" fillId="0" borderId="0" xfId="0" applyNumberFormat="1" applyFont="1" applyAlignment="1">
      <alignment horizontal="right"/>
    </xf>
    <xf numFmtId="164" fontId="85" fillId="0" borderId="0" xfId="0" applyNumberFormat="1" applyFont="1" applyAlignment="1">
      <alignment horizontal="right"/>
    </xf>
    <xf numFmtId="0" fontId="86" fillId="0" borderId="0" xfId="0" applyFont="1"/>
    <xf numFmtId="0" fontId="87" fillId="0" borderId="0" xfId="0" applyFont="1" applyAlignment="1">
      <alignment horizontal="center" vertical="center" wrapText="1"/>
    </xf>
    <xf numFmtId="0" fontId="100" fillId="0" borderId="42" xfId="0" applyFont="1" applyFill="1" applyBorder="1" applyAlignment="1">
      <alignment horizontal="center"/>
    </xf>
    <xf numFmtId="0" fontId="116" fillId="0" borderId="0" xfId="0" applyFont="1"/>
    <xf numFmtId="0" fontId="116" fillId="0" borderId="0" xfId="71" applyFont="1"/>
    <xf numFmtId="0" fontId="116" fillId="0" borderId="0" xfId="71" applyFont="1" applyFill="1"/>
    <xf numFmtId="0" fontId="92" fillId="48" borderId="0" xfId="0" applyFont="1" applyFill="1" applyBorder="1" applyAlignment="1">
      <alignment horizontal="left" vertical="center" wrapText="1" indent="1"/>
    </xf>
    <xf numFmtId="0" fontId="91" fillId="48" borderId="0" xfId="0" applyFont="1" applyFill="1" applyBorder="1" applyAlignment="1">
      <alignment horizontal="left" indent="1"/>
    </xf>
    <xf numFmtId="0" fontId="80" fillId="0" borderId="0" xfId="285" applyFill="1" applyBorder="1" applyAlignment="1" applyProtection="1">
      <alignment horizontal="left" vertical="center" wrapText="1" indent="1"/>
    </xf>
    <xf numFmtId="0" fontId="95" fillId="48" borderId="21" xfId="0" applyFont="1" applyFill="1" applyBorder="1" applyAlignment="1">
      <alignment horizontal="left" wrapText="1" indent="1"/>
    </xf>
    <xf numFmtId="0" fontId="88" fillId="0" borderId="0" xfId="285" applyFont="1" applyAlignment="1" applyProtection="1">
      <alignment horizontal="left" indent="1"/>
    </xf>
    <xf numFmtId="0" fontId="98" fillId="0" borderId="0" xfId="0" applyFont="1" applyAlignment="1">
      <alignment horizontal="left" indent="1"/>
    </xf>
    <xf numFmtId="0" fontId="100" fillId="48" borderId="19" xfId="3" applyFont="1" applyFill="1" applyBorder="1" applyAlignment="1">
      <alignment horizontal="left" indent="1"/>
    </xf>
    <xf numFmtId="0" fontId="112" fillId="48" borderId="0" xfId="3" applyFont="1" applyFill="1" applyBorder="1" applyAlignment="1">
      <alignment horizontal="left" indent="1"/>
    </xf>
    <xf numFmtId="0" fontId="100" fillId="48" borderId="16" xfId="0" applyFont="1" applyFill="1" applyBorder="1" applyAlignment="1">
      <alignment horizontal="left" indent="1"/>
    </xf>
    <xf numFmtId="0" fontId="86" fillId="48" borderId="0" xfId="0" applyFont="1" applyFill="1" applyAlignment="1">
      <alignment horizontal="left" indent="1"/>
    </xf>
    <xf numFmtId="0" fontId="86" fillId="48" borderId="0" xfId="0" applyFont="1" applyFill="1" applyBorder="1" applyAlignment="1">
      <alignment horizontal="left" indent="1"/>
    </xf>
    <xf numFmtId="0" fontId="86" fillId="0" borderId="0" xfId="0" applyFont="1" applyAlignment="1">
      <alignment horizontal="left" indent="1"/>
    </xf>
    <xf numFmtId="0" fontId="87" fillId="0" borderId="0" xfId="0" applyFont="1" applyAlignment="1">
      <alignment horizontal="left" indent="1"/>
    </xf>
    <xf numFmtId="0" fontId="87" fillId="0" borderId="0" xfId="0" applyFont="1" applyAlignment="1">
      <alignment horizontal="left" vertical="center" indent="1"/>
    </xf>
    <xf numFmtId="0" fontId="92" fillId="66" borderId="21" xfId="0" applyFont="1" applyFill="1" applyBorder="1" applyAlignment="1">
      <alignment horizontal="left" vertical="top" wrapText="1" indent="1"/>
    </xf>
    <xf numFmtId="0" fontId="92" fillId="0" borderId="21" xfId="0" applyFont="1" applyFill="1" applyBorder="1" applyAlignment="1">
      <alignment horizontal="left" vertical="top" wrapText="1" indent="1"/>
    </xf>
    <xf numFmtId="0" fontId="92" fillId="67" borderId="21" xfId="0" applyFont="1" applyFill="1" applyBorder="1" applyAlignment="1">
      <alignment horizontal="left" vertical="top" wrapText="1" indent="1"/>
    </xf>
    <xf numFmtId="0" fontId="92" fillId="68" borderId="21" xfId="0" applyFont="1" applyFill="1" applyBorder="1" applyAlignment="1">
      <alignment horizontal="left" vertical="top" wrapText="1" indent="1"/>
    </xf>
    <xf numFmtId="0" fontId="92" fillId="47" borderId="21" xfId="0" applyFont="1" applyFill="1" applyBorder="1" applyAlignment="1">
      <alignment horizontal="left" vertical="top" wrapText="1" indent="1"/>
    </xf>
    <xf numFmtId="0" fontId="86" fillId="0" borderId="0" xfId="0" applyFont="1" applyFill="1" applyAlignment="1">
      <alignment horizontal="center" textRotation="90" wrapText="1"/>
    </xf>
    <xf numFmtId="3" fontId="86" fillId="26" borderId="40" xfId="34" applyNumberFormat="1" applyFont="1" applyBorder="1" applyAlignment="1">
      <alignment horizontal="center" textRotation="90" wrapText="1"/>
    </xf>
    <xf numFmtId="0" fontId="111" fillId="29" borderId="39" xfId="37" applyFont="1" applyBorder="1" applyAlignment="1">
      <alignment horizontal="center" textRotation="90" wrapText="1"/>
    </xf>
    <xf numFmtId="0" fontId="86" fillId="0" borderId="0" xfId="0" applyFont="1" applyFill="1" applyAlignment="1">
      <alignment horizontal="left" indent="1"/>
    </xf>
    <xf numFmtId="0" fontId="86" fillId="0" borderId="0" xfId="0" applyFont="1" applyFill="1"/>
    <xf numFmtId="164" fontId="1" fillId="22" borderId="10" xfId="30" applyNumberFormat="1" applyBorder="1" applyAlignment="1">
      <alignment horizontal="center" vertical="center"/>
    </xf>
    <xf numFmtId="0" fontId="0" fillId="22" borderId="40" xfId="30" applyFont="1" applyBorder="1" applyAlignment="1">
      <alignment horizontal="center" textRotation="90" wrapText="1"/>
    </xf>
    <xf numFmtId="164" fontId="27" fillId="73" borderId="18" xfId="0" applyNumberFormat="1" applyFont="1" applyFill="1" applyBorder="1" applyAlignment="1">
      <alignment horizontal="center" vertical="center"/>
    </xf>
    <xf numFmtId="164" fontId="27" fillId="67" borderId="18" xfId="0" applyNumberFormat="1" applyFont="1" applyFill="1" applyBorder="1" applyAlignment="1">
      <alignment horizontal="center" vertical="center"/>
    </xf>
    <xf numFmtId="164" fontId="27" fillId="74" borderId="18" xfId="0" applyNumberFormat="1" applyFont="1" applyFill="1" applyBorder="1" applyAlignment="1">
      <alignment horizontal="center" vertical="center"/>
    </xf>
    <xf numFmtId="164" fontId="27" fillId="73" borderId="48" xfId="0" applyNumberFormat="1" applyFont="1" applyFill="1" applyBorder="1" applyAlignment="1">
      <alignment horizontal="center" vertical="center"/>
    </xf>
    <xf numFmtId="164" fontId="27" fillId="74" borderId="45" xfId="0" applyNumberFormat="1" applyFont="1" applyFill="1" applyBorder="1" applyAlignment="1">
      <alignment horizontal="center" vertical="center"/>
    </xf>
    <xf numFmtId="164" fontId="27" fillId="75" borderId="17" xfId="0" applyNumberFormat="1" applyFont="1" applyFill="1" applyBorder="1" applyAlignment="1">
      <alignment horizontal="center" vertical="center"/>
    </xf>
    <xf numFmtId="0" fontId="119" fillId="48" borderId="0" xfId="3" applyFont="1" applyFill="1" applyBorder="1" applyAlignment="1">
      <alignment horizontal="center" textRotation="90" wrapText="1"/>
    </xf>
    <xf numFmtId="164" fontId="27" fillId="49" borderId="50" xfId="0" applyNumberFormat="1" applyFont="1" applyFill="1" applyBorder="1" applyAlignment="1">
      <alignment horizontal="center" vertical="center"/>
    </xf>
    <xf numFmtId="0" fontId="87" fillId="0" borderId="0" xfId="0" applyFont="1" applyFill="1" applyAlignment="1">
      <alignment horizontal="center" vertical="center" wrapText="1"/>
    </xf>
    <xf numFmtId="0" fontId="85" fillId="48" borderId="0" xfId="0" applyFont="1" applyFill="1" applyAlignment="1">
      <alignment horizontal="center" vertical="center"/>
    </xf>
    <xf numFmtId="49" fontId="85" fillId="0" borderId="0" xfId="0" applyNumberFormat="1" applyFont="1" applyAlignment="1">
      <alignment horizontal="center"/>
    </xf>
    <xf numFmtId="0" fontId="85" fillId="0" borderId="0" xfId="0" applyNumberFormat="1" applyFont="1" applyAlignment="1">
      <alignment horizontal="center"/>
    </xf>
    <xf numFmtId="164" fontId="27" fillId="73" borderId="49" xfId="0" applyNumberFormat="1" applyFont="1" applyFill="1" applyBorder="1" applyAlignment="1">
      <alignment horizontal="center" vertical="center"/>
    </xf>
    <xf numFmtId="0" fontId="0" fillId="0" borderId="0" xfId="0" applyAlignment="1">
      <alignment textRotation="90"/>
    </xf>
    <xf numFmtId="0" fontId="0" fillId="0" borderId="0" xfId="0" applyFont="1" applyAlignment="1">
      <alignment horizontal="center"/>
    </xf>
    <xf numFmtId="2" fontId="0" fillId="0" borderId="0" xfId="0" applyNumberFormat="1"/>
    <xf numFmtId="9" fontId="0" fillId="0" borderId="0" xfId="73" applyFont="1"/>
    <xf numFmtId="0" fontId="119" fillId="48" borderId="0" xfId="3" applyFont="1" applyFill="1" applyBorder="1" applyAlignment="1">
      <alignment horizontal="center" textRotation="90"/>
    </xf>
    <xf numFmtId="164" fontId="0" fillId="0" borderId="0" xfId="0" applyNumberFormat="1"/>
    <xf numFmtId="0" fontId="87" fillId="48" borderId="0" xfId="0" applyFont="1" applyFill="1" applyAlignment="1">
      <alignment horizontal="center"/>
    </xf>
    <xf numFmtId="9" fontId="86" fillId="48" borderId="0" xfId="73" applyFont="1" applyFill="1"/>
    <xf numFmtId="164" fontId="116" fillId="48" borderId="0" xfId="0" applyNumberFormat="1" applyFont="1" applyFill="1" applyAlignment="1">
      <alignment horizontal="center"/>
    </xf>
    <xf numFmtId="0" fontId="109" fillId="48" borderId="0" xfId="2" applyFont="1" applyFill="1" applyBorder="1" applyAlignment="1">
      <alignment horizontal="center" textRotation="90" wrapText="1"/>
    </xf>
    <xf numFmtId="164" fontId="27" fillId="49" borderId="52" xfId="0" applyNumberFormat="1" applyFont="1" applyFill="1" applyBorder="1" applyAlignment="1">
      <alignment horizontal="center" vertical="center"/>
    </xf>
    <xf numFmtId="0" fontId="44" fillId="0" borderId="53" xfId="0" applyFont="1" applyFill="1" applyBorder="1" applyAlignment="1" applyProtection="1">
      <alignment horizontal="center" vertical="center"/>
      <protection locked="0"/>
    </xf>
    <xf numFmtId="14" fontId="92" fillId="0" borderId="21" xfId="0" applyNumberFormat="1" applyFont="1" applyFill="1" applyBorder="1" applyAlignment="1">
      <alignment horizontal="left" vertical="top" wrapText="1" indent="1"/>
    </xf>
    <xf numFmtId="0" fontId="120" fillId="48" borderId="0" xfId="3" applyFont="1" applyFill="1" applyBorder="1" applyAlignment="1">
      <alignment horizontal="center" textRotation="90" wrapText="1"/>
    </xf>
    <xf numFmtId="0" fontId="87" fillId="0" borderId="0" xfId="0" applyFont="1" applyFill="1" applyAlignment="1">
      <alignment horizontal="left" indent="1"/>
    </xf>
    <xf numFmtId="0" fontId="92" fillId="0" borderId="21" xfId="0" applyNumberFormat="1" applyFont="1" applyFill="1" applyBorder="1" applyAlignment="1">
      <alignment horizontal="left" vertical="top" wrapText="1" indent="1"/>
    </xf>
    <xf numFmtId="0" fontId="93" fillId="47" borderId="0" xfId="0" applyFont="1" applyFill="1" applyBorder="1" applyAlignment="1">
      <alignment horizontal="left" vertical="center" wrapText="1" indent="16"/>
    </xf>
    <xf numFmtId="0" fontId="122" fillId="66" borderId="21" xfId="0" applyFont="1" applyFill="1" applyBorder="1" applyAlignment="1">
      <alignment horizontal="center" vertical="top" wrapText="1"/>
    </xf>
    <xf numFmtId="0" fontId="123" fillId="66" borderId="21" xfId="0" applyFont="1" applyFill="1" applyBorder="1" applyAlignment="1">
      <alignment horizontal="center" vertical="center" wrapText="1"/>
    </xf>
    <xf numFmtId="0" fontId="122" fillId="67" borderId="21" xfId="0" applyFont="1" applyFill="1" applyBorder="1" applyAlignment="1">
      <alignment horizontal="center" vertical="top" wrapText="1"/>
    </xf>
    <xf numFmtId="0" fontId="123" fillId="67" borderId="21" xfId="0" applyFont="1" applyFill="1" applyBorder="1" applyAlignment="1">
      <alignment horizontal="center" vertical="center" wrapText="1"/>
    </xf>
    <xf numFmtId="0" fontId="122" fillId="68" borderId="21" xfId="0" applyFont="1" applyFill="1" applyBorder="1" applyAlignment="1">
      <alignment horizontal="center" vertical="top" wrapText="1"/>
    </xf>
    <xf numFmtId="0" fontId="123" fillId="68" borderId="21" xfId="0" applyFont="1" applyFill="1" applyBorder="1" applyAlignment="1">
      <alignment horizontal="center" vertical="center" wrapText="1"/>
    </xf>
    <xf numFmtId="0" fontId="122" fillId="47" borderId="21" xfId="0" applyFont="1" applyFill="1" applyBorder="1" applyAlignment="1">
      <alignment horizontal="center" vertical="top" wrapText="1"/>
    </xf>
    <xf numFmtId="0" fontId="123" fillId="47" borderId="21" xfId="0" applyFont="1" applyFill="1" applyBorder="1" applyAlignment="1">
      <alignment horizontal="center" vertical="center" wrapText="1"/>
    </xf>
    <xf numFmtId="0" fontId="116" fillId="11" borderId="40" xfId="19" applyFont="1" applyBorder="1" applyAlignment="1">
      <alignment horizontal="center" textRotation="90" wrapText="1"/>
    </xf>
    <xf numFmtId="0" fontId="87" fillId="11" borderId="40" xfId="19" applyFont="1" applyBorder="1" applyAlignment="1">
      <alignment horizontal="center" textRotation="90" wrapText="1"/>
    </xf>
    <xf numFmtId="0" fontId="86" fillId="27" borderId="39" xfId="35" applyFont="1" applyBorder="1" applyAlignment="1">
      <alignment horizontal="center" textRotation="90" wrapText="1"/>
    </xf>
    <xf numFmtId="164" fontId="86" fillId="27" borderId="14" xfId="35" applyNumberFormat="1" applyFont="1" applyBorder="1" applyAlignment="1">
      <alignment horizontal="center" vertical="center"/>
    </xf>
    <xf numFmtId="2" fontId="85" fillId="76" borderId="0" xfId="0" applyNumberFormat="1" applyFont="1" applyFill="1" applyAlignment="1">
      <alignment horizontal="right"/>
    </xf>
    <xf numFmtId="0" fontId="87" fillId="0" borderId="33" xfId="0" applyFont="1" applyFill="1" applyBorder="1" applyAlignment="1">
      <alignment horizontal="center" vertical="center" wrapText="1"/>
    </xf>
    <xf numFmtId="0" fontId="85" fillId="0" borderId="0" xfId="0" applyNumberFormat="1" applyFont="1" applyAlignment="1">
      <alignment horizontal="right"/>
    </xf>
    <xf numFmtId="0" fontId="92" fillId="76" borderId="21" xfId="0" applyFont="1" applyFill="1" applyBorder="1" applyAlignment="1">
      <alignment horizontal="left" vertical="top" wrapText="1" indent="1"/>
    </xf>
    <xf numFmtId="0" fontId="0" fillId="0" borderId="0" xfId="0" applyFill="1" applyBorder="1"/>
    <xf numFmtId="0" fontId="86" fillId="69" borderId="0" xfId="0" applyFont="1" applyFill="1" applyAlignment="1"/>
    <xf numFmtId="0" fontId="85" fillId="48" borderId="0" xfId="0" applyNumberFormat="1" applyFont="1" applyFill="1" applyAlignment="1">
      <alignment horizontal="center" vertical="center"/>
    </xf>
    <xf numFmtId="2" fontId="85" fillId="0" borderId="0" xfId="0" applyNumberFormat="1" applyFont="1" applyAlignment="1">
      <alignment horizontal="center"/>
    </xf>
    <xf numFmtId="0" fontId="0" fillId="71" borderId="0" xfId="0" applyFill="1" applyBorder="1" applyAlignment="1"/>
    <xf numFmtId="0" fontId="86" fillId="72" borderId="0" xfId="0" applyFont="1" applyFill="1" applyBorder="1" applyAlignment="1"/>
    <xf numFmtId="0" fontId="111" fillId="21" borderId="51" xfId="29" applyFont="1" applyBorder="1" applyAlignment="1">
      <alignment horizontal="center" textRotation="90" wrapText="1"/>
    </xf>
    <xf numFmtId="164" fontId="111" fillId="21" borderId="10" xfId="29" applyNumberFormat="1" applyFont="1" applyBorder="1" applyAlignment="1">
      <alignment horizontal="center" vertical="center"/>
    </xf>
    <xf numFmtId="0" fontId="122" fillId="77" borderId="21" xfId="0" applyFont="1" applyFill="1" applyBorder="1" applyAlignment="1">
      <alignment horizontal="center" vertical="top" wrapText="1"/>
    </xf>
    <xf numFmtId="0" fontId="123" fillId="77" borderId="21" xfId="0" applyFont="1" applyFill="1" applyBorder="1" applyAlignment="1">
      <alignment horizontal="center" vertical="center" wrapText="1"/>
    </xf>
    <xf numFmtId="0" fontId="26" fillId="73" borderId="21" xfId="0" applyFont="1" applyFill="1" applyBorder="1" applyAlignment="1">
      <alignment horizontal="center" vertical="top" wrapText="1"/>
    </xf>
    <xf numFmtId="0" fontId="124" fillId="73" borderId="21" xfId="0" applyFont="1" applyFill="1" applyBorder="1" applyAlignment="1">
      <alignment horizontal="center" vertical="center" wrapText="1"/>
    </xf>
    <xf numFmtId="0" fontId="87" fillId="48" borderId="0" xfId="0" applyFont="1" applyFill="1" applyAlignment="1">
      <alignment horizontal="center" vertical="center" wrapText="1"/>
    </xf>
    <xf numFmtId="0" fontId="92" fillId="48" borderId="54" xfId="0" applyFont="1" applyFill="1" applyBorder="1" applyAlignment="1">
      <alignment horizontal="left" indent="1"/>
    </xf>
    <xf numFmtId="0" fontId="80" fillId="0" borderId="15" xfId="285" applyBorder="1" applyAlignment="1" applyProtection="1">
      <alignment horizontal="left" indent="1"/>
    </xf>
    <xf numFmtId="0" fontId="88" fillId="48" borderId="30" xfId="285" applyFont="1" applyFill="1" applyBorder="1" applyAlignment="1" applyProtection="1">
      <alignment horizontal="left" indent="1"/>
    </xf>
    <xf numFmtId="0" fontId="100" fillId="47" borderId="29" xfId="0" applyFont="1" applyFill="1" applyBorder="1" applyAlignment="1">
      <alignment horizontal="center" vertical="center" wrapText="1"/>
    </xf>
    <xf numFmtId="0" fontId="25" fillId="69" borderId="0" xfId="68" applyFill="1" applyBorder="1" applyAlignment="1">
      <alignment horizontal="center"/>
    </xf>
    <xf numFmtId="0" fontId="0" fillId="48" borderId="0" xfId="0" applyFill="1" applyAlignment="1">
      <alignment horizontal="left" wrapText="1"/>
    </xf>
    <xf numFmtId="0" fontId="113" fillId="70" borderId="0" xfId="0" applyFont="1" applyFill="1" applyBorder="1" applyAlignment="1">
      <alignment horizontal="center"/>
    </xf>
    <xf numFmtId="0" fontId="0" fillId="71" borderId="0" xfId="0" applyFill="1" applyBorder="1" applyAlignment="1">
      <alignment horizontal="center"/>
    </xf>
    <xf numFmtId="0" fontId="86" fillId="72" borderId="0" xfId="0" applyFont="1" applyFill="1" applyBorder="1" applyAlignment="1">
      <alignment horizontal="center"/>
    </xf>
    <xf numFmtId="0" fontId="86" fillId="69" borderId="0" xfId="0" applyFont="1" applyFill="1" applyAlignment="1">
      <alignment horizontal="center"/>
    </xf>
    <xf numFmtId="0" fontId="86" fillId="69" borderId="29" xfId="0" applyFont="1" applyFill="1" applyBorder="1" applyAlignment="1">
      <alignment horizontal="center"/>
    </xf>
    <xf numFmtId="0" fontId="92" fillId="77" borderId="21" xfId="0" applyFont="1" applyFill="1" applyBorder="1" applyAlignment="1">
      <alignment horizontal="left" vertical="top" wrapText="1" indent="1"/>
    </xf>
    <xf numFmtId="0" fontId="92" fillId="73" borderId="21" xfId="0" applyFont="1" applyFill="1" applyBorder="1" applyAlignment="1">
      <alignment horizontal="left" vertical="top" wrapText="1" indent="1"/>
    </xf>
  </cellXfs>
  <cellStyles count="289">
    <cellStyle name="_x000d__x000a_JournalTemplate=C:\COMFO\CTALK\JOURSTD.TPL_x000d__x000a_LbStateAddress=3 3 0 251 1 89 2 311_x000d__x000a_LbStateJou" xfId="77" xr:uid="{00000000-0005-0000-0000-000000000000}"/>
    <cellStyle name="_KF08 DL 080909 raw data Part III Ch1" xfId="78" xr:uid="{00000000-0005-0000-0000-000001000000}"/>
    <cellStyle name="_KF08 DL 080909 raw data Part III Ch1_KF2010 Figure 1 1 1 World GERD 100310 (2)" xfId="79" xr:uid="{00000000-0005-0000-0000-000002000000}"/>
    <cellStyle name="20% - Accent1" xfId="18" builtinId="30" customBuiltin="1"/>
    <cellStyle name="20% - Accent1 2" xfId="41" xr:uid="{00000000-0005-0000-0000-000004000000}"/>
    <cellStyle name="20% - Accent1 3" xfId="80" xr:uid="{00000000-0005-0000-0000-000005000000}"/>
    <cellStyle name="20% - Accent2" xfId="22" builtinId="34" customBuiltin="1"/>
    <cellStyle name="20% - Accent2 2" xfId="42" xr:uid="{00000000-0005-0000-0000-000007000000}"/>
    <cellStyle name="20% - Accent2 3" xfId="81" xr:uid="{00000000-0005-0000-0000-000008000000}"/>
    <cellStyle name="20% - Accent3" xfId="26" builtinId="38" customBuiltin="1"/>
    <cellStyle name="20% - Accent3 2" xfId="43" xr:uid="{00000000-0005-0000-0000-00000A000000}"/>
    <cellStyle name="20% - Accent3 3" xfId="82" xr:uid="{00000000-0005-0000-0000-00000B000000}"/>
    <cellStyle name="20% - Accent4" xfId="30" builtinId="42" customBuiltin="1"/>
    <cellStyle name="20% - Accent4 2" xfId="44" xr:uid="{00000000-0005-0000-0000-00000D000000}"/>
    <cellStyle name="20% - Accent4 3" xfId="83" xr:uid="{00000000-0005-0000-0000-00000E000000}"/>
    <cellStyle name="20% - Accent5" xfId="34" builtinId="46" customBuiltin="1"/>
    <cellStyle name="20% - Accent5 2" xfId="84" xr:uid="{00000000-0005-0000-0000-000010000000}"/>
    <cellStyle name="20% - Accent5 3" xfId="85" xr:uid="{00000000-0005-0000-0000-000011000000}"/>
    <cellStyle name="20% - Accent6" xfId="38" builtinId="50" customBuiltin="1"/>
    <cellStyle name="20% - Accent6 2" xfId="86" xr:uid="{00000000-0005-0000-0000-000013000000}"/>
    <cellStyle name="20% - Accent6 3" xfId="87" xr:uid="{00000000-0005-0000-0000-000014000000}"/>
    <cellStyle name="20% - Colore 1" xfId="88" xr:uid="{00000000-0005-0000-0000-000015000000}"/>
    <cellStyle name="20% - Colore 2" xfId="89" xr:uid="{00000000-0005-0000-0000-000016000000}"/>
    <cellStyle name="20% - Colore 3" xfId="90" xr:uid="{00000000-0005-0000-0000-000017000000}"/>
    <cellStyle name="20% - Colore 4" xfId="91" xr:uid="{00000000-0005-0000-0000-000018000000}"/>
    <cellStyle name="20% - Colore 5" xfId="92" xr:uid="{00000000-0005-0000-0000-000019000000}"/>
    <cellStyle name="20% - Colore 6" xfId="93" xr:uid="{00000000-0005-0000-0000-00001A000000}"/>
    <cellStyle name="40% - Accent1" xfId="19" builtinId="31" customBuiltin="1"/>
    <cellStyle name="40% - Accent1 2" xfId="45" xr:uid="{00000000-0005-0000-0000-00001C000000}"/>
    <cellStyle name="40% - Accent1 3" xfId="94" xr:uid="{00000000-0005-0000-0000-00001D000000}"/>
    <cellStyle name="40% - Accent2" xfId="23" builtinId="35" customBuiltin="1"/>
    <cellStyle name="40% - Accent2 2" xfId="95" xr:uid="{00000000-0005-0000-0000-00001F000000}"/>
    <cellStyle name="40% - Accent2 3" xfId="96" xr:uid="{00000000-0005-0000-0000-000020000000}"/>
    <cellStyle name="40% - Accent3" xfId="27" builtinId="39" customBuiltin="1"/>
    <cellStyle name="40% - Accent3 2" xfId="46" xr:uid="{00000000-0005-0000-0000-000022000000}"/>
    <cellStyle name="40% - Accent3 3" xfId="97" xr:uid="{00000000-0005-0000-0000-000023000000}"/>
    <cellStyle name="40% - Accent4" xfId="31" builtinId="43" customBuiltin="1"/>
    <cellStyle name="40% - Accent4 2" xfId="47" xr:uid="{00000000-0005-0000-0000-000025000000}"/>
    <cellStyle name="40% - Accent4 3" xfId="98" xr:uid="{00000000-0005-0000-0000-000026000000}"/>
    <cellStyle name="40% - Accent5" xfId="35" builtinId="47" customBuiltin="1"/>
    <cellStyle name="40% - Accent5 2" xfId="99" xr:uid="{00000000-0005-0000-0000-000028000000}"/>
    <cellStyle name="40% - Accent5 3" xfId="100" xr:uid="{00000000-0005-0000-0000-000029000000}"/>
    <cellStyle name="40% - Accent6" xfId="39" builtinId="51" customBuiltin="1"/>
    <cellStyle name="40% - Accent6 2" xfId="48" xr:uid="{00000000-0005-0000-0000-00002B000000}"/>
    <cellStyle name="40% - Accent6 3" xfId="101" xr:uid="{00000000-0005-0000-0000-00002C000000}"/>
    <cellStyle name="40% - Colore 1" xfId="102" xr:uid="{00000000-0005-0000-0000-00002D000000}"/>
    <cellStyle name="40% - Colore 2" xfId="103" xr:uid="{00000000-0005-0000-0000-00002E000000}"/>
    <cellStyle name="40% - Colore 3" xfId="104" xr:uid="{00000000-0005-0000-0000-00002F000000}"/>
    <cellStyle name="40% - Colore 4" xfId="105" xr:uid="{00000000-0005-0000-0000-000030000000}"/>
    <cellStyle name="40% - Colore 5" xfId="106" xr:uid="{00000000-0005-0000-0000-000031000000}"/>
    <cellStyle name="40% - Colore 6" xfId="107" xr:uid="{00000000-0005-0000-0000-000032000000}"/>
    <cellStyle name="60% - Accent1" xfId="20" builtinId="32" customBuiltin="1"/>
    <cellStyle name="60% - Accent1 2" xfId="49" xr:uid="{00000000-0005-0000-0000-000034000000}"/>
    <cellStyle name="60% - Accent1 3" xfId="108" xr:uid="{00000000-0005-0000-0000-000035000000}"/>
    <cellStyle name="60% - Accent2" xfId="24" builtinId="36" customBuiltin="1"/>
    <cellStyle name="60% - Accent2 2" xfId="109" xr:uid="{00000000-0005-0000-0000-000037000000}"/>
    <cellStyle name="60% - Accent2 3" xfId="110" xr:uid="{00000000-0005-0000-0000-000038000000}"/>
    <cellStyle name="60% - Accent3" xfId="28" builtinId="40" customBuiltin="1"/>
    <cellStyle name="60% - Accent3 2" xfId="50" xr:uid="{00000000-0005-0000-0000-00003A000000}"/>
    <cellStyle name="60% - Accent3 3" xfId="111" xr:uid="{00000000-0005-0000-0000-00003B000000}"/>
    <cellStyle name="60% - Accent4" xfId="32" builtinId="44" customBuiltin="1"/>
    <cellStyle name="60% - Accent4 2" xfId="51" xr:uid="{00000000-0005-0000-0000-00003D000000}"/>
    <cellStyle name="60% - Accent4 3" xfId="112" xr:uid="{00000000-0005-0000-0000-00003E000000}"/>
    <cellStyle name="60% - Accent5" xfId="36" builtinId="48" customBuiltin="1"/>
    <cellStyle name="60% - Accent5 2" xfId="113" xr:uid="{00000000-0005-0000-0000-000040000000}"/>
    <cellStyle name="60% - Accent5 3" xfId="114" xr:uid="{00000000-0005-0000-0000-000041000000}"/>
    <cellStyle name="60% - Accent6" xfId="40" builtinId="52" customBuiltin="1"/>
    <cellStyle name="60% - Accent6 2" xfId="52" xr:uid="{00000000-0005-0000-0000-000043000000}"/>
    <cellStyle name="60% - Accent6 3" xfId="115" xr:uid="{00000000-0005-0000-0000-000044000000}"/>
    <cellStyle name="60% - Colore 1" xfId="116" xr:uid="{00000000-0005-0000-0000-000045000000}"/>
    <cellStyle name="60% - Colore 2" xfId="117" xr:uid="{00000000-0005-0000-0000-000046000000}"/>
    <cellStyle name="60% - Colore 3" xfId="118" xr:uid="{00000000-0005-0000-0000-000047000000}"/>
    <cellStyle name="60% - Colore 4" xfId="119" xr:uid="{00000000-0005-0000-0000-000048000000}"/>
    <cellStyle name="60% - Colore 5" xfId="120" xr:uid="{00000000-0005-0000-0000-000049000000}"/>
    <cellStyle name="60% - Colore 6" xfId="121" xr:uid="{00000000-0005-0000-0000-00004A000000}"/>
    <cellStyle name="Accent1" xfId="17" builtinId="29" customBuiltin="1"/>
    <cellStyle name="Accent1 2" xfId="53" xr:uid="{00000000-0005-0000-0000-00004C000000}"/>
    <cellStyle name="Accent1 3" xfId="122" xr:uid="{00000000-0005-0000-0000-00004D000000}"/>
    <cellStyle name="Accent2" xfId="21" builtinId="33" customBuiltin="1"/>
    <cellStyle name="Accent2 2" xfId="54" xr:uid="{00000000-0005-0000-0000-00004F000000}"/>
    <cellStyle name="Accent2 3" xfId="123" xr:uid="{00000000-0005-0000-0000-000050000000}"/>
    <cellStyle name="Accent3" xfId="25" builtinId="37" customBuiltin="1"/>
    <cellStyle name="Accent3 2" xfId="55" xr:uid="{00000000-0005-0000-0000-000052000000}"/>
    <cellStyle name="Accent3 3" xfId="124" xr:uid="{00000000-0005-0000-0000-000053000000}"/>
    <cellStyle name="Accent4" xfId="29" builtinId="41" customBuiltin="1"/>
    <cellStyle name="Accent4 2" xfId="56" xr:uid="{00000000-0005-0000-0000-000055000000}"/>
    <cellStyle name="Accent4 3" xfId="125" xr:uid="{00000000-0005-0000-0000-000056000000}"/>
    <cellStyle name="Accent5" xfId="33" builtinId="45" customBuiltin="1"/>
    <cellStyle name="Accent5 2" xfId="126" xr:uid="{00000000-0005-0000-0000-000058000000}"/>
    <cellStyle name="Accent5 3" xfId="127" xr:uid="{00000000-0005-0000-0000-000059000000}"/>
    <cellStyle name="Accent6" xfId="37" builtinId="49" customBuiltin="1"/>
    <cellStyle name="Accent6 2" xfId="128" xr:uid="{00000000-0005-0000-0000-00005B000000}"/>
    <cellStyle name="Accent6 3" xfId="129" xr:uid="{00000000-0005-0000-0000-00005C000000}"/>
    <cellStyle name="ANCLAS,REZONES Y SUS PARTES,DE FUNDICION,DE HIERRO O DE ACERO" xfId="130" xr:uid="{00000000-0005-0000-0000-00005D000000}"/>
    <cellStyle name="Bad" xfId="7" builtinId="27" customBuiltin="1"/>
    <cellStyle name="Bad 2" xfId="57" xr:uid="{00000000-0005-0000-0000-00005F000000}"/>
    <cellStyle name="Berekening 2" xfId="131" xr:uid="{00000000-0005-0000-0000-000060000000}"/>
    <cellStyle name="bin" xfId="132" xr:uid="{00000000-0005-0000-0000-000061000000}"/>
    <cellStyle name="blue" xfId="133" xr:uid="{00000000-0005-0000-0000-000062000000}"/>
    <cellStyle name="Calcolo" xfId="134" xr:uid="{00000000-0005-0000-0000-000063000000}"/>
    <cellStyle name="Calculation" xfId="11" builtinId="22" customBuiltin="1"/>
    <cellStyle name="Calculation 2" xfId="58" xr:uid="{00000000-0005-0000-0000-000065000000}"/>
    <cellStyle name="cell" xfId="135" xr:uid="{00000000-0005-0000-0000-000066000000}"/>
    <cellStyle name="Cella collegata" xfId="136" xr:uid="{00000000-0005-0000-0000-000067000000}"/>
    <cellStyle name="Cella da controllare" xfId="137" xr:uid="{00000000-0005-0000-0000-000068000000}"/>
    <cellStyle name="Check Cell" xfId="13" builtinId="23" customBuiltin="1"/>
    <cellStyle name="Check Cell 2" xfId="138" xr:uid="{00000000-0005-0000-0000-00006A000000}"/>
    <cellStyle name="Col&amp;RowHeadings" xfId="139" xr:uid="{00000000-0005-0000-0000-00006B000000}"/>
    <cellStyle name="ColCodes" xfId="140" xr:uid="{00000000-0005-0000-0000-00006C000000}"/>
    <cellStyle name="Colore 1" xfId="141" xr:uid="{00000000-0005-0000-0000-00006D000000}"/>
    <cellStyle name="Colore 2" xfId="142" xr:uid="{00000000-0005-0000-0000-00006E000000}"/>
    <cellStyle name="Colore 3" xfId="143" xr:uid="{00000000-0005-0000-0000-00006F000000}"/>
    <cellStyle name="Colore 4" xfId="144" xr:uid="{00000000-0005-0000-0000-000070000000}"/>
    <cellStyle name="Colore 5" xfId="145" xr:uid="{00000000-0005-0000-0000-000071000000}"/>
    <cellStyle name="Colore 6" xfId="146" xr:uid="{00000000-0005-0000-0000-000072000000}"/>
    <cellStyle name="ColTitles" xfId="147" xr:uid="{00000000-0005-0000-0000-000073000000}"/>
    <cellStyle name="column" xfId="148" xr:uid="{00000000-0005-0000-0000-000074000000}"/>
    <cellStyle name="Comma 2" xfId="70" xr:uid="{00000000-0005-0000-0000-000075000000}"/>
    <cellStyle name="Comma 2 2" xfId="149" xr:uid="{00000000-0005-0000-0000-000076000000}"/>
    <cellStyle name="Comma 2 3" xfId="150" xr:uid="{00000000-0005-0000-0000-000077000000}"/>
    <cellStyle name="Comma 2_GII2013_Mika_June07" xfId="76" xr:uid="{00000000-0005-0000-0000-000078000000}"/>
    <cellStyle name="Comma 3" xfId="151" xr:uid="{00000000-0005-0000-0000-000079000000}"/>
    <cellStyle name="Comma0" xfId="152" xr:uid="{00000000-0005-0000-0000-00007A000000}"/>
    <cellStyle name="Controlecel 2" xfId="153" xr:uid="{00000000-0005-0000-0000-00007B000000}"/>
    <cellStyle name="Currency0" xfId="154" xr:uid="{00000000-0005-0000-0000-00007C000000}"/>
    <cellStyle name="DataEntryCells" xfId="155" xr:uid="{00000000-0005-0000-0000-00007D000000}"/>
    <cellStyle name="Date" xfId="156" xr:uid="{00000000-0005-0000-0000-00007E000000}"/>
    <cellStyle name="Dezimal [0]_Germany" xfId="157" xr:uid="{00000000-0005-0000-0000-00007F000000}"/>
    <cellStyle name="Dezimal_Germany" xfId="158" xr:uid="{00000000-0005-0000-0000-000080000000}"/>
    <cellStyle name="ErrRpt_DataEntryCells" xfId="159" xr:uid="{00000000-0005-0000-0000-000081000000}"/>
    <cellStyle name="ErrRpt-DataEntryCells" xfId="160" xr:uid="{00000000-0005-0000-0000-000082000000}"/>
    <cellStyle name="ErrRpt-GreyBackground" xfId="161" xr:uid="{00000000-0005-0000-0000-000083000000}"/>
    <cellStyle name="Euro" xfId="162" xr:uid="{00000000-0005-0000-0000-000084000000}"/>
    <cellStyle name="Explanatory Text" xfId="15" builtinId="53" customBuiltin="1"/>
    <cellStyle name="Explanatory Text 2" xfId="163" xr:uid="{00000000-0005-0000-0000-000086000000}"/>
    <cellStyle name="Fixed" xfId="164" xr:uid="{00000000-0005-0000-0000-000087000000}"/>
    <cellStyle name="formula" xfId="165" xr:uid="{00000000-0005-0000-0000-000088000000}"/>
    <cellStyle name="gap" xfId="166" xr:uid="{00000000-0005-0000-0000-000089000000}"/>
    <cellStyle name="Gekoppelde cel 2" xfId="167" xr:uid="{00000000-0005-0000-0000-00008A000000}"/>
    <cellStyle name="Goed 2" xfId="168" xr:uid="{00000000-0005-0000-0000-00008B000000}"/>
    <cellStyle name="Good" xfId="6" builtinId="26" customBuiltin="1"/>
    <cellStyle name="Good 2" xfId="169" xr:uid="{00000000-0005-0000-0000-00008D000000}"/>
    <cellStyle name="GreyBackground" xfId="170" xr:uid="{00000000-0005-0000-0000-00008E000000}"/>
    <cellStyle name="Heading 1" xfId="2" builtinId="16" customBuiltin="1"/>
    <cellStyle name="Heading 1 2" xfId="59" xr:uid="{00000000-0005-0000-0000-000090000000}"/>
    <cellStyle name="Heading 2" xfId="3" builtinId="17" customBuiltin="1"/>
    <cellStyle name="Heading 2 2" xfId="60" xr:uid="{00000000-0005-0000-0000-000092000000}"/>
    <cellStyle name="Heading 3" xfId="4" builtinId="18" customBuiltin="1"/>
    <cellStyle name="Heading 3 2" xfId="61" xr:uid="{00000000-0005-0000-0000-000094000000}"/>
    <cellStyle name="Heading 4" xfId="5" builtinId="19" customBuiltin="1"/>
    <cellStyle name="Heading 4 2" xfId="62" xr:uid="{00000000-0005-0000-0000-000096000000}"/>
    <cellStyle name="Hyperlink" xfId="285" builtinId="8"/>
    <cellStyle name="Hyperlink 2" xfId="171" xr:uid="{00000000-0005-0000-0000-000098000000}"/>
    <cellStyle name="Hyperlink 3" xfId="286" xr:uid="{00000000-0005-0000-0000-000099000000}"/>
    <cellStyle name="Hyperlink 4" xfId="288" xr:uid="{00000000-0005-0000-0000-00009A000000}"/>
    <cellStyle name="Input" xfId="9" builtinId="20" customBuiltin="1"/>
    <cellStyle name="Input 2" xfId="172" xr:uid="{00000000-0005-0000-0000-00009C000000}"/>
    <cellStyle name="Invoer 2" xfId="173" xr:uid="{00000000-0005-0000-0000-00009D000000}"/>
    <cellStyle name="ISC" xfId="174" xr:uid="{00000000-0005-0000-0000-00009E000000}"/>
    <cellStyle name="isced" xfId="175" xr:uid="{00000000-0005-0000-0000-00009F000000}"/>
    <cellStyle name="ISCED Titles" xfId="176" xr:uid="{00000000-0005-0000-0000-0000A0000000}"/>
    <cellStyle name="Komma 2" xfId="177" xr:uid="{00000000-0005-0000-0000-0000A1000000}"/>
    <cellStyle name="Kop 1 2" xfId="178" xr:uid="{00000000-0005-0000-0000-0000A2000000}"/>
    <cellStyle name="Kop 2 2" xfId="179" xr:uid="{00000000-0005-0000-0000-0000A3000000}"/>
    <cellStyle name="Kop 3 2" xfId="180" xr:uid="{00000000-0005-0000-0000-0000A4000000}"/>
    <cellStyle name="Kop 4 2" xfId="181" xr:uid="{00000000-0005-0000-0000-0000A5000000}"/>
    <cellStyle name="level1a" xfId="182" xr:uid="{00000000-0005-0000-0000-0000A6000000}"/>
    <cellStyle name="level2" xfId="183" xr:uid="{00000000-0005-0000-0000-0000A7000000}"/>
    <cellStyle name="level2a" xfId="184" xr:uid="{00000000-0005-0000-0000-0000A8000000}"/>
    <cellStyle name="level3" xfId="185" xr:uid="{00000000-0005-0000-0000-0000A9000000}"/>
    <cellStyle name="Linked Cell" xfId="12" builtinId="24" customBuiltin="1"/>
    <cellStyle name="Linked Cell 2" xfId="186" xr:uid="{00000000-0005-0000-0000-0000AB000000}"/>
    <cellStyle name="Migliaia (0)_conti99" xfId="187" xr:uid="{00000000-0005-0000-0000-0000AC000000}"/>
    <cellStyle name="Milliers [0]_8GRAD" xfId="188" xr:uid="{00000000-0005-0000-0000-0000AD000000}"/>
    <cellStyle name="Milliers_8GRAD" xfId="189" xr:uid="{00000000-0005-0000-0000-0000AE000000}"/>
    <cellStyle name="Monétaire [0]_8GRAD" xfId="190" xr:uid="{00000000-0005-0000-0000-0000AF000000}"/>
    <cellStyle name="Monétaire_8GRAD" xfId="191" xr:uid="{00000000-0005-0000-0000-0000B0000000}"/>
    <cellStyle name="Neutraal 2" xfId="192" xr:uid="{00000000-0005-0000-0000-0000B1000000}"/>
    <cellStyle name="Neutral" xfId="8" builtinId="28" customBuiltin="1"/>
    <cellStyle name="Neutral 2" xfId="193" xr:uid="{00000000-0005-0000-0000-0000B3000000}"/>
    <cellStyle name="Neutrale" xfId="194" xr:uid="{00000000-0005-0000-0000-0000B4000000}"/>
    <cellStyle name="Normal" xfId="0" builtinId="0"/>
    <cellStyle name="Normal 19" xfId="195" xr:uid="{00000000-0005-0000-0000-0000B6000000}"/>
    <cellStyle name="Normal 2" xfId="63" xr:uid="{00000000-0005-0000-0000-0000B7000000}"/>
    <cellStyle name="Normal 2 2" xfId="64" xr:uid="{00000000-0005-0000-0000-0000B8000000}"/>
    <cellStyle name="Normal 2 2 2" xfId="196" xr:uid="{00000000-0005-0000-0000-0000B9000000}"/>
    <cellStyle name="Normal 2 2 3" xfId="197" xr:uid="{00000000-0005-0000-0000-0000BA000000}"/>
    <cellStyle name="Normal 2 2_GII2013_Mika_June07" xfId="75" xr:uid="{00000000-0005-0000-0000-0000BB000000}"/>
    <cellStyle name="Normal 2 3" xfId="71" xr:uid="{00000000-0005-0000-0000-0000BC000000}"/>
    <cellStyle name="Normal 2 3 2" xfId="198" xr:uid="{00000000-0005-0000-0000-0000BD000000}"/>
    <cellStyle name="Normal 2 3_GII2013_Mika_June07" xfId="199" xr:uid="{00000000-0005-0000-0000-0000BE000000}"/>
    <cellStyle name="Normal 2 4" xfId="200" xr:uid="{00000000-0005-0000-0000-0000BF000000}"/>
    <cellStyle name="Normal 2 5" xfId="201" xr:uid="{00000000-0005-0000-0000-0000C0000000}"/>
    <cellStyle name="Normal 2 6" xfId="202" xr:uid="{00000000-0005-0000-0000-0000C1000000}"/>
    <cellStyle name="Normal 2 7" xfId="203" xr:uid="{00000000-0005-0000-0000-0000C2000000}"/>
    <cellStyle name="Normal 2 8" xfId="204" xr:uid="{00000000-0005-0000-0000-0000C3000000}"/>
    <cellStyle name="Normal 2_962010071P1G001" xfId="205" xr:uid="{00000000-0005-0000-0000-0000C4000000}"/>
    <cellStyle name="Normal 3" xfId="65" xr:uid="{00000000-0005-0000-0000-0000C5000000}"/>
    <cellStyle name="Normal 3 2" xfId="206" xr:uid="{00000000-0005-0000-0000-0000C6000000}"/>
    <cellStyle name="Normal 3 2 2" xfId="207" xr:uid="{00000000-0005-0000-0000-0000C7000000}"/>
    <cellStyle name="Normal 3 2_SSI2012-Finaldata_JRCresults_2003" xfId="208" xr:uid="{00000000-0005-0000-0000-0000C8000000}"/>
    <cellStyle name="Normal 3 3" xfId="209" xr:uid="{00000000-0005-0000-0000-0000C9000000}"/>
    <cellStyle name="Normal 3 3 2" xfId="210" xr:uid="{00000000-0005-0000-0000-0000CA000000}"/>
    <cellStyle name="Normal 3 3_SSI2012-Finaldata_JRCresults_2003" xfId="211" xr:uid="{00000000-0005-0000-0000-0000CB000000}"/>
    <cellStyle name="Normal 3 4" xfId="212" xr:uid="{00000000-0005-0000-0000-0000CC000000}"/>
    <cellStyle name="Normal 3_SSI2012-Finaldata_JRCresults_2003" xfId="213" xr:uid="{00000000-0005-0000-0000-0000CD000000}"/>
    <cellStyle name="Normal 4" xfId="214" xr:uid="{00000000-0005-0000-0000-0000CE000000}"/>
    <cellStyle name="Normal 5" xfId="215" xr:uid="{00000000-0005-0000-0000-0000CF000000}"/>
    <cellStyle name="Normal 6" xfId="216" xr:uid="{00000000-0005-0000-0000-0000D0000000}"/>
    <cellStyle name="Normal 6 2" xfId="217" xr:uid="{00000000-0005-0000-0000-0000D1000000}"/>
    <cellStyle name="Normal 7" xfId="218" xr:uid="{00000000-0005-0000-0000-0000D2000000}"/>
    <cellStyle name="Normal 8" xfId="219" xr:uid="{00000000-0005-0000-0000-0000D3000000}"/>
    <cellStyle name="Normale_Foglio1" xfId="220" xr:uid="{00000000-0005-0000-0000-0000D4000000}"/>
    <cellStyle name="Nota" xfId="221" xr:uid="{00000000-0005-0000-0000-0000D5000000}"/>
    <cellStyle name="Note" xfId="74" builtinId="10" customBuiltin="1"/>
    <cellStyle name="Note 2" xfId="66" xr:uid="{00000000-0005-0000-0000-0000D7000000}"/>
    <cellStyle name="Note 2 2" xfId="72" xr:uid="{00000000-0005-0000-0000-0000D8000000}"/>
    <cellStyle name="Note 2 3" xfId="222" xr:uid="{00000000-0005-0000-0000-0000D9000000}"/>
    <cellStyle name="Notitie 2" xfId="223" xr:uid="{00000000-0005-0000-0000-0000DA000000}"/>
    <cellStyle name="Ongeldig 2" xfId="224" xr:uid="{00000000-0005-0000-0000-0000DB000000}"/>
    <cellStyle name="Output" xfId="10" builtinId="21" customBuiltin="1"/>
    <cellStyle name="Output 2" xfId="67" xr:uid="{00000000-0005-0000-0000-0000DD000000}"/>
    <cellStyle name="Percent" xfId="73" builtinId="5"/>
    <cellStyle name="Percent 2" xfId="225" xr:uid="{00000000-0005-0000-0000-0000DF000000}"/>
    <cellStyle name="Prozent_SubCatperStud" xfId="226" xr:uid="{00000000-0005-0000-0000-0000E0000000}"/>
    <cellStyle name="row" xfId="227" xr:uid="{00000000-0005-0000-0000-0000E1000000}"/>
    <cellStyle name="RowCodes" xfId="228" xr:uid="{00000000-0005-0000-0000-0000E2000000}"/>
    <cellStyle name="Row-Col Headings" xfId="229" xr:uid="{00000000-0005-0000-0000-0000E3000000}"/>
    <cellStyle name="RowTitles" xfId="230" xr:uid="{00000000-0005-0000-0000-0000E4000000}"/>
    <cellStyle name="RowTitles1-Detail" xfId="231" xr:uid="{00000000-0005-0000-0000-0000E5000000}"/>
    <cellStyle name="RowTitles-Col2" xfId="232" xr:uid="{00000000-0005-0000-0000-0000E6000000}"/>
    <cellStyle name="RowTitles-Detail" xfId="233" xr:uid="{00000000-0005-0000-0000-0000E7000000}"/>
    <cellStyle name="ss1" xfId="234" xr:uid="{00000000-0005-0000-0000-0000E8000000}"/>
    <cellStyle name="ss10" xfId="235" xr:uid="{00000000-0005-0000-0000-0000E9000000}"/>
    <cellStyle name="ss11" xfId="236" xr:uid="{00000000-0005-0000-0000-0000EA000000}"/>
    <cellStyle name="ss12" xfId="237" xr:uid="{00000000-0005-0000-0000-0000EB000000}"/>
    <cellStyle name="ss13" xfId="238" xr:uid="{00000000-0005-0000-0000-0000EC000000}"/>
    <cellStyle name="ss14" xfId="239" xr:uid="{00000000-0005-0000-0000-0000ED000000}"/>
    <cellStyle name="ss15" xfId="240" xr:uid="{00000000-0005-0000-0000-0000EE000000}"/>
    <cellStyle name="ss16" xfId="241" xr:uid="{00000000-0005-0000-0000-0000EF000000}"/>
    <cellStyle name="ss17" xfId="242" xr:uid="{00000000-0005-0000-0000-0000F0000000}"/>
    <cellStyle name="ss18" xfId="243" xr:uid="{00000000-0005-0000-0000-0000F1000000}"/>
    <cellStyle name="ss19" xfId="244" xr:uid="{00000000-0005-0000-0000-0000F2000000}"/>
    <cellStyle name="ss2" xfId="245" xr:uid="{00000000-0005-0000-0000-0000F3000000}"/>
    <cellStyle name="ss20" xfId="246" xr:uid="{00000000-0005-0000-0000-0000F4000000}"/>
    <cellStyle name="ss21" xfId="247" xr:uid="{00000000-0005-0000-0000-0000F5000000}"/>
    <cellStyle name="ss22" xfId="248" xr:uid="{00000000-0005-0000-0000-0000F6000000}"/>
    <cellStyle name="ss3" xfId="249" xr:uid="{00000000-0005-0000-0000-0000F7000000}"/>
    <cellStyle name="ss4" xfId="250" xr:uid="{00000000-0005-0000-0000-0000F8000000}"/>
    <cellStyle name="ss5" xfId="251" xr:uid="{00000000-0005-0000-0000-0000F9000000}"/>
    <cellStyle name="ss6" xfId="252" xr:uid="{00000000-0005-0000-0000-0000FA000000}"/>
    <cellStyle name="ss7" xfId="253" xr:uid="{00000000-0005-0000-0000-0000FB000000}"/>
    <cellStyle name="ss8" xfId="254" xr:uid="{00000000-0005-0000-0000-0000FC000000}"/>
    <cellStyle name="ss9" xfId="255" xr:uid="{00000000-0005-0000-0000-0000FD000000}"/>
    <cellStyle name="Standaard 2" xfId="256" xr:uid="{00000000-0005-0000-0000-0000FE000000}"/>
    <cellStyle name="Standaard 3" xfId="257" xr:uid="{00000000-0005-0000-0000-0000FF000000}"/>
    <cellStyle name="Standard_cpi-mp-be-stats" xfId="258" xr:uid="{00000000-0005-0000-0000-000000010000}"/>
    <cellStyle name="Style 1" xfId="259" xr:uid="{00000000-0005-0000-0000-000001010000}"/>
    <cellStyle name="Style 2" xfId="260" xr:uid="{00000000-0005-0000-0000-000002010000}"/>
    <cellStyle name="Table No." xfId="261" xr:uid="{00000000-0005-0000-0000-000003010000}"/>
    <cellStyle name="Table Title" xfId="262" xr:uid="{00000000-0005-0000-0000-000004010000}"/>
    <cellStyle name="Tagline" xfId="263" xr:uid="{00000000-0005-0000-0000-000005010000}"/>
    <cellStyle name="temp" xfId="264" xr:uid="{00000000-0005-0000-0000-000006010000}"/>
    <cellStyle name="test" xfId="287" xr:uid="{00000000-0005-0000-0000-000007010000}"/>
    <cellStyle name="Testo avviso" xfId="265" xr:uid="{00000000-0005-0000-0000-000008010000}"/>
    <cellStyle name="Testo descrittivo" xfId="266" xr:uid="{00000000-0005-0000-0000-000009010000}"/>
    <cellStyle name="Title" xfId="1" builtinId="15" customBuiltin="1"/>
    <cellStyle name="Title 1" xfId="267" xr:uid="{00000000-0005-0000-0000-00000B010000}"/>
    <cellStyle name="Title 2" xfId="68" xr:uid="{00000000-0005-0000-0000-00000C010000}"/>
    <cellStyle name="title1" xfId="268" xr:uid="{00000000-0005-0000-0000-00000D010000}"/>
    <cellStyle name="Titolo" xfId="269" xr:uid="{00000000-0005-0000-0000-00000E010000}"/>
    <cellStyle name="Titolo 1" xfId="270" xr:uid="{00000000-0005-0000-0000-00000F010000}"/>
    <cellStyle name="Titolo 2" xfId="271" xr:uid="{00000000-0005-0000-0000-000010010000}"/>
    <cellStyle name="Titolo 3" xfId="272" xr:uid="{00000000-0005-0000-0000-000011010000}"/>
    <cellStyle name="Titolo 4" xfId="273" xr:uid="{00000000-0005-0000-0000-000012010000}"/>
    <cellStyle name="Titolo_SSI2012-Finaldata_JRCresults_2003" xfId="274" xr:uid="{00000000-0005-0000-0000-000013010000}"/>
    <cellStyle name="Totaal 2" xfId="275" xr:uid="{00000000-0005-0000-0000-000014010000}"/>
    <cellStyle name="Total" xfId="16" builtinId="25" customBuiltin="1"/>
    <cellStyle name="Total 2" xfId="69" xr:uid="{00000000-0005-0000-0000-000016010000}"/>
    <cellStyle name="Totale" xfId="276" xr:uid="{00000000-0005-0000-0000-000017010000}"/>
    <cellStyle name="Uitvoer 2" xfId="277" xr:uid="{00000000-0005-0000-0000-000018010000}"/>
    <cellStyle name="Valore non valido" xfId="278" xr:uid="{00000000-0005-0000-0000-000019010000}"/>
    <cellStyle name="Valore valido" xfId="279" xr:uid="{00000000-0005-0000-0000-00001A010000}"/>
    <cellStyle name="Verklarende tekst 2" xfId="280" xr:uid="{00000000-0005-0000-0000-00001B010000}"/>
    <cellStyle name="Waarschuwingstekst 2" xfId="281" xr:uid="{00000000-0005-0000-0000-00001C010000}"/>
    <cellStyle name="Währung [0]_Germany" xfId="282" xr:uid="{00000000-0005-0000-0000-00001D010000}"/>
    <cellStyle name="Währung_Germany" xfId="283" xr:uid="{00000000-0005-0000-0000-00001E010000}"/>
    <cellStyle name="Warning Text" xfId="14" builtinId="11" customBuiltin="1"/>
    <cellStyle name="Warning Text 2" xfId="284" xr:uid="{00000000-0005-0000-0000-000020010000}"/>
  </cellStyles>
  <dxfs count="45">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b/>
        <i val="0"/>
        <color theme="0"/>
      </font>
      <fill>
        <patternFill>
          <bgColor theme="8"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b/>
        <i val="0"/>
        <color theme="0"/>
      </font>
      <fill>
        <patternFill>
          <bgColor theme="8" tint="-0.49998474074526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39994506668294322"/>
        </patternFill>
      </fill>
    </dxf>
    <dxf>
      <font>
        <b/>
        <i val="0"/>
        <color theme="0"/>
      </font>
      <fill>
        <patternFill>
          <bgColor theme="7" tint="-0.24994659260841701"/>
        </patternFill>
      </fill>
    </dxf>
    <dxf>
      <font>
        <b/>
        <i val="0"/>
        <color theme="0"/>
      </font>
      <fill>
        <patternFill>
          <bgColor theme="7" tint="-0.499984740745262"/>
        </patternFill>
      </fill>
    </dxf>
    <dxf>
      <font>
        <b/>
        <i val="0"/>
      </font>
      <fill>
        <patternFill>
          <bgColor theme="9" tint="0.79998168889431442"/>
        </patternFill>
      </fill>
    </dxf>
    <dxf>
      <font>
        <b/>
        <i val="0"/>
      </font>
      <fill>
        <patternFill>
          <bgColor theme="9" tint="0.59996337778862885"/>
        </patternFill>
      </fill>
    </dxf>
    <dxf>
      <font>
        <b/>
        <i val="0"/>
      </font>
      <fill>
        <patternFill>
          <bgColor theme="9" tint="0.39994506668294322"/>
        </patternFill>
      </fill>
    </dxf>
    <dxf>
      <font>
        <b/>
        <i val="0"/>
        <color theme="0"/>
      </font>
      <fill>
        <patternFill>
          <bgColor theme="9" tint="-0.24994659260841701"/>
        </patternFill>
      </fill>
    </dxf>
    <dxf>
      <font>
        <b/>
        <i val="0"/>
        <color theme="0"/>
      </font>
      <fill>
        <patternFill>
          <bgColor theme="9" tint="-0.499984740745262"/>
        </patternFill>
      </fill>
    </dxf>
    <dxf>
      <font>
        <b/>
        <i val="0"/>
      </font>
      <fill>
        <patternFill>
          <bgColor theme="5" tint="0.79998168889431442"/>
        </patternFill>
      </fill>
    </dxf>
    <dxf>
      <font>
        <b/>
        <i val="0"/>
      </font>
      <fill>
        <patternFill>
          <bgColor theme="5" tint="0.59996337778862885"/>
        </patternFill>
      </fill>
    </dxf>
    <dxf>
      <font>
        <b/>
        <i val="0"/>
      </font>
      <fill>
        <patternFill>
          <bgColor theme="5" tint="0.39994506668294322"/>
        </patternFill>
      </fill>
    </dxf>
    <dxf>
      <font>
        <b/>
        <i val="0"/>
        <color theme="0"/>
      </font>
      <fill>
        <patternFill>
          <bgColor theme="5" tint="-0.24994659260841701"/>
        </patternFill>
      </fill>
    </dxf>
    <dxf>
      <font>
        <b/>
        <i val="0"/>
        <color theme="0"/>
      </font>
      <fill>
        <patternFill>
          <bgColor theme="5" tint="-0.499984740745262"/>
        </patternFill>
      </fill>
    </dxf>
  </dxfs>
  <tableStyles count="0" defaultTableStyle="TableStyleMedium2" defaultPivotStyle="PivotStyleLight16"/>
  <colors>
    <mruColors>
      <color rgb="FF996600"/>
      <color rgb="FF6BAED6"/>
      <color rgb="FF323232"/>
      <color rgb="FFCE3327"/>
      <color rgb="FF7E935B"/>
      <color rgb="FF386192"/>
      <color rgb="FFF79751"/>
      <color rgb="FFFF6600"/>
      <color rgb="FF238B45"/>
      <color rgb="FFE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1326675</xdr:colOff>
      <xdr:row>2</xdr:row>
      <xdr:rowOff>62276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47625"/>
          <a:ext cx="1260000" cy="500426"/>
        </a:xfrm>
        <a:prstGeom prst="rect">
          <a:avLst/>
        </a:prstGeom>
      </xdr:spPr>
    </xdr:pic>
    <xdr:clientData/>
  </xdr:twoCellAnchor>
  <xdr:twoCellAnchor editAs="oneCell">
    <xdr:from>
      <xdr:col>0</xdr:col>
      <xdr:colOff>5857875</xdr:colOff>
      <xdr:row>7</xdr:row>
      <xdr:rowOff>104775</xdr:rowOff>
    </xdr:from>
    <xdr:to>
      <xdr:col>0</xdr:col>
      <xdr:colOff>7085286</xdr:colOff>
      <xdr:row>7</xdr:row>
      <xdr:rowOff>534217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5" y="7010400"/>
          <a:ext cx="1227411" cy="429442"/>
        </a:xfrm>
        <a:prstGeom prst="rect">
          <a:avLst/>
        </a:prstGeom>
      </xdr:spPr>
    </xdr:pic>
    <xdr:clientData/>
  </xdr:twoCellAnchor>
  <xdr:twoCellAnchor editAs="oneCell">
    <xdr:from>
      <xdr:col>0</xdr:col>
      <xdr:colOff>142874</xdr:colOff>
      <xdr:row>6</xdr:row>
      <xdr:rowOff>85725</xdr:rowOff>
    </xdr:from>
    <xdr:to>
      <xdr:col>0</xdr:col>
      <xdr:colOff>7101673</xdr:colOff>
      <xdr:row>6</xdr:row>
      <xdr:rowOff>2466975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4" y="3524250"/>
          <a:ext cx="6958799"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0</xdr:col>
      <xdr:colOff>1317150</xdr:colOff>
      <xdr:row>1</xdr:row>
      <xdr:rowOff>195626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57150" y="66675"/>
          <a:ext cx="1260000" cy="500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180975</xdr:rowOff>
    </xdr:from>
    <xdr:to>
      <xdr:col>1</xdr:col>
      <xdr:colOff>180750</xdr:colOff>
      <xdr:row>1</xdr:row>
      <xdr:rowOff>895868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95250" y="381000"/>
          <a:ext cx="1800000" cy="7148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180974</xdr:colOff>
      <xdr:row>1</xdr:row>
      <xdr:rowOff>352425</xdr:rowOff>
    </xdr:from>
    <xdr:to>
      <xdr:col>1</xdr:col>
      <xdr:colOff>266474</xdr:colOff>
      <xdr:row>1</xdr:row>
      <xdr:rowOff>1067319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180974" y="542925"/>
          <a:ext cx="1800000" cy="714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352425</xdr:rowOff>
    </xdr:from>
    <xdr:to>
      <xdr:col>1</xdr:col>
      <xdr:colOff>285525</xdr:colOff>
      <xdr:row>1</xdr:row>
      <xdr:rowOff>1067319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200025" y="542925"/>
          <a:ext cx="1800000" cy="7148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333375</xdr:rowOff>
    </xdr:from>
    <xdr:to>
      <xdr:col>1</xdr:col>
      <xdr:colOff>247425</xdr:colOff>
      <xdr:row>1</xdr:row>
      <xdr:rowOff>1048269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161925" y="523875"/>
          <a:ext cx="1800000" cy="7148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PIDEMIC-INFORM_2020_v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Table of Contents"/>
      <sheetName val="INFORM Epi 2020 (a-z)"/>
      <sheetName val="Hazard &amp; Exposure"/>
      <sheetName val="Vulnerability"/>
      <sheetName val="Lack of Coping Capacity"/>
      <sheetName val="Indicator Data"/>
      <sheetName val="Indicator Date"/>
      <sheetName val="Indicator Date hidden"/>
      <sheetName val="Indicator Date hidden2"/>
      <sheetName val="Indicator Source"/>
      <sheetName val="Indicator Data imputation"/>
      <sheetName val="Imputed and missing data hidden"/>
      <sheetName val="Lack of Reliability Index"/>
      <sheetName val="Indicator Metadata"/>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035FCA39-76B4-45A5-96A0-4D2FF7599F3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mkc.jrc.ec.europa.eu/overview/COVID-19" TargetMode="External"/><Relationship Id="rId1" Type="http://schemas.openxmlformats.org/officeDocument/2006/relationships/hyperlink" Target="https://drmkc.jrc.ec.europa.eu/inform-inde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unhcr.org/data.html" TargetMode="External"/><Relationship Id="rId2" Type="http://schemas.openxmlformats.org/officeDocument/2006/relationships/hyperlink" Target="https://www.unhcr.org/data.html" TargetMode="External"/><Relationship Id="rId1" Type="http://schemas.openxmlformats.org/officeDocument/2006/relationships/hyperlink" Target="http://data.worldbank.org/indicator/NY.GDP.PCAP.CD" TargetMode="External"/><Relationship Id="rId5" Type="http://schemas.openxmlformats.org/officeDocument/2006/relationships/queryTable" Target="../queryTables/queryTable1.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4"/>
  <sheetViews>
    <sheetView tabSelected="1" workbookViewId="0"/>
  </sheetViews>
  <sheetFormatPr defaultColWidth="9.109375" defaultRowHeight="14.4" x14ac:dyDescent="0.3"/>
  <cols>
    <col min="1" max="1" width="108.33203125" style="4" bestFit="1" customWidth="1"/>
    <col min="2" max="16384" width="9.109375" style="4"/>
  </cols>
  <sheetData>
    <row r="1" spans="1:1" ht="22.8" x14ac:dyDescent="0.3">
      <c r="A1" s="155" t="s">
        <v>1014</v>
      </c>
    </row>
    <row r="2" spans="1:1" x14ac:dyDescent="0.3">
      <c r="A2" s="21" t="s">
        <v>1021</v>
      </c>
    </row>
    <row r="3" spans="1:1" x14ac:dyDescent="0.3">
      <c r="A3" s="102" t="s">
        <v>419</v>
      </c>
    </row>
    <row r="4" spans="1:1" ht="19.5" customHeight="1" x14ac:dyDescent="0.3">
      <c r="A4" s="101" t="s">
        <v>451</v>
      </c>
    </row>
    <row r="5" spans="1:1" ht="198" x14ac:dyDescent="0.3">
      <c r="A5" s="100" t="s">
        <v>1013</v>
      </c>
    </row>
    <row r="6" spans="1:1" ht="6.75" customHeight="1" x14ac:dyDescent="0.3">
      <c r="A6" s="6"/>
    </row>
    <row r="7" spans="1:1" ht="195.75" customHeight="1" x14ac:dyDescent="0.3">
      <c r="A7" s="172"/>
    </row>
    <row r="8" spans="1:1" ht="45.75" customHeight="1" x14ac:dyDescent="0.3">
      <c r="A8" s="103" t="s">
        <v>774</v>
      </c>
    </row>
    <row r="9" spans="1:1" ht="58.5" customHeight="1" x14ac:dyDescent="0.3">
      <c r="A9" s="103" t="s">
        <v>1012</v>
      </c>
    </row>
    <row r="10" spans="1:1" s="17" customFormat="1" ht="173.25" customHeight="1" x14ac:dyDescent="0.3">
      <c r="A10" s="103" t="s">
        <v>773</v>
      </c>
    </row>
    <row r="11" spans="1:1" ht="24" customHeight="1" x14ac:dyDescent="0.3">
      <c r="A11" s="185" t="s">
        <v>1015</v>
      </c>
    </row>
    <row r="12" spans="1:1" ht="24" customHeight="1" x14ac:dyDescent="0.3">
      <c r="A12" s="186" t="s">
        <v>1016</v>
      </c>
    </row>
    <row r="13" spans="1:1" ht="15.75" customHeight="1" x14ac:dyDescent="0.3">
      <c r="A13" s="186" t="s">
        <v>1017</v>
      </c>
    </row>
    <row r="14" spans="1:1" ht="9" customHeight="1" x14ac:dyDescent="0.3">
      <c r="A14" s="187"/>
    </row>
  </sheetData>
  <hyperlinks>
    <hyperlink ref="A3" location="'Table of Contents'!A1" display="(table of Contents)" xr:uid="{00000000-0004-0000-0000-000000000000}"/>
    <hyperlink ref="A13" r:id="rId1" xr:uid="{017A1915-BAC9-43CA-96BD-1A4FEB948831}"/>
    <hyperlink ref="A12" r:id="rId2" location="documents/972/list" display="https://drmkc.jrc.ec.europa.eu/overview/COVID-19 - documents/972/list" xr:uid="{4D3311DE-A3AA-4D99-B602-147AED01421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5"/>
  <sheetViews>
    <sheetView showGridLines="0" workbookViewId="0">
      <selection activeCell="B6" sqref="B6"/>
    </sheetView>
  </sheetViews>
  <sheetFormatPr defaultRowHeight="14.4" x14ac:dyDescent="0.3"/>
  <cols>
    <col min="1" max="1" width="70.44140625" customWidth="1"/>
    <col min="2" max="2" width="24" customWidth="1"/>
  </cols>
  <sheetData>
    <row r="1" spans="1:2" ht="29.25" customHeight="1" x14ac:dyDescent="0.4">
      <c r="A1" s="45" t="s">
        <v>433</v>
      </c>
      <c r="B1" s="188" t="s">
        <v>421</v>
      </c>
    </row>
    <row r="2" spans="1:2" s="5" customFormat="1" ht="16.5" customHeight="1" x14ac:dyDescent="0.3">
      <c r="A2" s="27"/>
      <c r="B2" s="188"/>
    </row>
    <row r="3" spans="1:2" s="5" customFormat="1" ht="10.5" customHeight="1" x14ac:dyDescent="0.3">
      <c r="A3" s="22"/>
      <c r="B3" s="23"/>
    </row>
    <row r="4" spans="1:2" x14ac:dyDescent="0.3">
      <c r="A4" s="104" t="s">
        <v>420</v>
      </c>
      <c r="B4" s="24"/>
    </row>
    <row r="5" spans="1:2" ht="18.75" customHeight="1" x14ac:dyDescent="0.3">
      <c r="A5" s="105" t="s">
        <v>422</v>
      </c>
      <c r="B5" s="25" t="s">
        <v>1018</v>
      </c>
    </row>
    <row r="6" spans="1:2" ht="18.75" customHeight="1" x14ac:dyDescent="0.3">
      <c r="A6" s="105" t="s">
        <v>435</v>
      </c>
      <c r="B6" s="25" t="s">
        <v>434</v>
      </c>
    </row>
    <row r="7" spans="1:2" ht="18.75" customHeight="1" x14ac:dyDescent="0.3">
      <c r="A7" s="105" t="s">
        <v>423</v>
      </c>
      <c r="B7" s="25" t="s">
        <v>381</v>
      </c>
    </row>
    <row r="8" spans="1:2" ht="18.75" customHeight="1" x14ac:dyDescent="0.3">
      <c r="A8" s="105" t="s">
        <v>424</v>
      </c>
      <c r="B8" s="25" t="s">
        <v>436</v>
      </c>
    </row>
    <row r="9" spans="1:2" s="5" customFormat="1" ht="18.75" customHeight="1" x14ac:dyDescent="0.3">
      <c r="A9" s="105" t="s">
        <v>567</v>
      </c>
      <c r="B9" s="26" t="s">
        <v>567</v>
      </c>
    </row>
    <row r="10" spans="1:2" s="5" customFormat="1" ht="18.75" customHeight="1" x14ac:dyDescent="0.3">
      <c r="A10" s="105" t="s">
        <v>714</v>
      </c>
      <c r="B10" s="26" t="s">
        <v>714</v>
      </c>
    </row>
    <row r="11" spans="1:2" s="5" customFormat="1" ht="18.75" customHeight="1" x14ac:dyDescent="0.3">
      <c r="A11" s="105" t="s">
        <v>715</v>
      </c>
      <c r="B11" s="26" t="s">
        <v>715</v>
      </c>
    </row>
    <row r="12" spans="1:2" s="5" customFormat="1" ht="18.75" customHeight="1" x14ac:dyDescent="0.3">
      <c r="A12" s="105" t="s">
        <v>716</v>
      </c>
      <c r="B12" s="26" t="s">
        <v>716</v>
      </c>
    </row>
    <row r="13" spans="1:2" s="5" customFormat="1" ht="18.75" customHeight="1" x14ac:dyDescent="0.3">
      <c r="A13" s="105" t="s">
        <v>747</v>
      </c>
      <c r="B13" s="26" t="s">
        <v>748</v>
      </c>
    </row>
    <row r="14" spans="1:2" ht="18.75" customHeight="1" x14ac:dyDescent="0.3">
      <c r="A14" s="105" t="s">
        <v>568</v>
      </c>
      <c r="B14" s="25" t="s">
        <v>568</v>
      </c>
    </row>
    <row r="15" spans="1:2" ht="18.75" customHeight="1" x14ac:dyDescent="0.3">
      <c r="A15" s="105" t="s">
        <v>629</v>
      </c>
      <c r="B15" s="25" t="s">
        <v>629</v>
      </c>
    </row>
  </sheetData>
  <mergeCells count="1">
    <mergeCell ref="B1:B2"/>
  </mergeCells>
  <hyperlinks>
    <hyperlink ref="A4" location="Home!A1" display="(home)" xr:uid="{00000000-0004-0000-0100-000000000000}"/>
    <hyperlink ref="B5" location="'InfoRM 2014 (a-z)'!A1" display="InfoRM 2014 (a-z)" xr:uid="{00000000-0004-0000-0100-000001000000}"/>
    <hyperlink ref="B6" location="'Hazard &amp; Exposure'!A1" display="Hazard &amp; Exposure" xr:uid="{00000000-0004-0000-0100-000002000000}"/>
    <hyperlink ref="B7" location="Vulnerability!A1" display="Vulnerability" xr:uid="{00000000-0004-0000-0100-000003000000}"/>
    <hyperlink ref="B8" location="'Lack of Coping Capacity'!A1" display="Lack of Coping Capacity" xr:uid="{00000000-0004-0000-0100-000004000000}"/>
    <hyperlink ref="B14" location="'Data Source'!A1" display="Data sources" xr:uid="{00000000-0004-0000-0100-000005000000}"/>
    <hyperlink ref="B9" location="'Indicator Data'!A1" display="Indicator Data" xr:uid="{00000000-0004-0000-0100-000006000000}"/>
    <hyperlink ref="B15" location="Regions!A1" display="Regions!A1" xr:uid="{00000000-0004-0000-0100-000007000000}"/>
    <hyperlink ref="B12" location="'Indicator Data imputation'!A1" display="Indicator Data" xr:uid="{00000000-0004-0000-0100-000008000000}"/>
    <hyperlink ref="B10" location="'Indicator Date'!A1" display="'Indicator Date'!A1" xr:uid="{00000000-0004-0000-0100-000009000000}"/>
    <hyperlink ref="B11" location="'Indicator Source'!A1" display="'Indicator Source'!A1" xr:uid="{00000000-0004-0000-0100-00000A000000}"/>
    <hyperlink ref="B13" location="'INFORM Reliability Index'!A1" display="'INFORM Reliability Index'!A1" xr:uid="{00000000-0004-0000-0100-00000B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AI198"/>
  <sheetViews>
    <sheetView showGridLines="0" zoomScale="90" zoomScaleNormal="90" workbookViewId="0">
      <pane xSplit="2" ySplit="3" topLeftCell="C4" activePane="bottomRight" state="frozen"/>
      <selection pane="topRight" activeCell="C1" sqref="C1"/>
      <selection pane="bottomLeft" activeCell="A4" sqref="A4"/>
      <selection pane="bottomRight" activeCell="C4" sqref="C4"/>
    </sheetView>
  </sheetViews>
  <sheetFormatPr defaultColWidth="9.109375" defaultRowHeight="14.4" x14ac:dyDescent="0.3"/>
  <cols>
    <col min="1" max="1" width="25.6640625" style="4" bestFit="1" customWidth="1"/>
    <col min="2" max="2" width="9.109375" style="4"/>
    <col min="3" max="29" width="7.88671875" style="4" customWidth="1"/>
    <col min="30" max="30" width="9.33203125" style="4" bestFit="1" customWidth="1"/>
    <col min="31" max="31" width="6.88671875" style="4" customWidth="1"/>
    <col min="32" max="32" width="7.6640625" style="4" customWidth="1"/>
    <col min="33" max="33" width="8.5546875" style="4" customWidth="1"/>
    <col min="34" max="34" width="8.33203125" style="4" customWidth="1"/>
    <col min="35" max="16384" width="9.109375" style="4"/>
  </cols>
  <sheetData>
    <row r="1" spans="1:35" ht="15.75" customHeight="1" x14ac:dyDescent="0.4">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5" s="2" customFormat="1" ht="107.25" customHeight="1" thickBot="1" x14ac:dyDescent="0.4">
      <c r="A2" s="106" t="s">
        <v>378</v>
      </c>
      <c r="B2" s="41" t="s">
        <v>357</v>
      </c>
      <c r="C2" s="28" t="s">
        <v>832</v>
      </c>
      <c r="D2" s="29" t="s">
        <v>1003</v>
      </c>
      <c r="E2" s="30" t="s">
        <v>417</v>
      </c>
      <c r="F2" s="30" t="s">
        <v>396</v>
      </c>
      <c r="G2" s="30" t="s">
        <v>414</v>
      </c>
      <c r="H2" s="31" t="s">
        <v>450</v>
      </c>
      <c r="I2" s="30" t="s">
        <v>395</v>
      </c>
      <c r="J2" s="32" t="s">
        <v>432</v>
      </c>
      <c r="K2" s="32" t="s">
        <v>404</v>
      </c>
      <c r="L2" s="32" t="s">
        <v>405</v>
      </c>
      <c r="M2" s="32" t="s">
        <v>406</v>
      </c>
      <c r="N2" s="33" t="s">
        <v>415</v>
      </c>
      <c r="O2" s="31" t="s">
        <v>407</v>
      </c>
      <c r="P2" s="34" t="s">
        <v>1004</v>
      </c>
      <c r="Q2" s="34" t="s">
        <v>1005</v>
      </c>
      <c r="R2" s="34" t="s">
        <v>367</v>
      </c>
      <c r="S2" s="35" t="s">
        <v>408</v>
      </c>
      <c r="T2" s="35" t="s">
        <v>409</v>
      </c>
      <c r="U2" s="36" t="s">
        <v>365</v>
      </c>
      <c r="V2" s="35" t="s">
        <v>379</v>
      </c>
      <c r="W2" s="35" t="s">
        <v>410</v>
      </c>
      <c r="X2" s="35" t="s">
        <v>411</v>
      </c>
      <c r="Y2" s="36" t="s">
        <v>366</v>
      </c>
      <c r="Z2" s="37" t="s">
        <v>1006</v>
      </c>
      <c r="AA2" s="37" t="s">
        <v>1007</v>
      </c>
      <c r="AB2" s="37" t="s">
        <v>645</v>
      </c>
      <c r="AC2" s="38" t="s">
        <v>1008</v>
      </c>
      <c r="AD2" s="148" t="s">
        <v>1009</v>
      </c>
      <c r="AE2" s="143" t="s">
        <v>652</v>
      </c>
      <c r="AF2" s="152" t="s">
        <v>746</v>
      </c>
      <c r="AG2" s="132" t="s">
        <v>689</v>
      </c>
      <c r="AH2" s="132" t="s">
        <v>688</v>
      </c>
    </row>
    <row r="3" spans="1:35" s="2" customFormat="1" ht="15" customHeight="1" thickTop="1" thickBot="1" x14ac:dyDescent="0.4">
      <c r="A3" s="107" t="s">
        <v>634</v>
      </c>
      <c r="B3" s="43" t="s">
        <v>634</v>
      </c>
      <c r="C3" s="44" t="s">
        <v>635</v>
      </c>
      <c r="D3" s="44" t="s">
        <v>635</v>
      </c>
      <c r="E3" s="44" t="s">
        <v>635</v>
      </c>
      <c r="F3" s="44" t="s">
        <v>635</v>
      </c>
      <c r="G3" s="44" t="s">
        <v>635</v>
      </c>
      <c r="H3" s="44" t="s">
        <v>635</v>
      </c>
      <c r="I3" s="44" t="s">
        <v>635</v>
      </c>
      <c r="J3" s="44" t="s">
        <v>635</v>
      </c>
      <c r="K3" s="44" t="s">
        <v>635</v>
      </c>
      <c r="L3" s="44" t="s">
        <v>635</v>
      </c>
      <c r="M3" s="44" t="s">
        <v>635</v>
      </c>
      <c r="N3" s="44" t="s">
        <v>635</v>
      </c>
      <c r="O3" s="44" t="s">
        <v>635</v>
      </c>
      <c r="P3" s="44" t="s">
        <v>635</v>
      </c>
      <c r="Q3" s="44" t="s">
        <v>635</v>
      </c>
      <c r="R3" s="44" t="s">
        <v>635</v>
      </c>
      <c r="S3" s="44" t="s">
        <v>635</v>
      </c>
      <c r="T3" s="44" t="s">
        <v>635</v>
      </c>
      <c r="U3" s="44" t="s">
        <v>635</v>
      </c>
      <c r="V3" s="44" t="s">
        <v>635</v>
      </c>
      <c r="W3" s="44" t="s">
        <v>635</v>
      </c>
      <c r="X3" s="44" t="s">
        <v>635</v>
      </c>
      <c r="Y3" s="44" t="s">
        <v>635</v>
      </c>
      <c r="Z3" s="44" t="s">
        <v>635</v>
      </c>
      <c r="AA3" s="44" t="s">
        <v>635</v>
      </c>
      <c r="AB3" s="44" t="s">
        <v>635</v>
      </c>
      <c r="AC3" s="44" t="s">
        <v>635</v>
      </c>
      <c r="AD3" s="44" t="s">
        <v>745</v>
      </c>
      <c r="AE3" s="44" t="s">
        <v>735</v>
      </c>
      <c r="AF3" s="44" t="s">
        <v>635</v>
      </c>
      <c r="AG3" s="44" t="s">
        <v>721</v>
      </c>
      <c r="AH3" s="44" t="s">
        <v>722</v>
      </c>
    </row>
    <row r="4" spans="1:35" ht="15.6" thickTop="1" thickBot="1" x14ac:dyDescent="0.35">
      <c r="A4" s="108" t="str">
        <f>'Indicator Data'!A6</f>
        <v>Afghanistan</v>
      </c>
      <c r="B4" s="42" t="str">
        <f>'Indicator Data'!B6</f>
        <v>AFG</v>
      </c>
      <c r="C4" s="131">
        <f>'Hazard &amp; Exposure'!L3</f>
        <v>6.2</v>
      </c>
      <c r="D4" s="39">
        <f>C4</f>
        <v>6.2</v>
      </c>
      <c r="E4" s="130">
        <f>Vulnerability!E3</f>
        <v>8.6</v>
      </c>
      <c r="F4" s="128">
        <f>Vulnerability!H3</f>
        <v>7.7</v>
      </c>
      <c r="G4" s="128">
        <f>Vulnerability!N3</f>
        <v>6.8</v>
      </c>
      <c r="H4" s="39">
        <f>Vulnerability!O3</f>
        <v>7.9</v>
      </c>
      <c r="I4" s="128">
        <f>Vulnerability!T3</f>
        <v>9.6999999999999993</v>
      </c>
      <c r="J4" s="127">
        <f>Vulnerability!AB3</f>
        <v>2.1</v>
      </c>
      <c r="K4" s="127">
        <f>Vulnerability!AE3</f>
        <v>5.2</v>
      </c>
      <c r="L4" s="127">
        <f>Vulnerability!AH3</f>
        <v>10</v>
      </c>
      <c r="M4" s="127">
        <f>Vulnerability!AK3</f>
        <v>7.8</v>
      </c>
      <c r="N4" s="128">
        <f>Vulnerability!AL3</f>
        <v>7.4</v>
      </c>
      <c r="O4" s="39">
        <f>Vulnerability!AM3</f>
        <v>8.8000000000000007</v>
      </c>
      <c r="P4" s="40">
        <f t="shared" ref="P4:P35" si="0">ROUND((10-GEOMEAN(((10-H4)/10*9+1),((10-O4)/10*9+1)))/9*10,1)</f>
        <v>8.4</v>
      </c>
      <c r="Q4" s="40">
        <f>Vulnerability!AZ3</f>
        <v>4.4000000000000004</v>
      </c>
      <c r="R4" s="40">
        <f t="shared" ref="R4:R35" si="1">ROUND((10-GEOMEAN(((10-P4)/10*9+1),((10-Q4)/10*9+1)))/9*10,1)</f>
        <v>6.8</v>
      </c>
      <c r="S4" s="129">
        <f>'Lack of Coping Capacity'!D3</f>
        <v>6.3</v>
      </c>
      <c r="T4" s="126">
        <f>'Lack of Coping Capacity'!G3</f>
        <v>8.1999999999999993</v>
      </c>
      <c r="U4" s="39">
        <f>'Lack of Coping Capacity'!H3</f>
        <v>7.3</v>
      </c>
      <c r="V4" s="126">
        <f>'Lack of Coping Capacity'!M3</f>
        <v>6.3</v>
      </c>
      <c r="W4" s="126">
        <f>'Lack of Coping Capacity'!R3</f>
        <v>7.3</v>
      </c>
      <c r="X4" s="126">
        <f>'Lack of Coping Capacity'!Z3</f>
        <v>8.3000000000000007</v>
      </c>
      <c r="Y4" s="39">
        <f>'Lack of Coping Capacity'!AA3</f>
        <v>7.3</v>
      </c>
      <c r="Z4" s="40">
        <f t="shared" ref="Z4:Z35" si="2">ROUND((10-GEOMEAN(((10-U4)/10*9+1),((10-Y4)/10*9+1)))/9*10,1)</f>
        <v>7.3</v>
      </c>
      <c r="AA4" s="40">
        <f>'Lack of Coping Capacity'!AB3</f>
        <v>6.5</v>
      </c>
      <c r="AB4" s="40">
        <f t="shared" ref="AB4:AB35" si="3">IF(AA4="x",Z4,ROUND((10-GEOMEAN(((10-Z4)/10*9+1),((10-AA4)/10*9+1)))/9*10,1))</f>
        <v>6.9</v>
      </c>
      <c r="AC4" s="133">
        <f t="shared" ref="AC4:AC35" si="4">ROUND(D4^(1/3)*R4^(1/3)*AB4^(1/3),1)</f>
        <v>6.6</v>
      </c>
      <c r="AD4" s="149" t="str">
        <f t="shared" ref="AD4:AD35" si="5">IF(AC4&gt;=6.5,"Very High",IF(AC4&gt;=5,"High",IF(AC4&gt;=3.5,"Medium",IF(AC4&gt;=2,"Low","Very Low"))))</f>
        <v>Very High</v>
      </c>
      <c r="AE4" s="145">
        <f t="shared" ref="AE4:AE35" si="6">_xlfn.RANK.EQ(AC4,AC$4:AC$194)</f>
        <v>9</v>
      </c>
      <c r="AF4" s="147" t="e">
        <f>VLOOKUP($B4,#REF!,8,FALSE)</f>
        <v>#REF!</v>
      </c>
      <c r="AG4" s="46" t="e">
        <f>'Imputed and missing data hidden'!BY2</f>
        <v>#REF!</v>
      </c>
      <c r="AH4" s="146" t="e">
        <f t="shared" ref="AH4:AH35" si="7">AG4/51</f>
        <v>#REF!</v>
      </c>
      <c r="AI4" s="150"/>
    </row>
    <row r="5" spans="1:35" ht="15" thickBot="1" x14ac:dyDescent="0.35">
      <c r="A5" s="108" t="str">
        <f>'Indicator Data'!A7</f>
        <v>Albania</v>
      </c>
      <c r="B5" s="42" t="str">
        <f>'Indicator Data'!B7</f>
        <v>ALB</v>
      </c>
      <c r="C5" s="131">
        <f>'Hazard &amp; Exposure'!L4</f>
        <v>3.6</v>
      </c>
      <c r="D5" s="39">
        <f t="shared" ref="D5:D68" si="8">C5</f>
        <v>3.6</v>
      </c>
      <c r="E5" s="130">
        <f>Vulnerability!E4</f>
        <v>1.9</v>
      </c>
      <c r="F5" s="128">
        <f>Vulnerability!H4</f>
        <v>2.1</v>
      </c>
      <c r="G5" s="128">
        <f>Vulnerability!N4</f>
        <v>2.2999999999999998</v>
      </c>
      <c r="H5" s="39">
        <f>Vulnerability!O4</f>
        <v>2.1</v>
      </c>
      <c r="I5" s="128">
        <f>Vulnerability!T4</f>
        <v>0.9</v>
      </c>
      <c r="J5" s="127">
        <f>Vulnerability!AB4</f>
        <v>0.2</v>
      </c>
      <c r="K5" s="127">
        <f>Vulnerability!AE4</f>
        <v>0.7</v>
      </c>
      <c r="L5" s="127">
        <f>Vulnerability!AH4</f>
        <v>0.7</v>
      </c>
      <c r="M5" s="127">
        <f>Vulnerability!AK4</f>
        <v>1.8</v>
      </c>
      <c r="N5" s="128">
        <f>Vulnerability!AL4</f>
        <v>0.9</v>
      </c>
      <c r="O5" s="39">
        <f>Vulnerability!AM4</f>
        <v>0.9</v>
      </c>
      <c r="P5" s="40">
        <f t="shared" si="0"/>
        <v>1.5</v>
      </c>
      <c r="Q5" s="40">
        <f>Vulnerability!AZ4</f>
        <v>4.5</v>
      </c>
      <c r="R5" s="40">
        <f t="shared" si="1"/>
        <v>3.1</v>
      </c>
      <c r="S5" s="138" t="str">
        <f>'Lack of Coping Capacity'!D4</f>
        <v>x</v>
      </c>
      <c r="T5" s="126">
        <f>'Lack of Coping Capacity'!G4</f>
        <v>5.7</v>
      </c>
      <c r="U5" s="39">
        <f>'Lack of Coping Capacity'!H4</f>
        <v>5.7</v>
      </c>
      <c r="V5" s="126">
        <f>'Lack of Coping Capacity'!M4</f>
        <v>2.2000000000000002</v>
      </c>
      <c r="W5" s="126">
        <f>'Lack of Coping Capacity'!R4</f>
        <v>1.7</v>
      </c>
      <c r="X5" s="126">
        <f>'Lack of Coping Capacity'!Z4</f>
        <v>3.7</v>
      </c>
      <c r="Y5" s="39">
        <f>'Lack of Coping Capacity'!AA4</f>
        <v>2.5</v>
      </c>
      <c r="Z5" s="40">
        <f t="shared" si="2"/>
        <v>4.3</v>
      </c>
      <c r="AA5" s="40" t="str">
        <f>'Lack of Coping Capacity'!AB4</f>
        <v>x</v>
      </c>
      <c r="AB5" s="40">
        <f t="shared" si="3"/>
        <v>4.3</v>
      </c>
      <c r="AC5" s="133">
        <f t="shared" si="4"/>
        <v>3.6</v>
      </c>
      <c r="AD5" s="149" t="str">
        <f t="shared" si="5"/>
        <v>Medium</v>
      </c>
      <c r="AE5" s="145">
        <f t="shared" si="6"/>
        <v>114</v>
      </c>
      <c r="AF5" s="147" t="e">
        <f>VLOOKUP($B5,#REF!,8,FALSE)</f>
        <v>#REF!</v>
      </c>
      <c r="AG5" s="46" t="e">
        <f>'Imputed and missing data hidden'!BY3</f>
        <v>#REF!</v>
      </c>
      <c r="AH5" s="146" t="e">
        <f t="shared" si="7"/>
        <v>#REF!</v>
      </c>
      <c r="AI5" s="150"/>
    </row>
    <row r="6" spans="1:35" ht="15" thickBot="1" x14ac:dyDescent="0.35">
      <c r="A6" s="108" t="str">
        <f>'Indicator Data'!A8</f>
        <v>Algeria</v>
      </c>
      <c r="B6" s="42" t="str">
        <f>'Indicator Data'!B8</f>
        <v>DZA</v>
      </c>
      <c r="C6" s="131">
        <f>'Hazard &amp; Exposure'!L5</f>
        <v>4.3</v>
      </c>
      <c r="D6" s="39">
        <f t="shared" si="8"/>
        <v>4.3</v>
      </c>
      <c r="E6" s="130">
        <f>Vulnerability!E5</f>
        <v>3.1</v>
      </c>
      <c r="F6" s="128">
        <f>Vulnerability!H5</f>
        <v>3.3</v>
      </c>
      <c r="G6" s="128">
        <f>Vulnerability!N5</f>
        <v>0.3</v>
      </c>
      <c r="H6" s="39">
        <f>Vulnerability!O5</f>
        <v>2.5</v>
      </c>
      <c r="I6" s="128">
        <f>Vulnerability!T5</f>
        <v>5.4</v>
      </c>
      <c r="J6" s="127">
        <f>Vulnerability!AB5</f>
        <v>0.4</v>
      </c>
      <c r="K6" s="127">
        <f>Vulnerability!AE5</f>
        <v>1.3</v>
      </c>
      <c r="L6" s="127">
        <f>Vulnerability!AH5</f>
        <v>0.4</v>
      </c>
      <c r="M6" s="127">
        <f>Vulnerability!AK5</f>
        <v>0.3</v>
      </c>
      <c r="N6" s="128">
        <f>Vulnerability!AL5</f>
        <v>0.6</v>
      </c>
      <c r="O6" s="39">
        <f>Vulnerability!AM5</f>
        <v>3.4</v>
      </c>
      <c r="P6" s="40">
        <f t="shared" si="0"/>
        <v>3</v>
      </c>
      <c r="Q6" s="40">
        <f>Vulnerability!AZ5</f>
        <v>5.0999999999999996</v>
      </c>
      <c r="R6" s="40">
        <f t="shared" si="1"/>
        <v>4.0999999999999996</v>
      </c>
      <c r="S6" s="138">
        <f>'Lack of Coping Capacity'!D5</f>
        <v>3.5</v>
      </c>
      <c r="T6" s="126">
        <f>'Lack of Coping Capacity'!G5</f>
        <v>6.2</v>
      </c>
      <c r="U6" s="39">
        <f>'Lack of Coping Capacity'!H5</f>
        <v>4.9000000000000004</v>
      </c>
      <c r="V6" s="126">
        <f>'Lack of Coping Capacity'!M5</f>
        <v>3.3</v>
      </c>
      <c r="W6" s="126">
        <f>'Lack of Coping Capacity'!R5</f>
        <v>4.0999999999999996</v>
      </c>
      <c r="X6" s="126">
        <f>'Lack of Coping Capacity'!Z5</f>
        <v>3.7</v>
      </c>
      <c r="Y6" s="39">
        <f>'Lack of Coping Capacity'!AA5</f>
        <v>3.7</v>
      </c>
      <c r="Z6" s="40">
        <f t="shared" si="2"/>
        <v>4.3</v>
      </c>
      <c r="AA6" s="40">
        <f>'Lack of Coping Capacity'!AB5</f>
        <v>2</v>
      </c>
      <c r="AB6" s="40">
        <f t="shared" si="3"/>
        <v>3.2</v>
      </c>
      <c r="AC6" s="133">
        <f t="shared" si="4"/>
        <v>3.8</v>
      </c>
      <c r="AD6" s="149" t="str">
        <f t="shared" si="5"/>
        <v>Medium</v>
      </c>
      <c r="AE6" s="145">
        <f t="shared" si="6"/>
        <v>100</v>
      </c>
      <c r="AF6" s="147" t="e">
        <f>VLOOKUP($B6,#REF!,8,FALSE)</f>
        <v>#REF!</v>
      </c>
      <c r="AG6" s="46" t="e">
        <f>'Imputed and missing data hidden'!BY4</f>
        <v>#REF!</v>
      </c>
      <c r="AH6" s="146" t="e">
        <f t="shared" si="7"/>
        <v>#REF!</v>
      </c>
      <c r="AI6" s="150"/>
    </row>
    <row r="7" spans="1:35" ht="15" thickBot="1" x14ac:dyDescent="0.35">
      <c r="A7" s="108" t="str">
        <f>'Indicator Data'!A9</f>
        <v>Angola</v>
      </c>
      <c r="B7" s="42" t="str">
        <f>'Indicator Data'!B9</f>
        <v>AGO</v>
      </c>
      <c r="C7" s="131">
        <f>'Hazard &amp; Exposure'!L6</f>
        <v>6.7</v>
      </c>
      <c r="D7" s="39">
        <f t="shared" si="8"/>
        <v>6.7</v>
      </c>
      <c r="E7" s="130">
        <f>Vulnerability!E6</f>
        <v>8.1</v>
      </c>
      <c r="F7" s="128">
        <f>Vulnerability!H6</f>
        <v>6.1</v>
      </c>
      <c r="G7" s="128">
        <f>Vulnerability!N6</f>
        <v>0.1</v>
      </c>
      <c r="H7" s="39">
        <f>Vulnerability!O6</f>
        <v>5.6</v>
      </c>
      <c r="I7" s="128">
        <f>Vulnerability!T6</f>
        <v>4.8</v>
      </c>
      <c r="J7" s="127">
        <f>Vulnerability!AB6</f>
        <v>5</v>
      </c>
      <c r="K7" s="127">
        <f>Vulnerability!AE6</f>
        <v>5.0999999999999996</v>
      </c>
      <c r="L7" s="127">
        <f>Vulnerability!AH6</f>
        <v>1.2</v>
      </c>
      <c r="M7" s="127">
        <f>Vulnerability!AK6</f>
        <v>6.3</v>
      </c>
      <c r="N7" s="128">
        <f>Vulnerability!AL6</f>
        <v>4.5999999999999996</v>
      </c>
      <c r="O7" s="39">
        <f>Vulnerability!AM6</f>
        <v>4.7</v>
      </c>
      <c r="P7" s="40">
        <f t="shared" si="0"/>
        <v>5.2</v>
      </c>
      <c r="Q7" s="40">
        <f>Vulnerability!AZ6</f>
        <v>6.1</v>
      </c>
      <c r="R7" s="40">
        <f t="shared" si="1"/>
        <v>5.7</v>
      </c>
      <c r="S7" s="138">
        <f>'Lack of Coping Capacity'!D6</f>
        <v>5.3</v>
      </c>
      <c r="T7" s="126">
        <f>'Lack of Coping Capacity'!G6</f>
        <v>7.3</v>
      </c>
      <c r="U7" s="39">
        <f>'Lack of Coping Capacity'!H6</f>
        <v>6.3</v>
      </c>
      <c r="V7" s="126">
        <f>'Lack of Coping Capacity'!M6</f>
        <v>7.2</v>
      </c>
      <c r="W7" s="126">
        <f>'Lack of Coping Capacity'!R6</f>
        <v>8</v>
      </c>
      <c r="X7" s="126">
        <f>'Lack of Coping Capacity'!Z6</f>
        <v>7.5</v>
      </c>
      <c r="Y7" s="39">
        <f>'Lack of Coping Capacity'!AA6</f>
        <v>7.6</v>
      </c>
      <c r="Z7" s="40">
        <f t="shared" si="2"/>
        <v>7</v>
      </c>
      <c r="AA7" s="40">
        <f>'Lack of Coping Capacity'!AB6</f>
        <v>4.0999999999999996</v>
      </c>
      <c r="AB7" s="40">
        <f t="shared" si="3"/>
        <v>5.7</v>
      </c>
      <c r="AC7" s="133">
        <f t="shared" si="4"/>
        <v>6</v>
      </c>
      <c r="AD7" s="149" t="str">
        <f t="shared" si="5"/>
        <v>High</v>
      </c>
      <c r="AE7" s="145">
        <f t="shared" si="6"/>
        <v>31</v>
      </c>
      <c r="AF7" s="147" t="e">
        <f>VLOOKUP($B7,#REF!,8,FALSE)</f>
        <v>#REF!</v>
      </c>
      <c r="AG7" s="46" t="e">
        <f>'Imputed and missing data hidden'!BY5</f>
        <v>#REF!</v>
      </c>
      <c r="AH7" s="146" t="e">
        <f t="shared" si="7"/>
        <v>#REF!</v>
      </c>
      <c r="AI7" s="150"/>
    </row>
    <row r="8" spans="1:35" ht="15" thickBot="1" x14ac:dyDescent="0.35">
      <c r="A8" s="108" t="str">
        <f>'Indicator Data'!A10</f>
        <v>Antigua and Barbuda</v>
      </c>
      <c r="B8" s="42" t="str">
        <f>'Indicator Data'!B10</f>
        <v>ATG</v>
      </c>
      <c r="C8" s="131">
        <f>'Hazard &amp; Exposure'!L7</f>
        <v>2.8</v>
      </c>
      <c r="D8" s="39">
        <f t="shared" si="8"/>
        <v>2.8</v>
      </c>
      <c r="E8" s="130">
        <f>Vulnerability!E7</f>
        <v>2.5</v>
      </c>
      <c r="F8" s="128" t="str">
        <f>Vulnerability!H7</f>
        <v>x</v>
      </c>
      <c r="G8" s="128">
        <f>Vulnerability!N7</f>
        <v>3.7</v>
      </c>
      <c r="H8" s="39">
        <f>Vulnerability!O7</f>
        <v>2.9</v>
      </c>
      <c r="I8" s="128">
        <f>Vulnerability!T7</f>
        <v>0</v>
      </c>
      <c r="J8" s="127">
        <f>Vulnerability!AB7</f>
        <v>0</v>
      </c>
      <c r="K8" s="127">
        <f>Vulnerability!AE7</f>
        <v>0.5</v>
      </c>
      <c r="L8" s="127">
        <f>Vulnerability!AH7</f>
        <v>0.4</v>
      </c>
      <c r="M8" s="127">
        <f>Vulnerability!AK7</f>
        <v>5.8</v>
      </c>
      <c r="N8" s="128">
        <f>Vulnerability!AL7</f>
        <v>2.1</v>
      </c>
      <c r="O8" s="39">
        <f>Vulnerability!AM7</f>
        <v>1.1000000000000001</v>
      </c>
      <c r="P8" s="40">
        <f t="shared" si="0"/>
        <v>2</v>
      </c>
      <c r="Q8" s="40">
        <f>Vulnerability!AZ7</f>
        <v>2.4</v>
      </c>
      <c r="R8" s="40">
        <f t="shared" si="1"/>
        <v>2.2000000000000002</v>
      </c>
      <c r="S8" s="138">
        <f>'Lack of Coping Capacity'!D7</f>
        <v>5.4</v>
      </c>
      <c r="T8" s="126">
        <f>'Lack of Coping Capacity'!G7</f>
        <v>5</v>
      </c>
      <c r="U8" s="39">
        <f>'Lack of Coping Capacity'!H7</f>
        <v>5.2</v>
      </c>
      <c r="V8" s="126">
        <f>'Lack of Coping Capacity'!M7</f>
        <v>0.8</v>
      </c>
      <c r="W8" s="126">
        <f>'Lack of Coping Capacity'!R7</f>
        <v>0.7</v>
      </c>
      <c r="X8" s="126">
        <f>'Lack of Coping Capacity'!Z7</f>
        <v>3.4</v>
      </c>
      <c r="Y8" s="39">
        <f>'Lack of Coping Capacity'!AA7</f>
        <v>1.6</v>
      </c>
      <c r="Z8" s="40">
        <f t="shared" si="2"/>
        <v>3.6</v>
      </c>
      <c r="AA8" s="40">
        <f>'Lack of Coping Capacity'!AB7</f>
        <v>5.8</v>
      </c>
      <c r="AB8" s="40">
        <f t="shared" si="3"/>
        <v>4.8</v>
      </c>
      <c r="AC8" s="133">
        <f t="shared" si="4"/>
        <v>3.1</v>
      </c>
      <c r="AD8" s="149" t="str">
        <f t="shared" si="5"/>
        <v>Low</v>
      </c>
      <c r="AE8" s="145">
        <f t="shared" si="6"/>
        <v>143</v>
      </c>
      <c r="AF8" s="147" t="e">
        <f>VLOOKUP($B8,#REF!,8,FALSE)</f>
        <v>#REF!</v>
      </c>
      <c r="AG8" s="46" t="e">
        <f>'Imputed and missing data hidden'!BY6</f>
        <v>#REF!</v>
      </c>
      <c r="AH8" s="146" t="e">
        <f t="shared" si="7"/>
        <v>#REF!</v>
      </c>
      <c r="AI8" s="150"/>
    </row>
    <row r="9" spans="1:35" ht="15" thickBot="1" x14ac:dyDescent="0.35">
      <c r="A9" s="108" t="str">
        <f>'Indicator Data'!A11</f>
        <v>Argentina</v>
      </c>
      <c r="B9" s="42" t="str">
        <f>'Indicator Data'!B11</f>
        <v>ARG</v>
      </c>
      <c r="C9" s="131">
        <f>'Hazard &amp; Exposure'!L8</f>
        <v>3.3</v>
      </c>
      <c r="D9" s="39">
        <f t="shared" si="8"/>
        <v>3.3</v>
      </c>
      <c r="E9" s="130">
        <f>Vulnerability!E8</f>
        <v>1.4</v>
      </c>
      <c r="F9" s="128">
        <f>Vulnerability!H8</f>
        <v>4.4000000000000004</v>
      </c>
      <c r="G9" s="128">
        <f>Vulnerability!N8</f>
        <v>0</v>
      </c>
      <c r="H9" s="39">
        <f>Vulnerability!O8</f>
        <v>1.8</v>
      </c>
      <c r="I9" s="128">
        <f>Vulnerability!T8</f>
        <v>2.8</v>
      </c>
      <c r="J9" s="127">
        <f>Vulnerability!AB8</f>
        <v>0.3</v>
      </c>
      <c r="K9" s="127">
        <f>Vulnerability!AE8</f>
        <v>0.8</v>
      </c>
      <c r="L9" s="127">
        <f>Vulnerability!AH8</f>
        <v>0.2</v>
      </c>
      <c r="M9" s="127">
        <f>Vulnerability!AK8</f>
        <v>1.1000000000000001</v>
      </c>
      <c r="N9" s="128">
        <f>Vulnerability!AL8</f>
        <v>0.6</v>
      </c>
      <c r="O9" s="39">
        <f>Vulnerability!AM8</f>
        <v>1.8</v>
      </c>
      <c r="P9" s="40">
        <f t="shared" si="0"/>
        <v>1.8</v>
      </c>
      <c r="Q9" s="40">
        <f>Vulnerability!AZ8</f>
        <v>4.7</v>
      </c>
      <c r="R9" s="40">
        <f t="shared" si="1"/>
        <v>3.4</v>
      </c>
      <c r="S9" s="138">
        <f>'Lack of Coping Capacity'!D8</f>
        <v>3.8</v>
      </c>
      <c r="T9" s="126">
        <f>'Lack of Coping Capacity'!G8</f>
        <v>5.2</v>
      </c>
      <c r="U9" s="39">
        <f>'Lack of Coping Capacity'!H8</f>
        <v>4.5</v>
      </c>
      <c r="V9" s="126">
        <f>'Lack of Coping Capacity'!M8</f>
        <v>1.6</v>
      </c>
      <c r="W9" s="126">
        <f>'Lack of Coping Capacity'!R8</f>
        <v>3</v>
      </c>
      <c r="X9" s="126">
        <f>'Lack of Coping Capacity'!Z8</f>
        <v>2</v>
      </c>
      <c r="Y9" s="39">
        <f>'Lack of Coping Capacity'!AA8</f>
        <v>2.2000000000000002</v>
      </c>
      <c r="Z9" s="40">
        <f t="shared" si="2"/>
        <v>3.4</v>
      </c>
      <c r="AA9" s="40">
        <f>'Lack of Coping Capacity'!AB8</f>
        <v>3.6</v>
      </c>
      <c r="AB9" s="40">
        <f t="shared" si="3"/>
        <v>3.5</v>
      </c>
      <c r="AC9" s="133">
        <f t="shared" si="4"/>
        <v>3.4</v>
      </c>
      <c r="AD9" s="149" t="str">
        <f t="shared" si="5"/>
        <v>Low</v>
      </c>
      <c r="AE9" s="145">
        <f t="shared" si="6"/>
        <v>129</v>
      </c>
      <c r="AF9" s="147" t="e">
        <f>VLOOKUP($B9,#REF!,8,FALSE)</f>
        <v>#REF!</v>
      </c>
      <c r="AG9" s="46" t="e">
        <f>'Imputed and missing data hidden'!BY7</f>
        <v>#REF!</v>
      </c>
      <c r="AH9" s="146" t="e">
        <f t="shared" si="7"/>
        <v>#REF!</v>
      </c>
      <c r="AI9" s="150"/>
    </row>
    <row r="10" spans="1:35" ht="15" thickBot="1" x14ac:dyDescent="0.35">
      <c r="A10" s="108" t="str">
        <f>'Indicator Data'!A12</f>
        <v>Armenia</v>
      </c>
      <c r="B10" s="42" t="str">
        <f>'Indicator Data'!B12</f>
        <v>ARM</v>
      </c>
      <c r="C10" s="131">
        <f>'Hazard &amp; Exposure'!L9</f>
        <v>3.3</v>
      </c>
      <c r="D10" s="39">
        <f t="shared" si="8"/>
        <v>3.3</v>
      </c>
      <c r="E10" s="130">
        <f>Vulnerability!E9</f>
        <v>1.5</v>
      </c>
      <c r="F10" s="128">
        <f>Vulnerability!H9</f>
        <v>2.8</v>
      </c>
      <c r="G10" s="128">
        <f>Vulnerability!N9</f>
        <v>2.2000000000000002</v>
      </c>
      <c r="H10" s="39">
        <f>Vulnerability!O9</f>
        <v>2</v>
      </c>
      <c r="I10" s="128">
        <f>Vulnerability!T9</f>
        <v>4.5999999999999996</v>
      </c>
      <c r="J10" s="127">
        <f>Vulnerability!AB9</f>
        <v>0.3</v>
      </c>
      <c r="K10" s="127">
        <f>Vulnerability!AE9</f>
        <v>0.8</v>
      </c>
      <c r="L10" s="127">
        <f>Vulnerability!AH9</f>
        <v>0.6</v>
      </c>
      <c r="M10" s="127">
        <f>Vulnerability!AK9</f>
        <v>2</v>
      </c>
      <c r="N10" s="128">
        <f>Vulnerability!AL9</f>
        <v>0.9</v>
      </c>
      <c r="O10" s="39">
        <f>Vulnerability!AM9</f>
        <v>3</v>
      </c>
      <c r="P10" s="40">
        <f t="shared" si="0"/>
        <v>2.5</v>
      </c>
      <c r="Q10" s="40">
        <f>Vulnerability!AZ9</f>
        <v>4.2</v>
      </c>
      <c r="R10" s="40">
        <f t="shared" si="1"/>
        <v>3.4</v>
      </c>
      <c r="S10" s="138">
        <f>'Lack of Coping Capacity'!D9</f>
        <v>7.5</v>
      </c>
      <c r="T10" s="126">
        <f>'Lack of Coping Capacity'!G9</f>
        <v>5.4</v>
      </c>
      <c r="U10" s="39">
        <f>'Lack of Coping Capacity'!H9</f>
        <v>6.5</v>
      </c>
      <c r="V10" s="126">
        <f>'Lack of Coping Capacity'!M9</f>
        <v>1.9</v>
      </c>
      <c r="W10" s="126">
        <f>'Lack of Coping Capacity'!R9</f>
        <v>1.2</v>
      </c>
      <c r="X10" s="126">
        <f>'Lack of Coping Capacity'!Z9</f>
        <v>2.7</v>
      </c>
      <c r="Y10" s="39">
        <f>'Lack of Coping Capacity'!AA9</f>
        <v>1.9</v>
      </c>
      <c r="Z10" s="40">
        <f t="shared" si="2"/>
        <v>4.5999999999999996</v>
      </c>
      <c r="AA10" s="40">
        <f>'Lack of Coping Capacity'!AB9</f>
        <v>1.7</v>
      </c>
      <c r="AB10" s="40">
        <f t="shared" si="3"/>
        <v>3.3</v>
      </c>
      <c r="AC10" s="133">
        <f t="shared" si="4"/>
        <v>3.3</v>
      </c>
      <c r="AD10" s="149" t="str">
        <f t="shared" si="5"/>
        <v>Low</v>
      </c>
      <c r="AE10" s="145">
        <f t="shared" si="6"/>
        <v>134</v>
      </c>
      <c r="AF10" s="147" t="e">
        <f>VLOOKUP($B10,#REF!,8,FALSE)</f>
        <v>#REF!</v>
      </c>
      <c r="AG10" s="46" t="e">
        <f>'Imputed and missing data hidden'!BY8</f>
        <v>#REF!</v>
      </c>
      <c r="AH10" s="146" t="e">
        <f t="shared" si="7"/>
        <v>#REF!</v>
      </c>
      <c r="AI10" s="150"/>
    </row>
    <row r="11" spans="1:35" ht="15" thickBot="1" x14ac:dyDescent="0.35">
      <c r="A11" s="108" t="str">
        <f>'Indicator Data'!A13</f>
        <v>Australia</v>
      </c>
      <c r="B11" s="42" t="str">
        <f>'Indicator Data'!B13</f>
        <v>AUS</v>
      </c>
      <c r="C11" s="131">
        <f>'Hazard &amp; Exposure'!L10</f>
        <v>2.5</v>
      </c>
      <c r="D11" s="39">
        <f t="shared" si="8"/>
        <v>2.5</v>
      </c>
      <c r="E11" s="130">
        <f>Vulnerability!E10</f>
        <v>0</v>
      </c>
      <c r="F11" s="128">
        <f>Vulnerability!H10</f>
        <v>2.1</v>
      </c>
      <c r="G11" s="128">
        <f>Vulnerability!N10</f>
        <v>0</v>
      </c>
      <c r="H11" s="39">
        <f>Vulnerability!O10</f>
        <v>0.5</v>
      </c>
      <c r="I11" s="128">
        <f>Vulnerability!T10</f>
        <v>5.8</v>
      </c>
      <c r="J11" s="127">
        <f>Vulnerability!AB10</f>
        <v>0.1</v>
      </c>
      <c r="K11" s="127">
        <f>Vulnerability!AE10</f>
        <v>0.2</v>
      </c>
      <c r="L11" s="127">
        <f>Vulnerability!AH10</f>
        <v>0.1</v>
      </c>
      <c r="M11" s="127">
        <f>Vulnerability!AK10</f>
        <v>1.2</v>
      </c>
      <c r="N11" s="128">
        <f>Vulnerability!AL10</f>
        <v>0.4</v>
      </c>
      <c r="O11" s="39">
        <f>Vulnerability!AM10</f>
        <v>3.6</v>
      </c>
      <c r="P11" s="40">
        <f t="shared" si="0"/>
        <v>2.2000000000000002</v>
      </c>
      <c r="Q11" s="40">
        <f>Vulnerability!AZ10</f>
        <v>5.9</v>
      </c>
      <c r="R11" s="40">
        <f t="shared" si="1"/>
        <v>4.3</v>
      </c>
      <c r="S11" s="138">
        <f>'Lack of Coping Capacity'!D10</f>
        <v>2.4</v>
      </c>
      <c r="T11" s="126">
        <f>'Lack of Coping Capacity'!G10</f>
        <v>2.1</v>
      </c>
      <c r="U11" s="39">
        <f>'Lack of Coping Capacity'!H10</f>
        <v>2.2999999999999998</v>
      </c>
      <c r="V11" s="126">
        <f>'Lack of Coping Capacity'!M10</f>
        <v>1.9</v>
      </c>
      <c r="W11" s="126">
        <f>'Lack of Coping Capacity'!R10</f>
        <v>3</v>
      </c>
      <c r="X11" s="126">
        <f>'Lack of Coping Capacity'!Z10</f>
        <v>0.5</v>
      </c>
      <c r="Y11" s="39">
        <f>'Lack of Coping Capacity'!AA10</f>
        <v>1.8</v>
      </c>
      <c r="Z11" s="40">
        <f t="shared" si="2"/>
        <v>2.1</v>
      </c>
      <c r="AA11" s="40">
        <f>'Lack of Coping Capacity'!AB10</f>
        <v>1</v>
      </c>
      <c r="AB11" s="40">
        <f t="shared" si="3"/>
        <v>1.6</v>
      </c>
      <c r="AC11" s="133">
        <f t="shared" si="4"/>
        <v>2.6</v>
      </c>
      <c r="AD11" s="149" t="str">
        <f t="shared" si="5"/>
        <v>Low</v>
      </c>
      <c r="AE11" s="145">
        <f t="shared" si="6"/>
        <v>174</v>
      </c>
      <c r="AF11" s="147" t="e">
        <f>VLOOKUP($B11,#REF!,8,FALSE)</f>
        <v>#REF!</v>
      </c>
      <c r="AG11" s="46" t="e">
        <f>'Imputed and missing data hidden'!BY9</f>
        <v>#REF!</v>
      </c>
      <c r="AH11" s="146" t="e">
        <f t="shared" si="7"/>
        <v>#REF!</v>
      </c>
      <c r="AI11" s="150"/>
    </row>
    <row r="12" spans="1:35" ht="15" thickBot="1" x14ac:dyDescent="0.35">
      <c r="A12" s="108" t="str">
        <f>'Indicator Data'!A14</f>
        <v>Austria</v>
      </c>
      <c r="B12" s="42" t="str">
        <f>'Indicator Data'!B14</f>
        <v>AUT</v>
      </c>
      <c r="C12" s="131">
        <f>'Hazard &amp; Exposure'!L11</f>
        <v>2.5</v>
      </c>
      <c r="D12" s="39">
        <f t="shared" si="8"/>
        <v>2.5</v>
      </c>
      <c r="E12" s="130">
        <f>Vulnerability!E11</f>
        <v>0</v>
      </c>
      <c r="F12" s="128">
        <f>Vulnerability!H11</f>
        <v>1.2</v>
      </c>
      <c r="G12" s="128">
        <f>Vulnerability!N11</f>
        <v>0.1</v>
      </c>
      <c r="H12" s="39">
        <f>Vulnerability!O11</f>
        <v>0.3</v>
      </c>
      <c r="I12" s="128">
        <f>Vulnerability!T11</f>
        <v>7</v>
      </c>
      <c r="J12" s="127">
        <f>Vulnerability!AB11</f>
        <v>0.1</v>
      </c>
      <c r="K12" s="127">
        <f>Vulnerability!AE11</f>
        <v>0.3</v>
      </c>
      <c r="L12" s="127">
        <f>Vulnerability!AH11</f>
        <v>0</v>
      </c>
      <c r="M12" s="127">
        <f>Vulnerability!AK11</f>
        <v>0.2</v>
      </c>
      <c r="N12" s="128">
        <f>Vulnerability!AL11</f>
        <v>0.2</v>
      </c>
      <c r="O12" s="39">
        <f>Vulnerability!AM11</f>
        <v>4.4000000000000004</v>
      </c>
      <c r="P12" s="40">
        <f t="shared" si="0"/>
        <v>2.6</v>
      </c>
      <c r="Q12" s="40">
        <f>Vulnerability!AZ11</f>
        <v>4.4000000000000004</v>
      </c>
      <c r="R12" s="40">
        <f t="shared" si="1"/>
        <v>3.6</v>
      </c>
      <c r="S12" s="138">
        <f>'Lack of Coping Capacity'!D11</f>
        <v>2</v>
      </c>
      <c r="T12" s="126">
        <f>'Lack of Coping Capacity'!G11</f>
        <v>2.2000000000000002</v>
      </c>
      <c r="U12" s="39">
        <f>'Lack of Coping Capacity'!H11</f>
        <v>2.1</v>
      </c>
      <c r="V12" s="126">
        <f>'Lack of Coping Capacity'!M11</f>
        <v>1.7</v>
      </c>
      <c r="W12" s="126">
        <f>'Lack of Coping Capacity'!R11</f>
        <v>0</v>
      </c>
      <c r="X12" s="126">
        <f>'Lack of Coping Capacity'!Z11</f>
        <v>0.5</v>
      </c>
      <c r="Y12" s="39">
        <f>'Lack of Coping Capacity'!AA11</f>
        <v>0.7</v>
      </c>
      <c r="Z12" s="40">
        <f t="shared" si="2"/>
        <v>1.4</v>
      </c>
      <c r="AA12" s="40">
        <f>'Lack of Coping Capacity'!AB11</f>
        <v>4.0999999999999996</v>
      </c>
      <c r="AB12" s="40">
        <f t="shared" si="3"/>
        <v>2.9</v>
      </c>
      <c r="AC12" s="133">
        <f t="shared" si="4"/>
        <v>3</v>
      </c>
      <c r="AD12" s="149" t="str">
        <f t="shared" si="5"/>
        <v>Low</v>
      </c>
      <c r="AE12" s="145">
        <f t="shared" si="6"/>
        <v>149</v>
      </c>
      <c r="AF12" s="147" t="e">
        <f>VLOOKUP($B12,#REF!,8,FALSE)</f>
        <v>#REF!</v>
      </c>
      <c r="AG12" s="46" t="e">
        <f>'Imputed and missing data hidden'!BY10</f>
        <v>#REF!</v>
      </c>
      <c r="AH12" s="146" t="e">
        <f t="shared" si="7"/>
        <v>#REF!</v>
      </c>
      <c r="AI12" s="150"/>
    </row>
    <row r="13" spans="1:35" ht="15" thickBot="1" x14ac:dyDescent="0.35">
      <c r="A13" s="108" t="str">
        <f>'Indicator Data'!A15</f>
        <v>Azerbaijan</v>
      </c>
      <c r="B13" s="42" t="str">
        <f>'Indicator Data'!B15</f>
        <v>AZE</v>
      </c>
      <c r="C13" s="131">
        <f>'Hazard &amp; Exposure'!L12</f>
        <v>4.0999999999999996</v>
      </c>
      <c r="D13" s="39">
        <f t="shared" si="8"/>
        <v>4.0999999999999996</v>
      </c>
      <c r="E13" s="130">
        <f>Vulnerability!E12</f>
        <v>2.9</v>
      </c>
      <c r="F13" s="128">
        <f>Vulnerability!H12</f>
        <v>2.4</v>
      </c>
      <c r="G13" s="128">
        <f>Vulnerability!N12</f>
        <v>0.5</v>
      </c>
      <c r="H13" s="39">
        <f>Vulnerability!O12</f>
        <v>2.2000000000000002</v>
      </c>
      <c r="I13" s="128">
        <f>Vulnerability!T12</f>
        <v>8.1</v>
      </c>
      <c r="J13" s="127">
        <f>Vulnerability!AB12</f>
        <v>0.8</v>
      </c>
      <c r="K13" s="127">
        <f>Vulnerability!AE12</f>
        <v>1.4</v>
      </c>
      <c r="L13" s="127">
        <f>Vulnerability!AH12</f>
        <v>0</v>
      </c>
      <c r="M13" s="127">
        <f>Vulnerability!AK12</f>
        <v>1.3</v>
      </c>
      <c r="N13" s="128">
        <f>Vulnerability!AL12</f>
        <v>0.9</v>
      </c>
      <c r="O13" s="39">
        <f>Vulnerability!AM12</f>
        <v>5.6</v>
      </c>
      <c r="P13" s="40">
        <f t="shared" si="0"/>
        <v>4.0999999999999996</v>
      </c>
      <c r="Q13" s="40">
        <f>Vulnerability!AZ12</f>
        <v>5.8</v>
      </c>
      <c r="R13" s="40">
        <f t="shared" si="1"/>
        <v>5</v>
      </c>
      <c r="S13" s="138" t="str">
        <f>'Lack of Coping Capacity'!D12</f>
        <v>x</v>
      </c>
      <c r="T13" s="126">
        <f>'Lack of Coping Capacity'!G12</f>
        <v>6.1</v>
      </c>
      <c r="U13" s="39">
        <f>'Lack of Coping Capacity'!H12</f>
        <v>6.1</v>
      </c>
      <c r="V13" s="126">
        <f>'Lack of Coping Capacity'!M12</f>
        <v>1.7</v>
      </c>
      <c r="W13" s="126">
        <f>'Lack of Coping Capacity'!R12</f>
        <v>3.1</v>
      </c>
      <c r="X13" s="126">
        <f>'Lack of Coping Capacity'!Z12</f>
        <v>2.1</v>
      </c>
      <c r="Y13" s="39">
        <f>'Lack of Coping Capacity'!AA12</f>
        <v>2.2999999999999998</v>
      </c>
      <c r="Z13" s="40">
        <f t="shared" si="2"/>
        <v>4.5</v>
      </c>
      <c r="AA13" s="40">
        <f>'Lack of Coping Capacity'!AB12</f>
        <v>1.7</v>
      </c>
      <c r="AB13" s="40">
        <f t="shared" si="3"/>
        <v>3.2</v>
      </c>
      <c r="AC13" s="133">
        <f t="shared" si="4"/>
        <v>4</v>
      </c>
      <c r="AD13" s="149" t="str">
        <f t="shared" si="5"/>
        <v>Medium</v>
      </c>
      <c r="AE13" s="145">
        <f t="shared" si="6"/>
        <v>94</v>
      </c>
      <c r="AF13" s="147" t="e">
        <f>VLOOKUP($B13,#REF!,8,FALSE)</f>
        <v>#REF!</v>
      </c>
      <c r="AG13" s="46" t="e">
        <f>'Imputed and missing data hidden'!BY11</f>
        <v>#REF!</v>
      </c>
      <c r="AH13" s="146" t="e">
        <f t="shared" si="7"/>
        <v>#REF!</v>
      </c>
      <c r="AI13" s="150"/>
    </row>
    <row r="14" spans="1:35" ht="15" thickBot="1" x14ac:dyDescent="0.35">
      <c r="A14" s="108" t="str">
        <f>'Indicator Data'!A16</f>
        <v>Bahamas</v>
      </c>
      <c r="B14" s="42" t="str">
        <f>'Indicator Data'!B16</f>
        <v>BHS</v>
      </c>
      <c r="C14" s="131">
        <f>'Hazard &amp; Exposure'!L13</f>
        <v>3.4</v>
      </c>
      <c r="D14" s="39">
        <f t="shared" si="8"/>
        <v>3.4</v>
      </c>
      <c r="E14" s="130">
        <f>Vulnerability!E13</f>
        <v>1.9</v>
      </c>
      <c r="F14" s="128">
        <f>Vulnerability!H13</f>
        <v>4.7</v>
      </c>
      <c r="G14" s="128">
        <f>Vulnerability!N13</f>
        <v>10</v>
      </c>
      <c r="H14" s="39">
        <f>Vulnerability!O13</f>
        <v>4.5999999999999996</v>
      </c>
      <c r="I14" s="128">
        <f>Vulnerability!T13</f>
        <v>0.9</v>
      </c>
      <c r="J14" s="127">
        <f>Vulnerability!AB13</f>
        <v>1.6</v>
      </c>
      <c r="K14" s="127">
        <f>Vulnerability!AE13</f>
        <v>0.8</v>
      </c>
      <c r="L14" s="127">
        <f>Vulnerability!AH13</f>
        <v>3.9</v>
      </c>
      <c r="M14" s="127">
        <f>Vulnerability!AK13</f>
        <v>4.5999999999999996</v>
      </c>
      <c r="N14" s="128">
        <f>Vulnerability!AL13</f>
        <v>2.9</v>
      </c>
      <c r="O14" s="39">
        <f>Vulnerability!AM13</f>
        <v>2</v>
      </c>
      <c r="P14" s="40">
        <f t="shared" si="0"/>
        <v>3.4</v>
      </c>
      <c r="Q14" s="40">
        <f>Vulnerability!AZ13</f>
        <v>4</v>
      </c>
      <c r="R14" s="40">
        <f t="shared" si="1"/>
        <v>3.7</v>
      </c>
      <c r="S14" s="138" t="str">
        <f>'Lack of Coping Capacity'!D13</f>
        <v>x</v>
      </c>
      <c r="T14" s="126">
        <f>'Lack of Coping Capacity'!G13</f>
        <v>3.8</v>
      </c>
      <c r="U14" s="39">
        <f>'Lack of Coping Capacity'!H13</f>
        <v>3.8</v>
      </c>
      <c r="V14" s="126">
        <f>'Lack of Coping Capacity'!M13</f>
        <v>2.2000000000000002</v>
      </c>
      <c r="W14" s="126">
        <f>'Lack of Coping Capacity'!R13</f>
        <v>2</v>
      </c>
      <c r="X14" s="126">
        <f>'Lack of Coping Capacity'!Z13</f>
        <v>3.3</v>
      </c>
      <c r="Y14" s="39">
        <f>'Lack of Coping Capacity'!AA13</f>
        <v>2.5</v>
      </c>
      <c r="Z14" s="40">
        <f t="shared" si="2"/>
        <v>3.2</v>
      </c>
      <c r="AA14" s="40">
        <f>'Lack of Coping Capacity'!AB13</f>
        <v>5</v>
      </c>
      <c r="AB14" s="40">
        <f t="shared" si="3"/>
        <v>4.2</v>
      </c>
      <c r="AC14" s="133">
        <f t="shared" si="4"/>
        <v>3.8</v>
      </c>
      <c r="AD14" s="149" t="str">
        <f t="shared" si="5"/>
        <v>Medium</v>
      </c>
      <c r="AE14" s="145">
        <f t="shared" si="6"/>
        <v>100</v>
      </c>
      <c r="AF14" s="147" t="e">
        <f>VLOOKUP($B14,#REF!,8,FALSE)</f>
        <v>#REF!</v>
      </c>
      <c r="AG14" s="46" t="e">
        <f>'Imputed and missing data hidden'!BY12</f>
        <v>#REF!</v>
      </c>
      <c r="AH14" s="146" t="e">
        <f t="shared" si="7"/>
        <v>#REF!</v>
      </c>
      <c r="AI14" s="150"/>
    </row>
    <row r="15" spans="1:35" ht="15" thickBot="1" x14ac:dyDescent="0.35">
      <c r="A15" s="108" t="str">
        <f>'Indicator Data'!A17</f>
        <v>Bahrain</v>
      </c>
      <c r="B15" s="42" t="str">
        <f>'Indicator Data'!B17</f>
        <v>BHR</v>
      </c>
      <c r="C15" s="131">
        <f>'Hazard &amp; Exposure'!L14</f>
        <v>6.4</v>
      </c>
      <c r="D15" s="39">
        <f t="shared" si="8"/>
        <v>6.4</v>
      </c>
      <c r="E15" s="130">
        <f>Vulnerability!E14</f>
        <v>1.2</v>
      </c>
      <c r="F15" s="128">
        <f>Vulnerability!H14</f>
        <v>2.8</v>
      </c>
      <c r="G15" s="128">
        <f>Vulnerability!N14</f>
        <v>0</v>
      </c>
      <c r="H15" s="39">
        <f>Vulnerability!O14</f>
        <v>1.3</v>
      </c>
      <c r="I15" s="128">
        <f>Vulnerability!T14</f>
        <v>1.1000000000000001</v>
      </c>
      <c r="J15" s="127">
        <f>Vulnerability!AB14</f>
        <v>0.1</v>
      </c>
      <c r="K15" s="127">
        <f>Vulnerability!AE14</f>
        <v>0.5</v>
      </c>
      <c r="L15" s="127">
        <f>Vulnerability!AH14</f>
        <v>0</v>
      </c>
      <c r="M15" s="127">
        <f>Vulnerability!AK14</f>
        <v>1.7</v>
      </c>
      <c r="N15" s="128">
        <f>Vulnerability!AL14</f>
        <v>0.6</v>
      </c>
      <c r="O15" s="39">
        <f>Vulnerability!AM14</f>
        <v>0.9</v>
      </c>
      <c r="P15" s="40">
        <f t="shared" si="0"/>
        <v>1.1000000000000001</v>
      </c>
      <c r="Q15" s="40">
        <f>Vulnerability!AZ14</f>
        <v>5</v>
      </c>
      <c r="R15" s="40">
        <f t="shared" si="1"/>
        <v>3.3</v>
      </c>
      <c r="S15" s="138">
        <f>'Lack of Coping Capacity'!D14</f>
        <v>3.8</v>
      </c>
      <c r="T15" s="126">
        <f>'Lack of Coping Capacity'!G14</f>
        <v>5.2</v>
      </c>
      <c r="U15" s="39">
        <f>'Lack of Coping Capacity'!H14</f>
        <v>4.5</v>
      </c>
      <c r="V15" s="126">
        <f>'Lack of Coping Capacity'!M14</f>
        <v>1</v>
      </c>
      <c r="W15" s="126">
        <f>'Lack of Coping Capacity'!R14</f>
        <v>0</v>
      </c>
      <c r="X15" s="126">
        <f>'Lack of Coping Capacity'!Z14</f>
        <v>3</v>
      </c>
      <c r="Y15" s="39">
        <f>'Lack of Coping Capacity'!AA14</f>
        <v>1.3</v>
      </c>
      <c r="Z15" s="40">
        <f t="shared" si="2"/>
        <v>3.1</v>
      </c>
      <c r="AA15" s="40">
        <f>'Lack of Coping Capacity'!AB14</f>
        <v>1.2</v>
      </c>
      <c r="AB15" s="40">
        <f t="shared" si="3"/>
        <v>2.2000000000000002</v>
      </c>
      <c r="AC15" s="133">
        <f t="shared" si="4"/>
        <v>3.6</v>
      </c>
      <c r="AD15" s="149" t="str">
        <f t="shared" si="5"/>
        <v>Medium</v>
      </c>
      <c r="AE15" s="145">
        <f t="shared" si="6"/>
        <v>114</v>
      </c>
      <c r="AF15" s="147" t="e">
        <f>VLOOKUP($B15,#REF!,8,FALSE)</f>
        <v>#REF!</v>
      </c>
      <c r="AG15" s="46" t="e">
        <f>'Imputed and missing data hidden'!BY13</f>
        <v>#REF!</v>
      </c>
      <c r="AH15" s="146" t="e">
        <f t="shared" si="7"/>
        <v>#REF!</v>
      </c>
      <c r="AI15" s="150"/>
    </row>
    <row r="16" spans="1:35" ht="15" thickBot="1" x14ac:dyDescent="0.35">
      <c r="A16" s="108" t="str">
        <f>'Indicator Data'!A18</f>
        <v>Bangladesh</v>
      </c>
      <c r="B16" s="42" t="str">
        <f>'Indicator Data'!B18</f>
        <v>BGD</v>
      </c>
      <c r="C16" s="131">
        <f>'Hazard &amp; Exposure'!L15</f>
        <v>5.8</v>
      </c>
      <c r="D16" s="39">
        <f t="shared" si="8"/>
        <v>5.8</v>
      </c>
      <c r="E16" s="130">
        <f>Vulnerability!E15</f>
        <v>7.4</v>
      </c>
      <c r="F16" s="128">
        <f>Vulnerability!H15</f>
        <v>4.5</v>
      </c>
      <c r="G16" s="128">
        <f>Vulnerability!N15</f>
        <v>1.8</v>
      </c>
      <c r="H16" s="39">
        <f>Vulnerability!O15</f>
        <v>5.3</v>
      </c>
      <c r="I16" s="128">
        <f>Vulnerability!T15</f>
        <v>7.7</v>
      </c>
      <c r="J16" s="127">
        <f>Vulnerability!AB15</f>
        <v>2</v>
      </c>
      <c r="K16" s="127">
        <f>Vulnerability!AE15</f>
        <v>4.8</v>
      </c>
      <c r="L16" s="127">
        <f>Vulnerability!AH15</f>
        <v>4.4000000000000004</v>
      </c>
      <c r="M16" s="127">
        <f>Vulnerability!AK15</f>
        <v>4.3</v>
      </c>
      <c r="N16" s="128">
        <f>Vulnerability!AL15</f>
        <v>4</v>
      </c>
      <c r="O16" s="39">
        <f>Vulnerability!AM15</f>
        <v>6.2</v>
      </c>
      <c r="P16" s="40">
        <f t="shared" si="0"/>
        <v>5.8</v>
      </c>
      <c r="Q16" s="40">
        <f>Vulnerability!AZ15</f>
        <v>7.8</v>
      </c>
      <c r="R16" s="40">
        <f t="shared" si="1"/>
        <v>6.9</v>
      </c>
      <c r="S16" s="138">
        <f>'Lack of Coping Capacity'!D15</f>
        <v>3</v>
      </c>
      <c r="T16" s="126">
        <f>'Lack of Coping Capacity'!G15</f>
        <v>7</v>
      </c>
      <c r="U16" s="39">
        <f>'Lack of Coping Capacity'!H15</f>
        <v>5</v>
      </c>
      <c r="V16" s="126">
        <f>'Lack of Coping Capacity'!M15</f>
        <v>5</v>
      </c>
      <c r="W16" s="126">
        <f>'Lack of Coping Capacity'!R15</f>
        <v>4.9000000000000004</v>
      </c>
      <c r="X16" s="126">
        <f>'Lack of Coping Capacity'!Z15</f>
        <v>5.2</v>
      </c>
      <c r="Y16" s="39">
        <f>'Lack of Coping Capacity'!AA15</f>
        <v>5</v>
      </c>
      <c r="Z16" s="40">
        <f t="shared" si="2"/>
        <v>5</v>
      </c>
      <c r="AA16" s="40">
        <f>'Lack of Coping Capacity'!AB15</f>
        <v>4.2</v>
      </c>
      <c r="AB16" s="40">
        <f t="shared" si="3"/>
        <v>4.5999999999999996</v>
      </c>
      <c r="AC16" s="133">
        <f t="shared" si="4"/>
        <v>5.7</v>
      </c>
      <c r="AD16" s="149" t="str">
        <f t="shared" si="5"/>
        <v>High</v>
      </c>
      <c r="AE16" s="145">
        <f t="shared" si="6"/>
        <v>40</v>
      </c>
      <c r="AF16" s="147" t="e">
        <f>VLOOKUP($B16,#REF!,8,FALSE)</f>
        <v>#REF!</v>
      </c>
      <c r="AG16" s="46" t="e">
        <f>'Imputed and missing data hidden'!BY14</f>
        <v>#REF!</v>
      </c>
      <c r="AH16" s="146" t="e">
        <f t="shared" si="7"/>
        <v>#REF!</v>
      </c>
      <c r="AI16" s="150"/>
    </row>
    <row r="17" spans="1:35" ht="15" thickBot="1" x14ac:dyDescent="0.35">
      <c r="A17" s="108" t="str">
        <f>'Indicator Data'!A19</f>
        <v>Barbados</v>
      </c>
      <c r="B17" s="42" t="str">
        <f>'Indicator Data'!B19</f>
        <v>BRB</v>
      </c>
      <c r="C17" s="131">
        <f>'Hazard &amp; Exposure'!L16</f>
        <v>3</v>
      </c>
      <c r="D17" s="39">
        <f t="shared" si="8"/>
        <v>3</v>
      </c>
      <c r="E17" s="130">
        <f>Vulnerability!E16</f>
        <v>2.6</v>
      </c>
      <c r="F17" s="128">
        <f>Vulnerability!H16</f>
        <v>3.4</v>
      </c>
      <c r="G17" s="128">
        <f>Vulnerability!N16</f>
        <v>1.1000000000000001</v>
      </c>
      <c r="H17" s="39">
        <f>Vulnerability!O16</f>
        <v>2.4</v>
      </c>
      <c r="I17" s="128">
        <f>Vulnerability!T16</f>
        <v>0</v>
      </c>
      <c r="J17" s="127">
        <f>Vulnerability!AB16</f>
        <v>1.1000000000000001</v>
      </c>
      <c r="K17" s="127">
        <f>Vulnerability!AE16</f>
        <v>0.9</v>
      </c>
      <c r="L17" s="127">
        <f>Vulnerability!AH16</f>
        <v>0</v>
      </c>
      <c r="M17" s="127">
        <f>Vulnerability!AK16</f>
        <v>2</v>
      </c>
      <c r="N17" s="128">
        <f>Vulnerability!AL16</f>
        <v>1</v>
      </c>
      <c r="O17" s="39">
        <f>Vulnerability!AM16</f>
        <v>0.5</v>
      </c>
      <c r="P17" s="40">
        <f t="shared" si="0"/>
        <v>1.5</v>
      </c>
      <c r="Q17" s="40">
        <f>Vulnerability!AZ16</f>
        <v>4.8</v>
      </c>
      <c r="R17" s="40">
        <f t="shared" si="1"/>
        <v>3.3</v>
      </c>
      <c r="S17" s="138">
        <f>'Lack of Coping Capacity'!D16</f>
        <v>2.8</v>
      </c>
      <c r="T17" s="126">
        <f>'Lack of Coping Capacity'!G16</f>
        <v>4</v>
      </c>
      <c r="U17" s="39">
        <f>'Lack of Coping Capacity'!H16</f>
        <v>3.4</v>
      </c>
      <c r="V17" s="126">
        <f>'Lack of Coping Capacity'!M16</f>
        <v>1.6</v>
      </c>
      <c r="W17" s="126">
        <f>'Lack of Coping Capacity'!R16</f>
        <v>0.2</v>
      </c>
      <c r="X17" s="126">
        <f>'Lack of Coping Capacity'!Z16</f>
        <v>3</v>
      </c>
      <c r="Y17" s="39">
        <f>'Lack of Coping Capacity'!AA16</f>
        <v>1.6</v>
      </c>
      <c r="Z17" s="40">
        <f t="shared" si="2"/>
        <v>2.5</v>
      </c>
      <c r="AA17" s="40" t="str">
        <f>'Lack of Coping Capacity'!AB16</f>
        <v>x</v>
      </c>
      <c r="AB17" s="40">
        <f t="shared" si="3"/>
        <v>2.5</v>
      </c>
      <c r="AC17" s="133">
        <f t="shared" si="4"/>
        <v>2.9</v>
      </c>
      <c r="AD17" s="149" t="str">
        <f t="shared" si="5"/>
        <v>Low</v>
      </c>
      <c r="AE17" s="145">
        <f t="shared" si="6"/>
        <v>156</v>
      </c>
      <c r="AF17" s="147" t="e">
        <f>VLOOKUP($B17,#REF!,8,FALSE)</f>
        <v>#REF!</v>
      </c>
      <c r="AG17" s="46" t="e">
        <f>'Imputed and missing data hidden'!BY15</f>
        <v>#REF!</v>
      </c>
      <c r="AH17" s="146" t="e">
        <f t="shared" si="7"/>
        <v>#REF!</v>
      </c>
      <c r="AI17" s="150"/>
    </row>
    <row r="18" spans="1:35" ht="15" thickBot="1" x14ac:dyDescent="0.35">
      <c r="A18" s="108" t="str">
        <f>'Indicator Data'!A20</f>
        <v>Belarus</v>
      </c>
      <c r="B18" s="42" t="str">
        <f>'Indicator Data'!B20</f>
        <v>BLR</v>
      </c>
      <c r="C18" s="131">
        <f>'Hazard &amp; Exposure'!L17</f>
        <v>2.7</v>
      </c>
      <c r="D18" s="39">
        <f t="shared" si="8"/>
        <v>2.7</v>
      </c>
      <c r="E18" s="130">
        <f>Vulnerability!E17</f>
        <v>1.7</v>
      </c>
      <c r="F18" s="128">
        <f>Vulnerability!H17</f>
        <v>0.9</v>
      </c>
      <c r="G18" s="128">
        <f>Vulnerability!N17</f>
        <v>0.4</v>
      </c>
      <c r="H18" s="39">
        <f>Vulnerability!O17</f>
        <v>1.2</v>
      </c>
      <c r="I18" s="128">
        <f>Vulnerability!T17</f>
        <v>1.8</v>
      </c>
      <c r="J18" s="127">
        <f>Vulnerability!AB17</f>
        <v>0.6</v>
      </c>
      <c r="K18" s="127">
        <f>Vulnerability!AE17</f>
        <v>0.3</v>
      </c>
      <c r="L18" s="127">
        <f>Vulnerability!AH17</f>
        <v>0.4</v>
      </c>
      <c r="M18" s="127">
        <f>Vulnerability!AK17</f>
        <v>1.2</v>
      </c>
      <c r="N18" s="128">
        <f>Vulnerability!AL17</f>
        <v>0.6</v>
      </c>
      <c r="O18" s="39">
        <f>Vulnerability!AM17</f>
        <v>1.2</v>
      </c>
      <c r="P18" s="40">
        <f t="shared" si="0"/>
        <v>1.2</v>
      </c>
      <c r="Q18" s="40">
        <f>Vulnerability!AZ17</f>
        <v>4.9000000000000004</v>
      </c>
      <c r="R18" s="40">
        <f t="shared" si="1"/>
        <v>3.3</v>
      </c>
      <c r="S18" s="138">
        <f>'Lack of Coping Capacity'!D17</f>
        <v>2.8</v>
      </c>
      <c r="T18" s="126">
        <f>'Lack of Coping Capacity'!G17</f>
        <v>5.6</v>
      </c>
      <c r="U18" s="39">
        <f>'Lack of Coping Capacity'!H17</f>
        <v>4.2</v>
      </c>
      <c r="V18" s="126">
        <f>'Lack of Coping Capacity'!M17</f>
        <v>1.6</v>
      </c>
      <c r="W18" s="126">
        <f>'Lack of Coping Capacity'!R17</f>
        <v>0.3</v>
      </c>
      <c r="X18" s="126">
        <f>'Lack of Coping Capacity'!Z17</f>
        <v>1.6</v>
      </c>
      <c r="Y18" s="39">
        <f>'Lack of Coping Capacity'!AA17</f>
        <v>1.2</v>
      </c>
      <c r="Z18" s="40">
        <f t="shared" si="2"/>
        <v>2.8</v>
      </c>
      <c r="AA18" s="40" t="str">
        <f>'Lack of Coping Capacity'!AB17</f>
        <v>x</v>
      </c>
      <c r="AB18" s="40">
        <f t="shared" si="3"/>
        <v>2.8</v>
      </c>
      <c r="AC18" s="133">
        <f t="shared" si="4"/>
        <v>2.9</v>
      </c>
      <c r="AD18" s="149" t="str">
        <f t="shared" si="5"/>
        <v>Low</v>
      </c>
      <c r="AE18" s="145">
        <f t="shared" si="6"/>
        <v>156</v>
      </c>
      <c r="AF18" s="147" t="e">
        <f>VLOOKUP($B18,#REF!,8,FALSE)</f>
        <v>#REF!</v>
      </c>
      <c r="AG18" s="46" t="e">
        <f>'Imputed and missing data hidden'!BY16</f>
        <v>#REF!</v>
      </c>
      <c r="AH18" s="146" t="e">
        <f t="shared" si="7"/>
        <v>#REF!</v>
      </c>
      <c r="AI18" s="150"/>
    </row>
    <row r="19" spans="1:35" ht="15" thickBot="1" x14ac:dyDescent="0.35">
      <c r="A19" s="108" t="str">
        <f>'Indicator Data'!A21</f>
        <v>Belgium</v>
      </c>
      <c r="B19" s="42" t="str">
        <f>'Indicator Data'!B21</f>
        <v>BEL</v>
      </c>
      <c r="C19" s="131">
        <f>'Hazard &amp; Exposure'!L18</f>
        <v>3.4</v>
      </c>
      <c r="D19" s="39">
        <f t="shared" si="8"/>
        <v>3.4</v>
      </c>
      <c r="E19" s="130">
        <f>Vulnerability!E18</f>
        <v>0</v>
      </c>
      <c r="F19" s="128">
        <f>Vulnerability!H18</f>
        <v>0.7</v>
      </c>
      <c r="G19" s="128">
        <f>Vulnerability!N18</f>
        <v>0.4</v>
      </c>
      <c r="H19" s="39">
        <f>Vulnerability!O18</f>
        <v>0.3</v>
      </c>
      <c r="I19" s="128">
        <f>Vulnerability!T18</f>
        <v>5.4</v>
      </c>
      <c r="J19" s="127">
        <f>Vulnerability!AB18</f>
        <v>0.1</v>
      </c>
      <c r="K19" s="127">
        <f>Vulnerability!AE18</f>
        <v>0.3</v>
      </c>
      <c r="L19" s="127">
        <f>Vulnerability!AH18</f>
        <v>0</v>
      </c>
      <c r="M19" s="127">
        <f>Vulnerability!AK18</f>
        <v>0.2</v>
      </c>
      <c r="N19" s="128">
        <f>Vulnerability!AL18</f>
        <v>0.2</v>
      </c>
      <c r="O19" s="39">
        <f>Vulnerability!AM18</f>
        <v>3.2</v>
      </c>
      <c r="P19" s="40">
        <f t="shared" si="0"/>
        <v>1.9</v>
      </c>
      <c r="Q19" s="40">
        <f>Vulnerability!AZ18</f>
        <v>5.7</v>
      </c>
      <c r="R19" s="40">
        <f t="shared" si="1"/>
        <v>4.0999999999999996</v>
      </c>
      <c r="S19" s="138" t="str">
        <f>'Lack of Coping Capacity'!D18</f>
        <v>x</v>
      </c>
      <c r="T19" s="126">
        <f>'Lack of Coping Capacity'!G18</f>
        <v>2.6</v>
      </c>
      <c r="U19" s="39">
        <f>'Lack of Coping Capacity'!H18</f>
        <v>2.6</v>
      </c>
      <c r="V19" s="126">
        <f>'Lack of Coping Capacity'!M18</f>
        <v>2.1</v>
      </c>
      <c r="W19" s="126">
        <f>'Lack of Coping Capacity'!R18</f>
        <v>0</v>
      </c>
      <c r="X19" s="126">
        <f>'Lack of Coping Capacity'!Z18</f>
        <v>0.7</v>
      </c>
      <c r="Y19" s="39">
        <f>'Lack of Coping Capacity'!AA18</f>
        <v>0.9</v>
      </c>
      <c r="Z19" s="40">
        <f t="shared" si="2"/>
        <v>1.8</v>
      </c>
      <c r="AA19" s="40">
        <f>'Lack of Coping Capacity'!AB18</f>
        <v>2</v>
      </c>
      <c r="AB19" s="40">
        <f t="shared" si="3"/>
        <v>1.9</v>
      </c>
      <c r="AC19" s="133">
        <f t="shared" si="4"/>
        <v>3</v>
      </c>
      <c r="AD19" s="149" t="str">
        <f t="shared" si="5"/>
        <v>Low</v>
      </c>
      <c r="AE19" s="145">
        <f t="shared" si="6"/>
        <v>149</v>
      </c>
      <c r="AF19" s="147" t="e">
        <f>VLOOKUP($B19,#REF!,8,FALSE)</f>
        <v>#REF!</v>
      </c>
      <c r="AG19" s="46" t="e">
        <f>'Imputed and missing data hidden'!BY17</f>
        <v>#REF!</v>
      </c>
      <c r="AH19" s="146" t="e">
        <f t="shared" si="7"/>
        <v>#REF!</v>
      </c>
      <c r="AI19" s="150"/>
    </row>
    <row r="20" spans="1:35" ht="15" thickBot="1" x14ac:dyDescent="0.35">
      <c r="A20" s="108" t="str">
        <f>'Indicator Data'!A22</f>
        <v>Belize</v>
      </c>
      <c r="B20" s="42" t="str">
        <f>'Indicator Data'!B22</f>
        <v>BLZ</v>
      </c>
      <c r="C20" s="131">
        <f>'Hazard &amp; Exposure'!L19</f>
        <v>3.2</v>
      </c>
      <c r="D20" s="39">
        <f t="shared" si="8"/>
        <v>3.2</v>
      </c>
      <c r="E20" s="130">
        <f>Vulnerability!E19</f>
        <v>4.0999999999999996</v>
      </c>
      <c r="F20" s="128">
        <f>Vulnerability!H19</f>
        <v>5.2</v>
      </c>
      <c r="G20" s="128">
        <f>Vulnerability!N19</f>
        <v>1.2</v>
      </c>
      <c r="H20" s="39">
        <f>Vulnerability!O19</f>
        <v>3.7</v>
      </c>
      <c r="I20" s="128">
        <f>Vulnerability!T19</f>
        <v>3.6</v>
      </c>
      <c r="J20" s="127">
        <f>Vulnerability!AB19</f>
        <v>1.3</v>
      </c>
      <c r="K20" s="127">
        <f>Vulnerability!AE19</f>
        <v>1</v>
      </c>
      <c r="L20" s="127">
        <f>Vulnerability!AH19</f>
        <v>0</v>
      </c>
      <c r="M20" s="127">
        <f>Vulnerability!AK19</f>
        <v>2.4</v>
      </c>
      <c r="N20" s="128">
        <f>Vulnerability!AL19</f>
        <v>1.2</v>
      </c>
      <c r="O20" s="39">
        <f>Vulnerability!AM19</f>
        <v>2.5</v>
      </c>
      <c r="P20" s="40">
        <f t="shared" si="0"/>
        <v>3.1</v>
      </c>
      <c r="Q20" s="40">
        <f>Vulnerability!AZ19</f>
        <v>4.5999999999999996</v>
      </c>
      <c r="R20" s="40">
        <f t="shared" si="1"/>
        <v>3.9</v>
      </c>
      <c r="S20" s="138" t="str">
        <f>'Lack of Coping Capacity'!D19</f>
        <v>x</v>
      </c>
      <c r="T20" s="126">
        <f>'Lack of Coping Capacity'!G19</f>
        <v>6.2</v>
      </c>
      <c r="U20" s="39">
        <f>'Lack of Coping Capacity'!H19</f>
        <v>6.2</v>
      </c>
      <c r="V20" s="126">
        <f>'Lack of Coping Capacity'!M19</f>
        <v>3.8</v>
      </c>
      <c r="W20" s="126">
        <f>'Lack of Coping Capacity'!R19</f>
        <v>3</v>
      </c>
      <c r="X20" s="126">
        <f>'Lack of Coping Capacity'!Z19</f>
        <v>4.5</v>
      </c>
      <c r="Y20" s="39">
        <f>'Lack of Coping Capacity'!AA19</f>
        <v>3.8</v>
      </c>
      <c r="Z20" s="40">
        <f t="shared" si="2"/>
        <v>5.0999999999999996</v>
      </c>
      <c r="AA20" s="40">
        <f>'Lack of Coping Capacity'!AB19</f>
        <v>6.7</v>
      </c>
      <c r="AB20" s="40">
        <f t="shared" si="3"/>
        <v>6</v>
      </c>
      <c r="AC20" s="133">
        <f t="shared" si="4"/>
        <v>4.2</v>
      </c>
      <c r="AD20" s="149" t="str">
        <f t="shared" si="5"/>
        <v>Medium</v>
      </c>
      <c r="AE20" s="145">
        <f t="shared" si="6"/>
        <v>88</v>
      </c>
      <c r="AF20" s="147" t="e">
        <f>VLOOKUP($B20,#REF!,8,FALSE)</f>
        <v>#REF!</v>
      </c>
      <c r="AG20" s="46" t="e">
        <f>'Imputed and missing data hidden'!BY18</f>
        <v>#REF!</v>
      </c>
      <c r="AH20" s="146" t="e">
        <f t="shared" si="7"/>
        <v>#REF!</v>
      </c>
      <c r="AI20" s="150"/>
    </row>
    <row r="21" spans="1:35" ht="15" thickBot="1" x14ac:dyDescent="0.35">
      <c r="A21" s="108" t="str">
        <f>'Indicator Data'!A23</f>
        <v>Benin</v>
      </c>
      <c r="B21" s="42" t="str">
        <f>'Indicator Data'!B23</f>
        <v>BEN</v>
      </c>
      <c r="C21" s="131">
        <f>'Hazard &amp; Exposure'!L20</f>
        <v>7.1</v>
      </c>
      <c r="D21" s="39">
        <f t="shared" si="8"/>
        <v>7.1</v>
      </c>
      <c r="E21" s="130">
        <f>Vulnerability!E20</f>
        <v>8.6999999999999993</v>
      </c>
      <c r="F21" s="128">
        <f>Vulnerability!H20</f>
        <v>7</v>
      </c>
      <c r="G21" s="128">
        <f>Vulnerability!N20</f>
        <v>1.8</v>
      </c>
      <c r="H21" s="39">
        <f>Vulnerability!O20</f>
        <v>6.6</v>
      </c>
      <c r="I21" s="128">
        <f>Vulnerability!T20</f>
        <v>1.3</v>
      </c>
      <c r="J21" s="127">
        <f>Vulnerability!AB20</f>
        <v>4.5</v>
      </c>
      <c r="K21" s="127">
        <f>Vulnerability!AE20</f>
        <v>5.6</v>
      </c>
      <c r="L21" s="127">
        <f>Vulnerability!AH20</f>
        <v>0</v>
      </c>
      <c r="M21" s="127">
        <f>Vulnerability!AK20</f>
        <v>2.4</v>
      </c>
      <c r="N21" s="128">
        <f>Vulnerability!AL20</f>
        <v>3.4</v>
      </c>
      <c r="O21" s="39">
        <f>Vulnerability!AM20</f>
        <v>2.4</v>
      </c>
      <c r="P21" s="40">
        <f t="shared" si="0"/>
        <v>4.8</v>
      </c>
      <c r="Q21" s="40">
        <f>Vulnerability!AZ20</f>
        <v>5.7</v>
      </c>
      <c r="R21" s="40">
        <f t="shared" si="1"/>
        <v>5.3</v>
      </c>
      <c r="S21" s="138">
        <f>'Lack of Coping Capacity'!D20</f>
        <v>5.5</v>
      </c>
      <c r="T21" s="126">
        <f>'Lack of Coping Capacity'!G20</f>
        <v>6</v>
      </c>
      <c r="U21" s="39">
        <f>'Lack of Coping Capacity'!H20</f>
        <v>5.8</v>
      </c>
      <c r="V21" s="126">
        <f>'Lack of Coping Capacity'!M20</f>
        <v>7.2</v>
      </c>
      <c r="W21" s="126">
        <f>'Lack of Coping Capacity'!R20</f>
        <v>8.3000000000000007</v>
      </c>
      <c r="X21" s="126">
        <f>'Lack of Coping Capacity'!Z20</f>
        <v>6.9</v>
      </c>
      <c r="Y21" s="39">
        <f>'Lack of Coping Capacity'!AA20</f>
        <v>7.5</v>
      </c>
      <c r="Z21" s="40">
        <f t="shared" si="2"/>
        <v>6.7</v>
      </c>
      <c r="AA21" s="40">
        <f>'Lack of Coping Capacity'!AB20</f>
        <v>6.5</v>
      </c>
      <c r="AB21" s="40">
        <f t="shared" si="3"/>
        <v>6.6</v>
      </c>
      <c r="AC21" s="133">
        <f t="shared" si="4"/>
        <v>6.3</v>
      </c>
      <c r="AD21" s="149" t="str">
        <f t="shared" si="5"/>
        <v>High</v>
      </c>
      <c r="AE21" s="145">
        <f t="shared" si="6"/>
        <v>17</v>
      </c>
      <c r="AF21" s="147" t="e">
        <f>VLOOKUP($B21,#REF!,8,FALSE)</f>
        <v>#REF!</v>
      </c>
      <c r="AG21" s="46" t="e">
        <f>'Imputed and missing data hidden'!BY19</f>
        <v>#REF!</v>
      </c>
      <c r="AH21" s="146" t="e">
        <f t="shared" si="7"/>
        <v>#REF!</v>
      </c>
      <c r="AI21" s="150"/>
    </row>
    <row r="22" spans="1:35" ht="15" thickBot="1" x14ac:dyDescent="0.35">
      <c r="A22" s="108" t="str">
        <f>'Indicator Data'!A24</f>
        <v>Bhutan</v>
      </c>
      <c r="B22" s="42" t="str">
        <f>'Indicator Data'!B24</f>
        <v>BTN</v>
      </c>
      <c r="C22" s="131">
        <f>'Hazard &amp; Exposure'!L21</f>
        <v>3.9</v>
      </c>
      <c r="D22" s="39">
        <f t="shared" si="8"/>
        <v>3.9</v>
      </c>
      <c r="E22" s="130">
        <f>Vulnerability!E21</f>
        <v>7.2</v>
      </c>
      <c r="F22" s="128">
        <f>Vulnerability!H21</f>
        <v>4.5</v>
      </c>
      <c r="G22" s="128">
        <f>Vulnerability!N21</f>
        <v>1.9</v>
      </c>
      <c r="H22" s="39">
        <f>Vulnerability!O21</f>
        <v>5.2</v>
      </c>
      <c r="I22" s="128">
        <f>Vulnerability!T21</f>
        <v>0</v>
      </c>
      <c r="J22" s="127">
        <f>Vulnerability!AB21</f>
        <v>1.5</v>
      </c>
      <c r="K22" s="127">
        <f>Vulnerability!AE21</f>
        <v>2.6</v>
      </c>
      <c r="L22" s="127">
        <f>Vulnerability!AH21</f>
        <v>0</v>
      </c>
      <c r="M22" s="127">
        <f>Vulnerability!AK21</f>
        <v>4.3</v>
      </c>
      <c r="N22" s="128">
        <f>Vulnerability!AL21</f>
        <v>2.2000000000000002</v>
      </c>
      <c r="O22" s="39">
        <f>Vulnerability!AM21</f>
        <v>1.2</v>
      </c>
      <c r="P22" s="40">
        <f t="shared" si="0"/>
        <v>3.5</v>
      </c>
      <c r="Q22" s="40">
        <f>Vulnerability!AZ21</f>
        <v>5.5</v>
      </c>
      <c r="R22" s="40">
        <f t="shared" si="1"/>
        <v>4.5999999999999996</v>
      </c>
      <c r="S22" s="138">
        <f>'Lack of Coping Capacity'!D21</f>
        <v>4.5</v>
      </c>
      <c r="T22" s="126">
        <f>'Lack of Coping Capacity'!G21</f>
        <v>3.8</v>
      </c>
      <c r="U22" s="39">
        <f>'Lack of Coping Capacity'!H21</f>
        <v>4.2</v>
      </c>
      <c r="V22" s="126">
        <f>'Lack of Coping Capacity'!M21</f>
        <v>4.3</v>
      </c>
      <c r="W22" s="126">
        <f>'Lack of Coping Capacity'!R21</f>
        <v>4.5999999999999996</v>
      </c>
      <c r="X22" s="126">
        <f>'Lack of Coping Capacity'!Z21</f>
        <v>5.0999999999999996</v>
      </c>
      <c r="Y22" s="39">
        <f>'Lack of Coping Capacity'!AA21</f>
        <v>4.7</v>
      </c>
      <c r="Z22" s="40">
        <f t="shared" si="2"/>
        <v>4.5</v>
      </c>
      <c r="AA22" s="40">
        <f>'Lack of Coping Capacity'!AB21</f>
        <v>4.7</v>
      </c>
      <c r="AB22" s="40">
        <f t="shared" si="3"/>
        <v>4.5999999999999996</v>
      </c>
      <c r="AC22" s="133">
        <f t="shared" si="4"/>
        <v>4.4000000000000004</v>
      </c>
      <c r="AD22" s="149" t="str">
        <f t="shared" si="5"/>
        <v>Medium</v>
      </c>
      <c r="AE22" s="145">
        <f t="shared" si="6"/>
        <v>78</v>
      </c>
      <c r="AF22" s="147" t="e">
        <f>VLOOKUP($B22,#REF!,8,FALSE)</f>
        <v>#REF!</v>
      </c>
      <c r="AG22" s="46" t="e">
        <f>'Imputed and missing data hidden'!BY20</f>
        <v>#REF!</v>
      </c>
      <c r="AH22" s="146" t="e">
        <f t="shared" si="7"/>
        <v>#REF!</v>
      </c>
      <c r="AI22" s="150"/>
    </row>
    <row r="23" spans="1:35" ht="15" thickBot="1" x14ac:dyDescent="0.35">
      <c r="A23" s="108" t="str">
        <f>'Indicator Data'!A25</f>
        <v>Bolivia</v>
      </c>
      <c r="B23" s="42" t="str">
        <f>'Indicator Data'!B25</f>
        <v>BOL</v>
      </c>
      <c r="C23" s="131">
        <f>'Hazard &amp; Exposure'!L22</f>
        <v>4.5</v>
      </c>
      <c r="D23" s="39">
        <f t="shared" si="8"/>
        <v>4.5</v>
      </c>
      <c r="E23" s="130">
        <f>Vulnerability!E22</f>
        <v>5.9</v>
      </c>
      <c r="F23" s="128">
        <f>Vulnerability!H22</f>
        <v>5.4</v>
      </c>
      <c r="G23" s="128">
        <f>Vulnerability!N22</f>
        <v>1.2</v>
      </c>
      <c r="H23" s="39">
        <f>Vulnerability!O22</f>
        <v>4.5999999999999996</v>
      </c>
      <c r="I23" s="128">
        <f>Vulnerability!T22</f>
        <v>0.9</v>
      </c>
      <c r="J23" s="127">
        <f>Vulnerability!AB22</f>
        <v>1.1000000000000001</v>
      </c>
      <c r="K23" s="127">
        <f>Vulnerability!AE22</f>
        <v>1.5</v>
      </c>
      <c r="L23" s="127">
        <f>Vulnerability!AH22</f>
        <v>3.1</v>
      </c>
      <c r="M23" s="127">
        <f>Vulnerability!AK22</f>
        <v>5</v>
      </c>
      <c r="N23" s="128">
        <f>Vulnerability!AL22</f>
        <v>2.8</v>
      </c>
      <c r="O23" s="39">
        <f>Vulnerability!AM22</f>
        <v>1.9</v>
      </c>
      <c r="P23" s="40">
        <f t="shared" si="0"/>
        <v>3.4</v>
      </c>
      <c r="Q23" s="40">
        <f>Vulnerability!AZ22</f>
        <v>5.4</v>
      </c>
      <c r="R23" s="40">
        <f t="shared" si="1"/>
        <v>4.5</v>
      </c>
      <c r="S23" s="138">
        <f>'Lack of Coping Capacity'!D22</f>
        <v>5.6</v>
      </c>
      <c r="T23" s="126">
        <f>'Lack of Coping Capacity'!G22</f>
        <v>6.3</v>
      </c>
      <c r="U23" s="39">
        <f>'Lack of Coping Capacity'!H22</f>
        <v>6</v>
      </c>
      <c r="V23" s="126">
        <f>'Lack of Coping Capacity'!M22</f>
        <v>3.3</v>
      </c>
      <c r="W23" s="126">
        <f>'Lack of Coping Capacity'!R22</f>
        <v>5</v>
      </c>
      <c r="X23" s="126">
        <f>'Lack of Coping Capacity'!Z22</f>
        <v>4.7</v>
      </c>
      <c r="Y23" s="39">
        <f>'Lack of Coping Capacity'!AA22</f>
        <v>4.3</v>
      </c>
      <c r="Z23" s="40">
        <f t="shared" si="2"/>
        <v>5.2</v>
      </c>
      <c r="AA23" s="40" t="str">
        <f>'Lack of Coping Capacity'!AB22</f>
        <v>x</v>
      </c>
      <c r="AB23" s="40">
        <f t="shared" si="3"/>
        <v>5.2</v>
      </c>
      <c r="AC23" s="133">
        <f t="shared" si="4"/>
        <v>4.7</v>
      </c>
      <c r="AD23" s="149" t="str">
        <f t="shared" si="5"/>
        <v>Medium</v>
      </c>
      <c r="AE23" s="145">
        <f t="shared" si="6"/>
        <v>66</v>
      </c>
      <c r="AF23" s="147" t="e">
        <f>VLOOKUP($B23,#REF!,8,FALSE)</f>
        <v>#REF!</v>
      </c>
      <c r="AG23" s="46" t="e">
        <f>'Imputed and missing data hidden'!BY21</f>
        <v>#REF!</v>
      </c>
      <c r="AH23" s="146" t="e">
        <f t="shared" si="7"/>
        <v>#REF!</v>
      </c>
      <c r="AI23" s="150"/>
    </row>
    <row r="24" spans="1:35" ht="15" thickBot="1" x14ac:dyDescent="0.35">
      <c r="A24" s="108" t="str">
        <f>'Indicator Data'!A26</f>
        <v>Bosnia and Herzegovina</v>
      </c>
      <c r="B24" s="42" t="str">
        <f>'Indicator Data'!B26</f>
        <v>BIH</v>
      </c>
      <c r="C24" s="131">
        <f>'Hazard &amp; Exposure'!L23</f>
        <v>2.6</v>
      </c>
      <c r="D24" s="39">
        <f t="shared" si="8"/>
        <v>2.6</v>
      </c>
      <c r="E24" s="130">
        <f>Vulnerability!E23</f>
        <v>3</v>
      </c>
      <c r="F24" s="128">
        <f>Vulnerability!H23</f>
        <v>2.1</v>
      </c>
      <c r="G24" s="128">
        <f>Vulnerability!N23</f>
        <v>2.6</v>
      </c>
      <c r="H24" s="39">
        <f>Vulnerability!O23</f>
        <v>2.7</v>
      </c>
      <c r="I24" s="128">
        <f>Vulnerability!T23</f>
        <v>7.1</v>
      </c>
      <c r="J24" s="127">
        <f>Vulnerability!AB23</f>
        <v>0.3</v>
      </c>
      <c r="K24" s="127">
        <f>Vulnerability!AE23</f>
        <v>0.4</v>
      </c>
      <c r="L24" s="127">
        <f>Vulnerability!AH23</f>
        <v>0</v>
      </c>
      <c r="M24" s="127">
        <f>Vulnerability!AK23</f>
        <v>1.4</v>
      </c>
      <c r="N24" s="128">
        <f>Vulnerability!AL23</f>
        <v>0.5</v>
      </c>
      <c r="O24" s="39">
        <f>Vulnerability!AM23</f>
        <v>4.5999999999999996</v>
      </c>
      <c r="P24" s="40">
        <f t="shared" si="0"/>
        <v>3.7</v>
      </c>
      <c r="Q24" s="40">
        <f>Vulnerability!AZ23</f>
        <v>3.2</v>
      </c>
      <c r="R24" s="40">
        <f t="shared" si="1"/>
        <v>3.5</v>
      </c>
      <c r="S24" s="138" t="str">
        <f>'Lack of Coping Capacity'!D23</f>
        <v>x</v>
      </c>
      <c r="T24" s="126">
        <f>'Lack of Coping Capacity'!G23</f>
        <v>6.3</v>
      </c>
      <c r="U24" s="39">
        <f>'Lack of Coping Capacity'!H23</f>
        <v>6.3</v>
      </c>
      <c r="V24" s="126">
        <f>'Lack of Coping Capacity'!M23</f>
        <v>2.2000000000000002</v>
      </c>
      <c r="W24" s="126">
        <f>'Lack of Coping Capacity'!R23</f>
        <v>1.3</v>
      </c>
      <c r="X24" s="126">
        <f>'Lack of Coping Capacity'!Z23</f>
        <v>3.8</v>
      </c>
      <c r="Y24" s="39">
        <f>'Lack of Coping Capacity'!AA23</f>
        <v>2.4</v>
      </c>
      <c r="Z24" s="40">
        <f t="shared" si="2"/>
        <v>4.5999999999999996</v>
      </c>
      <c r="AA24" s="40">
        <f>'Lack of Coping Capacity'!AB23</f>
        <v>6.7</v>
      </c>
      <c r="AB24" s="40">
        <f t="shared" si="3"/>
        <v>5.8</v>
      </c>
      <c r="AC24" s="133">
        <f t="shared" si="4"/>
        <v>3.8</v>
      </c>
      <c r="AD24" s="149" t="str">
        <f t="shared" si="5"/>
        <v>Medium</v>
      </c>
      <c r="AE24" s="145">
        <f t="shared" si="6"/>
        <v>100</v>
      </c>
      <c r="AF24" s="147" t="e">
        <f>VLOOKUP($B24,#REF!,8,FALSE)</f>
        <v>#REF!</v>
      </c>
      <c r="AG24" s="46" t="e">
        <f>'Imputed and missing data hidden'!BY22</f>
        <v>#REF!</v>
      </c>
      <c r="AH24" s="146" t="e">
        <f t="shared" si="7"/>
        <v>#REF!</v>
      </c>
      <c r="AI24" s="150"/>
    </row>
    <row r="25" spans="1:35" ht="15" thickBot="1" x14ac:dyDescent="0.35">
      <c r="A25" s="108" t="str">
        <f>'Indicator Data'!A27</f>
        <v>Botswana</v>
      </c>
      <c r="B25" s="42" t="str">
        <f>'Indicator Data'!B27</f>
        <v>BWA</v>
      </c>
      <c r="C25" s="131">
        <f>'Hazard &amp; Exposure'!L24</f>
        <v>3.9</v>
      </c>
      <c r="D25" s="39">
        <f t="shared" si="8"/>
        <v>3.9</v>
      </c>
      <c r="E25" s="130">
        <f>Vulnerability!E24</f>
        <v>3.4</v>
      </c>
      <c r="F25" s="128">
        <f>Vulnerability!H24</f>
        <v>6.7</v>
      </c>
      <c r="G25" s="128">
        <f>Vulnerability!N24</f>
        <v>0.5</v>
      </c>
      <c r="H25" s="39">
        <f>Vulnerability!O24</f>
        <v>3.5</v>
      </c>
      <c r="I25" s="128">
        <f>Vulnerability!T24</f>
        <v>2.2000000000000002</v>
      </c>
      <c r="J25" s="127">
        <f>Vulnerability!AB24</f>
        <v>4.2</v>
      </c>
      <c r="K25" s="127">
        <f>Vulnerability!AE24</f>
        <v>2.7</v>
      </c>
      <c r="L25" s="127">
        <f>Vulnerability!AH24</f>
        <v>1.8</v>
      </c>
      <c r="M25" s="127">
        <f>Vulnerability!AK24</f>
        <v>7</v>
      </c>
      <c r="N25" s="128">
        <f>Vulnerability!AL24</f>
        <v>4.2</v>
      </c>
      <c r="O25" s="39">
        <f>Vulnerability!AM24</f>
        <v>3.3</v>
      </c>
      <c r="P25" s="40">
        <f t="shared" si="0"/>
        <v>3.4</v>
      </c>
      <c r="Q25" s="40">
        <f>Vulnerability!AZ24</f>
        <v>4.8</v>
      </c>
      <c r="R25" s="40">
        <f t="shared" si="1"/>
        <v>4.0999999999999996</v>
      </c>
      <c r="S25" s="138">
        <f>'Lack of Coping Capacity'!D24</f>
        <v>5.6</v>
      </c>
      <c r="T25" s="126">
        <f>'Lack of Coping Capacity'!G24</f>
        <v>4.0999999999999996</v>
      </c>
      <c r="U25" s="39">
        <f>'Lack of Coping Capacity'!H24</f>
        <v>4.9000000000000004</v>
      </c>
      <c r="V25" s="126">
        <f>'Lack of Coping Capacity'!M24</f>
        <v>3.5</v>
      </c>
      <c r="W25" s="126">
        <f>'Lack of Coping Capacity'!R24</f>
        <v>4.5999999999999996</v>
      </c>
      <c r="X25" s="126">
        <f>'Lack of Coping Capacity'!Z24</f>
        <v>5</v>
      </c>
      <c r="Y25" s="39">
        <f>'Lack of Coping Capacity'!AA24</f>
        <v>4.4000000000000004</v>
      </c>
      <c r="Z25" s="40">
        <f t="shared" si="2"/>
        <v>4.7</v>
      </c>
      <c r="AA25" s="40">
        <f>'Lack of Coping Capacity'!AB24</f>
        <v>7.4</v>
      </c>
      <c r="AB25" s="40">
        <f t="shared" si="3"/>
        <v>6.2</v>
      </c>
      <c r="AC25" s="133">
        <f t="shared" si="4"/>
        <v>4.5999999999999996</v>
      </c>
      <c r="AD25" s="149" t="str">
        <f t="shared" si="5"/>
        <v>Medium</v>
      </c>
      <c r="AE25" s="145">
        <f t="shared" si="6"/>
        <v>69</v>
      </c>
      <c r="AF25" s="147" t="e">
        <f>VLOOKUP($B25,#REF!,8,FALSE)</f>
        <v>#REF!</v>
      </c>
      <c r="AG25" s="46" t="e">
        <f>'Imputed and missing data hidden'!BY23</f>
        <v>#REF!</v>
      </c>
      <c r="AH25" s="146" t="e">
        <f t="shared" si="7"/>
        <v>#REF!</v>
      </c>
      <c r="AI25" s="150"/>
    </row>
    <row r="26" spans="1:35" ht="15" thickBot="1" x14ac:dyDescent="0.35">
      <c r="A26" s="108" t="str">
        <f>'Indicator Data'!A28</f>
        <v>Brazil</v>
      </c>
      <c r="B26" s="42" t="str">
        <f>'Indicator Data'!B28</f>
        <v>BRA</v>
      </c>
      <c r="C26" s="131">
        <f>'Hazard &amp; Exposure'!L25</f>
        <v>3.4</v>
      </c>
      <c r="D26" s="39">
        <f t="shared" si="8"/>
        <v>3.4</v>
      </c>
      <c r="E26" s="130">
        <f>Vulnerability!E25</f>
        <v>3.7</v>
      </c>
      <c r="F26" s="128">
        <f>Vulnerability!H25</f>
        <v>6.1</v>
      </c>
      <c r="G26" s="128">
        <f>Vulnerability!N25</f>
        <v>0.1</v>
      </c>
      <c r="H26" s="39">
        <f>Vulnerability!O25</f>
        <v>3.4</v>
      </c>
      <c r="I26" s="128">
        <f>Vulnerability!T25</f>
        <v>5.2</v>
      </c>
      <c r="J26" s="127">
        <f>Vulnerability!AB25</f>
        <v>0.7</v>
      </c>
      <c r="K26" s="127">
        <f>Vulnerability!AE25</f>
        <v>0.8</v>
      </c>
      <c r="L26" s="127">
        <f>Vulnerability!AH25</f>
        <v>0</v>
      </c>
      <c r="M26" s="127">
        <f>Vulnerability!AK25</f>
        <v>1.3</v>
      </c>
      <c r="N26" s="128">
        <f>Vulnerability!AL25</f>
        <v>0.7</v>
      </c>
      <c r="O26" s="39">
        <f>Vulnerability!AM25</f>
        <v>3.3</v>
      </c>
      <c r="P26" s="40">
        <f t="shared" si="0"/>
        <v>3.4</v>
      </c>
      <c r="Q26" s="40">
        <f>Vulnerability!AZ25</f>
        <v>4.4000000000000004</v>
      </c>
      <c r="R26" s="40">
        <f t="shared" si="1"/>
        <v>3.9</v>
      </c>
      <c r="S26" s="138">
        <f>'Lack of Coping Capacity'!D25</f>
        <v>4.3</v>
      </c>
      <c r="T26" s="126">
        <f>'Lack of Coping Capacity'!G25</f>
        <v>6.2</v>
      </c>
      <c r="U26" s="39">
        <f>'Lack of Coping Capacity'!H25</f>
        <v>5.3</v>
      </c>
      <c r="V26" s="126">
        <f>'Lack of Coping Capacity'!M25</f>
        <v>2.4</v>
      </c>
      <c r="W26" s="126">
        <f>'Lack of Coping Capacity'!R25</f>
        <v>3.6</v>
      </c>
      <c r="X26" s="126">
        <f>'Lack of Coping Capacity'!Z25</f>
        <v>3.5</v>
      </c>
      <c r="Y26" s="39">
        <f>'Lack of Coping Capacity'!AA25</f>
        <v>3.2</v>
      </c>
      <c r="Z26" s="40">
        <f t="shared" si="2"/>
        <v>4.3</v>
      </c>
      <c r="AA26" s="40">
        <f>'Lack of Coping Capacity'!AB25</f>
        <v>1.3</v>
      </c>
      <c r="AB26" s="40">
        <f t="shared" si="3"/>
        <v>2.9</v>
      </c>
      <c r="AC26" s="133">
        <f t="shared" si="4"/>
        <v>3.4</v>
      </c>
      <c r="AD26" s="149" t="str">
        <f t="shared" si="5"/>
        <v>Low</v>
      </c>
      <c r="AE26" s="145">
        <f t="shared" si="6"/>
        <v>129</v>
      </c>
      <c r="AF26" s="147" t="e">
        <f>VLOOKUP($B26,#REF!,8,FALSE)</f>
        <v>#REF!</v>
      </c>
      <c r="AG26" s="46" t="e">
        <f>'Imputed and missing data hidden'!BY24</f>
        <v>#REF!</v>
      </c>
      <c r="AH26" s="146" t="e">
        <f t="shared" si="7"/>
        <v>#REF!</v>
      </c>
      <c r="AI26" s="150"/>
    </row>
    <row r="27" spans="1:35" ht="15" thickBot="1" x14ac:dyDescent="0.35">
      <c r="A27" s="108" t="str">
        <f>'Indicator Data'!A29</f>
        <v>Brunei Darussalam</v>
      </c>
      <c r="B27" s="42" t="str">
        <f>'Indicator Data'!B29</f>
        <v>BRN</v>
      </c>
      <c r="C27" s="131">
        <f>'Hazard &amp; Exposure'!L26</f>
        <v>3.9</v>
      </c>
      <c r="D27" s="39">
        <f t="shared" si="8"/>
        <v>3.9</v>
      </c>
      <c r="E27" s="130">
        <f>Vulnerability!E26</f>
        <v>1.1000000000000001</v>
      </c>
      <c r="F27" s="128">
        <f>Vulnerability!H26</f>
        <v>3.1</v>
      </c>
      <c r="G27" s="128">
        <f>Vulnerability!N26</f>
        <v>0</v>
      </c>
      <c r="H27" s="39">
        <f>Vulnerability!O26</f>
        <v>1.3</v>
      </c>
      <c r="I27" s="128">
        <f>Vulnerability!T26</f>
        <v>0</v>
      </c>
      <c r="J27" s="127">
        <f>Vulnerability!AB26</f>
        <v>0.4</v>
      </c>
      <c r="K27" s="127">
        <f>Vulnerability!AE26</f>
        <v>1.5</v>
      </c>
      <c r="L27" s="127">
        <f>Vulnerability!AH26</f>
        <v>0</v>
      </c>
      <c r="M27" s="127">
        <f>Vulnerability!AK26</f>
        <v>1.9</v>
      </c>
      <c r="N27" s="128">
        <f>Vulnerability!AL26</f>
        <v>1</v>
      </c>
      <c r="O27" s="39">
        <f>Vulnerability!AM26</f>
        <v>0.5</v>
      </c>
      <c r="P27" s="40">
        <f t="shared" si="0"/>
        <v>0.9</v>
      </c>
      <c r="Q27" s="40">
        <f>Vulnerability!AZ26</f>
        <v>3.7</v>
      </c>
      <c r="R27" s="40">
        <f t="shared" si="1"/>
        <v>2.4</v>
      </c>
      <c r="S27" s="138">
        <f>'Lack of Coping Capacity'!D26</f>
        <v>6</v>
      </c>
      <c r="T27" s="126">
        <f>'Lack of Coping Capacity'!G26</f>
        <v>3.3</v>
      </c>
      <c r="U27" s="39">
        <f>'Lack of Coping Capacity'!H26</f>
        <v>4.7</v>
      </c>
      <c r="V27" s="126">
        <f>'Lack of Coping Capacity'!M26</f>
        <v>1.2</v>
      </c>
      <c r="W27" s="126">
        <f>'Lack of Coping Capacity'!R26</f>
        <v>2.5</v>
      </c>
      <c r="X27" s="126">
        <f>'Lack of Coping Capacity'!Z26</f>
        <v>2.5</v>
      </c>
      <c r="Y27" s="39">
        <f>'Lack of Coping Capacity'!AA26</f>
        <v>2.1</v>
      </c>
      <c r="Z27" s="40">
        <f t="shared" si="2"/>
        <v>3.5</v>
      </c>
      <c r="AA27" s="40" t="str">
        <f>'Lack of Coping Capacity'!AB26</f>
        <v>x</v>
      </c>
      <c r="AB27" s="40">
        <f t="shared" si="3"/>
        <v>3.5</v>
      </c>
      <c r="AC27" s="133">
        <f t="shared" si="4"/>
        <v>3.2</v>
      </c>
      <c r="AD27" s="149" t="str">
        <f t="shared" si="5"/>
        <v>Low</v>
      </c>
      <c r="AE27" s="145">
        <f t="shared" si="6"/>
        <v>136</v>
      </c>
      <c r="AF27" s="147" t="e">
        <f>VLOOKUP($B27,#REF!,8,FALSE)</f>
        <v>#REF!</v>
      </c>
      <c r="AG27" s="46" t="e">
        <f>'Imputed and missing data hidden'!BY25</f>
        <v>#REF!</v>
      </c>
      <c r="AH27" s="146" t="e">
        <f t="shared" si="7"/>
        <v>#REF!</v>
      </c>
      <c r="AI27" s="150"/>
    </row>
    <row r="28" spans="1:35" ht="15" thickBot="1" x14ac:dyDescent="0.35">
      <c r="A28" s="108" t="str">
        <f>'Indicator Data'!A30</f>
        <v>Bulgaria</v>
      </c>
      <c r="B28" s="42" t="str">
        <f>'Indicator Data'!B30</f>
        <v>BGR</v>
      </c>
      <c r="C28" s="131">
        <f>'Hazard &amp; Exposure'!L27</f>
        <v>2.7</v>
      </c>
      <c r="D28" s="39">
        <f t="shared" si="8"/>
        <v>2.7</v>
      </c>
      <c r="E28" s="130">
        <f>Vulnerability!E27</f>
        <v>1.7</v>
      </c>
      <c r="F28" s="128">
        <f>Vulnerability!H27</f>
        <v>3</v>
      </c>
      <c r="G28" s="128">
        <f>Vulnerability!N27</f>
        <v>0.6</v>
      </c>
      <c r="H28" s="39">
        <f>Vulnerability!O27</f>
        <v>1.8</v>
      </c>
      <c r="I28" s="128">
        <f>Vulnerability!T27</f>
        <v>4.3</v>
      </c>
      <c r="J28" s="127">
        <f>Vulnerability!AB27</f>
        <v>0.2</v>
      </c>
      <c r="K28" s="127">
        <f>Vulnerability!AE27</f>
        <v>0.5</v>
      </c>
      <c r="L28" s="127">
        <f>Vulnerability!AH27</f>
        <v>0</v>
      </c>
      <c r="M28" s="127">
        <f>Vulnerability!AK27</f>
        <v>2.4</v>
      </c>
      <c r="N28" s="128">
        <f>Vulnerability!AL27</f>
        <v>0.8</v>
      </c>
      <c r="O28" s="39">
        <f>Vulnerability!AM27</f>
        <v>2.7</v>
      </c>
      <c r="P28" s="40">
        <f t="shared" si="0"/>
        <v>2.2999999999999998</v>
      </c>
      <c r="Q28" s="40">
        <f>Vulnerability!AZ27</f>
        <v>3.9</v>
      </c>
      <c r="R28" s="40">
        <f t="shared" si="1"/>
        <v>3.1</v>
      </c>
      <c r="S28" s="138">
        <f>'Lack of Coping Capacity'!D27</f>
        <v>3.2</v>
      </c>
      <c r="T28" s="126">
        <f>'Lack of Coping Capacity'!G27</f>
        <v>5.0999999999999996</v>
      </c>
      <c r="U28" s="39">
        <f>'Lack of Coping Capacity'!H27</f>
        <v>4.2</v>
      </c>
      <c r="V28" s="126">
        <f>'Lack of Coping Capacity'!M27</f>
        <v>2</v>
      </c>
      <c r="W28" s="126">
        <f>'Lack of Coping Capacity'!R27</f>
        <v>1.4</v>
      </c>
      <c r="X28" s="126">
        <f>'Lack of Coping Capacity'!Z27</f>
        <v>1.5</v>
      </c>
      <c r="Y28" s="39">
        <f>'Lack of Coping Capacity'!AA27</f>
        <v>1.6</v>
      </c>
      <c r="Z28" s="40">
        <f t="shared" si="2"/>
        <v>3</v>
      </c>
      <c r="AA28" s="40">
        <f>'Lack of Coping Capacity'!AB27</f>
        <v>3.6</v>
      </c>
      <c r="AB28" s="40">
        <f t="shared" si="3"/>
        <v>3.3</v>
      </c>
      <c r="AC28" s="133">
        <f t="shared" si="4"/>
        <v>3</v>
      </c>
      <c r="AD28" s="149" t="str">
        <f t="shared" si="5"/>
        <v>Low</v>
      </c>
      <c r="AE28" s="145">
        <f t="shared" si="6"/>
        <v>149</v>
      </c>
      <c r="AF28" s="147" t="e">
        <f>VLOOKUP($B28,#REF!,8,FALSE)</f>
        <v>#REF!</v>
      </c>
      <c r="AG28" s="46" t="e">
        <f>'Imputed and missing data hidden'!BY26</f>
        <v>#REF!</v>
      </c>
      <c r="AH28" s="146" t="e">
        <f t="shared" si="7"/>
        <v>#REF!</v>
      </c>
      <c r="AI28" s="150"/>
    </row>
    <row r="29" spans="1:35" ht="15" thickBot="1" x14ac:dyDescent="0.35">
      <c r="A29" s="108" t="str">
        <f>'Indicator Data'!A31</f>
        <v>Burkina Faso</v>
      </c>
      <c r="B29" s="42" t="str">
        <f>'Indicator Data'!B31</f>
        <v>BFA</v>
      </c>
      <c r="C29" s="131">
        <f>'Hazard &amp; Exposure'!L28</f>
        <v>7.7</v>
      </c>
      <c r="D29" s="39">
        <f t="shared" si="8"/>
        <v>7.7</v>
      </c>
      <c r="E29" s="130">
        <f>Vulnerability!E28</f>
        <v>9.6999999999999993</v>
      </c>
      <c r="F29" s="128">
        <f>Vulnerability!H28</f>
        <v>5.4</v>
      </c>
      <c r="G29" s="128">
        <f>Vulnerability!N28</f>
        <v>3.2</v>
      </c>
      <c r="H29" s="39">
        <f>Vulnerability!O28</f>
        <v>7</v>
      </c>
      <c r="I29" s="128">
        <f>Vulnerability!T28</f>
        <v>8.8000000000000007</v>
      </c>
      <c r="J29" s="127">
        <f>Vulnerability!AB28</f>
        <v>4</v>
      </c>
      <c r="K29" s="127">
        <f>Vulnerability!AE28</f>
        <v>5.0999999999999996</v>
      </c>
      <c r="L29" s="127">
        <f>Vulnerability!AH28</f>
        <v>0</v>
      </c>
      <c r="M29" s="127">
        <f>Vulnerability!AK28</f>
        <v>4.3</v>
      </c>
      <c r="N29" s="128">
        <f>Vulnerability!AL28</f>
        <v>3.6</v>
      </c>
      <c r="O29" s="39">
        <f>Vulnerability!AM28</f>
        <v>6.9</v>
      </c>
      <c r="P29" s="40">
        <f t="shared" si="0"/>
        <v>7</v>
      </c>
      <c r="Q29" s="40">
        <f>Vulnerability!AZ28</f>
        <v>5.3</v>
      </c>
      <c r="R29" s="40">
        <f t="shared" si="1"/>
        <v>6.2</v>
      </c>
      <c r="S29" s="138">
        <f>'Lack of Coping Capacity'!D28</f>
        <v>3.2</v>
      </c>
      <c r="T29" s="126">
        <f>'Lack of Coping Capacity'!G28</f>
        <v>6.1</v>
      </c>
      <c r="U29" s="39">
        <f>'Lack of Coping Capacity'!H28</f>
        <v>4.7</v>
      </c>
      <c r="V29" s="126">
        <f>'Lack of Coping Capacity'!M28</f>
        <v>7.6</v>
      </c>
      <c r="W29" s="126">
        <f>'Lack of Coping Capacity'!R28</f>
        <v>9.1999999999999993</v>
      </c>
      <c r="X29" s="126">
        <f>'Lack of Coping Capacity'!Z28</f>
        <v>6.8</v>
      </c>
      <c r="Y29" s="39">
        <f>'Lack of Coping Capacity'!AA28</f>
        <v>7.9</v>
      </c>
      <c r="Z29" s="40">
        <f t="shared" si="2"/>
        <v>6.6</v>
      </c>
      <c r="AA29" s="40">
        <f>'Lack of Coping Capacity'!AB28</f>
        <v>7.1</v>
      </c>
      <c r="AB29" s="40">
        <f t="shared" si="3"/>
        <v>6.9</v>
      </c>
      <c r="AC29" s="133">
        <f t="shared" si="4"/>
        <v>6.9</v>
      </c>
      <c r="AD29" s="149" t="str">
        <f t="shared" si="5"/>
        <v>Very High</v>
      </c>
      <c r="AE29" s="145">
        <f t="shared" si="6"/>
        <v>6</v>
      </c>
      <c r="AF29" s="147" t="e">
        <f>VLOOKUP($B29,#REF!,8,FALSE)</f>
        <v>#REF!</v>
      </c>
      <c r="AG29" s="46" t="e">
        <f>'Imputed and missing data hidden'!BY27</f>
        <v>#REF!</v>
      </c>
      <c r="AH29" s="146" t="e">
        <f t="shared" si="7"/>
        <v>#REF!</v>
      </c>
      <c r="AI29" s="150"/>
    </row>
    <row r="30" spans="1:35" ht="15" thickBot="1" x14ac:dyDescent="0.35">
      <c r="A30" s="108" t="str">
        <f>'Indicator Data'!A32</f>
        <v>Burundi</v>
      </c>
      <c r="B30" s="42" t="str">
        <f>'Indicator Data'!B32</f>
        <v>BDI</v>
      </c>
      <c r="C30" s="131">
        <f>'Hazard &amp; Exposure'!L29</f>
        <v>7</v>
      </c>
      <c r="D30" s="39">
        <f t="shared" si="8"/>
        <v>7</v>
      </c>
      <c r="E30" s="130">
        <f>Vulnerability!E29</f>
        <v>9.6</v>
      </c>
      <c r="F30" s="128">
        <f>Vulnerability!H29</f>
        <v>5.2</v>
      </c>
      <c r="G30" s="128">
        <f>Vulnerability!N29</f>
        <v>4.8</v>
      </c>
      <c r="H30" s="39">
        <f>Vulnerability!O29</f>
        <v>7.3</v>
      </c>
      <c r="I30" s="128">
        <f>Vulnerability!T29</f>
        <v>6.8</v>
      </c>
      <c r="J30" s="127">
        <f>Vulnerability!AB29</f>
        <v>3.5</v>
      </c>
      <c r="K30" s="127">
        <f>Vulnerability!AE29</f>
        <v>5.5</v>
      </c>
      <c r="L30" s="127">
        <f>Vulnerability!AH29</f>
        <v>0.2</v>
      </c>
      <c r="M30" s="127">
        <f>Vulnerability!AK29</f>
        <v>8.8000000000000007</v>
      </c>
      <c r="N30" s="128">
        <f>Vulnerability!AL29</f>
        <v>5.4</v>
      </c>
      <c r="O30" s="39">
        <f>Vulnerability!AM29</f>
        <v>6.1</v>
      </c>
      <c r="P30" s="40">
        <f t="shared" si="0"/>
        <v>6.7</v>
      </c>
      <c r="Q30" s="40">
        <f>Vulnerability!AZ29</f>
        <v>6.1</v>
      </c>
      <c r="R30" s="40">
        <f t="shared" si="1"/>
        <v>6.4</v>
      </c>
      <c r="S30" s="138">
        <f>'Lack of Coping Capacity'!D29</f>
        <v>4.5999999999999996</v>
      </c>
      <c r="T30" s="126">
        <f>'Lack of Coping Capacity'!G29</f>
        <v>8</v>
      </c>
      <c r="U30" s="39">
        <f>'Lack of Coping Capacity'!H29</f>
        <v>6.3</v>
      </c>
      <c r="V30" s="126">
        <f>'Lack of Coping Capacity'!M29</f>
        <v>8</v>
      </c>
      <c r="W30" s="126">
        <f>'Lack of Coping Capacity'!R29</f>
        <v>7.2</v>
      </c>
      <c r="X30" s="126">
        <f>'Lack of Coping Capacity'!Z29</f>
        <v>7.1</v>
      </c>
      <c r="Y30" s="39">
        <f>'Lack of Coping Capacity'!AA29</f>
        <v>7.4</v>
      </c>
      <c r="Z30" s="40">
        <f t="shared" si="2"/>
        <v>6.9</v>
      </c>
      <c r="AA30" s="40">
        <f>'Lack of Coping Capacity'!AB29</f>
        <v>7.7</v>
      </c>
      <c r="AB30" s="40">
        <f t="shared" si="3"/>
        <v>7.3</v>
      </c>
      <c r="AC30" s="133">
        <f t="shared" si="4"/>
        <v>6.9</v>
      </c>
      <c r="AD30" s="149" t="str">
        <f t="shared" si="5"/>
        <v>Very High</v>
      </c>
      <c r="AE30" s="145">
        <f t="shared" si="6"/>
        <v>6</v>
      </c>
      <c r="AF30" s="147" t="e">
        <f>VLOOKUP($B30,#REF!,8,FALSE)</f>
        <v>#REF!</v>
      </c>
      <c r="AG30" s="46" t="e">
        <f>'Imputed and missing data hidden'!BY28</f>
        <v>#REF!</v>
      </c>
      <c r="AH30" s="146" t="e">
        <f t="shared" si="7"/>
        <v>#REF!</v>
      </c>
      <c r="AI30" s="150"/>
    </row>
    <row r="31" spans="1:35" ht="15" thickBot="1" x14ac:dyDescent="0.35">
      <c r="A31" s="108" t="str">
        <f>'Indicator Data'!A33</f>
        <v>Cabo Verde</v>
      </c>
      <c r="B31" s="42" t="str">
        <f>'Indicator Data'!B33</f>
        <v>CPV</v>
      </c>
      <c r="C31" s="131">
        <f>'Hazard &amp; Exposure'!L30</f>
        <v>4.7</v>
      </c>
      <c r="D31" s="39">
        <f t="shared" si="8"/>
        <v>4.7</v>
      </c>
      <c r="E31" s="130">
        <f>Vulnerability!E30</f>
        <v>5</v>
      </c>
      <c r="F31" s="128">
        <f>Vulnerability!H30</f>
        <v>5.3</v>
      </c>
      <c r="G31" s="128">
        <f>Vulnerability!N30</f>
        <v>4.0999999999999996</v>
      </c>
      <c r="H31" s="39">
        <f>Vulnerability!O30</f>
        <v>4.9000000000000004</v>
      </c>
      <c r="I31" s="128">
        <f>Vulnerability!T30</f>
        <v>0</v>
      </c>
      <c r="J31" s="127">
        <f>Vulnerability!AB30</f>
        <v>1.7</v>
      </c>
      <c r="K31" s="127">
        <f>Vulnerability!AE30</f>
        <v>1.5</v>
      </c>
      <c r="L31" s="127">
        <f>Vulnerability!AH30</f>
        <v>0</v>
      </c>
      <c r="M31" s="127">
        <f>Vulnerability!AK30</f>
        <v>3.7</v>
      </c>
      <c r="N31" s="128">
        <f>Vulnerability!AL30</f>
        <v>1.8</v>
      </c>
      <c r="O31" s="39">
        <f>Vulnerability!AM30</f>
        <v>0.9</v>
      </c>
      <c r="P31" s="40">
        <f t="shared" si="0"/>
        <v>3.1</v>
      </c>
      <c r="Q31" s="40">
        <f>Vulnerability!AZ30</f>
        <v>3.8</v>
      </c>
      <c r="R31" s="40">
        <f t="shared" si="1"/>
        <v>3.5</v>
      </c>
      <c r="S31" s="138">
        <f>'Lack of Coping Capacity'!D30</f>
        <v>3.4</v>
      </c>
      <c r="T31" s="126">
        <f>'Lack of Coping Capacity'!G30</f>
        <v>4.3</v>
      </c>
      <c r="U31" s="39">
        <f>'Lack of Coping Capacity'!H30</f>
        <v>3.9</v>
      </c>
      <c r="V31" s="126">
        <f>'Lack of Coping Capacity'!M30</f>
        <v>3.1</v>
      </c>
      <c r="W31" s="126">
        <f>'Lack of Coping Capacity'!R30</f>
        <v>3.2</v>
      </c>
      <c r="X31" s="126">
        <f>'Lack of Coping Capacity'!Z30</f>
        <v>4.8</v>
      </c>
      <c r="Y31" s="39">
        <f>'Lack of Coping Capacity'!AA30</f>
        <v>3.7</v>
      </c>
      <c r="Z31" s="40">
        <f t="shared" si="2"/>
        <v>3.8</v>
      </c>
      <c r="AA31" s="40">
        <f>'Lack of Coping Capacity'!AB30</f>
        <v>5.4</v>
      </c>
      <c r="AB31" s="40">
        <f t="shared" si="3"/>
        <v>4.5999999999999996</v>
      </c>
      <c r="AC31" s="133">
        <f t="shared" si="4"/>
        <v>4.2</v>
      </c>
      <c r="AD31" s="149" t="str">
        <f t="shared" si="5"/>
        <v>Medium</v>
      </c>
      <c r="AE31" s="145">
        <f t="shared" si="6"/>
        <v>88</v>
      </c>
      <c r="AF31" s="147" t="e">
        <f>VLOOKUP($B31,#REF!,8,FALSE)</f>
        <v>#REF!</v>
      </c>
      <c r="AG31" s="46" t="e">
        <f>'Imputed and missing data hidden'!BY29</f>
        <v>#REF!</v>
      </c>
      <c r="AH31" s="146" t="e">
        <f t="shared" si="7"/>
        <v>#REF!</v>
      </c>
      <c r="AI31" s="150"/>
    </row>
    <row r="32" spans="1:35" ht="15" thickBot="1" x14ac:dyDescent="0.35">
      <c r="A32" s="108" t="str">
        <f>'Indicator Data'!A34</f>
        <v>Cambodia</v>
      </c>
      <c r="B32" s="42" t="str">
        <f>'Indicator Data'!B34</f>
        <v>KHM</v>
      </c>
      <c r="C32" s="131">
        <f>'Hazard &amp; Exposure'!L31</f>
        <v>4.9000000000000004</v>
      </c>
      <c r="D32" s="39">
        <f t="shared" si="8"/>
        <v>4.9000000000000004</v>
      </c>
      <c r="E32" s="130">
        <f>Vulnerability!E31</f>
        <v>7.5</v>
      </c>
      <c r="F32" s="128">
        <f>Vulnerability!H31</f>
        <v>6.3</v>
      </c>
      <c r="G32" s="128">
        <f>Vulnerability!N31</f>
        <v>1.9</v>
      </c>
      <c r="H32" s="39">
        <f>Vulnerability!O31</f>
        <v>5.8</v>
      </c>
      <c r="I32" s="128">
        <f>Vulnerability!T31</f>
        <v>0</v>
      </c>
      <c r="J32" s="127">
        <f>Vulnerability!AB31</f>
        <v>2.7</v>
      </c>
      <c r="K32" s="127">
        <f>Vulnerability!AE31</f>
        <v>3.8</v>
      </c>
      <c r="L32" s="127">
        <f>Vulnerability!AH31</f>
        <v>5.3</v>
      </c>
      <c r="M32" s="127">
        <f>Vulnerability!AK31</f>
        <v>4.7</v>
      </c>
      <c r="N32" s="128">
        <f>Vulnerability!AL31</f>
        <v>4.2</v>
      </c>
      <c r="O32" s="39">
        <f>Vulnerability!AM31</f>
        <v>2.2999999999999998</v>
      </c>
      <c r="P32" s="40">
        <f t="shared" si="0"/>
        <v>4.3</v>
      </c>
      <c r="Q32" s="40">
        <f>Vulnerability!AZ31</f>
        <v>5</v>
      </c>
      <c r="R32" s="40">
        <f t="shared" si="1"/>
        <v>4.7</v>
      </c>
      <c r="S32" s="138">
        <f>'Lack of Coping Capacity'!D31</f>
        <v>6.8</v>
      </c>
      <c r="T32" s="126">
        <f>'Lack of Coping Capacity'!G31</f>
        <v>7.1</v>
      </c>
      <c r="U32" s="39">
        <f>'Lack of Coping Capacity'!H31</f>
        <v>7</v>
      </c>
      <c r="V32" s="126">
        <f>'Lack of Coping Capacity'!M31</f>
        <v>3.8</v>
      </c>
      <c r="W32" s="126">
        <f>'Lack of Coping Capacity'!R31</f>
        <v>5.7</v>
      </c>
      <c r="X32" s="126">
        <f>'Lack of Coping Capacity'!Z31</f>
        <v>6.1</v>
      </c>
      <c r="Y32" s="39">
        <f>'Lack of Coping Capacity'!AA31</f>
        <v>5.2</v>
      </c>
      <c r="Z32" s="40">
        <f t="shared" si="2"/>
        <v>6.2</v>
      </c>
      <c r="AA32" s="40">
        <f>'Lack of Coping Capacity'!AB31</f>
        <v>5.4</v>
      </c>
      <c r="AB32" s="40">
        <f t="shared" si="3"/>
        <v>5.8</v>
      </c>
      <c r="AC32" s="133">
        <f t="shared" si="4"/>
        <v>5.0999999999999996</v>
      </c>
      <c r="AD32" s="149" t="str">
        <f t="shared" si="5"/>
        <v>High</v>
      </c>
      <c r="AE32" s="145">
        <f t="shared" si="6"/>
        <v>52</v>
      </c>
      <c r="AF32" s="147" t="e">
        <f>VLOOKUP($B32,#REF!,8,FALSE)</f>
        <v>#REF!</v>
      </c>
      <c r="AG32" s="46" t="e">
        <f>'Imputed and missing data hidden'!BY30</f>
        <v>#REF!</v>
      </c>
      <c r="AH32" s="146" t="e">
        <f t="shared" si="7"/>
        <v>#REF!</v>
      </c>
      <c r="AI32" s="150"/>
    </row>
    <row r="33" spans="1:35" ht="15" thickBot="1" x14ac:dyDescent="0.35">
      <c r="A33" s="108" t="str">
        <f>'Indicator Data'!A35</f>
        <v>Cameroon</v>
      </c>
      <c r="B33" s="42" t="str">
        <f>'Indicator Data'!B35</f>
        <v>CMR</v>
      </c>
      <c r="C33" s="131">
        <f>'Hazard &amp; Exposure'!L32</f>
        <v>7</v>
      </c>
      <c r="D33" s="39">
        <f t="shared" si="8"/>
        <v>7</v>
      </c>
      <c r="E33" s="130">
        <f>Vulnerability!E32</f>
        <v>7.9</v>
      </c>
      <c r="F33" s="128">
        <f>Vulnerability!H32</f>
        <v>6.5</v>
      </c>
      <c r="G33" s="128">
        <f>Vulnerability!N32</f>
        <v>2.1</v>
      </c>
      <c r="H33" s="39">
        <f>Vulnerability!O32</f>
        <v>6.1</v>
      </c>
      <c r="I33" s="128">
        <f>Vulnerability!T32</f>
        <v>9</v>
      </c>
      <c r="J33" s="127">
        <f>Vulnerability!AB32</f>
        <v>6.3</v>
      </c>
      <c r="K33" s="127">
        <f>Vulnerability!AE32</f>
        <v>4.5999999999999996</v>
      </c>
      <c r="L33" s="127">
        <f>Vulnerability!AH32</f>
        <v>0</v>
      </c>
      <c r="M33" s="127">
        <f>Vulnerability!AK32</f>
        <v>2.6</v>
      </c>
      <c r="N33" s="128">
        <f>Vulnerability!AL32</f>
        <v>3.7</v>
      </c>
      <c r="O33" s="39">
        <f>Vulnerability!AM32</f>
        <v>7.2</v>
      </c>
      <c r="P33" s="40">
        <f t="shared" si="0"/>
        <v>6.7</v>
      </c>
      <c r="Q33" s="40">
        <f>Vulnerability!AZ32</f>
        <v>5.4</v>
      </c>
      <c r="R33" s="40">
        <f t="shared" si="1"/>
        <v>6.1</v>
      </c>
      <c r="S33" s="138">
        <f>'Lack of Coping Capacity'!D32</f>
        <v>2.6</v>
      </c>
      <c r="T33" s="126">
        <f>'Lack of Coping Capacity'!G32</f>
        <v>7.1</v>
      </c>
      <c r="U33" s="39">
        <f>'Lack of Coping Capacity'!H32</f>
        <v>4.9000000000000004</v>
      </c>
      <c r="V33" s="126">
        <f>'Lack of Coping Capacity'!M32</f>
        <v>5.7</v>
      </c>
      <c r="W33" s="126">
        <f>'Lack of Coping Capacity'!R32</f>
        <v>8</v>
      </c>
      <c r="X33" s="126">
        <f>'Lack of Coping Capacity'!Z32</f>
        <v>6.9</v>
      </c>
      <c r="Y33" s="39">
        <f>'Lack of Coping Capacity'!AA32</f>
        <v>6.9</v>
      </c>
      <c r="Z33" s="40">
        <f t="shared" si="2"/>
        <v>6</v>
      </c>
      <c r="AA33" s="40">
        <f>'Lack of Coping Capacity'!AB32</f>
        <v>6.2</v>
      </c>
      <c r="AB33" s="40">
        <f t="shared" si="3"/>
        <v>6.1</v>
      </c>
      <c r="AC33" s="133">
        <f t="shared" si="4"/>
        <v>6.4</v>
      </c>
      <c r="AD33" s="149" t="str">
        <f t="shared" si="5"/>
        <v>High</v>
      </c>
      <c r="AE33" s="145">
        <f t="shared" si="6"/>
        <v>13</v>
      </c>
      <c r="AF33" s="147" t="e">
        <f>VLOOKUP($B33,#REF!,8,FALSE)</f>
        <v>#REF!</v>
      </c>
      <c r="AG33" s="46" t="e">
        <f>'Imputed and missing data hidden'!BY31</f>
        <v>#REF!</v>
      </c>
      <c r="AH33" s="146" t="e">
        <f t="shared" si="7"/>
        <v>#REF!</v>
      </c>
      <c r="AI33" s="150"/>
    </row>
    <row r="34" spans="1:35" ht="15" thickBot="1" x14ac:dyDescent="0.35">
      <c r="A34" s="108" t="str">
        <f>'Indicator Data'!A36</f>
        <v>Canada</v>
      </c>
      <c r="B34" s="42" t="str">
        <f>'Indicator Data'!B36</f>
        <v>CAN</v>
      </c>
      <c r="C34" s="131">
        <f>'Hazard &amp; Exposure'!L33</f>
        <v>2.4</v>
      </c>
      <c r="D34" s="39">
        <f t="shared" si="8"/>
        <v>2.4</v>
      </c>
      <c r="E34" s="130">
        <f>Vulnerability!E33</f>
        <v>0</v>
      </c>
      <c r="F34" s="128">
        <f>Vulnerability!H33</f>
        <v>1.7</v>
      </c>
      <c r="G34" s="128">
        <f>Vulnerability!N33</f>
        <v>0</v>
      </c>
      <c r="H34" s="39">
        <f>Vulnerability!O33</f>
        <v>0.4</v>
      </c>
      <c r="I34" s="128">
        <f>Vulnerability!T33</f>
        <v>6.2</v>
      </c>
      <c r="J34" s="127">
        <f>Vulnerability!AB33</f>
        <v>0.1</v>
      </c>
      <c r="K34" s="127">
        <f>Vulnerability!AE33</f>
        <v>0.4</v>
      </c>
      <c r="L34" s="127">
        <f>Vulnerability!AH33</f>
        <v>0.1</v>
      </c>
      <c r="M34" s="127">
        <f>Vulnerability!AK33</f>
        <v>0.6</v>
      </c>
      <c r="N34" s="128">
        <f>Vulnerability!AL33</f>
        <v>0.3</v>
      </c>
      <c r="O34" s="39">
        <f>Vulnerability!AM33</f>
        <v>3.8</v>
      </c>
      <c r="P34" s="40">
        <f t="shared" si="0"/>
        <v>2.2999999999999998</v>
      </c>
      <c r="Q34" s="40">
        <f>Vulnerability!AZ33</f>
        <v>6.5</v>
      </c>
      <c r="R34" s="40">
        <f t="shared" si="1"/>
        <v>4.7</v>
      </c>
      <c r="S34" s="138">
        <f>'Lack of Coping Capacity'!D33</f>
        <v>2.8</v>
      </c>
      <c r="T34" s="126">
        <f>'Lack of Coping Capacity'!G33</f>
        <v>2</v>
      </c>
      <c r="U34" s="39">
        <f>'Lack of Coping Capacity'!H33</f>
        <v>2.4</v>
      </c>
      <c r="V34" s="126">
        <f>'Lack of Coping Capacity'!M33</f>
        <v>2.2000000000000002</v>
      </c>
      <c r="W34" s="126">
        <f>'Lack of Coping Capacity'!R33</f>
        <v>3</v>
      </c>
      <c r="X34" s="126">
        <f>'Lack of Coping Capacity'!Z33</f>
        <v>1.5</v>
      </c>
      <c r="Y34" s="39">
        <f>'Lack of Coping Capacity'!AA33</f>
        <v>2.2000000000000002</v>
      </c>
      <c r="Z34" s="40">
        <f t="shared" si="2"/>
        <v>2.2999999999999998</v>
      </c>
      <c r="AA34" s="40">
        <f>'Lack of Coping Capacity'!AB33</f>
        <v>0.1</v>
      </c>
      <c r="AB34" s="40">
        <f t="shared" si="3"/>
        <v>1.3</v>
      </c>
      <c r="AC34" s="133">
        <f t="shared" si="4"/>
        <v>2.4</v>
      </c>
      <c r="AD34" s="149" t="str">
        <f t="shared" si="5"/>
        <v>Low</v>
      </c>
      <c r="AE34" s="145">
        <f t="shared" si="6"/>
        <v>184</v>
      </c>
      <c r="AF34" s="147" t="e">
        <f>VLOOKUP($B34,#REF!,8,FALSE)</f>
        <v>#REF!</v>
      </c>
      <c r="AG34" s="46" t="e">
        <f>'Imputed and missing data hidden'!BY32</f>
        <v>#REF!</v>
      </c>
      <c r="AH34" s="146" t="e">
        <f t="shared" si="7"/>
        <v>#REF!</v>
      </c>
      <c r="AI34" s="150"/>
    </row>
    <row r="35" spans="1:35" ht="15" thickBot="1" x14ac:dyDescent="0.35">
      <c r="A35" s="108" t="str">
        <f>'Indicator Data'!A37</f>
        <v>Central African Republic</v>
      </c>
      <c r="B35" s="42" t="str">
        <f>'Indicator Data'!B37</f>
        <v>CAF</v>
      </c>
      <c r="C35" s="131">
        <f>'Hazard &amp; Exposure'!L34</f>
        <v>5.5</v>
      </c>
      <c r="D35" s="39">
        <f t="shared" si="8"/>
        <v>5.5</v>
      </c>
      <c r="E35" s="130">
        <f>Vulnerability!E34</f>
        <v>10</v>
      </c>
      <c r="F35" s="128">
        <f>Vulnerability!H34</f>
        <v>8.5</v>
      </c>
      <c r="G35" s="128">
        <f>Vulnerability!N34</f>
        <v>10</v>
      </c>
      <c r="H35" s="39">
        <f>Vulnerability!O34</f>
        <v>9.6</v>
      </c>
      <c r="I35" s="128">
        <f>Vulnerability!T34</f>
        <v>9.8000000000000007</v>
      </c>
      <c r="J35" s="127">
        <f>Vulnerability!AB34</f>
        <v>8.8000000000000007</v>
      </c>
      <c r="K35" s="127">
        <f>Vulnerability!AE34</f>
        <v>7.1</v>
      </c>
      <c r="L35" s="127">
        <f>Vulnerability!AH34</f>
        <v>0.5</v>
      </c>
      <c r="M35" s="127">
        <f>Vulnerability!AK34</f>
        <v>9.6</v>
      </c>
      <c r="N35" s="128">
        <f>Vulnerability!AL34</f>
        <v>7.6</v>
      </c>
      <c r="O35" s="39">
        <f>Vulnerability!AM34</f>
        <v>9</v>
      </c>
      <c r="P35" s="40">
        <f t="shared" si="0"/>
        <v>9.3000000000000007</v>
      </c>
      <c r="Q35" s="40">
        <f>Vulnerability!AZ34</f>
        <v>5.7</v>
      </c>
      <c r="R35" s="40">
        <f t="shared" si="1"/>
        <v>8</v>
      </c>
      <c r="S35" s="138" t="str">
        <f>'Lack of Coping Capacity'!D34</f>
        <v>x</v>
      </c>
      <c r="T35" s="126">
        <f>'Lack of Coping Capacity'!G34</f>
        <v>8</v>
      </c>
      <c r="U35" s="39">
        <f>'Lack of Coping Capacity'!H34</f>
        <v>8</v>
      </c>
      <c r="V35" s="126">
        <f>'Lack of Coping Capacity'!M34</f>
        <v>8.8000000000000007</v>
      </c>
      <c r="W35" s="126">
        <f>'Lack of Coping Capacity'!R34</f>
        <v>9.3000000000000007</v>
      </c>
      <c r="X35" s="126">
        <f>'Lack of Coping Capacity'!Z34</f>
        <v>9.5</v>
      </c>
      <c r="Y35" s="39">
        <f>'Lack of Coping Capacity'!AA34</f>
        <v>9.1999999999999993</v>
      </c>
      <c r="Z35" s="40">
        <f t="shared" si="2"/>
        <v>8.6999999999999993</v>
      </c>
      <c r="AA35" s="40">
        <f>'Lack of Coping Capacity'!AB34</f>
        <v>8.6999999999999993</v>
      </c>
      <c r="AB35" s="40">
        <f t="shared" si="3"/>
        <v>8.6999999999999993</v>
      </c>
      <c r="AC35" s="133">
        <f t="shared" si="4"/>
        <v>7.3</v>
      </c>
      <c r="AD35" s="149" t="str">
        <f t="shared" si="5"/>
        <v>Very High</v>
      </c>
      <c r="AE35" s="145">
        <f t="shared" si="6"/>
        <v>3</v>
      </c>
      <c r="AF35" s="147" t="e">
        <f>VLOOKUP($B35,#REF!,8,FALSE)</f>
        <v>#REF!</v>
      </c>
      <c r="AG35" s="46" t="e">
        <f>'Imputed and missing data hidden'!BY33</f>
        <v>#REF!</v>
      </c>
      <c r="AH35" s="146" t="e">
        <f t="shared" si="7"/>
        <v>#REF!</v>
      </c>
      <c r="AI35" s="150"/>
    </row>
    <row r="36" spans="1:35" ht="15" thickBot="1" x14ac:dyDescent="0.35">
      <c r="A36" s="108" t="str">
        <f>'Indicator Data'!A38</f>
        <v>Chad</v>
      </c>
      <c r="B36" s="42" t="str">
        <f>'Indicator Data'!B38</f>
        <v>TCD</v>
      </c>
      <c r="C36" s="131">
        <f>'Hazard &amp; Exposure'!L35</f>
        <v>7.1</v>
      </c>
      <c r="D36" s="39">
        <f t="shared" si="8"/>
        <v>7.1</v>
      </c>
      <c r="E36" s="130">
        <f>Vulnerability!E35</f>
        <v>10</v>
      </c>
      <c r="F36" s="128">
        <f>Vulnerability!H35</f>
        <v>7</v>
      </c>
      <c r="G36" s="128">
        <f>Vulnerability!N35</f>
        <v>7</v>
      </c>
      <c r="H36" s="39">
        <f>Vulnerability!O35</f>
        <v>8.5</v>
      </c>
      <c r="I36" s="128">
        <f>Vulnerability!T35</f>
        <v>8.6</v>
      </c>
      <c r="J36" s="127">
        <f>Vulnerability!AB35</f>
        <v>3.6</v>
      </c>
      <c r="K36" s="127">
        <f>Vulnerability!AE35</f>
        <v>7.8</v>
      </c>
      <c r="L36" s="127">
        <f>Vulnerability!AH35</f>
        <v>3</v>
      </c>
      <c r="M36" s="127">
        <f>Vulnerability!AK35</f>
        <v>8.5</v>
      </c>
      <c r="N36" s="128">
        <f>Vulnerability!AL35</f>
        <v>6.3</v>
      </c>
      <c r="O36" s="39">
        <f>Vulnerability!AM35</f>
        <v>7.6</v>
      </c>
      <c r="P36" s="40">
        <f t="shared" ref="P36:P67" si="9">ROUND((10-GEOMEAN(((10-H36)/10*9+1),((10-O36)/10*9+1)))/9*10,1)</f>
        <v>8.1</v>
      </c>
      <c r="Q36" s="40">
        <f>Vulnerability!AZ35</f>
        <v>5.5</v>
      </c>
      <c r="R36" s="40">
        <f t="shared" ref="R36:R67" si="10">ROUND((10-GEOMEAN(((10-P36)/10*9+1),((10-Q36)/10*9+1)))/9*10,1)</f>
        <v>7</v>
      </c>
      <c r="S36" s="138" t="str">
        <f>'Lack of Coping Capacity'!D35</f>
        <v>x</v>
      </c>
      <c r="T36" s="126">
        <f>'Lack of Coping Capacity'!G35</f>
        <v>8.1</v>
      </c>
      <c r="U36" s="39">
        <f>'Lack of Coping Capacity'!H35</f>
        <v>8.1</v>
      </c>
      <c r="V36" s="126">
        <f>'Lack of Coping Capacity'!M35</f>
        <v>9.1</v>
      </c>
      <c r="W36" s="126">
        <f>'Lack of Coping Capacity'!R35</f>
        <v>10</v>
      </c>
      <c r="X36" s="126">
        <f>'Lack of Coping Capacity'!Z35</f>
        <v>9.9</v>
      </c>
      <c r="Y36" s="39">
        <f>'Lack of Coping Capacity'!AA35</f>
        <v>9.6999999999999993</v>
      </c>
      <c r="Z36" s="40">
        <f t="shared" ref="Z36:Z67" si="11">ROUND((10-GEOMEAN(((10-U36)/10*9+1),((10-Y36)/10*9+1)))/9*10,1)</f>
        <v>9</v>
      </c>
      <c r="AA36" s="40">
        <f>'Lack of Coping Capacity'!AB35</f>
        <v>7.1</v>
      </c>
      <c r="AB36" s="40">
        <f t="shared" ref="AB36:AB67" si="12">IF(AA36="x",Z36,ROUND((10-GEOMEAN(((10-Z36)/10*9+1),((10-AA36)/10*9+1)))/9*10,1))</f>
        <v>8.1999999999999993</v>
      </c>
      <c r="AC36" s="133">
        <f t="shared" ref="AC36:AC67" si="13">ROUND(D36^(1/3)*R36^(1/3)*AB36^(1/3),1)</f>
        <v>7.4</v>
      </c>
      <c r="AD36" s="149" t="str">
        <f t="shared" ref="AD36:AD67" si="14">IF(AC36&gt;=6.5,"Very High",IF(AC36&gt;=5,"High",IF(AC36&gt;=3.5,"Medium",IF(AC36&gt;=2,"Low","Very Low"))))</f>
        <v>Very High</v>
      </c>
      <c r="AE36" s="145">
        <f t="shared" ref="AE36:AE67" si="15">_xlfn.RANK.EQ(AC36,AC$4:AC$194)</f>
        <v>2</v>
      </c>
      <c r="AF36" s="147" t="e">
        <f>VLOOKUP($B36,#REF!,8,FALSE)</f>
        <v>#REF!</v>
      </c>
      <c r="AG36" s="46" t="e">
        <f>'Imputed and missing data hidden'!BY34</f>
        <v>#REF!</v>
      </c>
      <c r="AH36" s="146" t="e">
        <f t="shared" ref="AH36:AH67" si="16">AG36/51</f>
        <v>#REF!</v>
      </c>
      <c r="AI36" s="150"/>
    </row>
    <row r="37" spans="1:35" ht="15" thickBot="1" x14ac:dyDescent="0.35">
      <c r="A37" s="108" t="str">
        <f>'Indicator Data'!A39</f>
        <v>Chile</v>
      </c>
      <c r="B37" s="42" t="str">
        <f>'Indicator Data'!B39</f>
        <v>CHL</v>
      </c>
      <c r="C37" s="131">
        <f>'Hazard &amp; Exposure'!L36</f>
        <v>3.7</v>
      </c>
      <c r="D37" s="39">
        <f t="shared" si="8"/>
        <v>3.7</v>
      </c>
      <c r="E37" s="130">
        <f>Vulnerability!E36</f>
        <v>1.1000000000000001</v>
      </c>
      <c r="F37" s="128">
        <f>Vulnerability!H36</f>
        <v>4.5999999999999996</v>
      </c>
      <c r="G37" s="128">
        <f>Vulnerability!N36</f>
        <v>0</v>
      </c>
      <c r="H37" s="39">
        <f>Vulnerability!O36</f>
        <v>1.7</v>
      </c>
      <c r="I37" s="128">
        <f>Vulnerability!T36</f>
        <v>3.4</v>
      </c>
      <c r="J37" s="127">
        <f>Vulnerability!AB36</f>
        <v>0.6</v>
      </c>
      <c r="K37" s="127">
        <f>Vulnerability!AE36</f>
        <v>0.4</v>
      </c>
      <c r="L37" s="127">
        <f>Vulnerability!AH36</f>
        <v>0</v>
      </c>
      <c r="M37" s="127">
        <f>Vulnerability!AK36</f>
        <v>1.6</v>
      </c>
      <c r="N37" s="128">
        <f>Vulnerability!AL36</f>
        <v>0.7</v>
      </c>
      <c r="O37" s="39">
        <f>Vulnerability!AM36</f>
        <v>2.2000000000000002</v>
      </c>
      <c r="P37" s="40">
        <f t="shared" si="9"/>
        <v>2</v>
      </c>
      <c r="Q37" s="40">
        <f>Vulnerability!AZ36</f>
        <v>3.9</v>
      </c>
      <c r="R37" s="40">
        <f t="shared" si="10"/>
        <v>3</v>
      </c>
      <c r="S37" s="138">
        <f>'Lack of Coping Capacity'!D36</f>
        <v>3.2</v>
      </c>
      <c r="T37" s="126">
        <f>'Lack of Coping Capacity'!G36</f>
        <v>3.1</v>
      </c>
      <c r="U37" s="39">
        <f>'Lack of Coping Capacity'!H36</f>
        <v>3.2</v>
      </c>
      <c r="V37" s="126">
        <f>'Lack of Coping Capacity'!M36</f>
        <v>1.5</v>
      </c>
      <c r="W37" s="126">
        <f>'Lack of Coping Capacity'!R36</f>
        <v>2.7</v>
      </c>
      <c r="X37" s="126">
        <f>'Lack of Coping Capacity'!Z36</f>
        <v>3</v>
      </c>
      <c r="Y37" s="39">
        <f>'Lack of Coping Capacity'!AA36</f>
        <v>2.4</v>
      </c>
      <c r="Z37" s="40">
        <f t="shared" si="11"/>
        <v>2.8</v>
      </c>
      <c r="AA37" s="40">
        <f>'Lack of Coping Capacity'!AB36</f>
        <v>2.6</v>
      </c>
      <c r="AB37" s="40">
        <f t="shared" si="12"/>
        <v>2.7</v>
      </c>
      <c r="AC37" s="133">
        <f t="shared" si="13"/>
        <v>3.1</v>
      </c>
      <c r="AD37" s="149" t="str">
        <f t="shared" si="14"/>
        <v>Low</v>
      </c>
      <c r="AE37" s="145">
        <f t="shared" si="15"/>
        <v>143</v>
      </c>
      <c r="AF37" s="147" t="e">
        <f>VLOOKUP($B37,#REF!,8,FALSE)</f>
        <v>#REF!</v>
      </c>
      <c r="AG37" s="46" t="e">
        <f>'Imputed and missing data hidden'!BY35</f>
        <v>#REF!</v>
      </c>
      <c r="AH37" s="146" t="e">
        <f t="shared" si="16"/>
        <v>#REF!</v>
      </c>
      <c r="AI37" s="150"/>
    </row>
    <row r="38" spans="1:35" ht="15" thickBot="1" x14ac:dyDescent="0.35">
      <c r="A38" s="108" t="str">
        <f>'Indicator Data'!A40</f>
        <v>China</v>
      </c>
      <c r="B38" s="42" t="str">
        <f>'Indicator Data'!B40</f>
        <v>CHN</v>
      </c>
      <c r="C38" s="131">
        <f>'Hazard &amp; Exposure'!L37</f>
        <v>4.5</v>
      </c>
      <c r="D38" s="39">
        <f t="shared" si="8"/>
        <v>4.5</v>
      </c>
      <c r="E38" s="130">
        <f>Vulnerability!E37</f>
        <v>3.7</v>
      </c>
      <c r="F38" s="128">
        <f>Vulnerability!H37</f>
        <v>2.8</v>
      </c>
      <c r="G38" s="128">
        <f>Vulnerability!N37</f>
        <v>0</v>
      </c>
      <c r="H38" s="39">
        <f>Vulnerability!O37</f>
        <v>2.6</v>
      </c>
      <c r="I38" s="128">
        <f>Vulnerability!T37</f>
        <v>5.3</v>
      </c>
      <c r="J38" s="127">
        <f>Vulnerability!AB37</f>
        <v>0.4</v>
      </c>
      <c r="K38" s="127">
        <f>Vulnerability!AE37</f>
        <v>0.6</v>
      </c>
      <c r="L38" s="127">
        <f>Vulnerability!AH37</f>
        <v>0.9</v>
      </c>
      <c r="M38" s="127">
        <f>Vulnerability!AK37</f>
        <v>1.8</v>
      </c>
      <c r="N38" s="128">
        <f>Vulnerability!AL37</f>
        <v>0.9</v>
      </c>
      <c r="O38" s="39">
        <f>Vulnerability!AM37</f>
        <v>3.4</v>
      </c>
      <c r="P38" s="40">
        <f t="shared" si="9"/>
        <v>3</v>
      </c>
      <c r="Q38" s="40">
        <f>Vulnerability!AZ37</f>
        <v>5.4</v>
      </c>
      <c r="R38" s="40">
        <f t="shared" si="10"/>
        <v>4.3</v>
      </c>
      <c r="S38" s="138">
        <f>'Lack of Coping Capacity'!D37</f>
        <v>2.5</v>
      </c>
      <c r="T38" s="126">
        <f>'Lack of Coping Capacity'!G37</f>
        <v>5</v>
      </c>
      <c r="U38" s="39">
        <f>'Lack of Coping Capacity'!H37</f>
        <v>3.8</v>
      </c>
      <c r="V38" s="126">
        <f>'Lack of Coping Capacity'!M37</f>
        <v>2.4</v>
      </c>
      <c r="W38" s="126">
        <f>'Lack of Coping Capacity'!R37</f>
        <v>4</v>
      </c>
      <c r="X38" s="126">
        <f>'Lack of Coping Capacity'!Z37</f>
        <v>3.4</v>
      </c>
      <c r="Y38" s="39">
        <f>'Lack of Coping Capacity'!AA37</f>
        <v>3.3</v>
      </c>
      <c r="Z38" s="40">
        <f t="shared" si="11"/>
        <v>3.6</v>
      </c>
      <c r="AA38" s="40">
        <f>'Lack of Coping Capacity'!AB37</f>
        <v>0.6</v>
      </c>
      <c r="AB38" s="40">
        <f t="shared" si="12"/>
        <v>2.2000000000000002</v>
      </c>
      <c r="AC38" s="133">
        <f t="shared" si="13"/>
        <v>3.5</v>
      </c>
      <c r="AD38" s="149" t="str">
        <f t="shared" si="14"/>
        <v>Medium</v>
      </c>
      <c r="AE38" s="145">
        <f t="shared" si="15"/>
        <v>119</v>
      </c>
      <c r="AF38" s="147" t="e">
        <f>VLOOKUP($B38,#REF!,8,FALSE)</f>
        <v>#REF!</v>
      </c>
      <c r="AG38" s="46" t="e">
        <f>'Imputed and missing data hidden'!BY36</f>
        <v>#REF!</v>
      </c>
      <c r="AH38" s="146" t="e">
        <f t="shared" si="16"/>
        <v>#REF!</v>
      </c>
      <c r="AI38" s="150"/>
    </row>
    <row r="39" spans="1:35" ht="15" thickBot="1" x14ac:dyDescent="0.35">
      <c r="A39" s="108" t="str">
        <f>'Indicator Data'!A41</f>
        <v>Colombia</v>
      </c>
      <c r="B39" s="42" t="str">
        <f>'Indicator Data'!B41</f>
        <v>COL</v>
      </c>
      <c r="C39" s="131">
        <f>'Hazard &amp; Exposure'!L38</f>
        <v>4.0999999999999996</v>
      </c>
      <c r="D39" s="39">
        <f t="shared" si="8"/>
        <v>4.0999999999999996</v>
      </c>
      <c r="E39" s="130">
        <f>Vulnerability!E38</f>
        <v>3.9</v>
      </c>
      <c r="F39" s="128">
        <f>Vulnerability!H38</f>
        <v>5.9</v>
      </c>
      <c r="G39" s="128">
        <f>Vulnerability!N38</f>
        <v>1.3</v>
      </c>
      <c r="H39" s="39">
        <f>Vulnerability!O38</f>
        <v>3.8</v>
      </c>
      <c r="I39" s="128">
        <f>Vulnerability!T38</f>
        <v>10</v>
      </c>
      <c r="J39" s="127">
        <f>Vulnerability!AB38</f>
        <v>0.6</v>
      </c>
      <c r="K39" s="127">
        <f>Vulnerability!AE38</f>
        <v>1</v>
      </c>
      <c r="L39" s="127">
        <f>Vulnerability!AH38</f>
        <v>0.3</v>
      </c>
      <c r="M39" s="127">
        <f>Vulnerability!AK38</f>
        <v>1.2</v>
      </c>
      <c r="N39" s="128">
        <f>Vulnerability!AL38</f>
        <v>0.8</v>
      </c>
      <c r="O39" s="39">
        <f>Vulnerability!AM38</f>
        <v>7.7</v>
      </c>
      <c r="P39" s="40">
        <f t="shared" si="9"/>
        <v>6.1</v>
      </c>
      <c r="Q39" s="40">
        <f>Vulnerability!AZ38</f>
        <v>4.3</v>
      </c>
      <c r="R39" s="40">
        <f t="shared" si="10"/>
        <v>5.3</v>
      </c>
      <c r="S39" s="138">
        <f>'Lack of Coping Capacity'!D38</f>
        <v>3</v>
      </c>
      <c r="T39" s="126">
        <f>'Lack of Coping Capacity'!G38</f>
        <v>5.8</v>
      </c>
      <c r="U39" s="39">
        <f>'Lack of Coping Capacity'!H38</f>
        <v>4.4000000000000004</v>
      </c>
      <c r="V39" s="126">
        <f>'Lack of Coping Capacity'!M38</f>
        <v>2.1</v>
      </c>
      <c r="W39" s="126">
        <f>'Lack of Coping Capacity'!R38</f>
        <v>3.6</v>
      </c>
      <c r="X39" s="126">
        <f>'Lack of Coping Capacity'!Z38</f>
        <v>3.6</v>
      </c>
      <c r="Y39" s="39">
        <f>'Lack of Coping Capacity'!AA38</f>
        <v>3.1</v>
      </c>
      <c r="Z39" s="40">
        <f t="shared" si="11"/>
        <v>3.8</v>
      </c>
      <c r="AA39" s="40">
        <f>'Lack of Coping Capacity'!AB38</f>
        <v>3.4</v>
      </c>
      <c r="AB39" s="40">
        <f t="shared" si="12"/>
        <v>3.6</v>
      </c>
      <c r="AC39" s="133">
        <f t="shared" si="13"/>
        <v>4.3</v>
      </c>
      <c r="AD39" s="149" t="str">
        <f t="shared" si="14"/>
        <v>Medium</v>
      </c>
      <c r="AE39" s="145">
        <f t="shared" si="15"/>
        <v>84</v>
      </c>
      <c r="AF39" s="147" t="e">
        <f>VLOOKUP($B39,#REF!,8,FALSE)</f>
        <v>#REF!</v>
      </c>
      <c r="AG39" s="46" t="e">
        <f>'Imputed and missing data hidden'!BY37</f>
        <v>#REF!</v>
      </c>
      <c r="AH39" s="146" t="e">
        <f t="shared" si="16"/>
        <v>#REF!</v>
      </c>
      <c r="AI39" s="150"/>
    </row>
    <row r="40" spans="1:35" ht="15" thickBot="1" x14ac:dyDescent="0.35">
      <c r="A40" s="108" t="str">
        <f>'Indicator Data'!A42</f>
        <v>Comoros</v>
      </c>
      <c r="B40" s="42" t="str">
        <f>'Indicator Data'!B42</f>
        <v>COM</v>
      </c>
      <c r="C40" s="131">
        <f>'Hazard &amp; Exposure'!L39</f>
        <v>6.4</v>
      </c>
      <c r="D40" s="39">
        <f t="shared" si="8"/>
        <v>6.4</v>
      </c>
      <c r="E40" s="130">
        <f>Vulnerability!E39</f>
        <v>7.9</v>
      </c>
      <c r="F40" s="128">
        <f>Vulnerability!H39</f>
        <v>5.0999999999999996</v>
      </c>
      <c r="G40" s="128">
        <f>Vulnerability!N39</f>
        <v>3.9</v>
      </c>
      <c r="H40" s="39">
        <f>Vulnerability!O39</f>
        <v>6.2</v>
      </c>
      <c r="I40" s="128">
        <f>Vulnerability!T39</f>
        <v>0</v>
      </c>
      <c r="J40" s="127">
        <f>Vulnerability!AB39</f>
        <v>2.7</v>
      </c>
      <c r="K40" s="127">
        <f>Vulnerability!AE39</f>
        <v>4.5</v>
      </c>
      <c r="L40" s="127">
        <f>Vulnerability!AH39</f>
        <v>10</v>
      </c>
      <c r="M40" s="127">
        <f>Vulnerability!AK39</f>
        <v>7.3</v>
      </c>
      <c r="N40" s="128">
        <f>Vulnerability!AL39</f>
        <v>7.2</v>
      </c>
      <c r="O40" s="39">
        <f>Vulnerability!AM39</f>
        <v>4.5</v>
      </c>
      <c r="P40" s="40">
        <f t="shared" si="9"/>
        <v>5.4</v>
      </c>
      <c r="Q40" s="40">
        <f>Vulnerability!AZ39</f>
        <v>4.5999999999999996</v>
      </c>
      <c r="R40" s="40">
        <f t="shared" si="10"/>
        <v>5</v>
      </c>
      <c r="S40" s="138">
        <f>'Lack of Coping Capacity'!D39</f>
        <v>7.8</v>
      </c>
      <c r="T40" s="126">
        <f>'Lack of Coping Capacity'!G39</f>
        <v>7.9</v>
      </c>
      <c r="U40" s="39">
        <f>'Lack of Coping Capacity'!H39</f>
        <v>7.9</v>
      </c>
      <c r="V40" s="126">
        <f>'Lack of Coping Capacity'!M39</f>
        <v>6.4</v>
      </c>
      <c r="W40" s="126">
        <f>'Lack of Coping Capacity'!R39</f>
        <v>5.8</v>
      </c>
      <c r="X40" s="126">
        <f>'Lack of Coping Capacity'!Z39</f>
        <v>6</v>
      </c>
      <c r="Y40" s="39">
        <f>'Lack of Coping Capacity'!AA39</f>
        <v>6.1</v>
      </c>
      <c r="Z40" s="40">
        <f t="shared" si="11"/>
        <v>7.1</v>
      </c>
      <c r="AA40" s="40">
        <f>'Lack of Coping Capacity'!AB39</f>
        <v>8.1</v>
      </c>
      <c r="AB40" s="40">
        <f t="shared" si="12"/>
        <v>7.6</v>
      </c>
      <c r="AC40" s="133">
        <f t="shared" si="13"/>
        <v>6.2</v>
      </c>
      <c r="AD40" s="149" t="str">
        <f t="shared" si="14"/>
        <v>High</v>
      </c>
      <c r="AE40" s="145">
        <f t="shared" si="15"/>
        <v>24</v>
      </c>
      <c r="AF40" s="147" t="e">
        <f>VLOOKUP($B40,#REF!,8,FALSE)</f>
        <v>#REF!</v>
      </c>
      <c r="AG40" s="46" t="e">
        <f>'Imputed and missing data hidden'!BY38</f>
        <v>#REF!</v>
      </c>
      <c r="AH40" s="146" t="e">
        <f t="shared" si="16"/>
        <v>#REF!</v>
      </c>
      <c r="AI40" s="150"/>
    </row>
    <row r="41" spans="1:35" ht="15" thickBot="1" x14ac:dyDescent="0.35">
      <c r="A41" s="108" t="str">
        <f>'Indicator Data'!A43</f>
        <v>Congo</v>
      </c>
      <c r="B41" s="42" t="str">
        <f>'Indicator Data'!B43</f>
        <v>COG</v>
      </c>
      <c r="C41" s="131">
        <f>'Hazard &amp; Exposure'!L40</f>
        <v>5.9</v>
      </c>
      <c r="D41" s="39">
        <f t="shared" si="8"/>
        <v>5.9</v>
      </c>
      <c r="E41" s="130">
        <f>Vulnerability!E40</f>
        <v>6.8</v>
      </c>
      <c r="F41" s="128">
        <f>Vulnerability!H40</f>
        <v>6.9</v>
      </c>
      <c r="G41" s="128">
        <f>Vulnerability!N40</f>
        <v>1</v>
      </c>
      <c r="H41" s="39">
        <f>Vulnerability!O40</f>
        <v>5.4</v>
      </c>
      <c r="I41" s="128">
        <f>Vulnerability!T40</f>
        <v>7.4</v>
      </c>
      <c r="J41" s="127">
        <f>Vulnerability!AB40</f>
        <v>5.7</v>
      </c>
      <c r="K41" s="127">
        <f>Vulnerability!AE40</f>
        <v>3.3</v>
      </c>
      <c r="L41" s="127">
        <f>Vulnerability!AH40</f>
        <v>3.6</v>
      </c>
      <c r="M41" s="127">
        <f>Vulnerability!AK40</f>
        <v>9</v>
      </c>
      <c r="N41" s="128">
        <f>Vulnerability!AL40</f>
        <v>6</v>
      </c>
      <c r="O41" s="39">
        <f>Vulnerability!AM40</f>
        <v>6.8</v>
      </c>
      <c r="P41" s="40">
        <f t="shared" si="9"/>
        <v>6.1</v>
      </c>
      <c r="Q41" s="40">
        <f>Vulnerability!AZ40</f>
        <v>4.9000000000000004</v>
      </c>
      <c r="R41" s="40">
        <f t="shared" si="10"/>
        <v>5.5</v>
      </c>
      <c r="S41" s="138" t="str">
        <f>'Lack of Coping Capacity'!D40</f>
        <v>x</v>
      </c>
      <c r="T41" s="126">
        <f>'Lack of Coping Capacity'!G40</f>
        <v>7.8</v>
      </c>
      <c r="U41" s="39">
        <f>'Lack of Coping Capacity'!H40</f>
        <v>7.8</v>
      </c>
      <c r="V41" s="126">
        <f>'Lack of Coping Capacity'!M40</f>
        <v>5.5</v>
      </c>
      <c r="W41" s="126">
        <f>'Lack of Coping Capacity'!R40</f>
        <v>8.1</v>
      </c>
      <c r="X41" s="126">
        <f>'Lack of Coping Capacity'!Z40</f>
        <v>7.1</v>
      </c>
      <c r="Y41" s="39">
        <f>'Lack of Coping Capacity'!AA40</f>
        <v>6.9</v>
      </c>
      <c r="Z41" s="40">
        <f t="shared" si="11"/>
        <v>7.4</v>
      </c>
      <c r="AA41" s="40">
        <f>'Lack of Coping Capacity'!AB40</f>
        <v>5.3</v>
      </c>
      <c r="AB41" s="40">
        <f t="shared" si="12"/>
        <v>6.5</v>
      </c>
      <c r="AC41" s="133">
        <f t="shared" si="13"/>
        <v>6</v>
      </c>
      <c r="AD41" s="149" t="str">
        <f t="shared" si="14"/>
        <v>High</v>
      </c>
      <c r="AE41" s="145">
        <f t="shared" si="15"/>
        <v>31</v>
      </c>
      <c r="AF41" s="147" t="e">
        <f>VLOOKUP($B41,#REF!,8,FALSE)</f>
        <v>#REF!</v>
      </c>
      <c r="AG41" s="46" t="e">
        <f>'Imputed and missing data hidden'!BY39</f>
        <v>#REF!</v>
      </c>
      <c r="AH41" s="146" t="e">
        <f t="shared" si="16"/>
        <v>#REF!</v>
      </c>
      <c r="AI41" s="150"/>
    </row>
    <row r="42" spans="1:35" ht="15" thickBot="1" x14ac:dyDescent="0.35">
      <c r="A42" s="108" t="str">
        <f>'Indicator Data'!A44</f>
        <v>Congo DR</v>
      </c>
      <c r="B42" s="42" t="str">
        <f>'Indicator Data'!B44</f>
        <v>COD</v>
      </c>
      <c r="C42" s="131">
        <f>'Hazard &amp; Exposure'!L41</f>
        <v>7.6</v>
      </c>
      <c r="D42" s="39">
        <f t="shared" si="8"/>
        <v>7.6</v>
      </c>
      <c r="E42" s="130">
        <f>Vulnerability!E41</f>
        <v>9.1999999999999993</v>
      </c>
      <c r="F42" s="128">
        <f>Vulnerability!H41</f>
        <v>6.5</v>
      </c>
      <c r="G42" s="128">
        <f>Vulnerability!N41</f>
        <v>1.9</v>
      </c>
      <c r="H42" s="39">
        <f>Vulnerability!O41</f>
        <v>6.7</v>
      </c>
      <c r="I42" s="128">
        <f>Vulnerability!T41</f>
        <v>9</v>
      </c>
      <c r="J42" s="127">
        <f>Vulnerability!AB41</f>
        <v>5.5</v>
      </c>
      <c r="K42" s="127">
        <f>Vulnerability!AE41</f>
        <v>6</v>
      </c>
      <c r="L42" s="127">
        <f>Vulnerability!AH41</f>
        <v>0.9</v>
      </c>
      <c r="M42" s="127">
        <f>Vulnerability!AK41</f>
        <v>9.1999999999999993</v>
      </c>
      <c r="N42" s="128">
        <f>Vulnerability!AL41</f>
        <v>6.2</v>
      </c>
      <c r="O42" s="39">
        <f>Vulnerability!AM41</f>
        <v>7.9</v>
      </c>
      <c r="P42" s="40">
        <f t="shared" si="9"/>
        <v>7.3</v>
      </c>
      <c r="Q42" s="40">
        <f>Vulnerability!AZ41</f>
        <v>4.4000000000000004</v>
      </c>
      <c r="R42" s="40">
        <f t="shared" si="10"/>
        <v>6.1</v>
      </c>
      <c r="S42" s="138">
        <f>'Lack of Coping Capacity'!D41</f>
        <v>7.5</v>
      </c>
      <c r="T42" s="126">
        <f>'Lack of Coping Capacity'!G41</f>
        <v>8.1999999999999993</v>
      </c>
      <c r="U42" s="39">
        <f>'Lack of Coping Capacity'!H41</f>
        <v>7.9</v>
      </c>
      <c r="V42" s="126">
        <f>'Lack of Coping Capacity'!M41</f>
        <v>7.4</v>
      </c>
      <c r="W42" s="126">
        <f>'Lack of Coping Capacity'!R41</f>
        <v>9.4</v>
      </c>
      <c r="X42" s="126">
        <f>'Lack of Coping Capacity'!Z41</f>
        <v>7.1</v>
      </c>
      <c r="Y42" s="39">
        <f>'Lack of Coping Capacity'!AA41</f>
        <v>8</v>
      </c>
      <c r="Z42" s="40">
        <f t="shared" si="11"/>
        <v>8</v>
      </c>
      <c r="AA42" s="40">
        <f>'Lack of Coping Capacity'!AB41</f>
        <v>6.6</v>
      </c>
      <c r="AB42" s="40">
        <f t="shared" si="12"/>
        <v>7.4</v>
      </c>
      <c r="AC42" s="133">
        <f t="shared" si="13"/>
        <v>7</v>
      </c>
      <c r="AD42" s="149" t="str">
        <f t="shared" si="14"/>
        <v>Very High</v>
      </c>
      <c r="AE42" s="145">
        <f t="shared" si="15"/>
        <v>5</v>
      </c>
      <c r="AF42" s="147" t="e">
        <f>VLOOKUP($B42,#REF!,8,FALSE)</f>
        <v>#REF!</v>
      </c>
      <c r="AG42" s="46" t="e">
        <f>'Imputed and missing data hidden'!BY40</f>
        <v>#REF!</v>
      </c>
      <c r="AH42" s="146" t="e">
        <f t="shared" si="16"/>
        <v>#REF!</v>
      </c>
      <c r="AI42" s="150"/>
    </row>
    <row r="43" spans="1:35" ht="15" thickBot="1" x14ac:dyDescent="0.35">
      <c r="A43" s="108" t="str">
        <f>'Indicator Data'!A45</f>
        <v>Costa Rica</v>
      </c>
      <c r="B43" s="42" t="str">
        <f>'Indicator Data'!B45</f>
        <v>CRI</v>
      </c>
      <c r="C43" s="131">
        <f>'Hazard &amp; Exposure'!L42</f>
        <v>3.9</v>
      </c>
      <c r="D43" s="39">
        <f t="shared" si="8"/>
        <v>3.9</v>
      </c>
      <c r="E43" s="130">
        <f>Vulnerability!E42</f>
        <v>2.1</v>
      </c>
      <c r="F43" s="128">
        <f>Vulnerability!H42</f>
        <v>4.8</v>
      </c>
      <c r="G43" s="128">
        <f>Vulnerability!N42</f>
        <v>0.4</v>
      </c>
      <c r="H43" s="39">
        <f>Vulnerability!O42</f>
        <v>2.4</v>
      </c>
      <c r="I43" s="128">
        <f>Vulnerability!T42</f>
        <v>5.2</v>
      </c>
      <c r="J43" s="127">
        <f>Vulnerability!AB42</f>
        <v>0.3</v>
      </c>
      <c r="K43" s="127">
        <f>Vulnerability!AE42</f>
        <v>0.5</v>
      </c>
      <c r="L43" s="127">
        <f>Vulnerability!AH42</f>
        <v>1.4</v>
      </c>
      <c r="M43" s="127">
        <f>Vulnerability!AK42</f>
        <v>2.1</v>
      </c>
      <c r="N43" s="128">
        <f>Vulnerability!AL42</f>
        <v>1.1000000000000001</v>
      </c>
      <c r="O43" s="39">
        <f>Vulnerability!AM42</f>
        <v>3.4</v>
      </c>
      <c r="P43" s="40">
        <f t="shared" si="9"/>
        <v>2.9</v>
      </c>
      <c r="Q43" s="40">
        <f>Vulnerability!AZ42</f>
        <v>4</v>
      </c>
      <c r="R43" s="40">
        <f t="shared" si="10"/>
        <v>3.5</v>
      </c>
      <c r="S43" s="138">
        <f>'Lack of Coping Capacity'!D42</f>
        <v>1.5</v>
      </c>
      <c r="T43" s="126">
        <f>'Lack of Coping Capacity'!G42</f>
        <v>4.3</v>
      </c>
      <c r="U43" s="39">
        <f>'Lack of Coping Capacity'!H42</f>
        <v>2.9</v>
      </c>
      <c r="V43" s="126">
        <f>'Lack of Coping Capacity'!M42</f>
        <v>1.2</v>
      </c>
      <c r="W43" s="126">
        <f>'Lack of Coping Capacity'!R42</f>
        <v>2</v>
      </c>
      <c r="X43" s="126">
        <f>'Lack of Coping Capacity'!Z42</f>
        <v>3.5</v>
      </c>
      <c r="Y43" s="39">
        <f>'Lack of Coping Capacity'!AA42</f>
        <v>2.2000000000000002</v>
      </c>
      <c r="Z43" s="40">
        <f t="shared" si="11"/>
        <v>2.6</v>
      </c>
      <c r="AA43" s="40">
        <f>'Lack of Coping Capacity'!AB42</f>
        <v>3</v>
      </c>
      <c r="AB43" s="40">
        <f t="shared" si="12"/>
        <v>2.8</v>
      </c>
      <c r="AC43" s="133">
        <f t="shared" si="13"/>
        <v>3.4</v>
      </c>
      <c r="AD43" s="149" t="str">
        <f t="shared" si="14"/>
        <v>Low</v>
      </c>
      <c r="AE43" s="145">
        <f t="shared" si="15"/>
        <v>129</v>
      </c>
      <c r="AF43" s="147" t="e">
        <f>VLOOKUP($B43,#REF!,8,FALSE)</f>
        <v>#REF!</v>
      </c>
      <c r="AG43" s="46" t="e">
        <f>'Imputed and missing data hidden'!BY41</f>
        <v>#REF!</v>
      </c>
      <c r="AH43" s="146" t="e">
        <f t="shared" si="16"/>
        <v>#REF!</v>
      </c>
      <c r="AI43" s="150"/>
    </row>
    <row r="44" spans="1:35" ht="15" thickBot="1" x14ac:dyDescent="0.35">
      <c r="A44" s="108" t="str">
        <f>'Indicator Data'!A46</f>
        <v>Côte d'Ivoire</v>
      </c>
      <c r="B44" s="42" t="str">
        <f>'Indicator Data'!B46</f>
        <v>CIV</v>
      </c>
      <c r="C44" s="131">
        <f>'Hazard &amp; Exposure'!L43</f>
        <v>6.6</v>
      </c>
      <c r="D44" s="39">
        <f t="shared" si="8"/>
        <v>6.6</v>
      </c>
      <c r="E44" s="130">
        <f>Vulnerability!E43</f>
        <v>8.3000000000000007</v>
      </c>
      <c r="F44" s="128">
        <f>Vulnerability!H43</f>
        <v>6.5</v>
      </c>
      <c r="G44" s="128">
        <f>Vulnerability!N43</f>
        <v>0.8</v>
      </c>
      <c r="H44" s="39">
        <f>Vulnerability!O43</f>
        <v>6</v>
      </c>
      <c r="I44" s="128">
        <f>Vulnerability!T43</f>
        <v>7.1</v>
      </c>
      <c r="J44" s="127">
        <f>Vulnerability!AB43</f>
        <v>5.2</v>
      </c>
      <c r="K44" s="127">
        <f>Vulnerability!AE43</f>
        <v>4.5</v>
      </c>
      <c r="L44" s="127">
        <f>Vulnerability!AH43</f>
        <v>0</v>
      </c>
      <c r="M44" s="127">
        <f>Vulnerability!AK43</f>
        <v>4.2</v>
      </c>
      <c r="N44" s="128">
        <f>Vulnerability!AL43</f>
        <v>3.7</v>
      </c>
      <c r="O44" s="39">
        <f>Vulnerability!AM43</f>
        <v>5.7</v>
      </c>
      <c r="P44" s="40">
        <f t="shared" si="9"/>
        <v>5.9</v>
      </c>
      <c r="Q44" s="40">
        <f>Vulnerability!AZ43</f>
        <v>6.3</v>
      </c>
      <c r="R44" s="40">
        <f t="shared" si="10"/>
        <v>6.1</v>
      </c>
      <c r="S44" s="138">
        <f>'Lack of Coping Capacity'!D43</f>
        <v>7.8</v>
      </c>
      <c r="T44" s="126">
        <f>'Lack of Coping Capacity'!G43</f>
        <v>6.3</v>
      </c>
      <c r="U44" s="39">
        <f>'Lack of Coping Capacity'!H43</f>
        <v>7.1</v>
      </c>
      <c r="V44" s="126">
        <f>'Lack of Coping Capacity'!M43</f>
        <v>5.0999999999999996</v>
      </c>
      <c r="W44" s="126">
        <f>'Lack of Coping Capacity'!R43</f>
        <v>7.3</v>
      </c>
      <c r="X44" s="126">
        <f>'Lack of Coping Capacity'!Z43</f>
        <v>6.8</v>
      </c>
      <c r="Y44" s="39">
        <f>'Lack of Coping Capacity'!AA43</f>
        <v>6.4</v>
      </c>
      <c r="Z44" s="40">
        <f t="shared" si="11"/>
        <v>6.8</v>
      </c>
      <c r="AA44" s="40">
        <f>'Lack of Coping Capacity'!AB43</f>
        <v>5.6</v>
      </c>
      <c r="AB44" s="40">
        <f t="shared" si="12"/>
        <v>6.2</v>
      </c>
      <c r="AC44" s="133">
        <f t="shared" si="13"/>
        <v>6.3</v>
      </c>
      <c r="AD44" s="149" t="str">
        <f t="shared" si="14"/>
        <v>High</v>
      </c>
      <c r="AE44" s="145">
        <f t="shared" si="15"/>
        <v>17</v>
      </c>
      <c r="AF44" s="147" t="e">
        <f>VLOOKUP($B44,#REF!,8,FALSE)</f>
        <v>#REF!</v>
      </c>
      <c r="AG44" s="46" t="e">
        <f>'Imputed and missing data hidden'!BY42</f>
        <v>#REF!</v>
      </c>
      <c r="AH44" s="146" t="e">
        <f t="shared" si="16"/>
        <v>#REF!</v>
      </c>
      <c r="AI44" s="150"/>
    </row>
    <row r="45" spans="1:35" ht="15" thickBot="1" x14ac:dyDescent="0.35">
      <c r="A45" s="108" t="str">
        <f>'Indicator Data'!A47</f>
        <v>Croatia</v>
      </c>
      <c r="B45" s="42" t="str">
        <f>'Indicator Data'!B47</f>
        <v>HRV</v>
      </c>
      <c r="C45" s="131">
        <f>'Hazard &amp; Exposure'!L44</f>
        <v>2.4</v>
      </c>
      <c r="D45" s="39">
        <f t="shared" si="8"/>
        <v>2.4</v>
      </c>
      <c r="E45" s="130">
        <f>Vulnerability!E44</f>
        <v>1.3</v>
      </c>
      <c r="F45" s="128">
        <f>Vulnerability!H44</f>
        <v>1.6</v>
      </c>
      <c r="G45" s="128">
        <f>Vulnerability!N44</f>
        <v>0.8</v>
      </c>
      <c r="H45" s="39">
        <f>Vulnerability!O44</f>
        <v>1.3</v>
      </c>
      <c r="I45" s="128">
        <f>Vulnerability!T44</f>
        <v>1.2</v>
      </c>
      <c r="J45" s="127">
        <f>Vulnerability!AB44</f>
        <v>0.1</v>
      </c>
      <c r="K45" s="127">
        <f>Vulnerability!AE44</f>
        <v>0.4</v>
      </c>
      <c r="L45" s="127">
        <f>Vulnerability!AH44</f>
        <v>0</v>
      </c>
      <c r="M45" s="127">
        <f>Vulnerability!AK44</f>
        <v>1.7</v>
      </c>
      <c r="N45" s="128">
        <f>Vulnerability!AL44</f>
        <v>0.6</v>
      </c>
      <c r="O45" s="39">
        <f>Vulnerability!AM44</f>
        <v>0.9</v>
      </c>
      <c r="P45" s="40">
        <f t="shared" si="9"/>
        <v>1.1000000000000001</v>
      </c>
      <c r="Q45" s="40">
        <f>Vulnerability!AZ44</f>
        <v>5.0999999999999996</v>
      </c>
      <c r="R45" s="40">
        <f t="shared" si="10"/>
        <v>3.4</v>
      </c>
      <c r="S45" s="138">
        <f>'Lack of Coping Capacity'!D44</f>
        <v>4.4000000000000004</v>
      </c>
      <c r="T45" s="126">
        <f>'Lack of Coping Capacity'!G44</f>
        <v>4.7</v>
      </c>
      <c r="U45" s="39">
        <f>'Lack of Coping Capacity'!H44</f>
        <v>4.5999999999999996</v>
      </c>
      <c r="V45" s="126">
        <f>'Lack of Coping Capacity'!M44</f>
        <v>1.9</v>
      </c>
      <c r="W45" s="126">
        <f>'Lack of Coping Capacity'!R44</f>
        <v>0.2</v>
      </c>
      <c r="X45" s="126">
        <f>'Lack of Coping Capacity'!Z44</f>
        <v>2</v>
      </c>
      <c r="Y45" s="39">
        <f>'Lack of Coping Capacity'!AA44</f>
        <v>1.4</v>
      </c>
      <c r="Z45" s="40">
        <f t="shared" si="11"/>
        <v>3.2</v>
      </c>
      <c r="AA45" s="40">
        <f>'Lack of Coping Capacity'!AB44</f>
        <v>2.7</v>
      </c>
      <c r="AB45" s="40">
        <f t="shared" si="12"/>
        <v>3</v>
      </c>
      <c r="AC45" s="133">
        <f t="shared" si="13"/>
        <v>2.9</v>
      </c>
      <c r="AD45" s="149" t="str">
        <f t="shared" si="14"/>
        <v>Low</v>
      </c>
      <c r="AE45" s="145">
        <f t="shared" si="15"/>
        <v>156</v>
      </c>
      <c r="AF45" s="147" t="e">
        <f>VLOOKUP($B45,#REF!,8,FALSE)</f>
        <v>#REF!</v>
      </c>
      <c r="AG45" s="46" t="e">
        <f>'Imputed and missing data hidden'!BY43</f>
        <v>#REF!</v>
      </c>
      <c r="AH45" s="146" t="e">
        <f t="shared" si="16"/>
        <v>#REF!</v>
      </c>
      <c r="AI45" s="150"/>
    </row>
    <row r="46" spans="1:35" ht="15" thickBot="1" x14ac:dyDescent="0.35">
      <c r="A46" s="108" t="str">
        <f>'Indicator Data'!A48</f>
        <v>Cuba</v>
      </c>
      <c r="B46" s="42" t="str">
        <f>'Indicator Data'!B48</f>
        <v>CUB</v>
      </c>
      <c r="C46" s="131">
        <f>'Hazard &amp; Exposure'!L45</f>
        <v>3.6</v>
      </c>
      <c r="D46" s="39">
        <f t="shared" si="8"/>
        <v>3.6</v>
      </c>
      <c r="E46" s="130">
        <f>Vulnerability!E45</f>
        <v>2.4</v>
      </c>
      <c r="F46" s="128">
        <f>Vulnerability!H45</f>
        <v>4.2</v>
      </c>
      <c r="G46" s="128">
        <f>Vulnerability!N45</f>
        <v>1.6</v>
      </c>
      <c r="H46" s="39">
        <f>Vulnerability!O45</f>
        <v>2.7</v>
      </c>
      <c r="I46" s="128">
        <f>Vulnerability!T45</f>
        <v>0</v>
      </c>
      <c r="J46" s="127">
        <f>Vulnerability!AB45</f>
        <v>0.4</v>
      </c>
      <c r="K46" s="127">
        <f>Vulnerability!AE45</f>
        <v>0.4</v>
      </c>
      <c r="L46" s="127">
        <f>Vulnerability!AH45</f>
        <v>10</v>
      </c>
      <c r="M46" s="127">
        <f>Vulnerability!AK45</f>
        <v>0.8</v>
      </c>
      <c r="N46" s="128">
        <f>Vulnerability!AL45</f>
        <v>5.0999999999999996</v>
      </c>
      <c r="O46" s="39">
        <f>Vulnerability!AM45</f>
        <v>2.9</v>
      </c>
      <c r="P46" s="40">
        <f t="shared" si="9"/>
        <v>2.8</v>
      </c>
      <c r="Q46" s="40">
        <f>Vulnerability!AZ45</f>
        <v>5.9</v>
      </c>
      <c r="R46" s="40">
        <f t="shared" si="10"/>
        <v>4.5</v>
      </c>
      <c r="S46" s="138">
        <f>'Lack of Coping Capacity'!D45</f>
        <v>2.5</v>
      </c>
      <c r="T46" s="126">
        <f>'Lack of Coping Capacity'!G45</f>
        <v>5.4</v>
      </c>
      <c r="U46" s="39">
        <f>'Lack of Coping Capacity'!H45</f>
        <v>4</v>
      </c>
      <c r="V46" s="126">
        <f>'Lack of Coping Capacity'!M45</f>
        <v>3.1</v>
      </c>
      <c r="W46" s="126">
        <f>'Lack of Coping Capacity'!R45</f>
        <v>1.8</v>
      </c>
      <c r="X46" s="126">
        <f>'Lack of Coping Capacity'!Z45</f>
        <v>0.6</v>
      </c>
      <c r="Y46" s="39">
        <f>'Lack of Coping Capacity'!AA45</f>
        <v>1.8</v>
      </c>
      <c r="Z46" s="40">
        <f t="shared" si="11"/>
        <v>3</v>
      </c>
      <c r="AA46" s="40">
        <f>'Lack of Coping Capacity'!AB45</f>
        <v>0</v>
      </c>
      <c r="AB46" s="40">
        <f t="shared" si="12"/>
        <v>1.6</v>
      </c>
      <c r="AC46" s="133">
        <f t="shared" si="13"/>
        <v>3</v>
      </c>
      <c r="AD46" s="149" t="str">
        <f t="shared" si="14"/>
        <v>Low</v>
      </c>
      <c r="AE46" s="145">
        <f t="shared" si="15"/>
        <v>149</v>
      </c>
      <c r="AF46" s="147" t="e">
        <f>VLOOKUP($B46,#REF!,8,FALSE)</f>
        <v>#REF!</v>
      </c>
      <c r="AG46" s="46" t="e">
        <f>'Imputed and missing data hidden'!BY44</f>
        <v>#REF!</v>
      </c>
      <c r="AH46" s="146" t="e">
        <f t="shared" si="16"/>
        <v>#REF!</v>
      </c>
      <c r="AI46" s="150"/>
    </row>
    <row r="47" spans="1:35" ht="15" thickBot="1" x14ac:dyDescent="0.35">
      <c r="A47" s="108" t="str">
        <f>'Indicator Data'!A49</f>
        <v>Cyprus</v>
      </c>
      <c r="B47" s="42" t="str">
        <f>'Indicator Data'!B49</f>
        <v>CYP</v>
      </c>
      <c r="C47" s="131">
        <f>'Hazard &amp; Exposure'!L46</f>
        <v>2.9</v>
      </c>
      <c r="D47" s="39">
        <f t="shared" si="8"/>
        <v>2.9</v>
      </c>
      <c r="E47" s="130">
        <f>Vulnerability!E46</f>
        <v>0.5</v>
      </c>
      <c r="F47" s="128">
        <f>Vulnerability!H46</f>
        <v>1.7</v>
      </c>
      <c r="G47" s="128">
        <f>Vulnerability!N46</f>
        <v>0.4</v>
      </c>
      <c r="H47" s="39">
        <f>Vulnerability!O46</f>
        <v>0.8</v>
      </c>
      <c r="I47" s="128">
        <f>Vulnerability!T46</f>
        <v>9</v>
      </c>
      <c r="J47" s="127">
        <f>Vulnerability!AB46</f>
        <v>0.1</v>
      </c>
      <c r="K47" s="127">
        <f>Vulnerability!AE46</f>
        <v>0.2</v>
      </c>
      <c r="L47" s="127">
        <f>Vulnerability!AH46</f>
        <v>0</v>
      </c>
      <c r="M47" s="127">
        <f>Vulnerability!AK46</f>
        <v>3.1</v>
      </c>
      <c r="N47" s="128">
        <f>Vulnerability!AL46</f>
        <v>0.9</v>
      </c>
      <c r="O47" s="39">
        <f>Vulnerability!AM46</f>
        <v>6.5</v>
      </c>
      <c r="P47" s="40">
        <f t="shared" si="9"/>
        <v>4.2</v>
      </c>
      <c r="Q47" s="40">
        <f>Vulnerability!AZ46</f>
        <v>4.5999999999999996</v>
      </c>
      <c r="R47" s="40">
        <f t="shared" si="10"/>
        <v>4.4000000000000004</v>
      </c>
      <c r="S47" s="138" t="str">
        <f>'Lack of Coping Capacity'!D46</f>
        <v>x</v>
      </c>
      <c r="T47" s="126">
        <f>'Lack of Coping Capacity'!G46</f>
        <v>3.7</v>
      </c>
      <c r="U47" s="39">
        <f>'Lack of Coping Capacity'!H46</f>
        <v>3.7</v>
      </c>
      <c r="V47" s="126">
        <f>'Lack of Coping Capacity'!M46</f>
        <v>1.3</v>
      </c>
      <c r="W47" s="126">
        <f>'Lack of Coping Capacity'!R46</f>
        <v>0.1</v>
      </c>
      <c r="X47" s="126">
        <f>'Lack of Coping Capacity'!Z46</f>
        <v>2.4</v>
      </c>
      <c r="Y47" s="39">
        <f>'Lack of Coping Capacity'!AA46</f>
        <v>1.3</v>
      </c>
      <c r="Z47" s="40">
        <f t="shared" si="11"/>
        <v>2.6</v>
      </c>
      <c r="AA47" s="40">
        <f>'Lack of Coping Capacity'!AB46</f>
        <v>2.6</v>
      </c>
      <c r="AB47" s="40">
        <f t="shared" si="12"/>
        <v>2.6</v>
      </c>
      <c r="AC47" s="133">
        <f t="shared" si="13"/>
        <v>3.2</v>
      </c>
      <c r="AD47" s="149" t="str">
        <f t="shared" si="14"/>
        <v>Low</v>
      </c>
      <c r="AE47" s="145">
        <f t="shared" si="15"/>
        <v>136</v>
      </c>
      <c r="AF47" s="147" t="e">
        <f>VLOOKUP($B47,#REF!,8,FALSE)</f>
        <v>#REF!</v>
      </c>
      <c r="AG47" s="46" t="e">
        <f>'Imputed and missing data hidden'!BY45</f>
        <v>#REF!</v>
      </c>
      <c r="AH47" s="146" t="e">
        <f t="shared" si="16"/>
        <v>#REF!</v>
      </c>
      <c r="AI47" s="150"/>
    </row>
    <row r="48" spans="1:35" ht="15" thickBot="1" x14ac:dyDescent="0.35">
      <c r="A48" s="108" t="str">
        <f>'Indicator Data'!A50</f>
        <v>Czech Republic</v>
      </c>
      <c r="B48" s="42" t="str">
        <f>'Indicator Data'!B50</f>
        <v>CZE</v>
      </c>
      <c r="C48" s="131">
        <f>'Hazard &amp; Exposure'!L47</f>
        <v>2.8</v>
      </c>
      <c r="D48" s="39">
        <f t="shared" si="8"/>
        <v>2.8</v>
      </c>
      <c r="E48" s="130">
        <f>Vulnerability!E47</f>
        <v>0.2</v>
      </c>
      <c r="F48" s="128">
        <f>Vulnerability!H47</f>
        <v>1</v>
      </c>
      <c r="G48" s="128">
        <f>Vulnerability!N47</f>
        <v>0.3</v>
      </c>
      <c r="H48" s="39">
        <f>Vulnerability!O47</f>
        <v>0.4</v>
      </c>
      <c r="I48" s="128">
        <f>Vulnerability!T47</f>
        <v>2.2999999999999998</v>
      </c>
      <c r="J48" s="127">
        <f>Vulnerability!AB47</f>
        <v>0.1</v>
      </c>
      <c r="K48" s="127">
        <f>Vulnerability!AE47</f>
        <v>0.3</v>
      </c>
      <c r="L48" s="127">
        <f>Vulnerability!AH47</f>
        <v>0</v>
      </c>
      <c r="M48" s="127">
        <f>Vulnerability!AK47</f>
        <v>1.6</v>
      </c>
      <c r="N48" s="128">
        <f>Vulnerability!AL47</f>
        <v>0.5</v>
      </c>
      <c r="O48" s="39">
        <f>Vulnerability!AM47</f>
        <v>1.4</v>
      </c>
      <c r="P48" s="40">
        <f t="shared" si="9"/>
        <v>0.9</v>
      </c>
      <c r="Q48" s="40">
        <f>Vulnerability!AZ47</f>
        <v>4.7</v>
      </c>
      <c r="R48" s="40">
        <f t="shared" si="10"/>
        <v>3</v>
      </c>
      <c r="S48" s="138">
        <f>'Lack of Coping Capacity'!D47</f>
        <v>2.5</v>
      </c>
      <c r="T48" s="126">
        <f>'Lack of Coping Capacity'!G47</f>
        <v>3.8</v>
      </c>
      <c r="U48" s="39">
        <f>'Lack of Coping Capacity'!H47</f>
        <v>3.2</v>
      </c>
      <c r="V48" s="126">
        <f>'Lack of Coping Capacity'!M47</f>
        <v>2</v>
      </c>
      <c r="W48" s="126">
        <f>'Lack of Coping Capacity'!R47</f>
        <v>0</v>
      </c>
      <c r="X48" s="126">
        <f>'Lack of Coping Capacity'!Z47</f>
        <v>0.7</v>
      </c>
      <c r="Y48" s="39">
        <f>'Lack of Coping Capacity'!AA47</f>
        <v>0.9</v>
      </c>
      <c r="Z48" s="40">
        <f t="shared" si="11"/>
        <v>2.1</v>
      </c>
      <c r="AA48" s="40">
        <f>'Lack of Coping Capacity'!AB47</f>
        <v>3.3</v>
      </c>
      <c r="AB48" s="40">
        <f t="shared" si="12"/>
        <v>2.7</v>
      </c>
      <c r="AC48" s="133">
        <f t="shared" si="13"/>
        <v>2.8</v>
      </c>
      <c r="AD48" s="149" t="str">
        <f t="shared" si="14"/>
        <v>Low</v>
      </c>
      <c r="AE48" s="145">
        <f t="shared" si="15"/>
        <v>160</v>
      </c>
      <c r="AF48" s="147" t="e">
        <f>VLOOKUP($B48,#REF!,8,FALSE)</f>
        <v>#REF!</v>
      </c>
      <c r="AG48" s="46" t="e">
        <f>'Imputed and missing data hidden'!BY46</f>
        <v>#REF!</v>
      </c>
      <c r="AH48" s="146" t="e">
        <f t="shared" si="16"/>
        <v>#REF!</v>
      </c>
      <c r="AI48" s="150"/>
    </row>
    <row r="49" spans="1:35" ht="15" thickBot="1" x14ac:dyDescent="0.35">
      <c r="A49" s="108" t="str">
        <f>'Indicator Data'!A51</f>
        <v>Denmark</v>
      </c>
      <c r="B49" s="42" t="str">
        <f>'Indicator Data'!B51</f>
        <v>DNK</v>
      </c>
      <c r="C49" s="131">
        <f>'Hazard &amp; Exposure'!L48</f>
        <v>3.9</v>
      </c>
      <c r="D49" s="39">
        <f t="shared" si="8"/>
        <v>3.9</v>
      </c>
      <c r="E49" s="130">
        <f>Vulnerability!E48</f>
        <v>0</v>
      </c>
      <c r="F49" s="128">
        <f>Vulnerability!H48</f>
        <v>0.7</v>
      </c>
      <c r="G49" s="128">
        <f>Vulnerability!N48</f>
        <v>0.1</v>
      </c>
      <c r="H49" s="39">
        <f>Vulnerability!O48</f>
        <v>0.2</v>
      </c>
      <c r="I49" s="128">
        <f>Vulnerability!T48</f>
        <v>5.2</v>
      </c>
      <c r="J49" s="127">
        <f>Vulnerability!AB48</f>
        <v>0.1</v>
      </c>
      <c r="K49" s="127">
        <f>Vulnerability!AE48</f>
        <v>0.3</v>
      </c>
      <c r="L49" s="127">
        <f>Vulnerability!AH48</f>
        <v>0</v>
      </c>
      <c r="M49" s="127">
        <f>Vulnerability!AK48</f>
        <v>1.4</v>
      </c>
      <c r="N49" s="128">
        <f>Vulnerability!AL48</f>
        <v>0.5</v>
      </c>
      <c r="O49" s="39">
        <f>Vulnerability!AM48</f>
        <v>3.2</v>
      </c>
      <c r="P49" s="40">
        <f t="shared" si="9"/>
        <v>1.8</v>
      </c>
      <c r="Q49" s="40">
        <f>Vulnerability!AZ48</f>
        <v>5.8</v>
      </c>
      <c r="R49" s="40">
        <f t="shared" si="10"/>
        <v>4.0999999999999996</v>
      </c>
      <c r="S49" s="138">
        <f>'Lack of Coping Capacity'!D48</f>
        <v>2.7</v>
      </c>
      <c r="T49" s="126">
        <f>'Lack of Coping Capacity'!G48</f>
        <v>1.3</v>
      </c>
      <c r="U49" s="39">
        <f>'Lack of Coping Capacity'!H48</f>
        <v>2</v>
      </c>
      <c r="V49" s="126">
        <f>'Lack of Coping Capacity'!M48</f>
        <v>1.4</v>
      </c>
      <c r="W49" s="126">
        <f>'Lack of Coping Capacity'!R48</f>
        <v>0</v>
      </c>
      <c r="X49" s="126">
        <f>'Lack of Coping Capacity'!Z48</f>
        <v>0.2</v>
      </c>
      <c r="Y49" s="39">
        <f>'Lack of Coping Capacity'!AA48</f>
        <v>0.5</v>
      </c>
      <c r="Z49" s="40">
        <f t="shared" si="11"/>
        <v>1.3</v>
      </c>
      <c r="AA49" s="40">
        <f>'Lack of Coping Capacity'!AB48</f>
        <v>0.4</v>
      </c>
      <c r="AB49" s="40">
        <f t="shared" si="12"/>
        <v>0.9</v>
      </c>
      <c r="AC49" s="133">
        <f t="shared" si="13"/>
        <v>2.4</v>
      </c>
      <c r="AD49" s="149" t="str">
        <f t="shared" si="14"/>
        <v>Low</v>
      </c>
      <c r="AE49" s="145">
        <f t="shared" si="15"/>
        <v>184</v>
      </c>
      <c r="AF49" s="147" t="e">
        <f>VLOOKUP($B49,#REF!,8,FALSE)</f>
        <v>#REF!</v>
      </c>
      <c r="AG49" s="46" t="e">
        <f>'Imputed and missing data hidden'!BY47</f>
        <v>#REF!</v>
      </c>
      <c r="AH49" s="146" t="e">
        <f t="shared" si="16"/>
        <v>#REF!</v>
      </c>
      <c r="AI49" s="150"/>
    </row>
    <row r="50" spans="1:35" ht="15" thickBot="1" x14ac:dyDescent="0.35">
      <c r="A50" s="108" t="str">
        <f>'Indicator Data'!A52</f>
        <v>Djibouti</v>
      </c>
      <c r="B50" s="42" t="str">
        <f>'Indicator Data'!B52</f>
        <v>DJI</v>
      </c>
      <c r="C50" s="131">
        <f>'Hazard &amp; Exposure'!L49</f>
        <v>5</v>
      </c>
      <c r="D50" s="39">
        <f t="shared" si="8"/>
        <v>5</v>
      </c>
      <c r="E50" s="130">
        <f>Vulnerability!E49</f>
        <v>8.1</v>
      </c>
      <c r="F50" s="128">
        <f>Vulnerability!H49</f>
        <v>4.2</v>
      </c>
      <c r="G50" s="128">
        <f>Vulnerability!N49</f>
        <v>4.9000000000000004</v>
      </c>
      <c r="H50" s="39">
        <f>Vulnerability!O49</f>
        <v>6.3</v>
      </c>
      <c r="I50" s="128">
        <f>Vulnerability!T49</f>
        <v>6.1</v>
      </c>
      <c r="J50" s="127">
        <f>Vulnerability!AB49</f>
        <v>2.4</v>
      </c>
      <c r="K50" s="127">
        <f>Vulnerability!AE49</f>
        <v>5.6</v>
      </c>
      <c r="L50" s="127">
        <f>Vulnerability!AH49</f>
        <v>10</v>
      </c>
      <c r="M50" s="127">
        <f>Vulnerability!AK49</f>
        <v>5.0999999999999996</v>
      </c>
      <c r="N50" s="128">
        <f>Vulnerability!AL49</f>
        <v>6.9</v>
      </c>
      <c r="O50" s="39">
        <f>Vulnerability!AM49</f>
        <v>6.5</v>
      </c>
      <c r="P50" s="40">
        <f t="shared" si="9"/>
        <v>6.4</v>
      </c>
      <c r="Q50" s="40">
        <f>Vulnerability!AZ49</f>
        <v>6.6</v>
      </c>
      <c r="R50" s="40">
        <f t="shared" si="10"/>
        <v>6.5</v>
      </c>
      <c r="S50" s="138">
        <f>'Lack of Coping Capacity'!D49</f>
        <v>5.5</v>
      </c>
      <c r="T50" s="126">
        <f>'Lack of Coping Capacity'!G49</f>
        <v>6.9</v>
      </c>
      <c r="U50" s="39">
        <f>'Lack of Coping Capacity'!H49</f>
        <v>6.2</v>
      </c>
      <c r="V50" s="126">
        <f>'Lack of Coping Capacity'!M49</f>
        <v>5.5</v>
      </c>
      <c r="W50" s="126">
        <f>'Lack of Coping Capacity'!R49</f>
        <v>6</v>
      </c>
      <c r="X50" s="126">
        <f>'Lack of Coping Capacity'!Z49</f>
        <v>6.6</v>
      </c>
      <c r="Y50" s="39">
        <f>'Lack of Coping Capacity'!AA49</f>
        <v>6</v>
      </c>
      <c r="Z50" s="40">
        <f t="shared" si="11"/>
        <v>6.1</v>
      </c>
      <c r="AA50" s="40">
        <f>'Lack of Coping Capacity'!AB49</f>
        <v>6.3</v>
      </c>
      <c r="AB50" s="40">
        <f t="shared" si="12"/>
        <v>6.2</v>
      </c>
      <c r="AC50" s="133">
        <f t="shared" si="13"/>
        <v>5.9</v>
      </c>
      <c r="AD50" s="149" t="str">
        <f t="shared" si="14"/>
        <v>High</v>
      </c>
      <c r="AE50" s="145">
        <f t="shared" si="15"/>
        <v>36</v>
      </c>
      <c r="AF50" s="147" t="e">
        <f>VLOOKUP($B50,#REF!,8,FALSE)</f>
        <v>#REF!</v>
      </c>
      <c r="AG50" s="46" t="e">
        <f>'Imputed and missing data hidden'!BY48</f>
        <v>#REF!</v>
      </c>
      <c r="AH50" s="146" t="e">
        <f t="shared" si="16"/>
        <v>#REF!</v>
      </c>
      <c r="AI50" s="150"/>
    </row>
    <row r="51" spans="1:35" ht="15" thickBot="1" x14ac:dyDescent="0.35">
      <c r="A51" s="108" t="str">
        <f>'Indicator Data'!A53</f>
        <v>Dominica</v>
      </c>
      <c r="B51" s="42" t="str">
        <f>'Indicator Data'!B53</f>
        <v>DMA</v>
      </c>
      <c r="C51" s="131">
        <f>'Hazard &amp; Exposure'!L50</f>
        <v>3.9</v>
      </c>
      <c r="D51" s="39">
        <f t="shared" si="8"/>
        <v>3.9</v>
      </c>
      <c r="E51" s="130">
        <f>Vulnerability!E50</f>
        <v>3.5</v>
      </c>
      <c r="F51" s="128" t="str">
        <f>Vulnerability!H50</f>
        <v>x</v>
      </c>
      <c r="G51" s="128">
        <f>Vulnerability!N50</f>
        <v>3.1</v>
      </c>
      <c r="H51" s="39">
        <f>Vulnerability!O50</f>
        <v>3.4</v>
      </c>
      <c r="I51" s="128">
        <f>Vulnerability!T50</f>
        <v>0</v>
      </c>
      <c r="J51" s="127">
        <f>Vulnerability!AB50</f>
        <v>0.6</v>
      </c>
      <c r="K51" s="127">
        <f>Vulnerability!AE50</f>
        <v>2.7</v>
      </c>
      <c r="L51" s="127">
        <f>Vulnerability!AH50</f>
        <v>10</v>
      </c>
      <c r="M51" s="127">
        <f>Vulnerability!AK50</f>
        <v>2.2999999999999998</v>
      </c>
      <c r="N51" s="128">
        <f>Vulnerability!AL50</f>
        <v>5.7</v>
      </c>
      <c r="O51" s="39">
        <f>Vulnerability!AM50</f>
        <v>3.4</v>
      </c>
      <c r="P51" s="40">
        <f t="shared" si="9"/>
        <v>3.4</v>
      </c>
      <c r="Q51" s="40">
        <f>Vulnerability!AZ50</f>
        <v>4.5999999999999996</v>
      </c>
      <c r="R51" s="40">
        <f t="shared" si="10"/>
        <v>4</v>
      </c>
      <c r="S51" s="138" t="str">
        <f>'Lack of Coping Capacity'!D50</f>
        <v>x</v>
      </c>
      <c r="T51" s="126">
        <f>'Lack of Coping Capacity'!G50</f>
        <v>5.0999999999999996</v>
      </c>
      <c r="U51" s="39">
        <f>'Lack of Coping Capacity'!H50</f>
        <v>5.0999999999999996</v>
      </c>
      <c r="V51" s="126">
        <f>'Lack of Coping Capacity'!M50</f>
        <v>2.6</v>
      </c>
      <c r="W51" s="126">
        <f>'Lack of Coping Capacity'!R50</f>
        <v>1.1000000000000001</v>
      </c>
      <c r="X51" s="126">
        <f>'Lack of Coping Capacity'!Z50</f>
        <v>5.9</v>
      </c>
      <c r="Y51" s="39">
        <f>'Lack of Coping Capacity'!AA50</f>
        <v>3.2</v>
      </c>
      <c r="Z51" s="40">
        <f t="shared" si="11"/>
        <v>4.2</v>
      </c>
      <c r="AA51" s="40">
        <f>'Lack of Coping Capacity'!AB50</f>
        <v>3</v>
      </c>
      <c r="AB51" s="40">
        <f t="shared" si="12"/>
        <v>3.6</v>
      </c>
      <c r="AC51" s="133">
        <f t="shared" si="13"/>
        <v>3.8</v>
      </c>
      <c r="AD51" s="149" t="str">
        <f t="shared" si="14"/>
        <v>Medium</v>
      </c>
      <c r="AE51" s="145">
        <f t="shared" si="15"/>
        <v>100</v>
      </c>
      <c r="AF51" s="147" t="e">
        <f>VLOOKUP($B51,#REF!,8,FALSE)</f>
        <v>#REF!</v>
      </c>
      <c r="AG51" s="46" t="e">
        <f>'Imputed and missing data hidden'!BY49</f>
        <v>#REF!</v>
      </c>
      <c r="AH51" s="146" t="e">
        <f t="shared" si="16"/>
        <v>#REF!</v>
      </c>
      <c r="AI51" s="150"/>
    </row>
    <row r="52" spans="1:35" ht="15" thickBot="1" x14ac:dyDescent="0.35">
      <c r="A52" s="108" t="str">
        <f>'Indicator Data'!A54</f>
        <v>Dominican Republic</v>
      </c>
      <c r="B52" s="42" t="str">
        <f>'Indicator Data'!B54</f>
        <v>DOM</v>
      </c>
      <c r="C52" s="131">
        <f>'Hazard &amp; Exposure'!L51</f>
        <v>4.7</v>
      </c>
      <c r="D52" s="39">
        <f t="shared" si="8"/>
        <v>4.7</v>
      </c>
      <c r="E52" s="130">
        <f>Vulnerability!E51</f>
        <v>3.8</v>
      </c>
      <c r="F52" s="128">
        <f>Vulnerability!H51</f>
        <v>5.6</v>
      </c>
      <c r="G52" s="128">
        <f>Vulnerability!N51</f>
        <v>1</v>
      </c>
      <c r="H52" s="39">
        <f>Vulnerability!O51</f>
        <v>3.6</v>
      </c>
      <c r="I52" s="128">
        <f>Vulnerability!T51</f>
        <v>0</v>
      </c>
      <c r="J52" s="127">
        <f>Vulnerability!AB51</f>
        <v>1.3</v>
      </c>
      <c r="K52" s="127">
        <f>Vulnerability!AE51</f>
        <v>1.6</v>
      </c>
      <c r="L52" s="127">
        <f>Vulnerability!AH51</f>
        <v>0.3</v>
      </c>
      <c r="M52" s="127">
        <f>Vulnerability!AK51</f>
        <v>3.1</v>
      </c>
      <c r="N52" s="128">
        <f>Vulnerability!AL51</f>
        <v>1.6</v>
      </c>
      <c r="O52" s="39">
        <f>Vulnerability!AM51</f>
        <v>0.8</v>
      </c>
      <c r="P52" s="40">
        <f t="shared" si="9"/>
        <v>2.2999999999999998</v>
      </c>
      <c r="Q52" s="40">
        <f>Vulnerability!AZ51</f>
        <v>5.3</v>
      </c>
      <c r="R52" s="40">
        <f t="shared" si="10"/>
        <v>4</v>
      </c>
      <c r="S52" s="138">
        <f>'Lack of Coping Capacity'!D51</f>
        <v>4.5999999999999996</v>
      </c>
      <c r="T52" s="126">
        <f>'Lack of Coping Capacity'!G51</f>
        <v>6.5</v>
      </c>
      <c r="U52" s="39">
        <f>'Lack of Coping Capacity'!H51</f>
        <v>5.6</v>
      </c>
      <c r="V52" s="126">
        <f>'Lack of Coping Capacity'!M51</f>
        <v>2.4</v>
      </c>
      <c r="W52" s="126">
        <f>'Lack of Coping Capacity'!R51</f>
        <v>2.2000000000000002</v>
      </c>
      <c r="X52" s="126">
        <f>'Lack of Coping Capacity'!Z51</f>
        <v>4.5999999999999996</v>
      </c>
      <c r="Y52" s="39">
        <f>'Lack of Coping Capacity'!AA51</f>
        <v>3.1</v>
      </c>
      <c r="Z52" s="40">
        <f t="shared" si="11"/>
        <v>4.5</v>
      </c>
      <c r="AA52" s="40">
        <f>'Lack of Coping Capacity'!AB51</f>
        <v>5.2</v>
      </c>
      <c r="AB52" s="40">
        <f t="shared" si="12"/>
        <v>4.9000000000000004</v>
      </c>
      <c r="AC52" s="133">
        <f t="shared" si="13"/>
        <v>4.5</v>
      </c>
      <c r="AD52" s="149" t="str">
        <f t="shared" si="14"/>
        <v>Medium</v>
      </c>
      <c r="AE52" s="145">
        <f t="shared" si="15"/>
        <v>74</v>
      </c>
      <c r="AF52" s="147" t="e">
        <f>VLOOKUP($B52,#REF!,8,FALSE)</f>
        <v>#REF!</v>
      </c>
      <c r="AG52" s="46" t="e">
        <f>'Imputed and missing data hidden'!BY50</f>
        <v>#REF!</v>
      </c>
      <c r="AH52" s="146" t="e">
        <f t="shared" si="16"/>
        <v>#REF!</v>
      </c>
      <c r="AI52" s="150"/>
    </row>
    <row r="53" spans="1:35" ht="15" thickBot="1" x14ac:dyDescent="0.35">
      <c r="A53" s="108" t="str">
        <f>'Indicator Data'!A55</f>
        <v>Ecuador</v>
      </c>
      <c r="B53" s="42" t="str">
        <f>'Indicator Data'!B55</f>
        <v>ECU</v>
      </c>
      <c r="C53" s="131">
        <f>'Hazard &amp; Exposure'!L52</f>
        <v>3.9</v>
      </c>
      <c r="D53" s="39">
        <f t="shared" si="8"/>
        <v>3.9</v>
      </c>
      <c r="E53" s="130">
        <f>Vulnerability!E52</f>
        <v>3.8</v>
      </c>
      <c r="F53" s="128">
        <f>Vulnerability!H52</f>
        <v>5.0999999999999996</v>
      </c>
      <c r="G53" s="128">
        <f>Vulnerability!N52</f>
        <v>0.8</v>
      </c>
      <c r="H53" s="39">
        <f>Vulnerability!O52</f>
        <v>3.4</v>
      </c>
      <c r="I53" s="128">
        <f>Vulnerability!T52</f>
        <v>6</v>
      </c>
      <c r="J53" s="127">
        <f>Vulnerability!AB52</f>
        <v>0.7</v>
      </c>
      <c r="K53" s="127">
        <f>Vulnerability!AE52</f>
        <v>1.1000000000000001</v>
      </c>
      <c r="L53" s="127">
        <f>Vulnerability!AH52</f>
        <v>0</v>
      </c>
      <c r="M53" s="127">
        <f>Vulnerability!AK52</f>
        <v>2.9</v>
      </c>
      <c r="N53" s="128">
        <f>Vulnerability!AL52</f>
        <v>1.2</v>
      </c>
      <c r="O53" s="39">
        <f>Vulnerability!AM52</f>
        <v>4</v>
      </c>
      <c r="P53" s="40">
        <f t="shared" si="9"/>
        <v>3.7</v>
      </c>
      <c r="Q53" s="40">
        <f>Vulnerability!AZ52</f>
        <v>5</v>
      </c>
      <c r="R53" s="40">
        <f t="shared" si="10"/>
        <v>4.4000000000000004</v>
      </c>
      <c r="S53" s="138">
        <f>'Lack of Coping Capacity'!D52</f>
        <v>3</v>
      </c>
      <c r="T53" s="126">
        <f>'Lack of Coping Capacity'!G52</f>
        <v>5.9</v>
      </c>
      <c r="U53" s="39">
        <f>'Lack of Coping Capacity'!H52</f>
        <v>4.5</v>
      </c>
      <c r="V53" s="126">
        <f>'Lack of Coping Capacity'!M52</f>
        <v>2.8</v>
      </c>
      <c r="W53" s="126">
        <f>'Lack of Coping Capacity'!R52</f>
        <v>3.4</v>
      </c>
      <c r="X53" s="126">
        <f>'Lack of Coping Capacity'!Z52</f>
        <v>3.9</v>
      </c>
      <c r="Y53" s="39">
        <f>'Lack of Coping Capacity'!AA52</f>
        <v>3.4</v>
      </c>
      <c r="Z53" s="40">
        <f t="shared" si="11"/>
        <v>4</v>
      </c>
      <c r="AA53" s="40">
        <f>'Lack of Coping Capacity'!AB52</f>
        <v>2.7</v>
      </c>
      <c r="AB53" s="40">
        <f t="shared" si="12"/>
        <v>3.4</v>
      </c>
      <c r="AC53" s="133">
        <f t="shared" si="13"/>
        <v>3.9</v>
      </c>
      <c r="AD53" s="149" t="str">
        <f t="shared" si="14"/>
        <v>Medium</v>
      </c>
      <c r="AE53" s="145">
        <f t="shared" si="15"/>
        <v>97</v>
      </c>
      <c r="AF53" s="147" t="e">
        <f>VLOOKUP($B53,#REF!,8,FALSE)</f>
        <v>#REF!</v>
      </c>
      <c r="AG53" s="46" t="e">
        <f>'Imputed and missing data hidden'!BY51</f>
        <v>#REF!</v>
      </c>
      <c r="AH53" s="146" t="e">
        <f t="shared" si="16"/>
        <v>#REF!</v>
      </c>
      <c r="AI53" s="150"/>
    </row>
    <row r="54" spans="1:35" ht="15" thickBot="1" x14ac:dyDescent="0.35">
      <c r="A54" s="108" t="str">
        <f>'Indicator Data'!A56</f>
        <v>Egypt</v>
      </c>
      <c r="B54" s="42" t="str">
        <f>'Indicator Data'!B56</f>
        <v>EGY</v>
      </c>
      <c r="C54" s="131">
        <f>'Hazard &amp; Exposure'!L53</f>
        <v>3.6</v>
      </c>
      <c r="D54" s="39">
        <f t="shared" si="8"/>
        <v>3.6</v>
      </c>
      <c r="E54" s="130">
        <f>Vulnerability!E53</f>
        <v>4.4000000000000004</v>
      </c>
      <c r="F54" s="128">
        <f>Vulnerability!H53</f>
        <v>3.9</v>
      </c>
      <c r="G54" s="128">
        <f>Vulnerability!N53</f>
        <v>1.5</v>
      </c>
      <c r="H54" s="39">
        <f>Vulnerability!O53</f>
        <v>3.6</v>
      </c>
      <c r="I54" s="128">
        <f>Vulnerability!T53</f>
        <v>6.6</v>
      </c>
      <c r="J54" s="127">
        <f>Vulnerability!AB53</f>
        <v>0.2</v>
      </c>
      <c r="K54" s="127">
        <f>Vulnerability!AE53</f>
        <v>1.6</v>
      </c>
      <c r="L54" s="127">
        <f>Vulnerability!AH53</f>
        <v>0</v>
      </c>
      <c r="M54" s="127">
        <f>Vulnerability!AK53</f>
        <v>0</v>
      </c>
      <c r="N54" s="128">
        <f>Vulnerability!AL53</f>
        <v>0.5</v>
      </c>
      <c r="O54" s="39">
        <f>Vulnerability!AM53</f>
        <v>4.2</v>
      </c>
      <c r="P54" s="40">
        <f t="shared" si="9"/>
        <v>3.9</v>
      </c>
      <c r="Q54" s="40">
        <f>Vulnerability!AZ53</f>
        <v>7.1</v>
      </c>
      <c r="R54" s="40">
        <f t="shared" si="10"/>
        <v>5.7</v>
      </c>
      <c r="S54" s="138">
        <f>'Lack of Coping Capacity'!D53</f>
        <v>4.2</v>
      </c>
      <c r="T54" s="126">
        <f>'Lack of Coping Capacity'!G53</f>
        <v>6.4</v>
      </c>
      <c r="U54" s="39">
        <f>'Lack of Coping Capacity'!H53</f>
        <v>5.3</v>
      </c>
      <c r="V54" s="126">
        <f>'Lack of Coping Capacity'!M53</f>
        <v>4</v>
      </c>
      <c r="W54" s="126">
        <f>'Lack of Coping Capacity'!R53</f>
        <v>3.4</v>
      </c>
      <c r="X54" s="126">
        <f>'Lack of Coping Capacity'!Z53</f>
        <v>4.4000000000000004</v>
      </c>
      <c r="Y54" s="39">
        <f>'Lack of Coping Capacity'!AA53</f>
        <v>3.9</v>
      </c>
      <c r="Z54" s="40">
        <f t="shared" si="11"/>
        <v>4.5999999999999996</v>
      </c>
      <c r="AA54" s="40">
        <f>'Lack of Coping Capacity'!AB53</f>
        <v>1.8</v>
      </c>
      <c r="AB54" s="40">
        <f t="shared" si="12"/>
        <v>3.3</v>
      </c>
      <c r="AC54" s="133">
        <f t="shared" si="13"/>
        <v>4.0999999999999996</v>
      </c>
      <c r="AD54" s="149" t="str">
        <f t="shared" si="14"/>
        <v>Medium</v>
      </c>
      <c r="AE54" s="145">
        <f t="shared" si="15"/>
        <v>92</v>
      </c>
      <c r="AF54" s="147" t="e">
        <f>VLOOKUP($B54,#REF!,8,FALSE)</f>
        <v>#REF!</v>
      </c>
      <c r="AG54" s="46" t="e">
        <f>'Imputed and missing data hidden'!BY52</f>
        <v>#REF!</v>
      </c>
      <c r="AH54" s="146" t="e">
        <f t="shared" si="16"/>
        <v>#REF!</v>
      </c>
      <c r="AI54" s="150"/>
    </row>
    <row r="55" spans="1:35" ht="15" thickBot="1" x14ac:dyDescent="0.35">
      <c r="A55" s="108" t="str">
        <f>'Indicator Data'!A57</f>
        <v>El Salvador</v>
      </c>
      <c r="B55" s="42" t="str">
        <f>'Indicator Data'!B57</f>
        <v>SLV</v>
      </c>
      <c r="C55" s="131">
        <f>'Hazard &amp; Exposure'!L54</f>
        <v>4.3</v>
      </c>
      <c r="D55" s="39">
        <f t="shared" si="8"/>
        <v>4.3</v>
      </c>
      <c r="E55" s="130">
        <f>Vulnerability!E54</f>
        <v>5.2</v>
      </c>
      <c r="F55" s="128">
        <f>Vulnerability!H54</f>
        <v>4.3</v>
      </c>
      <c r="G55" s="128">
        <f>Vulnerability!N54</f>
        <v>2.9</v>
      </c>
      <c r="H55" s="39">
        <f>Vulnerability!O54</f>
        <v>4.4000000000000004</v>
      </c>
      <c r="I55" s="128">
        <f>Vulnerability!T54</f>
        <v>0</v>
      </c>
      <c r="J55" s="127">
        <f>Vulnerability!AB54</f>
        <v>1.2</v>
      </c>
      <c r="K55" s="127">
        <f>Vulnerability!AE54</f>
        <v>1.1000000000000001</v>
      </c>
      <c r="L55" s="127">
        <f>Vulnerability!AH54</f>
        <v>3.3</v>
      </c>
      <c r="M55" s="127">
        <f>Vulnerability!AK54</f>
        <v>2.8</v>
      </c>
      <c r="N55" s="128">
        <f>Vulnerability!AL54</f>
        <v>2.2000000000000002</v>
      </c>
      <c r="O55" s="39">
        <f>Vulnerability!AM54</f>
        <v>1.2</v>
      </c>
      <c r="P55" s="40">
        <f t="shared" si="9"/>
        <v>3</v>
      </c>
      <c r="Q55" s="40">
        <f>Vulnerability!AZ54</f>
        <v>5.6</v>
      </c>
      <c r="R55" s="40">
        <f t="shared" si="10"/>
        <v>4.4000000000000004</v>
      </c>
      <c r="S55" s="138">
        <f>'Lack of Coping Capacity'!D54</f>
        <v>5.2</v>
      </c>
      <c r="T55" s="126">
        <f>'Lack of Coping Capacity'!G54</f>
        <v>6.3</v>
      </c>
      <c r="U55" s="39">
        <f>'Lack of Coping Capacity'!H54</f>
        <v>5.8</v>
      </c>
      <c r="V55" s="126">
        <f>'Lack of Coping Capacity'!M54</f>
        <v>3</v>
      </c>
      <c r="W55" s="126">
        <f>'Lack of Coping Capacity'!R54</f>
        <v>2.2000000000000002</v>
      </c>
      <c r="X55" s="126">
        <f>'Lack of Coping Capacity'!Z54</f>
        <v>4.2</v>
      </c>
      <c r="Y55" s="39">
        <f>'Lack of Coping Capacity'!AA54</f>
        <v>3.1</v>
      </c>
      <c r="Z55" s="40">
        <f t="shared" si="11"/>
        <v>4.5999999999999996</v>
      </c>
      <c r="AA55" s="40">
        <f>'Lack of Coping Capacity'!AB54</f>
        <v>2.5</v>
      </c>
      <c r="AB55" s="40">
        <f t="shared" si="12"/>
        <v>3.6</v>
      </c>
      <c r="AC55" s="133">
        <f t="shared" si="13"/>
        <v>4.0999999999999996</v>
      </c>
      <c r="AD55" s="149" t="str">
        <f t="shared" si="14"/>
        <v>Medium</v>
      </c>
      <c r="AE55" s="145">
        <f t="shared" si="15"/>
        <v>92</v>
      </c>
      <c r="AF55" s="147" t="e">
        <f>VLOOKUP($B55,#REF!,8,FALSE)</f>
        <v>#REF!</v>
      </c>
      <c r="AG55" s="46" t="e">
        <f>'Imputed and missing data hidden'!BY53</f>
        <v>#REF!</v>
      </c>
      <c r="AH55" s="146" t="e">
        <f t="shared" si="16"/>
        <v>#REF!</v>
      </c>
      <c r="AI55" s="150"/>
    </row>
    <row r="56" spans="1:35" ht="15" thickBot="1" x14ac:dyDescent="0.35">
      <c r="A56" s="108" t="str">
        <f>'Indicator Data'!A58</f>
        <v>Equatorial Guinea</v>
      </c>
      <c r="B56" s="42" t="str">
        <f>'Indicator Data'!B58</f>
        <v>GNQ</v>
      </c>
      <c r="C56" s="131">
        <f>'Hazard &amp; Exposure'!L55</f>
        <v>6.7</v>
      </c>
      <c r="D56" s="39">
        <f t="shared" si="8"/>
        <v>6.7</v>
      </c>
      <c r="E56" s="130">
        <f>Vulnerability!E55</f>
        <v>6.2</v>
      </c>
      <c r="F56" s="128" t="str">
        <f>Vulnerability!H55</f>
        <v>x</v>
      </c>
      <c r="G56" s="128">
        <f>Vulnerability!N55</f>
        <v>0.1</v>
      </c>
      <c r="H56" s="39">
        <f>Vulnerability!O55</f>
        <v>4.2</v>
      </c>
      <c r="I56" s="128">
        <f>Vulnerability!T55</f>
        <v>0</v>
      </c>
      <c r="J56" s="127">
        <f>Vulnerability!AB55</f>
        <v>6.4</v>
      </c>
      <c r="K56" s="127">
        <f>Vulnerability!AE55</f>
        <v>3.9</v>
      </c>
      <c r="L56" s="127">
        <f>Vulnerability!AH55</f>
        <v>0</v>
      </c>
      <c r="M56" s="127">
        <f>Vulnerability!AK55</f>
        <v>2.8</v>
      </c>
      <c r="N56" s="128">
        <f>Vulnerability!AL55</f>
        <v>3.6</v>
      </c>
      <c r="O56" s="39">
        <f>Vulnerability!AM55</f>
        <v>2</v>
      </c>
      <c r="P56" s="40">
        <f t="shared" si="9"/>
        <v>3.2</v>
      </c>
      <c r="Q56" s="40">
        <f>Vulnerability!AZ55</f>
        <v>5.0999999999999996</v>
      </c>
      <c r="R56" s="40">
        <f t="shared" si="10"/>
        <v>4.2</v>
      </c>
      <c r="S56" s="138" t="str">
        <f>'Lack of Coping Capacity'!D55</f>
        <v>x</v>
      </c>
      <c r="T56" s="126">
        <f>'Lack of Coping Capacity'!G55</f>
        <v>8</v>
      </c>
      <c r="U56" s="39">
        <f>'Lack of Coping Capacity'!H55</f>
        <v>8</v>
      </c>
      <c r="V56" s="126">
        <f>'Lack of Coping Capacity'!M55</f>
        <v>4.9000000000000004</v>
      </c>
      <c r="W56" s="126">
        <f>'Lack of Coping Capacity'!R55</f>
        <v>6.6</v>
      </c>
      <c r="X56" s="126">
        <f>'Lack of Coping Capacity'!Z55</f>
        <v>7.4</v>
      </c>
      <c r="Y56" s="39">
        <f>'Lack of Coping Capacity'!AA55</f>
        <v>6.3</v>
      </c>
      <c r="Z56" s="40">
        <f t="shared" si="11"/>
        <v>7.2</v>
      </c>
      <c r="AA56" s="40">
        <f>'Lack of Coping Capacity'!AB55</f>
        <v>7.8</v>
      </c>
      <c r="AB56" s="40">
        <f t="shared" si="12"/>
        <v>7.5</v>
      </c>
      <c r="AC56" s="133">
        <f t="shared" si="13"/>
        <v>6</v>
      </c>
      <c r="AD56" s="149" t="str">
        <f t="shared" si="14"/>
        <v>High</v>
      </c>
      <c r="AE56" s="145">
        <f t="shared" si="15"/>
        <v>31</v>
      </c>
      <c r="AF56" s="147" t="e">
        <f>VLOOKUP($B56,#REF!,8,FALSE)</f>
        <v>#REF!</v>
      </c>
      <c r="AG56" s="46" t="e">
        <f>'Imputed and missing data hidden'!BY54</f>
        <v>#REF!</v>
      </c>
      <c r="AH56" s="146" t="e">
        <f t="shared" si="16"/>
        <v>#REF!</v>
      </c>
      <c r="AI56" s="150"/>
    </row>
    <row r="57" spans="1:35" ht="15" thickBot="1" x14ac:dyDescent="0.35">
      <c r="A57" s="108" t="str">
        <f>'Indicator Data'!A59</f>
        <v>Eritrea</v>
      </c>
      <c r="B57" s="42" t="str">
        <f>'Indicator Data'!B59</f>
        <v>ERI</v>
      </c>
      <c r="C57" s="131">
        <f>'Hazard &amp; Exposure'!L56</f>
        <v>6.4</v>
      </c>
      <c r="D57" s="39">
        <f t="shared" si="8"/>
        <v>6.4</v>
      </c>
      <c r="E57" s="130">
        <f>Vulnerability!E56</f>
        <v>9.3000000000000007</v>
      </c>
      <c r="F57" s="128" t="str">
        <f>Vulnerability!H56</f>
        <v>x</v>
      </c>
      <c r="G57" s="128">
        <f>Vulnerability!N56</f>
        <v>2.1</v>
      </c>
      <c r="H57" s="39">
        <f>Vulnerability!O56</f>
        <v>6.9</v>
      </c>
      <c r="I57" s="128">
        <f>Vulnerability!T56</f>
        <v>2.2000000000000002</v>
      </c>
      <c r="J57" s="127">
        <f>Vulnerability!AB56</f>
        <v>1.6</v>
      </c>
      <c r="K57" s="127">
        <f>Vulnerability!AE56</f>
        <v>5.9</v>
      </c>
      <c r="L57" s="127">
        <f>Vulnerability!AH56</f>
        <v>0</v>
      </c>
      <c r="M57" s="127">
        <f>Vulnerability!AK56</f>
        <v>5.6</v>
      </c>
      <c r="N57" s="128">
        <f>Vulnerability!AL56</f>
        <v>3.7</v>
      </c>
      <c r="O57" s="39">
        <f>Vulnerability!AM56</f>
        <v>3</v>
      </c>
      <c r="P57" s="40">
        <f t="shared" si="9"/>
        <v>5.3</v>
      </c>
      <c r="Q57" s="40">
        <f>Vulnerability!AZ56</f>
        <v>5.4</v>
      </c>
      <c r="R57" s="40">
        <f t="shared" si="10"/>
        <v>5.4</v>
      </c>
      <c r="S57" s="138" t="str">
        <f>'Lack of Coping Capacity'!D56</f>
        <v>x</v>
      </c>
      <c r="T57" s="126">
        <f>'Lack of Coping Capacity'!G56</f>
        <v>8.1</v>
      </c>
      <c r="U57" s="39">
        <f>'Lack of Coping Capacity'!H56</f>
        <v>8.1</v>
      </c>
      <c r="V57" s="126">
        <f>'Lack of Coping Capacity'!M56</f>
        <v>7.2</v>
      </c>
      <c r="W57" s="126">
        <f>'Lack of Coping Capacity'!R56</f>
        <v>9.6999999999999993</v>
      </c>
      <c r="X57" s="126">
        <f>'Lack of Coping Capacity'!Z56</f>
        <v>5.5</v>
      </c>
      <c r="Y57" s="39">
        <f>'Lack of Coping Capacity'!AA56</f>
        <v>7.5</v>
      </c>
      <c r="Z57" s="40">
        <f t="shared" si="11"/>
        <v>7.8</v>
      </c>
      <c r="AA57" s="40">
        <f>'Lack of Coping Capacity'!AB56</f>
        <v>6.5</v>
      </c>
      <c r="AB57" s="40">
        <f t="shared" si="12"/>
        <v>7.2</v>
      </c>
      <c r="AC57" s="133">
        <f t="shared" si="13"/>
        <v>6.3</v>
      </c>
      <c r="AD57" s="149" t="str">
        <f t="shared" si="14"/>
        <v>High</v>
      </c>
      <c r="AE57" s="145">
        <f t="shared" si="15"/>
        <v>17</v>
      </c>
      <c r="AF57" s="147" t="e">
        <f>VLOOKUP($B57,#REF!,8,FALSE)</f>
        <v>#REF!</v>
      </c>
      <c r="AG57" s="46" t="e">
        <f>'Imputed and missing data hidden'!BY55</f>
        <v>#REF!</v>
      </c>
      <c r="AH57" s="146" t="e">
        <f t="shared" si="16"/>
        <v>#REF!</v>
      </c>
      <c r="AI57" s="150"/>
    </row>
    <row r="58" spans="1:35" ht="15" thickBot="1" x14ac:dyDescent="0.35">
      <c r="A58" s="108" t="str">
        <f>'Indicator Data'!A60</f>
        <v>Estonia</v>
      </c>
      <c r="B58" s="42" t="str">
        <f>'Indicator Data'!B60</f>
        <v>EST</v>
      </c>
      <c r="C58" s="131">
        <f>'Hazard &amp; Exposure'!L57</f>
        <v>2.2999999999999998</v>
      </c>
      <c r="D58" s="39">
        <f t="shared" si="8"/>
        <v>2.2999999999999998</v>
      </c>
      <c r="E58" s="130">
        <f>Vulnerability!E57</f>
        <v>0.4</v>
      </c>
      <c r="F58" s="128">
        <f>Vulnerability!H57</f>
        <v>1.6</v>
      </c>
      <c r="G58" s="128">
        <f>Vulnerability!N57</f>
        <v>0.3</v>
      </c>
      <c r="H58" s="39">
        <f>Vulnerability!O57</f>
        <v>0.7</v>
      </c>
      <c r="I58" s="128">
        <f>Vulnerability!T57</f>
        <v>1.2</v>
      </c>
      <c r="J58" s="127">
        <f>Vulnerability!AB57</f>
        <v>0.8</v>
      </c>
      <c r="K58" s="127">
        <f>Vulnerability!AE57</f>
        <v>0.2</v>
      </c>
      <c r="L58" s="127">
        <f>Vulnerability!AH57</f>
        <v>0</v>
      </c>
      <c r="M58" s="127">
        <f>Vulnerability!AK57</f>
        <v>1.6</v>
      </c>
      <c r="N58" s="128">
        <f>Vulnerability!AL57</f>
        <v>0.7</v>
      </c>
      <c r="O58" s="39">
        <f>Vulnerability!AM57</f>
        <v>1</v>
      </c>
      <c r="P58" s="40">
        <f t="shared" si="9"/>
        <v>0.9</v>
      </c>
      <c r="Q58" s="40">
        <f>Vulnerability!AZ57</f>
        <v>3.3</v>
      </c>
      <c r="R58" s="40">
        <f t="shared" si="10"/>
        <v>2.2000000000000002</v>
      </c>
      <c r="S58" s="138" t="str">
        <f>'Lack of Coping Capacity'!D57</f>
        <v>x</v>
      </c>
      <c r="T58" s="126">
        <f>'Lack of Coping Capacity'!G57</f>
        <v>2.6</v>
      </c>
      <c r="U58" s="39">
        <f>'Lack of Coping Capacity'!H57</f>
        <v>2.6</v>
      </c>
      <c r="V58" s="126">
        <f>'Lack of Coping Capacity'!M57</f>
        <v>1</v>
      </c>
      <c r="W58" s="126">
        <f>'Lack of Coping Capacity'!R57</f>
        <v>0.1</v>
      </c>
      <c r="X58" s="126">
        <f>'Lack of Coping Capacity'!Z57</f>
        <v>1.5</v>
      </c>
      <c r="Y58" s="39">
        <f>'Lack of Coping Capacity'!AA57</f>
        <v>0.9</v>
      </c>
      <c r="Z58" s="40">
        <f t="shared" si="11"/>
        <v>1.8</v>
      </c>
      <c r="AA58" s="40">
        <f>'Lack of Coping Capacity'!AB57</f>
        <v>2.6</v>
      </c>
      <c r="AB58" s="40">
        <f t="shared" si="12"/>
        <v>2.2000000000000002</v>
      </c>
      <c r="AC58" s="133">
        <f t="shared" si="13"/>
        <v>2.2000000000000002</v>
      </c>
      <c r="AD58" s="149" t="str">
        <f t="shared" si="14"/>
        <v>Low</v>
      </c>
      <c r="AE58" s="145">
        <f t="shared" si="15"/>
        <v>189</v>
      </c>
      <c r="AF58" s="147" t="e">
        <f>VLOOKUP($B58,#REF!,8,FALSE)</f>
        <v>#REF!</v>
      </c>
      <c r="AG58" s="46" t="e">
        <f>'Imputed and missing data hidden'!BY56</f>
        <v>#REF!</v>
      </c>
      <c r="AH58" s="146" t="e">
        <f t="shared" si="16"/>
        <v>#REF!</v>
      </c>
      <c r="AI58" s="150"/>
    </row>
    <row r="59" spans="1:35" ht="15" thickBot="1" x14ac:dyDescent="0.35">
      <c r="A59" s="108" t="str">
        <f>'Indicator Data'!A61</f>
        <v>Eswatini</v>
      </c>
      <c r="B59" s="42" t="str">
        <f>'Indicator Data'!B61</f>
        <v>SWZ</v>
      </c>
      <c r="C59" s="131">
        <f>'Hazard &amp; Exposure'!L58</f>
        <v>5.0999999999999996</v>
      </c>
      <c r="D59" s="39">
        <f t="shared" si="8"/>
        <v>5.0999999999999996</v>
      </c>
      <c r="E59" s="130">
        <f>Vulnerability!E58</f>
        <v>6.5</v>
      </c>
      <c r="F59" s="128">
        <f>Vulnerability!H58</f>
        <v>7.2</v>
      </c>
      <c r="G59" s="128">
        <f>Vulnerability!N58</f>
        <v>2.2000000000000002</v>
      </c>
      <c r="H59" s="39">
        <f>Vulnerability!O58</f>
        <v>5.6</v>
      </c>
      <c r="I59" s="128">
        <f>Vulnerability!T58</f>
        <v>2.1</v>
      </c>
      <c r="J59" s="127">
        <f>Vulnerability!AB58</f>
        <v>4.9000000000000004</v>
      </c>
      <c r="K59" s="127">
        <f>Vulnerability!AE58</f>
        <v>2.8</v>
      </c>
      <c r="L59" s="127">
        <f>Vulnerability!AH58</f>
        <v>10</v>
      </c>
      <c r="M59" s="127">
        <f>Vulnerability!AK58</f>
        <v>5.8</v>
      </c>
      <c r="N59" s="128">
        <f>Vulnerability!AL58</f>
        <v>6.9</v>
      </c>
      <c r="O59" s="39">
        <f>Vulnerability!AM58</f>
        <v>5</v>
      </c>
      <c r="P59" s="40">
        <f t="shared" si="9"/>
        <v>5.3</v>
      </c>
      <c r="Q59" s="40">
        <f>Vulnerability!AZ58</f>
        <v>5.5</v>
      </c>
      <c r="R59" s="40">
        <f t="shared" si="10"/>
        <v>5.4</v>
      </c>
      <c r="S59" s="138">
        <f>'Lack of Coping Capacity'!D58</f>
        <v>4.4000000000000004</v>
      </c>
      <c r="T59" s="126">
        <f>'Lack of Coping Capacity'!G58</f>
        <v>6.5</v>
      </c>
      <c r="U59" s="39">
        <f>'Lack of Coping Capacity'!H58</f>
        <v>5.5</v>
      </c>
      <c r="V59" s="126">
        <f>'Lack of Coping Capacity'!M58</f>
        <v>4</v>
      </c>
      <c r="W59" s="126">
        <f>'Lack of Coping Capacity'!R58</f>
        <v>5.6</v>
      </c>
      <c r="X59" s="126">
        <f>'Lack of Coping Capacity'!Z58</f>
        <v>6.1</v>
      </c>
      <c r="Y59" s="39">
        <f>'Lack of Coping Capacity'!AA58</f>
        <v>5.2</v>
      </c>
      <c r="Z59" s="40">
        <f t="shared" si="11"/>
        <v>5.4</v>
      </c>
      <c r="AA59" s="40">
        <f>'Lack of Coping Capacity'!AB58</f>
        <v>5.8</v>
      </c>
      <c r="AB59" s="40">
        <f t="shared" si="12"/>
        <v>5.6</v>
      </c>
      <c r="AC59" s="133">
        <f t="shared" si="13"/>
        <v>5.4</v>
      </c>
      <c r="AD59" s="149" t="str">
        <f t="shared" si="14"/>
        <v>High</v>
      </c>
      <c r="AE59" s="145">
        <f t="shared" si="15"/>
        <v>47</v>
      </c>
      <c r="AF59" s="147" t="e">
        <f>VLOOKUP($B59,#REF!,8,FALSE)</f>
        <v>#REF!</v>
      </c>
      <c r="AG59" s="46" t="e">
        <f>'Imputed and missing data hidden'!BY57</f>
        <v>#REF!</v>
      </c>
      <c r="AH59" s="146" t="e">
        <f t="shared" si="16"/>
        <v>#REF!</v>
      </c>
      <c r="AI59" s="150"/>
    </row>
    <row r="60" spans="1:35" ht="15" thickBot="1" x14ac:dyDescent="0.35">
      <c r="A60" s="108" t="str">
        <f>'Indicator Data'!A62</f>
        <v>Ethiopia</v>
      </c>
      <c r="B60" s="42" t="str">
        <f>'Indicator Data'!B62</f>
        <v>ETH</v>
      </c>
      <c r="C60" s="131">
        <f>'Hazard &amp; Exposure'!L59</f>
        <v>7.4</v>
      </c>
      <c r="D60" s="39">
        <f t="shared" si="8"/>
        <v>7.4</v>
      </c>
      <c r="E60" s="130">
        <f>Vulnerability!E59</f>
        <v>9.4</v>
      </c>
      <c r="F60" s="128">
        <f>Vulnerability!H59</f>
        <v>5.2</v>
      </c>
      <c r="G60" s="128">
        <f>Vulnerability!N59</f>
        <v>2.8</v>
      </c>
      <c r="H60" s="39">
        <f>Vulnerability!O59</f>
        <v>6.7</v>
      </c>
      <c r="I60" s="128">
        <f>Vulnerability!T59</f>
        <v>8.1999999999999993</v>
      </c>
      <c r="J60" s="127">
        <f>Vulnerability!AB59</f>
        <v>3.1</v>
      </c>
      <c r="K60" s="127">
        <f>Vulnerability!AE59</f>
        <v>4.7</v>
      </c>
      <c r="L60" s="127">
        <f>Vulnerability!AH59</f>
        <v>0.2</v>
      </c>
      <c r="M60" s="127">
        <f>Vulnerability!AK59</f>
        <v>5.6</v>
      </c>
      <c r="N60" s="128">
        <f>Vulnerability!AL59</f>
        <v>3.7</v>
      </c>
      <c r="O60" s="39">
        <f>Vulnerability!AM59</f>
        <v>6.5</v>
      </c>
      <c r="P60" s="40">
        <f t="shared" si="9"/>
        <v>6.6</v>
      </c>
      <c r="Q60" s="40">
        <f>Vulnerability!AZ59</f>
        <v>5.8</v>
      </c>
      <c r="R60" s="40">
        <f t="shared" si="10"/>
        <v>6.2</v>
      </c>
      <c r="S60" s="138">
        <f>'Lack of Coping Capacity'!D59</f>
        <v>2.9</v>
      </c>
      <c r="T60" s="126">
        <f>'Lack of Coping Capacity'!G59</f>
        <v>6.3</v>
      </c>
      <c r="U60" s="39">
        <f>'Lack of Coping Capacity'!H59</f>
        <v>4.5999999999999996</v>
      </c>
      <c r="V60" s="126">
        <f>'Lack of Coping Capacity'!M59</f>
        <v>7.5</v>
      </c>
      <c r="W60" s="126">
        <f>'Lack of Coping Capacity'!R59</f>
        <v>9.8000000000000007</v>
      </c>
      <c r="X60" s="126">
        <f>'Lack of Coping Capacity'!Z59</f>
        <v>7.3</v>
      </c>
      <c r="Y60" s="39">
        <f>'Lack of Coping Capacity'!AA59</f>
        <v>8.1999999999999993</v>
      </c>
      <c r="Z60" s="40">
        <f t="shared" si="11"/>
        <v>6.8</v>
      </c>
      <c r="AA60" s="40">
        <f>'Lack of Coping Capacity'!AB59</f>
        <v>4.2</v>
      </c>
      <c r="AB60" s="40">
        <f t="shared" si="12"/>
        <v>5.7</v>
      </c>
      <c r="AC60" s="133">
        <f t="shared" si="13"/>
        <v>6.4</v>
      </c>
      <c r="AD60" s="149" t="str">
        <f t="shared" si="14"/>
        <v>High</v>
      </c>
      <c r="AE60" s="145">
        <f t="shared" si="15"/>
        <v>13</v>
      </c>
      <c r="AF60" s="147" t="e">
        <f>VLOOKUP($B60,#REF!,8,FALSE)</f>
        <v>#REF!</v>
      </c>
      <c r="AG60" s="46" t="e">
        <f>'Imputed and missing data hidden'!BY58</f>
        <v>#REF!</v>
      </c>
      <c r="AH60" s="146" t="e">
        <f t="shared" si="16"/>
        <v>#REF!</v>
      </c>
      <c r="AI60" s="150"/>
    </row>
    <row r="61" spans="1:35" ht="15" thickBot="1" x14ac:dyDescent="0.35">
      <c r="A61" s="108" t="str">
        <f>'Indicator Data'!A63</f>
        <v>Fiji</v>
      </c>
      <c r="B61" s="42" t="str">
        <f>'Indicator Data'!B63</f>
        <v>FJI</v>
      </c>
      <c r="C61" s="131">
        <f>'Hazard &amp; Exposure'!L60</f>
        <v>3.9</v>
      </c>
      <c r="D61" s="39">
        <f t="shared" si="8"/>
        <v>3.9</v>
      </c>
      <c r="E61" s="130">
        <f>Vulnerability!E60</f>
        <v>3.5</v>
      </c>
      <c r="F61" s="128">
        <f>Vulnerability!H60</f>
        <v>3.9</v>
      </c>
      <c r="G61" s="128">
        <f>Vulnerability!N60</f>
        <v>2.5</v>
      </c>
      <c r="H61" s="39">
        <f>Vulnerability!O60</f>
        <v>3.4</v>
      </c>
      <c r="I61" s="128">
        <f>Vulnerability!T60</f>
        <v>0</v>
      </c>
      <c r="J61" s="127">
        <f>Vulnerability!AB60</f>
        <v>3.7</v>
      </c>
      <c r="K61" s="127">
        <f>Vulnerability!AE60</f>
        <v>2</v>
      </c>
      <c r="L61" s="127">
        <f>Vulnerability!AH60</f>
        <v>10</v>
      </c>
      <c r="M61" s="127">
        <f>Vulnerability!AK60</f>
        <v>1.6</v>
      </c>
      <c r="N61" s="128">
        <f>Vulnerability!AL60</f>
        <v>5.9</v>
      </c>
      <c r="O61" s="39">
        <f>Vulnerability!AM60</f>
        <v>3.5</v>
      </c>
      <c r="P61" s="40">
        <f t="shared" si="9"/>
        <v>3.5</v>
      </c>
      <c r="Q61" s="40">
        <f>Vulnerability!AZ60</f>
        <v>5.3</v>
      </c>
      <c r="R61" s="40">
        <f t="shared" si="10"/>
        <v>4.5</v>
      </c>
      <c r="S61" s="138">
        <f>'Lack of Coping Capacity'!D60</f>
        <v>0.1</v>
      </c>
      <c r="T61" s="126">
        <f>'Lack of Coping Capacity'!G60</f>
        <v>4.5</v>
      </c>
      <c r="U61" s="39">
        <f>'Lack of Coping Capacity'!H60</f>
        <v>2.2999999999999998</v>
      </c>
      <c r="V61" s="126">
        <f>'Lack of Coping Capacity'!M60</f>
        <v>2.5</v>
      </c>
      <c r="W61" s="126">
        <f>'Lack of Coping Capacity'!R60</f>
        <v>3.3</v>
      </c>
      <c r="X61" s="126">
        <f>'Lack of Coping Capacity'!Z60</f>
        <v>4.4000000000000004</v>
      </c>
      <c r="Y61" s="39">
        <f>'Lack of Coping Capacity'!AA60</f>
        <v>3.4</v>
      </c>
      <c r="Z61" s="40">
        <f t="shared" si="11"/>
        <v>2.9</v>
      </c>
      <c r="AA61" s="40">
        <f>'Lack of Coping Capacity'!AB60</f>
        <v>3.7</v>
      </c>
      <c r="AB61" s="40">
        <f t="shared" si="12"/>
        <v>3.3</v>
      </c>
      <c r="AC61" s="133">
        <f t="shared" si="13"/>
        <v>3.9</v>
      </c>
      <c r="AD61" s="149" t="str">
        <f t="shared" si="14"/>
        <v>Medium</v>
      </c>
      <c r="AE61" s="145">
        <f t="shared" si="15"/>
        <v>97</v>
      </c>
      <c r="AF61" s="147" t="e">
        <f>VLOOKUP($B61,#REF!,8,FALSE)</f>
        <v>#REF!</v>
      </c>
      <c r="AG61" s="46" t="e">
        <f>'Imputed and missing data hidden'!BY59</f>
        <v>#REF!</v>
      </c>
      <c r="AH61" s="146" t="e">
        <f t="shared" si="16"/>
        <v>#REF!</v>
      </c>
      <c r="AI61" s="150"/>
    </row>
    <row r="62" spans="1:35" ht="15" thickBot="1" x14ac:dyDescent="0.35">
      <c r="A62" s="108" t="str">
        <f>'Indicator Data'!A64</f>
        <v>Finland</v>
      </c>
      <c r="B62" s="42" t="str">
        <f>'Indicator Data'!B64</f>
        <v>FIN</v>
      </c>
      <c r="C62" s="131">
        <f>'Hazard &amp; Exposure'!L61</f>
        <v>2.2999999999999998</v>
      </c>
      <c r="D62" s="39">
        <f t="shared" si="8"/>
        <v>2.2999999999999998</v>
      </c>
      <c r="E62" s="130">
        <f>Vulnerability!E61</f>
        <v>0</v>
      </c>
      <c r="F62" s="128">
        <f>Vulnerability!H61</f>
        <v>0.6</v>
      </c>
      <c r="G62" s="128">
        <f>Vulnerability!N61</f>
        <v>0.1</v>
      </c>
      <c r="H62" s="39">
        <f>Vulnerability!O61</f>
        <v>0.2</v>
      </c>
      <c r="I62" s="128">
        <f>Vulnerability!T61</f>
        <v>4.7</v>
      </c>
      <c r="J62" s="127">
        <f>Vulnerability!AB61</f>
        <v>0.1</v>
      </c>
      <c r="K62" s="127">
        <f>Vulnerability!AE61</f>
        <v>0.1</v>
      </c>
      <c r="L62" s="127">
        <f>Vulnerability!AH61</f>
        <v>0</v>
      </c>
      <c r="M62" s="127">
        <f>Vulnerability!AK61</f>
        <v>1.2</v>
      </c>
      <c r="N62" s="128">
        <f>Vulnerability!AL61</f>
        <v>0.4</v>
      </c>
      <c r="O62" s="39">
        <f>Vulnerability!AM61</f>
        <v>2.8</v>
      </c>
      <c r="P62" s="40">
        <f t="shared" si="9"/>
        <v>1.6</v>
      </c>
      <c r="Q62" s="40">
        <f>Vulnerability!AZ61</f>
        <v>5.4</v>
      </c>
      <c r="R62" s="40">
        <f t="shared" si="10"/>
        <v>3.7</v>
      </c>
      <c r="S62" s="138">
        <f>'Lack of Coping Capacity'!D61</f>
        <v>2.2000000000000002</v>
      </c>
      <c r="T62" s="126">
        <f>'Lack of Coping Capacity'!G61</f>
        <v>1.2</v>
      </c>
      <c r="U62" s="39">
        <f>'Lack of Coping Capacity'!H61</f>
        <v>1.7</v>
      </c>
      <c r="V62" s="126">
        <f>'Lack of Coping Capacity'!M61</f>
        <v>1.6</v>
      </c>
      <c r="W62" s="126">
        <f>'Lack of Coping Capacity'!R61</f>
        <v>0.5</v>
      </c>
      <c r="X62" s="126">
        <f>'Lack of Coping Capacity'!Z61</f>
        <v>0.6</v>
      </c>
      <c r="Y62" s="39">
        <f>'Lack of Coping Capacity'!AA61</f>
        <v>0.9</v>
      </c>
      <c r="Z62" s="40">
        <f t="shared" si="11"/>
        <v>1.3</v>
      </c>
      <c r="AA62" s="40">
        <f>'Lack of Coping Capacity'!AB61</f>
        <v>0.6</v>
      </c>
      <c r="AB62" s="40">
        <f t="shared" si="12"/>
        <v>1</v>
      </c>
      <c r="AC62" s="133">
        <f t="shared" si="13"/>
        <v>2</v>
      </c>
      <c r="AD62" s="149" t="str">
        <f t="shared" si="14"/>
        <v>Low</v>
      </c>
      <c r="AE62" s="145">
        <f t="shared" si="15"/>
        <v>190</v>
      </c>
      <c r="AF62" s="147" t="e">
        <f>VLOOKUP($B62,#REF!,8,FALSE)</f>
        <v>#REF!</v>
      </c>
      <c r="AG62" s="46" t="e">
        <f>'Imputed and missing data hidden'!BY60</f>
        <v>#REF!</v>
      </c>
      <c r="AH62" s="146" t="e">
        <f t="shared" si="16"/>
        <v>#REF!</v>
      </c>
      <c r="AI62" s="150"/>
    </row>
    <row r="63" spans="1:35" ht="15" thickBot="1" x14ac:dyDescent="0.35">
      <c r="A63" s="108" t="str">
        <f>'Indicator Data'!A65</f>
        <v>France</v>
      </c>
      <c r="B63" s="42" t="str">
        <f>'Indicator Data'!B65</f>
        <v>FRA</v>
      </c>
      <c r="C63" s="131">
        <f>'Hazard &amp; Exposure'!L62</f>
        <v>2.8</v>
      </c>
      <c r="D63" s="39">
        <f t="shared" si="8"/>
        <v>2.8</v>
      </c>
      <c r="E63" s="130">
        <f>Vulnerability!E62</f>
        <v>0.2</v>
      </c>
      <c r="F63" s="128">
        <f>Vulnerability!H62</f>
        <v>1.3</v>
      </c>
      <c r="G63" s="128">
        <f>Vulnerability!N62</f>
        <v>0.2</v>
      </c>
      <c r="H63" s="39">
        <f>Vulnerability!O62</f>
        <v>0.5</v>
      </c>
      <c r="I63" s="128">
        <f>Vulnerability!T62</f>
        <v>7.1</v>
      </c>
      <c r="J63" s="127">
        <f>Vulnerability!AB62</f>
        <v>0.3</v>
      </c>
      <c r="K63" s="127">
        <f>Vulnerability!AE62</f>
        <v>0.3</v>
      </c>
      <c r="L63" s="127">
        <f>Vulnerability!AH62</f>
        <v>0</v>
      </c>
      <c r="M63" s="127">
        <f>Vulnerability!AK62</f>
        <v>0.8</v>
      </c>
      <c r="N63" s="128">
        <f>Vulnerability!AL62</f>
        <v>0.4</v>
      </c>
      <c r="O63" s="39">
        <f>Vulnerability!AM62</f>
        <v>4.5999999999999996</v>
      </c>
      <c r="P63" s="40">
        <f t="shared" si="9"/>
        <v>2.8</v>
      </c>
      <c r="Q63" s="40">
        <f>Vulnerability!AZ62</f>
        <v>5.5</v>
      </c>
      <c r="R63" s="40">
        <f t="shared" si="10"/>
        <v>4.3</v>
      </c>
      <c r="S63" s="138">
        <f>'Lack of Coping Capacity'!D62</f>
        <v>2.9</v>
      </c>
      <c r="T63" s="126">
        <f>'Lack of Coping Capacity'!G62</f>
        <v>2.6</v>
      </c>
      <c r="U63" s="39">
        <f>'Lack of Coping Capacity'!H62</f>
        <v>2.8</v>
      </c>
      <c r="V63" s="126">
        <f>'Lack of Coping Capacity'!M62</f>
        <v>2.2000000000000002</v>
      </c>
      <c r="W63" s="126">
        <f>'Lack of Coping Capacity'!R62</f>
        <v>0</v>
      </c>
      <c r="X63" s="126">
        <f>'Lack of Coping Capacity'!Z62</f>
        <v>0.9</v>
      </c>
      <c r="Y63" s="39">
        <f>'Lack of Coping Capacity'!AA62</f>
        <v>1</v>
      </c>
      <c r="Z63" s="40">
        <f t="shared" si="11"/>
        <v>1.9</v>
      </c>
      <c r="AA63" s="40">
        <f>'Lack of Coping Capacity'!AB62</f>
        <v>1.8</v>
      </c>
      <c r="AB63" s="40">
        <f t="shared" si="12"/>
        <v>1.9</v>
      </c>
      <c r="AC63" s="133">
        <f t="shared" si="13"/>
        <v>2.8</v>
      </c>
      <c r="AD63" s="149" t="str">
        <f t="shared" si="14"/>
        <v>Low</v>
      </c>
      <c r="AE63" s="145">
        <f t="shared" si="15"/>
        <v>160</v>
      </c>
      <c r="AF63" s="147" t="e">
        <f>VLOOKUP($B63,#REF!,8,FALSE)</f>
        <v>#REF!</v>
      </c>
      <c r="AG63" s="46" t="e">
        <f>'Imputed and missing data hidden'!BY61</f>
        <v>#REF!</v>
      </c>
      <c r="AH63" s="146" t="e">
        <f t="shared" si="16"/>
        <v>#REF!</v>
      </c>
      <c r="AI63" s="150"/>
    </row>
    <row r="64" spans="1:35" ht="15" thickBot="1" x14ac:dyDescent="0.35">
      <c r="A64" s="108" t="str">
        <f>'Indicator Data'!A66</f>
        <v>Gabon</v>
      </c>
      <c r="B64" s="42" t="str">
        <f>'Indicator Data'!B66</f>
        <v>GAB</v>
      </c>
      <c r="C64" s="131">
        <f>'Hazard &amp; Exposure'!L63</f>
        <v>5.2</v>
      </c>
      <c r="D64" s="39">
        <f t="shared" si="8"/>
        <v>5.2</v>
      </c>
      <c r="E64" s="130">
        <f>Vulnerability!E63</f>
        <v>5.5</v>
      </c>
      <c r="F64" s="128">
        <f>Vulnerability!H63</f>
        <v>5.2</v>
      </c>
      <c r="G64" s="128">
        <f>Vulnerability!N63</f>
        <v>0.8</v>
      </c>
      <c r="H64" s="39">
        <f>Vulnerability!O63</f>
        <v>4.3</v>
      </c>
      <c r="I64" s="128">
        <f>Vulnerability!T63</f>
        <v>1.3</v>
      </c>
      <c r="J64" s="127">
        <f>Vulnerability!AB63</f>
        <v>6.3</v>
      </c>
      <c r="K64" s="127">
        <f>Vulnerability!AE63</f>
        <v>2.4</v>
      </c>
      <c r="L64" s="127">
        <f>Vulnerability!AH63</f>
        <v>0</v>
      </c>
      <c r="M64" s="127">
        <f>Vulnerability!AK63</f>
        <v>2.8</v>
      </c>
      <c r="N64" s="128">
        <f>Vulnerability!AL63</f>
        <v>3.2</v>
      </c>
      <c r="O64" s="39">
        <f>Vulnerability!AM63</f>
        <v>2.2999999999999998</v>
      </c>
      <c r="P64" s="40">
        <f t="shared" si="9"/>
        <v>3.4</v>
      </c>
      <c r="Q64" s="40">
        <f>Vulnerability!AZ63</f>
        <v>4.0999999999999996</v>
      </c>
      <c r="R64" s="40">
        <f t="shared" si="10"/>
        <v>3.8</v>
      </c>
      <c r="S64" s="138">
        <f>'Lack of Coping Capacity'!D63</f>
        <v>6.7</v>
      </c>
      <c r="T64" s="126">
        <f>'Lack of Coping Capacity'!G63</f>
        <v>6.8</v>
      </c>
      <c r="U64" s="39">
        <f>'Lack of Coping Capacity'!H63</f>
        <v>6.8</v>
      </c>
      <c r="V64" s="126">
        <f>'Lack of Coping Capacity'!M63</f>
        <v>2.7</v>
      </c>
      <c r="W64" s="126">
        <f>'Lack of Coping Capacity'!R63</f>
        <v>6.2</v>
      </c>
      <c r="X64" s="126">
        <f>'Lack of Coping Capacity'!Z63</f>
        <v>6.1</v>
      </c>
      <c r="Y64" s="39">
        <f>'Lack of Coping Capacity'!AA63</f>
        <v>5</v>
      </c>
      <c r="Z64" s="40">
        <f t="shared" si="11"/>
        <v>6</v>
      </c>
      <c r="AA64" s="40">
        <f>'Lack of Coping Capacity'!AB63</f>
        <v>6</v>
      </c>
      <c r="AB64" s="40">
        <f t="shared" si="12"/>
        <v>6</v>
      </c>
      <c r="AC64" s="133">
        <f t="shared" si="13"/>
        <v>4.9000000000000004</v>
      </c>
      <c r="AD64" s="149" t="str">
        <f t="shared" si="14"/>
        <v>Medium</v>
      </c>
      <c r="AE64" s="145">
        <f t="shared" si="15"/>
        <v>58</v>
      </c>
      <c r="AF64" s="147" t="e">
        <f>VLOOKUP($B64,#REF!,8,FALSE)</f>
        <v>#REF!</v>
      </c>
      <c r="AG64" s="46" t="e">
        <f>'Imputed and missing data hidden'!BY62</f>
        <v>#REF!</v>
      </c>
      <c r="AH64" s="146" t="e">
        <f t="shared" si="16"/>
        <v>#REF!</v>
      </c>
      <c r="AI64" s="150"/>
    </row>
    <row r="65" spans="1:35" ht="15" thickBot="1" x14ac:dyDescent="0.35">
      <c r="A65" s="108" t="str">
        <f>'Indicator Data'!A67</f>
        <v>Gambia</v>
      </c>
      <c r="B65" s="42" t="str">
        <f>'Indicator Data'!B67</f>
        <v>GMB</v>
      </c>
      <c r="C65" s="131">
        <f>'Hazard &amp; Exposure'!L64</f>
        <v>7.5</v>
      </c>
      <c r="D65" s="39">
        <f t="shared" si="8"/>
        <v>7.5</v>
      </c>
      <c r="E65" s="130">
        <f>Vulnerability!E64</f>
        <v>8.9</v>
      </c>
      <c r="F65" s="128">
        <f>Vulnerability!H64</f>
        <v>5.5</v>
      </c>
      <c r="G65" s="128">
        <f>Vulnerability!N64</f>
        <v>5</v>
      </c>
      <c r="H65" s="39">
        <f>Vulnerability!O64</f>
        <v>7.1</v>
      </c>
      <c r="I65" s="128">
        <f>Vulnerability!T64</f>
        <v>2.9</v>
      </c>
      <c r="J65" s="127">
        <f>Vulnerability!AB64</f>
        <v>2.2999999999999998</v>
      </c>
      <c r="K65" s="127">
        <f>Vulnerability!AE64</f>
        <v>4.0999999999999996</v>
      </c>
      <c r="L65" s="127">
        <f>Vulnerability!AH64</f>
        <v>0</v>
      </c>
      <c r="M65" s="127">
        <f>Vulnerability!AK64</f>
        <v>2.9</v>
      </c>
      <c r="N65" s="128">
        <f>Vulnerability!AL64</f>
        <v>2.4</v>
      </c>
      <c r="O65" s="39">
        <f>Vulnerability!AM64</f>
        <v>2.7</v>
      </c>
      <c r="P65" s="40">
        <f t="shared" si="9"/>
        <v>5.3</v>
      </c>
      <c r="Q65" s="40">
        <f>Vulnerability!AZ64</f>
        <v>3.9</v>
      </c>
      <c r="R65" s="40">
        <f t="shared" si="10"/>
        <v>4.5999999999999996</v>
      </c>
      <c r="S65" s="138">
        <f>'Lack of Coping Capacity'!D64</f>
        <v>3</v>
      </c>
      <c r="T65" s="126">
        <f>'Lack of Coping Capacity'!G64</f>
        <v>6.3</v>
      </c>
      <c r="U65" s="39">
        <f>'Lack of Coping Capacity'!H64</f>
        <v>4.7</v>
      </c>
      <c r="V65" s="126">
        <f>'Lack of Coping Capacity'!M64</f>
        <v>5.9</v>
      </c>
      <c r="W65" s="126">
        <f>'Lack of Coping Capacity'!R64</f>
        <v>5.7</v>
      </c>
      <c r="X65" s="126">
        <f>'Lack of Coping Capacity'!Z64</f>
        <v>7.2</v>
      </c>
      <c r="Y65" s="39">
        <f>'Lack of Coping Capacity'!AA64</f>
        <v>6.3</v>
      </c>
      <c r="Z65" s="40">
        <f t="shared" si="11"/>
        <v>5.6</v>
      </c>
      <c r="AA65" s="40">
        <f>'Lack of Coping Capacity'!AB64</f>
        <v>6.5</v>
      </c>
      <c r="AB65" s="40">
        <f t="shared" si="12"/>
        <v>6.1</v>
      </c>
      <c r="AC65" s="133">
        <f t="shared" si="13"/>
        <v>5.9</v>
      </c>
      <c r="AD65" s="149" t="str">
        <f t="shared" si="14"/>
        <v>High</v>
      </c>
      <c r="AE65" s="145">
        <f t="shared" si="15"/>
        <v>36</v>
      </c>
      <c r="AF65" s="147" t="e">
        <f>VLOOKUP($B65,#REF!,8,FALSE)</f>
        <v>#REF!</v>
      </c>
      <c r="AG65" s="46" t="e">
        <f>'Imputed and missing data hidden'!BY63</f>
        <v>#REF!</v>
      </c>
      <c r="AH65" s="146" t="e">
        <f t="shared" si="16"/>
        <v>#REF!</v>
      </c>
      <c r="AI65" s="150"/>
    </row>
    <row r="66" spans="1:35" ht="15" thickBot="1" x14ac:dyDescent="0.35">
      <c r="A66" s="108" t="str">
        <f>'Indicator Data'!A68</f>
        <v>Georgia</v>
      </c>
      <c r="B66" s="42" t="str">
        <f>'Indicator Data'!B68</f>
        <v>GEO</v>
      </c>
      <c r="C66" s="131">
        <f>'Hazard &amp; Exposure'!L65</f>
        <v>3.2</v>
      </c>
      <c r="D66" s="39">
        <f t="shared" si="8"/>
        <v>3.2</v>
      </c>
      <c r="E66" s="130">
        <f>Vulnerability!E65</f>
        <v>2.2999999999999998</v>
      </c>
      <c r="F66" s="128">
        <f>Vulnerability!H65</f>
        <v>4</v>
      </c>
      <c r="G66" s="128">
        <f>Vulnerability!N65</f>
        <v>3</v>
      </c>
      <c r="H66" s="39">
        <f>Vulnerability!O65</f>
        <v>2.9</v>
      </c>
      <c r="I66" s="128">
        <f>Vulnerability!T65</f>
        <v>8.6999999999999993</v>
      </c>
      <c r="J66" s="127">
        <f>Vulnerability!AB65</f>
        <v>1</v>
      </c>
      <c r="K66" s="127">
        <f>Vulnerability!AE65</f>
        <v>0.5</v>
      </c>
      <c r="L66" s="127">
        <f>Vulnerability!AH65</f>
        <v>0.1</v>
      </c>
      <c r="M66" s="127">
        <f>Vulnerability!AK65</f>
        <v>2.8</v>
      </c>
      <c r="N66" s="128">
        <f>Vulnerability!AL65</f>
        <v>1.2</v>
      </c>
      <c r="O66" s="39">
        <f>Vulnerability!AM65</f>
        <v>6.2</v>
      </c>
      <c r="P66" s="40">
        <f t="shared" si="9"/>
        <v>4.8</v>
      </c>
      <c r="Q66" s="40">
        <f>Vulnerability!AZ65</f>
        <v>4.8</v>
      </c>
      <c r="R66" s="40">
        <f t="shared" si="10"/>
        <v>4.8</v>
      </c>
      <c r="S66" s="138">
        <f>'Lack of Coping Capacity'!D65</f>
        <v>4.7</v>
      </c>
      <c r="T66" s="126">
        <f>'Lack of Coping Capacity'!G65</f>
        <v>4.0999999999999996</v>
      </c>
      <c r="U66" s="39">
        <f>'Lack of Coping Capacity'!H65</f>
        <v>4.4000000000000004</v>
      </c>
      <c r="V66" s="126">
        <f>'Lack of Coping Capacity'!M65</f>
        <v>1.8</v>
      </c>
      <c r="W66" s="126">
        <f>'Lack of Coping Capacity'!R65</f>
        <v>1.1000000000000001</v>
      </c>
      <c r="X66" s="126">
        <f>'Lack of Coping Capacity'!Z65</f>
        <v>2.5</v>
      </c>
      <c r="Y66" s="39">
        <f>'Lack of Coping Capacity'!AA65</f>
        <v>1.8</v>
      </c>
      <c r="Z66" s="40">
        <f t="shared" si="11"/>
        <v>3.2</v>
      </c>
      <c r="AA66" s="40">
        <f>'Lack of Coping Capacity'!AB65</f>
        <v>3.4</v>
      </c>
      <c r="AB66" s="40">
        <f t="shared" si="12"/>
        <v>3.3</v>
      </c>
      <c r="AC66" s="133">
        <f t="shared" si="13"/>
        <v>3.7</v>
      </c>
      <c r="AD66" s="149" t="str">
        <f t="shared" si="14"/>
        <v>Medium</v>
      </c>
      <c r="AE66" s="145">
        <f t="shared" si="15"/>
        <v>111</v>
      </c>
      <c r="AF66" s="147" t="e">
        <f>VLOOKUP($B66,#REF!,8,FALSE)</f>
        <v>#REF!</v>
      </c>
      <c r="AG66" s="46" t="e">
        <f>'Imputed and missing data hidden'!BY64</f>
        <v>#REF!</v>
      </c>
      <c r="AH66" s="146" t="e">
        <f t="shared" si="16"/>
        <v>#REF!</v>
      </c>
      <c r="AI66" s="150"/>
    </row>
    <row r="67" spans="1:35" ht="15" thickBot="1" x14ac:dyDescent="0.35">
      <c r="A67" s="108" t="str">
        <f>'Indicator Data'!A69</f>
        <v>Germany</v>
      </c>
      <c r="B67" s="42" t="str">
        <f>'Indicator Data'!B69</f>
        <v>DEU</v>
      </c>
      <c r="C67" s="131">
        <f>'Hazard &amp; Exposure'!L66</f>
        <v>2.8</v>
      </c>
      <c r="D67" s="39">
        <f t="shared" si="8"/>
        <v>2.8</v>
      </c>
      <c r="E67" s="130">
        <f>Vulnerability!E66</f>
        <v>0</v>
      </c>
      <c r="F67" s="128">
        <f>Vulnerability!H66</f>
        <v>1.4</v>
      </c>
      <c r="G67" s="128">
        <f>Vulnerability!N66</f>
        <v>0.1</v>
      </c>
      <c r="H67" s="39">
        <f>Vulnerability!O66</f>
        <v>0.4</v>
      </c>
      <c r="I67" s="128">
        <f>Vulnerability!T66</f>
        <v>8.1999999999999993</v>
      </c>
      <c r="J67" s="127">
        <f>Vulnerability!AB66</f>
        <v>0.1</v>
      </c>
      <c r="K67" s="127">
        <f>Vulnerability!AE66</f>
        <v>0.3</v>
      </c>
      <c r="L67" s="127">
        <f>Vulnerability!AH66</f>
        <v>0</v>
      </c>
      <c r="M67" s="127">
        <f>Vulnerability!AK66</f>
        <v>0.8</v>
      </c>
      <c r="N67" s="128">
        <f>Vulnerability!AL66</f>
        <v>0.3</v>
      </c>
      <c r="O67" s="39">
        <f>Vulnerability!AM66</f>
        <v>5.5</v>
      </c>
      <c r="P67" s="40">
        <f t="shared" si="9"/>
        <v>3.4</v>
      </c>
      <c r="Q67" s="40">
        <f>Vulnerability!AZ66</f>
        <v>6.9</v>
      </c>
      <c r="R67" s="40">
        <f t="shared" si="10"/>
        <v>5.4</v>
      </c>
      <c r="S67" s="138">
        <f>'Lack of Coping Capacity'!D66</f>
        <v>2.7</v>
      </c>
      <c r="T67" s="126">
        <f>'Lack of Coping Capacity'!G66</f>
        <v>1.9</v>
      </c>
      <c r="U67" s="39">
        <f>'Lack of Coping Capacity'!H66</f>
        <v>2.2999999999999998</v>
      </c>
      <c r="V67" s="126">
        <f>'Lack of Coping Capacity'!M66</f>
        <v>1.5</v>
      </c>
      <c r="W67" s="126">
        <f>'Lack of Coping Capacity'!R66</f>
        <v>0</v>
      </c>
      <c r="X67" s="126">
        <f>'Lack of Coping Capacity'!Z66</f>
        <v>0.4</v>
      </c>
      <c r="Y67" s="39">
        <f>'Lack of Coping Capacity'!AA66</f>
        <v>0.6</v>
      </c>
      <c r="Z67" s="40">
        <f t="shared" si="11"/>
        <v>1.5</v>
      </c>
      <c r="AA67" s="40">
        <f>'Lack of Coping Capacity'!AB66</f>
        <v>0.9</v>
      </c>
      <c r="AB67" s="40">
        <f t="shared" si="12"/>
        <v>1.2</v>
      </c>
      <c r="AC67" s="133">
        <f t="shared" si="13"/>
        <v>2.6</v>
      </c>
      <c r="AD67" s="149" t="str">
        <f t="shared" si="14"/>
        <v>Low</v>
      </c>
      <c r="AE67" s="145">
        <f t="shared" si="15"/>
        <v>174</v>
      </c>
      <c r="AF67" s="147" t="e">
        <f>VLOOKUP($B67,#REF!,8,FALSE)</f>
        <v>#REF!</v>
      </c>
      <c r="AG67" s="46" t="e">
        <f>'Imputed and missing data hidden'!BY65</f>
        <v>#REF!</v>
      </c>
      <c r="AH67" s="146" t="e">
        <f t="shared" si="16"/>
        <v>#REF!</v>
      </c>
      <c r="AI67" s="150"/>
    </row>
    <row r="68" spans="1:35" ht="15" thickBot="1" x14ac:dyDescent="0.35">
      <c r="A68" s="108" t="str">
        <f>'Indicator Data'!A70</f>
        <v>Ghana</v>
      </c>
      <c r="B68" s="42" t="str">
        <f>'Indicator Data'!B70</f>
        <v>GHA</v>
      </c>
      <c r="C68" s="131">
        <f>'Hazard &amp; Exposure'!L67</f>
        <v>5.9</v>
      </c>
      <c r="D68" s="39">
        <f t="shared" si="8"/>
        <v>5.9</v>
      </c>
      <c r="E68" s="130">
        <f>Vulnerability!E67</f>
        <v>7.1</v>
      </c>
      <c r="F68" s="128">
        <f>Vulnerability!H67</f>
        <v>5.9</v>
      </c>
      <c r="G68" s="128">
        <f>Vulnerability!N67</f>
        <v>1.2</v>
      </c>
      <c r="H68" s="39">
        <f>Vulnerability!O67</f>
        <v>5.3</v>
      </c>
      <c r="I68" s="128">
        <f>Vulnerability!T67</f>
        <v>3.5</v>
      </c>
      <c r="J68" s="127">
        <f>Vulnerability!AB67</f>
        <v>4.7</v>
      </c>
      <c r="K68" s="127">
        <f>Vulnerability!AE67</f>
        <v>3.1</v>
      </c>
      <c r="L68" s="127">
        <f>Vulnerability!AH67</f>
        <v>1</v>
      </c>
      <c r="M68" s="127">
        <f>Vulnerability!AK67</f>
        <v>1.1000000000000001</v>
      </c>
      <c r="N68" s="128">
        <f>Vulnerability!AL67</f>
        <v>2.6</v>
      </c>
      <c r="O68" s="39">
        <f>Vulnerability!AM67</f>
        <v>3.1</v>
      </c>
      <c r="P68" s="40">
        <f t="shared" ref="P68:P99" si="17">ROUND((10-GEOMEAN(((10-H68)/10*9+1),((10-O68)/10*9+1)))/9*10,1)</f>
        <v>4.3</v>
      </c>
      <c r="Q68" s="40">
        <f>Vulnerability!AZ67</f>
        <v>3.4</v>
      </c>
      <c r="R68" s="40">
        <f t="shared" ref="R68:R99" si="18">ROUND((10-GEOMEAN(((10-P68)/10*9+1),((10-Q68)/10*9+1)))/9*10,1)</f>
        <v>3.9</v>
      </c>
      <c r="S68" s="138">
        <f>'Lack of Coping Capacity'!D67</f>
        <v>3.4</v>
      </c>
      <c r="T68" s="126">
        <f>'Lack of Coping Capacity'!G67</f>
        <v>5.7</v>
      </c>
      <c r="U68" s="39">
        <f>'Lack of Coping Capacity'!H67</f>
        <v>4.5999999999999996</v>
      </c>
      <c r="V68" s="126">
        <f>'Lack of Coping Capacity'!M67</f>
        <v>3.9</v>
      </c>
      <c r="W68" s="126">
        <f>'Lack of Coping Capacity'!R67</f>
        <v>7</v>
      </c>
      <c r="X68" s="126">
        <f>'Lack of Coping Capacity'!Z67</f>
        <v>5.9</v>
      </c>
      <c r="Y68" s="39">
        <f>'Lack of Coping Capacity'!AA67</f>
        <v>5.6</v>
      </c>
      <c r="Z68" s="40">
        <f t="shared" ref="Z68:Z99" si="19">ROUND((10-GEOMEAN(((10-U68)/10*9+1),((10-Y68)/10*9+1)))/9*10,1)</f>
        <v>5.0999999999999996</v>
      </c>
      <c r="AA68" s="40">
        <f>'Lack of Coping Capacity'!AB67</f>
        <v>5.3</v>
      </c>
      <c r="AB68" s="40">
        <f t="shared" ref="AB68:AB99" si="20">IF(AA68="x",Z68,ROUND((10-GEOMEAN(((10-Z68)/10*9+1),((10-AA68)/10*9+1)))/9*10,1))</f>
        <v>5.2</v>
      </c>
      <c r="AC68" s="133">
        <f t="shared" ref="AC68:AC99" si="21">ROUND(D68^(1/3)*R68^(1/3)*AB68^(1/3),1)</f>
        <v>4.9000000000000004</v>
      </c>
      <c r="AD68" s="149" t="str">
        <f t="shared" ref="AD68:AD99" si="22">IF(AC68&gt;=6.5,"Very High",IF(AC68&gt;=5,"High",IF(AC68&gt;=3.5,"Medium",IF(AC68&gt;=2,"Low","Very Low"))))</f>
        <v>Medium</v>
      </c>
      <c r="AE68" s="145">
        <f t="shared" ref="AE68:AE99" si="23">_xlfn.RANK.EQ(AC68,AC$4:AC$194)</f>
        <v>58</v>
      </c>
      <c r="AF68" s="147" t="e">
        <f>VLOOKUP($B68,#REF!,8,FALSE)</f>
        <v>#REF!</v>
      </c>
      <c r="AG68" s="46" t="e">
        <f>'Imputed and missing data hidden'!BY66</f>
        <v>#REF!</v>
      </c>
      <c r="AH68" s="146" t="e">
        <f t="shared" ref="AH68:AH99" si="24">AG68/51</f>
        <v>#REF!</v>
      </c>
      <c r="AI68" s="150"/>
    </row>
    <row r="69" spans="1:35" ht="15" thickBot="1" x14ac:dyDescent="0.35">
      <c r="A69" s="108" t="str">
        <f>'Indicator Data'!A71</f>
        <v>Greece</v>
      </c>
      <c r="B69" s="42" t="str">
        <f>'Indicator Data'!B71</f>
        <v>GRC</v>
      </c>
      <c r="C69" s="131">
        <f>'Hazard &amp; Exposure'!L68</f>
        <v>2.7</v>
      </c>
      <c r="D69" s="39">
        <f t="shared" ref="D69:D132" si="25">C69</f>
        <v>2.7</v>
      </c>
      <c r="E69" s="130">
        <f>Vulnerability!E68</f>
        <v>0.6</v>
      </c>
      <c r="F69" s="128">
        <f>Vulnerability!H68</f>
        <v>2.2000000000000002</v>
      </c>
      <c r="G69" s="128">
        <f>Vulnerability!N68</f>
        <v>2.5</v>
      </c>
      <c r="H69" s="39">
        <f>Vulnerability!O68</f>
        <v>1.5</v>
      </c>
      <c r="I69" s="128">
        <f>Vulnerability!T68</f>
        <v>6.6</v>
      </c>
      <c r="J69" s="127">
        <f>Vulnerability!AB68</f>
        <v>0.2</v>
      </c>
      <c r="K69" s="127">
        <f>Vulnerability!AE68</f>
        <v>0.3</v>
      </c>
      <c r="L69" s="127">
        <f>Vulnerability!AH68</f>
        <v>0</v>
      </c>
      <c r="M69" s="127">
        <f>Vulnerability!AK68</f>
        <v>1.1000000000000001</v>
      </c>
      <c r="N69" s="128">
        <f>Vulnerability!AL68</f>
        <v>0.4</v>
      </c>
      <c r="O69" s="39">
        <f>Vulnerability!AM68</f>
        <v>4.2</v>
      </c>
      <c r="P69" s="40">
        <f t="shared" si="17"/>
        <v>3</v>
      </c>
      <c r="Q69" s="40">
        <f>Vulnerability!AZ68</f>
        <v>4.5999999999999996</v>
      </c>
      <c r="R69" s="40">
        <f t="shared" si="18"/>
        <v>3.8</v>
      </c>
      <c r="S69" s="138">
        <f>'Lack of Coping Capacity'!D68</f>
        <v>2.2999999999999998</v>
      </c>
      <c r="T69" s="126">
        <f>'Lack of Coping Capacity'!G68</f>
        <v>4.8</v>
      </c>
      <c r="U69" s="39">
        <f>'Lack of Coping Capacity'!H68</f>
        <v>3.6</v>
      </c>
      <c r="V69" s="126">
        <f>'Lack of Coping Capacity'!M68</f>
        <v>1.9</v>
      </c>
      <c r="W69" s="126">
        <f>'Lack of Coping Capacity'!R68</f>
        <v>0</v>
      </c>
      <c r="X69" s="126">
        <f>'Lack of Coping Capacity'!Z68</f>
        <v>0.9</v>
      </c>
      <c r="Y69" s="39">
        <f>'Lack of Coping Capacity'!AA68</f>
        <v>0.9</v>
      </c>
      <c r="Z69" s="40">
        <f t="shared" si="19"/>
        <v>2.4</v>
      </c>
      <c r="AA69" s="40" t="str">
        <f>'Lack of Coping Capacity'!AB68</f>
        <v>x</v>
      </c>
      <c r="AB69" s="40">
        <f t="shared" si="20"/>
        <v>2.4</v>
      </c>
      <c r="AC69" s="133">
        <f t="shared" si="21"/>
        <v>2.9</v>
      </c>
      <c r="AD69" s="149" t="str">
        <f t="shared" si="22"/>
        <v>Low</v>
      </c>
      <c r="AE69" s="145">
        <f t="shared" si="23"/>
        <v>156</v>
      </c>
      <c r="AF69" s="147" t="e">
        <f>VLOOKUP($B69,#REF!,8,FALSE)</f>
        <v>#REF!</v>
      </c>
      <c r="AG69" s="46" t="e">
        <f>'Imputed and missing data hidden'!BY67</f>
        <v>#REF!</v>
      </c>
      <c r="AH69" s="146" t="e">
        <f t="shared" si="24"/>
        <v>#REF!</v>
      </c>
      <c r="AI69" s="150"/>
    </row>
    <row r="70" spans="1:35" ht="15" thickBot="1" x14ac:dyDescent="0.35">
      <c r="A70" s="108" t="str">
        <f>'Indicator Data'!A72</f>
        <v>Grenada</v>
      </c>
      <c r="B70" s="42" t="str">
        <f>'Indicator Data'!B72</f>
        <v>GRD</v>
      </c>
      <c r="C70" s="131">
        <f>'Hazard &amp; Exposure'!L69</f>
        <v>3.3</v>
      </c>
      <c r="D70" s="39">
        <f t="shared" si="25"/>
        <v>3.3</v>
      </c>
      <c r="E70" s="130">
        <f>Vulnerability!E69</f>
        <v>2.7</v>
      </c>
      <c r="F70" s="128" t="str">
        <f>Vulnerability!H69</f>
        <v>x</v>
      </c>
      <c r="G70" s="128">
        <f>Vulnerability!N69</f>
        <v>1.2</v>
      </c>
      <c r="H70" s="39">
        <f>Vulnerability!O69</f>
        <v>2.2000000000000002</v>
      </c>
      <c r="I70" s="128">
        <f>Vulnerability!T69</f>
        <v>0</v>
      </c>
      <c r="J70" s="127">
        <f>Vulnerability!AB69</f>
        <v>0.1</v>
      </c>
      <c r="K70" s="127">
        <f>Vulnerability!AE69</f>
        <v>1.2</v>
      </c>
      <c r="L70" s="127">
        <f>Vulnerability!AH69</f>
        <v>0</v>
      </c>
      <c r="M70" s="127">
        <f>Vulnerability!AK69</f>
        <v>5.7</v>
      </c>
      <c r="N70" s="128">
        <f>Vulnerability!AL69</f>
        <v>2.1</v>
      </c>
      <c r="O70" s="39">
        <f>Vulnerability!AM69</f>
        <v>1.1000000000000001</v>
      </c>
      <c r="P70" s="40">
        <f t="shared" si="17"/>
        <v>1.7</v>
      </c>
      <c r="Q70" s="40">
        <f>Vulnerability!AZ69</f>
        <v>5</v>
      </c>
      <c r="R70" s="40">
        <f t="shared" si="18"/>
        <v>3.5</v>
      </c>
      <c r="S70" s="138">
        <f>'Lack of Coping Capacity'!D69</f>
        <v>4.7</v>
      </c>
      <c r="T70" s="126">
        <f>'Lack of Coping Capacity'!G69</f>
        <v>5.0999999999999996</v>
      </c>
      <c r="U70" s="39">
        <f>'Lack of Coping Capacity'!H69</f>
        <v>4.9000000000000004</v>
      </c>
      <c r="V70" s="126">
        <f>'Lack of Coping Capacity'!M69</f>
        <v>2.5</v>
      </c>
      <c r="W70" s="126">
        <f>'Lack of Coping Capacity'!R69</f>
        <v>0.6</v>
      </c>
      <c r="X70" s="126">
        <f>'Lack of Coping Capacity'!Z69</f>
        <v>4.0999999999999996</v>
      </c>
      <c r="Y70" s="39">
        <f>'Lack of Coping Capacity'!AA69</f>
        <v>2.4</v>
      </c>
      <c r="Z70" s="40">
        <f t="shared" si="19"/>
        <v>3.8</v>
      </c>
      <c r="AA70" s="40" t="str">
        <f>'Lack of Coping Capacity'!AB69</f>
        <v>x</v>
      </c>
      <c r="AB70" s="40">
        <f t="shared" si="20"/>
        <v>3.8</v>
      </c>
      <c r="AC70" s="133">
        <f t="shared" si="21"/>
        <v>3.5</v>
      </c>
      <c r="AD70" s="149" t="str">
        <f t="shared" si="22"/>
        <v>Medium</v>
      </c>
      <c r="AE70" s="145">
        <f t="shared" si="23"/>
        <v>119</v>
      </c>
      <c r="AF70" s="147" t="e">
        <f>VLOOKUP($B70,#REF!,8,FALSE)</f>
        <v>#REF!</v>
      </c>
      <c r="AG70" s="46" t="e">
        <f>'Imputed and missing data hidden'!BY68</f>
        <v>#REF!</v>
      </c>
      <c r="AH70" s="146" t="e">
        <f t="shared" si="24"/>
        <v>#REF!</v>
      </c>
      <c r="AI70" s="150"/>
    </row>
    <row r="71" spans="1:35" ht="15" thickBot="1" x14ac:dyDescent="0.35">
      <c r="A71" s="108" t="str">
        <f>'Indicator Data'!A73</f>
        <v>Guatemala</v>
      </c>
      <c r="B71" s="42" t="str">
        <f>'Indicator Data'!B73</f>
        <v>GTM</v>
      </c>
      <c r="C71" s="131">
        <f>'Hazard &amp; Exposure'!L70</f>
        <v>4.9000000000000004</v>
      </c>
      <c r="D71" s="39">
        <f t="shared" si="25"/>
        <v>4.9000000000000004</v>
      </c>
      <c r="E71" s="130">
        <f>Vulnerability!E70</f>
        <v>6.7</v>
      </c>
      <c r="F71" s="128">
        <f>Vulnerability!H70</f>
        <v>6.2</v>
      </c>
      <c r="G71" s="128">
        <f>Vulnerability!N70</f>
        <v>1.9</v>
      </c>
      <c r="H71" s="39">
        <f>Vulnerability!O70</f>
        <v>5.4</v>
      </c>
      <c r="I71" s="128">
        <f>Vulnerability!T70</f>
        <v>7</v>
      </c>
      <c r="J71" s="127">
        <f>Vulnerability!AB70</f>
        <v>1.1000000000000001</v>
      </c>
      <c r="K71" s="127">
        <f>Vulnerability!AE70</f>
        <v>2.4</v>
      </c>
      <c r="L71" s="127">
        <f>Vulnerability!AH70</f>
        <v>9.5</v>
      </c>
      <c r="M71" s="127">
        <f>Vulnerability!AK70</f>
        <v>4</v>
      </c>
      <c r="N71" s="128">
        <f>Vulnerability!AL70</f>
        <v>5.5</v>
      </c>
      <c r="O71" s="39">
        <f>Vulnerability!AM70</f>
        <v>6.3</v>
      </c>
      <c r="P71" s="40">
        <f t="shared" si="17"/>
        <v>5.9</v>
      </c>
      <c r="Q71" s="40">
        <f>Vulnerability!AZ70</f>
        <v>5.3</v>
      </c>
      <c r="R71" s="40">
        <f t="shared" si="18"/>
        <v>5.6</v>
      </c>
      <c r="S71" s="138">
        <f>'Lack of Coping Capacity'!D70</f>
        <v>5.5</v>
      </c>
      <c r="T71" s="126">
        <f>'Lack of Coping Capacity'!G70</f>
        <v>6.9</v>
      </c>
      <c r="U71" s="39">
        <f>'Lack of Coping Capacity'!H70</f>
        <v>6.2</v>
      </c>
      <c r="V71" s="126">
        <f>'Lack of Coping Capacity'!M70</f>
        <v>3</v>
      </c>
      <c r="W71" s="126">
        <f>'Lack of Coping Capacity'!R70</f>
        <v>4.4000000000000004</v>
      </c>
      <c r="X71" s="126">
        <f>'Lack of Coping Capacity'!Z70</f>
        <v>5.4</v>
      </c>
      <c r="Y71" s="39">
        <f>'Lack of Coping Capacity'!AA70</f>
        <v>4.3</v>
      </c>
      <c r="Z71" s="40">
        <f t="shared" si="19"/>
        <v>5.3</v>
      </c>
      <c r="AA71" s="40">
        <f>'Lack of Coping Capacity'!AB70</f>
        <v>3.8</v>
      </c>
      <c r="AB71" s="40">
        <f t="shared" si="20"/>
        <v>4.5999999999999996</v>
      </c>
      <c r="AC71" s="133">
        <f t="shared" si="21"/>
        <v>5</v>
      </c>
      <c r="AD71" s="149" t="str">
        <f t="shared" si="22"/>
        <v>High</v>
      </c>
      <c r="AE71" s="145">
        <f t="shared" si="23"/>
        <v>56</v>
      </c>
      <c r="AF71" s="147" t="e">
        <f>VLOOKUP($B71,#REF!,8,FALSE)</f>
        <v>#REF!</v>
      </c>
      <c r="AG71" s="46" t="e">
        <f>'Imputed and missing data hidden'!BY69</f>
        <v>#REF!</v>
      </c>
      <c r="AH71" s="146" t="e">
        <f t="shared" si="24"/>
        <v>#REF!</v>
      </c>
      <c r="AI71" s="150"/>
    </row>
    <row r="72" spans="1:35" ht="15" thickBot="1" x14ac:dyDescent="0.35">
      <c r="A72" s="108" t="str">
        <f>'Indicator Data'!A74</f>
        <v>Guinea</v>
      </c>
      <c r="B72" s="42" t="str">
        <f>'Indicator Data'!B74</f>
        <v>GIN</v>
      </c>
      <c r="C72" s="131">
        <f>'Hazard &amp; Exposure'!L71</f>
        <v>7.1</v>
      </c>
      <c r="D72" s="39">
        <f t="shared" si="25"/>
        <v>7.1</v>
      </c>
      <c r="E72" s="130">
        <f>Vulnerability!E71</f>
        <v>9.1</v>
      </c>
      <c r="F72" s="128">
        <f>Vulnerability!H71</f>
        <v>2.2000000000000002</v>
      </c>
      <c r="G72" s="128">
        <f>Vulnerability!N71</f>
        <v>1.5</v>
      </c>
      <c r="H72" s="39">
        <f>Vulnerability!O71</f>
        <v>5.5</v>
      </c>
      <c r="I72" s="128">
        <f>Vulnerability!T71</f>
        <v>2.7</v>
      </c>
      <c r="J72" s="127">
        <f>Vulnerability!AB71</f>
        <v>5.4</v>
      </c>
      <c r="K72" s="127">
        <f>Vulnerability!AE71</f>
        <v>6</v>
      </c>
      <c r="L72" s="127">
        <f>Vulnerability!AH71</f>
        <v>0</v>
      </c>
      <c r="M72" s="127">
        <f>Vulnerability!AK71</f>
        <v>4</v>
      </c>
      <c r="N72" s="128">
        <f>Vulnerability!AL71</f>
        <v>4.2</v>
      </c>
      <c r="O72" s="39">
        <f>Vulnerability!AM71</f>
        <v>3.5</v>
      </c>
      <c r="P72" s="40">
        <f t="shared" si="17"/>
        <v>4.5999999999999996</v>
      </c>
      <c r="Q72" s="40">
        <f>Vulnerability!AZ71</f>
        <v>6.7</v>
      </c>
      <c r="R72" s="40">
        <f t="shared" si="18"/>
        <v>5.8</v>
      </c>
      <c r="S72" s="138">
        <f>'Lack of Coping Capacity'!D71</f>
        <v>5</v>
      </c>
      <c r="T72" s="126">
        <f>'Lack of Coping Capacity'!G71</f>
        <v>7</v>
      </c>
      <c r="U72" s="39">
        <f>'Lack of Coping Capacity'!H71</f>
        <v>6</v>
      </c>
      <c r="V72" s="126">
        <f>'Lack of Coping Capacity'!M71</f>
        <v>7.5</v>
      </c>
      <c r="W72" s="126">
        <f>'Lack of Coping Capacity'!R71</f>
        <v>8.3000000000000007</v>
      </c>
      <c r="X72" s="126">
        <f>'Lack of Coping Capacity'!Z71</f>
        <v>8.8000000000000007</v>
      </c>
      <c r="Y72" s="39">
        <f>'Lack of Coping Capacity'!AA71</f>
        <v>8.1999999999999993</v>
      </c>
      <c r="Z72" s="40">
        <f t="shared" si="19"/>
        <v>7.3</v>
      </c>
      <c r="AA72" s="40">
        <f>'Lack of Coping Capacity'!AB71</f>
        <v>4.5</v>
      </c>
      <c r="AB72" s="40">
        <f t="shared" si="20"/>
        <v>6.1</v>
      </c>
      <c r="AC72" s="133">
        <f t="shared" si="21"/>
        <v>6.3</v>
      </c>
      <c r="AD72" s="149" t="str">
        <f t="shared" si="22"/>
        <v>High</v>
      </c>
      <c r="AE72" s="145">
        <f t="shared" si="23"/>
        <v>17</v>
      </c>
      <c r="AF72" s="147" t="e">
        <f>VLOOKUP($B72,#REF!,8,FALSE)</f>
        <v>#REF!</v>
      </c>
      <c r="AG72" s="46" t="e">
        <f>'Imputed and missing data hidden'!BY70</f>
        <v>#REF!</v>
      </c>
      <c r="AH72" s="146" t="e">
        <f t="shared" si="24"/>
        <v>#REF!</v>
      </c>
      <c r="AI72" s="150"/>
    </row>
    <row r="73" spans="1:35" ht="15" thickBot="1" x14ac:dyDescent="0.35">
      <c r="A73" s="108" t="str">
        <f>'Indicator Data'!A75</f>
        <v>Guinea-Bissau</v>
      </c>
      <c r="B73" s="42" t="str">
        <f>'Indicator Data'!B75</f>
        <v>GNB</v>
      </c>
      <c r="C73" s="131">
        <f>'Hazard &amp; Exposure'!L72</f>
        <v>6.5</v>
      </c>
      <c r="D73" s="39">
        <f t="shared" si="25"/>
        <v>6.5</v>
      </c>
      <c r="E73" s="130">
        <f>Vulnerability!E72</f>
        <v>9.1999999999999993</v>
      </c>
      <c r="F73" s="128">
        <f>Vulnerability!H72</f>
        <v>6.4</v>
      </c>
      <c r="G73" s="128">
        <f>Vulnerability!N72</f>
        <v>3.6</v>
      </c>
      <c r="H73" s="39">
        <f>Vulnerability!O72</f>
        <v>7.1</v>
      </c>
      <c r="I73" s="128">
        <f>Vulnerability!T72</f>
        <v>3.2</v>
      </c>
      <c r="J73" s="127">
        <f>Vulnerability!AB72</f>
        <v>5.6</v>
      </c>
      <c r="K73" s="127">
        <f>Vulnerability!AE72</f>
        <v>5.0999999999999996</v>
      </c>
      <c r="L73" s="127">
        <f>Vulnerability!AH72</f>
        <v>0.3</v>
      </c>
      <c r="M73" s="127">
        <f>Vulnerability!AK72</f>
        <v>7.2</v>
      </c>
      <c r="N73" s="128">
        <f>Vulnerability!AL72</f>
        <v>5</v>
      </c>
      <c r="O73" s="39">
        <f>Vulnerability!AM72</f>
        <v>4.2</v>
      </c>
      <c r="P73" s="40">
        <f t="shared" si="17"/>
        <v>5.8</v>
      </c>
      <c r="Q73" s="40">
        <f>Vulnerability!AZ72</f>
        <v>4.2</v>
      </c>
      <c r="R73" s="40">
        <f t="shared" si="18"/>
        <v>5.0999999999999996</v>
      </c>
      <c r="S73" s="138">
        <f>'Lack of Coping Capacity'!D72</f>
        <v>7.8</v>
      </c>
      <c r="T73" s="126">
        <f>'Lack of Coping Capacity'!G72</f>
        <v>8.1</v>
      </c>
      <c r="U73" s="39">
        <f>'Lack of Coping Capacity'!H72</f>
        <v>8</v>
      </c>
      <c r="V73" s="126">
        <f>'Lack of Coping Capacity'!M72</f>
        <v>8</v>
      </c>
      <c r="W73" s="126">
        <f>'Lack of Coping Capacity'!R72</f>
        <v>8.1</v>
      </c>
      <c r="X73" s="126">
        <f>'Lack of Coping Capacity'!Z72</f>
        <v>7.2</v>
      </c>
      <c r="Y73" s="39">
        <f>'Lack of Coping Capacity'!AA72</f>
        <v>7.8</v>
      </c>
      <c r="Z73" s="40">
        <f t="shared" si="19"/>
        <v>7.9</v>
      </c>
      <c r="AA73" s="40">
        <f>'Lack of Coping Capacity'!AB72</f>
        <v>6</v>
      </c>
      <c r="AB73" s="40">
        <f t="shared" si="20"/>
        <v>7.1</v>
      </c>
      <c r="AC73" s="133">
        <f t="shared" si="21"/>
        <v>6.2</v>
      </c>
      <c r="AD73" s="149" t="str">
        <f t="shared" si="22"/>
        <v>High</v>
      </c>
      <c r="AE73" s="145">
        <f t="shared" si="23"/>
        <v>24</v>
      </c>
      <c r="AF73" s="147" t="e">
        <f>VLOOKUP($B73,#REF!,8,FALSE)</f>
        <v>#REF!</v>
      </c>
      <c r="AG73" s="46" t="e">
        <f>'Imputed and missing data hidden'!BY71</f>
        <v>#REF!</v>
      </c>
      <c r="AH73" s="146" t="e">
        <f t="shared" si="24"/>
        <v>#REF!</v>
      </c>
      <c r="AI73" s="150"/>
    </row>
    <row r="74" spans="1:35" ht="15" thickBot="1" x14ac:dyDescent="0.35">
      <c r="A74" s="108" t="str">
        <f>'Indicator Data'!A76</f>
        <v>Guyana</v>
      </c>
      <c r="B74" s="42" t="str">
        <f>'Indicator Data'!B76</f>
        <v>GUY</v>
      </c>
      <c r="C74" s="131">
        <f>'Hazard &amp; Exposure'!L73</f>
        <v>2.2999999999999998</v>
      </c>
      <c r="D74" s="39">
        <f t="shared" si="25"/>
        <v>2.2999999999999998</v>
      </c>
      <c r="E74" s="130">
        <f>Vulnerability!E73</f>
        <v>4.5</v>
      </c>
      <c r="F74" s="128">
        <f>Vulnerability!H73</f>
        <v>6.6</v>
      </c>
      <c r="G74" s="128">
        <f>Vulnerability!N73</f>
        <v>2.1</v>
      </c>
      <c r="H74" s="39">
        <f>Vulnerability!O73</f>
        <v>4.4000000000000004</v>
      </c>
      <c r="I74" s="128">
        <f>Vulnerability!T73</f>
        <v>0.8</v>
      </c>
      <c r="J74" s="127">
        <f>Vulnerability!AB73</f>
        <v>4</v>
      </c>
      <c r="K74" s="127">
        <f>Vulnerability!AE73</f>
        <v>2.1</v>
      </c>
      <c r="L74" s="127">
        <f>Vulnerability!AH73</f>
        <v>0.1</v>
      </c>
      <c r="M74" s="127">
        <f>Vulnerability!AK73</f>
        <v>2.6</v>
      </c>
      <c r="N74" s="128">
        <f>Vulnerability!AL73</f>
        <v>2.2999999999999998</v>
      </c>
      <c r="O74" s="39">
        <f>Vulnerability!AM73</f>
        <v>1.6</v>
      </c>
      <c r="P74" s="40">
        <f t="shared" si="17"/>
        <v>3.1</v>
      </c>
      <c r="Q74" s="40">
        <f>Vulnerability!AZ73</f>
        <v>4.2</v>
      </c>
      <c r="R74" s="40">
        <f t="shared" si="18"/>
        <v>3.7</v>
      </c>
      <c r="S74" s="138" t="str">
        <f>'Lack of Coping Capacity'!D73</f>
        <v>x</v>
      </c>
      <c r="T74" s="126">
        <f>'Lack of Coping Capacity'!G73</f>
        <v>5.8</v>
      </c>
      <c r="U74" s="39">
        <f>'Lack of Coping Capacity'!H73</f>
        <v>5.8</v>
      </c>
      <c r="V74" s="126">
        <f>'Lack of Coping Capacity'!M73</f>
        <v>4</v>
      </c>
      <c r="W74" s="126">
        <f>'Lack of Coping Capacity'!R73</f>
        <v>4.0999999999999996</v>
      </c>
      <c r="X74" s="126">
        <f>'Lack of Coping Capacity'!Z73</f>
        <v>4.9000000000000004</v>
      </c>
      <c r="Y74" s="39">
        <f>'Lack of Coping Capacity'!AA73</f>
        <v>4.3</v>
      </c>
      <c r="Z74" s="40">
        <f t="shared" si="19"/>
        <v>5.0999999999999996</v>
      </c>
      <c r="AA74" s="40" t="str">
        <f>'Lack of Coping Capacity'!AB73</f>
        <v>x</v>
      </c>
      <c r="AB74" s="40">
        <f t="shared" si="20"/>
        <v>5.0999999999999996</v>
      </c>
      <c r="AC74" s="133">
        <f t="shared" si="21"/>
        <v>3.5</v>
      </c>
      <c r="AD74" s="149" t="str">
        <f t="shared" si="22"/>
        <v>Medium</v>
      </c>
      <c r="AE74" s="145">
        <f t="shared" si="23"/>
        <v>119</v>
      </c>
      <c r="AF74" s="147" t="e">
        <f>VLOOKUP($B74,#REF!,8,FALSE)</f>
        <v>#REF!</v>
      </c>
      <c r="AG74" s="46" t="e">
        <f>'Imputed and missing data hidden'!BY72</f>
        <v>#REF!</v>
      </c>
      <c r="AH74" s="146" t="e">
        <f t="shared" si="24"/>
        <v>#REF!</v>
      </c>
      <c r="AI74" s="150"/>
    </row>
    <row r="75" spans="1:35" ht="15" thickBot="1" x14ac:dyDescent="0.35">
      <c r="A75" s="108" t="str">
        <f>'Indicator Data'!A77</f>
        <v>Haiti</v>
      </c>
      <c r="B75" s="42" t="str">
        <f>'Indicator Data'!B77</f>
        <v>HTI</v>
      </c>
      <c r="C75" s="131">
        <f>'Hazard &amp; Exposure'!L74</f>
        <v>6.7</v>
      </c>
      <c r="D75" s="39">
        <f t="shared" si="25"/>
        <v>6.7</v>
      </c>
      <c r="E75" s="130">
        <f>Vulnerability!E74</f>
        <v>8.1999999999999993</v>
      </c>
      <c r="F75" s="128">
        <f>Vulnerability!H74</f>
        <v>6.2</v>
      </c>
      <c r="G75" s="128">
        <f>Vulnerability!N74</f>
        <v>7.4</v>
      </c>
      <c r="H75" s="39">
        <f>Vulnerability!O74</f>
        <v>7.5</v>
      </c>
      <c r="I75" s="128">
        <f>Vulnerability!T74</f>
        <v>4.7</v>
      </c>
      <c r="J75" s="127">
        <f>Vulnerability!AB74</f>
        <v>3.3</v>
      </c>
      <c r="K75" s="127">
        <f>Vulnerability!AE74</f>
        <v>3.8</v>
      </c>
      <c r="L75" s="127">
        <f>Vulnerability!AH74</f>
        <v>0.4</v>
      </c>
      <c r="M75" s="127">
        <f>Vulnerability!AK74</f>
        <v>9</v>
      </c>
      <c r="N75" s="128">
        <f>Vulnerability!AL74</f>
        <v>5.0999999999999996</v>
      </c>
      <c r="O75" s="39">
        <f>Vulnerability!AM74</f>
        <v>4.9000000000000004</v>
      </c>
      <c r="P75" s="40">
        <f t="shared" si="17"/>
        <v>6.4</v>
      </c>
      <c r="Q75" s="40">
        <f>Vulnerability!AZ74</f>
        <v>4.0999999999999996</v>
      </c>
      <c r="R75" s="40">
        <f t="shared" si="18"/>
        <v>5.4</v>
      </c>
      <c r="S75" s="138">
        <f>'Lack of Coping Capacity'!D74</f>
        <v>6.7</v>
      </c>
      <c r="T75" s="126">
        <f>'Lack of Coping Capacity'!G74</f>
        <v>8.5</v>
      </c>
      <c r="U75" s="39">
        <f>'Lack of Coping Capacity'!H74</f>
        <v>7.6</v>
      </c>
      <c r="V75" s="126">
        <f>'Lack of Coping Capacity'!M74</f>
        <v>6.6</v>
      </c>
      <c r="W75" s="126">
        <f>'Lack of Coping Capacity'!R74</f>
        <v>5.3</v>
      </c>
      <c r="X75" s="126">
        <f>'Lack of Coping Capacity'!Z74</f>
        <v>8.1999999999999993</v>
      </c>
      <c r="Y75" s="39">
        <f>'Lack of Coping Capacity'!AA74</f>
        <v>6.7</v>
      </c>
      <c r="Z75" s="40">
        <f t="shared" si="19"/>
        <v>7.2</v>
      </c>
      <c r="AA75" s="40">
        <f>'Lack of Coping Capacity'!AB74</f>
        <v>6.1</v>
      </c>
      <c r="AB75" s="40">
        <f t="shared" si="20"/>
        <v>6.7</v>
      </c>
      <c r="AC75" s="133">
        <f t="shared" si="21"/>
        <v>6.2</v>
      </c>
      <c r="AD75" s="149" t="str">
        <f t="shared" si="22"/>
        <v>High</v>
      </c>
      <c r="AE75" s="145">
        <f t="shared" si="23"/>
        <v>24</v>
      </c>
      <c r="AF75" s="147" t="e">
        <f>VLOOKUP($B75,#REF!,8,FALSE)</f>
        <v>#REF!</v>
      </c>
      <c r="AG75" s="46" t="e">
        <f>'Imputed and missing data hidden'!BY73</f>
        <v>#REF!</v>
      </c>
      <c r="AH75" s="146" t="e">
        <f t="shared" si="24"/>
        <v>#REF!</v>
      </c>
      <c r="AI75" s="150"/>
    </row>
    <row r="76" spans="1:35" ht="15" thickBot="1" x14ac:dyDescent="0.35">
      <c r="A76" s="108" t="str">
        <f>'Indicator Data'!A78</f>
        <v>Honduras</v>
      </c>
      <c r="B76" s="42" t="str">
        <f>'Indicator Data'!B78</f>
        <v>HND</v>
      </c>
      <c r="C76" s="131">
        <f>'Hazard &amp; Exposure'!L75</f>
        <v>4.5</v>
      </c>
      <c r="D76" s="39">
        <f t="shared" si="25"/>
        <v>4.5</v>
      </c>
      <c r="E76" s="130">
        <f>Vulnerability!E75</f>
        <v>6.4</v>
      </c>
      <c r="F76" s="128">
        <f>Vulnerability!H75</f>
        <v>6.4</v>
      </c>
      <c r="G76" s="128">
        <f>Vulnerability!N75</f>
        <v>3.4</v>
      </c>
      <c r="H76" s="39">
        <f>Vulnerability!O75</f>
        <v>5.7</v>
      </c>
      <c r="I76" s="128">
        <f>Vulnerability!T75</f>
        <v>7.1</v>
      </c>
      <c r="J76" s="127">
        <f>Vulnerability!AB75</f>
        <v>1.1000000000000001</v>
      </c>
      <c r="K76" s="127">
        <f>Vulnerability!AE75</f>
        <v>1.5</v>
      </c>
      <c r="L76" s="127">
        <f>Vulnerability!AH75</f>
        <v>2.7</v>
      </c>
      <c r="M76" s="127">
        <f>Vulnerability!AK75</f>
        <v>3.4</v>
      </c>
      <c r="N76" s="128">
        <f>Vulnerability!AL75</f>
        <v>2.2000000000000002</v>
      </c>
      <c r="O76" s="39">
        <f>Vulnerability!AM75</f>
        <v>5.0999999999999996</v>
      </c>
      <c r="P76" s="40">
        <f t="shared" si="17"/>
        <v>5.4</v>
      </c>
      <c r="Q76" s="40">
        <f>Vulnerability!AZ75</f>
        <v>4.3</v>
      </c>
      <c r="R76" s="40">
        <f t="shared" si="18"/>
        <v>4.9000000000000004</v>
      </c>
      <c r="S76" s="138">
        <f>'Lack of Coping Capacity'!D75</f>
        <v>5.2</v>
      </c>
      <c r="T76" s="126">
        <f>'Lack of Coping Capacity'!G75</f>
        <v>6.8</v>
      </c>
      <c r="U76" s="39">
        <f>'Lack of Coping Capacity'!H75</f>
        <v>6</v>
      </c>
      <c r="V76" s="126">
        <f>'Lack of Coping Capacity'!M75</f>
        <v>4.3</v>
      </c>
      <c r="W76" s="126">
        <f>'Lack of Coping Capacity'!R75</f>
        <v>3.9</v>
      </c>
      <c r="X76" s="126">
        <f>'Lack of Coping Capacity'!Z75</f>
        <v>4.8</v>
      </c>
      <c r="Y76" s="39">
        <f>'Lack of Coping Capacity'!AA75</f>
        <v>4.3</v>
      </c>
      <c r="Z76" s="40">
        <f t="shared" si="19"/>
        <v>5.2</v>
      </c>
      <c r="AA76" s="40">
        <f>'Lack of Coping Capacity'!AB75</f>
        <v>6.6</v>
      </c>
      <c r="AB76" s="40">
        <f t="shared" si="20"/>
        <v>5.9</v>
      </c>
      <c r="AC76" s="133">
        <f t="shared" si="21"/>
        <v>5.0999999999999996</v>
      </c>
      <c r="AD76" s="149" t="str">
        <f t="shared" si="22"/>
        <v>High</v>
      </c>
      <c r="AE76" s="145">
        <f t="shared" si="23"/>
        <v>52</v>
      </c>
      <c r="AF76" s="147" t="e">
        <f>VLOOKUP($B76,#REF!,8,FALSE)</f>
        <v>#REF!</v>
      </c>
      <c r="AG76" s="46" t="e">
        <f>'Imputed and missing data hidden'!BY74</f>
        <v>#REF!</v>
      </c>
      <c r="AH76" s="146" t="e">
        <f t="shared" si="24"/>
        <v>#REF!</v>
      </c>
      <c r="AI76" s="150"/>
    </row>
    <row r="77" spans="1:35" ht="15" thickBot="1" x14ac:dyDescent="0.35">
      <c r="A77" s="108" t="str">
        <f>'Indicator Data'!A79</f>
        <v>Hungary</v>
      </c>
      <c r="B77" s="42" t="str">
        <f>'Indicator Data'!B79</f>
        <v>HUN</v>
      </c>
      <c r="C77" s="131">
        <f>'Hazard &amp; Exposure'!L76</f>
        <v>2.7</v>
      </c>
      <c r="D77" s="39">
        <f t="shared" si="25"/>
        <v>2.7</v>
      </c>
      <c r="E77" s="130">
        <f>Vulnerability!E76</f>
        <v>1.1000000000000001</v>
      </c>
      <c r="F77" s="128">
        <f>Vulnerability!H76</f>
        <v>2.4</v>
      </c>
      <c r="G77" s="128">
        <f>Vulnerability!N76</f>
        <v>0.5</v>
      </c>
      <c r="H77" s="39">
        <f>Vulnerability!O76</f>
        <v>1.3</v>
      </c>
      <c r="I77" s="128">
        <f>Vulnerability!T76</f>
        <v>2.8</v>
      </c>
      <c r="J77" s="127">
        <f>Vulnerability!AB76</f>
        <v>0.1</v>
      </c>
      <c r="K77" s="127">
        <f>Vulnerability!AE76</f>
        <v>0.3</v>
      </c>
      <c r="L77" s="127">
        <f>Vulnerability!AH76</f>
        <v>0.1</v>
      </c>
      <c r="M77" s="127">
        <f>Vulnerability!AK76</f>
        <v>1.6</v>
      </c>
      <c r="N77" s="128">
        <f>Vulnerability!AL76</f>
        <v>0.5</v>
      </c>
      <c r="O77" s="39">
        <f>Vulnerability!AM76</f>
        <v>1.7</v>
      </c>
      <c r="P77" s="40">
        <f t="shared" si="17"/>
        <v>1.5</v>
      </c>
      <c r="Q77" s="40">
        <f>Vulnerability!AZ76</f>
        <v>4.3</v>
      </c>
      <c r="R77" s="40">
        <f t="shared" si="18"/>
        <v>3</v>
      </c>
      <c r="S77" s="138">
        <f>'Lack of Coping Capacity'!D76</f>
        <v>1.4</v>
      </c>
      <c r="T77" s="126">
        <f>'Lack of Coping Capacity'!G76</f>
        <v>4.8</v>
      </c>
      <c r="U77" s="39">
        <f>'Lack of Coping Capacity'!H76</f>
        <v>3.1</v>
      </c>
      <c r="V77" s="126">
        <f>'Lack of Coping Capacity'!M76</f>
        <v>1.9</v>
      </c>
      <c r="W77" s="126">
        <f>'Lack of Coping Capacity'!R76</f>
        <v>0.1</v>
      </c>
      <c r="X77" s="126">
        <f>'Lack of Coping Capacity'!Z76</f>
        <v>1.4</v>
      </c>
      <c r="Y77" s="39">
        <f>'Lack of Coping Capacity'!AA76</f>
        <v>1.1000000000000001</v>
      </c>
      <c r="Z77" s="40">
        <f t="shared" si="19"/>
        <v>2.2000000000000002</v>
      </c>
      <c r="AA77" s="40">
        <f>'Lack of Coping Capacity'!AB76</f>
        <v>3.3</v>
      </c>
      <c r="AB77" s="40">
        <f t="shared" si="20"/>
        <v>2.8</v>
      </c>
      <c r="AC77" s="133">
        <f t="shared" si="21"/>
        <v>2.8</v>
      </c>
      <c r="AD77" s="149" t="str">
        <f t="shared" si="22"/>
        <v>Low</v>
      </c>
      <c r="AE77" s="145">
        <f t="shared" si="23"/>
        <v>160</v>
      </c>
      <c r="AF77" s="147" t="e">
        <f>VLOOKUP($B77,#REF!,8,FALSE)</f>
        <v>#REF!</v>
      </c>
      <c r="AG77" s="46" t="e">
        <f>'Imputed and missing data hidden'!BY75</f>
        <v>#REF!</v>
      </c>
      <c r="AH77" s="146" t="e">
        <f t="shared" si="24"/>
        <v>#REF!</v>
      </c>
      <c r="AI77" s="150"/>
    </row>
    <row r="78" spans="1:35" ht="15" thickBot="1" x14ac:dyDescent="0.35">
      <c r="A78" s="108" t="str">
        <f>'Indicator Data'!A80</f>
        <v>Iceland</v>
      </c>
      <c r="B78" s="42" t="str">
        <f>'Indicator Data'!B80</f>
        <v>ISL</v>
      </c>
      <c r="C78" s="131">
        <f>'Hazard &amp; Exposure'!L77</f>
        <v>3.8</v>
      </c>
      <c r="D78" s="39">
        <f t="shared" si="25"/>
        <v>3.8</v>
      </c>
      <c r="E78" s="130">
        <f>Vulnerability!E77</f>
        <v>0</v>
      </c>
      <c r="F78" s="128">
        <f>Vulnerability!H77</f>
        <v>0.8</v>
      </c>
      <c r="G78" s="128">
        <f>Vulnerability!N77</f>
        <v>0.1</v>
      </c>
      <c r="H78" s="39">
        <f>Vulnerability!O77</f>
        <v>0.2</v>
      </c>
      <c r="I78" s="128">
        <f>Vulnerability!T77</f>
        <v>2.2000000000000002</v>
      </c>
      <c r="J78" s="127">
        <f>Vulnerability!AB77</f>
        <v>0.1</v>
      </c>
      <c r="K78" s="127">
        <f>Vulnerability!AE77</f>
        <v>0.2</v>
      </c>
      <c r="L78" s="127">
        <f>Vulnerability!AH77</f>
        <v>0</v>
      </c>
      <c r="M78" s="127">
        <f>Vulnerability!AK77</f>
        <v>0.9</v>
      </c>
      <c r="N78" s="128">
        <f>Vulnerability!AL77</f>
        <v>0.3</v>
      </c>
      <c r="O78" s="39">
        <f>Vulnerability!AM77</f>
        <v>1.3</v>
      </c>
      <c r="P78" s="40">
        <f t="shared" si="17"/>
        <v>0.8</v>
      </c>
      <c r="Q78" s="40">
        <f>Vulnerability!AZ77</f>
        <v>6.9</v>
      </c>
      <c r="R78" s="40">
        <f t="shared" si="18"/>
        <v>4.5</v>
      </c>
      <c r="S78" s="138" t="str">
        <f>'Lack of Coping Capacity'!D77</f>
        <v>x</v>
      </c>
      <c r="T78" s="126">
        <f>'Lack of Coping Capacity'!G77</f>
        <v>2.2000000000000002</v>
      </c>
      <c r="U78" s="39">
        <f>'Lack of Coping Capacity'!H77</f>
        <v>2.2000000000000002</v>
      </c>
      <c r="V78" s="126">
        <f>'Lack of Coping Capacity'!M77</f>
        <v>1.3</v>
      </c>
      <c r="W78" s="126">
        <f>'Lack of Coping Capacity'!R77</f>
        <v>2.6</v>
      </c>
      <c r="X78" s="126">
        <f>'Lack of Coping Capacity'!Z77</f>
        <v>0.4</v>
      </c>
      <c r="Y78" s="39">
        <f>'Lack of Coping Capacity'!AA77</f>
        <v>1.4</v>
      </c>
      <c r="Z78" s="40">
        <f t="shared" si="19"/>
        <v>1.8</v>
      </c>
      <c r="AA78" s="40">
        <f>'Lack of Coping Capacity'!AB77</f>
        <v>1.6</v>
      </c>
      <c r="AB78" s="40">
        <f t="shared" si="20"/>
        <v>1.7</v>
      </c>
      <c r="AC78" s="133">
        <f t="shared" si="21"/>
        <v>3.1</v>
      </c>
      <c r="AD78" s="149" t="str">
        <f t="shared" si="22"/>
        <v>Low</v>
      </c>
      <c r="AE78" s="145">
        <f t="shared" si="23"/>
        <v>143</v>
      </c>
      <c r="AF78" s="147" t="e">
        <f>VLOOKUP($B78,#REF!,8,FALSE)</f>
        <v>#REF!</v>
      </c>
      <c r="AG78" s="46" t="e">
        <f>'Imputed and missing data hidden'!BY76</f>
        <v>#REF!</v>
      </c>
      <c r="AH78" s="146" t="e">
        <f t="shared" si="24"/>
        <v>#REF!</v>
      </c>
      <c r="AI78" s="150"/>
    </row>
    <row r="79" spans="1:35" ht="15" thickBot="1" x14ac:dyDescent="0.35">
      <c r="A79" s="108" t="str">
        <f>'Indicator Data'!A81</f>
        <v>India</v>
      </c>
      <c r="B79" s="42" t="str">
        <f>'Indicator Data'!B81</f>
        <v>IND</v>
      </c>
      <c r="C79" s="131">
        <f>'Hazard &amp; Exposure'!L78</f>
        <v>4.9000000000000004</v>
      </c>
      <c r="D79" s="39">
        <f t="shared" si="25"/>
        <v>4.9000000000000004</v>
      </c>
      <c r="E79" s="130">
        <f>Vulnerability!E78</f>
        <v>6.6</v>
      </c>
      <c r="F79" s="128">
        <f>Vulnerability!H78</f>
        <v>4.7</v>
      </c>
      <c r="G79" s="128">
        <f>Vulnerability!N78</f>
        <v>0.4</v>
      </c>
      <c r="H79" s="39">
        <f>Vulnerability!O78</f>
        <v>4.5999999999999996</v>
      </c>
      <c r="I79" s="128">
        <f>Vulnerability!T78</f>
        <v>6.1</v>
      </c>
      <c r="J79" s="127">
        <f>Vulnerability!AB78</f>
        <v>2.2000000000000002</v>
      </c>
      <c r="K79" s="127">
        <f>Vulnerability!AE78</f>
        <v>5.4</v>
      </c>
      <c r="L79" s="127">
        <f>Vulnerability!AH78</f>
        <v>3.3</v>
      </c>
      <c r="M79" s="127">
        <f>Vulnerability!AK78</f>
        <v>4.4000000000000004</v>
      </c>
      <c r="N79" s="128">
        <f>Vulnerability!AL78</f>
        <v>3.9</v>
      </c>
      <c r="O79" s="39">
        <f>Vulnerability!AM78</f>
        <v>5.0999999999999996</v>
      </c>
      <c r="P79" s="40">
        <f t="shared" si="17"/>
        <v>4.9000000000000004</v>
      </c>
      <c r="Q79" s="40">
        <f>Vulnerability!AZ78</f>
        <v>7.2</v>
      </c>
      <c r="R79" s="40">
        <f t="shared" si="18"/>
        <v>6.2</v>
      </c>
      <c r="S79" s="138">
        <f>'Lack of Coping Capacity'!D78</f>
        <v>1.8</v>
      </c>
      <c r="T79" s="126">
        <f>'Lack of Coping Capacity'!G78</f>
        <v>5.2</v>
      </c>
      <c r="U79" s="39">
        <f>'Lack of Coping Capacity'!H78</f>
        <v>3.5</v>
      </c>
      <c r="V79" s="126">
        <f>'Lack of Coping Capacity'!M78</f>
        <v>4.5</v>
      </c>
      <c r="W79" s="126">
        <f>'Lack of Coping Capacity'!R78</f>
        <v>4.5</v>
      </c>
      <c r="X79" s="126">
        <f>'Lack of Coping Capacity'!Z78</f>
        <v>5.5</v>
      </c>
      <c r="Y79" s="39">
        <f>'Lack of Coping Capacity'!AA78</f>
        <v>4.8</v>
      </c>
      <c r="Z79" s="40">
        <f t="shared" si="19"/>
        <v>4.2</v>
      </c>
      <c r="AA79" s="40">
        <f>'Lack of Coping Capacity'!AB78</f>
        <v>2.5</v>
      </c>
      <c r="AB79" s="40">
        <f t="shared" si="20"/>
        <v>3.4</v>
      </c>
      <c r="AC79" s="133">
        <f t="shared" si="21"/>
        <v>4.7</v>
      </c>
      <c r="AD79" s="149" t="str">
        <f t="shared" si="22"/>
        <v>Medium</v>
      </c>
      <c r="AE79" s="145">
        <f t="shared" si="23"/>
        <v>66</v>
      </c>
      <c r="AF79" s="147" t="e">
        <f>VLOOKUP($B79,#REF!,8,FALSE)</f>
        <v>#REF!</v>
      </c>
      <c r="AG79" s="46" t="e">
        <f>'Imputed and missing data hidden'!BY77</f>
        <v>#REF!</v>
      </c>
      <c r="AH79" s="146" t="e">
        <f t="shared" si="24"/>
        <v>#REF!</v>
      </c>
      <c r="AI79" s="150"/>
    </row>
    <row r="80" spans="1:35" ht="15" thickBot="1" x14ac:dyDescent="0.35">
      <c r="A80" s="108" t="str">
        <f>'Indicator Data'!A82</f>
        <v>Indonesia</v>
      </c>
      <c r="B80" s="42" t="str">
        <f>'Indicator Data'!B82</f>
        <v>IDN</v>
      </c>
      <c r="C80" s="131">
        <f>'Hazard &amp; Exposure'!L79</f>
        <v>4.7</v>
      </c>
      <c r="D80" s="39">
        <f t="shared" si="25"/>
        <v>4.7</v>
      </c>
      <c r="E80" s="130">
        <f>Vulnerability!E79</f>
        <v>4.7</v>
      </c>
      <c r="F80" s="128">
        <f>Vulnerability!H79</f>
        <v>4.7</v>
      </c>
      <c r="G80" s="128">
        <f>Vulnerability!N79</f>
        <v>0.2</v>
      </c>
      <c r="H80" s="39">
        <f>Vulnerability!O79</f>
        <v>3.6</v>
      </c>
      <c r="I80" s="128">
        <f>Vulnerability!T79</f>
        <v>3.4</v>
      </c>
      <c r="J80" s="127">
        <f>Vulnerability!AB79</f>
        <v>2.7</v>
      </c>
      <c r="K80" s="127">
        <f>Vulnerability!AE79</f>
        <v>3.2</v>
      </c>
      <c r="L80" s="127">
        <f>Vulnerability!AH79</f>
        <v>0.6</v>
      </c>
      <c r="M80" s="127">
        <f>Vulnerability!AK79</f>
        <v>2.2000000000000002</v>
      </c>
      <c r="N80" s="128">
        <f>Vulnerability!AL79</f>
        <v>2.2000000000000002</v>
      </c>
      <c r="O80" s="39">
        <f>Vulnerability!AM79</f>
        <v>2.8</v>
      </c>
      <c r="P80" s="40">
        <f t="shared" si="17"/>
        <v>3.2</v>
      </c>
      <c r="Q80" s="40">
        <f>Vulnerability!AZ79</f>
        <v>6.9</v>
      </c>
      <c r="R80" s="40">
        <f t="shared" si="18"/>
        <v>5.3</v>
      </c>
      <c r="S80" s="138">
        <f>'Lack of Coping Capacity'!D79</f>
        <v>3.3</v>
      </c>
      <c r="T80" s="126">
        <f>'Lack of Coping Capacity'!G79</f>
        <v>5.3</v>
      </c>
      <c r="U80" s="39">
        <f>'Lack of Coping Capacity'!H79</f>
        <v>4.3</v>
      </c>
      <c r="V80" s="126">
        <f>'Lack of Coping Capacity'!M79</f>
        <v>2.8</v>
      </c>
      <c r="W80" s="126">
        <f>'Lack of Coping Capacity'!R79</f>
        <v>4.7</v>
      </c>
      <c r="X80" s="126">
        <f>'Lack of Coping Capacity'!Z79</f>
        <v>6.2</v>
      </c>
      <c r="Y80" s="39">
        <f>'Lack of Coping Capacity'!AA79</f>
        <v>4.5999999999999996</v>
      </c>
      <c r="Z80" s="40">
        <f t="shared" si="19"/>
        <v>4.5</v>
      </c>
      <c r="AA80" s="40">
        <f>'Lack of Coping Capacity'!AB79</f>
        <v>3.7</v>
      </c>
      <c r="AB80" s="40">
        <f t="shared" si="20"/>
        <v>4.0999999999999996</v>
      </c>
      <c r="AC80" s="133">
        <f t="shared" si="21"/>
        <v>4.7</v>
      </c>
      <c r="AD80" s="149" t="str">
        <f t="shared" si="22"/>
        <v>Medium</v>
      </c>
      <c r="AE80" s="145">
        <f t="shared" si="23"/>
        <v>66</v>
      </c>
      <c r="AF80" s="147" t="e">
        <f>VLOOKUP($B80,#REF!,8,FALSE)</f>
        <v>#REF!</v>
      </c>
      <c r="AG80" s="46" t="e">
        <f>'Imputed and missing data hidden'!BY78</f>
        <v>#REF!</v>
      </c>
      <c r="AH80" s="146" t="e">
        <f t="shared" si="24"/>
        <v>#REF!</v>
      </c>
      <c r="AI80" s="150"/>
    </row>
    <row r="81" spans="1:35" ht="15" thickBot="1" x14ac:dyDescent="0.35">
      <c r="A81" s="108" t="str">
        <f>'Indicator Data'!A83</f>
        <v>Iran</v>
      </c>
      <c r="B81" s="42" t="str">
        <f>'Indicator Data'!B83</f>
        <v>IRN</v>
      </c>
      <c r="C81" s="131">
        <f>'Hazard &amp; Exposure'!L80</f>
        <v>3.9</v>
      </c>
      <c r="D81" s="39">
        <f t="shared" si="25"/>
        <v>3.9</v>
      </c>
      <c r="E81" s="130">
        <f>Vulnerability!E80</f>
        <v>2.1</v>
      </c>
      <c r="F81" s="128">
        <f>Vulnerability!H80</f>
        <v>5.2</v>
      </c>
      <c r="G81" s="128">
        <f>Vulnerability!N80</f>
        <v>0.1</v>
      </c>
      <c r="H81" s="39">
        <f>Vulnerability!O80</f>
        <v>2.4</v>
      </c>
      <c r="I81" s="128">
        <f>Vulnerability!T80</f>
        <v>8</v>
      </c>
      <c r="J81" s="127">
        <f>Vulnerability!AB80</f>
        <v>0.1</v>
      </c>
      <c r="K81" s="127">
        <f>Vulnerability!AE80</f>
        <v>1</v>
      </c>
      <c r="L81" s="127">
        <f>Vulnerability!AH80</f>
        <v>10</v>
      </c>
      <c r="M81" s="127">
        <f>Vulnerability!AK80</f>
        <v>1.3</v>
      </c>
      <c r="N81" s="128">
        <f>Vulnerability!AL80</f>
        <v>5.2</v>
      </c>
      <c r="O81" s="39">
        <f>Vulnerability!AM80</f>
        <v>6.8</v>
      </c>
      <c r="P81" s="40">
        <f t="shared" si="17"/>
        <v>5</v>
      </c>
      <c r="Q81" s="40">
        <f>Vulnerability!AZ80</f>
        <v>5.4</v>
      </c>
      <c r="R81" s="40">
        <f t="shared" si="18"/>
        <v>5.2</v>
      </c>
      <c r="S81" s="138">
        <f>'Lack of Coping Capacity'!D80</f>
        <v>4.4000000000000004</v>
      </c>
      <c r="T81" s="126">
        <f>'Lack of Coping Capacity'!G80</f>
        <v>6.7</v>
      </c>
      <c r="U81" s="39">
        <f>'Lack of Coping Capacity'!H80</f>
        <v>5.6</v>
      </c>
      <c r="V81" s="126">
        <f>'Lack of Coping Capacity'!M80</f>
        <v>2.7</v>
      </c>
      <c r="W81" s="126">
        <f>'Lack of Coping Capacity'!R80</f>
        <v>3.8</v>
      </c>
      <c r="X81" s="126">
        <f>'Lack of Coping Capacity'!Z80</f>
        <v>3.1</v>
      </c>
      <c r="Y81" s="39">
        <f>'Lack of Coping Capacity'!AA80</f>
        <v>3.2</v>
      </c>
      <c r="Z81" s="40">
        <f t="shared" si="19"/>
        <v>4.5</v>
      </c>
      <c r="AA81" s="40">
        <f>'Lack of Coping Capacity'!AB80</f>
        <v>1.5</v>
      </c>
      <c r="AB81" s="40">
        <f t="shared" si="20"/>
        <v>3.1</v>
      </c>
      <c r="AC81" s="133">
        <f t="shared" si="21"/>
        <v>4</v>
      </c>
      <c r="AD81" s="149" t="str">
        <f t="shared" si="22"/>
        <v>Medium</v>
      </c>
      <c r="AE81" s="145">
        <f t="shared" si="23"/>
        <v>94</v>
      </c>
      <c r="AF81" s="147" t="e">
        <f>VLOOKUP($B81,#REF!,8,FALSE)</f>
        <v>#REF!</v>
      </c>
      <c r="AG81" s="46" t="e">
        <f>'Imputed and missing data hidden'!BY79</f>
        <v>#REF!</v>
      </c>
      <c r="AH81" s="146" t="e">
        <f t="shared" si="24"/>
        <v>#REF!</v>
      </c>
      <c r="AI81" s="150"/>
    </row>
    <row r="82" spans="1:35" ht="15" thickBot="1" x14ac:dyDescent="0.35">
      <c r="A82" s="108" t="str">
        <f>'Indicator Data'!A84</f>
        <v>Iraq</v>
      </c>
      <c r="B82" s="42" t="str">
        <f>'Indicator Data'!B84</f>
        <v>IRQ</v>
      </c>
      <c r="C82" s="131">
        <f>'Hazard &amp; Exposure'!L81</f>
        <v>4.3</v>
      </c>
      <c r="D82" s="39">
        <f t="shared" si="25"/>
        <v>4.3</v>
      </c>
      <c r="E82" s="130">
        <f>Vulnerability!E81</f>
        <v>4.9000000000000004</v>
      </c>
      <c r="F82" s="128">
        <f>Vulnerability!H81</f>
        <v>4.2</v>
      </c>
      <c r="G82" s="128">
        <f>Vulnerability!N81</f>
        <v>3.6</v>
      </c>
      <c r="H82" s="39">
        <f>Vulnerability!O81</f>
        <v>4.4000000000000004</v>
      </c>
      <c r="I82" s="128">
        <f>Vulnerability!T81</f>
        <v>9.1</v>
      </c>
      <c r="J82" s="127">
        <f>Vulnerability!AB81</f>
        <v>0.5</v>
      </c>
      <c r="K82" s="127">
        <f>Vulnerability!AE81</f>
        <v>2</v>
      </c>
      <c r="L82" s="127">
        <f>Vulnerability!AH81</f>
        <v>0.1</v>
      </c>
      <c r="M82" s="127">
        <f>Vulnerability!AK81</f>
        <v>6.8</v>
      </c>
      <c r="N82" s="128">
        <f>Vulnerability!AL81</f>
        <v>2.9</v>
      </c>
      <c r="O82" s="39">
        <f>Vulnerability!AM81</f>
        <v>7</v>
      </c>
      <c r="P82" s="40">
        <f t="shared" si="17"/>
        <v>5.9</v>
      </c>
      <c r="Q82" s="40">
        <f>Vulnerability!AZ81</f>
        <v>6.3</v>
      </c>
      <c r="R82" s="40">
        <f t="shared" si="18"/>
        <v>6.1</v>
      </c>
      <c r="S82" s="138">
        <f>'Lack of Coping Capacity'!D81</f>
        <v>8.4</v>
      </c>
      <c r="T82" s="126">
        <f>'Lack of Coping Capacity'!G81</f>
        <v>7.8</v>
      </c>
      <c r="U82" s="39">
        <f>'Lack of Coping Capacity'!H81</f>
        <v>8.1</v>
      </c>
      <c r="V82" s="126">
        <f>'Lack of Coping Capacity'!M81</f>
        <v>4</v>
      </c>
      <c r="W82" s="126">
        <f>'Lack of Coping Capacity'!R81</f>
        <v>3.5</v>
      </c>
      <c r="X82" s="126">
        <f>'Lack of Coping Capacity'!Z81</f>
        <v>6</v>
      </c>
      <c r="Y82" s="39">
        <f>'Lack of Coping Capacity'!AA81</f>
        <v>4.5</v>
      </c>
      <c r="Z82" s="40">
        <f t="shared" si="19"/>
        <v>6.6</v>
      </c>
      <c r="AA82" s="40">
        <f>'Lack of Coping Capacity'!AB81</f>
        <v>1.8</v>
      </c>
      <c r="AB82" s="40">
        <f t="shared" si="20"/>
        <v>4.5999999999999996</v>
      </c>
      <c r="AC82" s="133">
        <f t="shared" si="21"/>
        <v>4.9000000000000004</v>
      </c>
      <c r="AD82" s="149" t="str">
        <f t="shared" si="22"/>
        <v>Medium</v>
      </c>
      <c r="AE82" s="145">
        <f t="shared" si="23"/>
        <v>58</v>
      </c>
      <c r="AF82" s="147" t="e">
        <f>VLOOKUP($B82,#REF!,8,FALSE)</f>
        <v>#REF!</v>
      </c>
      <c r="AG82" s="46" t="e">
        <f>'Imputed and missing data hidden'!BY80</f>
        <v>#REF!</v>
      </c>
      <c r="AH82" s="146" t="e">
        <f t="shared" si="24"/>
        <v>#REF!</v>
      </c>
      <c r="AI82" s="150"/>
    </row>
    <row r="83" spans="1:35" ht="15" thickBot="1" x14ac:dyDescent="0.35">
      <c r="A83" s="108" t="str">
        <f>'Indicator Data'!A85</f>
        <v>Ireland</v>
      </c>
      <c r="B83" s="42" t="str">
        <f>'Indicator Data'!B85</f>
        <v>IRL</v>
      </c>
      <c r="C83" s="131">
        <f>'Hazard &amp; Exposure'!L82</f>
        <v>3.1</v>
      </c>
      <c r="D83" s="39">
        <f t="shared" si="25"/>
        <v>3.1</v>
      </c>
      <c r="E83" s="130">
        <f>Vulnerability!E82</f>
        <v>0</v>
      </c>
      <c r="F83" s="128">
        <f>Vulnerability!H82</f>
        <v>1.5</v>
      </c>
      <c r="G83" s="128">
        <f>Vulnerability!N82</f>
        <v>0.1</v>
      </c>
      <c r="H83" s="39">
        <f>Vulnerability!O82</f>
        <v>0.4</v>
      </c>
      <c r="I83" s="128">
        <f>Vulnerability!T82</f>
        <v>3.9</v>
      </c>
      <c r="J83" s="127">
        <f>Vulnerability!AB82</f>
        <v>0.2</v>
      </c>
      <c r="K83" s="127">
        <f>Vulnerability!AE82</f>
        <v>0.3</v>
      </c>
      <c r="L83" s="127">
        <f>Vulnerability!AH82</f>
        <v>0</v>
      </c>
      <c r="M83" s="127">
        <f>Vulnerability!AK82</f>
        <v>0.2</v>
      </c>
      <c r="N83" s="128">
        <f>Vulnerability!AL82</f>
        <v>0.2</v>
      </c>
      <c r="O83" s="39">
        <f>Vulnerability!AM82</f>
        <v>2.2000000000000002</v>
      </c>
      <c r="P83" s="40">
        <f t="shared" si="17"/>
        <v>1.3</v>
      </c>
      <c r="Q83" s="40">
        <f>Vulnerability!AZ82</f>
        <v>4.9000000000000004</v>
      </c>
      <c r="R83" s="40">
        <f t="shared" si="18"/>
        <v>3.3</v>
      </c>
      <c r="S83" s="138" t="str">
        <f>'Lack of Coping Capacity'!D82</f>
        <v>x</v>
      </c>
      <c r="T83" s="126">
        <f>'Lack of Coping Capacity'!G82</f>
        <v>2.4</v>
      </c>
      <c r="U83" s="39">
        <f>'Lack of Coping Capacity'!H82</f>
        <v>2.4</v>
      </c>
      <c r="V83" s="126">
        <f>'Lack of Coping Capacity'!M82</f>
        <v>2.2000000000000002</v>
      </c>
      <c r="W83" s="126">
        <f>'Lack of Coping Capacity'!R82</f>
        <v>0.5</v>
      </c>
      <c r="X83" s="126">
        <f>'Lack of Coping Capacity'!Z82</f>
        <v>0.9</v>
      </c>
      <c r="Y83" s="39">
        <f>'Lack of Coping Capacity'!AA82</f>
        <v>1.2</v>
      </c>
      <c r="Z83" s="40">
        <f t="shared" si="19"/>
        <v>1.8</v>
      </c>
      <c r="AA83" s="40">
        <f>'Lack of Coping Capacity'!AB82</f>
        <v>3.3</v>
      </c>
      <c r="AB83" s="40">
        <f t="shared" si="20"/>
        <v>2.6</v>
      </c>
      <c r="AC83" s="133">
        <f t="shared" si="21"/>
        <v>3</v>
      </c>
      <c r="AD83" s="149" t="str">
        <f t="shared" si="22"/>
        <v>Low</v>
      </c>
      <c r="AE83" s="145">
        <f t="shared" si="23"/>
        <v>149</v>
      </c>
      <c r="AF83" s="147" t="e">
        <f>VLOOKUP($B83,#REF!,8,FALSE)</f>
        <v>#REF!</v>
      </c>
      <c r="AG83" s="46" t="e">
        <f>'Imputed and missing data hidden'!BY81</f>
        <v>#REF!</v>
      </c>
      <c r="AH83" s="146" t="e">
        <f t="shared" si="24"/>
        <v>#REF!</v>
      </c>
      <c r="AI83" s="150"/>
    </row>
    <row r="84" spans="1:35" ht="15" thickBot="1" x14ac:dyDescent="0.35">
      <c r="A84" s="108" t="str">
        <f>'Indicator Data'!A86</f>
        <v>Israel</v>
      </c>
      <c r="B84" s="42" t="str">
        <f>'Indicator Data'!B86</f>
        <v>ISR</v>
      </c>
      <c r="C84" s="131">
        <f>'Hazard &amp; Exposure'!L83</f>
        <v>4.0999999999999996</v>
      </c>
      <c r="D84" s="39">
        <f t="shared" si="25"/>
        <v>4.0999999999999996</v>
      </c>
      <c r="E84" s="130">
        <f>Vulnerability!E83</f>
        <v>0</v>
      </c>
      <c r="F84" s="128">
        <f>Vulnerability!H83</f>
        <v>2.4</v>
      </c>
      <c r="G84" s="128">
        <f>Vulnerability!N83</f>
        <v>0.1</v>
      </c>
      <c r="H84" s="39">
        <f>Vulnerability!O83</f>
        <v>0.6</v>
      </c>
      <c r="I84" s="128">
        <f>Vulnerability!T83</f>
        <v>5.4</v>
      </c>
      <c r="J84" s="127">
        <f>Vulnerability!AB83</f>
        <v>0.1</v>
      </c>
      <c r="K84" s="127">
        <f>Vulnerability!AE83</f>
        <v>0.3</v>
      </c>
      <c r="L84" s="127">
        <f>Vulnerability!AH83</f>
        <v>0</v>
      </c>
      <c r="M84" s="127">
        <f>Vulnerability!AK83</f>
        <v>0</v>
      </c>
      <c r="N84" s="128">
        <f>Vulnerability!AL83</f>
        <v>0.1</v>
      </c>
      <c r="O84" s="39">
        <f>Vulnerability!AM83</f>
        <v>3.2</v>
      </c>
      <c r="P84" s="40">
        <f t="shared" si="17"/>
        <v>2</v>
      </c>
      <c r="Q84" s="40">
        <f>Vulnerability!AZ83</f>
        <v>4.0999999999999996</v>
      </c>
      <c r="R84" s="40">
        <f t="shared" si="18"/>
        <v>3.1</v>
      </c>
      <c r="S84" s="138" t="str">
        <f>'Lack of Coping Capacity'!D83</f>
        <v>x</v>
      </c>
      <c r="T84" s="126">
        <f>'Lack of Coping Capacity'!G83</f>
        <v>3.3</v>
      </c>
      <c r="U84" s="39">
        <f>'Lack of Coping Capacity'!H83</f>
        <v>3.3</v>
      </c>
      <c r="V84" s="126">
        <f>'Lack of Coping Capacity'!M83</f>
        <v>1.8</v>
      </c>
      <c r="W84" s="126">
        <f>'Lack of Coping Capacity'!R83</f>
        <v>0</v>
      </c>
      <c r="X84" s="126">
        <f>'Lack of Coping Capacity'!Z83</f>
        <v>0.8</v>
      </c>
      <c r="Y84" s="39">
        <f>'Lack of Coping Capacity'!AA83</f>
        <v>0.9</v>
      </c>
      <c r="Z84" s="40">
        <f t="shared" si="19"/>
        <v>2.2000000000000002</v>
      </c>
      <c r="AA84" s="40">
        <f>'Lack of Coping Capacity'!AB83</f>
        <v>0.9</v>
      </c>
      <c r="AB84" s="40">
        <f t="shared" si="20"/>
        <v>1.6</v>
      </c>
      <c r="AC84" s="133">
        <f t="shared" si="21"/>
        <v>2.7</v>
      </c>
      <c r="AD84" s="149" t="str">
        <f t="shared" si="22"/>
        <v>Low</v>
      </c>
      <c r="AE84" s="145">
        <f t="shared" si="23"/>
        <v>169</v>
      </c>
      <c r="AF84" s="147" t="e">
        <f>VLOOKUP($B84,#REF!,8,FALSE)</f>
        <v>#REF!</v>
      </c>
      <c r="AG84" s="46" t="e">
        <f>'Imputed and missing data hidden'!BY82</f>
        <v>#REF!</v>
      </c>
      <c r="AH84" s="146" t="e">
        <f t="shared" si="24"/>
        <v>#REF!</v>
      </c>
      <c r="AI84" s="150"/>
    </row>
    <row r="85" spans="1:35" ht="15" thickBot="1" x14ac:dyDescent="0.35">
      <c r="A85" s="108" t="str">
        <f>'Indicator Data'!A87</f>
        <v>Italy</v>
      </c>
      <c r="B85" s="42" t="str">
        <f>'Indicator Data'!B87</f>
        <v>ITA</v>
      </c>
      <c r="C85" s="131">
        <f>'Hazard &amp; Exposure'!L84</f>
        <v>2.8</v>
      </c>
      <c r="D85" s="39">
        <f t="shared" si="25"/>
        <v>2.8</v>
      </c>
      <c r="E85" s="130">
        <f>Vulnerability!E84</f>
        <v>0.3</v>
      </c>
      <c r="F85" s="128">
        <f>Vulnerability!H84</f>
        <v>1.8</v>
      </c>
      <c r="G85" s="128">
        <f>Vulnerability!N84</f>
        <v>0.1</v>
      </c>
      <c r="H85" s="39">
        <f>Vulnerability!O84</f>
        <v>0.6</v>
      </c>
      <c r="I85" s="128">
        <f>Vulnerability!T84</f>
        <v>6.5</v>
      </c>
      <c r="J85" s="127">
        <f>Vulnerability!AB84</f>
        <v>0.2</v>
      </c>
      <c r="K85" s="127">
        <f>Vulnerability!AE84</f>
        <v>0.2</v>
      </c>
      <c r="L85" s="127">
        <f>Vulnerability!AH84</f>
        <v>0</v>
      </c>
      <c r="M85" s="127">
        <f>Vulnerability!AK84</f>
        <v>0.4</v>
      </c>
      <c r="N85" s="128">
        <f>Vulnerability!AL84</f>
        <v>0.2</v>
      </c>
      <c r="O85" s="39">
        <f>Vulnerability!AM84</f>
        <v>4</v>
      </c>
      <c r="P85" s="40">
        <f t="shared" si="17"/>
        <v>2.5</v>
      </c>
      <c r="Q85" s="40">
        <f>Vulnerability!AZ84</f>
        <v>5.6</v>
      </c>
      <c r="R85" s="40">
        <f t="shared" si="18"/>
        <v>4.2</v>
      </c>
      <c r="S85" s="138">
        <f>'Lack of Coping Capacity'!D84</f>
        <v>2.4</v>
      </c>
      <c r="T85" s="126">
        <f>'Lack of Coping Capacity'!G84</f>
        <v>4.5</v>
      </c>
      <c r="U85" s="39">
        <f>'Lack of Coping Capacity'!H84</f>
        <v>3.5</v>
      </c>
      <c r="V85" s="126">
        <f>'Lack of Coping Capacity'!M84</f>
        <v>1.5</v>
      </c>
      <c r="W85" s="126">
        <f>'Lack of Coping Capacity'!R84</f>
        <v>0.1</v>
      </c>
      <c r="X85" s="126">
        <f>'Lack of Coping Capacity'!Z84</f>
        <v>0.4</v>
      </c>
      <c r="Y85" s="39">
        <f>'Lack of Coping Capacity'!AA84</f>
        <v>0.7</v>
      </c>
      <c r="Z85" s="40">
        <f t="shared" si="19"/>
        <v>2.2000000000000002</v>
      </c>
      <c r="AA85" s="40">
        <f>'Lack of Coping Capacity'!AB84</f>
        <v>1.5</v>
      </c>
      <c r="AB85" s="40">
        <f t="shared" si="20"/>
        <v>1.9</v>
      </c>
      <c r="AC85" s="133">
        <f t="shared" si="21"/>
        <v>2.8</v>
      </c>
      <c r="AD85" s="149" t="str">
        <f t="shared" si="22"/>
        <v>Low</v>
      </c>
      <c r="AE85" s="145">
        <f t="shared" si="23"/>
        <v>160</v>
      </c>
      <c r="AF85" s="147" t="e">
        <f>VLOOKUP($B85,#REF!,8,FALSE)</f>
        <v>#REF!</v>
      </c>
      <c r="AG85" s="46" t="e">
        <f>'Imputed and missing data hidden'!BY83</f>
        <v>#REF!</v>
      </c>
      <c r="AH85" s="146" t="e">
        <f t="shared" si="24"/>
        <v>#REF!</v>
      </c>
      <c r="AI85" s="150"/>
    </row>
    <row r="86" spans="1:35" ht="15" thickBot="1" x14ac:dyDescent="0.35">
      <c r="A86" s="108" t="str">
        <f>'Indicator Data'!A88</f>
        <v>Jamaica</v>
      </c>
      <c r="B86" s="42" t="str">
        <f>'Indicator Data'!B88</f>
        <v>JAM</v>
      </c>
      <c r="C86" s="131">
        <f>'Hazard &amp; Exposure'!L85</f>
        <v>3.8</v>
      </c>
      <c r="D86" s="39">
        <f t="shared" si="25"/>
        <v>3.8</v>
      </c>
      <c r="E86" s="130">
        <f>Vulnerability!E85</f>
        <v>4.0999999999999996</v>
      </c>
      <c r="F86" s="128">
        <f>Vulnerability!H85</f>
        <v>5.4</v>
      </c>
      <c r="G86" s="128">
        <f>Vulnerability!N85</f>
        <v>2.1</v>
      </c>
      <c r="H86" s="39">
        <f>Vulnerability!O85</f>
        <v>3.9</v>
      </c>
      <c r="I86" s="128">
        <f>Vulnerability!T85</f>
        <v>0</v>
      </c>
      <c r="J86" s="127">
        <f>Vulnerability!AB85</f>
        <v>1.7</v>
      </c>
      <c r="K86" s="127">
        <f>Vulnerability!AE85</f>
        <v>0.8</v>
      </c>
      <c r="L86" s="127">
        <f>Vulnerability!AH85</f>
        <v>0</v>
      </c>
      <c r="M86" s="127">
        <f>Vulnerability!AK85</f>
        <v>2.9</v>
      </c>
      <c r="N86" s="128">
        <f>Vulnerability!AL85</f>
        <v>1.4</v>
      </c>
      <c r="O86" s="39">
        <f>Vulnerability!AM85</f>
        <v>0.7</v>
      </c>
      <c r="P86" s="40">
        <f t="shared" si="17"/>
        <v>2.4</v>
      </c>
      <c r="Q86" s="40">
        <f>Vulnerability!AZ85</f>
        <v>4.9000000000000004</v>
      </c>
      <c r="R86" s="40">
        <f t="shared" si="18"/>
        <v>3.8</v>
      </c>
      <c r="S86" s="138">
        <f>'Lack of Coping Capacity'!D85</f>
        <v>3.3</v>
      </c>
      <c r="T86" s="126">
        <f>'Lack of Coping Capacity'!G85</f>
        <v>4.9000000000000004</v>
      </c>
      <c r="U86" s="39">
        <f>'Lack of Coping Capacity'!H85</f>
        <v>4.0999999999999996</v>
      </c>
      <c r="V86" s="126">
        <f>'Lack of Coping Capacity'!M85</f>
        <v>3</v>
      </c>
      <c r="W86" s="126">
        <f>'Lack of Coping Capacity'!R85</f>
        <v>1.9</v>
      </c>
      <c r="X86" s="126">
        <f>'Lack of Coping Capacity'!Z85</f>
        <v>4.2</v>
      </c>
      <c r="Y86" s="39">
        <f>'Lack of Coping Capacity'!AA85</f>
        <v>3</v>
      </c>
      <c r="Z86" s="40">
        <f t="shared" si="19"/>
        <v>3.6</v>
      </c>
      <c r="AA86" s="40">
        <f>'Lack of Coping Capacity'!AB85</f>
        <v>2.4</v>
      </c>
      <c r="AB86" s="40">
        <f t="shared" si="20"/>
        <v>3</v>
      </c>
      <c r="AC86" s="133">
        <f t="shared" si="21"/>
        <v>3.5</v>
      </c>
      <c r="AD86" s="149" t="str">
        <f t="shared" si="22"/>
        <v>Medium</v>
      </c>
      <c r="AE86" s="145">
        <f t="shared" si="23"/>
        <v>119</v>
      </c>
      <c r="AF86" s="147" t="e">
        <f>VLOOKUP($B86,#REF!,8,FALSE)</f>
        <v>#REF!</v>
      </c>
      <c r="AG86" s="46" t="e">
        <f>'Imputed and missing data hidden'!BY84</f>
        <v>#REF!</v>
      </c>
      <c r="AH86" s="146" t="e">
        <f t="shared" si="24"/>
        <v>#REF!</v>
      </c>
      <c r="AI86" s="150"/>
    </row>
    <row r="87" spans="1:35" ht="15" thickBot="1" x14ac:dyDescent="0.35">
      <c r="A87" s="108" t="str">
        <f>'Indicator Data'!A89</f>
        <v>Japan</v>
      </c>
      <c r="B87" s="42" t="str">
        <f>'Indicator Data'!B89</f>
        <v>JPN</v>
      </c>
      <c r="C87" s="131">
        <f>'Hazard &amp; Exposure'!L86</f>
        <v>3.2</v>
      </c>
      <c r="D87" s="39">
        <f t="shared" si="25"/>
        <v>3.2</v>
      </c>
      <c r="E87" s="130">
        <f>Vulnerability!E86</f>
        <v>0</v>
      </c>
      <c r="F87" s="128">
        <f>Vulnerability!H86</f>
        <v>1.3</v>
      </c>
      <c r="G87" s="128">
        <f>Vulnerability!N86</f>
        <v>0</v>
      </c>
      <c r="H87" s="39">
        <f>Vulnerability!O86</f>
        <v>0.3</v>
      </c>
      <c r="I87" s="128">
        <f>Vulnerability!T86</f>
        <v>3.7</v>
      </c>
      <c r="J87" s="127">
        <f>Vulnerability!AB86</f>
        <v>0.2</v>
      </c>
      <c r="K87" s="127">
        <f>Vulnerability!AE86</f>
        <v>0.5</v>
      </c>
      <c r="L87" s="127">
        <f>Vulnerability!AH86</f>
        <v>1.1000000000000001</v>
      </c>
      <c r="M87" s="127">
        <f>Vulnerability!AK86</f>
        <v>2.4</v>
      </c>
      <c r="N87" s="128">
        <f>Vulnerability!AL86</f>
        <v>1.1000000000000001</v>
      </c>
      <c r="O87" s="39">
        <f>Vulnerability!AM86</f>
        <v>2.5</v>
      </c>
      <c r="P87" s="40">
        <f t="shared" si="17"/>
        <v>1.5</v>
      </c>
      <c r="Q87" s="40">
        <f>Vulnerability!AZ86</f>
        <v>5.8</v>
      </c>
      <c r="R87" s="40">
        <f t="shared" si="18"/>
        <v>4</v>
      </c>
      <c r="S87" s="138">
        <f>'Lack of Coping Capacity'!D86</f>
        <v>1.9</v>
      </c>
      <c r="T87" s="126">
        <f>'Lack of Coping Capacity'!G86</f>
        <v>2.2000000000000002</v>
      </c>
      <c r="U87" s="39">
        <f>'Lack of Coping Capacity'!H86</f>
        <v>2.1</v>
      </c>
      <c r="V87" s="126">
        <f>'Lack of Coping Capacity'!M86</f>
        <v>1.3</v>
      </c>
      <c r="W87" s="126">
        <f>'Lack of Coping Capacity'!R86</f>
        <v>0.1</v>
      </c>
      <c r="X87" s="126">
        <f>'Lack of Coping Capacity'!Z86</f>
        <v>1.1000000000000001</v>
      </c>
      <c r="Y87" s="39">
        <f>'Lack of Coping Capacity'!AA86</f>
        <v>0.8</v>
      </c>
      <c r="Z87" s="40">
        <f t="shared" si="19"/>
        <v>1.5</v>
      </c>
      <c r="AA87" s="40" t="str">
        <f>'Lack of Coping Capacity'!AB86</f>
        <v>x</v>
      </c>
      <c r="AB87" s="40">
        <f t="shared" si="20"/>
        <v>1.5</v>
      </c>
      <c r="AC87" s="133">
        <f t="shared" si="21"/>
        <v>2.7</v>
      </c>
      <c r="AD87" s="149" t="str">
        <f t="shared" si="22"/>
        <v>Low</v>
      </c>
      <c r="AE87" s="145">
        <f t="shared" si="23"/>
        <v>169</v>
      </c>
      <c r="AF87" s="147" t="e">
        <f>VLOOKUP($B87,#REF!,8,FALSE)</f>
        <v>#REF!</v>
      </c>
      <c r="AG87" s="46" t="e">
        <f>'Imputed and missing data hidden'!BY85</f>
        <v>#REF!</v>
      </c>
      <c r="AH87" s="146" t="e">
        <f t="shared" si="24"/>
        <v>#REF!</v>
      </c>
      <c r="AI87" s="150"/>
    </row>
    <row r="88" spans="1:35" ht="15" thickBot="1" x14ac:dyDescent="0.35">
      <c r="A88" s="108" t="str">
        <f>'Indicator Data'!A90</f>
        <v>Jordan</v>
      </c>
      <c r="B88" s="42" t="str">
        <f>'Indicator Data'!B90</f>
        <v>JOR</v>
      </c>
      <c r="C88" s="131">
        <f>'Hazard &amp; Exposure'!L87</f>
        <v>4.7</v>
      </c>
      <c r="D88" s="39">
        <f t="shared" si="25"/>
        <v>4.7</v>
      </c>
      <c r="E88" s="130">
        <f>Vulnerability!E87</f>
        <v>2.2000000000000002</v>
      </c>
      <c r="F88" s="128">
        <f>Vulnerability!H87</f>
        <v>4.2</v>
      </c>
      <c r="G88" s="128">
        <f>Vulnerability!N87</f>
        <v>5.8</v>
      </c>
      <c r="H88" s="39">
        <f>Vulnerability!O87</f>
        <v>3.6</v>
      </c>
      <c r="I88" s="128">
        <f>Vulnerability!T87</f>
        <v>10</v>
      </c>
      <c r="J88" s="127">
        <f>Vulnerability!AB87</f>
        <v>0.1</v>
      </c>
      <c r="K88" s="127">
        <f>Vulnerability!AE87</f>
        <v>1</v>
      </c>
      <c r="L88" s="127">
        <f>Vulnerability!AH87</f>
        <v>0</v>
      </c>
      <c r="M88" s="127">
        <f>Vulnerability!AK87</f>
        <v>3.6</v>
      </c>
      <c r="N88" s="128">
        <f>Vulnerability!AL87</f>
        <v>1.3</v>
      </c>
      <c r="O88" s="39">
        <f>Vulnerability!AM87</f>
        <v>7.8</v>
      </c>
      <c r="P88" s="40">
        <f t="shared" si="17"/>
        <v>6.1</v>
      </c>
      <c r="Q88" s="40">
        <f>Vulnerability!AZ87</f>
        <v>5.5</v>
      </c>
      <c r="R88" s="40">
        <f t="shared" si="18"/>
        <v>5.8</v>
      </c>
      <c r="S88" s="138">
        <f>'Lack of Coping Capacity'!D87</f>
        <v>6.1</v>
      </c>
      <c r="T88" s="126">
        <f>'Lack of Coping Capacity'!G87</f>
        <v>5</v>
      </c>
      <c r="U88" s="39">
        <f>'Lack of Coping Capacity'!H87</f>
        <v>5.6</v>
      </c>
      <c r="V88" s="126">
        <f>'Lack of Coping Capacity'!M87</f>
        <v>2.4</v>
      </c>
      <c r="W88" s="126">
        <f>'Lack of Coping Capacity'!R87</f>
        <v>2.4</v>
      </c>
      <c r="X88" s="126">
        <f>'Lack of Coping Capacity'!Z87</f>
        <v>3.3</v>
      </c>
      <c r="Y88" s="39">
        <f>'Lack of Coping Capacity'!AA87</f>
        <v>2.7</v>
      </c>
      <c r="Z88" s="40">
        <f t="shared" si="19"/>
        <v>4.3</v>
      </c>
      <c r="AA88" s="40">
        <f>'Lack of Coping Capacity'!AB87</f>
        <v>5.2</v>
      </c>
      <c r="AB88" s="40">
        <f t="shared" si="20"/>
        <v>4.8</v>
      </c>
      <c r="AC88" s="133">
        <f t="shared" si="21"/>
        <v>5.0999999999999996</v>
      </c>
      <c r="AD88" s="149" t="str">
        <f t="shared" si="22"/>
        <v>High</v>
      </c>
      <c r="AE88" s="145">
        <f t="shared" si="23"/>
        <v>52</v>
      </c>
      <c r="AF88" s="147" t="e">
        <f>VLOOKUP($B88,#REF!,8,FALSE)</f>
        <v>#REF!</v>
      </c>
      <c r="AG88" s="46" t="e">
        <f>'Imputed and missing data hidden'!BY86</f>
        <v>#REF!</v>
      </c>
      <c r="AH88" s="146" t="e">
        <f t="shared" si="24"/>
        <v>#REF!</v>
      </c>
      <c r="AI88" s="150"/>
    </row>
    <row r="89" spans="1:35" ht="15" thickBot="1" x14ac:dyDescent="0.35">
      <c r="A89" s="108" t="str">
        <f>'Indicator Data'!A91</f>
        <v>Kazakhstan</v>
      </c>
      <c r="B89" s="42" t="str">
        <f>'Indicator Data'!B91</f>
        <v>KAZ</v>
      </c>
      <c r="C89" s="131">
        <f>'Hazard &amp; Exposure'!L88</f>
        <v>2.6</v>
      </c>
      <c r="D89" s="39">
        <f t="shared" si="25"/>
        <v>2.6</v>
      </c>
      <c r="E89" s="130">
        <f>Vulnerability!E88</f>
        <v>1.3</v>
      </c>
      <c r="F89" s="128">
        <f>Vulnerability!H88</f>
        <v>1.7</v>
      </c>
      <c r="G89" s="128">
        <f>Vulnerability!N88</f>
        <v>0</v>
      </c>
      <c r="H89" s="39">
        <f>Vulnerability!O88</f>
        <v>1.1000000000000001</v>
      </c>
      <c r="I89" s="128">
        <f>Vulnerability!T88</f>
        <v>0</v>
      </c>
      <c r="J89" s="127">
        <f>Vulnerability!AB88</f>
        <v>0.5</v>
      </c>
      <c r="K89" s="127">
        <f>Vulnerability!AE88</f>
        <v>0.6</v>
      </c>
      <c r="L89" s="127">
        <f>Vulnerability!AH88</f>
        <v>0</v>
      </c>
      <c r="M89" s="127">
        <f>Vulnerability!AK88</f>
        <v>0.8</v>
      </c>
      <c r="N89" s="128">
        <f>Vulnerability!AL88</f>
        <v>0.5</v>
      </c>
      <c r="O89" s="39">
        <f>Vulnerability!AM88</f>
        <v>0.3</v>
      </c>
      <c r="P89" s="40">
        <f t="shared" si="17"/>
        <v>0.7</v>
      </c>
      <c r="Q89" s="40">
        <f>Vulnerability!AZ88</f>
        <v>6.1</v>
      </c>
      <c r="R89" s="40">
        <f t="shared" si="18"/>
        <v>3.9</v>
      </c>
      <c r="S89" s="138">
        <f>'Lack of Coping Capacity'!D88</f>
        <v>3.8</v>
      </c>
      <c r="T89" s="126">
        <f>'Lack of Coping Capacity'!G88</f>
        <v>5.8</v>
      </c>
      <c r="U89" s="39">
        <f>'Lack of Coping Capacity'!H88</f>
        <v>4.8</v>
      </c>
      <c r="V89" s="126">
        <f>'Lack of Coping Capacity'!M88</f>
        <v>1.3</v>
      </c>
      <c r="W89" s="126">
        <f>'Lack of Coping Capacity'!R88</f>
        <v>3.5</v>
      </c>
      <c r="X89" s="126">
        <f>'Lack of Coping Capacity'!Z88</f>
        <v>2.2999999999999998</v>
      </c>
      <c r="Y89" s="39">
        <f>'Lack of Coping Capacity'!AA88</f>
        <v>2.4</v>
      </c>
      <c r="Z89" s="40">
        <f t="shared" si="19"/>
        <v>3.7</v>
      </c>
      <c r="AA89" s="40">
        <f>'Lack of Coping Capacity'!AB88</f>
        <v>2.9</v>
      </c>
      <c r="AB89" s="40">
        <f t="shared" si="20"/>
        <v>3.3</v>
      </c>
      <c r="AC89" s="133">
        <f t="shared" si="21"/>
        <v>3.2</v>
      </c>
      <c r="AD89" s="149" t="str">
        <f t="shared" si="22"/>
        <v>Low</v>
      </c>
      <c r="AE89" s="145">
        <f t="shared" si="23"/>
        <v>136</v>
      </c>
      <c r="AF89" s="147" t="e">
        <f>VLOOKUP($B89,#REF!,8,FALSE)</f>
        <v>#REF!</v>
      </c>
      <c r="AG89" s="46" t="e">
        <f>'Imputed and missing data hidden'!BY87</f>
        <v>#REF!</v>
      </c>
      <c r="AH89" s="146" t="e">
        <f t="shared" si="24"/>
        <v>#REF!</v>
      </c>
      <c r="AI89" s="150"/>
    </row>
    <row r="90" spans="1:35" ht="15" thickBot="1" x14ac:dyDescent="0.35">
      <c r="A90" s="108" t="str">
        <f>'Indicator Data'!A92</f>
        <v>Kenya</v>
      </c>
      <c r="B90" s="42" t="str">
        <f>'Indicator Data'!B92</f>
        <v>KEN</v>
      </c>
      <c r="C90" s="131">
        <f>'Hazard &amp; Exposure'!L89</f>
        <v>6.1</v>
      </c>
      <c r="D90" s="39">
        <f t="shared" si="25"/>
        <v>6.1</v>
      </c>
      <c r="E90" s="130">
        <f>Vulnerability!E89</f>
        <v>7.5</v>
      </c>
      <c r="F90" s="128">
        <f>Vulnerability!H89</f>
        <v>5.7</v>
      </c>
      <c r="G90" s="128">
        <f>Vulnerability!N89</f>
        <v>1.9</v>
      </c>
      <c r="H90" s="39">
        <f>Vulnerability!O89</f>
        <v>5.7</v>
      </c>
      <c r="I90" s="128">
        <f>Vulnerability!T89</f>
        <v>7.7</v>
      </c>
      <c r="J90" s="127">
        <f>Vulnerability!AB89</f>
        <v>4.5999999999999996</v>
      </c>
      <c r="K90" s="127">
        <f>Vulnerability!AE89</f>
        <v>2.8</v>
      </c>
      <c r="L90" s="127">
        <f>Vulnerability!AH89</f>
        <v>5.4</v>
      </c>
      <c r="M90" s="127">
        <f>Vulnerability!AK89</f>
        <v>7.5</v>
      </c>
      <c r="N90" s="128">
        <f>Vulnerability!AL89</f>
        <v>5.3</v>
      </c>
      <c r="O90" s="39">
        <f>Vulnerability!AM89</f>
        <v>6.7</v>
      </c>
      <c r="P90" s="40">
        <f t="shared" si="17"/>
        <v>6.2</v>
      </c>
      <c r="Q90" s="40">
        <f>Vulnerability!AZ89</f>
        <v>4.9000000000000004</v>
      </c>
      <c r="R90" s="40">
        <f t="shared" si="18"/>
        <v>5.6</v>
      </c>
      <c r="S90" s="138">
        <f>'Lack of Coping Capacity'!D89</f>
        <v>3.9</v>
      </c>
      <c r="T90" s="126">
        <f>'Lack of Coping Capacity'!G89</f>
        <v>6.5</v>
      </c>
      <c r="U90" s="39">
        <f>'Lack of Coping Capacity'!H89</f>
        <v>5.2</v>
      </c>
      <c r="V90" s="126">
        <f>'Lack of Coping Capacity'!M89</f>
        <v>5.2</v>
      </c>
      <c r="W90" s="126">
        <f>'Lack of Coping Capacity'!R89</f>
        <v>8.4</v>
      </c>
      <c r="X90" s="126">
        <f>'Lack of Coping Capacity'!Z89</f>
        <v>7.2</v>
      </c>
      <c r="Y90" s="39">
        <f>'Lack of Coping Capacity'!AA89</f>
        <v>6.9</v>
      </c>
      <c r="Z90" s="40">
        <f t="shared" si="19"/>
        <v>6.1</v>
      </c>
      <c r="AA90" s="40">
        <f>'Lack of Coping Capacity'!AB89</f>
        <v>6.5</v>
      </c>
      <c r="AB90" s="40">
        <f t="shared" si="20"/>
        <v>6.3</v>
      </c>
      <c r="AC90" s="133">
        <f t="shared" si="21"/>
        <v>6</v>
      </c>
      <c r="AD90" s="149" t="str">
        <f t="shared" si="22"/>
        <v>High</v>
      </c>
      <c r="AE90" s="145">
        <f t="shared" si="23"/>
        <v>31</v>
      </c>
      <c r="AF90" s="147" t="e">
        <f>VLOOKUP($B90,#REF!,8,FALSE)</f>
        <v>#REF!</v>
      </c>
      <c r="AG90" s="46" t="e">
        <f>'Imputed and missing data hidden'!BY88</f>
        <v>#REF!</v>
      </c>
      <c r="AH90" s="146" t="e">
        <f t="shared" si="24"/>
        <v>#REF!</v>
      </c>
      <c r="AI90" s="150"/>
    </row>
    <row r="91" spans="1:35" ht="15" thickBot="1" x14ac:dyDescent="0.35">
      <c r="A91" s="108" t="str">
        <f>'Indicator Data'!A93</f>
        <v>Kiribati</v>
      </c>
      <c r="B91" s="42" t="str">
        <f>'Indicator Data'!B93</f>
        <v>KIR</v>
      </c>
      <c r="C91" s="131">
        <f>'Hazard &amp; Exposure'!L90</f>
        <v>5.9</v>
      </c>
      <c r="D91" s="39">
        <f t="shared" si="25"/>
        <v>5.9</v>
      </c>
      <c r="E91" s="130">
        <f>Vulnerability!E90</f>
        <v>5.5</v>
      </c>
      <c r="F91" s="128">
        <f>Vulnerability!H90</f>
        <v>3</v>
      </c>
      <c r="G91" s="128">
        <f>Vulnerability!N90</f>
        <v>7.7</v>
      </c>
      <c r="H91" s="39">
        <f>Vulnerability!O90</f>
        <v>5.4</v>
      </c>
      <c r="I91" s="128">
        <f>Vulnerability!T90</f>
        <v>0</v>
      </c>
      <c r="J91" s="127">
        <f>Vulnerability!AB90</f>
        <v>8.8000000000000007</v>
      </c>
      <c r="K91" s="127">
        <f>Vulnerability!AE90</f>
        <v>3.7</v>
      </c>
      <c r="L91" s="127">
        <f>Vulnerability!AH90</f>
        <v>0</v>
      </c>
      <c r="M91" s="127">
        <f>Vulnerability!AK90</f>
        <v>0.6</v>
      </c>
      <c r="N91" s="128">
        <f>Vulnerability!AL90</f>
        <v>4.4000000000000004</v>
      </c>
      <c r="O91" s="39">
        <f>Vulnerability!AM90</f>
        <v>2.5</v>
      </c>
      <c r="P91" s="40">
        <f t="shared" si="17"/>
        <v>4.0999999999999996</v>
      </c>
      <c r="Q91" s="40">
        <f>Vulnerability!AZ90</f>
        <v>6.6</v>
      </c>
      <c r="R91" s="40">
        <f t="shared" si="18"/>
        <v>5.5</v>
      </c>
      <c r="S91" s="138" t="str">
        <f>'Lack of Coping Capacity'!D90</f>
        <v>x</v>
      </c>
      <c r="T91" s="126">
        <f>'Lack of Coping Capacity'!G90</f>
        <v>5.6</v>
      </c>
      <c r="U91" s="39">
        <f>'Lack of Coping Capacity'!H90</f>
        <v>5.6</v>
      </c>
      <c r="V91" s="126">
        <f>'Lack of Coping Capacity'!M90</f>
        <v>5.4</v>
      </c>
      <c r="W91" s="126">
        <f>'Lack of Coping Capacity'!R90</f>
        <v>4.0999999999999996</v>
      </c>
      <c r="X91" s="126">
        <f>'Lack of Coping Capacity'!Z90</f>
        <v>5.5</v>
      </c>
      <c r="Y91" s="39">
        <f>'Lack of Coping Capacity'!AA90</f>
        <v>5</v>
      </c>
      <c r="Z91" s="40">
        <f t="shared" si="19"/>
        <v>5.3</v>
      </c>
      <c r="AA91" s="40">
        <f>'Lack of Coping Capacity'!AB90</f>
        <v>4.9000000000000004</v>
      </c>
      <c r="AB91" s="40">
        <f t="shared" si="20"/>
        <v>5.0999999999999996</v>
      </c>
      <c r="AC91" s="133">
        <f t="shared" si="21"/>
        <v>5.5</v>
      </c>
      <c r="AD91" s="149" t="str">
        <f t="shared" si="22"/>
        <v>High</v>
      </c>
      <c r="AE91" s="145">
        <f t="shared" si="23"/>
        <v>45</v>
      </c>
      <c r="AF91" s="147" t="e">
        <f>VLOOKUP($B91,#REF!,8,FALSE)</f>
        <v>#REF!</v>
      </c>
      <c r="AG91" s="46" t="e">
        <f>'Imputed and missing data hidden'!BY89</f>
        <v>#REF!</v>
      </c>
      <c r="AH91" s="146" t="e">
        <f t="shared" si="24"/>
        <v>#REF!</v>
      </c>
      <c r="AI91" s="150"/>
    </row>
    <row r="92" spans="1:35" ht="15" thickBot="1" x14ac:dyDescent="0.35">
      <c r="A92" s="108" t="str">
        <f>'Indicator Data'!A94</f>
        <v>Korea DPR</v>
      </c>
      <c r="B92" s="42" t="str">
        <f>'Indicator Data'!B94</f>
        <v>PRK</v>
      </c>
      <c r="C92" s="131">
        <f>'Hazard &amp; Exposure'!L91</f>
        <v>3.9</v>
      </c>
      <c r="D92" s="39">
        <f t="shared" si="25"/>
        <v>3.9</v>
      </c>
      <c r="E92" s="130">
        <f>Vulnerability!E91</f>
        <v>8.4</v>
      </c>
      <c r="F92" s="128" t="str">
        <f>Vulnerability!H91</f>
        <v>x</v>
      </c>
      <c r="G92" s="128">
        <f>Vulnerability!N91</f>
        <v>0.8</v>
      </c>
      <c r="H92" s="39">
        <f>Vulnerability!O91</f>
        <v>5.9</v>
      </c>
      <c r="I92" s="128">
        <f>Vulnerability!T91</f>
        <v>0</v>
      </c>
      <c r="J92" s="127">
        <f>Vulnerability!AB91</f>
        <v>3.9</v>
      </c>
      <c r="K92" s="127">
        <f>Vulnerability!AE91</f>
        <v>2.4</v>
      </c>
      <c r="L92" s="127">
        <f>Vulnerability!AH91</f>
        <v>10</v>
      </c>
      <c r="M92" s="127">
        <f>Vulnerability!AK91</f>
        <v>9.4</v>
      </c>
      <c r="N92" s="128">
        <f>Vulnerability!AL91</f>
        <v>7.8</v>
      </c>
      <c r="O92" s="39">
        <f>Vulnerability!AM91</f>
        <v>5</v>
      </c>
      <c r="P92" s="40">
        <f t="shared" si="17"/>
        <v>5.5</v>
      </c>
      <c r="Q92" s="40">
        <f>Vulnerability!AZ91</f>
        <v>4.0999999999999996</v>
      </c>
      <c r="R92" s="40">
        <f t="shared" si="18"/>
        <v>4.8</v>
      </c>
      <c r="S92" s="138" t="str">
        <f>'Lack of Coping Capacity'!D91</f>
        <v>x</v>
      </c>
      <c r="T92" s="126">
        <f>'Lack of Coping Capacity'!G91</f>
        <v>8.1999999999999993</v>
      </c>
      <c r="U92" s="39">
        <f>'Lack of Coping Capacity'!H91</f>
        <v>8.1999999999999993</v>
      </c>
      <c r="V92" s="126">
        <f>'Lack of Coping Capacity'!M91</f>
        <v>5</v>
      </c>
      <c r="W92" s="126">
        <f>'Lack of Coping Capacity'!R91</f>
        <v>3.4</v>
      </c>
      <c r="X92" s="126">
        <f>'Lack of Coping Capacity'!Z91</f>
        <v>0.7</v>
      </c>
      <c r="Y92" s="39">
        <f>'Lack of Coping Capacity'!AA91</f>
        <v>3</v>
      </c>
      <c r="Z92" s="40">
        <f t="shared" si="19"/>
        <v>6.3</v>
      </c>
      <c r="AA92" s="40">
        <f>'Lack of Coping Capacity'!AB91</f>
        <v>3.7</v>
      </c>
      <c r="AB92" s="40">
        <f t="shared" si="20"/>
        <v>5.0999999999999996</v>
      </c>
      <c r="AC92" s="133">
        <f t="shared" si="21"/>
        <v>4.5999999999999996</v>
      </c>
      <c r="AD92" s="149" t="str">
        <f t="shared" si="22"/>
        <v>Medium</v>
      </c>
      <c r="AE92" s="145">
        <f t="shared" si="23"/>
        <v>69</v>
      </c>
      <c r="AF92" s="147" t="e">
        <f>VLOOKUP($B92,#REF!,8,FALSE)</f>
        <v>#REF!</v>
      </c>
      <c r="AG92" s="46" t="e">
        <f>'Imputed and missing data hidden'!BY90</f>
        <v>#REF!</v>
      </c>
      <c r="AH92" s="146" t="e">
        <f t="shared" si="24"/>
        <v>#REF!</v>
      </c>
      <c r="AI92" s="150"/>
    </row>
    <row r="93" spans="1:35" ht="15" thickBot="1" x14ac:dyDescent="0.35">
      <c r="A93" s="108" t="str">
        <f>'Indicator Data'!A95</f>
        <v>Korea Republic of</v>
      </c>
      <c r="B93" s="42" t="str">
        <f>'Indicator Data'!B95</f>
        <v>KOR</v>
      </c>
      <c r="C93" s="131">
        <f>'Hazard &amp; Exposure'!L92</f>
        <v>3.9</v>
      </c>
      <c r="D93" s="39">
        <f t="shared" si="25"/>
        <v>3.9</v>
      </c>
      <c r="E93" s="130">
        <f>Vulnerability!E92</f>
        <v>0</v>
      </c>
      <c r="F93" s="128">
        <f>Vulnerability!H92</f>
        <v>1.3</v>
      </c>
      <c r="G93" s="128">
        <f>Vulnerability!N92</f>
        <v>0.1</v>
      </c>
      <c r="H93" s="39">
        <f>Vulnerability!O92</f>
        <v>0.4</v>
      </c>
      <c r="I93" s="128">
        <f>Vulnerability!T92</f>
        <v>3.6</v>
      </c>
      <c r="J93" s="127">
        <f>Vulnerability!AB92</f>
        <v>0.4</v>
      </c>
      <c r="K93" s="127">
        <f>Vulnerability!AE92</f>
        <v>0.2</v>
      </c>
      <c r="L93" s="127">
        <f>Vulnerability!AH92</f>
        <v>0.2</v>
      </c>
      <c r="M93" s="127">
        <f>Vulnerability!AK92</f>
        <v>1</v>
      </c>
      <c r="N93" s="128">
        <f>Vulnerability!AL92</f>
        <v>0.5</v>
      </c>
      <c r="O93" s="39">
        <f>Vulnerability!AM92</f>
        <v>2.2000000000000002</v>
      </c>
      <c r="P93" s="40">
        <f t="shared" si="17"/>
        <v>1.3</v>
      </c>
      <c r="Q93" s="40">
        <f>Vulnerability!AZ92</f>
        <v>4.8</v>
      </c>
      <c r="R93" s="40">
        <f t="shared" si="18"/>
        <v>3.2</v>
      </c>
      <c r="S93" s="138">
        <f>'Lack of Coping Capacity'!D92</f>
        <v>1.5</v>
      </c>
      <c r="T93" s="126">
        <f>'Lack of Coping Capacity'!G92</f>
        <v>3.4</v>
      </c>
      <c r="U93" s="39">
        <f>'Lack of Coping Capacity'!H92</f>
        <v>2.5</v>
      </c>
      <c r="V93" s="126">
        <f>'Lack of Coping Capacity'!M92</f>
        <v>1.3</v>
      </c>
      <c r="W93" s="126">
        <f>'Lack of Coping Capacity'!R92</f>
        <v>0</v>
      </c>
      <c r="X93" s="126">
        <f>'Lack of Coping Capacity'!Z92</f>
        <v>1.4</v>
      </c>
      <c r="Y93" s="39">
        <f>'Lack of Coping Capacity'!AA92</f>
        <v>0.9</v>
      </c>
      <c r="Z93" s="40">
        <f t="shared" si="19"/>
        <v>1.7</v>
      </c>
      <c r="AA93" s="40">
        <f>'Lack of Coping Capacity'!AB92</f>
        <v>0.6</v>
      </c>
      <c r="AB93" s="40">
        <f t="shared" si="20"/>
        <v>1.2</v>
      </c>
      <c r="AC93" s="133">
        <f t="shared" si="21"/>
        <v>2.5</v>
      </c>
      <c r="AD93" s="149" t="str">
        <f t="shared" si="22"/>
        <v>Low</v>
      </c>
      <c r="AE93" s="145">
        <f t="shared" si="23"/>
        <v>181</v>
      </c>
      <c r="AF93" s="147" t="e">
        <f>VLOOKUP($B93,#REF!,8,FALSE)</f>
        <v>#REF!</v>
      </c>
      <c r="AG93" s="46" t="e">
        <f>'Imputed and missing data hidden'!BY91</f>
        <v>#REF!</v>
      </c>
      <c r="AH93" s="146" t="e">
        <f t="shared" si="24"/>
        <v>#REF!</v>
      </c>
      <c r="AI93" s="150"/>
    </row>
    <row r="94" spans="1:35" ht="15" thickBot="1" x14ac:dyDescent="0.35">
      <c r="A94" s="108" t="str">
        <f>'Indicator Data'!A96</f>
        <v>Kuwait</v>
      </c>
      <c r="B94" s="42" t="str">
        <f>'Indicator Data'!B96</f>
        <v>KWT</v>
      </c>
      <c r="C94" s="131">
        <f>'Hazard &amp; Exposure'!L93</f>
        <v>4.9000000000000004</v>
      </c>
      <c r="D94" s="39">
        <f t="shared" si="25"/>
        <v>4.9000000000000004</v>
      </c>
      <c r="E94" s="130">
        <f>Vulnerability!E93</f>
        <v>1.8</v>
      </c>
      <c r="F94" s="128">
        <f>Vulnerability!H93</f>
        <v>3.3</v>
      </c>
      <c r="G94" s="128">
        <f>Vulnerability!N93</f>
        <v>0</v>
      </c>
      <c r="H94" s="39">
        <f>Vulnerability!O93</f>
        <v>1.7</v>
      </c>
      <c r="I94" s="128">
        <f>Vulnerability!T93</f>
        <v>1.6</v>
      </c>
      <c r="J94" s="127">
        <f>Vulnerability!AB93</f>
        <v>0.3</v>
      </c>
      <c r="K94" s="127">
        <f>Vulnerability!AE93</f>
        <v>0.7</v>
      </c>
      <c r="L94" s="127">
        <f>Vulnerability!AH93</f>
        <v>0</v>
      </c>
      <c r="M94" s="127">
        <f>Vulnerability!AK93</f>
        <v>1</v>
      </c>
      <c r="N94" s="128">
        <f>Vulnerability!AL93</f>
        <v>0.5</v>
      </c>
      <c r="O94" s="39">
        <f>Vulnerability!AM93</f>
        <v>1.1000000000000001</v>
      </c>
      <c r="P94" s="40">
        <f t="shared" si="17"/>
        <v>1.4</v>
      </c>
      <c r="Q94" s="40">
        <f>Vulnerability!AZ93</f>
        <v>5.4</v>
      </c>
      <c r="R94" s="40">
        <f t="shared" si="18"/>
        <v>3.7</v>
      </c>
      <c r="S94" s="138" t="str">
        <f>'Lack of Coping Capacity'!D93</f>
        <v>x</v>
      </c>
      <c r="T94" s="126">
        <f>'Lack of Coping Capacity'!G93</f>
        <v>5.6</v>
      </c>
      <c r="U94" s="39">
        <f>'Lack of Coping Capacity'!H93</f>
        <v>5.6</v>
      </c>
      <c r="V94" s="126">
        <f>'Lack of Coping Capacity'!M93</f>
        <v>0.6</v>
      </c>
      <c r="W94" s="126">
        <f>'Lack of Coping Capacity'!R93</f>
        <v>1.6</v>
      </c>
      <c r="X94" s="126">
        <f>'Lack of Coping Capacity'!Z93</f>
        <v>1</v>
      </c>
      <c r="Y94" s="39">
        <f>'Lack of Coping Capacity'!AA93</f>
        <v>1.1000000000000001</v>
      </c>
      <c r="Z94" s="40">
        <f t="shared" si="19"/>
        <v>3.7</v>
      </c>
      <c r="AA94" s="40">
        <f>'Lack of Coping Capacity'!AB93</f>
        <v>4.4000000000000004</v>
      </c>
      <c r="AB94" s="40">
        <f t="shared" si="20"/>
        <v>4.0999999999999996</v>
      </c>
      <c r="AC94" s="133">
        <f t="shared" si="21"/>
        <v>4.2</v>
      </c>
      <c r="AD94" s="149" t="str">
        <f t="shared" si="22"/>
        <v>Medium</v>
      </c>
      <c r="AE94" s="145">
        <f t="shared" si="23"/>
        <v>88</v>
      </c>
      <c r="AF94" s="147" t="e">
        <f>VLOOKUP($B94,#REF!,8,FALSE)</f>
        <v>#REF!</v>
      </c>
      <c r="AG94" s="46" t="e">
        <f>'Imputed and missing data hidden'!BY92</f>
        <v>#REF!</v>
      </c>
      <c r="AH94" s="146" t="e">
        <f t="shared" si="24"/>
        <v>#REF!</v>
      </c>
      <c r="AI94" s="150"/>
    </row>
    <row r="95" spans="1:35" ht="15" thickBot="1" x14ac:dyDescent="0.35">
      <c r="A95" s="108" t="str">
        <f>'Indicator Data'!A97</f>
        <v>Kyrgyzstan</v>
      </c>
      <c r="B95" s="42" t="str">
        <f>'Indicator Data'!B97</f>
        <v>KGZ</v>
      </c>
      <c r="C95" s="131">
        <f>'Hazard &amp; Exposure'!L94</f>
        <v>3.6</v>
      </c>
      <c r="D95" s="39">
        <f t="shared" si="25"/>
        <v>3.6</v>
      </c>
      <c r="E95" s="130">
        <f>Vulnerability!E94</f>
        <v>4</v>
      </c>
      <c r="F95" s="128">
        <f>Vulnerability!H94</f>
        <v>2.9</v>
      </c>
      <c r="G95" s="128">
        <f>Vulnerability!N94</f>
        <v>4.8</v>
      </c>
      <c r="H95" s="39">
        <f>Vulnerability!O94</f>
        <v>3.9</v>
      </c>
      <c r="I95" s="128">
        <f>Vulnerability!T94</f>
        <v>0.8</v>
      </c>
      <c r="J95" s="127">
        <f>Vulnerability!AB94</f>
        <v>0.8</v>
      </c>
      <c r="K95" s="127">
        <f>Vulnerability!AE94</f>
        <v>1.1000000000000001</v>
      </c>
      <c r="L95" s="127">
        <f>Vulnerability!AH94</f>
        <v>0</v>
      </c>
      <c r="M95" s="127">
        <f>Vulnerability!AK94</f>
        <v>2.4</v>
      </c>
      <c r="N95" s="128">
        <f>Vulnerability!AL94</f>
        <v>1.1000000000000001</v>
      </c>
      <c r="O95" s="39">
        <f>Vulnerability!AM94</f>
        <v>1</v>
      </c>
      <c r="P95" s="40">
        <f t="shared" si="17"/>
        <v>2.6</v>
      </c>
      <c r="Q95" s="40">
        <f>Vulnerability!AZ94</f>
        <v>4.2</v>
      </c>
      <c r="R95" s="40">
        <f t="shared" si="18"/>
        <v>3.4</v>
      </c>
      <c r="S95" s="138">
        <f>'Lack of Coping Capacity'!D94</f>
        <v>3.7</v>
      </c>
      <c r="T95" s="126">
        <f>'Lack of Coping Capacity'!G94</f>
        <v>6.6</v>
      </c>
      <c r="U95" s="39">
        <f>'Lack of Coping Capacity'!H94</f>
        <v>5.2</v>
      </c>
      <c r="V95" s="126">
        <f>'Lack of Coping Capacity'!M94</f>
        <v>2.4</v>
      </c>
      <c r="W95" s="126">
        <f>'Lack of Coping Capacity'!R94</f>
        <v>3.7</v>
      </c>
      <c r="X95" s="126">
        <f>'Lack of Coping Capacity'!Z94</f>
        <v>4.2</v>
      </c>
      <c r="Y95" s="39">
        <f>'Lack of Coping Capacity'!AA94</f>
        <v>3.4</v>
      </c>
      <c r="Z95" s="40">
        <f t="shared" si="19"/>
        <v>4.4000000000000004</v>
      </c>
      <c r="AA95" s="40">
        <f>'Lack of Coping Capacity'!AB94</f>
        <v>4.3</v>
      </c>
      <c r="AB95" s="40">
        <f t="shared" si="20"/>
        <v>4.4000000000000004</v>
      </c>
      <c r="AC95" s="133">
        <f t="shared" si="21"/>
        <v>3.8</v>
      </c>
      <c r="AD95" s="149" t="str">
        <f t="shared" si="22"/>
        <v>Medium</v>
      </c>
      <c r="AE95" s="145">
        <f t="shared" si="23"/>
        <v>100</v>
      </c>
      <c r="AF95" s="147" t="e">
        <f>VLOOKUP($B95,#REF!,8,FALSE)</f>
        <v>#REF!</v>
      </c>
      <c r="AG95" s="46" t="e">
        <f>'Imputed and missing data hidden'!BY93</f>
        <v>#REF!</v>
      </c>
      <c r="AH95" s="146" t="e">
        <f t="shared" si="24"/>
        <v>#REF!</v>
      </c>
      <c r="AI95" s="150"/>
    </row>
    <row r="96" spans="1:35" ht="15" thickBot="1" x14ac:dyDescent="0.35">
      <c r="A96" s="108" t="str">
        <f>'Indicator Data'!A98</f>
        <v>Lao PDR</v>
      </c>
      <c r="B96" s="42" t="str">
        <f>'Indicator Data'!B98</f>
        <v>LAO</v>
      </c>
      <c r="C96" s="131">
        <f>'Hazard &amp; Exposure'!L95</f>
        <v>4.5999999999999996</v>
      </c>
      <c r="D96" s="39">
        <f t="shared" si="25"/>
        <v>4.5999999999999996</v>
      </c>
      <c r="E96" s="130">
        <f>Vulnerability!E95</f>
        <v>6.8</v>
      </c>
      <c r="F96" s="128">
        <f>Vulnerability!H95</f>
        <v>4.5999999999999996</v>
      </c>
      <c r="G96" s="128">
        <f>Vulnerability!N95</f>
        <v>1.6</v>
      </c>
      <c r="H96" s="39">
        <f>Vulnerability!O95</f>
        <v>5</v>
      </c>
      <c r="I96" s="128">
        <f>Vulnerability!T95</f>
        <v>0</v>
      </c>
      <c r="J96" s="127">
        <f>Vulnerability!AB95</f>
        <v>1.7</v>
      </c>
      <c r="K96" s="127">
        <f>Vulnerability!AE95</f>
        <v>4.8</v>
      </c>
      <c r="L96" s="127">
        <f>Vulnerability!AH95</f>
        <v>9.5</v>
      </c>
      <c r="M96" s="127">
        <f>Vulnerability!AK95</f>
        <v>4.9000000000000004</v>
      </c>
      <c r="N96" s="128">
        <f>Vulnerability!AL95</f>
        <v>6.2</v>
      </c>
      <c r="O96" s="39">
        <f>Vulnerability!AM95</f>
        <v>3.7</v>
      </c>
      <c r="P96" s="40">
        <f t="shared" si="17"/>
        <v>4.4000000000000004</v>
      </c>
      <c r="Q96" s="40">
        <f>Vulnerability!AZ95</f>
        <v>4.5999999999999996</v>
      </c>
      <c r="R96" s="40">
        <f t="shared" si="18"/>
        <v>4.5</v>
      </c>
      <c r="S96" s="138">
        <f>'Lack of Coping Capacity'!D95</f>
        <v>6.1</v>
      </c>
      <c r="T96" s="126">
        <f>'Lack of Coping Capacity'!G95</f>
        <v>6.7</v>
      </c>
      <c r="U96" s="39">
        <f>'Lack of Coping Capacity'!H95</f>
        <v>6.4</v>
      </c>
      <c r="V96" s="126">
        <f>'Lack of Coping Capacity'!M95</f>
        <v>4.7</v>
      </c>
      <c r="W96" s="126">
        <f>'Lack of Coping Capacity'!R95</f>
        <v>5.0999999999999996</v>
      </c>
      <c r="X96" s="126">
        <f>'Lack of Coping Capacity'!Z95</f>
        <v>5.8</v>
      </c>
      <c r="Y96" s="39">
        <f>'Lack of Coping Capacity'!AA95</f>
        <v>5.2</v>
      </c>
      <c r="Z96" s="40">
        <f t="shared" si="19"/>
        <v>5.8</v>
      </c>
      <c r="AA96" s="40">
        <f>'Lack of Coping Capacity'!AB95</f>
        <v>6.5</v>
      </c>
      <c r="AB96" s="40">
        <f t="shared" si="20"/>
        <v>6.2</v>
      </c>
      <c r="AC96" s="133">
        <f t="shared" si="21"/>
        <v>5</v>
      </c>
      <c r="AD96" s="149" t="str">
        <f t="shared" si="22"/>
        <v>High</v>
      </c>
      <c r="AE96" s="145">
        <f t="shared" si="23"/>
        <v>56</v>
      </c>
      <c r="AF96" s="147" t="e">
        <f>VLOOKUP($B96,#REF!,8,FALSE)</f>
        <v>#REF!</v>
      </c>
      <c r="AG96" s="46" t="e">
        <f>'Imputed and missing data hidden'!BY94</f>
        <v>#REF!</v>
      </c>
      <c r="AH96" s="146" t="e">
        <f t="shared" si="24"/>
        <v>#REF!</v>
      </c>
      <c r="AI96" s="150"/>
    </row>
    <row r="97" spans="1:35" ht="15" thickBot="1" x14ac:dyDescent="0.35">
      <c r="A97" s="108" t="str">
        <f>'Indicator Data'!A99</f>
        <v>Latvia</v>
      </c>
      <c r="B97" s="42" t="str">
        <f>'Indicator Data'!B99</f>
        <v>LVA</v>
      </c>
      <c r="C97" s="131">
        <f>'Hazard &amp; Exposure'!L96</f>
        <v>2.4</v>
      </c>
      <c r="D97" s="39">
        <f t="shared" si="25"/>
        <v>2.4</v>
      </c>
      <c r="E97" s="130">
        <f>Vulnerability!E96</f>
        <v>0.9</v>
      </c>
      <c r="F97" s="128">
        <f>Vulnerability!H96</f>
        <v>2.2999999999999998</v>
      </c>
      <c r="G97" s="128">
        <f>Vulnerability!N96</f>
        <v>0.6</v>
      </c>
      <c r="H97" s="39">
        <f>Vulnerability!O96</f>
        <v>1.2</v>
      </c>
      <c r="I97" s="128">
        <f>Vulnerability!T96</f>
        <v>1.3</v>
      </c>
      <c r="J97" s="127">
        <f>Vulnerability!AB96</f>
        <v>0.7</v>
      </c>
      <c r="K97" s="127">
        <f>Vulnerability!AE96</f>
        <v>0.3</v>
      </c>
      <c r="L97" s="127">
        <f>Vulnerability!AH96</f>
        <v>0</v>
      </c>
      <c r="M97" s="127">
        <f>Vulnerability!AK96</f>
        <v>1.4</v>
      </c>
      <c r="N97" s="128">
        <f>Vulnerability!AL96</f>
        <v>0.6</v>
      </c>
      <c r="O97" s="39">
        <f>Vulnerability!AM96</f>
        <v>1</v>
      </c>
      <c r="P97" s="40">
        <f t="shared" si="17"/>
        <v>1.1000000000000001</v>
      </c>
      <c r="Q97" s="40">
        <f>Vulnerability!AZ96</f>
        <v>4.7</v>
      </c>
      <c r="R97" s="40">
        <f t="shared" si="18"/>
        <v>3.1</v>
      </c>
      <c r="S97" s="138" t="str">
        <f>'Lack of Coping Capacity'!D96</f>
        <v>x</v>
      </c>
      <c r="T97" s="126">
        <f>'Lack of Coping Capacity'!G96</f>
        <v>3.7</v>
      </c>
      <c r="U97" s="39">
        <f>'Lack of Coping Capacity'!H96</f>
        <v>3.7</v>
      </c>
      <c r="V97" s="126">
        <f>'Lack of Coping Capacity'!M96</f>
        <v>1.6</v>
      </c>
      <c r="W97" s="126">
        <f>'Lack of Coping Capacity'!R96</f>
        <v>0.7</v>
      </c>
      <c r="X97" s="126">
        <f>'Lack of Coping Capacity'!Z96</f>
        <v>2.1</v>
      </c>
      <c r="Y97" s="39">
        <f>'Lack of Coping Capacity'!AA96</f>
        <v>1.5</v>
      </c>
      <c r="Z97" s="40">
        <f t="shared" si="19"/>
        <v>2.7</v>
      </c>
      <c r="AA97" s="40">
        <f>'Lack of Coping Capacity'!AB96</f>
        <v>2.5</v>
      </c>
      <c r="AB97" s="40">
        <f t="shared" si="20"/>
        <v>2.6</v>
      </c>
      <c r="AC97" s="133">
        <f t="shared" si="21"/>
        <v>2.7</v>
      </c>
      <c r="AD97" s="149" t="str">
        <f t="shared" si="22"/>
        <v>Low</v>
      </c>
      <c r="AE97" s="145">
        <f t="shared" si="23"/>
        <v>169</v>
      </c>
      <c r="AF97" s="147" t="e">
        <f>VLOOKUP($B97,#REF!,8,FALSE)</f>
        <v>#REF!</v>
      </c>
      <c r="AG97" s="46" t="e">
        <f>'Imputed and missing data hidden'!BY95</f>
        <v>#REF!</v>
      </c>
      <c r="AH97" s="146" t="e">
        <f t="shared" si="24"/>
        <v>#REF!</v>
      </c>
      <c r="AI97" s="150"/>
    </row>
    <row r="98" spans="1:35" ht="15" thickBot="1" x14ac:dyDescent="0.35">
      <c r="A98" s="108" t="str">
        <f>'Indicator Data'!A100</f>
        <v>Lebanon</v>
      </c>
      <c r="B98" s="42" t="str">
        <f>'Indicator Data'!B100</f>
        <v>LBN</v>
      </c>
      <c r="C98" s="131">
        <f>'Hazard &amp; Exposure'!L97</f>
        <v>4.5999999999999996</v>
      </c>
      <c r="D98" s="39">
        <f t="shared" si="25"/>
        <v>4.5999999999999996</v>
      </c>
      <c r="E98" s="130">
        <f>Vulnerability!E97</f>
        <v>3.4</v>
      </c>
      <c r="F98" s="128">
        <f>Vulnerability!H97</f>
        <v>3.3</v>
      </c>
      <c r="G98" s="128">
        <f>Vulnerability!N97</f>
        <v>5.3</v>
      </c>
      <c r="H98" s="39">
        <f>Vulnerability!O97</f>
        <v>3.9</v>
      </c>
      <c r="I98" s="128">
        <f>Vulnerability!T97</f>
        <v>10</v>
      </c>
      <c r="J98" s="127">
        <f>Vulnerability!AB97</f>
        <v>0.1</v>
      </c>
      <c r="K98" s="127">
        <f>Vulnerability!AE97</f>
        <v>0.6</v>
      </c>
      <c r="L98" s="127">
        <f>Vulnerability!AH97</f>
        <v>0.2</v>
      </c>
      <c r="M98" s="127">
        <f>Vulnerability!AK97</f>
        <v>3.4</v>
      </c>
      <c r="N98" s="128">
        <f>Vulnerability!AL97</f>
        <v>1.2</v>
      </c>
      <c r="O98" s="39">
        <f>Vulnerability!AM97</f>
        <v>7.8</v>
      </c>
      <c r="P98" s="40">
        <f t="shared" si="17"/>
        <v>6.2</v>
      </c>
      <c r="Q98" s="40">
        <f>Vulnerability!AZ97</f>
        <v>5.4</v>
      </c>
      <c r="R98" s="40">
        <f t="shared" si="18"/>
        <v>5.8</v>
      </c>
      <c r="S98" s="138">
        <f>'Lack of Coping Capacity'!D97</f>
        <v>4.7</v>
      </c>
      <c r="T98" s="126">
        <f>'Lack of Coping Capacity'!G97</f>
        <v>6.8</v>
      </c>
      <c r="U98" s="39">
        <f>'Lack of Coping Capacity'!H97</f>
        <v>5.8</v>
      </c>
      <c r="V98" s="126">
        <f>'Lack of Coping Capacity'!M97</f>
        <v>2.6</v>
      </c>
      <c r="W98" s="126">
        <f>'Lack of Coping Capacity'!R97</f>
        <v>0.6</v>
      </c>
      <c r="X98" s="126">
        <f>'Lack of Coping Capacity'!Z97</f>
        <v>3.9</v>
      </c>
      <c r="Y98" s="39">
        <f>'Lack of Coping Capacity'!AA97</f>
        <v>2.4</v>
      </c>
      <c r="Z98" s="40">
        <f t="shared" si="19"/>
        <v>4.3</v>
      </c>
      <c r="AA98" s="40">
        <f>'Lack of Coping Capacity'!AB97</f>
        <v>4.2</v>
      </c>
      <c r="AB98" s="40">
        <f t="shared" si="20"/>
        <v>4.3</v>
      </c>
      <c r="AC98" s="133">
        <f t="shared" si="21"/>
        <v>4.9000000000000004</v>
      </c>
      <c r="AD98" s="149" t="str">
        <f t="shared" si="22"/>
        <v>Medium</v>
      </c>
      <c r="AE98" s="145">
        <f t="shared" si="23"/>
        <v>58</v>
      </c>
      <c r="AF98" s="147" t="e">
        <f>VLOOKUP($B98,#REF!,8,FALSE)</f>
        <v>#REF!</v>
      </c>
      <c r="AG98" s="46" t="e">
        <f>'Imputed and missing data hidden'!BY96</f>
        <v>#REF!</v>
      </c>
      <c r="AH98" s="146" t="e">
        <f t="shared" si="24"/>
        <v>#REF!</v>
      </c>
      <c r="AI98" s="150"/>
    </row>
    <row r="99" spans="1:35" ht="15" thickBot="1" x14ac:dyDescent="0.35">
      <c r="A99" s="108" t="str">
        <f>'Indicator Data'!A101</f>
        <v>Lesotho</v>
      </c>
      <c r="B99" s="42" t="str">
        <f>'Indicator Data'!B101</f>
        <v>LSO</v>
      </c>
      <c r="C99" s="131">
        <f>'Hazard &amp; Exposure'!L98</f>
        <v>5.2</v>
      </c>
      <c r="D99" s="39">
        <f t="shared" si="25"/>
        <v>5.2</v>
      </c>
      <c r="E99" s="130">
        <f>Vulnerability!E98</f>
        <v>7.8</v>
      </c>
      <c r="F99" s="128">
        <f>Vulnerability!H98</f>
        <v>7.3</v>
      </c>
      <c r="G99" s="128">
        <f>Vulnerability!N98</f>
        <v>4.5999999999999996</v>
      </c>
      <c r="H99" s="39">
        <f>Vulnerability!O98</f>
        <v>6.9</v>
      </c>
      <c r="I99" s="128">
        <f>Vulnerability!T98</f>
        <v>0</v>
      </c>
      <c r="J99" s="127">
        <f>Vulnerability!AB98</f>
        <v>7.3</v>
      </c>
      <c r="K99" s="127">
        <f>Vulnerability!AE98</f>
        <v>4.3</v>
      </c>
      <c r="L99" s="127">
        <f>Vulnerability!AH98</f>
        <v>10</v>
      </c>
      <c r="M99" s="127">
        <f>Vulnerability!AK98</f>
        <v>3.8</v>
      </c>
      <c r="N99" s="128">
        <f>Vulnerability!AL98</f>
        <v>7.3</v>
      </c>
      <c r="O99" s="39">
        <f>Vulnerability!AM98</f>
        <v>4.5999999999999996</v>
      </c>
      <c r="P99" s="40">
        <f t="shared" si="17"/>
        <v>5.9</v>
      </c>
      <c r="Q99" s="40">
        <f>Vulnerability!AZ98</f>
        <v>5.0999999999999996</v>
      </c>
      <c r="R99" s="40">
        <f t="shared" si="18"/>
        <v>5.5</v>
      </c>
      <c r="S99" s="138">
        <f>'Lack of Coping Capacity'!D98</f>
        <v>8.4</v>
      </c>
      <c r="T99" s="126">
        <f>'Lack of Coping Capacity'!G98</f>
        <v>6.4</v>
      </c>
      <c r="U99" s="39">
        <f>'Lack of Coping Capacity'!H98</f>
        <v>7.4</v>
      </c>
      <c r="V99" s="126">
        <f>'Lack of Coping Capacity'!M98</f>
        <v>5.7</v>
      </c>
      <c r="W99" s="126">
        <f>'Lack of Coping Capacity'!R98</f>
        <v>7</v>
      </c>
      <c r="X99" s="126">
        <f>'Lack of Coping Capacity'!Z98</f>
        <v>5.6</v>
      </c>
      <c r="Y99" s="39">
        <f>'Lack of Coping Capacity'!AA98</f>
        <v>6.1</v>
      </c>
      <c r="Z99" s="40">
        <f t="shared" si="19"/>
        <v>6.8</v>
      </c>
      <c r="AA99" s="40">
        <f>'Lack of Coping Capacity'!AB98</f>
        <v>6.7</v>
      </c>
      <c r="AB99" s="40">
        <f t="shared" si="20"/>
        <v>6.8</v>
      </c>
      <c r="AC99" s="133">
        <f t="shared" si="21"/>
        <v>5.8</v>
      </c>
      <c r="AD99" s="149" t="str">
        <f t="shared" si="22"/>
        <v>High</v>
      </c>
      <c r="AE99" s="145">
        <f t="shared" si="23"/>
        <v>39</v>
      </c>
      <c r="AF99" s="147" t="e">
        <f>VLOOKUP($B99,#REF!,8,FALSE)</f>
        <v>#REF!</v>
      </c>
      <c r="AG99" s="46" t="e">
        <f>'Imputed and missing data hidden'!BY97</f>
        <v>#REF!</v>
      </c>
      <c r="AH99" s="146" t="e">
        <f t="shared" si="24"/>
        <v>#REF!</v>
      </c>
      <c r="AI99" s="150"/>
    </row>
    <row r="100" spans="1:35" ht="15" thickBot="1" x14ac:dyDescent="0.35">
      <c r="A100" s="108" t="str">
        <f>'Indicator Data'!A102</f>
        <v>Liberia</v>
      </c>
      <c r="B100" s="42" t="str">
        <f>'Indicator Data'!B102</f>
        <v>LBR</v>
      </c>
      <c r="C100" s="131">
        <f>'Hazard &amp; Exposure'!L99</f>
        <v>6.8</v>
      </c>
      <c r="D100" s="39">
        <f t="shared" si="25"/>
        <v>6.8</v>
      </c>
      <c r="E100" s="130">
        <f>Vulnerability!E99</f>
        <v>9</v>
      </c>
      <c r="F100" s="128">
        <f>Vulnerability!H99</f>
        <v>5.7</v>
      </c>
      <c r="G100" s="128">
        <f>Vulnerability!N99</f>
        <v>6</v>
      </c>
      <c r="H100" s="39">
        <f>Vulnerability!O99</f>
        <v>7.4</v>
      </c>
      <c r="I100" s="128">
        <f>Vulnerability!T99</f>
        <v>3.4</v>
      </c>
      <c r="J100" s="127">
        <f>Vulnerability!AB99</f>
        <v>4.8</v>
      </c>
      <c r="K100" s="127">
        <f>Vulnerability!AE99</f>
        <v>4.5</v>
      </c>
      <c r="L100" s="127">
        <f>Vulnerability!AH99</f>
        <v>0</v>
      </c>
      <c r="M100" s="127">
        <f>Vulnerability!AK99</f>
        <v>8.3000000000000007</v>
      </c>
      <c r="N100" s="128">
        <f>Vulnerability!AL99</f>
        <v>5.0999999999999996</v>
      </c>
      <c r="O100" s="39">
        <f>Vulnerability!AM99</f>
        <v>4.3</v>
      </c>
      <c r="P100" s="40">
        <f t="shared" ref="P100:P131" si="26">ROUND((10-GEOMEAN(((10-H100)/10*9+1),((10-O100)/10*9+1)))/9*10,1)</f>
        <v>6.1</v>
      </c>
      <c r="Q100" s="40">
        <f>Vulnerability!AZ99</f>
        <v>6.7</v>
      </c>
      <c r="R100" s="40">
        <f t="shared" ref="R100:R131" si="27">ROUND((10-GEOMEAN(((10-P100)/10*9+1),((10-Q100)/10*9+1)))/9*10,1)</f>
        <v>6.4</v>
      </c>
      <c r="S100" s="138" t="str">
        <f>'Lack of Coping Capacity'!D99</f>
        <v>x</v>
      </c>
      <c r="T100" s="126">
        <f>'Lack of Coping Capacity'!G99</f>
        <v>7.5</v>
      </c>
      <c r="U100" s="39">
        <f>'Lack of Coping Capacity'!H99</f>
        <v>7.5</v>
      </c>
      <c r="V100" s="126">
        <f>'Lack of Coping Capacity'!M99</f>
        <v>8.1999999999999993</v>
      </c>
      <c r="W100" s="126">
        <f>'Lack of Coping Capacity'!R99</f>
        <v>7.9</v>
      </c>
      <c r="X100" s="126">
        <f>'Lack of Coping Capacity'!Z99</f>
        <v>7.3</v>
      </c>
      <c r="Y100" s="39">
        <f>'Lack of Coping Capacity'!AA99</f>
        <v>7.8</v>
      </c>
      <c r="Z100" s="40">
        <f t="shared" ref="Z100:Z131" si="28">ROUND((10-GEOMEAN(((10-U100)/10*9+1),((10-Y100)/10*9+1)))/9*10,1)</f>
        <v>7.7</v>
      </c>
      <c r="AA100" s="40">
        <f>'Lack of Coping Capacity'!AB99</f>
        <v>5.4</v>
      </c>
      <c r="AB100" s="40">
        <f t="shared" ref="AB100:AB131" si="29">IF(AA100="x",Z100,ROUND((10-GEOMEAN(((10-Z100)/10*9+1),((10-AA100)/10*9+1)))/9*10,1))</f>
        <v>6.7</v>
      </c>
      <c r="AC100" s="133">
        <f t="shared" ref="AC100:AC131" si="30">ROUND(D100^(1/3)*R100^(1/3)*AB100^(1/3),1)</f>
        <v>6.6</v>
      </c>
      <c r="AD100" s="149" t="str">
        <f t="shared" ref="AD100:AD131" si="31">IF(AC100&gt;=6.5,"Very High",IF(AC100&gt;=5,"High",IF(AC100&gt;=3.5,"Medium",IF(AC100&gt;=2,"Low","Very Low"))))</f>
        <v>Very High</v>
      </c>
      <c r="AE100" s="145">
        <f t="shared" ref="AE100:AE131" si="32">_xlfn.RANK.EQ(AC100,AC$4:AC$194)</f>
        <v>9</v>
      </c>
      <c r="AF100" s="147" t="e">
        <f>VLOOKUP($B100,#REF!,8,FALSE)</f>
        <v>#REF!</v>
      </c>
      <c r="AG100" s="46" t="e">
        <f>'Imputed and missing data hidden'!BY98</f>
        <v>#REF!</v>
      </c>
      <c r="AH100" s="146" t="e">
        <f t="shared" ref="AH100:AH131" si="33">AG100/51</f>
        <v>#REF!</v>
      </c>
      <c r="AI100" s="150"/>
    </row>
    <row r="101" spans="1:35" ht="15" thickBot="1" x14ac:dyDescent="0.35">
      <c r="A101" s="108" t="str">
        <f>'Indicator Data'!A103</f>
        <v>Libya</v>
      </c>
      <c r="B101" s="42" t="str">
        <f>'Indicator Data'!B103</f>
        <v>LBY</v>
      </c>
      <c r="C101" s="131">
        <f>'Hazard &amp; Exposure'!L100</f>
        <v>3</v>
      </c>
      <c r="D101" s="39">
        <f t="shared" si="25"/>
        <v>3</v>
      </c>
      <c r="E101" s="130">
        <f>Vulnerability!E100</f>
        <v>3.5</v>
      </c>
      <c r="F101" s="128">
        <f>Vulnerability!H100</f>
        <v>2.2999999999999998</v>
      </c>
      <c r="G101" s="128">
        <f>Vulnerability!N100</f>
        <v>5.2</v>
      </c>
      <c r="H101" s="39">
        <f>Vulnerability!O100</f>
        <v>3.6</v>
      </c>
      <c r="I101" s="128">
        <f>Vulnerability!T100</f>
        <v>8.8000000000000007</v>
      </c>
      <c r="J101" s="127">
        <f>Vulnerability!AB100</f>
        <v>0.4</v>
      </c>
      <c r="K101" s="127">
        <f>Vulnerability!AE100</f>
        <v>1.1000000000000001</v>
      </c>
      <c r="L101" s="127">
        <f>Vulnerability!AH100</f>
        <v>0.3</v>
      </c>
      <c r="M101" s="127">
        <f>Vulnerability!AK100</f>
        <v>1.7</v>
      </c>
      <c r="N101" s="128">
        <f>Vulnerability!AL100</f>
        <v>0.9</v>
      </c>
      <c r="O101" s="39">
        <f>Vulnerability!AM100</f>
        <v>6.3</v>
      </c>
      <c r="P101" s="40">
        <f t="shared" si="26"/>
        <v>5.0999999999999996</v>
      </c>
      <c r="Q101" s="40">
        <f>Vulnerability!AZ100</f>
        <v>3.4</v>
      </c>
      <c r="R101" s="40">
        <f t="shared" si="27"/>
        <v>4.3</v>
      </c>
      <c r="S101" s="138" t="str">
        <f>'Lack of Coping Capacity'!D100</f>
        <v>x</v>
      </c>
      <c r="T101" s="126">
        <f>'Lack of Coping Capacity'!G100</f>
        <v>8.5</v>
      </c>
      <c r="U101" s="39">
        <f>'Lack of Coping Capacity'!H100</f>
        <v>8.5</v>
      </c>
      <c r="V101" s="126">
        <f>'Lack of Coping Capacity'!M100</f>
        <v>5.5</v>
      </c>
      <c r="W101" s="126">
        <f>'Lack of Coping Capacity'!R100</f>
        <v>3.3</v>
      </c>
      <c r="X101" s="126">
        <f>'Lack of Coping Capacity'!Z100</f>
        <v>3.5</v>
      </c>
      <c r="Y101" s="39">
        <f>'Lack of Coping Capacity'!AA100</f>
        <v>4.0999999999999996</v>
      </c>
      <c r="Z101" s="40">
        <f t="shared" si="28"/>
        <v>6.8</v>
      </c>
      <c r="AA101" s="40">
        <f>'Lack of Coping Capacity'!AB100</f>
        <v>5.9</v>
      </c>
      <c r="AB101" s="40">
        <f t="shared" si="29"/>
        <v>6.4</v>
      </c>
      <c r="AC101" s="133">
        <f t="shared" si="30"/>
        <v>4.4000000000000004</v>
      </c>
      <c r="AD101" s="149" t="str">
        <f t="shared" si="31"/>
        <v>Medium</v>
      </c>
      <c r="AE101" s="145">
        <f t="shared" si="32"/>
        <v>78</v>
      </c>
      <c r="AF101" s="147" t="e">
        <f>VLOOKUP($B101,#REF!,8,FALSE)</f>
        <v>#REF!</v>
      </c>
      <c r="AG101" s="46" t="e">
        <f>'Imputed and missing data hidden'!BY99</f>
        <v>#REF!</v>
      </c>
      <c r="AH101" s="146" t="e">
        <f t="shared" si="33"/>
        <v>#REF!</v>
      </c>
      <c r="AI101" s="150"/>
    </row>
    <row r="102" spans="1:35" ht="15" thickBot="1" x14ac:dyDescent="0.35">
      <c r="A102" s="108" t="str">
        <f>'Indicator Data'!A104</f>
        <v>Liechtenstein</v>
      </c>
      <c r="B102" s="42" t="str">
        <f>'Indicator Data'!B104</f>
        <v>LIE</v>
      </c>
      <c r="C102" s="131">
        <f>'Hazard &amp; Exposure'!L101</f>
        <v>1.9</v>
      </c>
      <c r="D102" s="39">
        <f t="shared" si="25"/>
        <v>1.9</v>
      </c>
      <c r="E102" s="130">
        <f>Vulnerability!E101</f>
        <v>0</v>
      </c>
      <c r="F102" s="128" t="str">
        <f>Vulnerability!H101</f>
        <v>x</v>
      </c>
      <c r="G102" s="128">
        <f>Vulnerability!N101</f>
        <v>0</v>
      </c>
      <c r="H102" s="39">
        <f>Vulnerability!O101</f>
        <v>0</v>
      </c>
      <c r="I102" s="128">
        <f>Vulnerability!T101</f>
        <v>2.6</v>
      </c>
      <c r="J102" s="127" t="str">
        <f>Vulnerability!AB101</f>
        <v>x</v>
      </c>
      <c r="K102" s="127" t="str">
        <f>Vulnerability!AE101</f>
        <v>x</v>
      </c>
      <c r="L102" s="127">
        <f>Vulnerability!AH101</f>
        <v>0</v>
      </c>
      <c r="M102" s="127">
        <f>Vulnerability!AK101</f>
        <v>0.8</v>
      </c>
      <c r="N102" s="128">
        <f>Vulnerability!AL101</f>
        <v>0.4</v>
      </c>
      <c r="O102" s="39">
        <f>Vulnerability!AM101</f>
        <v>1.6</v>
      </c>
      <c r="P102" s="40">
        <f t="shared" si="26"/>
        <v>0.8</v>
      </c>
      <c r="Q102" s="40">
        <f>Vulnerability!AZ101</f>
        <v>3.5</v>
      </c>
      <c r="R102" s="40">
        <f t="shared" si="27"/>
        <v>2.2999999999999998</v>
      </c>
      <c r="S102" s="138" t="str">
        <f>'Lack of Coping Capacity'!D101</f>
        <v>x</v>
      </c>
      <c r="T102" s="126">
        <f>'Lack of Coping Capacity'!G101</f>
        <v>1.5</v>
      </c>
      <c r="U102" s="39">
        <f>'Lack of Coping Capacity'!H101</f>
        <v>1.5</v>
      </c>
      <c r="V102" s="126">
        <f>'Lack of Coping Capacity'!M101</f>
        <v>1.4</v>
      </c>
      <c r="W102" s="126">
        <f>'Lack of Coping Capacity'!R101</f>
        <v>0</v>
      </c>
      <c r="X102" s="126" t="str">
        <f>'Lack of Coping Capacity'!Z101</f>
        <v>x</v>
      </c>
      <c r="Y102" s="39">
        <f>'Lack of Coping Capacity'!AA101</f>
        <v>0.7</v>
      </c>
      <c r="Z102" s="40">
        <f t="shared" si="28"/>
        <v>1.1000000000000001</v>
      </c>
      <c r="AA102" s="40" t="str">
        <f>'Lack of Coping Capacity'!AB101</f>
        <v>x</v>
      </c>
      <c r="AB102" s="40">
        <f t="shared" si="29"/>
        <v>1.1000000000000001</v>
      </c>
      <c r="AC102" s="133">
        <f t="shared" si="30"/>
        <v>1.7</v>
      </c>
      <c r="AD102" s="149" t="str">
        <f t="shared" si="31"/>
        <v>Very Low</v>
      </c>
      <c r="AE102" s="145">
        <f t="shared" si="32"/>
        <v>191</v>
      </c>
      <c r="AF102" s="147" t="e">
        <f>VLOOKUP($B102,#REF!,8,FALSE)</f>
        <v>#REF!</v>
      </c>
      <c r="AG102" s="46" t="e">
        <f>'Imputed and missing data hidden'!BY100</f>
        <v>#REF!</v>
      </c>
      <c r="AH102" s="146" t="e">
        <f t="shared" si="33"/>
        <v>#REF!</v>
      </c>
      <c r="AI102" s="150"/>
    </row>
    <row r="103" spans="1:35" ht="15" thickBot="1" x14ac:dyDescent="0.35">
      <c r="A103" s="108" t="str">
        <f>'Indicator Data'!A105</f>
        <v>Lithuania</v>
      </c>
      <c r="B103" s="42" t="str">
        <f>'Indicator Data'!B105</f>
        <v>LTU</v>
      </c>
      <c r="C103" s="131">
        <f>'Hazard &amp; Exposure'!L102</f>
        <v>2.4</v>
      </c>
      <c r="D103" s="39">
        <f t="shared" si="25"/>
        <v>2.4</v>
      </c>
      <c r="E103" s="130">
        <f>Vulnerability!E102</f>
        <v>0.6</v>
      </c>
      <c r="F103" s="128">
        <f>Vulnerability!H102</f>
        <v>2.4</v>
      </c>
      <c r="G103" s="128">
        <f>Vulnerability!N102</f>
        <v>0.5</v>
      </c>
      <c r="H103" s="39">
        <f>Vulnerability!O102</f>
        <v>1</v>
      </c>
      <c r="I103" s="128">
        <f>Vulnerability!T102</f>
        <v>2</v>
      </c>
      <c r="J103" s="127">
        <f>Vulnerability!AB102</f>
        <v>0.5</v>
      </c>
      <c r="K103" s="127">
        <f>Vulnerability!AE102</f>
        <v>0.3</v>
      </c>
      <c r="L103" s="127">
        <f>Vulnerability!AH102</f>
        <v>0</v>
      </c>
      <c r="M103" s="127">
        <f>Vulnerability!AK102</f>
        <v>0.8</v>
      </c>
      <c r="N103" s="128">
        <f>Vulnerability!AL102</f>
        <v>0.4</v>
      </c>
      <c r="O103" s="39">
        <f>Vulnerability!AM102</f>
        <v>1.2</v>
      </c>
      <c r="P103" s="40">
        <f t="shared" si="26"/>
        <v>1.1000000000000001</v>
      </c>
      <c r="Q103" s="40">
        <f>Vulnerability!AZ102</f>
        <v>5.0999999999999996</v>
      </c>
      <c r="R103" s="40">
        <f t="shared" si="27"/>
        <v>3.4</v>
      </c>
      <c r="S103" s="138" t="str">
        <f>'Lack of Coping Capacity'!D102</f>
        <v>x</v>
      </c>
      <c r="T103" s="126">
        <f>'Lack of Coping Capacity'!G102</f>
        <v>3.5</v>
      </c>
      <c r="U103" s="39">
        <f>'Lack of Coping Capacity'!H102</f>
        <v>3.5</v>
      </c>
      <c r="V103" s="126">
        <f>'Lack of Coping Capacity'!M102</f>
        <v>1</v>
      </c>
      <c r="W103" s="126">
        <f>'Lack of Coping Capacity'!R102</f>
        <v>0.4</v>
      </c>
      <c r="X103" s="126">
        <f>'Lack of Coping Capacity'!Z102</f>
        <v>1.3</v>
      </c>
      <c r="Y103" s="39">
        <f>'Lack of Coping Capacity'!AA102</f>
        <v>0.9</v>
      </c>
      <c r="Z103" s="40">
        <f t="shared" si="28"/>
        <v>2.2999999999999998</v>
      </c>
      <c r="AA103" s="40">
        <f>'Lack of Coping Capacity'!AB102</f>
        <v>1.8</v>
      </c>
      <c r="AB103" s="40">
        <f t="shared" si="29"/>
        <v>2.1</v>
      </c>
      <c r="AC103" s="133">
        <f t="shared" si="30"/>
        <v>2.6</v>
      </c>
      <c r="AD103" s="149" t="str">
        <f t="shared" si="31"/>
        <v>Low</v>
      </c>
      <c r="AE103" s="145">
        <f t="shared" si="32"/>
        <v>174</v>
      </c>
      <c r="AF103" s="147" t="e">
        <f>VLOOKUP($B103,#REF!,8,FALSE)</f>
        <v>#REF!</v>
      </c>
      <c r="AG103" s="46" t="e">
        <f>'Imputed and missing data hidden'!BY101</f>
        <v>#REF!</v>
      </c>
      <c r="AH103" s="146" t="e">
        <f t="shared" si="33"/>
        <v>#REF!</v>
      </c>
      <c r="AI103" s="150"/>
    </row>
    <row r="104" spans="1:35" ht="15" thickBot="1" x14ac:dyDescent="0.35">
      <c r="A104" s="108" t="str">
        <f>'Indicator Data'!A106</f>
        <v>Luxembourg</v>
      </c>
      <c r="B104" s="42" t="str">
        <f>'Indicator Data'!B106</f>
        <v>LUX</v>
      </c>
      <c r="C104" s="131">
        <f>'Hazard &amp; Exposure'!L103</f>
        <v>3.8</v>
      </c>
      <c r="D104" s="39">
        <f t="shared" si="25"/>
        <v>3.8</v>
      </c>
      <c r="E104" s="130">
        <f>Vulnerability!E103</f>
        <v>0</v>
      </c>
      <c r="F104" s="128">
        <f>Vulnerability!H103</f>
        <v>1.6</v>
      </c>
      <c r="G104" s="128">
        <f>Vulnerability!N103</f>
        <v>0.5</v>
      </c>
      <c r="H104" s="39">
        <f>Vulnerability!O103</f>
        <v>0.5</v>
      </c>
      <c r="I104" s="128">
        <f>Vulnerability!T103</f>
        <v>3.4</v>
      </c>
      <c r="J104" s="127">
        <f>Vulnerability!AB103</f>
        <v>0.3</v>
      </c>
      <c r="K104" s="127">
        <f>Vulnerability!AE103</f>
        <v>0.2</v>
      </c>
      <c r="L104" s="127">
        <f>Vulnerability!AH103</f>
        <v>0.2</v>
      </c>
      <c r="M104" s="127">
        <f>Vulnerability!AK103</f>
        <v>1.1000000000000001</v>
      </c>
      <c r="N104" s="128">
        <f>Vulnerability!AL103</f>
        <v>0.5</v>
      </c>
      <c r="O104" s="39">
        <f>Vulnerability!AM103</f>
        <v>2.1</v>
      </c>
      <c r="P104" s="40">
        <f t="shared" si="26"/>
        <v>1.3</v>
      </c>
      <c r="Q104" s="40">
        <f>Vulnerability!AZ103</f>
        <v>5.7</v>
      </c>
      <c r="R104" s="40">
        <f t="shared" si="27"/>
        <v>3.8</v>
      </c>
      <c r="S104" s="138" t="str">
        <f>'Lack of Coping Capacity'!D103</f>
        <v>x</v>
      </c>
      <c r="T104" s="126">
        <f>'Lack of Coping Capacity'!G103</f>
        <v>1.7</v>
      </c>
      <c r="U104" s="39">
        <f>'Lack of Coping Capacity'!H103</f>
        <v>1.7</v>
      </c>
      <c r="V104" s="126">
        <f>'Lack of Coping Capacity'!M103</f>
        <v>1.3</v>
      </c>
      <c r="W104" s="126">
        <f>'Lack of Coping Capacity'!R103</f>
        <v>0.1</v>
      </c>
      <c r="X104" s="126">
        <f>'Lack of Coping Capacity'!Z103</f>
        <v>0.9</v>
      </c>
      <c r="Y104" s="39">
        <f>'Lack of Coping Capacity'!AA103</f>
        <v>0.8</v>
      </c>
      <c r="Z104" s="40">
        <f t="shared" si="28"/>
        <v>1.3</v>
      </c>
      <c r="AA104" s="40">
        <f>'Lack of Coping Capacity'!AB103</f>
        <v>2.4</v>
      </c>
      <c r="AB104" s="40">
        <f t="shared" si="29"/>
        <v>1.9</v>
      </c>
      <c r="AC104" s="133">
        <f t="shared" si="30"/>
        <v>3</v>
      </c>
      <c r="AD104" s="149" t="str">
        <f t="shared" si="31"/>
        <v>Low</v>
      </c>
      <c r="AE104" s="145">
        <f t="shared" si="32"/>
        <v>149</v>
      </c>
      <c r="AF104" s="147" t="e">
        <f>VLOOKUP($B104,#REF!,8,FALSE)</f>
        <v>#REF!</v>
      </c>
      <c r="AG104" s="46" t="e">
        <f>'Imputed and missing data hidden'!BY102</f>
        <v>#REF!</v>
      </c>
      <c r="AH104" s="146" t="e">
        <f t="shared" si="33"/>
        <v>#REF!</v>
      </c>
      <c r="AI104" s="150"/>
    </row>
    <row r="105" spans="1:35" ht="15" thickBot="1" x14ac:dyDescent="0.35">
      <c r="A105" s="108" t="str">
        <f>'Indicator Data'!A107</f>
        <v>Madagascar</v>
      </c>
      <c r="B105" s="42" t="str">
        <f>'Indicator Data'!B107</f>
        <v>MDG</v>
      </c>
      <c r="C105" s="131">
        <f>'Hazard &amp; Exposure'!L104</f>
        <v>6.8</v>
      </c>
      <c r="D105" s="39">
        <f t="shared" si="25"/>
        <v>6.8</v>
      </c>
      <c r="E105" s="130">
        <f>Vulnerability!E104</f>
        <v>9</v>
      </c>
      <c r="F105" s="128">
        <f>Vulnerability!H104</f>
        <v>4.4000000000000004</v>
      </c>
      <c r="G105" s="128">
        <f>Vulnerability!N104</f>
        <v>1.8</v>
      </c>
      <c r="H105" s="39">
        <f>Vulnerability!O104</f>
        <v>6.1</v>
      </c>
      <c r="I105" s="128">
        <f>Vulnerability!T104</f>
        <v>1.4</v>
      </c>
      <c r="J105" s="127">
        <f>Vulnerability!AB104</f>
        <v>4</v>
      </c>
      <c r="K105" s="127">
        <f>Vulnerability!AE104</f>
        <v>4.0999999999999996</v>
      </c>
      <c r="L105" s="127">
        <f>Vulnerability!AH104</f>
        <v>3.2</v>
      </c>
      <c r="M105" s="127">
        <f>Vulnerability!AK104</f>
        <v>9.1</v>
      </c>
      <c r="N105" s="128">
        <f>Vulnerability!AL104</f>
        <v>5.8</v>
      </c>
      <c r="O105" s="39">
        <f>Vulnerability!AM104</f>
        <v>3.9</v>
      </c>
      <c r="P105" s="40">
        <f t="shared" si="26"/>
        <v>5.0999999999999996</v>
      </c>
      <c r="Q105" s="40">
        <f>Vulnerability!AZ104</f>
        <v>5.4</v>
      </c>
      <c r="R105" s="40">
        <f t="shared" si="27"/>
        <v>5.3</v>
      </c>
      <c r="S105" s="138">
        <f>'Lack of Coping Capacity'!D104</f>
        <v>4.7</v>
      </c>
      <c r="T105" s="126">
        <f>'Lack of Coping Capacity'!G104</f>
        <v>7.5</v>
      </c>
      <c r="U105" s="39">
        <f>'Lack of Coping Capacity'!H104</f>
        <v>6.1</v>
      </c>
      <c r="V105" s="126">
        <f>'Lack of Coping Capacity'!M104</f>
        <v>7.4</v>
      </c>
      <c r="W105" s="126">
        <f>'Lack of Coping Capacity'!R104</f>
        <v>9.4</v>
      </c>
      <c r="X105" s="126">
        <f>'Lack of Coping Capacity'!Z104</f>
        <v>6.8</v>
      </c>
      <c r="Y105" s="39">
        <f>'Lack of Coping Capacity'!AA104</f>
        <v>7.9</v>
      </c>
      <c r="Z105" s="40">
        <f t="shared" si="28"/>
        <v>7.1</v>
      </c>
      <c r="AA105" s="40">
        <f>'Lack of Coping Capacity'!AB104</f>
        <v>7.4</v>
      </c>
      <c r="AB105" s="40">
        <f t="shared" si="29"/>
        <v>7.3</v>
      </c>
      <c r="AC105" s="133">
        <f t="shared" si="30"/>
        <v>6.4</v>
      </c>
      <c r="AD105" s="149" t="str">
        <f t="shared" si="31"/>
        <v>High</v>
      </c>
      <c r="AE105" s="145">
        <f t="shared" si="32"/>
        <v>13</v>
      </c>
      <c r="AF105" s="147" t="e">
        <f>VLOOKUP($B105,#REF!,8,FALSE)</f>
        <v>#REF!</v>
      </c>
      <c r="AG105" s="46" t="e">
        <f>'Imputed and missing data hidden'!BY103</f>
        <v>#REF!</v>
      </c>
      <c r="AH105" s="146" t="e">
        <f t="shared" si="33"/>
        <v>#REF!</v>
      </c>
      <c r="AI105" s="150"/>
    </row>
    <row r="106" spans="1:35" ht="15" thickBot="1" x14ac:dyDescent="0.35">
      <c r="A106" s="108" t="str">
        <f>'Indicator Data'!A108</f>
        <v>Malawi</v>
      </c>
      <c r="B106" s="42" t="str">
        <f>'Indicator Data'!B108</f>
        <v>MWI</v>
      </c>
      <c r="C106" s="131">
        <f>'Hazard &amp; Exposure'!L105</f>
        <v>6.4</v>
      </c>
      <c r="D106" s="39">
        <f t="shared" si="25"/>
        <v>6.4</v>
      </c>
      <c r="E106" s="130">
        <f>Vulnerability!E105</f>
        <v>8.6</v>
      </c>
      <c r="F106" s="128">
        <f>Vulnerability!H105</f>
        <v>6.6</v>
      </c>
      <c r="G106" s="128">
        <f>Vulnerability!N105</f>
        <v>4.5</v>
      </c>
      <c r="H106" s="39">
        <f>Vulnerability!O105</f>
        <v>7.1</v>
      </c>
      <c r="I106" s="128">
        <f>Vulnerability!T105</f>
        <v>5</v>
      </c>
      <c r="J106" s="127">
        <f>Vulnerability!AB105</f>
        <v>6.3</v>
      </c>
      <c r="K106" s="127">
        <f>Vulnerability!AE105</f>
        <v>3.2</v>
      </c>
      <c r="L106" s="127">
        <f>Vulnerability!AH105</f>
        <v>5.4</v>
      </c>
      <c r="M106" s="127">
        <f>Vulnerability!AK105</f>
        <v>4.5</v>
      </c>
      <c r="N106" s="128">
        <f>Vulnerability!AL105</f>
        <v>5</v>
      </c>
      <c r="O106" s="39">
        <f>Vulnerability!AM105</f>
        <v>5</v>
      </c>
      <c r="P106" s="40">
        <f t="shared" si="26"/>
        <v>6.2</v>
      </c>
      <c r="Q106" s="40">
        <f>Vulnerability!AZ105</f>
        <v>4.5</v>
      </c>
      <c r="R106" s="40">
        <f t="shared" si="27"/>
        <v>5.4</v>
      </c>
      <c r="S106" s="138">
        <f>'Lack of Coping Capacity'!D105</f>
        <v>4</v>
      </c>
      <c r="T106" s="126">
        <f>'Lack of Coping Capacity'!G105</f>
        <v>6.7</v>
      </c>
      <c r="U106" s="39">
        <f>'Lack of Coping Capacity'!H105</f>
        <v>5.4</v>
      </c>
      <c r="V106" s="126">
        <f>'Lack of Coping Capacity'!M105</f>
        <v>8.1</v>
      </c>
      <c r="W106" s="126">
        <f>'Lack of Coping Capacity'!R105</f>
        <v>7.5</v>
      </c>
      <c r="X106" s="126">
        <f>'Lack of Coping Capacity'!Z105</f>
        <v>6.7</v>
      </c>
      <c r="Y106" s="39">
        <f>'Lack of Coping Capacity'!AA105</f>
        <v>7.4</v>
      </c>
      <c r="Z106" s="40">
        <f t="shared" si="28"/>
        <v>6.5</v>
      </c>
      <c r="AA106" s="40">
        <f>'Lack of Coping Capacity'!AB105</f>
        <v>5.8</v>
      </c>
      <c r="AB106" s="40">
        <f t="shared" si="29"/>
        <v>6.2</v>
      </c>
      <c r="AC106" s="133">
        <f t="shared" si="30"/>
        <v>6</v>
      </c>
      <c r="AD106" s="149" t="str">
        <f t="shared" si="31"/>
        <v>High</v>
      </c>
      <c r="AE106" s="145">
        <f t="shared" si="32"/>
        <v>31</v>
      </c>
      <c r="AF106" s="147" t="e">
        <f>VLOOKUP($B106,#REF!,8,FALSE)</f>
        <v>#REF!</v>
      </c>
      <c r="AG106" s="46" t="e">
        <f>'Imputed and missing data hidden'!BY104</f>
        <v>#REF!</v>
      </c>
      <c r="AH106" s="146" t="e">
        <f t="shared" si="33"/>
        <v>#REF!</v>
      </c>
      <c r="AI106" s="150"/>
    </row>
    <row r="107" spans="1:35" ht="15" thickBot="1" x14ac:dyDescent="0.35">
      <c r="A107" s="108" t="str">
        <f>'Indicator Data'!A109</f>
        <v>Malaysia</v>
      </c>
      <c r="B107" s="42" t="str">
        <f>'Indicator Data'!B109</f>
        <v>MYS</v>
      </c>
      <c r="C107" s="131">
        <f>'Hazard &amp; Exposure'!L106</f>
        <v>4.2</v>
      </c>
      <c r="D107" s="39">
        <f t="shared" si="25"/>
        <v>4.2</v>
      </c>
      <c r="E107" s="130">
        <f>Vulnerability!E106</f>
        <v>1.9</v>
      </c>
      <c r="F107" s="128">
        <f>Vulnerability!H106</f>
        <v>3.9</v>
      </c>
      <c r="G107" s="128">
        <f>Vulnerability!N106</f>
        <v>0.1</v>
      </c>
      <c r="H107" s="39">
        <f>Vulnerability!O106</f>
        <v>2</v>
      </c>
      <c r="I107" s="128">
        <f>Vulnerability!T106</f>
        <v>6.1</v>
      </c>
      <c r="J107" s="127">
        <f>Vulnerability!AB106</f>
        <v>0.7</v>
      </c>
      <c r="K107" s="127">
        <f>Vulnerability!AE106</f>
        <v>1.8</v>
      </c>
      <c r="L107" s="127">
        <f>Vulnerability!AH106</f>
        <v>0.1</v>
      </c>
      <c r="M107" s="127">
        <f>Vulnerability!AK106</f>
        <v>1.7</v>
      </c>
      <c r="N107" s="128">
        <f>Vulnerability!AL106</f>
        <v>1.1000000000000001</v>
      </c>
      <c r="O107" s="39">
        <f>Vulnerability!AM106</f>
        <v>4</v>
      </c>
      <c r="P107" s="40">
        <f t="shared" si="26"/>
        <v>3.1</v>
      </c>
      <c r="Q107" s="40">
        <f>Vulnerability!AZ106</f>
        <v>5.0999999999999996</v>
      </c>
      <c r="R107" s="40">
        <f t="shared" si="27"/>
        <v>4.2</v>
      </c>
      <c r="S107" s="138">
        <f>'Lack of Coping Capacity'!D106</f>
        <v>2.6</v>
      </c>
      <c r="T107" s="126">
        <f>'Lack of Coping Capacity'!G106</f>
        <v>3.8</v>
      </c>
      <c r="U107" s="39">
        <f>'Lack of Coping Capacity'!H106</f>
        <v>3.2</v>
      </c>
      <c r="V107" s="126">
        <f>'Lack of Coping Capacity'!M106</f>
        <v>1.7</v>
      </c>
      <c r="W107" s="126">
        <f>'Lack of Coping Capacity'!R106</f>
        <v>2.9</v>
      </c>
      <c r="X107" s="126">
        <f>'Lack of Coping Capacity'!Z106</f>
        <v>3.3</v>
      </c>
      <c r="Y107" s="39">
        <f>'Lack of Coping Capacity'!AA106</f>
        <v>2.6</v>
      </c>
      <c r="Z107" s="40">
        <f t="shared" si="28"/>
        <v>2.9</v>
      </c>
      <c r="AA107" s="40">
        <f>'Lack of Coping Capacity'!AB106</f>
        <v>0.5</v>
      </c>
      <c r="AB107" s="40">
        <f t="shared" si="29"/>
        <v>1.8</v>
      </c>
      <c r="AC107" s="133">
        <f t="shared" si="30"/>
        <v>3.2</v>
      </c>
      <c r="AD107" s="149" t="str">
        <f t="shared" si="31"/>
        <v>Low</v>
      </c>
      <c r="AE107" s="145">
        <f t="shared" si="32"/>
        <v>136</v>
      </c>
      <c r="AF107" s="147" t="e">
        <f>VLOOKUP($B107,#REF!,8,FALSE)</f>
        <v>#REF!</v>
      </c>
      <c r="AG107" s="46" t="e">
        <f>'Imputed and missing data hidden'!BY105</f>
        <v>#REF!</v>
      </c>
      <c r="AH107" s="146" t="e">
        <f t="shared" si="33"/>
        <v>#REF!</v>
      </c>
      <c r="AI107" s="150"/>
    </row>
    <row r="108" spans="1:35" ht="15" thickBot="1" x14ac:dyDescent="0.35">
      <c r="A108" s="108" t="str">
        <f>'Indicator Data'!A110</f>
        <v>Maldives</v>
      </c>
      <c r="B108" s="42" t="str">
        <f>'Indicator Data'!B110</f>
        <v>MDV</v>
      </c>
      <c r="C108" s="131">
        <f>'Hazard &amp; Exposure'!L107</f>
        <v>5.4</v>
      </c>
      <c r="D108" s="39">
        <f t="shared" si="25"/>
        <v>5.4</v>
      </c>
      <c r="E108" s="130">
        <f>Vulnerability!E107</f>
        <v>2.7</v>
      </c>
      <c r="F108" s="128">
        <f>Vulnerability!H107</f>
        <v>4.2</v>
      </c>
      <c r="G108" s="128">
        <f>Vulnerability!N107</f>
        <v>0.7</v>
      </c>
      <c r="H108" s="39">
        <f>Vulnerability!O107</f>
        <v>2.6</v>
      </c>
      <c r="I108" s="128">
        <f>Vulnerability!T107</f>
        <v>0</v>
      </c>
      <c r="J108" s="127">
        <f>Vulnerability!AB107</f>
        <v>0.3</v>
      </c>
      <c r="K108" s="127">
        <f>Vulnerability!AE107</f>
        <v>0.7</v>
      </c>
      <c r="L108" s="127">
        <f>Vulnerability!AH107</f>
        <v>0</v>
      </c>
      <c r="M108" s="127">
        <f>Vulnerability!AK107</f>
        <v>3.1</v>
      </c>
      <c r="N108" s="128">
        <f>Vulnerability!AL107</f>
        <v>1.1000000000000001</v>
      </c>
      <c r="O108" s="39">
        <f>Vulnerability!AM107</f>
        <v>0.6</v>
      </c>
      <c r="P108" s="40">
        <f t="shared" si="26"/>
        <v>1.7</v>
      </c>
      <c r="Q108" s="40">
        <f>Vulnerability!AZ107</f>
        <v>4.3</v>
      </c>
      <c r="R108" s="40">
        <f t="shared" si="27"/>
        <v>3.1</v>
      </c>
      <c r="S108" s="138">
        <f>'Lack of Coping Capacity'!D107</f>
        <v>5.8</v>
      </c>
      <c r="T108" s="126">
        <f>'Lack of Coping Capacity'!G107</f>
        <v>6.6</v>
      </c>
      <c r="U108" s="39">
        <f>'Lack of Coping Capacity'!H107</f>
        <v>6.2</v>
      </c>
      <c r="V108" s="126">
        <f>'Lack of Coping Capacity'!M107</f>
        <v>1.5</v>
      </c>
      <c r="W108" s="126">
        <f>'Lack of Coping Capacity'!R107</f>
        <v>0.1</v>
      </c>
      <c r="X108" s="126">
        <f>'Lack of Coping Capacity'!Z107</f>
        <v>3.2</v>
      </c>
      <c r="Y108" s="39">
        <f>'Lack of Coping Capacity'!AA107</f>
        <v>1.6</v>
      </c>
      <c r="Z108" s="40">
        <f t="shared" si="28"/>
        <v>4.3</v>
      </c>
      <c r="AA108" s="40">
        <f>'Lack of Coping Capacity'!AB107</f>
        <v>5.6</v>
      </c>
      <c r="AB108" s="40">
        <f t="shared" si="29"/>
        <v>5</v>
      </c>
      <c r="AC108" s="133">
        <f t="shared" si="30"/>
        <v>4.4000000000000004</v>
      </c>
      <c r="AD108" s="149" t="str">
        <f t="shared" si="31"/>
        <v>Medium</v>
      </c>
      <c r="AE108" s="145">
        <f t="shared" si="32"/>
        <v>78</v>
      </c>
      <c r="AF108" s="147" t="e">
        <f>VLOOKUP($B108,#REF!,8,FALSE)</f>
        <v>#REF!</v>
      </c>
      <c r="AG108" s="46" t="e">
        <f>'Imputed and missing data hidden'!BY106</f>
        <v>#REF!</v>
      </c>
      <c r="AH108" s="146" t="e">
        <f t="shared" si="33"/>
        <v>#REF!</v>
      </c>
      <c r="AI108" s="150"/>
    </row>
    <row r="109" spans="1:35" ht="15" thickBot="1" x14ac:dyDescent="0.35">
      <c r="A109" s="108" t="str">
        <f>'Indicator Data'!A111</f>
        <v>Mali</v>
      </c>
      <c r="B109" s="42" t="str">
        <f>'Indicator Data'!B111</f>
        <v>MLI</v>
      </c>
      <c r="C109" s="131">
        <f>'Hazard &amp; Exposure'!L108</f>
        <v>6.2</v>
      </c>
      <c r="D109" s="39">
        <f t="shared" si="25"/>
        <v>6.2</v>
      </c>
      <c r="E109" s="130">
        <f>Vulnerability!E108</f>
        <v>9.6999999999999993</v>
      </c>
      <c r="F109" s="128">
        <f>Vulnerability!H108</f>
        <v>5.5</v>
      </c>
      <c r="G109" s="128">
        <f>Vulnerability!N108</f>
        <v>5</v>
      </c>
      <c r="H109" s="39">
        <f>Vulnerability!O108</f>
        <v>7.5</v>
      </c>
      <c r="I109" s="128">
        <f>Vulnerability!T108</f>
        <v>7</v>
      </c>
      <c r="J109" s="127">
        <f>Vulnerability!AB108</f>
        <v>4.3</v>
      </c>
      <c r="K109" s="127">
        <f>Vulnerability!AE108</f>
        <v>6.6</v>
      </c>
      <c r="L109" s="127">
        <f>Vulnerability!AH108</f>
        <v>0.1</v>
      </c>
      <c r="M109" s="127">
        <f>Vulnerability!AK108</f>
        <v>0.8</v>
      </c>
      <c r="N109" s="128">
        <f>Vulnerability!AL108</f>
        <v>3.4</v>
      </c>
      <c r="O109" s="39">
        <f>Vulnerability!AM108</f>
        <v>5.5</v>
      </c>
      <c r="P109" s="40">
        <f t="shared" si="26"/>
        <v>6.6</v>
      </c>
      <c r="Q109" s="40">
        <f>Vulnerability!AZ108</f>
        <v>5.8</v>
      </c>
      <c r="R109" s="40">
        <f t="shared" si="27"/>
        <v>6.2</v>
      </c>
      <c r="S109" s="138">
        <f>'Lack of Coping Capacity'!D108</f>
        <v>4.9000000000000004</v>
      </c>
      <c r="T109" s="126">
        <f>'Lack of Coping Capacity'!G108</f>
        <v>7.1</v>
      </c>
      <c r="U109" s="39">
        <f>'Lack of Coping Capacity'!H108</f>
        <v>6</v>
      </c>
      <c r="V109" s="126">
        <f>'Lack of Coping Capacity'!M108</f>
        <v>7.1</v>
      </c>
      <c r="W109" s="126">
        <f>'Lack of Coping Capacity'!R108</f>
        <v>6.7</v>
      </c>
      <c r="X109" s="126">
        <f>'Lack of Coping Capacity'!Z108</f>
        <v>8</v>
      </c>
      <c r="Y109" s="39">
        <f>'Lack of Coping Capacity'!AA108</f>
        <v>7.3</v>
      </c>
      <c r="Z109" s="40">
        <f t="shared" si="28"/>
        <v>6.7</v>
      </c>
      <c r="AA109" s="40">
        <f>'Lack of Coping Capacity'!AB108</f>
        <v>5.0999999999999996</v>
      </c>
      <c r="AB109" s="40">
        <f t="shared" si="29"/>
        <v>6</v>
      </c>
      <c r="AC109" s="133">
        <f t="shared" si="30"/>
        <v>6.1</v>
      </c>
      <c r="AD109" s="149" t="str">
        <f t="shared" si="31"/>
        <v>High</v>
      </c>
      <c r="AE109" s="145">
        <f t="shared" si="32"/>
        <v>28</v>
      </c>
      <c r="AF109" s="147" t="e">
        <f>VLOOKUP($B109,#REF!,8,FALSE)</f>
        <v>#REF!</v>
      </c>
      <c r="AG109" s="46" t="e">
        <f>'Imputed and missing data hidden'!BY107</f>
        <v>#REF!</v>
      </c>
      <c r="AH109" s="146" t="e">
        <f t="shared" si="33"/>
        <v>#REF!</v>
      </c>
      <c r="AI109" s="150"/>
    </row>
    <row r="110" spans="1:35" s="3" customFormat="1" ht="15" thickBot="1" x14ac:dyDescent="0.35">
      <c r="A110" s="108" t="str">
        <f>'Indicator Data'!A112</f>
        <v>Malta</v>
      </c>
      <c r="B110" s="42" t="str">
        <f>'Indicator Data'!B112</f>
        <v>MLT</v>
      </c>
      <c r="C110" s="131">
        <f>'Hazard &amp; Exposure'!L109</f>
        <v>4.7</v>
      </c>
      <c r="D110" s="39">
        <f t="shared" si="25"/>
        <v>4.7</v>
      </c>
      <c r="E110" s="130">
        <f>Vulnerability!E109</f>
        <v>0.3</v>
      </c>
      <c r="F110" s="128">
        <f>Vulnerability!H109</f>
        <v>1.9</v>
      </c>
      <c r="G110" s="128">
        <f>Vulnerability!N109</f>
        <v>0.3</v>
      </c>
      <c r="H110" s="39">
        <f>Vulnerability!O109</f>
        <v>0.7</v>
      </c>
      <c r="I110" s="128">
        <f>Vulnerability!T109</f>
        <v>5.2</v>
      </c>
      <c r="J110" s="127">
        <f>Vulnerability!AB109</f>
        <v>0.1</v>
      </c>
      <c r="K110" s="127">
        <f>Vulnerability!AE109</f>
        <v>0.5</v>
      </c>
      <c r="L110" s="127">
        <f>Vulnerability!AH109</f>
        <v>0</v>
      </c>
      <c r="M110" s="127">
        <f>Vulnerability!AK109</f>
        <v>1</v>
      </c>
      <c r="N110" s="128">
        <f>Vulnerability!AL109</f>
        <v>0.4</v>
      </c>
      <c r="O110" s="39">
        <f>Vulnerability!AM109</f>
        <v>3.2</v>
      </c>
      <c r="P110" s="40">
        <f t="shared" si="26"/>
        <v>2</v>
      </c>
      <c r="Q110" s="40">
        <f>Vulnerability!AZ109</f>
        <v>3.6</v>
      </c>
      <c r="R110" s="40">
        <f t="shared" si="27"/>
        <v>2.8</v>
      </c>
      <c r="S110" s="138" t="str">
        <f>'Lack of Coping Capacity'!D109</f>
        <v>x</v>
      </c>
      <c r="T110" s="126">
        <f>'Lack of Coping Capacity'!G109</f>
        <v>3.9</v>
      </c>
      <c r="U110" s="39">
        <f>'Lack of Coping Capacity'!H109</f>
        <v>3.9</v>
      </c>
      <c r="V110" s="126">
        <f>'Lack of Coping Capacity'!M109</f>
        <v>1.5</v>
      </c>
      <c r="W110" s="126">
        <f>'Lack of Coping Capacity'!R109</f>
        <v>0</v>
      </c>
      <c r="X110" s="126">
        <f>'Lack of Coping Capacity'!Z109</f>
        <v>0.5</v>
      </c>
      <c r="Y110" s="39">
        <f>'Lack of Coping Capacity'!AA109</f>
        <v>0.7</v>
      </c>
      <c r="Z110" s="40">
        <f t="shared" si="28"/>
        <v>2.4</v>
      </c>
      <c r="AA110" s="40">
        <f>'Lack of Coping Capacity'!AB109</f>
        <v>4</v>
      </c>
      <c r="AB110" s="40">
        <f t="shared" si="29"/>
        <v>3.2</v>
      </c>
      <c r="AC110" s="133">
        <f t="shared" si="30"/>
        <v>3.5</v>
      </c>
      <c r="AD110" s="149" t="str">
        <f t="shared" si="31"/>
        <v>Medium</v>
      </c>
      <c r="AE110" s="145">
        <f t="shared" si="32"/>
        <v>119</v>
      </c>
      <c r="AF110" s="147" t="e">
        <f>VLOOKUP($B110,#REF!,8,FALSE)</f>
        <v>#REF!</v>
      </c>
      <c r="AG110" s="46" t="e">
        <f>'Imputed and missing data hidden'!BY108</f>
        <v>#REF!</v>
      </c>
      <c r="AH110" s="146" t="e">
        <f t="shared" si="33"/>
        <v>#REF!</v>
      </c>
      <c r="AI110" s="150"/>
    </row>
    <row r="111" spans="1:35" ht="15" thickBot="1" x14ac:dyDescent="0.35">
      <c r="A111" s="108" t="str">
        <f>'Indicator Data'!A113</f>
        <v>Marshall Islands</v>
      </c>
      <c r="B111" s="42" t="str">
        <f>'Indicator Data'!B113</f>
        <v>MHL</v>
      </c>
      <c r="C111" s="131">
        <f>'Hazard &amp; Exposure'!L110</f>
        <v>4.7</v>
      </c>
      <c r="D111" s="39">
        <f t="shared" si="25"/>
        <v>4.7</v>
      </c>
      <c r="E111" s="130">
        <f>Vulnerability!E110</f>
        <v>4</v>
      </c>
      <c r="F111" s="128" t="str">
        <f>Vulnerability!H110</f>
        <v>x</v>
      </c>
      <c r="G111" s="128">
        <f>Vulnerability!N110</f>
        <v>8.1999999999999993</v>
      </c>
      <c r="H111" s="39">
        <f>Vulnerability!O110</f>
        <v>5.4</v>
      </c>
      <c r="I111" s="128">
        <f>Vulnerability!T110</f>
        <v>0</v>
      </c>
      <c r="J111" s="127">
        <f>Vulnerability!AB110</f>
        <v>6.2</v>
      </c>
      <c r="K111" s="127">
        <f>Vulnerability!AE110</f>
        <v>2.5</v>
      </c>
      <c r="L111" s="127">
        <f>Vulnerability!AH110</f>
        <v>0</v>
      </c>
      <c r="M111" s="127">
        <f>Vulnerability!AK110</f>
        <v>5</v>
      </c>
      <c r="N111" s="128">
        <f>Vulnerability!AL110</f>
        <v>3.8</v>
      </c>
      <c r="O111" s="39">
        <f>Vulnerability!AM110</f>
        <v>2.1</v>
      </c>
      <c r="P111" s="40">
        <f t="shared" si="26"/>
        <v>3.9</v>
      </c>
      <c r="Q111" s="40">
        <f>Vulnerability!AZ110</f>
        <v>3.3</v>
      </c>
      <c r="R111" s="40">
        <f t="shared" si="27"/>
        <v>3.6</v>
      </c>
      <c r="S111" s="138">
        <f>'Lack of Coping Capacity'!D110</f>
        <v>7.3</v>
      </c>
      <c r="T111" s="126">
        <f>'Lack of Coping Capacity'!G110</f>
        <v>8.1</v>
      </c>
      <c r="U111" s="39">
        <f>'Lack of Coping Capacity'!H110</f>
        <v>7.7</v>
      </c>
      <c r="V111" s="126">
        <f>'Lack of Coping Capacity'!M110</f>
        <v>4</v>
      </c>
      <c r="W111" s="126">
        <f>'Lack of Coping Capacity'!R110</f>
        <v>1.4</v>
      </c>
      <c r="X111" s="126">
        <f>'Lack of Coping Capacity'!Z110</f>
        <v>6.9</v>
      </c>
      <c r="Y111" s="39">
        <f>'Lack of Coping Capacity'!AA110</f>
        <v>4.0999999999999996</v>
      </c>
      <c r="Z111" s="40">
        <f t="shared" si="28"/>
        <v>6.2</v>
      </c>
      <c r="AA111" s="40">
        <f>'Lack of Coping Capacity'!AB110</f>
        <v>5.0999999999999996</v>
      </c>
      <c r="AB111" s="40">
        <f t="shared" si="29"/>
        <v>5.7</v>
      </c>
      <c r="AC111" s="133">
        <f t="shared" si="30"/>
        <v>4.5999999999999996</v>
      </c>
      <c r="AD111" s="149" t="str">
        <f t="shared" si="31"/>
        <v>Medium</v>
      </c>
      <c r="AE111" s="145">
        <f t="shared" si="32"/>
        <v>69</v>
      </c>
      <c r="AF111" s="147" t="e">
        <f>VLOOKUP($B111,#REF!,8,FALSE)</f>
        <v>#REF!</v>
      </c>
      <c r="AG111" s="46" t="e">
        <f>'Imputed and missing data hidden'!BY109</f>
        <v>#REF!</v>
      </c>
      <c r="AH111" s="146" t="e">
        <f t="shared" si="33"/>
        <v>#REF!</v>
      </c>
      <c r="AI111" s="150"/>
    </row>
    <row r="112" spans="1:35" ht="15" thickBot="1" x14ac:dyDescent="0.35">
      <c r="A112" s="108" t="str">
        <f>'Indicator Data'!A114</f>
        <v>Mauritania</v>
      </c>
      <c r="B112" s="42" t="str">
        <f>'Indicator Data'!B114</f>
        <v>MRT</v>
      </c>
      <c r="C112" s="131">
        <f>'Hazard &amp; Exposure'!L111</f>
        <v>5.7</v>
      </c>
      <c r="D112" s="39">
        <f t="shared" si="25"/>
        <v>5.7</v>
      </c>
      <c r="E112" s="130">
        <f>Vulnerability!E111</f>
        <v>8.3000000000000007</v>
      </c>
      <c r="F112" s="128">
        <f>Vulnerability!H111</f>
        <v>5.0999999999999996</v>
      </c>
      <c r="G112" s="128">
        <f>Vulnerability!N111</f>
        <v>4.5</v>
      </c>
      <c r="H112" s="39">
        <f>Vulnerability!O111</f>
        <v>6.6</v>
      </c>
      <c r="I112" s="128">
        <f>Vulnerability!T111</f>
        <v>6.6</v>
      </c>
      <c r="J112" s="127">
        <f>Vulnerability!AB111</f>
        <v>1.5</v>
      </c>
      <c r="K112" s="127">
        <f>Vulnerability!AE111</f>
        <v>5.7</v>
      </c>
      <c r="L112" s="127">
        <f>Vulnerability!AH111</f>
        <v>10</v>
      </c>
      <c r="M112" s="127">
        <f>Vulnerability!AK111</f>
        <v>2.7</v>
      </c>
      <c r="N112" s="128">
        <f>Vulnerability!AL111</f>
        <v>6.4</v>
      </c>
      <c r="O112" s="39">
        <f>Vulnerability!AM111</f>
        <v>6.5</v>
      </c>
      <c r="P112" s="40">
        <f t="shared" si="26"/>
        <v>6.6</v>
      </c>
      <c r="Q112" s="40">
        <f>Vulnerability!AZ111</f>
        <v>5.6</v>
      </c>
      <c r="R112" s="40">
        <f t="shared" si="27"/>
        <v>6.1</v>
      </c>
      <c r="S112" s="138">
        <f>'Lack of Coping Capacity'!D111</f>
        <v>4.8</v>
      </c>
      <c r="T112" s="126">
        <f>'Lack of Coping Capacity'!G111</f>
        <v>6.9</v>
      </c>
      <c r="U112" s="39">
        <f>'Lack of Coping Capacity'!H111</f>
        <v>5.9</v>
      </c>
      <c r="V112" s="126">
        <f>'Lack of Coping Capacity'!M111</f>
        <v>6.6</v>
      </c>
      <c r="W112" s="126">
        <f>'Lack of Coping Capacity'!R111</f>
        <v>7.2</v>
      </c>
      <c r="X112" s="126">
        <f>'Lack of Coping Capacity'!Z111</f>
        <v>7.8</v>
      </c>
      <c r="Y112" s="39">
        <f>'Lack of Coping Capacity'!AA111</f>
        <v>7.2</v>
      </c>
      <c r="Z112" s="40">
        <f t="shared" si="28"/>
        <v>6.6</v>
      </c>
      <c r="AA112" s="40">
        <f>'Lack of Coping Capacity'!AB111</f>
        <v>7.4</v>
      </c>
      <c r="AB112" s="40">
        <f t="shared" si="29"/>
        <v>7</v>
      </c>
      <c r="AC112" s="133">
        <f t="shared" si="30"/>
        <v>6.2</v>
      </c>
      <c r="AD112" s="149" t="str">
        <f t="shared" si="31"/>
        <v>High</v>
      </c>
      <c r="AE112" s="145">
        <f t="shared" si="32"/>
        <v>24</v>
      </c>
      <c r="AF112" s="147" t="e">
        <f>VLOOKUP($B112,#REF!,8,FALSE)</f>
        <v>#REF!</v>
      </c>
      <c r="AG112" s="46" t="e">
        <f>'Imputed and missing data hidden'!BY110</f>
        <v>#REF!</v>
      </c>
      <c r="AH112" s="146" t="e">
        <f t="shared" si="33"/>
        <v>#REF!</v>
      </c>
      <c r="AI112" s="150"/>
    </row>
    <row r="113" spans="1:35" ht="15" thickBot="1" x14ac:dyDescent="0.35">
      <c r="A113" s="108" t="str">
        <f>'Indicator Data'!A115</f>
        <v>Mauritius</v>
      </c>
      <c r="B113" s="42" t="str">
        <f>'Indicator Data'!B115</f>
        <v>MUS</v>
      </c>
      <c r="C113" s="131">
        <f>'Hazard &amp; Exposure'!L112</f>
        <v>3</v>
      </c>
      <c r="D113" s="39">
        <f t="shared" si="25"/>
        <v>3</v>
      </c>
      <c r="E113" s="130">
        <f>Vulnerability!E112</f>
        <v>2.1</v>
      </c>
      <c r="F113" s="128">
        <f>Vulnerability!H112</f>
        <v>3.8</v>
      </c>
      <c r="G113" s="128">
        <f>Vulnerability!N112</f>
        <v>1.1000000000000001</v>
      </c>
      <c r="H113" s="39">
        <f>Vulnerability!O112</f>
        <v>2.2999999999999998</v>
      </c>
      <c r="I113" s="128">
        <f>Vulnerability!T112</f>
        <v>0</v>
      </c>
      <c r="J113" s="127">
        <f>Vulnerability!AB112</f>
        <v>0.7</v>
      </c>
      <c r="K113" s="127">
        <f>Vulnerability!AE112</f>
        <v>1.2</v>
      </c>
      <c r="L113" s="127">
        <f>Vulnerability!AH112</f>
        <v>1.2</v>
      </c>
      <c r="M113" s="127">
        <f>Vulnerability!AK112</f>
        <v>2</v>
      </c>
      <c r="N113" s="128">
        <f>Vulnerability!AL112</f>
        <v>1.3</v>
      </c>
      <c r="O113" s="39">
        <f>Vulnerability!AM112</f>
        <v>0.7</v>
      </c>
      <c r="P113" s="40">
        <f t="shared" si="26"/>
        <v>1.5</v>
      </c>
      <c r="Q113" s="40">
        <f>Vulnerability!AZ112</f>
        <v>4.3</v>
      </c>
      <c r="R113" s="40">
        <f t="shared" si="27"/>
        <v>3</v>
      </c>
      <c r="S113" s="138">
        <f>'Lack of Coping Capacity'!D112</f>
        <v>3.3</v>
      </c>
      <c r="T113" s="126">
        <f>'Lack of Coping Capacity'!G112</f>
        <v>4</v>
      </c>
      <c r="U113" s="39">
        <f>'Lack of Coping Capacity'!H112</f>
        <v>3.7</v>
      </c>
      <c r="V113" s="126">
        <f>'Lack of Coping Capacity'!M112</f>
        <v>2.2000000000000002</v>
      </c>
      <c r="W113" s="126">
        <f>'Lack of Coping Capacity'!R112</f>
        <v>0.2</v>
      </c>
      <c r="X113" s="126">
        <f>'Lack of Coping Capacity'!Z112</f>
        <v>3.3</v>
      </c>
      <c r="Y113" s="39">
        <f>'Lack of Coping Capacity'!AA112</f>
        <v>1.9</v>
      </c>
      <c r="Z113" s="40">
        <f t="shared" si="28"/>
        <v>2.8</v>
      </c>
      <c r="AA113" s="40">
        <f>'Lack of Coping Capacity'!AB112</f>
        <v>3.8</v>
      </c>
      <c r="AB113" s="40">
        <f t="shared" si="29"/>
        <v>3.3</v>
      </c>
      <c r="AC113" s="133">
        <f t="shared" si="30"/>
        <v>3.1</v>
      </c>
      <c r="AD113" s="149" t="str">
        <f t="shared" si="31"/>
        <v>Low</v>
      </c>
      <c r="AE113" s="145">
        <f t="shared" si="32"/>
        <v>143</v>
      </c>
      <c r="AF113" s="147" t="e">
        <f>VLOOKUP($B113,#REF!,8,FALSE)</f>
        <v>#REF!</v>
      </c>
      <c r="AG113" s="46" t="e">
        <f>'Imputed and missing data hidden'!BY111</f>
        <v>#REF!</v>
      </c>
      <c r="AH113" s="146" t="e">
        <f t="shared" si="33"/>
        <v>#REF!</v>
      </c>
      <c r="AI113" s="150"/>
    </row>
    <row r="114" spans="1:35" s="3" customFormat="1" ht="15" thickBot="1" x14ac:dyDescent="0.35">
      <c r="A114" s="108" t="str">
        <f>'Indicator Data'!A116</f>
        <v>Mexico</v>
      </c>
      <c r="B114" s="42" t="str">
        <f>'Indicator Data'!B116</f>
        <v>MEX</v>
      </c>
      <c r="C114" s="131">
        <f>'Hazard &amp; Exposure'!L113</f>
        <v>3.9</v>
      </c>
      <c r="D114" s="39">
        <f t="shared" si="25"/>
        <v>3.9</v>
      </c>
      <c r="E114" s="130">
        <f>Vulnerability!E113</f>
        <v>4.0999999999999996</v>
      </c>
      <c r="F114" s="128">
        <f>Vulnerability!H113</f>
        <v>4.5999999999999996</v>
      </c>
      <c r="G114" s="128">
        <f>Vulnerability!N113</f>
        <v>0.4</v>
      </c>
      <c r="H114" s="39">
        <f>Vulnerability!O113</f>
        <v>3.3</v>
      </c>
      <c r="I114" s="128">
        <f>Vulnerability!T113</f>
        <v>6.4</v>
      </c>
      <c r="J114" s="127">
        <f>Vulnerability!AB113</f>
        <v>0.9</v>
      </c>
      <c r="K114" s="127">
        <f>Vulnerability!AE113</f>
        <v>1</v>
      </c>
      <c r="L114" s="127">
        <f>Vulnerability!AH113</f>
        <v>0.3</v>
      </c>
      <c r="M114" s="127">
        <f>Vulnerability!AK113</f>
        <v>1.2</v>
      </c>
      <c r="N114" s="128">
        <f>Vulnerability!AL113</f>
        <v>0.9</v>
      </c>
      <c r="O114" s="39">
        <f>Vulnerability!AM113</f>
        <v>4.2</v>
      </c>
      <c r="P114" s="40">
        <f t="shared" si="26"/>
        <v>3.8</v>
      </c>
      <c r="Q114" s="40">
        <f>Vulnerability!AZ113</f>
        <v>5.3</v>
      </c>
      <c r="R114" s="40">
        <f t="shared" si="27"/>
        <v>4.5999999999999996</v>
      </c>
      <c r="S114" s="138">
        <f>'Lack of Coping Capacity'!D113</f>
        <v>5.0999999999999996</v>
      </c>
      <c r="T114" s="126">
        <f>'Lack of Coping Capacity'!G113</f>
        <v>6.2</v>
      </c>
      <c r="U114" s="39">
        <f>'Lack of Coping Capacity'!H113</f>
        <v>5.7</v>
      </c>
      <c r="V114" s="126">
        <f>'Lack of Coping Capacity'!M113</f>
        <v>2.5</v>
      </c>
      <c r="W114" s="126">
        <f>'Lack of Coping Capacity'!R113</f>
        <v>3.1</v>
      </c>
      <c r="X114" s="126">
        <f>'Lack of Coping Capacity'!Z113</f>
        <v>3.1</v>
      </c>
      <c r="Y114" s="39">
        <f>'Lack of Coping Capacity'!AA113</f>
        <v>2.9</v>
      </c>
      <c r="Z114" s="40">
        <f t="shared" si="28"/>
        <v>4.4000000000000004</v>
      </c>
      <c r="AA114" s="40">
        <f>'Lack of Coping Capacity'!AB113</f>
        <v>1.4</v>
      </c>
      <c r="AB114" s="40">
        <f t="shared" si="29"/>
        <v>3</v>
      </c>
      <c r="AC114" s="133">
        <f t="shared" si="30"/>
        <v>3.8</v>
      </c>
      <c r="AD114" s="149" t="str">
        <f t="shared" si="31"/>
        <v>Medium</v>
      </c>
      <c r="AE114" s="145">
        <f t="shared" si="32"/>
        <v>100</v>
      </c>
      <c r="AF114" s="147" t="e">
        <f>VLOOKUP($B114,#REF!,8,FALSE)</f>
        <v>#REF!</v>
      </c>
      <c r="AG114" s="46" t="e">
        <f>'Imputed and missing data hidden'!BY112</f>
        <v>#REF!</v>
      </c>
      <c r="AH114" s="146" t="e">
        <f t="shared" si="33"/>
        <v>#REF!</v>
      </c>
      <c r="AI114" s="150"/>
    </row>
    <row r="115" spans="1:35" ht="15" thickBot="1" x14ac:dyDescent="0.35">
      <c r="A115" s="108" t="str">
        <f>'Indicator Data'!A117</f>
        <v>Micronesia</v>
      </c>
      <c r="B115" s="42" t="str">
        <f>'Indicator Data'!B117</f>
        <v>FSM</v>
      </c>
      <c r="C115" s="131">
        <f>'Hazard &amp; Exposure'!L114</f>
        <v>3.6</v>
      </c>
      <c r="D115" s="39">
        <f t="shared" si="25"/>
        <v>3.6</v>
      </c>
      <c r="E115" s="130">
        <f>Vulnerability!E114</f>
        <v>5.7</v>
      </c>
      <c r="F115" s="128">
        <f>Vulnerability!H114</f>
        <v>3.8</v>
      </c>
      <c r="G115" s="128">
        <f>Vulnerability!N114</f>
        <v>7.3</v>
      </c>
      <c r="H115" s="39">
        <f>Vulnerability!O114</f>
        <v>5.6</v>
      </c>
      <c r="I115" s="128">
        <f>Vulnerability!T114</f>
        <v>0</v>
      </c>
      <c r="J115" s="127">
        <f>Vulnerability!AB114</f>
        <v>5</v>
      </c>
      <c r="K115" s="127">
        <f>Vulnerability!AE114</f>
        <v>2.4</v>
      </c>
      <c r="L115" s="127">
        <f>Vulnerability!AH114</f>
        <v>8.8000000000000007</v>
      </c>
      <c r="M115" s="127">
        <f>Vulnerability!AK114</f>
        <v>5</v>
      </c>
      <c r="N115" s="128">
        <f>Vulnerability!AL114</f>
        <v>5.9</v>
      </c>
      <c r="O115" s="39">
        <f>Vulnerability!AM114</f>
        <v>3.5</v>
      </c>
      <c r="P115" s="40">
        <f t="shared" si="26"/>
        <v>4.5999999999999996</v>
      </c>
      <c r="Q115" s="40">
        <f>Vulnerability!AZ114</f>
        <v>4.5</v>
      </c>
      <c r="R115" s="40">
        <f t="shared" si="27"/>
        <v>4.5999999999999996</v>
      </c>
      <c r="S115" s="138">
        <f>'Lack of Coping Capacity'!D114</f>
        <v>6</v>
      </c>
      <c r="T115" s="126">
        <f>'Lack of Coping Capacity'!G114</f>
        <v>5.3</v>
      </c>
      <c r="U115" s="39">
        <f>'Lack of Coping Capacity'!H114</f>
        <v>5.7</v>
      </c>
      <c r="V115" s="126">
        <f>'Lack of Coping Capacity'!M114</f>
        <v>5.9</v>
      </c>
      <c r="W115" s="126">
        <f>'Lack of Coping Capacity'!R114</f>
        <v>3.4</v>
      </c>
      <c r="X115" s="126">
        <f>'Lack of Coping Capacity'!Z114</f>
        <v>5.3</v>
      </c>
      <c r="Y115" s="39">
        <f>'Lack of Coping Capacity'!AA114</f>
        <v>4.9000000000000004</v>
      </c>
      <c r="Z115" s="40">
        <f t="shared" si="28"/>
        <v>5.3</v>
      </c>
      <c r="AA115" s="40" t="str">
        <f>'Lack of Coping Capacity'!AB114</f>
        <v>x</v>
      </c>
      <c r="AB115" s="40">
        <f t="shared" si="29"/>
        <v>5.3</v>
      </c>
      <c r="AC115" s="133">
        <f t="shared" si="30"/>
        <v>4.4000000000000004</v>
      </c>
      <c r="AD115" s="149" t="str">
        <f t="shared" si="31"/>
        <v>Medium</v>
      </c>
      <c r="AE115" s="145">
        <f t="shared" si="32"/>
        <v>78</v>
      </c>
      <c r="AF115" s="147" t="e">
        <f>VLOOKUP($B115,#REF!,8,FALSE)</f>
        <v>#REF!</v>
      </c>
      <c r="AG115" s="46" t="e">
        <f>'Imputed and missing data hidden'!BY113</f>
        <v>#REF!</v>
      </c>
      <c r="AH115" s="146" t="e">
        <f t="shared" si="33"/>
        <v>#REF!</v>
      </c>
      <c r="AI115" s="150"/>
    </row>
    <row r="116" spans="1:35" ht="15" thickBot="1" x14ac:dyDescent="0.35">
      <c r="A116" s="108" t="str">
        <f>'Indicator Data'!A118</f>
        <v>Moldova Republic of</v>
      </c>
      <c r="B116" s="42" t="str">
        <f>'Indicator Data'!B118</f>
        <v>MDA</v>
      </c>
      <c r="C116" s="131">
        <f>'Hazard &amp; Exposure'!L115</f>
        <v>3.2</v>
      </c>
      <c r="D116" s="39">
        <f t="shared" si="25"/>
        <v>3.2</v>
      </c>
      <c r="E116" s="130">
        <f>Vulnerability!E115</f>
        <v>2.9</v>
      </c>
      <c r="F116" s="128">
        <f>Vulnerability!H115</f>
        <v>1.6</v>
      </c>
      <c r="G116" s="128">
        <f>Vulnerability!N115</f>
        <v>2.5</v>
      </c>
      <c r="H116" s="39">
        <f>Vulnerability!O115</f>
        <v>2.5</v>
      </c>
      <c r="I116" s="128">
        <f>Vulnerability!T115</f>
        <v>1</v>
      </c>
      <c r="J116" s="127">
        <f>Vulnerability!AB115</f>
        <v>1.1000000000000001</v>
      </c>
      <c r="K116" s="127">
        <f>Vulnerability!AE115</f>
        <v>0.9</v>
      </c>
      <c r="L116" s="127">
        <f>Vulnerability!AH115</f>
        <v>0.1</v>
      </c>
      <c r="M116" s="127">
        <f>Vulnerability!AK115</f>
        <v>3</v>
      </c>
      <c r="N116" s="128">
        <f>Vulnerability!AL115</f>
        <v>1.3</v>
      </c>
      <c r="O116" s="39">
        <f>Vulnerability!AM115</f>
        <v>1.2</v>
      </c>
      <c r="P116" s="40">
        <f t="shared" si="26"/>
        <v>1.9</v>
      </c>
      <c r="Q116" s="40">
        <f>Vulnerability!AZ115</f>
        <v>4.4000000000000004</v>
      </c>
      <c r="R116" s="40">
        <f t="shared" si="27"/>
        <v>3.2</v>
      </c>
      <c r="S116" s="138">
        <f>'Lack of Coping Capacity'!D115</f>
        <v>6.2</v>
      </c>
      <c r="T116" s="126">
        <f>'Lack of Coping Capacity'!G115</f>
        <v>6.4</v>
      </c>
      <c r="U116" s="39">
        <f>'Lack of Coping Capacity'!H115</f>
        <v>6.3</v>
      </c>
      <c r="V116" s="126">
        <f>'Lack of Coping Capacity'!M115</f>
        <v>2.1</v>
      </c>
      <c r="W116" s="126">
        <f>'Lack of Coping Capacity'!R115</f>
        <v>1.6</v>
      </c>
      <c r="X116" s="126">
        <f>'Lack of Coping Capacity'!Z115</f>
        <v>3.2</v>
      </c>
      <c r="Y116" s="39">
        <f>'Lack of Coping Capacity'!AA115</f>
        <v>2.2999999999999998</v>
      </c>
      <c r="Z116" s="40">
        <f t="shared" si="28"/>
        <v>4.5999999999999996</v>
      </c>
      <c r="AA116" s="40">
        <f>'Lack of Coping Capacity'!AB115</f>
        <v>4</v>
      </c>
      <c r="AB116" s="40">
        <f t="shared" si="29"/>
        <v>4.3</v>
      </c>
      <c r="AC116" s="133">
        <f t="shared" si="30"/>
        <v>3.5</v>
      </c>
      <c r="AD116" s="149" t="str">
        <f t="shared" si="31"/>
        <v>Medium</v>
      </c>
      <c r="AE116" s="145">
        <f t="shared" si="32"/>
        <v>119</v>
      </c>
      <c r="AF116" s="147" t="e">
        <f>VLOOKUP($B116,#REF!,8,FALSE)</f>
        <v>#REF!</v>
      </c>
      <c r="AG116" s="46" t="e">
        <f>'Imputed and missing data hidden'!BY114</f>
        <v>#REF!</v>
      </c>
      <c r="AH116" s="146" t="e">
        <f t="shared" si="33"/>
        <v>#REF!</v>
      </c>
      <c r="AI116" s="150"/>
    </row>
    <row r="117" spans="1:35" ht="15" thickBot="1" x14ac:dyDescent="0.35">
      <c r="A117" s="108" t="str">
        <f>'Indicator Data'!A119</f>
        <v>Mongolia</v>
      </c>
      <c r="B117" s="42" t="str">
        <f>'Indicator Data'!B119</f>
        <v>MNG</v>
      </c>
      <c r="C117" s="131">
        <f>'Hazard &amp; Exposure'!L116</f>
        <v>3.7</v>
      </c>
      <c r="D117" s="39">
        <f t="shared" si="25"/>
        <v>3.7</v>
      </c>
      <c r="E117" s="130">
        <f>Vulnerability!E116</f>
        <v>4.8</v>
      </c>
      <c r="F117" s="128">
        <f>Vulnerability!H116</f>
        <v>3.1</v>
      </c>
      <c r="G117" s="128">
        <f>Vulnerability!N116</f>
        <v>2.7</v>
      </c>
      <c r="H117" s="39">
        <f>Vulnerability!O116</f>
        <v>3.9</v>
      </c>
      <c r="I117" s="128">
        <f>Vulnerability!T116</f>
        <v>0</v>
      </c>
      <c r="J117" s="127">
        <f>Vulnerability!AB116</f>
        <v>2.6</v>
      </c>
      <c r="K117" s="127">
        <f>Vulnerability!AE116</f>
        <v>0.9</v>
      </c>
      <c r="L117" s="127">
        <f>Vulnerability!AH116</f>
        <v>4.3</v>
      </c>
      <c r="M117" s="127">
        <f>Vulnerability!AK116</f>
        <v>3.9</v>
      </c>
      <c r="N117" s="128">
        <f>Vulnerability!AL116</f>
        <v>3</v>
      </c>
      <c r="O117" s="39">
        <f>Vulnerability!AM116</f>
        <v>1.6</v>
      </c>
      <c r="P117" s="40">
        <f t="shared" si="26"/>
        <v>2.8</v>
      </c>
      <c r="Q117" s="40">
        <f>Vulnerability!AZ116</f>
        <v>4.8</v>
      </c>
      <c r="R117" s="40">
        <f t="shared" si="27"/>
        <v>3.9</v>
      </c>
      <c r="S117" s="138">
        <f>'Lack of Coping Capacity'!D116</f>
        <v>5.0999999999999996</v>
      </c>
      <c r="T117" s="126">
        <f>'Lack of Coping Capacity'!G116</f>
        <v>6</v>
      </c>
      <c r="U117" s="39">
        <f>'Lack of Coping Capacity'!H116</f>
        <v>5.6</v>
      </c>
      <c r="V117" s="126">
        <f>'Lack of Coping Capacity'!M116</f>
        <v>2.6</v>
      </c>
      <c r="W117" s="126">
        <f>'Lack of Coping Capacity'!R116</f>
        <v>5.9</v>
      </c>
      <c r="X117" s="126">
        <f>'Lack of Coping Capacity'!Z116</f>
        <v>3.8</v>
      </c>
      <c r="Y117" s="39">
        <f>'Lack of Coping Capacity'!AA116</f>
        <v>4.0999999999999996</v>
      </c>
      <c r="Z117" s="40">
        <f t="shared" si="28"/>
        <v>4.9000000000000004</v>
      </c>
      <c r="AA117" s="40">
        <f>'Lack of Coping Capacity'!AB116</f>
        <v>1.4</v>
      </c>
      <c r="AB117" s="40">
        <f t="shared" si="29"/>
        <v>3.3</v>
      </c>
      <c r="AC117" s="133">
        <f t="shared" si="30"/>
        <v>3.6</v>
      </c>
      <c r="AD117" s="149" t="str">
        <f t="shared" si="31"/>
        <v>Medium</v>
      </c>
      <c r="AE117" s="145">
        <f t="shared" si="32"/>
        <v>114</v>
      </c>
      <c r="AF117" s="147" t="e">
        <f>VLOOKUP($B117,#REF!,8,FALSE)</f>
        <v>#REF!</v>
      </c>
      <c r="AG117" s="46" t="e">
        <f>'Imputed and missing data hidden'!BY115</f>
        <v>#REF!</v>
      </c>
      <c r="AH117" s="146" t="e">
        <f t="shared" si="33"/>
        <v>#REF!</v>
      </c>
      <c r="AI117" s="150"/>
    </row>
    <row r="118" spans="1:35" ht="15" thickBot="1" x14ac:dyDescent="0.35">
      <c r="A118" s="108" t="str">
        <f>'Indicator Data'!A120</f>
        <v>Montenegro</v>
      </c>
      <c r="B118" s="42" t="str">
        <f>'Indicator Data'!B120</f>
        <v>MNE</v>
      </c>
      <c r="C118" s="131">
        <f>'Hazard &amp; Exposure'!L117</f>
        <v>2.9</v>
      </c>
      <c r="D118" s="39">
        <f t="shared" si="25"/>
        <v>2.9</v>
      </c>
      <c r="E118" s="130">
        <f>Vulnerability!E117</f>
        <v>1.3</v>
      </c>
      <c r="F118" s="128">
        <f>Vulnerability!H117</f>
        <v>1.7</v>
      </c>
      <c r="G118" s="128">
        <f>Vulnerability!N117</f>
        <v>2</v>
      </c>
      <c r="H118" s="39">
        <f>Vulnerability!O117</f>
        <v>1.6</v>
      </c>
      <c r="I118" s="128">
        <f>Vulnerability!T117</f>
        <v>1.8</v>
      </c>
      <c r="J118" s="127">
        <f>Vulnerability!AB117</f>
        <v>0.2</v>
      </c>
      <c r="K118" s="127">
        <f>Vulnerability!AE117</f>
        <v>0.2</v>
      </c>
      <c r="L118" s="127">
        <f>Vulnerability!AH117</f>
        <v>0</v>
      </c>
      <c r="M118" s="127">
        <f>Vulnerability!AK117</f>
        <v>0.6</v>
      </c>
      <c r="N118" s="128">
        <f>Vulnerability!AL117</f>
        <v>0.3</v>
      </c>
      <c r="O118" s="39">
        <f>Vulnerability!AM117</f>
        <v>1.1000000000000001</v>
      </c>
      <c r="P118" s="40">
        <f t="shared" si="26"/>
        <v>1.4</v>
      </c>
      <c r="Q118" s="40">
        <f>Vulnerability!AZ117</f>
        <v>3.6</v>
      </c>
      <c r="R118" s="40">
        <f t="shared" si="27"/>
        <v>2.6</v>
      </c>
      <c r="S118" s="138">
        <f>'Lack of Coping Capacity'!D117</f>
        <v>4</v>
      </c>
      <c r="T118" s="126">
        <f>'Lack of Coping Capacity'!G117</f>
        <v>5.0999999999999996</v>
      </c>
      <c r="U118" s="39">
        <f>'Lack of Coping Capacity'!H117</f>
        <v>4.5999999999999996</v>
      </c>
      <c r="V118" s="126">
        <f>'Lack of Coping Capacity'!M117</f>
        <v>1</v>
      </c>
      <c r="W118" s="126">
        <f>'Lack of Coping Capacity'!R117</f>
        <v>0.9</v>
      </c>
      <c r="X118" s="126">
        <f>'Lack of Coping Capacity'!Z117</f>
        <v>3.1</v>
      </c>
      <c r="Y118" s="39">
        <f>'Lack of Coping Capacity'!AA117</f>
        <v>1.7</v>
      </c>
      <c r="Z118" s="40">
        <f t="shared" si="28"/>
        <v>3.3</v>
      </c>
      <c r="AA118" s="40">
        <f>'Lack of Coping Capacity'!AB117</f>
        <v>5.3</v>
      </c>
      <c r="AB118" s="40">
        <f t="shared" si="29"/>
        <v>4.4000000000000004</v>
      </c>
      <c r="AC118" s="133">
        <f t="shared" si="30"/>
        <v>3.2</v>
      </c>
      <c r="AD118" s="149" t="str">
        <f t="shared" si="31"/>
        <v>Low</v>
      </c>
      <c r="AE118" s="145">
        <f t="shared" si="32"/>
        <v>136</v>
      </c>
      <c r="AF118" s="147" t="e">
        <f>VLOOKUP($B118,#REF!,8,FALSE)</f>
        <v>#REF!</v>
      </c>
      <c r="AG118" s="46" t="e">
        <f>'Imputed and missing data hidden'!BY116</f>
        <v>#REF!</v>
      </c>
      <c r="AH118" s="146" t="e">
        <f t="shared" si="33"/>
        <v>#REF!</v>
      </c>
      <c r="AI118" s="150"/>
    </row>
    <row r="119" spans="1:35" ht="15" thickBot="1" x14ac:dyDescent="0.35">
      <c r="A119" s="108" t="str">
        <f>'Indicator Data'!A121</f>
        <v>Morocco</v>
      </c>
      <c r="B119" s="42" t="str">
        <f>'Indicator Data'!B121</f>
        <v>MAR</v>
      </c>
      <c r="C119" s="131">
        <f>'Hazard &amp; Exposure'!L118</f>
        <v>4.8</v>
      </c>
      <c r="D119" s="39">
        <f t="shared" si="25"/>
        <v>4.8</v>
      </c>
      <c r="E119" s="130">
        <f>Vulnerability!E118</f>
        <v>6</v>
      </c>
      <c r="F119" s="128">
        <f>Vulnerability!H118</f>
        <v>5.0999999999999996</v>
      </c>
      <c r="G119" s="128">
        <f>Vulnerability!N118</f>
        <v>1.1000000000000001</v>
      </c>
      <c r="H119" s="39">
        <f>Vulnerability!O118</f>
        <v>4.5999999999999996</v>
      </c>
      <c r="I119" s="128">
        <f>Vulnerability!T118</f>
        <v>2.6</v>
      </c>
      <c r="J119" s="127">
        <f>Vulnerability!AB118</f>
        <v>0.5</v>
      </c>
      <c r="K119" s="127">
        <f>Vulnerability!AE118</f>
        <v>1.2</v>
      </c>
      <c r="L119" s="127">
        <f>Vulnerability!AH118</f>
        <v>1.2</v>
      </c>
      <c r="M119" s="127">
        <f>Vulnerability!AK118</f>
        <v>0</v>
      </c>
      <c r="N119" s="128">
        <f>Vulnerability!AL118</f>
        <v>0.7</v>
      </c>
      <c r="O119" s="39">
        <f>Vulnerability!AM118</f>
        <v>1.7</v>
      </c>
      <c r="P119" s="40">
        <f t="shared" si="26"/>
        <v>3.3</v>
      </c>
      <c r="Q119" s="40">
        <f>Vulnerability!AZ118</f>
        <v>6.5</v>
      </c>
      <c r="R119" s="40">
        <f t="shared" si="27"/>
        <v>5.0999999999999996</v>
      </c>
      <c r="S119" s="138">
        <f>'Lack of Coping Capacity'!D118</f>
        <v>5.6</v>
      </c>
      <c r="T119" s="126">
        <f>'Lack of Coping Capacity'!G118</f>
        <v>5.7</v>
      </c>
      <c r="U119" s="39">
        <f>'Lack of Coping Capacity'!H118</f>
        <v>5.7</v>
      </c>
      <c r="V119" s="126">
        <f>'Lack of Coping Capacity'!M118</f>
        <v>3.1</v>
      </c>
      <c r="W119" s="126">
        <f>'Lack of Coping Capacity'!R118</f>
        <v>3.7</v>
      </c>
      <c r="X119" s="126">
        <f>'Lack of Coping Capacity'!Z118</f>
        <v>4.4000000000000004</v>
      </c>
      <c r="Y119" s="39">
        <f>'Lack of Coping Capacity'!AA118</f>
        <v>3.7</v>
      </c>
      <c r="Z119" s="40">
        <f t="shared" si="28"/>
        <v>4.8</v>
      </c>
      <c r="AA119" s="40">
        <f>'Lack of Coping Capacity'!AB118</f>
        <v>2.5</v>
      </c>
      <c r="AB119" s="40">
        <f t="shared" si="29"/>
        <v>3.7</v>
      </c>
      <c r="AC119" s="133">
        <f t="shared" si="30"/>
        <v>4.5</v>
      </c>
      <c r="AD119" s="149" t="str">
        <f t="shared" si="31"/>
        <v>Medium</v>
      </c>
      <c r="AE119" s="145">
        <f t="shared" si="32"/>
        <v>74</v>
      </c>
      <c r="AF119" s="147" t="e">
        <f>VLOOKUP($B119,#REF!,8,FALSE)</f>
        <v>#REF!</v>
      </c>
      <c r="AG119" s="46" t="e">
        <f>'Imputed and missing data hidden'!BY117</f>
        <v>#REF!</v>
      </c>
      <c r="AH119" s="146" t="e">
        <f t="shared" si="33"/>
        <v>#REF!</v>
      </c>
      <c r="AI119" s="150"/>
    </row>
    <row r="120" spans="1:35" ht="15" thickBot="1" x14ac:dyDescent="0.35">
      <c r="A120" s="108" t="str">
        <f>'Indicator Data'!A122</f>
        <v>Mozambique</v>
      </c>
      <c r="B120" s="42" t="str">
        <f>'Indicator Data'!B122</f>
        <v>MOZ</v>
      </c>
      <c r="C120" s="131">
        <f>'Hazard &amp; Exposure'!L119</f>
        <v>6.6</v>
      </c>
      <c r="D120" s="39">
        <f t="shared" si="25"/>
        <v>6.6</v>
      </c>
      <c r="E120" s="130">
        <f>Vulnerability!E119</f>
        <v>9.4</v>
      </c>
      <c r="F120" s="128">
        <f>Vulnerability!H119</f>
        <v>7.5</v>
      </c>
      <c r="G120" s="128">
        <f>Vulnerability!N119</f>
        <v>4.5</v>
      </c>
      <c r="H120" s="39">
        <f>Vulnerability!O119</f>
        <v>7.7</v>
      </c>
      <c r="I120" s="128">
        <f>Vulnerability!T119</f>
        <v>4.8</v>
      </c>
      <c r="J120" s="127">
        <f>Vulnerability!AB119</f>
        <v>9.3000000000000007</v>
      </c>
      <c r="K120" s="127">
        <f>Vulnerability!AE119</f>
        <v>4.5999999999999996</v>
      </c>
      <c r="L120" s="127">
        <f>Vulnerability!AH119</f>
        <v>7.4</v>
      </c>
      <c r="M120" s="127">
        <f>Vulnerability!AK119</f>
        <v>6.8</v>
      </c>
      <c r="N120" s="128">
        <f>Vulnerability!AL119</f>
        <v>7.4</v>
      </c>
      <c r="O120" s="39">
        <f>Vulnerability!AM119</f>
        <v>6.3</v>
      </c>
      <c r="P120" s="40">
        <f t="shared" si="26"/>
        <v>7.1</v>
      </c>
      <c r="Q120" s="40">
        <f>Vulnerability!AZ119</f>
        <v>5.7</v>
      </c>
      <c r="R120" s="40">
        <f t="shared" si="27"/>
        <v>6.5</v>
      </c>
      <c r="S120" s="138">
        <f>'Lack of Coping Capacity'!D119</f>
        <v>2.1</v>
      </c>
      <c r="T120" s="126">
        <f>'Lack of Coping Capacity'!G119</f>
        <v>7.1</v>
      </c>
      <c r="U120" s="39">
        <f>'Lack of Coping Capacity'!H119</f>
        <v>4.5999999999999996</v>
      </c>
      <c r="V120" s="126">
        <f>'Lack of Coping Capacity'!M119</f>
        <v>7.8</v>
      </c>
      <c r="W120" s="126">
        <f>'Lack of Coping Capacity'!R119</f>
        <v>8.8000000000000007</v>
      </c>
      <c r="X120" s="126">
        <f>'Lack of Coping Capacity'!Z119</f>
        <v>7.1</v>
      </c>
      <c r="Y120" s="39">
        <f>'Lack of Coping Capacity'!AA119</f>
        <v>7.9</v>
      </c>
      <c r="Z120" s="40">
        <f t="shared" si="28"/>
        <v>6.5</v>
      </c>
      <c r="AA120" s="40">
        <f>'Lack of Coping Capacity'!AB119</f>
        <v>4.7</v>
      </c>
      <c r="AB120" s="40">
        <f t="shared" si="29"/>
        <v>5.7</v>
      </c>
      <c r="AC120" s="133">
        <f t="shared" si="30"/>
        <v>6.3</v>
      </c>
      <c r="AD120" s="149" t="str">
        <f t="shared" si="31"/>
        <v>High</v>
      </c>
      <c r="AE120" s="145">
        <f t="shared" si="32"/>
        <v>17</v>
      </c>
      <c r="AF120" s="147" t="e">
        <f>VLOOKUP($B120,#REF!,8,FALSE)</f>
        <v>#REF!</v>
      </c>
      <c r="AG120" s="46" t="e">
        <f>'Imputed and missing data hidden'!BY118</f>
        <v>#REF!</v>
      </c>
      <c r="AH120" s="146" t="e">
        <f t="shared" si="33"/>
        <v>#REF!</v>
      </c>
      <c r="AI120" s="150"/>
    </row>
    <row r="121" spans="1:35" ht="15" thickBot="1" x14ac:dyDescent="0.35">
      <c r="A121" s="108" t="str">
        <f>'Indicator Data'!A123</f>
        <v>Myanmar</v>
      </c>
      <c r="B121" s="42" t="str">
        <f>'Indicator Data'!B123</f>
        <v>MMR</v>
      </c>
      <c r="C121" s="131">
        <f>'Hazard &amp; Exposure'!L120</f>
        <v>4</v>
      </c>
      <c r="D121" s="39">
        <f t="shared" si="25"/>
        <v>4</v>
      </c>
      <c r="E121" s="130">
        <f>Vulnerability!E120</f>
        <v>7.4</v>
      </c>
      <c r="F121" s="128">
        <f>Vulnerability!H120</f>
        <v>4.7</v>
      </c>
      <c r="G121" s="128">
        <f>Vulnerability!N120</f>
        <v>1.8</v>
      </c>
      <c r="H121" s="39">
        <f>Vulnerability!O120</f>
        <v>5.3</v>
      </c>
      <c r="I121" s="128">
        <f>Vulnerability!T120</f>
        <v>7</v>
      </c>
      <c r="J121" s="127">
        <f>Vulnerability!AB120</f>
        <v>3.9</v>
      </c>
      <c r="K121" s="127">
        <f>Vulnerability!AE120</f>
        <v>3.9</v>
      </c>
      <c r="L121" s="127">
        <f>Vulnerability!AH120</f>
        <v>0.3</v>
      </c>
      <c r="M121" s="127">
        <f>Vulnerability!AK120</f>
        <v>3.1</v>
      </c>
      <c r="N121" s="128">
        <f>Vulnerability!AL120</f>
        <v>2.9</v>
      </c>
      <c r="O121" s="39">
        <f>Vulnerability!AM120</f>
        <v>5.3</v>
      </c>
      <c r="P121" s="40">
        <f t="shared" si="26"/>
        <v>5.3</v>
      </c>
      <c r="Q121" s="40">
        <f>Vulnerability!AZ120</f>
        <v>6.2</v>
      </c>
      <c r="R121" s="40">
        <f t="shared" si="27"/>
        <v>5.8</v>
      </c>
      <c r="S121" s="138">
        <f>'Lack of Coping Capacity'!D120</f>
        <v>7.1</v>
      </c>
      <c r="T121" s="126">
        <f>'Lack of Coping Capacity'!G120</f>
        <v>7.1</v>
      </c>
      <c r="U121" s="39">
        <f>'Lack of Coping Capacity'!H120</f>
        <v>7.1</v>
      </c>
      <c r="V121" s="126">
        <f>'Lack of Coping Capacity'!M120</f>
        <v>4.8</v>
      </c>
      <c r="W121" s="126">
        <f>'Lack of Coping Capacity'!R120</f>
        <v>5.7</v>
      </c>
      <c r="X121" s="126">
        <f>'Lack of Coping Capacity'!Z120</f>
        <v>5.5</v>
      </c>
      <c r="Y121" s="39">
        <f>'Lack of Coping Capacity'!AA120</f>
        <v>5.3</v>
      </c>
      <c r="Z121" s="40">
        <f t="shared" si="28"/>
        <v>6.3</v>
      </c>
      <c r="AA121" s="40">
        <f>'Lack of Coping Capacity'!AB120</f>
        <v>3.4</v>
      </c>
      <c r="AB121" s="40">
        <f t="shared" si="29"/>
        <v>5</v>
      </c>
      <c r="AC121" s="133">
        <f t="shared" si="30"/>
        <v>4.9000000000000004</v>
      </c>
      <c r="AD121" s="149" t="str">
        <f t="shared" si="31"/>
        <v>Medium</v>
      </c>
      <c r="AE121" s="145">
        <f t="shared" si="32"/>
        <v>58</v>
      </c>
      <c r="AF121" s="147" t="e">
        <f>VLOOKUP($B121,#REF!,8,FALSE)</f>
        <v>#REF!</v>
      </c>
      <c r="AG121" s="46" t="e">
        <f>'Imputed and missing data hidden'!BY119</f>
        <v>#REF!</v>
      </c>
      <c r="AH121" s="146" t="e">
        <f t="shared" si="33"/>
        <v>#REF!</v>
      </c>
      <c r="AI121" s="150"/>
    </row>
    <row r="122" spans="1:35" ht="15" thickBot="1" x14ac:dyDescent="0.35">
      <c r="A122" s="108" t="str">
        <f>'Indicator Data'!A124</f>
        <v>Namibia</v>
      </c>
      <c r="B122" s="42" t="str">
        <f>'Indicator Data'!B124</f>
        <v>NAM</v>
      </c>
      <c r="C122" s="131">
        <f>'Hazard &amp; Exposure'!L121</f>
        <v>5.0999999999999996</v>
      </c>
      <c r="D122" s="39">
        <f t="shared" si="25"/>
        <v>5.0999999999999996</v>
      </c>
      <c r="E122" s="130">
        <f>Vulnerability!E121</f>
        <v>7</v>
      </c>
      <c r="F122" s="128">
        <f>Vulnerability!H121</f>
        <v>7.3</v>
      </c>
      <c r="G122" s="128">
        <f>Vulnerability!N121</f>
        <v>1.1000000000000001</v>
      </c>
      <c r="H122" s="39">
        <f>Vulnerability!O121</f>
        <v>5.6</v>
      </c>
      <c r="I122" s="128">
        <f>Vulnerability!T121</f>
        <v>2.8</v>
      </c>
      <c r="J122" s="127">
        <f>Vulnerability!AB121</f>
        <v>5.9</v>
      </c>
      <c r="K122" s="127">
        <f>Vulnerability!AE121</f>
        <v>3</v>
      </c>
      <c r="L122" s="127">
        <f>Vulnerability!AH121</f>
        <v>10</v>
      </c>
      <c r="M122" s="127">
        <f>Vulnerability!AK121</f>
        <v>5.9</v>
      </c>
      <c r="N122" s="128">
        <f>Vulnerability!AL121</f>
        <v>7.2</v>
      </c>
      <c r="O122" s="39">
        <f>Vulnerability!AM121</f>
        <v>5.4</v>
      </c>
      <c r="P122" s="40">
        <f t="shared" si="26"/>
        <v>5.5</v>
      </c>
      <c r="Q122" s="40">
        <f>Vulnerability!AZ121</f>
        <v>4.5</v>
      </c>
      <c r="R122" s="40">
        <f t="shared" si="27"/>
        <v>5</v>
      </c>
      <c r="S122" s="138">
        <f>'Lack of Coping Capacity'!D121</f>
        <v>4.3</v>
      </c>
      <c r="T122" s="126">
        <f>'Lack of Coping Capacity'!G121</f>
        <v>4.8</v>
      </c>
      <c r="U122" s="39">
        <f>'Lack of Coping Capacity'!H121</f>
        <v>4.5999999999999996</v>
      </c>
      <c r="V122" s="126">
        <f>'Lack of Coping Capacity'!M121</f>
        <v>4.7</v>
      </c>
      <c r="W122" s="126">
        <f>'Lack of Coping Capacity'!R121</f>
        <v>6.7</v>
      </c>
      <c r="X122" s="126">
        <f>'Lack of Coping Capacity'!Z121</f>
        <v>5</v>
      </c>
      <c r="Y122" s="39">
        <f>'Lack of Coping Capacity'!AA121</f>
        <v>5.5</v>
      </c>
      <c r="Z122" s="40">
        <f t="shared" si="28"/>
        <v>5.0999999999999996</v>
      </c>
      <c r="AA122" s="40">
        <f>'Lack of Coping Capacity'!AB121</f>
        <v>5.3</v>
      </c>
      <c r="AB122" s="40">
        <f t="shared" si="29"/>
        <v>5.2</v>
      </c>
      <c r="AC122" s="133">
        <f t="shared" si="30"/>
        <v>5.0999999999999996</v>
      </c>
      <c r="AD122" s="149" t="str">
        <f t="shared" si="31"/>
        <v>High</v>
      </c>
      <c r="AE122" s="145">
        <f t="shared" si="32"/>
        <v>52</v>
      </c>
      <c r="AF122" s="147" t="e">
        <f>VLOOKUP($B122,#REF!,8,FALSE)</f>
        <v>#REF!</v>
      </c>
      <c r="AG122" s="46" t="e">
        <f>'Imputed and missing data hidden'!BY120</f>
        <v>#REF!</v>
      </c>
      <c r="AH122" s="146" t="e">
        <f t="shared" si="33"/>
        <v>#REF!</v>
      </c>
      <c r="AI122" s="150"/>
    </row>
    <row r="123" spans="1:35" ht="15" thickBot="1" x14ac:dyDescent="0.35">
      <c r="A123" s="108" t="str">
        <f>'Indicator Data'!A125</f>
        <v>Nauru</v>
      </c>
      <c r="B123" s="42" t="str">
        <f>'Indicator Data'!B125</f>
        <v>NRU</v>
      </c>
      <c r="C123" s="131">
        <f>'Hazard &amp; Exposure'!L122</f>
        <v>4.9000000000000004</v>
      </c>
      <c r="D123" s="39">
        <f t="shared" si="25"/>
        <v>4.9000000000000004</v>
      </c>
      <c r="E123" s="130">
        <f>Vulnerability!E122</f>
        <v>2.8</v>
      </c>
      <c r="F123" s="128" t="str">
        <f>Vulnerability!H122</f>
        <v>x</v>
      </c>
      <c r="G123" s="128">
        <f>Vulnerability!N122</f>
        <v>7.2</v>
      </c>
      <c r="H123" s="39">
        <f>Vulnerability!O122</f>
        <v>4.3</v>
      </c>
      <c r="I123" s="128">
        <f>Vulnerability!T122</f>
        <v>5.3</v>
      </c>
      <c r="J123" s="127">
        <f>Vulnerability!AB122</f>
        <v>2.2999999999999998</v>
      </c>
      <c r="K123" s="127">
        <f>Vulnerability!AE122</f>
        <v>1.8</v>
      </c>
      <c r="L123" s="127">
        <f>Vulnerability!AH122</f>
        <v>0</v>
      </c>
      <c r="M123" s="127">
        <f>Vulnerability!AK122</f>
        <v>5</v>
      </c>
      <c r="N123" s="128">
        <f>Vulnerability!AL122</f>
        <v>2.5</v>
      </c>
      <c r="O123" s="39">
        <f>Vulnerability!AM122</f>
        <v>4</v>
      </c>
      <c r="P123" s="40">
        <f t="shared" si="26"/>
        <v>4.2</v>
      </c>
      <c r="Q123" s="40">
        <f>Vulnerability!AZ122</f>
        <v>3.8</v>
      </c>
      <c r="R123" s="40">
        <f t="shared" si="27"/>
        <v>4</v>
      </c>
      <c r="S123" s="138">
        <f>'Lack of Coping Capacity'!D122</f>
        <v>8.1</v>
      </c>
      <c r="T123" s="126">
        <f>'Lack of Coping Capacity'!G122</f>
        <v>5.2</v>
      </c>
      <c r="U123" s="39">
        <f>'Lack of Coping Capacity'!H122</f>
        <v>6.7</v>
      </c>
      <c r="V123" s="126">
        <f>'Lack of Coping Capacity'!M122</f>
        <v>3.2</v>
      </c>
      <c r="W123" s="126">
        <f>'Lack of Coping Capacity'!R122</f>
        <v>1.3</v>
      </c>
      <c r="X123" s="126">
        <f>'Lack of Coping Capacity'!Z122</f>
        <v>4.7</v>
      </c>
      <c r="Y123" s="39">
        <f>'Lack of Coping Capacity'!AA122</f>
        <v>3.1</v>
      </c>
      <c r="Z123" s="40">
        <f t="shared" si="28"/>
        <v>5.2</v>
      </c>
      <c r="AA123" s="40">
        <f>'Lack of Coping Capacity'!AB122</f>
        <v>6.6</v>
      </c>
      <c r="AB123" s="40">
        <f t="shared" si="29"/>
        <v>5.9</v>
      </c>
      <c r="AC123" s="133">
        <f t="shared" si="30"/>
        <v>4.9000000000000004</v>
      </c>
      <c r="AD123" s="149" t="str">
        <f t="shared" si="31"/>
        <v>Medium</v>
      </c>
      <c r="AE123" s="145">
        <f t="shared" si="32"/>
        <v>58</v>
      </c>
      <c r="AF123" s="147" t="e">
        <f>VLOOKUP($B123,#REF!,8,FALSE)</f>
        <v>#REF!</v>
      </c>
      <c r="AG123" s="46" t="e">
        <f>'Imputed and missing data hidden'!BY121</f>
        <v>#REF!</v>
      </c>
      <c r="AH123" s="146" t="e">
        <f t="shared" si="33"/>
        <v>#REF!</v>
      </c>
      <c r="AI123" s="150"/>
    </row>
    <row r="124" spans="1:35" ht="15" thickBot="1" x14ac:dyDescent="0.35">
      <c r="A124" s="108" t="str">
        <f>'Indicator Data'!A126</f>
        <v>Nepal</v>
      </c>
      <c r="B124" s="42" t="str">
        <f>'Indicator Data'!B126</f>
        <v>NPL</v>
      </c>
      <c r="C124" s="131">
        <f>'Hazard &amp; Exposure'!L123</f>
        <v>5.0999999999999996</v>
      </c>
      <c r="D124" s="39">
        <f t="shared" si="25"/>
        <v>5.0999999999999996</v>
      </c>
      <c r="E124" s="130">
        <f>Vulnerability!E123</f>
        <v>7.3</v>
      </c>
      <c r="F124" s="128">
        <f>Vulnerability!H123</f>
        <v>4.2</v>
      </c>
      <c r="G124" s="128">
        <f>Vulnerability!N123</f>
        <v>4.5999999999999996</v>
      </c>
      <c r="H124" s="39">
        <f>Vulnerability!O123</f>
        <v>5.9</v>
      </c>
      <c r="I124" s="128">
        <f>Vulnerability!T123</f>
        <v>3.7</v>
      </c>
      <c r="J124" s="127">
        <f>Vulnerability!AB123</f>
        <v>2.2999999999999998</v>
      </c>
      <c r="K124" s="127">
        <f>Vulnerability!AE123</f>
        <v>4.3</v>
      </c>
      <c r="L124" s="127">
        <f>Vulnerability!AH123</f>
        <v>1.8</v>
      </c>
      <c r="M124" s="127">
        <f>Vulnerability!AK123</f>
        <v>2.7</v>
      </c>
      <c r="N124" s="128">
        <f>Vulnerability!AL123</f>
        <v>2.8</v>
      </c>
      <c r="O124" s="39">
        <f>Vulnerability!AM123</f>
        <v>3.3</v>
      </c>
      <c r="P124" s="40">
        <f t="shared" si="26"/>
        <v>4.7</v>
      </c>
      <c r="Q124" s="40">
        <f>Vulnerability!AZ123</f>
        <v>5.2</v>
      </c>
      <c r="R124" s="40">
        <f t="shared" si="27"/>
        <v>5</v>
      </c>
      <c r="S124" s="138">
        <f>'Lack of Coping Capacity'!D123</f>
        <v>5.4</v>
      </c>
      <c r="T124" s="126">
        <f>'Lack of Coping Capacity'!G123</f>
        <v>6.7</v>
      </c>
      <c r="U124" s="39">
        <f>'Lack of Coping Capacity'!H123</f>
        <v>6.1</v>
      </c>
      <c r="V124" s="126">
        <f>'Lack of Coping Capacity'!M123</f>
        <v>4</v>
      </c>
      <c r="W124" s="126">
        <f>'Lack of Coping Capacity'!R123</f>
        <v>5</v>
      </c>
      <c r="X124" s="126">
        <f>'Lack of Coping Capacity'!Z123</f>
        <v>6</v>
      </c>
      <c r="Y124" s="39">
        <f>'Lack of Coping Capacity'!AA123</f>
        <v>5</v>
      </c>
      <c r="Z124" s="40">
        <f t="shared" si="28"/>
        <v>5.6</v>
      </c>
      <c r="AA124" s="40">
        <f>'Lack of Coping Capacity'!AB123</f>
        <v>7.7</v>
      </c>
      <c r="AB124" s="40">
        <f t="shared" si="29"/>
        <v>6.8</v>
      </c>
      <c r="AC124" s="133">
        <f t="shared" si="30"/>
        <v>5.6</v>
      </c>
      <c r="AD124" s="149" t="str">
        <f t="shared" si="31"/>
        <v>High</v>
      </c>
      <c r="AE124" s="145">
        <f t="shared" si="32"/>
        <v>41</v>
      </c>
      <c r="AF124" s="147" t="e">
        <f>VLOOKUP($B124,#REF!,8,FALSE)</f>
        <v>#REF!</v>
      </c>
      <c r="AG124" s="46" t="e">
        <f>'Imputed and missing data hidden'!BY122</f>
        <v>#REF!</v>
      </c>
      <c r="AH124" s="146" t="e">
        <f t="shared" si="33"/>
        <v>#REF!</v>
      </c>
      <c r="AI124" s="150"/>
    </row>
    <row r="125" spans="1:35" ht="15" thickBot="1" x14ac:dyDescent="0.35">
      <c r="A125" s="108" t="str">
        <f>'Indicator Data'!A127</f>
        <v>Netherlands</v>
      </c>
      <c r="B125" s="42" t="str">
        <f>'Indicator Data'!B127</f>
        <v>NLD</v>
      </c>
      <c r="C125" s="131">
        <f>'Hazard &amp; Exposure'!L124</f>
        <v>3.5</v>
      </c>
      <c r="D125" s="39">
        <f t="shared" si="25"/>
        <v>3.5</v>
      </c>
      <c r="E125" s="130">
        <f>Vulnerability!E124</f>
        <v>0</v>
      </c>
      <c r="F125" s="128">
        <f>Vulnerability!H124</f>
        <v>0.7</v>
      </c>
      <c r="G125" s="128">
        <f>Vulnerability!N124</f>
        <v>0.1</v>
      </c>
      <c r="H125" s="39">
        <f>Vulnerability!O124</f>
        <v>0.2</v>
      </c>
      <c r="I125" s="128">
        <f>Vulnerability!T124</f>
        <v>6</v>
      </c>
      <c r="J125" s="127">
        <f>Vulnerability!AB124</f>
        <v>0.1</v>
      </c>
      <c r="K125" s="127">
        <f>Vulnerability!AE124</f>
        <v>0.3</v>
      </c>
      <c r="L125" s="127">
        <f>Vulnerability!AH124</f>
        <v>0</v>
      </c>
      <c r="M125" s="127">
        <f>Vulnerability!AK124</f>
        <v>1.6</v>
      </c>
      <c r="N125" s="128">
        <f>Vulnerability!AL124</f>
        <v>0.5</v>
      </c>
      <c r="O125" s="39">
        <f>Vulnerability!AM124</f>
        <v>3.7</v>
      </c>
      <c r="P125" s="40">
        <f t="shared" si="26"/>
        <v>2.1</v>
      </c>
      <c r="Q125" s="40">
        <f>Vulnerability!AZ124</f>
        <v>5.5</v>
      </c>
      <c r="R125" s="40">
        <f t="shared" si="27"/>
        <v>4</v>
      </c>
      <c r="S125" s="138">
        <f>'Lack of Coping Capacity'!D124</f>
        <v>1.7</v>
      </c>
      <c r="T125" s="126">
        <f>'Lack of Coping Capacity'!G124</f>
        <v>1.6</v>
      </c>
      <c r="U125" s="39">
        <f>'Lack of Coping Capacity'!H124</f>
        <v>1.7</v>
      </c>
      <c r="V125" s="126">
        <f>'Lack of Coping Capacity'!M124</f>
        <v>1.5</v>
      </c>
      <c r="W125" s="126">
        <f>'Lack of Coping Capacity'!R124</f>
        <v>0.1</v>
      </c>
      <c r="X125" s="126">
        <f>'Lack of Coping Capacity'!Z124</f>
        <v>0.6</v>
      </c>
      <c r="Y125" s="39">
        <f>'Lack of Coping Capacity'!AA124</f>
        <v>0.7</v>
      </c>
      <c r="Z125" s="40">
        <f t="shared" si="28"/>
        <v>1.2</v>
      </c>
      <c r="AA125" s="40">
        <f>'Lack of Coping Capacity'!AB124</f>
        <v>1.1000000000000001</v>
      </c>
      <c r="AB125" s="40">
        <f t="shared" si="29"/>
        <v>1.2</v>
      </c>
      <c r="AC125" s="133">
        <f t="shared" si="30"/>
        <v>2.6</v>
      </c>
      <c r="AD125" s="149" t="str">
        <f t="shared" si="31"/>
        <v>Low</v>
      </c>
      <c r="AE125" s="145">
        <f t="shared" si="32"/>
        <v>174</v>
      </c>
      <c r="AF125" s="147" t="e">
        <f>VLOOKUP($B125,#REF!,8,FALSE)</f>
        <v>#REF!</v>
      </c>
      <c r="AG125" s="46" t="e">
        <f>'Imputed and missing data hidden'!BY123</f>
        <v>#REF!</v>
      </c>
      <c r="AH125" s="146" t="e">
        <f t="shared" si="33"/>
        <v>#REF!</v>
      </c>
      <c r="AI125" s="150"/>
    </row>
    <row r="126" spans="1:35" ht="15" thickBot="1" x14ac:dyDescent="0.35">
      <c r="A126" s="108" t="str">
        <f>'Indicator Data'!A128</f>
        <v>New Zealand</v>
      </c>
      <c r="B126" s="42" t="str">
        <f>'Indicator Data'!B128</f>
        <v>NZL</v>
      </c>
      <c r="C126" s="131">
        <f>'Hazard &amp; Exposure'!L125</f>
        <v>3.1</v>
      </c>
      <c r="D126" s="39">
        <f t="shared" si="25"/>
        <v>3.1</v>
      </c>
      <c r="E126" s="130">
        <f>Vulnerability!E125</f>
        <v>0</v>
      </c>
      <c r="F126" s="128">
        <f>Vulnerability!H125</f>
        <v>1.8</v>
      </c>
      <c r="G126" s="128">
        <f>Vulnerability!N125</f>
        <v>0.1</v>
      </c>
      <c r="H126" s="39">
        <f>Vulnerability!O125</f>
        <v>0.5</v>
      </c>
      <c r="I126" s="128">
        <f>Vulnerability!T125</f>
        <v>1.8</v>
      </c>
      <c r="J126" s="127">
        <f>Vulnerability!AB125</f>
        <v>0.1</v>
      </c>
      <c r="K126" s="127">
        <f>Vulnerability!AE125</f>
        <v>0.4</v>
      </c>
      <c r="L126" s="127">
        <f>Vulnerability!AH125</f>
        <v>0</v>
      </c>
      <c r="M126" s="127">
        <f>Vulnerability!AK125</f>
        <v>1.4</v>
      </c>
      <c r="N126" s="128">
        <f>Vulnerability!AL125</f>
        <v>0.5</v>
      </c>
      <c r="O126" s="39">
        <f>Vulnerability!AM125</f>
        <v>1.2</v>
      </c>
      <c r="P126" s="40">
        <f t="shared" si="26"/>
        <v>0.9</v>
      </c>
      <c r="Q126" s="40">
        <f>Vulnerability!AZ125</f>
        <v>6.5</v>
      </c>
      <c r="R126" s="40">
        <f t="shared" si="27"/>
        <v>4.2</v>
      </c>
      <c r="S126" s="138">
        <f>'Lack of Coping Capacity'!D125</f>
        <v>2.6</v>
      </c>
      <c r="T126" s="126">
        <f>'Lack of Coping Capacity'!G125</f>
        <v>1.5</v>
      </c>
      <c r="U126" s="39">
        <f>'Lack of Coping Capacity'!H125</f>
        <v>2.1</v>
      </c>
      <c r="V126" s="126">
        <f>'Lack of Coping Capacity'!M125</f>
        <v>1.4</v>
      </c>
      <c r="W126" s="126">
        <f>'Lack of Coping Capacity'!R125</f>
        <v>2</v>
      </c>
      <c r="X126" s="126">
        <f>'Lack of Coping Capacity'!Z125</f>
        <v>0.9</v>
      </c>
      <c r="Y126" s="39">
        <f>'Lack of Coping Capacity'!AA125</f>
        <v>1.4</v>
      </c>
      <c r="Z126" s="40">
        <f t="shared" si="28"/>
        <v>1.8</v>
      </c>
      <c r="AA126" s="40">
        <f>'Lack of Coping Capacity'!AB125</f>
        <v>1</v>
      </c>
      <c r="AB126" s="40">
        <f t="shared" si="29"/>
        <v>1.4</v>
      </c>
      <c r="AC126" s="133">
        <f t="shared" si="30"/>
        <v>2.6</v>
      </c>
      <c r="AD126" s="149" t="str">
        <f t="shared" si="31"/>
        <v>Low</v>
      </c>
      <c r="AE126" s="145">
        <f t="shared" si="32"/>
        <v>174</v>
      </c>
      <c r="AF126" s="147" t="e">
        <f>VLOOKUP($B126,#REF!,8,FALSE)</f>
        <v>#REF!</v>
      </c>
      <c r="AG126" s="46" t="e">
        <f>'Imputed and missing data hidden'!BY124</f>
        <v>#REF!</v>
      </c>
      <c r="AH126" s="146" t="e">
        <f t="shared" si="33"/>
        <v>#REF!</v>
      </c>
      <c r="AI126" s="150"/>
    </row>
    <row r="127" spans="1:35" ht="15" thickBot="1" x14ac:dyDescent="0.35">
      <c r="A127" s="108" t="str">
        <f>'Indicator Data'!A129</f>
        <v>Nicaragua</v>
      </c>
      <c r="B127" s="42" t="str">
        <f>'Indicator Data'!B129</f>
        <v>NIC</v>
      </c>
      <c r="C127" s="131">
        <f>'Hazard &amp; Exposure'!L126</f>
        <v>4.3</v>
      </c>
      <c r="D127" s="39">
        <f t="shared" si="25"/>
        <v>4.3</v>
      </c>
      <c r="E127" s="130">
        <f>Vulnerability!E126</f>
        <v>6</v>
      </c>
      <c r="F127" s="128">
        <f>Vulnerability!H126</f>
        <v>5.7</v>
      </c>
      <c r="G127" s="128">
        <f>Vulnerability!N126</f>
        <v>2.2999999999999998</v>
      </c>
      <c r="H127" s="39">
        <f>Vulnerability!O126</f>
        <v>5</v>
      </c>
      <c r="I127" s="128">
        <f>Vulnerability!T126</f>
        <v>0.9</v>
      </c>
      <c r="J127" s="127">
        <f>Vulnerability!AB126</f>
        <v>1</v>
      </c>
      <c r="K127" s="127">
        <f>Vulnerability!AE126</f>
        <v>1.2</v>
      </c>
      <c r="L127" s="127">
        <f>Vulnerability!AH126</f>
        <v>4</v>
      </c>
      <c r="M127" s="127">
        <f>Vulnerability!AK126</f>
        <v>4.3</v>
      </c>
      <c r="N127" s="128">
        <f>Vulnerability!AL126</f>
        <v>2.8</v>
      </c>
      <c r="O127" s="39">
        <f>Vulnerability!AM126</f>
        <v>1.9</v>
      </c>
      <c r="P127" s="40">
        <f t="shared" si="26"/>
        <v>3.6</v>
      </c>
      <c r="Q127" s="40">
        <f>Vulnerability!AZ126</f>
        <v>6.5</v>
      </c>
      <c r="R127" s="40">
        <f t="shared" si="27"/>
        <v>5.2</v>
      </c>
      <c r="S127" s="138">
        <f>'Lack of Coping Capacity'!D126</f>
        <v>4.7</v>
      </c>
      <c r="T127" s="126">
        <f>'Lack of Coping Capacity'!G126</f>
        <v>7.2</v>
      </c>
      <c r="U127" s="39">
        <f>'Lack of Coping Capacity'!H126</f>
        <v>6</v>
      </c>
      <c r="V127" s="126">
        <f>'Lack of Coping Capacity'!M126</f>
        <v>4.0999999999999996</v>
      </c>
      <c r="W127" s="126">
        <f>'Lack of Coping Capacity'!R126</f>
        <v>5</v>
      </c>
      <c r="X127" s="126">
        <f>'Lack of Coping Capacity'!Z126</f>
        <v>4.5</v>
      </c>
      <c r="Y127" s="39">
        <f>'Lack of Coping Capacity'!AA126</f>
        <v>4.5</v>
      </c>
      <c r="Z127" s="40">
        <f t="shared" si="28"/>
        <v>5.3</v>
      </c>
      <c r="AA127" s="40">
        <f>'Lack of Coping Capacity'!AB126</f>
        <v>2.7</v>
      </c>
      <c r="AB127" s="40">
        <f t="shared" si="29"/>
        <v>4.0999999999999996</v>
      </c>
      <c r="AC127" s="133">
        <f t="shared" si="30"/>
        <v>4.5</v>
      </c>
      <c r="AD127" s="149" t="str">
        <f t="shared" si="31"/>
        <v>Medium</v>
      </c>
      <c r="AE127" s="145">
        <f t="shared" si="32"/>
        <v>74</v>
      </c>
      <c r="AF127" s="147" t="e">
        <f>VLOOKUP($B127,#REF!,8,FALSE)</f>
        <v>#REF!</v>
      </c>
      <c r="AG127" s="46" t="e">
        <f>'Imputed and missing data hidden'!BY125</f>
        <v>#REF!</v>
      </c>
      <c r="AH127" s="146" t="e">
        <f t="shared" si="33"/>
        <v>#REF!</v>
      </c>
      <c r="AI127" s="150"/>
    </row>
    <row r="128" spans="1:35" ht="15" thickBot="1" x14ac:dyDescent="0.35">
      <c r="A128" s="108" t="str">
        <f>'Indicator Data'!A130</f>
        <v>Niger</v>
      </c>
      <c r="B128" s="42" t="str">
        <f>'Indicator Data'!B130</f>
        <v>NER</v>
      </c>
      <c r="C128" s="131">
        <f>'Hazard &amp; Exposure'!L127</f>
        <v>7</v>
      </c>
      <c r="D128" s="39">
        <f t="shared" si="25"/>
        <v>7</v>
      </c>
      <c r="E128" s="130">
        <f>Vulnerability!E127</f>
        <v>10</v>
      </c>
      <c r="F128" s="128">
        <f>Vulnerability!H127</f>
        <v>5.5</v>
      </c>
      <c r="G128" s="128">
        <f>Vulnerability!N127</f>
        <v>5.4</v>
      </c>
      <c r="H128" s="39">
        <f>Vulnerability!O127</f>
        <v>7.7</v>
      </c>
      <c r="I128" s="128">
        <f>Vulnerability!T127</f>
        <v>7.7</v>
      </c>
      <c r="J128" s="127">
        <f>Vulnerability!AB127</f>
        <v>4.5</v>
      </c>
      <c r="K128" s="127">
        <f>Vulnerability!AE127</f>
        <v>6.7</v>
      </c>
      <c r="L128" s="127">
        <f>Vulnerability!AH127</f>
        <v>2.7</v>
      </c>
      <c r="M128" s="127">
        <f>Vulnerability!AK127</f>
        <v>3.7</v>
      </c>
      <c r="N128" s="128">
        <f>Vulnerability!AL127</f>
        <v>4.5999999999999996</v>
      </c>
      <c r="O128" s="39">
        <f>Vulnerability!AM127</f>
        <v>6.4</v>
      </c>
      <c r="P128" s="40">
        <f t="shared" si="26"/>
        <v>7.1</v>
      </c>
      <c r="Q128" s="40">
        <f>Vulnerability!AZ127</f>
        <v>6</v>
      </c>
      <c r="R128" s="40">
        <f t="shared" si="27"/>
        <v>6.6</v>
      </c>
      <c r="S128" s="138">
        <f>'Lack of Coping Capacity'!D127</f>
        <v>5.3</v>
      </c>
      <c r="T128" s="126">
        <f>'Lack of Coping Capacity'!G127</f>
        <v>6.7</v>
      </c>
      <c r="U128" s="39">
        <f>'Lack of Coping Capacity'!H127</f>
        <v>6</v>
      </c>
      <c r="V128" s="126">
        <f>'Lack of Coping Capacity'!M127</f>
        <v>8.9</v>
      </c>
      <c r="W128" s="126">
        <f>'Lack of Coping Capacity'!R127</f>
        <v>9.6999999999999993</v>
      </c>
      <c r="X128" s="126">
        <f>'Lack of Coping Capacity'!Z127</f>
        <v>7.8</v>
      </c>
      <c r="Y128" s="39">
        <f>'Lack of Coping Capacity'!AA127</f>
        <v>8.8000000000000007</v>
      </c>
      <c r="Z128" s="40">
        <f t="shared" si="28"/>
        <v>7.7</v>
      </c>
      <c r="AA128" s="40">
        <f>'Lack of Coping Capacity'!AB127</f>
        <v>5.6</v>
      </c>
      <c r="AB128" s="40">
        <f t="shared" si="29"/>
        <v>6.8</v>
      </c>
      <c r="AC128" s="133">
        <f t="shared" si="30"/>
        <v>6.8</v>
      </c>
      <c r="AD128" s="149" t="str">
        <f t="shared" si="31"/>
        <v>Very High</v>
      </c>
      <c r="AE128" s="145">
        <f t="shared" si="32"/>
        <v>8</v>
      </c>
      <c r="AF128" s="147" t="e">
        <f>VLOOKUP($B128,#REF!,8,FALSE)</f>
        <v>#REF!</v>
      </c>
      <c r="AG128" s="46" t="e">
        <f>'Imputed and missing data hidden'!BY126</f>
        <v>#REF!</v>
      </c>
      <c r="AH128" s="146" t="e">
        <f t="shared" si="33"/>
        <v>#REF!</v>
      </c>
      <c r="AI128" s="150"/>
    </row>
    <row r="129" spans="1:35" ht="15" thickBot="1" x14ac:dyDescent="0.35">
      <c r="A129" s="108" t="str">
        <f>'Indicator Data'!A131</f>
        <v>Nigeria</v>
      </c>
      <c r="B129" s="42" t="str">
        <f>'Indicator Data'!B131</f>
        <v>NGA</v>
      </c>
      <c r="C129" s="131">
        <f>'Hazard &amp; Exposure'!L128</f>
        <v>6.7</v>
      </c>
      <c r="D129" s="39">
        <f t="shared" si="25"/>
        <v>6.7</v>
      </c>
      <c r="E129" s="130">
        <f>Vulnerability!E128</f>
        <v>8.3000000000000007</v>
      </c>
      <c r="F129" s="128">
        <f>Vulnerability!H128</f>
        <v>4.5</v>
      </c>
      <c r="G129" s="128">
        <f>Vulnerability!N128</f>
        <v>1.6</v>
      </c>
      <c r="H129" s="39">
        <f>Vulnerability!O128</f>
        <v>5.7</v>
      </c>
      <c r="I129" s="128">
        <f>Vulnerability!T128</f>
        <v>7.9</v>
      </c>
      <c r="J129" s="127">
        <f>Vulnerability!AB128</f>
        <v>6.1</v>
      </c>
      <c r="K129" s="127">
        <f>Vulnerability!AE128</f>
        <v>8.1</v>
      </c>
      <c r="L129" s="127">
        <f>Vulnerability!AH128</f>
        <v>0.5</v>
      </c>
      <c r="M129" s="127">
        <f>Vulnerability!AK128</f>
        <v>3.7</v>
      </c>
      <c r="N129" s="128">
        <f>Vulnerability!AL128</f>
        <v>5.2</v>
      </c>
      <c r="O129" s="39">
        <f>Vulnerability!AM128</f>
        <v>6.8</v>
      </c>
      <c r="P129" s="40">
        <f t="shared" si="26"/>
        <v>6.3</v>
      </c>
      <c r="Q129" s="40">
        <f>Vulnerability!AZ128</f>
        <v>5.6</v>
      </c>
      <c r="R129" s="40">
        <f t="shared" si="27"/>
        <v>6</v>
      </c>
      <c r="S129" s="138">
        <f>'Lack of Coping Capacity'!D128</f>
        <v>2.8</v>
      </c>
      <c r="T129" s="126">
        <f>'Lack of Coping Capacity'!G128</f>
        <v>7.2</v>
      </c>
      <c r="U129" s="39">
        <f>'Lack of Coping Capacity'!H128</f>
        <v>5</v>
      </c>
      <c r="V129" s="126">
        <f>'Lack of Coping Capacity'!M128</f>
        <v>5.7</v>
      </c>
      <c r="W129" s="126">
        <f>'Lack of Coping Capacity'!R128</f>
        <v>7.2</v>
      </c>
      <c r="X129" s="126">
        <f>'Lack of Coping Capacity'!Z128</f>
        <v>9.6</v>
      </c>
      <c r="Y129" s="39">
        <f>'Lack of Coping Capacity'!AA128</f>
        <v>7.5</v>
      </c>
      <c r="Z129" s="40">
        <f t="shared" si="28"/>
        <v>6.4</v>
      </c>
      <c r="AA129" s="40">
        <f>'Lack of Coping Capacity'!AB128</f>
        <v>4.8</v>
      </c>
      <c r="AB129" s="40">
        <f t="shared" si="29"/>
        <v>5.7</v>
      </c>
      <c r="AC129" s="133">
        <f t="shared" si="30"/>
        <v>6.1</v>
      </c>
      <c r="AD129" s="149" t="str">
        <f t="shared" si="31"/>
        <v>High</v>
      </c>
      <c r="AE129" s="145">
        <f t="shared" si="32"/>
        <v>28</v>
      </c>
      <c r="AF129" s="147" t="e">
        <f>VLOOKUP($B129,#REF!,8,FALSE)</f>
        <v>#REF!</v>
      </c>
      <c r="AG129" s="46" t="e">
        <f>'Imputed and missing data hidden'!BY127</f>
        <v>#REF!</v>
      </c>
      <c r="AH129" s="146" t="e">
        <f t="shared" si="33"/>
        <v>#REF!</v>
      </c>
      <c r="AI129" s="150"/>
    </row>
    <row r="130" spans="1:35" ht="15" thickBot="1" x14ac:dyDescent="0.35">
      <c r="A130" s="108" t="str">
        <f>'Indicator Data'!A132</f>
        <v>North Macedonia</v>
      </c>
      <c r="B130" s="42" t="str">
        <f>'Indicator Data'!B132</f>
        <v>MKD</v>
      </c>
      <c r="C130" s="131">
        <f>'Hazard &amp; Exposure'!L129</f>
        <v>3.1</v>
      </c>
      <c r="D130" s="39">
        <f t="shared" si="25"/>
        <v>3.1</v>
      </c>
      <c r="E130" s="130">
        <f>Vulnerability!E129</f>
        <v>3.2</v>
      </c>
      <c r="F130" s="128">
        <f>Vulnerability!H129</f>
        <v>2.2999999999999998</v>
      </c>
      <c r="G130" s="128">
        <f>Vulnerability!N129</f>
        <v>1</v>
      </c>
      <c r="H130" s="39">
        <f>Vulnerability!O129</f>
        <v>2.4</v>
      </c>
      <c r="I130" s="128">
        <f>Vulnerability!T129</f>
        <v>1.2</v>
      </c>
      <c r="J130" s="127">
        <f>Vulnerability!AB129</f>
        <v>0.1</v>
      </c>
      <c r="K130" s="127">
        <f>Vulnerability!AE129</f>
        <v>0.6</v>
      </c>
      <c r="L130" s="127">
        <f>Vulnerability!AH129</f>
        <v>0</v>
      </c>
      <c r="M130" s="127">
        <f>Vulnerability!AK129</f>
        <v>2</v>
      </c>
      <c r="N130" s="128">
        <f>Vulnerability!AL129</f>
        <v>0.7</v>
      </c>
      <c r="O130" s="39">
        <f>Vulnerability!AM129</f>
        <v>1</v>
      </c>
      <c r="P130" s="40">
        <f t="shared" si="26"/>
        <v>1.7</v>
      </c>
      <c r="Q130" s="40">
        <f>Vulnerability!AZ129</f>
        <v>4.8</v>
      </c>
      <c r="R130" s="40">
        <f t="shared" si="27"/>
        <v>3.4</v>
      </c>
      <c r="S130" s="138">
        <f>'Lack of Coping Capacity'!D129</f>
        <v>3.8</v>
      </c>
      <c r="T130" s="126">
        <f>'Lack of Coping Capacity'!G129</f>
        <v>5.7</v>
      </c>
      <c r="U130" s="39">
        <f>'Lack of Coping Capacity'!H129</f>
        <v>4.8</v>
      </c>
      <c r="V130" s="126">
        <f>'Lack of Coping Capacity'!M129</f>
        <v>2</v>
      </c>
      <c r="W130" s="126">
        <f>'Lack of Coping Capacity'!R129</f>
        <v>2</v>
      </c>
      <c r="X130" s="126">
        <f>'Lack of Coping Capacity'!Z129</f>
        <v>2.7</v>
      </c>
      <c r="Y130" s="39">
        <f>'Lack of Coping Capacity'!AA129</f>
        <v>2.2000000000000002</v>
      </c>
      <c r="Z130" s="40">
        <f t="shared" si="28"/>
        <v>3.6</v>
      </c>
      <c r="AA130" s="40">
        <f>'Lack of Coping Capacity'!AB129</f>
        <v>3.7</v>
      </c>
      <c r="AB130" s="40">
        <f t="shared" si="29"/>
        <v>3.7</v>
      </c>
      <c r="AC130" s="133">
        <f t="shared" si="30"/>
        <v>3.4</v>
      </c>
      <c r="AD130" s="149" t="str">
        <f t="shared" si="31"/>
        <v>Low</v>
      </c>
      <c r="AE130" s="145">
        <f t="shared" si="32"/>
        <v>129</v>
      </c>
      <c r="AF130" s="147" t="e">
        <f>VLOOKUP($B130,#REF!,8,FALSE)</f>
        <v>#REF!</v>
      </c>
      <c r="AG130" s="46" t="e">
        <f>'Imputed and missing data hidden'!BY128</f>
        <v>#REF!</v>
      </c>
      <c r="AH130" s="146" t="e">
        <f t="shared" si="33"/>
        <v>#REF!</v>
      </c>
      <c r="AI130" s="150"/>
    </row>
    <row r="131" spans="1:35" ht="15" thickBot="1" x14ac:dyDescent="0.35">
      <c r="A131" s="108" t="str">
        <f>'Indicator Data'!A133</f>
        <v>Norway</v>
      </c>
      <c r="B131" s="42" t="str">
        <f>'Indicator Data'!B133</f>
        <v>NOR</v>
      </c>
      <c r="C131" s="131">
        <f>'Hazard &amp; Exposure'!L130</f>
        <v>2.5</v>
      </c>
      <c r="D131" s="39">
        <f t="shared" si="25"/>
        <v>2.5</v>
      </c>
      <c r="E131" s="130">
        <f>Vulnerability!E130</f>
        <v>0</v>
      </c>
      <c r="F131" s="128">
        <f>Vulnerability!H130</f>
        <v>0.6</v>
      </c>
      <c r="G131" s="128">
        <f>Vulnerability!N130</f>
        <v>0</v>
      </c>
      <c r="H131" s="39">
        <f>Vulnerability!O130</f>
        <v>0.2</v>
      </c>
      <c r="I131" s="128">
        <f>Vulnerability!T130</f>
        <v>5.9</v>
      </c>
      <c r="J131" s="127">
        <f>Vulnerability!AB130</f>
        <v>0.2</v>
      </c>
      <c r="K131" s="127">
        <f>Vulnerability!AE130</f>
        <v>0.2</v>
      </c>
      <c r="L131" s="127">
        <f>Vulnerability!AH130</f>
        <v>0</v>
      </c>
      <c r="M131" s="127">
        <f>Vulnerability!AK130</f>
        <v>1</v>
      </c>
      <c r="N131" s="128">
        <f>Vulnerability!AL130</f>
        <v>0.4</v>
      </c>
      <c r="O131" s="39">
        <f>Vulnerability!AM130</f>
        <v>3.6</v>
      </c>
      <c r="P131" s="40">
        <f t="shared" si="26"/>
        <v>2.1</v>
      </c>
      <c r="Q131" s="40">
        <f>Vulnerability!AZ130</f>
        <v>6.4</v>
      </c>
      <c r="R131" s="40">
        <f t="shared" si="27"/>
        <v>4.5999999999999996</v>
      </c>
      <c r="S131" s="138">
        <f>'Lack of Coping Capacity'!D130</f>
        <v>2.2999999999999998</v>
      </c>
      <c r="T131" s="126">
        <f>'Lack of Coping Capacity'!G130</f>
        <v>1.4</v>
      </c>
      <c r="U131" s="39">
        <f>'Lack of Coping Capacity'!H130</f>
        <v>1.9</v>
      </c>
      <c r="V131" s="126">
        <f>'Lack of Coping Capacity'!M130</f>
        <v>1.7</v>
      </c>
      <c r="W131" s="126">
        <f>'Lack of Coping Capacity'!R130</f>
        <v>1.9</v>
      </c>
      <c r="X131" s="126">
        <f>'Lack of Coping Capacity'!Z130</f>
        <v>0.2</v>
      </c>
      <c r="Y131" s="39">
        <f>'Lack of Coping Capacity'!AA130</f>
        <v>1.3</v>
      </c>
      <c r="Z131" s="40">
        <f t="shared" si="28"/>
        <v>1.6</v>
      </c>
      <c r="AA131" s="40">
        <f>'Lack of Coping Capacity'!AB130</f>
        <v>0.8</v>
      </c>
      <c r="AB131" s="40">
        <f t="shared" si="29"/>
        <v>1.2</v>
      </c>
      <c r="AC131" s="133">
        <f t="shared" si="30"/>
        <v>2.4</v>
      </c>
      <c r="AD131" s="149" t="str">
        <f t="shared" si="31"/>
        <v>Low</v>
      </c>
      <c r="AE131" s="145">
        <f t="shared" si="32"/>
        <v>184</v>
      </c>
      <c r="AF131" s="147" t="e">
        <f>VLOOKUP($B131,#REF!,8,FALSE)</f>
        <v>#REF!</v>
      </c>
      <c r="AG131" s="46" t="e">
        <f>'Imputed and missing data hidden'!BY129</f>
        <v>#REF!</v>
      </c>
      <c r="AH131" s="146" t="e">
        <f t="shared" si="33"/>
        <v>#REF!</v>
      </c>
      <c r="AI131" s="150"/>
    </row>
    <row r="132" spans="1:35" ht="15" thickBot="1" x14ac:dyDescent="0.35">
      <c r="A132" s="108" t="str">
        <f>'Indicator Data'!A134</f>
        <v>Oman</v>
      </c>
      <c r="B132" s="42" t="str">
        <f>'Indicator Data'!B134</f>
        <v>OMN</v>
      </c>
      <c r="C132" s="131">
        <f>'Hazard &amp; Exposure'!L131</f>
        <v>5</v>
      </c>
      <c r="D132" s="39">
        <f t="shared" si="25"/>
        <v>5</v>
      </c>
      <c r="E132" s="130">
        <f>Vulnerability!E131</f>
        <v>1.3</v>
      </c>
      <c r="F132" s="128">
        <f>Vulnerability!H131</f>
        <v>4.0999999999999996</v>
      </c>
      <c r="G132" s="128">
        <f>Vulnerability!N131</f>
        <v>0</v>
      </c>
      <c r="H132" s="39">
        <f>Vulnerability!O131</f>
        <v>1.7</v>
      </c>
      <c r="I132" s="128">
        <f>Vulnerability!T131</f>
        <v>1</v>
      </c>
      <c r="J132" s="127">
        <f>Vulnerability!AB131</f>
        <v>0.1</v>
      </c>
      <c r="K132" s="127">
        <f>Vulnerability!AE131</f>
        <v>1.6</v>
      </c>
      <c r="L132" s="127">
        <f>Vulnerability!AH131</f>
        <v>0</v>
      </c>
      <c r="M132" s="127">
        <f>Vulnerability!AK131</f>
        <v>2.2999999999999998</v>
      </c>
      <c r="N132" s="128">
        <f>Vulnerability!AL131</f>
        <v>1</v>
      </c>
      <c r="O132" s="39">
        <f>Vulnerability!AM131</f>
        <v>1</v>
      </c>
      <c r="P132" s="40">
        <f t="shared" ref="P132:P163" si="34">ROUND((10-GEOMEAN(((10-H132)/10*9+1),((10-O132)/10*9+1)))/9*10,1)</f>
        <v>1.4</v>
      </c>
      <c r="Q132" s="40">
        <f>Vulnerability!AZ131</f>
        <v>4.2</v>
      </c>
      <c r="R132" s="40">
        <f t="shared" ref="R132:R163" si="35">ROUND((10-GEOMEAN(((10-P132)/10*9+1),((10-Q132)/10*9+1)))/9*10,1)</f>
        <v>2.9</v>
      </c>
      <c r="S132" s="138" t="str">
        <f>'Lack of Coping Capacity'!D131</f>
        <v>x</v>
      </c>
      <c r="T132" s="126">
        <f>'Lack of Coping Capacity'!G131</f>
        <v>4.7</v>
      </c>
      <c r="U132" s="39">
        <f>'Lack of Coping Capacity'!H131</f>
        <v>4.7</v>
      </c>
      <c r="V132" s="126">
        <f>'Lack of Coping Capacity'!M131</f>
        <v>1.6</v>
      </c>
      <c r="W132" s="126">
        <f>'Lack of Coping Capacity'!R131</f>
        <v>3.4</v>
      </c>
      <c r="X132" s="126">
        <f>'Lack of Coping Capacity'!Z131</f>
        <v>1.5</v>
      </c>
      <c r="Y132" s="39">
        <f>'Lack of Coping Capacity'!AA131</f>
        <v>2.2000000000000002</v>
      </c>
      <c r="Z132" s="40">
        <f t="shared" ref="Z132:Z163" si="36">ROUND((10-GEOMEAN(((10-U132)/10*9+1),((10-Y132)/10*9+1)))/9*10,1)</f>
        <v>3.6</v>
      </c>
      <c r="AA132" s="40">
        <f>'Lack of Coping Capacity'!AB131</f>
        <v>0</v>
      </c>
      <c r="AB132" s="40">
        <f t="shared" ref="AB132:AB163" si="37">IF(AA132="x",Z132,ROUND((10-GEOMEAN(((10-Z132)/10*9+1),((10-AA132)/10*9+1)))/9*10,1))</f>
        <v>2</v>
      </c>
      <c r="AC132" s="133">
        <f t="shared" ref="AC132:AC163" si="38">ROUND(D132^(1/3)*R132^(1/3)*AB132^(1/3),1)</f>
        <v>3.1</v>
      </c>
      <c r="AD132" s="149" t="str">
        <f t="shared" ref="AD132:AD163" si="39">IF(AC132&gt;=6.5,"Very High",IF(AC132&gt;=5,"High",IF(AC132&gt;=3.5,"Medium",IF(AC132&gt;=2,"Low","Very Low"))))</f>
        <v>Low</v>
      </c>
      <c r="AE132" s="145">
        <f t="shared" ref="AE132:AE163" si="40">_xlfn.RANK.EQ(AC132,AC$4:AC$194)</f>
        <v>143</v>
      </c>
      <c r="AF132" s="147" t="e">
        <f>VLOOKUP($B132,#REF!,8,FALSE)</f>
        <v>#REF!</v>
      </c>
      <c r="AG132" s="46" t="e">
        <f>'Imputed and missing data hidden'!BY130</f>
        <v>#REF!</v>
      </c>
      <c r="AH132" s="146" t="e">
        <f t="shared" ref="AH132:AH163" si="41">AG132/51</f>
        <v>#REF!</v>
      </c>
      <c r="AI132" s="150"/>
    </row>
    <row r="133" spans="1:35" ht="15" thickBot="1" x14ac:dyDescent="0.35">
      <c r="A133" s="108" t="str">
        <f>'Indicator Data'!A135</f>
        <v>Pakistan</v>
      </c>
      <c r="B133" s="42" t="str">
        <f>'Indicator Data'!B135</f>
        <v>PAK</v>
      </c>
      <c r="C133" s="131">
        <f>'Hazard &amp; Exposure'!L132</f>
        <v>5.6</v>
      </c>
      <c r="D133" s="39">
        <f t="shared" ref="D133:D194" si="42">C133</f>
        <v>5.6</v>
      </c>
      <c r="E133" s="130">
        <f>Vulnerability!E132</f>
        <v>7.8</v>
      </c>
      <c r="F133" s="128">
        <f>Vulnerability!H132</f>
        <v>4.7</v>
      </c>
      <c r="G133" s="128">
        <f>Vulnerability!N132</f>
        <v>1</v>
      </c>
      <c r="H133" s="39">
        <f>Vulnerability!O132</f>
        <v>5.3</v>
      </c>
      <c r="I133" s="128">
        <f>Vulnerability!T132</f>
        <v>7.6</v>
      </c>
      <c r="J133" s="127">
        <f>Vulnerability!AB132</f>
        <v>1.8</v>
      </c>
      <c r="K133" s="127">
        <f>Vulnerability!AE132</f>
        <v>6.2</v>
      </c>
      <c r="L133" s="127">
        <f>Vulnerability!AH132</f>
        <v>2.2000000000000002</v>
      </c>
      <c r="M133" s="127">
        <f>Vulnerability!AK132</f>
        <v>5.3</v>
      </c>
      <c r="N133" s="128">
        <f>Vulnerability!AL132</f>
        <v>4.0999999999999996</v>
      </c>
      <c r="O133" s="39">
        <f>Vulnerability!AM132</f>
        <v>6.1</v>
      </c>
      <c r="P133" s="40">
        <f t="shared" si="34"/>
        <v>5.7</v>
      </c>
      <c r="Q133" s="40">
        <f>Vulnerability!AZ132</f>
        <v>6.1</v>
      </c>
      <c r="R133" s="40">
        <f t="shared" si="35"/>
        <v>5.9</v>
      </c>
      <c r="S133" s="138">
        <f>'Lack of Coping Capacity'!D132</f>
        <v>4</v>
      </c>
      <c r="T133" s="126">
        <f>'Lack of Coping Capacity'!G132</f>
        <v>6.6</v>
      </c>
      <c r="U133" s="39">
        <f>'Lack of Coping Capacity'!H132</f>
        <v>5.3</v>
      </c>
      <c r="V133" s="126">
        <f>'Lack of Coping Capacity'!M132</f>
        <v>6.2</v>
      </c>
      <c r="W133" s="126">
        <f>'Lack of Coping Capacity'!R132</f>
        <v>5</v>
      </c>
      <c r="X133" s="126">
        <f>'Lack of Coping Capacity'!Z132</f>
        <v>6.2</v>
      </c>
      <c r="Y133" s="39">
        <f>'Lack of Coping Capacity'!AA132</f>
        <v>5.8</v>
      </c>
      <c r="Z133" s="40">
        <f t="shared" si="36"/>
        <v>5.6</v>
      </c>
      <c r="AA133" s="40">
        <f>'Lack of Coping Capacity'!AB132</f>
        <v>4.9000000000000004</v>
      </c>
      <c r="AB133" s="40">
        <f t="shared" si="37"/>
        <v>5.3</v>
      </c>
      <c r="AC133" s="133">
        <f t="shared" si="38"/>
        <v>5.6</v>
      </c>
      <c r="AD133" s="149" t="str">
        <f t="shared" si="39"/>
        <v>High</v>
      </c>
      <c r="AE133" s="145">
        <f t="shared" si="40"/>
        <v>41</v>
      </c>
      <c r="AF133" s="147" t="e">
        <f>VLOOKUP($B133,#REF!,8,FALSE)</f>
        <v>#REF!</v>
      </c>
      <c r="AG133" s="46" t="e">
        <f>'Imputed and missing data hidden'!BY131</f>
        <v>#REF!</v>
      </c>
      <c r="AH133" s="146" t="e">
        <f t="shared" si="41"/>
        <v>#REF!</v>
      </c>
      <c r="AI133" s="150"/>
    </row>
    <row r="134" spans="1:35" ht="15" thickBot="1" x14ac:dyDescent="0.35">
      <c r="A134" s="108" t="str">
        <f>'Indicator Data'!A136</f>
        <v>Palau</v>
      </c>
      <c r="B134" s="42" t="str">
        <f>'Indicator Data'!B136</f>
        <v>PLW</v>
      </c>
      <c r="C134" s="131">
        <f>'Hazard &amp; Exposure'!L133</f>
        <v>3.5</v>
      </c>
      <c r="D134" s="39">
        <f t="shared" si="42"/>
        <v>3.5</v>
      </c>
      <c r="E134" s="130">
        <f>Vulnerability!E133</f>
        <v>1.7</v>
      </c>
      <c r="F134" s="128" t="str">
        <f>Vulnerability!H133</f>
        <v>x</v>
      </c>
      <c r="G134" s="128">
        <f>Vulnerability!N133</f>
        <v>6.8</v>
      </c>
      <c r="H134" s="39">
        <f>Vulnerability!O133</f>
        <v>3.4</v>
      </c>
      <c r="I134" s="128">
        <f>Vulnerability!T133</f>
        <v>0</v>
      </c>
      <c r="J134" s="127">
        <f>Vulnerability!AB133</f>
        <v>1</v>
      </c>
      <c r="K134" s="127">
        <f>Vulnerability!AE133</f>
        <v>1.4</v>
      </c>
      <c r="L134" s="127">
        <f>Vulnerability!AH133</f>
        <v>0.3</v>
      </c>
      <c r="M134" s="127">
        <f>Vulnerability!AK133</f>
        <v>5</v>
      </c>
      <c r="N134" s="128">
        <f>Vulnerability!AL133</f>
        <v>2.1</v>
      </c>
      <c r="O134" s="39">
        <f>Vulnerability!AM133</f>
        <v>1.1000000000000001</v>
      </c>
      <c r="P134" s="40">
        <f t="shared" si="34"/>
        <v>2.2999999999999998</v>
      </c>
      <c r="Q134" s="40">
        <f>Vulnerability!AZ133</f>
        <v>3.7</v>
      </c>
      <c r="R134" s="40">
        <f t="shared" si="35"/>
        <v>3</v>
      </c>
      <c r="S134" s="138">
        <f>'Lack of Coping Capacity'!D133</f>
        <v>5.9</v>
      </c>
      <c r="T134" s="126">
        <f>'Lack of Coping Capacity'!G133</f>
        <v>5</v>
      </c>
      <c r="U134" s="39">
        <f>'Lack of Coping Capacity'!H133</f>
        <v>5.5</v>
      </c>
      <c r="V134" s="126">
        <f>'Lack of Coping Capacity'!M133</f>
        <v>1.4</v>
      </c>
      <c r="W134" s="126">
        <f>'Lack of Coping Capacity'!R133</f>
        <v>1.3</v>
      </c>
      <c r="X134" s="126">
        <f>'Lack of Coping Capacity'!Z133</f>
        <v>3.9</v>
      </c>
      <c r="Y134" s="39">
        <f>'Lack of Coping Capacity'!AA133</f>
        <v>2.2000000000000002</v>
      </c>
      <c r="Z134" s="40">
        <f t="shared" si="36"/>
        <v>4</v>
      </c>
      <c r="AA134" s="40">
        <f>'Lack of Coping Capacity'!AB133</f>
        <v>4</v>
      </c>
      <c r="AB134" s="40">
        <f t="shared" si="37"/>
        <v>4</v>
      </c>
      <c r="AC134" s="133">
        <f t="shared" si="38"/>
        <v>3.5</v>
      </c>
      <c r="AD134" s="149" t="str">
        <f t="shared" si="39"/>
        <v>Medium</v>
      </c>
      <c r="AE134" s="145">
        <f t="shared" si="40"/>
        <v>119</v>
      </c>
      <c r="AF134" s="147" t="e">
        <f>VLOOKUP($B134,#REF!,8,FALSE)</f>
        <v>#REF!</v>
      </c>
      <c r="AG134" s="46" t="e">
        <f>'Imputed and missing data hidden'!BY132</f>
        <v>#REF!</v>
      </c>
      <c r="AH134" s="146" t="e">
        <f t="shared" si="41"/>
        <v>#REF!</v>
      </c>
      <c r="AI134" s="150"/>
    </row>
    <row r="135" spans="1:35" ht="15" thickBot="1" x14ac:dyDescent="0.35">
      <c r="A135" s="108" t="str">
        <f>'Indicator Data'!A137</f>
        <v>Palestine</v>
      </c>
      <c r="B135" s="42" t="str">
        <f>'Indicator Data'!B137</f>
        <v>PSE</v>
      </c>
      <c r="C135" s="131">
        <f>'Hazard &amp; Exposure'!L134</f>
        <v>5.6</v>
      </c>
      <c r="D135" s="39">
        <f t="shared" si="42"/>
        <v>5.6</v>
      </c>
      <c r="E135" s="130">
        <f>Vulnerability!E134</f>
        <v>3.2</v>
      </c>
      <c r="F135" s="128">
        <f>Vulnerability!H134</f>
        <v>2.2000000000000002</v>
      </c>
      <c r="G135" s="128">
        <f>Vulnerability!N134</f>
        <v>8.1999999999999993</v>
      </c>
      <c r="H135" s="39">
        <f>Vulnerability!O134</f>
        <v>4.2</v>
      </c>
      <c r="I135" s="128">
        <f>Vulnerability!T134</f>
        <v>10</v>
      </c>
      <c r="J135" s="127">
        <f>Vulnerability!AB134</f>
        <v>0</v>
      </c>
      <c r="K135" s="127">
        <f>Vulnerability!AE134</f>
        <v>1</v>
      </c>
      <c r="L135" s="127">
        <f>Vulnerability!AH134</f>
        <v>0</v>
      </c>
      <c r="M135" s="127">
        <f>Vulnerability!AK134</f>
        <v>2.8</v>
      </c>
      <c r="N135" s="128">
        <f>Vulnerability!AL134</f>
        <v>1</v>
      </c>
      <c r="O135" s="39">
        <f>Vulnerability!AM134</f>
        <v>7.8</v>
      </c>
      <c r="P135" s="40">
        <f t="shared" si="34"/>
        <v>6.3</v>
      </c>
      <c r="Q135" s="40">
        <f>Vulnerability!AZ134</f>
        <v>3.9</v>
      </c>
      <c r="R135" s="40">
        <f t="shared" si="35"/>
        <v>5.2</v>
      </c>
      <c r="S135" s="138">
        <f>'Lack of Coping Capacity'!D134</f>
        <v>5.8</v>
      </c>
      <c r="T135" s="126">
        <f>'Lack of Coping Capacity'!G134</f>
        <v>6.5</v>
      </c>
      <c r="U135" s="39">
        <f>'Lack of Coping Capacity'!H134</f>
        <v>6.2</v>
      </c>
      <c r="V135" s="126">
        <f>'Lack of Coping Capacity'!M134</f>
        <v>2.5</v>
      </c>
      <c r="W135" s="126">
        <f>'Lack of Coping Capacity'!R134</f>
        <v>0.3</v>
      </c>
      <c r="X135" s="126">
        <f>'Lack of Coping Capacity'!Z134</f>
        <v>0.2</v>
      </c>
      <c r="Y135" s="39">
        <f>'Lack of Coping Capacity'!AA134</f>
        <v>1</v>
      </c>
      <c r="Z135" s="40">
        <f t="shared" si="36"/>
        <v>4.0999999999999996</v>
      </c>
      <c r="AA135" s="40" t="str">
        <f>'Lack of Coping Capacity'!AB134</f>
        <v>x</v>
      </c>
      <c r="AB135" s="40">
        <f t="shared" si="37"/>
        <v>4.0999999999999996</v>
      </c>
      <c r="AC135" s="133">
        <f t="shared" si="38"/>
        <v>4.9000000000000004</v>
      </c>
      <c r="AD135" s="149" t="str">
        <f t="shared" si="39"/>
        <v>Medium</v>
      </c>
      <c r="AE135" s="145">
        <f t="shared" si="40"/>
        <v>58</v>
      </c>
      <c r="AF135" s="147" t="e">
        <f>VLOOKUP($B135,#REF!,8,FALSE)</f>
        <v>#REF!</v>
      </c>
      <c r="AG135" s="46" t="e">
        <f>'Imputed and missing data hidden'!BY133</f>
        <v>#REF!</v>
      </c>
      <c r="AH135" s="146" t="e">
        <f t="shared" si="41"/>
        <v>#REF!</v>
      </c>
      <c r="AI135" s="150"/>
    </row>
    <row r="136" spans="1:35" ht="15" thickBot="1" x14ac:dyDescent="0.35">
      <c r="A136" s="108" t="str">
        <f>'Indicator Data'!A138</f>
        <v>Panama</v>
      </c>
      <c r="B136" s="42" t="str">
        <f>'Indicator Data'!B138</f>
        <v>PAN</v>
      </c>
      <c r="C136" s="131">
        <f>'Hazard &amp; Exposure'!L135</f>
        <v>4</v>
      </c>
      <c r="D136" s="39">
        <f t="shared" si="42"/>
        <v>4</v>
      </c>
      <c r="E136" s="130">
        <f>Vulnerability!E135</f>
        <v>2.1</v>
      </c>
      <c r="F136" s="128">
        <f>Vulnerability!H135</f>
        <v>6.2</v>
      </c>
      <c r="G136" s="128">
        <f>Vulnerability!N135</f>
        <v>0.3</v>
      </c>
      <c r="H136" s="39">
        <f>Vulnerability!O135</f>
        <v>2.7</v>
      </c>
      <c r="I136" s="128">
        <f>Vulnerability!T135</f>
        <v>4.2</v>
      </c>
      <c r="J136" s="127">
        <f>Vulnerability!AB135</f>
        <v>1</v>
      </c>
      <c r="K136" s="127">
        <f>Vulnerability!AE135</f>
        <v>1.1000000000000001</v>
      </c>
      <c r="L136" s="127">
        <f>Vulnerability!AH135</f>
        <v>0.1</v>
      </c>
      <c r="M136" s="127">
        <f>Vulnerability!AK135</f>
        <v>2.9</v>
      </c>
      <c r="N136" s="128">
        <f>Vulnerability!AL135</f>
        <v>1.3</v>
      </c>
      <c r="O136" s="39">
        <f>Vulnerability!AM135</f>
        <v>2.9</v>
      </c>
      <c r="P136" s="40">
        <f t="shared" si="34"/>
        <v>2.8</v>
      </c>
      <c r="Q136" s="40">
        <f>Vulnerability!AZ135</f>
        <v>4.7</v>
      </c>
      <c r="R136" s="40">
        <f t="shared" si="35"/>
        <v>3.8</v>
      </c>
      <c r="S136" s="138">
        <f>'Lack of Coping Capacity'!D135</f>
        <v>4.3</v>
      </c>
      <c r="T136" s="126">
        <f>'Lack of Coping Capacity'!G135</f>
        <v>5.7</v>
      </c>
      <c r="U136" s="39">
        <f>'Lack of Coping Capacity'!H135</f>
        <v>5</v>
      </c>
      <c r="V136" s="126">
        <f>'Lack of Coping Capacity'!M135</f>
        <v>2.1</v>
      </c>
      <c r="W136" s="126">
        <f>'Lack of Coping Capacity'!R135</f>
        <v>3.7</v>
      </c>
      <c r="X136" s="126">
        <f>'Lack of Coping Capacity'!Z135</f>
        <v>3.2</v>
      </c>
      <c r="Y136" s="39">
        <f>'Lack of Coping Capacity'!AA135</f>
        <v>3</v>
      </c>
      <c r="Z136" s="40">
        <f t="shared" si="36"/>
        <v>4.0999999999999996</v>
      </c>
      <c r="AA136" s="40">
        <f>'Lack of Coping Capacity'!AB135</f>
        <v>2.9</v>
      </c>
      <c r="AB136" s="40">
        <f t="shared" si="37"/>
        <v>3.5</v>
      </c>
      <c r="AC136" s="133">
        <f t="shared" si="38"/>
        <v>3.8</v>
      </c>
      <c r="AD136" s="149" t="str">
        <f t="shared" si="39"/>
        <v>Medium</v>
      </c>
      <c r="AE136" s="145">
        <f t="shared" si="40"/>
        <v>100</v>
      </c>
      <c r="AF136" s="147" t="e">
        <f>VLOOKUP($B136,#REF!,8,FALSE)</f>
        <v>#REF!</v>
      </c>
      <c r="AG136" s="46" t="e">
        <f>'Imputed and missing data hidden'!BY134</f>
        <v>#REF!</v>
      </c>
      <c r="AH136" s="146" t="e">
        <f t="shared" si="41"/>
        <v>#REF!</v>
      </c>
      <c r="AI136" s="150"/>
    </row>
    <row r="137" spans="1:35" ht="15" thickBot="1" x14ac:dyDescent="0.35">
      <c r="A137" s="108" t="str">
        <f>'Indicator Data'!A139</f>
        <v>Papua New Guinea</v>
      </c>
      <c r="B137" s="42" t="str">
        <f>'Indicator Data'!B139</f>
        <v>PNG</v>
      </c>
      <c r="C137" s="131">
        <f>'Hazard &amp; Exposure'!L136</f>
        <v>5.6</v>
      </c>
      <c r="D137" s="39">
        <f t="shared" si="42"/>
        <v>5.6</v>
      </c>
      <c r="E137" s="130">
        <f>Vulnerability!E136</f>
        <v>7.1</v>
      </c>
      <c r="F137" s="128">
        <f>Vulnerability!H136</f>
        <v>7.1</v>
      </c>
      <c r="G137" s="128">
        <f>Vulnerability!N136</f>
        <v>1.7</v>
      </c>
      <c r="H137" s="39">
        <f>Vulnerability!O136</f>
        <v>5.8</v>
      </c>
      <c r="I137" s="128">
        <f>Vulnerability!T136</f>
        <v>4.3</v>
      </c>
      <c r="J137" s="127">
        <f>Vulnerability!AB136</f>
        <v>5.7</v>
      </c>
      <c r="K137" s="127">
        <f>Vulnerability!AE136</f>
        <v>5</v>
      </c>
      <c r="L137" s="127">
        <f>Vulnerability!AH136</f>
        <v>3.3</v>
      </c>
      <c r="M137" s="127">
        <f>Vulnerability!AK136</f>
        <v>3.9</v>
      </c>
      <c r="N137" s="128">
        <f>Vulnerability!AL136</f>
        <v>4.5</v>
      </c>
      <c r="O137" s="39">
        <f>Vulnerability!AM136</f>
        <v>4.4000000000000004</v>
      </c>
      <c r="P137" s="40">
        <f t="shared" si="34"/>
        <v>5.0999999999999996</v>
      </c>
      <c r="Q137" s="40">
        <f>Vulnerability!AZ136</f>
        <v>3.9</v>
      </c>
      <c r="R137" s="40">
        <f t="shared" si="35"/>
        <v>4.5</v>
      </c>
      <c r="S137" s="138">
        <f>'Lack of Coping Capacity'!D136</f>
        <v>6.7</v>
      </c>
      <c r="T137" s="126">
        <f>'Lack of Coping Capacity'!G136</f>
        <v>6.8</v>
      </c>
      <c r="U137" s="39">
        <f>'Lack of Coping Capacity'!H136</f>
        <v>6.8</v>
      </c>
      <c r="V137" s="126">
        <f>'Lack of Coping Capacity'!M136</f>
        <v>7</v>
      </c>
      <c r="W137" s="126">
        <f>'Lack of Coping Capacity'!R136</f>
        <v>9.8000000000000007</v>
      </c>
      <c r="X137" s="126">
        <f>'Lack of Coping Capacity'!Z136</f>
        <v>6.4</v>
      </c>
      <c r="Y137" s="39">
        <f>'Lack of Coping Capacity'!AA136</f>
        <v>7.7</v>
      </c>
      <c r="Z137" s="40">
        <f t="shared" si="36"/>
        <v>7.3</v>
      </c>
      <c r="AA137" s="40">
        <f>'Lack of Coping Capacity'!AB136</f>
        <v>6.4</v>
      </c>
      <c r="AB137" s="40">
        <f t="shared" si="37"/>
        <v>6.9</v>
      </c>
      <c r="AC137" s="133">
        <f t="shared" si="38"/>
        <v>5.6</v>
      </c>
      <c r="AD137" s="149" t="str">
        <f t="shared" si="39"/>
        <v>High</v>
      </c>
      <c r="AE137" s="145">
        <f t="shared" si="40"/>
        <v>41</v>
      </c>
      <c r="AF137" s="147" t="e">
        <f>VLOOKUP($B137,#REF!,8,FALSE)</f>
        <v>#REF!</v>
      </c>
      <c r="AG137" s="46" t="e">
        <f>'Imputed and missing data hidden'!BY135</f>
        <v>#REF!</v>
      </c>
      <c r="AH137" s="146" t="e">
        <f t="shared" si="41"/>
        <v>#REF!</v>
      </c>
      <c r="AI137" s="150"/>
    </row>
    <row r="138" spans="1:35" ht="15" thickBot="1" x14ac:dyDescent="0.35">
      <c r="A138" s="108" t="str">
        <f>'Indicator Data'!A140</f>
        <v>Paraguay</v>
      </c>
      <c r="B138" s="42" t="str">
        <f>'Indicator Data'!B140</f>
        <v>PRY</v>
      </c>
      <c r="C138" s="131">
        <f>'Hazard &amp; Exposure'!L137</f>
        <v>2.7</v>
      </c>
      <c r="D138" s="39">
        <f t="shared" si="42"/>
        <v>2.7</v>
      </c>
      <c r="E138" s="130">
        <f>Vulnerability!E137</f>
        <v>4.0999999999999996</v>
      </c>
      <c r="F138" s="128">
        <f>Vulnerability!H137</f>
        <v>6.2</v>
      </c>
      <c r="G138" s="128">
        <f>Vulnerability!N137</f>
        <v>0.4</v>
      </c>
      <c r="H138" s="39">
        <f>Vulnerability!O137</f>
        <v>3.7</v>
      </c>
      <c r="I138" s="128">
        <f>Vulnerability!T137</f>
        <v>0.9</v>
      </c>
      <c r="J138" s="127">
        <f>Vulnerability!AB137</f>
        <v>1.3</v>
      </c>
      <c r="K138" s="127">
        <f>Vulnerability!AE137</f>
        <v>1</v>
      </c>
      <c r="L138" s="127">
        <f>Vulnerability!AH137</f>
        <v>9.1999999999999993</v>
      </c>
      <c r="M138" s="127">
        <f>Vulnerability!AK137</f>
        <v>3.5</v>
      </c>
      <c r="N138" s="128">
        <f>Vulnerability!AL137</f>
        <v>4.9000000000000004</v>
      </c>
      <c r="O138" s="39">
        <f>Vulnerability!AM137</f>
        <v>3.1</v>
      </c>
      <c r="P138" s="40">
        <f t="shared" si="34"/>
        <v>3.4</v>
      </c>
      <c r="Q138" s="40">
        <f>Vulnerability!AZ137</f>
        <v>5.9</v>
      </c>
      <c r="R138" s="40">
        <f t="shared" si="35"/>
        <v>4.8</v>
      </c>
      <c r="S138" s="138">
        <f>'Lack of Coping Capacity'!D137</f>
        <v>3.7</v>
      </c>
      <c r="T138" s="126">
        <f>'Lack of Coping Capacity'!G137</f>
        <v>6.6</v>
      </c>
      <c r="U138" s="39">
        <f>'Lack of Coping Capacity'!H137</f>
        <v>5.2</v>
      </c>
      <c r="V138" s="126">
        <f>'Lack of Coping Capacity'!M137</f>
        <v>2.4</v>
      </c>
      <c r="W138" s="126">
        <f>'Lack of Coping Capacity'!R137</f>
        <v>3.1</v>
      </c>
      <c r="X138" s="126">
        <f>'Lack of Coping Capacity'!Z137</f>
        <v>4.3</v>
      </c>
      <c r="Y138" s="39">
        <f>'Lack of Coping Capacity'!AA137</f>
        <v>3.3</v>
      </c>
      <c r="Z138" s="40">
        <f t="shared" si="36"/>
        <v>4.3</v>
      </c>
      <c r="AA138" s="40">
        <f>'Lack of Coping Capacity'!AB137</f>
        <v>3.8</v>
      </c>
      <c r="AB138" s="40">
        <f t="shared" si="37"/>
        <v>4.0999999999999996</v>
      </c>
      <c r="AC138" s="133">
        <f t="shared" si="38"/>
        <v>3.8</v>
      </c>
      <c r="AD138" s="149" t="str">
        <f t="shared" si="39"/>
        <v>Medium</v>
      </c>
      <c r="AE138" s="145">
        <f t="shared" si="40"/>
        <v>100</v>
      </c>
      <c r="AF138" s="147" t="e">
        <f>VLOOKUP($B138,#REF!,8,FALSE)</f>
        <v>#REF!</v>
      </c>
      <c r="AG138" s="46" t="e">
        <f>'Imputed and missing data hidden'!BY136</f>
        <v>#REF!</v>
      </c>
      <c r="AH138" s="146" t="e">
        <f t="shared" si="41"/>
        <v>#REF!</v>
      </c>
      <c r="AI138" s="150"/>
    </row>
    <row r="139" spans="1:35" ht="15" thickBot="1" x14ac:dyDescent="0.35">
      <c r="A139" s="108" t="str">
        <f>'Indicator Data'!A141</f>
        <v>Peru</v>
      </c>
      <c r="B139" s="42" t="str">
        <f>'Indicator Data'!B141</f>
        <v>PER</v>
      </c>
      <c r="C139" s="131">
        <f>'Hazard &amp; Exposure'!L138</f>
        <v>4.2</v>
      </c>
      <c r="D139" s="39">
        <f t="shared" si="42"/>
        <v>4.2</v>
      </c>
      <c r="E139" s="130">
        <f>Vulnerability!E138</f>
        <v>4.9000000000000004</v>
      </c>
      <c r="F139" s="128">
        <f>Vulnerability!H138</f>
        <v>4.9000000000000004</v>
      </c>
      <c r="G139" s="128">
        <f>Vulnerability!N138</f>
        <v>0.4</v>
      </c>
      <c r="H139" s="39">
        <f>Vulnerability!O138</f>
        <v>3.8</v>
      </c>
      <c r="I139" s="128">
        <f>Vulnerability!T138</f>
        <v>6.9</v>
      </c>
      <c r="J139" s="127">
        <f>Vulnerability!AB138</f>
        <v>0.9</v>
      </c>
      <c r="K139" s="127">
        <f>Vulnerability!AE138</f>
        <v>0.9</v>
      </c>
      <c r="L139" s="127">
        <f>Vulnerability!AH138</f>
        <v>1.8</v>
      </c>
      <c r="M139" s="127">
        <f>Vulnerability!AK138</f>
        <v>3</v>
      </c>
      <c r="N139" s="128">
        <f>Vulnerability!AL138</f>
        <v>1.7</v>
      </c>
      <c r="O139" s="39">
        <f>Vulnerability!AM138</f>
        <v>4.8</v>
      </c>
      <c r="P139" s="40">
        <f t="shared" si="34"/>
        <v>4.3</v>
      </c>
      <c r="Q139" s="40">
        <f>Vulnerability!AZ138</f>
        <v>4.8</v>
      </c>
      <c r="R139" s="40">
        <f t="shared" si="35"/>
        <v>4.5999999999999996</v>
      </c>
      <c r="S139" s="138">
        <f>'Lack of Coping Capacity'!D138</f>
        <v>3.6</v>
      </c>
      <c r="T139" s="126">
        <f>'Lack of Coping Capacity'!G138</f>
        <v>6</v>
      </c>
      <c r="U139" s="39">
        <f>'Lack of Coping Capacity'!H138</f>
        <v>4.8</v>
      </c>
      <c r="V139" s="126">
        <f>'Lack of Coping Capacity'!M138</f>
        <v>2.6</v>
      </c>
      <c r="W139" s="126">
        <f>'Lack of Coping Capacity'!R138</f>
        <v>4.7</v>
      </c>
      <c r="X139" s="126">
        <f>'Lack of Coping Capacity'!Z138</f>
        <v>4.9000000000000004</v>
      </c>
      <c r="Y139" s="39">
        <f>'Lack of Coping Capacity'!AA138</f>
        <v>4.0999999999999996</v>
      </c>
      <c r="Z139" s="40">
        <f t="shared" si="36"/>
        <v>4.5</v>
      </c>
      <c r="AA139" s="40">
        <f>'Lack of Coping Capacity'!AB138</f>
        <v>4.5</v>
      </c>
      <c r="AB139" s="40">
        <f t="shared" si="37"/>
        <v>4.5</v>
      </c>
      <c r="AC139" s="133">
        <f t="shared" si="38"/>
        <v>4.4000000000000004</v>
      </c>
      <c r="AD139" s="149" t="str">
        <f t="shared" si="39"/>
        <v>Medium</v>
      </c>
      <c r="AE139" s="145">
        <f t="shared" si="40"/>
        <v>78</v>
      </c>
      <c r="AF139" s="147" t="e">
        <f>VLOOKUP($B139,#REF!,8,FALSE)</f>
        <v>#REF!</v>
      </c>
      <c r="AG139" s="46" t="e">
        <f>'Imputed and missing data hidden'!BY137</f>
        <v>#REF!</v>
      </c>
      <c r="AH139" s="146" t="e">
        <f t="shared" si="41"/>
        <v>#REF!</v>
      </c>
      <c r="AI139" s="150"/>
    </row>
    <row r="140" spans="1:35" ht="15" thickBot="1" x14ac:dyDescent="0.35">
      <c r="A140" s="108" t="str">
        <f>'Indicator Data'!A142</f>
        <v>Philippines</v>
      </c>
      <c r="B140" s="42" t="str">
        <f>'Indicator Data'!B142</f>
        <v>PHL</v>
      </c>
      <c r="C140" s="131">
        <f>'Hazard &amp; Exposure'!L139</f>
        <v>4.7</v>
      </c>
      <c r="D140" s="39">
        <f t="shared" si="42"/>
        <v>4.7</v>
      </c>
      <c r="E140" s="130">
        <f>Vulnerability!E139</f>
        <v>4.5</v>
      </c>
      <c r="F140" s="128">
        <f>Vulnerability!H139</f>
        <v>4.8</v>
      </c>
      <c r="G140" s="128">
        <f>Vulnerability!N139</f>
        <v>1.3</v>
      </c>
      <c r="H140" s="39">
        <f>Vulnerability!O139</f>
        <v>3.8</v>
      </c>
      <c r="I140" s="128">
        <f>Vulnerability!T139</f>
        <v>6.2</v>
      </c>
      <c r="J140" s="127">
        <f>Vulnerability!AB139</f>
        <v>3.9</v>
      </c>
      <c r="K140" s="127">
        <f>Vulnerability!AE139</f>
        <v>3.5</v>
      </c>
      <c r="L140" s="127">
        <f>Vulnerability!AH139</f>
        <v>10</v>
      </c>
      <c r="M140" s="127">
        <f>Vulnerability!AK139</f>
        <v>3.4</v>
      </c>
      <c r="N140" s="128">
        <f>Vulnerability!AL139</f>
        <v>6.5</v>
      </c>
      <c r="O140" s="39">
        <f>Vulnerability!AM139</f>
        <v>6.4</v>
      </c>
      <c r="P140" s="40">
        <f t="shared" si="34"/>
        <v>5.2</v>
      </c>
      <c r="Q140" s="40">
        <f>Vulnerability!AZ139</f>
        <v>4.7</v>
      </c>
      <c r="R140" s="40">
        <f t="shared" si="35"/>
        <v>5</v>
      </c>
      <c r="S140" s="138">
        <f>'Lack of Coping Capacity'!D139</f>
        <v>3.5</v>
      </c>
      <c r="T140" s="126">
        <f>'Lack of Coping Capacity'!G139</f>
        <v>5.8</v>
      </c>
      <c r="U140" s="39">
        <f>'Lack of Coping Capacity'!H139</f>
        <v>4.7</v>
      </c>
      <c r="V140" s="126">
        <f>'Lack of Coping Capacity'!M139</f>
        <v>2.2000000000000002</v>
      </c>
      <c r="W140" s="126">
        <f>'Lack of Coping Capacity'!R139</f>
        <v>3</v>
      </c>
      <c r="X140" s="126">
        <f>'Lack of Coping Capacity'!Z139</f>
        <v>4.7</v>
      </c>
      <c r="Y140" s="39">
        <f>'Lack of Coping Capacity'!AA139</f>
        <v>3.3</v>
      </c>
      <c r="Z140" s="40">
        <f t="shared" si="36"/>
        <v>4</v>
      </c>
      <c r="AA140" s="40" t="str">
        <f>'Lack of Coping Capacity'!AB139</f>
        <v>x</v>
      </c>
      <c r="AB140" s="40">
        <f t="shared" si="37"/>
        <v>4</v>
      </c>
      <c r="AC140" s="133">
        <f t="shared" si="38"/>
        <v>4.5</v>
      </c>
      <c r="AD140" s="149" t="str">
        <f t="shared" si="39"/>
        <v>Medium</v>
      </c>
      <c r="AE140" s="145">
        <f t="shared" si="40"/>
        <v>74</v>
      </c>
      <c r="AF140" s="147" t="e">
        <f>VLOOKUP($B140,#REF!,8,FALSE)</f>
        <v>#REF!</v>
      </c>
      <c r="AG140" s="46" t="e">
        <f>'Imputed and missing data hidden'!BY138</f>
        <v>#REF!</v>
      </c>
      <c r="AH140" s="146" t="e">
        <f t="shared" si="41"/>
        <v>#REF!</v>
      </c>
      <c r="AI140" s="150"/>
    </row>
    <row r="141" spans="1:35" ht="15" thickBot="1" x14ac:dyDescent="0.35">
      <c r="A141" s="108" t="str">
        <f>'Indicator Data'!A143</f>
        <v>Poland</v>
      </c>
      <c r="B141" s="42" t="str">
        <f>'Indicator Data'!B143</f>
        <v>POL</v>
      </c>
      <c r="C141" s="131">
        <f>'Hazard &amp; Exposure'!L140</f>
        <v>2.6</v>
      </c>
      <c r="D141" s="39">
        <f t="shared" si="42"/>
        <v>2.6</v>
      </c>
      <c r="E141" s="130">
        <f>Vulnerability!E140</f>
        <v>0.6</v>
      </c>
      <c r="F141" s="128">
        <f>Vulnerability!H140</f>
        <v>1.6</v>
      </c>
      <c r="G141" s="128">
        <f>Vulnerability!N140</f>
        <v>0.2</v>
      </c>
      <c r="H141" s="39">
        <f>Vulnerability!O140</f>
        <v>0.8</v>
      </c>
      <c r="I141" s="128">
        <f>Vulnerability!T140</f>
        <v>3.3</v>
      </c>
      <c r="J141" s="127">
        <f>Vulnerability!AB140</f>
        <v>0.2</v>
      </c>
      <c r="K141" s="127">
        <f>Vulnerability!AE140</f>
        <v>0.3</v>
      </c>
      <c r="L141" s="127">
        <f>Vulnerability!AH140</f>
        <v>0</v>
      </c>
      <c r="M141" s="127">
        <f>Vulnerability!AK140</f>
        <v>0.8</v>
      </c>
      <c r="N141" s="128">
        <f>Vulnerability!AL140</f>
        <v>0.3</v>
      </c>
      <c r="O141" s="39">
        <f>Vulnerability!AM140</f>
        <v>1.9</v>
      </c>
      <c r="P141" s="40">
        <f t="shared" si="34"/>
        <v>1.4</v>
      </c>
      <c r="Q141" s="40">
        <f>Vulnerability!AZ140</f>
        <v>4.3</v>
      </c>
      <c r="R141" s="40">
        <f t="shared" si="35"/>
        <v>3</v>
      </c>
      <c r="S141" s="138">
        <f>'Lack of Coping Capacity'!D140</f>
        <v>4.3</v>
      </c>
      <c r="T141" s="126">
        <f>'Lack of Coping Capacity'!G140</f>
        <v>4</v>
      </c>
      <c r="U141" s="39">
        <f>'Lack of Coping Capacity'!H140</f>
        <v>4.2</v>
      </c>
      <c r="V141" s="126">
        <f>'Lack of Coping Capacity'!M140</f>
        <v>1.5</v>
      </c>
      <c r="W141" s="126">
        <f>'Lack of Coping Capacity'!R140</f>
        <v>0.1</v>
      </c>
      <c r="X141" s="126">
        <f>'Lack of Coping Capacity'!Z140</f>
        <v>2.2000000000000002</v>
      </c>
      <c r="Y141" s="39">
        <f>'Lack of Coping Capacity'!AA140</f>
        <v>1.3</v>
      </c>
      <c r="Z141" s="40">
        <f t="shared" si="36"/>
        <v>2.9</v>
      </c>
      <c r="AA141" s="40" t="str">
        <f>'Lack of Coping Capacity'!AB140</f>
        <v>x</v>
      </c>
      <c r="AB141" s="40">
        <f t="shared" si="37"/>
        <v>2.9</v>
      </c>
      <c r="AC141" s="133">
        <f t="shared" si="38"/>
        <v>2.8</v>
      </c>
      <c r="AD141" s="149" t="str">
        <f t="shared" si="39"/>
        <v>Low</v>
      </c>
      <c r="AE141" s="145">
        <f t="shared" si="40"/>
        <v>160</v>
      </c>
      <c r="AF141" s="147" t="e">
        <f>VLOOKUP($B141,#REF!,8,FALSE)</f>
        <v>#REF!</v>
      </c>
      <c r="AG141" s="46" t="e">
        <f>'Imputed and missing data hidden'!BY139</f>
        <v>#REF!</v>
      </c>
      <c r="AH141" s="146" t="e">
        <f t="shared" si="41"/>
        <v>#REF!</v>
      </c>
      <c r="AI141" s="150"/>
    </row>
    <row r="142" spans="1:35" ht="15" thickBot="1" x14ac:dyDescent="0.35">
      <c r="A142" s="108" t="str">
        <f>'Indicator Data'!A144</f>
        <v>Portugal</v>
      </c>
      <c r="B142" s="42" t="str">
        <f>'Indicator Data'!B144</f>
        <v>PRT</v>
      </c>
      <c r="C142" s="131">
        <f>'Hazard &amp; Exposure'!L141</f>
        <v>2.7</v>
      </c>
      <c r="D142" s="39">
        <f t="shared" si="42"/>
        <v>2.7</v>
      </c>
      <c r="E142" s="130">
        <f>Vulnerability!E141</f>
        <v>1</v>
      </c>
      <c r="F142" s="128">
        <f>Vulnerability!H141</f>
        <v>1.9</v>
      </c>
      <c r="G142" s="128">
        <f>Vulnerability!N141</f>
        <v>0.1</v>
      </c>
      <c r="H142" s="39">
        <f>Vulnerability!O141</f>
        <v>1</v>
      </c>
      <c r="I142" s="128">
        <f>Vulnerability!T141</f>
        <v>1.7</v>
      </c>
      <c r="J142" s="127">
        <f>Vulnerability!AB141</f>
        <v>0.3</v>
      </c>
      <c r="K142" s="127">
        <f>Vulnerability!AE141</f>
        <v>0.3</v>
      </c>
      <c r="L142" s="127">
        <f>Vulnerability!AH141</f>
        <v>0</v>
      </c>
      <c r="M142" s="127">
        <f>Vulnerability!AK141</f>
        <v>0.8</v>
      </c>
      <c r="N142" s="128">
        <f>Vulnerability!AL141</f>
        <v>0.4</v>
      </c>
      <c r="O142" s="39">
        <f>Vulnerability!AM141</f>
        <v>1.1000000000000001</v>
      </c>
      <c r="P142" s="40">
        <f t="shared" si="34"/>
        <v>1.1000000000000001</v>
      </c>
      <c r="Q142" s="40">
        <f>Vulnerability!AZ141</f>
        <v>4.9000000000000004</v>
      </c>
      <c r="R142" s="40">
        <f t="shared" si="35"/>
        <v>3.2</v>
      </c>
      <c r="S142" s="138">
        <f>'Lack of Coping Capacity'!D141</f>
        <v>2.6</v>
      </c>
      <c r="T142" s="126">
        <f>'Lack of Coping Capacity'!G141</f>
        <v>3.2</v>
      </c>
      <c r="U142" s="39">
        <f>'Lack of Coping Capacity'!H141</f>
        <v>2.9</v>
      </c>
      <c r="V142" s="126">
        <f>'Lack of Coping Capacity'!M141</f>
        <v>1.9</v>
      </c>
      <c r="W142" s="126">
        <f>'Lack of Coping Capacity'!R141</f>
        <v>0</v>
      </c>
      <c r="X142" s="126">
        <f>'Lack of Coping Capacity'!Z141</f>
        <v>0.8</v>
      </c>
      <c r="Y142" s="39">
        <f>'Lack of Coping Capacity'!AA141</f>
        <v>0.9</v>
      </c>
      <c r="Z142" s="40">
        <f t="shared" si="36"/>
        <v>2</v>
      </c>
      <c r="AA142" s="40">
        <f>'Lack of Coping Capacity'!AB141</f>
        <v>2.2999999999999998</v>
      </c>
      <c r="AB142" s="40">
        <f t="shared" si="37"/>
        <v>2.2000000000000002</v>
      </c>
      <c r="AC142" s="133">
        <f t="shared" si="38"/>
        <v>2.7</v>
      </c>
      <c r="AD142" s="149" t="str">
        <f t="shared" si="39"/>
        <v>Low</v>
      </c>
      <c r="AE142" s="145">
        <f t="shared" si="40"/>
        <v>169</v>
      </c>
      <c r="AF142" s="147" t="e">
        <f>VLOOKUP($B142,#REF!,8,FALSE)</f>
        <v>#REF!</v>
      </c>
      <c r="AG142" s="46" t="e">
        <f>'Imputed and missing data hidden'!BY140</f>
        <v>#REF!</v>
      </c>
      <c r="AH142" s="146" t="e">
        <f t="shared" si="41"/>
        <v>#REF!</v>
      </c>
      <c r="AI142" s="150"/>
    </row>
    <row r="143" spans="1:35" ht="15" thickBot="1" x14ac:dyDescent="0.35">
      <c r="A143" s="108" t="str">
        <f>'Indicator Data'!A145</f>
        <v>Qatar</v>
      </c>
      <c r="B143" s="42" t="str">
        <f>'Indicator Data'!B145</f>
        <v>QAT</v>
      </c>
      <c r="C143" s="131">
        <f>'Hazard &amp; Exposure'!L142</f>
        <v>5</v>
      </c>
      <c r="D143" s="39">
        <f t="shared" si="42"/>
        <v>5</v>
      </c>
      <c r="E143" s="130">
        <f>Vulnerability!E142</f>
        <v>1</v>
      </c>
      <c r="F143" s="128">
        <f>Vulnerability!H142</f>
        <v>2.7</v>
      </c>
      <c r="G143" s="128">
        <f>Vulnerability!N142</f>
        <v>0.1</v>
      </c>
      <c r="H143" s="39">
        <f>Vulnerability!O142</f>
        <v>1.2</v>
      </c>
      <c r="I143" s="128">
        <f>Vulnerability!T142</f>
        <v>0.9</v>
      </c>
      <c r="J143" s="127">
        <f>Vulnerability!AB142</f>
        <v>0.3</v>
      </c>
      <c r="K143" s="127">
        <f>Vulnerability!AE142</f>
        <v>0.5</v>
      </c>
      <c r="L143" s="127">
        <f>Vulnerability!AH142</f>
        <v>0</v>
      </c>
      <c r="M143" s="127">
        <f>Vulnerability!AK142</f>
        <v>1</v>
      </c>
      <c r="N143" s="128">
        <f>Vulnerability!AL142</f>
        <v>0.5</v>
      </c>
      <c r="O143" s="39">
        <f>Vulnerability!AM142</f>
        <v>0.7</v>
      </c>
      <c r="P143" s="40">
        <f t="shared" si="34"/>
        <v>1</v>
      </c>
      <c r="Q143" s="40">
        <f>Vulnerability!AZ142</f>
        <v>4.9000000000000004</v>
      </c>
      <c r="R143" s="40">
        <f t="shared" si="35"/>
        <v>3.2</v>
      </c>
      <c r="S143" s="138">
        <f>'Lack of Coping Capacity'!D142</f>
        <v>4.7</v>
      </c>
      <c r="T143" s="126">
        <f>'Lack of Coping Capacity'!G142</f>
        <v>3.8</v>
      </c>
      <c r="U143" s="39">
        <f>'Lack of Coping Capacity'!H142</f>
        <v>4.3</v>
      </c>
      <c r="V143" s="126">
        <f>'Lack of Coping Capacity'!M142</f>
        <v>1.1000000000000001</v>
      </c>
      <c r="W143" s="126">
        <f>'Lack of Coping Capacity'!R142</f>
        <v>0.2</v>
      </c>
      <c r="X143" s="126">
        <f>'Lack of Coping Capacity'!Z142</f>
        <v>2.7</v>
      </c>
      <c r="Y143" s="39">
        <f>'Lack of Coping Capacity'!AA142</f>
        <v>1.3</v>
      </c>
      <c r="Z143" s="40">
        <f t="shared" si="36"/>
        <v>2.9</v>
      </c>
      <c r="AA143" s="40">
        <f>'Lack of Coping Capacity'!AB142</f>
        <v>1.3</v>
      </c>
      <c r="AB143" s="40">
        <f t="shared" si="37"/>
        <v>2.1</v>
      </c>
      <c r="AC143" s="133">
        <f t="shared" si="38"/>
        <v>3.2</v>
      </c>
      <c r="AD143" s="149" t="str">
        <f t="shared" si="39"/>
        <v>Low</v>
      </c>
      <c r="AE143" s="145">
        <f t="shared" si="40"/>
        <v>136</v>
      </c>
      <c r="AF143" s="147" t="e">
        <f>VLOOKUP($B143,#REF!,8,FALSE)</f>
        <v>#REF!</v>
      </c>
      <c r="AG143" s="46" t="e">
        <f>'Imputed and missing data hidden'!BY141</f>
        <v>#REF!</v>
      </c>
      <c r="AH143" s="146" t="e">
        <f t="shared" si="41"/>
        <v>#REF!</v>
      </c>
      <c r="AI143" s="150"/>
    </row>
    <row r="144" spans="1:35" ht="15" thickBot="1" x14ac:dyDescent="0.35">
      <c r="A144" s="108" t="str">
        <f>'Indicator Data'!A146</f>
        <v>Romania</v>
      </c>
      <c r="B144" s="42" t="str">
        <f>'Indicator Data'!B146</f>
        <v>ROU</v>
      </c>
      <c r="C144" s="131">
        <f>'Hazard &amp; Exposure'!L143</f>
        <v>2.6</v>
      </c>
      <c r="D144" s="39">
        <f t="shared" si="42"/>
        <v>2.6</v>
      </c>
      <c r="E144" s="130">
        <f>Vulnerability!E143</f>
        <v>1.7</v>
      </c>
      <c r="F144" s="128">
        <f>Vulnerability!H143</f>
        <v>3.5</v>
      </c>
      <c r="G144" s="128">
        <f>Vulnerability!N143</f>
        <v>0.5</v>
      </c>
      <c r="H144" s="39">
        <f>Vulnerability!O143</f>
        <v>1.9</v>
      </c>
      <c r="I144" s="128">
        <f>Vulnerability!T143</f>
        <v>2.5</v>
      </c>
      <c r="J144" s="127">
        <f>Vulnerability!AB143</f>
        <v>0.5</v>
      </c>
      <c r="K144" s="127">
        <f>Vulnerability!AE143</f>
        <v>0.6</v>
      </c>
      <c r="L144" s="127">
        <f>Vulnerability!AH143</f>
        <v>0</v>
      </c>
      <c r="M144" s="127">
        <f>Vulnerability!AK143</f>
        <v>0.4</v>
      </c>
      <c r="N144" s="128">
        <f>Vulnerability!AL143</f>
        <v>0.4</v>
      </c>
      <c r="O144" s="39">
        <f>Vulnerability!AM143</f>
        <v>1.5</v>
      </c>
      <c r="P144" s="40">
        <f t="shared" si="34"/>
        <v>1.7</v>
      </c>
      <c r="Q144" s="40">
        <f>Vulnerability!AZ143</f>
        <v>5.5</v>
      </c>
      <c r="R144" s="40">
        <f t="shared" si="35"/>
        <v>3.8</v>
      </c>
      <c r="S144" s="138">
        <f>'Lack of Coping Capacity'!D143</f>
        <v>3.8</v>
      </c>
      <c r="T144" s="126">
        <f>'Lack of Coping Capacity'!G143</f>
        <v>5.6</v>
      </c>
      <c r="U144" s="39">
        <f>'Lack of Coping Capacity'!H143</f>
        <v>4.7</v>
      </c>
      <c r="V144" s="126">
        <f>'Lack of Coping Capacity'!M143</f>
        <v>1.9</v>
      </c>
      <c r="W144" s="126">
        <f>'Lack of Coping Capacity'!R143</f>
        <v>1</v>
      </c>
      <c r="X144" s="126">
        <f>'Lack of Coping Capacity'!Z143</f>
        <v>3.6</v>
      </c>
      <c r="Y144" s="39">
        <f>'Lack of Coping Capacity'!AA143</f>
        <v>2.2000000000000002</v>
      </c>
      <c r="Z144" s="40">
        <f t="shared" si="36"/>
        <v>3.6</v>
      </c>
      <c r="AA144" s="40">
        <f>'Lack of Coping Capacity'!AB143</f>
        <v>2.8</v>
      </c>
      <c r="AB144" s="40">
        <f t="shared" si="37"/>
        <v>3.2</v>
      </c>
      <c r="AC144" s="133">
        <f t="shared" si="38"/>
        <v>3.2</v>
      </c>
      <c r="AD144" s="149" t="str">
        <f t="shared" si="39"/>
        <v>Low</v>
      </c>
      <c r="AE144" s="145">
        <f t="shared" si="40"/>
        <v>136</v>
      </c>
      <c r="AF144" s="147" t="e">
        <f>VLOOKUP($B144,#REF!,8,FALSE)</f>
        <v>#REF!</v>
      </c>
      <c r="AG144" s="46" t="e">
        <f>'Imputed and missing data hidden'!BY142</f>
        <v>#REF!</v>
      </c>
      <c r="AH144" s="146" t="e">
        <f t="shared" si="41"/>
        <v>#REF!</v>
      </c>
      <c r="AI144" s="150"/>
    </row>
    <row r="145" spans="1:35" s="1" customFormat="1" ht="15" thickBot="1" x14ac:dyDescent="0.35">
      <c r="A145" s="108" t="str">
        <f>'Indicator Data'!A147</f>
        <v>Russian Federation</v>
      </c>
      <c r="B145" s="42" t="str">
        <f>'Indicator Data'!B147</f>
        <v>RUS</v>
      </c>
      <c r="C145" s="131">
        <f>'Hazard &amp; Exposure'!L144</f>
        <v>2.2999999999999998</v>
      </c>
      <c r="D145" s="39">
        <f t="shared" si="42"/>
        <v>2.2999999999999998</v>
      </c>
      <c r="E145" s="130">
        <f>Vulnerability!E144</f>
        <v>1.5</v>
      </c>
      <c r="F145" s="128">
        <f>Vulnerability!H144</f>
        <v>3.3</v>
      </c>
      <c r="G145" s="128">
        <f>Vulnerability!N144</f>
        <v>0.1</v>
      </c>
      <c r="H145" s="39">
        <f>Vulnerability!O144</f>
        <v>1.6</v>
      </c>
      <c r="I145" s="128">
        <f>Vulnerability!T144</f>
        <v>4.5999999999999996</v>
      </c>
      <c r="J145" s="127">
        <f>Vulnerability!AB144</f>
        <v>1.8</v>
      </c>
      <c r="K145" s="127">
        <f>Vulnerability!AE144</f>
        <v>0.6</v>
      </c>
      <c r="L145" s="127">
        <f>Vulnerability!AH144</f>
        <v>0</v>
      </c>
      <c r="M145" s="127">
        <f>Vulnerability!AK144</f>
        <v>0.8</v>
      </c>
      <c r="N145" s="128">
        <f>Vulnerability!AL144</f>
        <v>0.8</v>
      </c>
      <c r="O145" s="39">
        <f>Vulnerability!AM144</f>
        <v>2.9</v>
      </c>
      <c r="P145" s="40">
        <f t="shared" si="34"/>
        <v>2.2999999999999998</v>
      </c>
      <c r="Q145" s="40">
        <f>Vulnerability!AZ144</f>
        <v>4.8</v>
      </c>
      <c r="R145" s="40">
        <f t="shared" si="35"/>
        <v>3.7</v>
      </c>
      <c r="S145" s="138" t="str">
        <f>'Lack of Coping Capacity'!D144</f>
        <v>x</v>
      </c>
      <c r="T145" s="126">
        <f>'Lack of Coping Capacity'!G144</f>
        <v>6.2</v>
      </c>
      <c r="U145" s="39">
        <f>'Lack of Coping Capacity'!H144</f>
        <v>6.2</v>
      </c>
      <c r="V145" s="126">
        <f>'Lack of Coping Capacity'!M144</f>
        <v>1.1000000000000001</v>
      </c>
      <c r="W145" s="126">
        <f>'Lack of Coping Capacity'!R144</f>
        <v>3.5</v>
      </c>
      <c r="X145" s="126">
        <f>'Lack of Coping Capacity'!Z144</f>
        <v>1.9</v>
      </c>
      <c r="Y145" s="39">
        <f>'Lack of Coping Capacity'!AA144</f>
        <v>2.2000000000000002</v>
      </c>
      <c r="Z145" s="40">
        <f t="shared" si="36"/>
        <v>4.5</v>
      </c>
      <c r="AA145" s="40">
        <f>'Lack of Coping Capacity'!AB144</f>
        <v>0</v>
      </c>
      <c r="AB145" s="40">
        <f t="shared" si="37"/>
        <v>2.5</v>
      </c>
      <c r="AC145" s="133">
        <f t="shared" si="38"/>
        <v>2.8</v>
      </c>
      <c r="AD145" s="149" t="str">
        <f t="shared" si="39"/>
        <v>Low</v>
      </c>
      <c r="AE145" s="145">
        <f t="shared" si="40"/>
        <v>160</v>
      </c>
      <c r="AF145" s="147" t="e">
        <f>VLOOKUP($B145,#REF!,8,FALSE)</f>
        <v>#REF!</v>
      </c>
      <c r="AG145" s="46" t="e">
        <f>'Imputed and missing data hidden'!BY143</f>
        <v>#REF!</v>
      </c>
      <c r="AH145" s="146" t="e">
        <f t="shared" si="41"/>
        <v>#REF!</v>
      </c>
      <c r="AI145" s="150"/>
    </row>
    <row r="146" spans="1:35" ht="15" thickBot="1" x14ac:dyDescent="0.35">
      <c r="A146" s="108" t="str">
        <f>'Indicator Data'!A148</f>
        <v>Rwanda</v>
      </c>
      <c r="B146" s="42" t="str">
        <f>'Indicator Data'!B148</f>
        <v>RWA</v>
      </c>
      <c r="C146" s="131">
        <f>'Hazard &amp; Exposure'!L145</f>
        <v>6</v>
      </c>
      <c r="D146" s="39">
        <f t="shared" si="42"/>
        <v>6</v>
      </c>
      <c r="E146" s="130">
        <f>Vulnerability!E145</f>
        <v>8.1999999999999993</v>
      </c>
      <c r="F146" s="128">
        <f>Vulnerability!H145</f>
        <v>5.0999999999999996</v>
      </c>
      <c r="G146" s="128">
        <f>Vulnerability!N145</f>
        <v>3.7</v>
      </c>
      <c r="H146" s="39">
        <f>Vulnerability!O145</f>
        <v>6.3</v>
      </c>
      <c r="I146" s="128">
        <f>Vulnerability!T145</f>
        <v>6.6</v>
      </c>
      <c r="J146" s="127">
        <f>Vulnerability!AB145</f>
        <v>5.0999999999999996</v>
      </c>
      <c r="K146" s="127">
        <f>Vulnerability!AE145</f>
        <v>2.4</v>
      </c>
      <c r="L146" s="127">
        <f>Vulnerability!AH145</f>
        <v>0.2</v>
      </c>
      <c r="M146" s="127">
        <f>Vulnerability!AK145</f>
        <v>8.4</v>
      </c>
      <c r="N146" s="128">
        <f>Vulnerability!AL145</f>
        <v>4.8</v>
      </c>
      <c r="O146" s="39">
        <f>Vulnerability!AM145</f>
        <v>5.8</v>
      </c>
      <c r="P146" s="40">
        <f t="shared" si="34"/>
        <v>6.1</v>
      </c>
      <c r="Q146" s="40">
        <f>Vulnerability!AZ145</f>
        <v>5.2</v>
      </c>
      <c r="R146" s="40">
        <f t="shared" si="35"/>
        <v>5.7</v>
      </c>
      <c r="S146" s="138">
        <f>'Lack of Coping Capacity'!D145</f>
        <v>3</v>
      </c>
      <c r="T146" s="126">
        <f>'Lack of Coping Capacity'!G145</f>
        <v>4.7</v>
      </c>
      <c r="U146" s="39">
        <f>'Lack of Coping Capacity'!H145</f>
        <v>3.9</v>
      </c>
      <c r="V146" s="126">
        <f>'Lack of Coping Capacity'!M145</f>
        <v>6.4</v>
      </c>
      <c r="W146" s="126">
        <f>'Lack of Coping Capacity'!R145</f>
        <v>6.3</v>
      </c>
      <c r="X146" s="126">
        <f>'Lack of Coping Capacity'!Z145</f>
        <v>5.6</v>
      </c>
      <c r="Y146" s="39">
        <f>'Lack of Coping Capacity'!AA145</f>
        <v>6.1</v>
      </c>
      <c r="Z146" s="40">
        <f t="shared" si="36"/>
        <v>5.0999999999999996</v>
      </c>
      <c r="AA146" s="40">
        <f>'Lack of Coping Capacity'!AB145</f>
        <v>3.3</v>
      </c>
      <c r="AB146" s="40">
        <f t="shared" si="37"/>
        <v>4.3</v>
      </c>
      <c r="AC146" s="133">
        <f t="shared" si="38"/>
        <v>5.3</v>
      </c>
      <c r="AD146" s="149" t="str">
        <f t="shared" si="39"/>
        <v>High</v>
      </c>
      <c r="AE146" s="145">
        <f t="shared" si="40"/>
        <v>49</v>
      </c>
      <c r="AF146" s="147" t="e">
        <f>VLOOKUP($B146,#REF!,8,FALSE)</f>
        <v>#REF!</v>
      </c>
      <c r="AG146" s="46" t="e">
        <f>'Imputed and missing data hidden'!BY144</f>
        <v>#REF!</v>
      </c>
      <c r="AH146" s="146" t="e">
        <f t="shared" si="41"/>
        <v>#REF!</v>
      </c>
      <c r="AI146" s="150"/>
    </row>
    <row r="147" spans="1:35" ht="15" thickBot="1" x14ac:dyDescent="0.35">
      <c r="A147" s="108" t="str">
        <f>'Indicator Data'!A149</f>
        <v>Saint Kitts and Nevis</v>
      </c>
      <c r="B147" s="42" t="str">
        <f>'Indicator Data'!B149</f>
        <v>KNA</v>
      </c>
      <c r="C147" s="131">
        <f>'Hazard &amp; Exposure'!L146</f>
        <v>2.9</v>
      </c>
      <c r="D147" s="39">
        <f t="shared" si="42"/>
        <v>2.9</v>
      </c>
      <c r="E147" s="130">
        <f>Vulnerability!E146</f>
        <v>2.5</v>
      </c>
      <c r="F147" s="128" t="str">
        <f>Vulnerability!H146</f>
        <v>x</v>
      </c>
      <c r="G147" s="128">
        <f>Vulnerability!N146</f>
        <v>0.5</v>
      </c>
      <c r="H147" s="39">
        <f>Vulnerability!O146</f>
        <v>1.8</v>
      </c>
      <c r="I147" s="128">
        <f>Vulnerability!T146</f>
        <v>0.9</v>
      </c>
      <c r="J147" s="127">
        <f>Vulnerability!AB146</f>
        <v>0</v>
      </c>
      <c r="K147" s="127">
        <f>Vulnerability!AE146</f>
        <v>0.9</v>
      </c>
      <c r="L147" s="127">
        <f>Vulnerability!AH146</f>
        <v>0</v>
      </c>
      <c r="M147" s="127">
        <f>Vulnerability!AK146</f>
        <v>3.5</v>
      </c>
      <c r="N147" s="128">
        <f>Vulnerability!AL146</f>
        <v>1.2</v>
      </c>
      <c r="O147" s="39">
        <f>Vulnerability!AM146</f>
        <v>1.1000000000000001</v>
      </c>
      <c r="P147" s="40">
        <f t="shared" si="34"/>
        <v>1.5</v>
      </c>
      <c r="Q147" s="40">
        <f>Vulnerability!AZ146</f>
        <v>3.3</v>
      </c>
      <c r="R147" s="40">
        <f t="shared" si="35"/>
        <v>2.4</v>
      </c>
      <c r="S147" s="138">
        <f>'Lack of Coping Capacity'!D146</f>
        <v>4</v>
      </c>
      <c r="T147" s="126">
        <f>'Lack of Coping Capacity'!G146</f>
        <v>3.9</v>
      </c>
      <c r="U147" s="39">
        <f>'Lack of Coping Capacity'!H146</f>
        <v>4</v>
      </c>
      <c r="V147" s="126">
        <f>'Lack of Coping Capacity'!M146</f>
        <v>1.5</v>
      </c>
      <c r="W147" s="126">
        <f>'Lack of Coping Capacity'!R146</f>
        <v>0.4</v>
      </c>
      <c r="X147" s="126">
        <f>'Lack of Coping Capacity'!Z146</f>
        <v>3.1</v>
      </c>
      <c r="Y147" s="39">
        <f>'Lack of Coping Capacity'!AA146</f>
        <v>1.7</v>
      </c>
      <c r="Z147" s="40">
        <f t="shared" si="36"/>
        <v>2.9</v>
      </c>
      <c r="AA147" s="40">
        <f>'Lack of Coping Capacity'!AB146</f>
        <v>5.2</v>
      </c>
      <c r="AB147" s="40">
        <f t="shared" si="37"/>
        <v>4.0999999999999996</v>
      </c>
      <c r="AC147" s="133">
        <f t="shared" si="38"/>
        <v>3.1</v>
      </c>
      <c r="AD147" s="149" t="str">
        <f t="shared" si="39"/>
        <v>Low</v>
      </c>
      <c r="AE147" s="145">
        <f t="shared" si="40"/>
        <v>143</v>
      </c>
      <c r="AF147" s="147" t="e">
        <f>VLOOKUP($B147,#REF!,8,FALSE)</f>
        <v>#REF!</v>
      </c>
      <c r="AG147" s="46" t="e">
        <f>'Imputed and missing data hidden'!BY145</f>
        <v>#REF!</v>
      </c>
      <c r="AH147" s="146" t="e">
        <f t="shared" si="41"/>
        <v>#REF!</v>
      </c>
      <c r="AI147" s="150"/>
    </row>
    <row r="148" spans="1:35" ht="15" thickBot="1" x14ac:dyDescent="0.35">
      <c r="A148" s="108" t="str">
        <f>'Indicator Data'!A150</f>
        <v>Saint Lucia</v>
      </c>
      <c r="B148" s="42" t="str">
        <f>'Indicator Data'!B150</f>
        <v>LCA</v>
      </c>
      <c r="C148" s="131">
        <f>'Hazard &amp; Exposure'!L147</f>
        <v>2.9</v>
      </c>
      <c r="D148" s="39">
        <f t="shared" si="42"/>
        <v>2.9</v>
      </c>
      <c r="E148" s="130">
        <f>Vulnerability!E147</f>
        <v>3.2</v>
      </c>
      <c r="F148" s="128">
        <f>Vulnerability!H147</f>
        <v>5.5</v>
      </c>
      <c r="G148" s="128">
        <f>Vulnerability!N147</f>
        <v>0.6</v>
      </c>
      <c r="H148" s="39">
        <f>Vulnerability!O147</f>
        <v>3.1</v>
      </c>
      <c r="I148" s="128">
        <f>Vulnerability!T147</f>
        <v>0</v>
      </c>
      <c r="J148" s="127">
        <f>Vulnerability!AB147</f>
        <v>0.8</v>
      </c>
      <c r="K148" s="127">
        <f>Vulnerability!AE147</f>
        <v>1</v>
      </c>
      <c r="L148" s="127">
        <f>Vulnerability!AH147</f>
        <v>0</v>
      </c>
      <c r="M148" s="127">
        <f>Vulnerability!AK147</f>
        <v>6</v>
      </c>
      <c r="N148" s="128">
        <f>Vulnerability!AL147</f>
        <v>2.2999999999999998</v>
      </c>
      <c r="O148" s="39">
        <f>Vulnerability!AM147</f>
        <v>1.2</v>
      </c>
      <c r="P148" s="40">
        <f t="shared" si="34"/>
        <v>2.2000000000000002</v>
      </c>
      <c r="Q148" s="40">
        <f>Vulnerability!AZ147</f>
        <v>6.5</v>
      </c>
      <c r="R148" s="40">
        <f t="shared" si="35"/>
        <v>4.7</v>
      </c>
      <c r="S148" s="138">
        <f>'Lack of Coping Capacity'!D147</f>
        <v>5.2</v>
      </c>
      <c r="T148" s="126">
        <f>'Lack of Coping Capacity'!G147</f>
        <v>4.5999999999999996</v>
      </c>
      <c r="U148" s="39">
        <f>'Lack of Coping Capacity'!H147</f>
        <v>4.9000000000000004</v>
      </c>
      <c r="V148" s="126">
        <f>'Lack of Coping Capacity'!M147</f>
        <v>3.3</v>
      </c>
      <c r="W148" s="126">
        <f>'Lack of Coping Capacity'!R147</f>
        <v>0.6</v>
      </c>
      <c r="X148" s="126">
        <f>'Lack of Coping Capacity'!Z147</f>
        <v>4.3</v>
      </c>
      <c r="Y148" s="39">
        <f>'Lack of Coping Capacity'!AA147</f>
        <v>2.7</v>
      </c>
      <c r="Z148" s="40">
        <f t="shared" si="36"/>
        <v>3.9</v>
      </c>
      <c r="AA148" s="40">
        <f>'Lack of Coping Capacity'!AB147</f>
        <v>4</v>
      </c>
      <c r="AB148" s="40">
        <f t="shared" si="37"/>
        <v>4</v>
      </c>
      <c r="AC148" s="133">
        <f t="shared" si="38"/>
        <v>3.8</v>
      </c>
      <c r="AD148" s="149" t="str">
        <f t="shared" si="39"/>
        <v>Medium</v>
      </c>
      <c r="AE148" s="145">
        <f t="shared" si="40"/>
        <v>100</v>
      </c>
      <c r="AF148" s="147" t="e">
        <f>VLOOKUP($B148,#REF!,8,FALSE)</f>
        <v>#REF!</v>
      </c>
      <c r="AG148" s="46" t="e">
        <f>'Imputed and missing data hidden'!BY146</f>
        <v>#REF!</v>
      </c>
      <c r="AH148" s="146" t="e">
        <f t="shared" si="41"/>
        <v>#REF!</v>
      </c>
      <c r="AI148" s="150"/>
    </row>
    <row r="149" spans="1:35" ht="15" thickBot="1" x14ac:dyDescent="0.35">
      <c r="A149" s="108" t="str">
        <f>'Indicator Data'!A151</f>
        <v>Saint Vincent and the Grenadines</v>
      </c>
      <c r="B149" s="42" t="str">
        <f>'Indicator Data'!B151</f>
        <v>VCT</v>
      </c>
      <c r="C149" s="131">
        <f>'Hazard &amp; Exposure'!L148</f>
        <v>3.8</v>
      </c>
      <c r="D149" s="39">
        <f t="shared" si="42"/>
        <v>3.8</v>
      </c>
      <c r="E149" s="130">
        <f>Vulnerability!E148</f>
        <v>3.4</v>
      </c>
      <c r="F149" s="128" t="str">
        <f>Vulnerability!H148</f>
        <v>x</v>
      </c>
      <c r="G149" s="128">
        <f>Vulnerability!N148</f>
        <v>1.4</v>
      </c>
      <c r="H149" s="39">
        <f>Vulnerability!O148</f>
        <v>2.7</v>
      </c>
      <c r="I149" s="128">
        <f>Vulnerability!T148</f>
        <v>0</v>
      </c>
      <c r="J149" s="127">
        <f>Vulnerability!AB148</f>
        <v>0</v>
      </c>
      <c r="K149" s="127">
        <f>Vulnerability!AE148</f>
        <v>1.3</v>
      </c>
      <c r="L149" s="127">
        <f>Vulnerability!AH148</f>
        <v>0</v>
      </c>
      <c r="M149" s="127">
        <f>Vulnerability!AK148</f>
        <v>2.1</v>
      </c>
      <c r="N149" s="128">
        <f>Vulnerability!AL148</f>
        <v>0.9</v>
      </c>
      <c r="O149" s="39">
        <f>Vulnerability!AM148</f>
        <v>0.5</v>
      </c>
      <c r="P149" s="40">
        <f t="shared" si="34"/>
        <v>1.7</v>
      </c>
      <c r="Q149" s="40">
        <f>Vulnerability!AZ148</f>
        <v>4.8</v>
      </c>
      <c r="R149" s="40">
        <f t="shared" si="35"/>
        <v>3.4</v>
      </c>
      <c r="S149" s="138" t="str">
        <f>'Lack of Coping Capacity'!D148</f>
        <v>x</v>
      </c>
      <c r="T149" s="126">
        <f>'Lack of Coping Capacity'!G148</f>
        <v>4.4000000000000004</v>
      </c>
      <c r="U149" s="39">
        <f>'Lack of Coping Capacity'!H148</f>
        <v>4.4000000000000004</v>
      </c>
      <c r="V149" s="126">
        <f>'Lack of Coping Capacity'!M148</f>
        <v>4.4000000000000004</v>
      </c>
      <c r="W149" s="126">
        <f>'Lack of Coping Capacity'!R148</f>
        <v>0.8</v>
      </c>
      <c r="X149" s="126">
        <f>'Lack of Coping Capacity'!Z148</f>
        <v>3.2</v>
      </c>
      <c r="Y149" s="39">
        <f>'Lack of Coping Capacity'!AA148</f>
        <v>2.8</v>
      </c>
      <c r="Z149" s="40">
        <f t="shared" si="36"/>
        <v>3.6</v>
      </c>
      <c r="AA149" s="40">
        <f>'Lack of Coping Capacity'!AB148</f>
        <v>5.5</v>
      </c>
      <c r="AB149" s="40">
        <f t="shared" si="37"/>
        <v>4.5999999999999996</v>
      </c>
      <c r="AC149" s="133">
        <f t="shared" si="38"/>
        <v>3.9</v>
      </c>
      <c r="AD149" s="149" t="str">
        <f t="shared" si="39"/>
        <v>Medium</v>
      </c>
      <c r="AE149" s="145">
        <f t="shared" si="40"/>
        <v>97</v>
      </c>
      <c r="AF149" s="147" t="e">
        <f>VLOOKUP($B149,#REF!,8,FALSE)</f>
        <v>#REF!</v>
      </c>
      <c r="AG149" s="46" t="e">
        <f>'Imputed and missing data hidden'!BY147</f>
        <v>#REF!</v>
      </c>
      <c r="AH149" s="146" t="e">
        <f t="shared" si="41"/>
        <v>#REF!</v>
      </c>
      <c r="AI149" s="150"/>
    </row>
    <row r="150" spans="1:35" ht="15" thickBot="1" x14ac:dyDescent="0.35">
      <c r="A150" s="108" t="str">
        <f>'Indicator Data'!A152</f>
        <v>Samoa</v>
      </c>
      <c r="B150" s="42" t="str">
        <f>'Indicator Data'!B152</f>
        <v>WSM</v>
      </c>
      <c r="C150" s="131">
        <f>'Hazard &amp; Exposure'!L149</f>
        <v>1.8</v>
      </c>
      <c r="D150" s="39">
        <f t="shared" si="42"/>
        <v>1.8</v>
      </c>
      <c r="E150" s="130">
        <f>Vulnerability!E149</f>
        <v>3.9</v>
      </c>
      <c r="F150" s="128">
        <f>Vulnerability!H149</f>
        <v>4.2</v>
      </c>
      <c r="G150" s="128">
        <f>Vulnerability!N149</f>
        <v>8.6</v>
      </c>
      <c r="H150" s="39">
        <f>Vulnerability!O149</f>
        <v>5.2</v>
      </c>
      <c r="I150" s="128">
        <f>Vulnerability!T149</f>
        <v>0</v>
      </c>
      <c r="J150" s="127">
        <f>Vulnerability!AB149</f>
        <v>1.9</v>
      </c>
      <c r="K150" s="127">
        <f>Vulnerability!AE149</f>
        <v>0.9</v>
      </c>
      <c r="L150" s="127">
        <f>Vulnerability!AH149</f>
        <v>1.5</v>
      </c>
      <c r="M150" s="127">
        <f>Vulnerability!AK149</f>
        <v>1.3</v>
      </c>
      <c r="N150" s="128">
        <f>Vulnerability!AL149</f>
        <v>1.4</v>
      </c>
      <c r="O150" s="39">
        <f>Vulnerability!AM149</f>
        <v>0.7</v>
      </c>
      <c r="P150" s="40">
        <f t="shared" si="34"/>
        <v>3.3</v>
      </c>
      <c r="Q150" s="40">
        <f>Vulnerability!AZ149</f>
        <v>3.7</v>
      </c>
      <c r="R150" s="40">
        <f t="shared" si="35"/>
        <v>3.5</v>
      </c>
      <c r="S150" s="138">
        <f>'Lack of Coping Capacity'!D149</f>
        <v>4.5999999999999996</v>
      </c>
      <c r="T150" s="126">
        <f>'Lack of Coping Capacity'!G149</f>
        <v>3.8</v>
      </c>
      <c r="U150" s="39">
        <f>'Lack of Coping Capacity'!H149</f>
        <v>4.2</v>
      </c>
      <c r="V150" s="126">
        <f>'Lack of Coping Capacity'!M149</f>
        <v>3.5</v>
      </c>
      <c r="W150" s="126">
        <f>'Lack of Coping Capacity'!R149</f>
        <v>1.7</v>
      </c>
      <c r="X150" s="126">
        <f>'Lack of Coping Capacity'!Z149</f>
        <v>6.4</v>
      </c>
      <c r="Y150" s="39">
        <f>'Lack of Coping Capacity'!AA149</f>
        <v>3.9</v>
      </c>
      <c r="Z150" s="40">
        <f t="shared" si="36"/>
        <v>4.0999999999999996</v>
      </c>
      <c r="AA150" s="40">
        <f>'Lack of Coping Capacity'!AB149</f>
        <v>2.7</v>
      </c>
      <c r="AB150" s="40">
        <f t="shared" si="37"/>
        <v>3.4</v>
      </c>
      <c r="AC150" s="133">
        <f t="shared" si="38"/>
        <v>2.8</v>
      </c>
      <c r="AD150" s="149" t="str">
        <f t="shared" si="39"/>
        <v>Low</v>
      </c>
      <c r="AE150" s="145">
        <f t="shared" si="40"/>
        <v>160</v>
      </c>
      <c r="AF150" s="147" t="e">
        <f>VLOOKUP($B150,#REF!,8,FALSE)</f>
        <v>#REF!</v>
      </c>
      <c r="AG150" s="46" t="e">
        <f>'Imputed and missing data hidden'!BY148</f>
        <v>#REF!</v>
      </c>
      <c r="AH150" s="146" t="e">
        <f t="shared" si="41"/>
        <v>#REF!</v>
      </c>
      <c r="AI150" s="150"/>
    </row>
    <row r="151" spans="1:35" ht="15" thickBot="1" x14ac:dyDescent="0.35">
      <c r="A151" s="108" t="str">
        <f>'Indicator Data'!A153</f>
        <v>Sao Tome and Principe</v>
      </c>
      <c r="B151" s="42" t="str">
        <f>'Indicator Data'!B153</f>
        <v>STP</v>
      </c>
      <c r="C151" s="131">
        <f>'Hazard &amp; Exposure'!L150</f>
        <v>6</v>
      </c>
      <c r="D151" s="39">
        <f t="shared" si="42"/>
        <v>6</v>
      </c>
      <c r="E151" s="130">
        <f>Vulnerability!E150</f>
        <v>6.6</v>
      </c>
      <c r="F151" s="128">
        <f>Vulnerability!H150</f>
        <v>4.4000000000000004</v>
      </c>
      <c r="G151" s="128">
        <f>Vulnerability!N150</f>
        <v>3.8</v>
      </c>
      <c r="H151" s="39">
        <f>Vulnerability!O150</f>
        <v>5.4</v>
      </c>
      <c r="I151" s="128">
        <f>Vulnerability!T150</f>
        <v>0</v>
      </c>
      <c r="J151" s="127">
        <f>Vulnerability!AB150</f>
        <v>3.5</v>
      </c>
      <c r="K151" s="127">
        <f>Vulnerability!AE150</f>
        <v>2.2000000000000002</v>
      </c>
      <c r="L151" s="127">
        <f>Vulnerability!AH150</f>
        <v>0</v>
      </c>
      <c r="M151" s="127">
        <f>Vulnerability!AK150</f>
        <v>2.5</v>
      </c>
      <c r="N151" s="128">
        <f>Vulnerability!AL150</f>
        <v>2.1</v>
      </c>
      <c r="O151" s="39">
        <f>Vulnerability!AM150</f>
        <v>1.1000000000000001</v>
      </c>
      <c r="P151" s="40">
        <f t="shared" si="34"/>
        <v>3.5</v>
      </c>
      <c r="Q151" s="40">
        <f>Vulnerability!AZ150</f>
        <v>4.5999999999999996</v>
      </c>
      <c r="R151" s="40">
        <f t="shared" si="35"/>
        <v>4.0999999999999996</v>
      </c>
      <c r="S151" s="138" t="str">
        <f>'Lack of Coping Capacity'!D150</f>
        <v>x</v>
      </c>
      <c r="T151" s="126">
        <f>'Lack of Coping Capacity'!G150</f>
        <v>5.9</v>
      </c>
      <c r="U151" s="39">
        <f>'Lack of Coping Capacity'!H150</f>
        <v>5.9</v>
      </c>
      <c r="V151" s="126">
        <f>'Lack of Coping Capacity'!M150</f>
        <v>4.4000000000000004</v>
      </c>
      <c r="W151" s="126">
        <f>'Lack of Coping Capacity'!R150</f>
        <v>4.3</v>
      </c>
      <c r="X151" s="126">
        <f>'Lack of Coping Capacity'!Z150</f>
        <v>5.5</v>
      </c>
      <c r="Y151" s="39">
        <f>'Lack of Coping Capacity'!AA150</f>
        <v>4.7</v>
      </c>
      <c r="Z151" s="40">
        <f t="shared" si="36"/>
        <v>5.3</v>
      </c>
      <c r="AA151" s="40">
        <f>'Lack of Coping Capacity'!AB150</f>
        <v>6.1</v>
      </c>
      <c r="AB151" s="40">
        <f t="shared" si="37"/>
        <v>5.7</v>
      </c>
      <c r="AC151" s="133">
        <f t="shared" si="38"/>
        <v>5.2</v>
      </c>
      <c r="AD151" s="149" t="str">
        <f t="shared" si="39"/>
        <v>High</v>
      </c>
      <c r="AE151" s="145">
        <f t="shared" si="40"/>
        <v>51</v>
      </c>
      <c r="AF151" s="147" t="e">
        <f>VLOOKUP($B151,#REF!,8,FALSE)</f>
        <v>#REF!</v>
      </c>
      <c r="AG151" s="46" t="e">
        <f>'Imputed and missing data hidden'!BY149</f>
        <v>#REF!</v>
      </c>
      <c r="AH151" s="146" t="e">
        <f t="shared" si="41"/>
        <v>#REF!</v>
      </c>
      <c r="AI151" s="150"/>
    </row>
    <row r="152" spans="1:35" ht="15" thickBot="1" x14ac:dyDescent="0.35">
      <c r="A152" s="108" t="str">
        <f>'Indicator Data'!A154</f>
        <v>Saudi Arabia</v>
      </c>
      <c r="B152" s="42" t="str">
        <f>'Indicator Data'!B154</f>
        <v>SAU</v>
      </c>
      <c r="C152" s="131">
        <f>'Hazard &amp; Exposure'!L151</f>
        <v>3.7</v>
      </c>
      <c r="D152" s="39">
        <f t="shared" si="42"/>
        <v>3.7</v>
      </c>
      <c r="E152" s="130">
        <f>Vulnerability!E151</f>
        <v>0.9</v>
      </c>
      <c r="F152" s="128">
        <f>Vulnerability!H151</f>
        <v>3</v>
      </c>
      <c r="G152" s="128">
        <f>Vulnerability!N151</f>
        <v>0</v>
      </c>
      <c r="H152" s="39">
        <f>Vulnerability!O151</f>
        <v>1.2</v>
      </c>
      <c r="I152" s="128">
        <f>Vulnerability!T151</f>
        <v>1.5</v>
      </c>
      <c r="J152" s="127">
        <f>Vulnerability!AB151</f>
        <v>0.1</v>
      </c>
      <c r="K152" s="127">
        <f>Vulnerability!AE151</f>
        <v>0.5</v>
      </c>
      <c r="L152" s="127">
        <f>Vulnerability!AH151</f>
        <v>0</v>
      </c>
      <c r="M152" s="127">
        <f>Vulnerability!AK151</f>
        <v>1.7</v>
      </c>
      <c r="N152" s="128">
        <f>Vulnerability!AL151</f>
        <v>0.6</v>
      </c>
      <c r="O152" s="39">
        <f>Vulnerability!AM151</f>
        <v>1.1000000000000001</v>
      </c>
      <c r="P152" s="40">
        <f t="shared" si="34"/>
        <v>1.2</v>
      </c>
      <c r="Q152" s="40">
        <f>Vulnerability!AZ151</f>
        <v>5.4</v>
      </c>
      <c r="R152" s="40">
        <f t="shared" si="35"/>
        <v>3.6</v>
      </c>
      <c r="S152" s="138" t="str">
        <f>'Lack of Coping Capacity'!D151</f>
        <v>x</v>
      </c>
      <c r="T152" s="126">
        <f>'Lack of Coping Capacity'!G151</f>
        <v>4.5999999999999996</v>
      </c>
      <c r="U152" s="39">
        <f>'Lack of Coping Capacity'!H151</f>
        <v>4.5999999999999996</v>
      </c>
      <c r="V152" s="126">
        <f>'Lack of Coping Capacity'!M151</f>
        <v>1.4</v>
      </c>
      <c r="W152" s="126">
        <f>'Lack of Coping Capacity'!R151</f>
        <v>3.2</v>
      </c>
      <c r="X152" s="126">
        <f>'Lack of Coping Capacity'!Z151</f>
        <v>1.1000000000000001</v>
      </c>
      <c r="Y152" s="39">
        <f>'Lack of Coping Capacity'!AA151</f>
        <v>1.9</v>
      </c>
      <c r="Z152" s="40">
        <f t="shared" si="36"/>
        <v>3.4</v>
      </c>
      <c r="AA152" s="40">
        <f>'Lack of Coping Capacity'!AB151</f>
        <v>3.1</v>
      </c>
      <c r="AB152" s="40">
        <f t="shared" si="37"/>
        <v>3.3</v>
      </c>
      <c r="AC152" s="133">
        <f t="shared" si="38"/>
        <v>3.5</v>
      </c>
      <c r="AD152" s="149" t="str">
        <f t="shared" si="39"/>
        <v>Medium</v>
      </c>
      <c r="AE152" s="145">
        <f t="shared" si="40"/>
        <v>119</v>
      </c>
      <c r="AF152" s="147" t="e">
        <f>VLOOKUP($B152,#REF!,8,FALSE)</f>
        <v>#REF!</v>
      </c>
      <c r="AG152" s="46" t="e">
        <f>'Imputed and missing data hidden'!BY150</f>
        <v>#REF!</v>
      </c>
      <c r="AH152" s="146" t="e">
        <f t="shared" si="41"/>
        <v>#REF!</v>
      </c>
      <c r="AI152" s="150"/>
    </row>
    <row r="153" spans="1:35" ht="15" thickBot="1" x14ac:dyDescent="0.35">
      <c r="A153" s="108" t="str">
        <f>'Indicator Data'!A155</f>
        <v>Senegal</v>
      </c>
      <c r="B153" s="42" t="str">
        <f>'Indicator Data'!B155</f>
        <v>SEN</v>
      </c>
      <c r="C153" s="131">
        <f>'Hazard &amp; Exposure'!L152</f>
        <v>6.6</v>
      </c>
      <c r="D153" s="39">
        <f t="shared" si="42"/>
        <v>6.6</v>
      </c>
      <c r="E153" s="130">
        <f>Vulnerability!E152</f>
        <v>8.5</v>
      </c>
      <c r="F153" s="128">
        <f>Vulnerability!H152</f>
        <v>5.4</v>
      </c>
      <c r="G153" s="128">
        <f>Vulnerability!N152</f>
        <v>2.6</v>
      </c>
      <c r="H153" s="39">
        <f>Vulnerability!O152</f>
        <v>6.3</v>
      </c>
      <c r="I153" s="128">
        <f>Vulnerability!T152</f>
        <v>4.5</v>
      </c>
      <c r="J153" s="127">
        <f>Vulnerability!AB152</f>
        <v>3.2</v>
      </c>
      <c r="K153" s="127">
        <f>Vulnerability!AE152</f>
        <v>3.2</v>
      </c>
      <c r="L153" s="127">
        <f>Vulnerability!AH152</f>
        <v>0.1</v>
      </c>
      <c r="M153" s="127">
        <f>Vulnerability!AK152</f>
        <v>3.5</v>
      </c>
      <c r="N153" s="128">
        <f>Vulnerability!AL152</f>
        <v>2.6</v>
      </c>
      <c r="O153" s="39">
        <f>Vulnerability!AM152</f>
        <v>3.6</v>
      </c>
      <c r="P153" s="40">
        <f t="shared" si="34"/>
        <v>5.0999999999999996</v>
      </c>
      <c r="Q153" s="40">
        <f>Vulnerability!AZ152</f>
        <v>4.2</v>
      </c>
      <c r="R153" s="40">
        <f t="shared" si="35"/>
        <v>4.7</v>
      </c>
      <c r="S153" s="138">
        <f>'Lack of Coping Capacity'!D152</f>
        <v>4.7</v>
      </c>
      <c r="T153" s="126">
        <f>'Lack of Coping Capacity'!G152</f>
        <v>5.5</v>
      </c>
      <c r="U153" s="39">
        <f>'Lack of Coping Capacity'!H152</f>
        <v>5.0999999999999996</v>
      </c>
      <c r="V153" s="126">
        <f>'Lack of Coping Capacity'!M152</f>
        <v>5.5</v>
      </c>
      <c r="W153" s="126">
        <f>'Lack of Coping Capacity'!R152</f>
        <v>6.1</v>
      </c>
      <c r="X153" s="126">
        <f>'Lack of Coping Capacity'!Z152</f>
        <v>6.3</v>
      </c>
      <c r="Y153" s="39">
        <f>'Lack of Coping Capacity'!AA152</f>
        <v>6</v>
      </c>
      <c r="Z153" s="40">
        <f t="shared" si="36"/>
        <v>5.6</v>
      </c>
      <c r="AA153" s="40">
        <f>'Lack of Coping Capacity'!AB152</f>
        <v>5.5</v>
      </c>
      <c r="AB153" s="40">
        <f t="shared" si="37"/>
        <v>5.6</v>
      </c>
      <c r="AC153" s="133">
        <f t="shared" si="38"/>
        <v>5.6</v>
      </c>
      <c r="AD153" s="149" t="str">
        <f t="shared" si="39"/>
        <v>High</v>
      </c>
      <c r="AE153" s="145">
        <f t="shared" si="40"/>
        <v>41</v>
      </c>
      <c r="AF153" s="147" t="e">
        <f>VLOOKUP($B153,#REF!,8,FALSE)</f>
        <v>#REF!</v>
      </c>
      <c r="AG153" s="46" t="e">
        <f>'Imputed and missing data hidden'!BY151</f>
        <v>#REF!</v>
      </c>
      <c r="AH153" s="146" t="e">
        <f t="shared" si="41"/>
        <v>#REF!</v>
      </c>
      <c r="AI153" s="150"/>
    </row>
    <row r="154" spans="1:35" ht="15" thickBot="1" x14ac:dyDescent="0.35">
      <c r="A154" s="108" t="str">
        <f>'Indicator Data'!A156</f>
        <v>Serbia</v>
      </c>
      <c r="B154" s="42" t="str">
        <f>'Indicator Data'!B156</f>
        <v>SRB</v>
      </c>
      <c r="C154" s="131">
        <f>'Hazard &amp; Exposure'!L153</f>
        <v>2.7</v>
      </c>
      <c r="D154" s="39">
        <f t="shared" si="42"/>
        <v>2.7</v>
      </c>
      <c r="E154" s="130">
        <f>Vulnerability!E153</f>
        <v>1.3</v>
      </c>
      <c r="F154" s="128">
        <f>Vulnerability!H153</f>
        <v>1.6</v>
      </c>
      <c r="G154" s="128">
        <f>Vulnerability!N153</f>
        <v>1.8</v>
      </c>
      <c r="H154" s="39">
        <f>Vulnerability!O153</f>
        <v>1.5</v>
      </c>
      <c r="I154" s="128">
        <f>Vulnerability!T153</f>
        <v>4.7</v>
      </c>
      <c r="J154" s="127">
        <f>Vulnerability!AB153</f>
        <v>0.2</v>
      </c>
      <c r="K154" s="127">
        <f>Vulnerability!AE153</f>
        <v>0.4</v>
      </c>
      <c r="L154" s="127">
        <f>Vulnerability!AH153</f>
        <v>0.1</v>
      </c>
      <c r="M154" s="127">
        <f>Vulnerability!AK153</f>
        <v>2.8</v>
      </c>
      <c r="N154" s="128">
        <f>Vulnerability!AL153</f>
        <v>0.9</v>
      </c>
      <c r="O154" s="39">
        <f>Vulnerability!AM153</f>
        <v>3</v>
      </c>
      <c r="P154" s="40">
        <f t="shared" si="34"/>
        <v>2.2999999999999998</v>
      </c>
      <c r="Q154" s="40">
        <f>Vulnerability!AZ153</f>
        <v>5.6</v>
      </c>
      <c r="R154" s="40">
        <f t="shared" si="35"/>
        <v>4.0999999999999996</v>
      </c>
      <c r="S154" s="138">
        <f>'Lack of Coping Capacity'!D153</f>
        <v>4.9000000000000004</v>
      </c>
      <c r="T154" s="126">
        <f>'Lack of Coping Capacity'!G153</f>
        <v>5.5</v>
      </c>
      <c r="U154" s="39">
        <f>'Lack of Coping Capacity'!H153</f>
        <v>5.2</v>
      </c>
      <c r="V154" s="126">
        <f>'Lack of Coping Capacity'!M153</f>
        <v>2.1</v>
      </c>
      <c r="W154" s="126">
        <f>'Lack of Coping Capacity'!R153</f>
        <v>1.9</v>
      </c>
      <c r="X154" s="126">
        <f>'Lack of Coping Capacity'!Z153</f>
        <v>2.2999999999999998</v>
      </c>
      <c r="Y154" s="39">
        <f>'Lack of Coping Capacity'!AA153</f>
        <v>2.1</v>
      </c>
      <c r="Z154" s="40">
        <f t="shared" si="36"/>
        <v>3.8</v>
      </c>
      <c r="AA154" s="40">
        <f>'Lack of Coping Capacity'!AB153</f>
        <v>3.1</v>
      </c>
      <c r="AB154" s="40">
        <f t="shared" si="37"/>
        <v>3.5</v>
      </c>
      <c r="AC154" s="133">
        <f t="shared" si="38"/>
        <v>3.4</v>
      </c>
      <c r="AD154" s="149" t="str">
        <f t="shared" si="39"/>
        <v>Low</v>
      </c>
      <c r="AE154" s="145">
        <f t="shared" si="40"/>
        <v>129</v>
      </c>
      <c r="AF154" s="147" t="e">
        <f>VLOOKUP($B154,#REF!,8,FALSE)</f>
        <v>#REF!</v>
      </c>
      <c r="AG154" s="46" t="e">
        <f>'Imputed and missing data hidden'!BY152</f>
        <v>#REF!</v>
      </c>
      <c r="AH154" s="146" t="e">
        <f t="shared" si="41"/>
        <v>#REF!</v>
      </c>
      <c r="AI154" s="150"/>
    </row>
    <row r="155" spans="1:35" ht="15" thickBot="1" x14ac:dyDescent="0.35">
      <c r="A155" s="108" t="str">
        <f>'Indicator Data'!A157</f>
        <v>Seychelles</v>
      </c>
      <c r="B155" s="42" t="str">
        <f>'Indicator Data'!B157</f>
        <v>SYC</v>
      </c>
      <c r="C155" s="131">
        <f>'Hazard &amp; Exposure'!L154</f>
        <v>3.8</v>
      </c>
      <c r="D155" s="39">
        <f t="shared" si="42"/>
        <v>3.8</v>
      </c>
      <c r="E155" s="130">
        <f>Vulnerability!E154</f>
        <v>2</v>
      </c>
      <c r="F155" s="128">
        <f>Vulnerability!H154</f>
        <v>5.5</v>
      </c>
      <c r="G155" s="128">
        <f>Vulnerability!N154</f>
        <v>1.1000000000000001</v>
      </c>
      <c r="H155" s="39">
        <f>Vulnerability!O154</f>
        <v>2.7</v>
      </c>
      <c r="I155" s="128">
        <f>Vulnerability!T154</f>
        <v>0</v>
      </c>
      <c r="J155" s="127">
        <f>Vulnerability!AB154</f>
        <v>0.2</v>
      </c>
      <c r="K155" s="127">
        <f>Vulnerability!AE154</f>
        <v>1</v>
      </c>
      <c r="L155" s="127">
        <f>Vulnerability!AH154</f>
        <v>0</v>
      </c>
      <c r="M155" s="127">
        <f>Vulnerability!AK154</f>
        <v>3.7</v>
      </c>
      <c r="N155" s="128">
        <f>Vulnerability!AL154</f>
        <v>1.3</v>
      </c>
      <c r="O155" s="39">
        <f>Vulnerability!AM154</f>
        <v>0.7</v>
      </c>
      <c r="P155" s="40">
        <f t="shared" si="34"/>
        <v>1.8</v>
      </c>
      <c r="Q155" s="40">
        <f>Vulnerability!AZ154</f>
        <v>5.8</v>
      </c>
      <c r="R155" s="40">
        <f t="shared" si="35"/>
        <v>4.0999999999999996</v>
      </c>
      <c r="S155" s="138">
        <f>'Lack of Coping Capacity'!D154</f>
        <v>4.3</v>
      </c>
      <c r="T155" s="126">
        <f>'Lack of Coping Capacity'!G154</f>
        <v>3.7</v>
      </c>
      <c r="U155" s="39">
        <f>'Lack of Coping Capacity'!H154</f>
        <v>4</v>
      </c>
      <c r="V155" s="126">
        <f>'Lack of Coping Capacity'!M154</f>
        <v>1.5</v>
      </c>
      <c r="W155" s="126">
        <f>'Lack of Coping Capacity'!R154</f>
        <v>0.9</v>
      </c>
      <c r="X155" s="126">
        <f>'Lack of Coping Capacity'!Z154</f>
        <v>3.7</v>
      </c>
      <c r="Y155" s="39">
        <f>'Lack of Coping Capacity'!AA154</f>
        <v>2</v>
      </c>
      <c r="Z155" s="40">
        <f t="shared" si="36"/>
        <v>3.1</v>
      </c>
      <c r="AA155" s="40">
        <f>'Lack of Coping Capacity'!AB154</f>
        <v>5.2</v>
      </c>
      <c r="AB155" s="40">
        <f t="shared" si="37"/>
        <v>4.2</v>
      </c>
      <c r="AC155" s="133">
        <f t="shared" si="38"/>
        <v>4</v>
      </c>
      <c r="AD155" s="149" t="str">
        <f t="shared" si="39"/>
        <v>Medium</v>
      </c>
      <c r="AE155" s="145">
        <f t="shared" si="40"/>
        <v>94</v>
      </c>
      <c r="AF155" s="147" t="e">
        <f>VLOOKUP($B155,#REF!,8,FALSE)</f>
        <v>#REF!</v>
      </c>
      <c r="AG155" s="46" t="e">
        <f>'Imputed and missing data hidden'!BY153</f>
        <v>#REF!</v>
      </c>
      <c r="AH155" s="146" t="e">
        <f t="shared" si="41"/>
        <v>#REF!</v>
      </c>
      <c r="AI155" s="150"/>
    </row>
    <row r="156" spans="1:35" ht="15" thickBot="1" x14ac:dyDescent="0.35">
      <c r="A156" s="108" t="str">
        <f>'Indicator Data'!A158</f>
        <v>Sierra Leone</v>
      </c>
      <c r="B156" s="42" t="str">
        <f>'Indicator Data'!B158</f>
        <v>SLE</v>
      </c>
      <c r="C156" s="131">
        <f>'Hazard &amp; Exposure'!L155</f>
        <v>7.2</v>
      </c>
      <c r="D156" s="39">
        <f t="shared" si="42"/>
        <v>7.2</v>
      </c>
      <c r="E156" s="130">
        <f>Vulnerability!E155</f>
        <v>9.1999999999999993</v>
      </c>
      <c r="F156" s="128">
        <f>Vulnerability!H155</f>
        <v>5.5</v>
      </c>
      <c r="G156" s="128">
        <f>Vulnerability!N155</f>
        <v>3.7</v>
      </c>
      <c r="H156" s="39">
        <f>Vulnerability!O155</f>
        <v>6.9</v>
      </c>
      <c r="I156" s="128">
        <f>Vulnerability!T155</f>
        <v>0.9</v>
      </c>
      <c r="J156" s="127">
        <f>Vulnerability!AB155</f>
        <v>7</v>
      </c>
      <c r="K156" s="127">
        <f>Vulnerability!AE155</f>
        <v>6.1</v>
      </c>
      <c r="L156" s="127">
        <f>Vulnerability!AH155</f>
        <v>0.1</v>
      </c>
      <c r="M156" s="127">
        <f>Vulnerability!AK155</f>
        <v>6.1</v>
      </c>
      <c r="N156" s="128">
        <f>Vulnerability!AL155</f>
        <v>5.3</v>
      </c>
      <c r="O156" s="39">
        <f>Vulnerability!AM155</f>
        <v>3.4</v>
      </c>
      <c r="P156" s="40">
        <f t="shared" si="34"/>
        <v>5.4</v>
      </c>
      <c r="Q156" s="40">
        <f>Vulnerability!AZ155</f>
        <v>5.0999999999999996</v>
      </c>
      <c r="R156" s="40">
        <f t="shared" si="35"/>
        <v>5.3</v>
      </c>
      <c r="S156" s="138">
        <f>'Lack of Coping Capacity'!D155</f>
        <v>3.5</v>
      </c>
      <c r="T156" s="126">
        <f>'Lack of Coping Capacity'!G155</f>
        <v>7</v>
      </c>
      <c r="U156" s="39">
        <f>'Lack of Coping Capacity'!H155</f>
        <v>5.3</v>
      </c>
      <c r="V156" s="126">
        <f>'Lack of Coping Capacity'!M155</f>
        <v>7.9</v>
      </c>
      <c r="W156" s="126">
        <f>'Lack of Coping Capacity'!R155</f>
        <v>8.4</v>
      </c>
      <c r="X156" s="126">
        <f>'Lack of Coping Capacity'!Z155</f>
        <v>8.1999999999999993</v>
      </c>
      <c r="Y156" s="39">
        <f>'Lack of Coping Capacity'!AA155</f>
        <v>8.1999999999999993</v>
      </c>
      <c r="Z156" s="40">
        <f t="shared" si="36"/>
        <v>7</v>
      </c>
      <c r="AA156" s="40">
        <f>'Lack of Coping Capacity'!AB155</f>
        <v>6.2</v>
      </c>
      <c r="AB156" s="40">
        <f t="shared" si="37"/>
        <v>6.6</v>
      </c>
      <c r="AC156" s="133">
        <f t="shared" si="38"/>
        <v>6.3</v>
      </c>
      <c r="AD156" s="149" t="str">
        <f t="shared" si="39"/>
        <v>High</v>
      </c>
      <c r="AE156" s="145">
        <f t="shared" si="40"/>
        <v>17</v>
      </c>
      <c r="AF156" s="147" t="e">
        <f>VLOOKUP($B156,#REF!,8,FALSE)</f>
        <v>#REF!</v>
      </c>
      <c r="AG156" s="46" t="e">
        <f>'Imputed and missing data hidden'!BY154</f>
        <v>#REF!</v>
      </c>
      <c r="AH156" s="146" t="e">
        <f t="shared" si="41"/>
        <v>#REF!</v>
      </c>
      <c r="AI156" s="150"/>
    </row>
    <row r="157" spans="1:35" ht="15" thickBot="1" x14ac:dyDescent="0.35">
      <c r="A157" s="108" t="str">
        <f>'Indicator Data'!A159</f>
        <v>Singapore</v>
      </c>
      <c r="B157" s="42" t="str">
        <f>'Indicator Data'!B159</f>
        <v>SGP</v>
      </c>
      <c r="C157" s="131">
        <f>'Hazard &amp; Exposure'!L156</f>
        <v>4</v>
      </c>
      <c r="D157" s="39">
        <f t="shared" si="42"/>
        <v>4</v>
      </c>
      <c r="E157" s="130">
        <f>Vulnerability!E156</f>
        <v>0</v>
      </c>
      <c r="F157" s="128">
        <f>Vulnerability!H156</f>
        <v>0.9</v>
      </c>
      <c r="G157" s="128">
        <f>Vulnerability!N156</f>
        <v>0</v>
      </c>
      <c r="H157" s="39">
        <f>Vulnerability!O156</f>
        <v>0.2</v>
      </c>
      <c r="I157" s="128">
        <f>Vulnerability!T156</f>
        <v>0</v>
      </c>
      <c r="J157" s="127">
        <f>Vulnerability!AB156</f>
        <v>0.4</v>
      </c>
      <c r="K157" s="127">
        <f>Vulnerability!AE156</f>
        <v>0.2</v>
      </c>
      <c r="L157" s="127">
        <f>Vulnerability!AH156</f>
        <v>0</v>
      </c>
      <c r="M157" s="127">
        <f>Vulnerability!AK156</f>
        <v>1.7</v>
      </c>
      <c r="N157" s="128">
        <f>Vulnerability!AL156</f>
        <v>0.6</v>
      </c>
      <c r="O157" s="39">
        <f>Vulnerability!AM156</f>
        <v>0.3</v>
      </c>
      <c r="P157" s="40">
        <f t="shared" si="34"/>
        <v>0.3</v>
      </c>
      <c r="Q157" s="40">
        <f>Vulnerability!AZ156</f>
        <v>4.8</v>
      </c>
      <c r="R157" s="40">
        <f t="shared" si="35"/>
        <v>2.9</v>
      </c>
      <c r="S157" s="138">
        <f>'Lack of Coping Capacity'!D156</f>
        <v>1.2</v>
      </c>
      <c r="T157" s="126">
        <f>'Lack of Coping Capacity'!G156</f>
        <v>1</v>
      </c>
      <c r="U157" s="39">
        <f>'Lack of Coping Capacity'!H156</f>
        <v>1.1000000000000001</v>
      </c>
      <c r="V157" s="126">
        <f>'Lack of Coping Capacity'!M156</f>
        <v>1.1000000000000001</v>
      </c>
      <c r="W157" s="126">
        <f>'Lack of Coping Capacity'!R156</f>
        <v>0</v>
      </c>
      <c r="X157" s="126">
        <f>'Lack of Coping Capacity'!Z156</f>
        <v>1.5</v>
      </c>
      <c r="Y157" s="39">
        <f>'Lack of Coping Capacity'!AA156</f>
        <v>0.9</v>
      </c>
      <c r="Z157" s="40">
        <f t="shared" si="36"/>
        <v>1</v>
      </c>
      <c r="AA157" s="40">
        <f>'Lack of Coping Capacity'!AB156</f>
        <v>0.9</v>
      </c>
      <c r="AB157" s="40">
        <f t="shared" si="37"/>
        <v>1</v>
      </c>
      <c r="AC157" s="133">
        <f t="shared" si="38"/>
        <v>2.2999999999999998</v>
      </c>
      <c r="AD157" s="149" t="str">
        <f t="shared" si="39"/>
        <v>Low</v>
      </c>
      <c r="AE157" s="145">
        <f t="shared" si="40"/>
        <v>188</v>
      </c>
      <c r="AF157" s="147" t="e">
        <f>VLOOKUP($B157,#REF!,8,FALSE)</f>
        <v>#REF!</v>
      </c>
      <c r="AG157" s="46" t="e">
        <f>'Imputed and missing data hidden'!BY155</f>
        <v>#REF!</v>
      </c>
      <c r="AH157" s="146" t="e">
        <f t="shared" si="41"/>
        <v>#REF!</v>
      </c>
      <c r="AI157" s="150"/>
    </row>
    <row r="158" spans="1:35" ht="15" thickBot="1" x14ac:dyDescent="0.35">
      <c r="A158" s="108" t="str">
        <f>'Indicator Data'!A160</f>
        <v>Slovakia</v>
      </c>
      <c r="B158" s="42" t="str">
        <f>'Indicator Data'!B160</f>
        <v>SVK</v>
      </c>
      <c r="C158" s="131">
        <f>'Hazard &amp; Exposure'!L157</f>
        <v>2.5</v>
      </c>
      <c r="D158" s="39">
        <f t="shared" si="42"/>
        <v>2.5</v>
      </c>
      <c r="E158" s="130">
        <f>Vulnerability!E157</f>
        <v>0.9</v>
      </c>
      <c r="F158" s="128">
        <f>Vulnerability!H157</f>
        <v>1.5</v>
      </c>
      <c r="G158" s="128">
        <f>Vulnerability!N157</f>
        <v>0.4</v>
      </c>
      <c r="H158" s="39">
        <f>Vulnerability!O157</f>
        <v>0.9</v>
      </c>
      <c r="I158" s="128">
        <f>Vulnerability!T157</f>
        <v>1.1000000000000001</v>
      </c>
      <c r="J158" s="127">
        <f>Vulnerability!AB157</f>
        <v>0.1</v>
      </c>
      <c r="K158" s="127">
        <f>Vulnerability!AE157</f>
        <v>0.4</v>
      </c>
      <c r="L158" s="127">
        <f>Vulnerability!AH157</f>
        <v>0</v>
      </c>
      <c r="M158" s="127">
        <f>Vulnerability!AK157</f>
        <v>2.2999999999999998</v>
      </c>
      <c r="N158" s="128">
        <f>Vulnerability!AL157</f>
        <v>0.7</v>
      </c>
      <c r="O158" s="39">
        <f>Vulnerability!AM157</f>
        <v>0.9</v>
      </c>
      <c r="P158" s="40">
        <f t="shared" si="34"/>
        <v>0.9</v>
      </c>
      <c r="Q158" s="40">
        <f>Vulnerability!AZ157</f>
        <v>5.6</v>
      </c>
      <c r="R158" s="40">
        <f t="shared" si="35"/>
        <v>3.6</v>
      </c>
      <c r="S158" s="138">
        <f>'Lack of Coping Capacity'!D157</f>
        <v>3.4</v>
      </c>
      <c r="T158" s="126">
        <f>'Lack of Coping Capacity'!G157</f>
        <v>4.3</v>
      </c>
      <c r="U158" s="39">
        <f>'Lack of Coping Capacity'!H157</f>
        <v>3.9</v>
      </c>
      <c r="V158" s="126">
        <f>'Lack of Coping Capacity'!M157</f>
        <v>1.8</v>
      </c>
      <c r="W158" s="126">
        <f>'Lack of Coping Capacity'!R157</f>
        <v>0.1</v>
      </c>
      <c r="X158" s="126">
        <f>'Lack of Coping Capacity'!Z157</f>
        <v>1.8</v>
      </c>
      <c r="Y158" s="39">
        <f>'Lack of Coping Capacity'!AA157</f>
        <v>1.2</v>
      </c>
      <c r="Z158" s="40">
        <f t="shared" si="36"/>
        <v>2.7</v>
      </c>
      <c r="AA158" s="40">
        <f>'Lack of Coping Capacity'!AB157</f>
        <v>3.1</v>
      </c>
      <c r="AB158" s="40">
        <f t="shared" si="37"/>
        <v>2.9</v>
      </c>
      <c r="AC158" s="133">
        <f t="shared" si="38"/>
        <v>3</v>
      </c>
      <c r="AD158" s="149" t="str">
        <f t="shared" si="39"/>
        <v>Low</v>
      </c>
      <c r="AE158" s="145">
        <f t="shared" si="40"/>
        <v>149</v>
      </c>
      <c r="AF158" s="147" t="e">
        <f>VLOOKUP($B158,#REF!,8,FALSE)</f>
        <v>#REF!</v>
      </c>
      <c r="AG158" s="46" t="e">
        <f>'Imputed and missing data hidden'!BY156</f>
        <v>#REF!</v>
      </c>
      <c r="AH158" s="146" t="e">
        <f t="shared" si="41"/>
        <v>#REF!</v>
      </c>
      <c r="AI158" s="150"/>
    </row>
    <row r="159" spans="1:35" ht="15" thickBot="1" x14ac:dyDescent="0.35">
      <c r="A159" s="108" t="str">
        <f>'Indicator Data'!A161</f>
        <v>Slovenia</v>
      </c>
      <c r="B159" s="42" t="str">
        <f>'Indicator Data'!B161</f>
        <v>SVN</v>
      </c>
      <c r="C159" s="131">
        <f>'Hazard &amp; Exposure'!L158</f>
        <v>2.4</v>
      </c>
      <c r="D159" s="39">
        <f t="shared" si="42"/>
        <v>2.4</v>
      </c>
      <c r="E159" s="130">
        <f>Vulnerability!E158</f>
        <v>0</v>
      </c>
      <c r="F159" s="128">
        <f>Vulnerability!H158</f>
        <v>0.5</v>
      </c>
      <c r="G159" s="128">
        <f>Vulnerability!N158</f>
        <v>0.2</v>
      </c>
      <c r="H159" s="39">
        <f>Vulnerability!O158</f>
        <v>0.2</v>
      </c>
      <c r="I159" s="128">
        <f>Vulnerability!T158</f>
        <v>1.4</v>
      </c>
      <c r="J159" s="127">
        <f>Vulnerability!AB158</f>
        <v>0.1</v>
      </c>
      <c r="K159" s="127">
        <f>Vulnerability!AE158</f>
        <v>0.2</v>
      </c>
      <c r="L159" s="127">
        <f>Vulnerability!AH158</f>
        <v>0</v>
      </c>
      <c r="M159" s="127">
        <f>Vulnerability!AK158</f>
        <v>1.6</v>
      </c>
      <c r="N159" s="128">
        <f>Vulnerability!AL158</f>
        <v>0.5</v>
      </c>
      <c r="O159" s="39">
        <f>Vulnerability!AM158</f>
        <v>1</v>
      </c>
      <c r="P159" s="40">
        <f t="shared" si="34"/>
        <v>0.6</v>
      </c>
      <c r="Q159" s="40">
        <f>Vulnerability!AZ158</f>
        <v>6.1</v>
      </c>
      <c r="R159" s="40">
        <f t="shared" si="35"/>
        <v>3.9</v>
      </c>
      <c r="S159" s="138">
        <f>'Lack of Coping Capacity'!D158</f>
        <v>0.9</v>
      </c>
      <c r="T159" s="126">
        <f>'Lack of Coping Capacity'!G158</f>
        <v>3.4</v>
      </c>
      <c r="U159" s="39">
        <f>'Lack of Coping Capacity'!H158</f>
        <v>2.2000000000000002</v>
      </c>
      <c r="V159" s="126">
        <f>'Lack of Coping Capacity'!M158</f>
        <v>1.6</v>
      </c>
      <c r="W159" s="126">
        <f>'Lack of Coping Capacity'!R158</f>
        <v>0.1</v>
      </c>
      <c r="X159" s="126">
        <f>'Lack of Coping Capacity'!Z158</f>
        <v>1.6</v>
      </c>
      <c r="Y159" s="39">
        <f>'Lack of Coping Capacity'!AA158</f>
        <v>1.1000000000000001</v>
      </c>
      <c r="Z159" s="40">
        <f t="shared" si="36"/>
        <v>1.7</v>
      </c>
      <c r="AA159" s="40">
        <f>'Lack of Coping Capacity'!AB158</f>
        <v>1.8</v>
      </c>
      <c r="AB159" s="40">
        <f t="shared" si="37"/>
        <v>1.8</v>
      </c>
      <c r="AC159" s="133">
        <f t="shared" si="38"/>
        <v>2.6</v>
      </c>
      <c r="AD159" s="149" t="str">
        <f t="shared" si="39"/>
        <v>Low</v>
      </c>
      <c r="AE159" s="145">
        <f t="shared" si="40"/>
        <v>174</v>
      </c>
      <c r="AF159" s="147" t="e">
        <f>VLOOKUP($B159,#REF!,8,FALSE)</f>
        <v>#REF!</v>
      </c>
      <c r="AG159" s="46" t="e">
        <f>'Imputed and missing data hidden'!BY157</f>
        <v>#REF!</v>
      </c>
      <c r="AH159" s="146" t="e">
        <f t="shared" si="41"/>
        <v>#REF!</v>
      </c>
      <c r="AI159" s="150"/>
    </row>
    <row r="160" spans="1:35" ht="15" thickBot="1" x14ac:dyDescent="0.35">
      <c r="A160" s="108" t="str">
        <f>'Indicator Data'!A162</f>
        <v>Solomon Islands</v>
      </c>
      <c r="B160" s="42" t="str">
        <f>'Indicator Data'!B162</f>
        <v>SLB</v>
      </c>
      <c r="C160" s="131">
        <f>'Hazard &amp; Exposure'!L159</f>
        <v>5.7</v>
      </c>
      <c r="D160" s="39">
        <f t="shared" si="42"/>
        <v>5.7</v>
      </c>
      <c r="E160" s="130">
        <f>Vulnerability!E159</f>
        <v>6.9</v>
      </c>
      <c r="F160" s="128">
        <f>Vulnerability!H159</f>
        <v>3</v>
      </c>
      <c r="G160" s="128">
        <f>Vulnerability!N159</f>
        <v>6.7</v>
      </c>
      <c r="H160" s="39">
        <f>Vulnerability!O159</f>
        <v>5.9</v>
      </c>
      <c r="I160" s="128">
        <f>Vulnerability!T159</f>
        <v>0</v>
      </c>
      <c r="J160" s="127">
        <f>Vulnerability!AB159</f>
        <v>4.8</v>
      </c>
      <c r="K160" s="127">
        <f>Vulnerability!AE159</f>
        <v>2.5</v>
      </c>
      <c r="L160" s="127">
        <f>Vulnerability!AH159</f>
        <v>0.1</v>
      </c>
      <c r="M160" s="127">
        <f>Vulnerability!AK159</f>
        <v>2.8</v>
      </c>
      <c r="N160" s="128">
        <f>Vulnerability!AL159</f>
        <v>2.7</v>
      </c>
      <c r="O160" s="39">
        <f>Vulnerability!AM159</f>
        <v>1.4</v>
      </c>
      <c r="P160" s="40">
        <f t="shared" si="34"/>
        <v>4</v>
      </c>
      <c r="Q160" s="40">
        <f>Vulnerability!AZ159</f>
        <v>4.3</v>
      </c>
      <c r="R160" s="40">
        <f t="shared" si="35"/>
        <v>4.2</v>
      </c>
      <c r="S160" s="138">
        <f>'Lack of Coping Capacity'!D159</f>
        <v>6.6</v>
      </c>
      <c r="T160" s="126">
        <f>'Lack of Coping Capacity'!G159</f>
        <v>6.5</v>
      </c>
      <c r="U160" s="39">
        <f>'Lack of Coping Capacity'!H159</f>
        <v>6.6</v>
      </c>
      <c r="V160" s="126">
        <f>'Lack of Coping Capacity'!M159</f>
        <v>5.9</v>
      </c>
      <c r="W160" s="126">
        <f>'Lack of Coping Capacity'!R159</f>
        <v>7.8</v>
      </c>
      <c r="X160" s="126">
        <f>'Lack of Coping Capacity'!Z159</f>
        <v>5.6</v>
      </c>
      <c r="Y160" s="39">
        <f>'Lack of Coping Capacity'!AA159</f>
        <v>6.4</v>
      </c>
      <c r="Z160" s="40">
        <f t="shared" si="36"/>
        <v>6.5</v>
      </c>
      <c r="AA160" s="40">
        <f>'Lack of Coping Capacity'!AB159</f>
        <v>6.6</v>
      </c>
      <c r="AB160" s="40">
        <f t="shared" si="37"/>
        <v>6.6</v>
      </c>
      <c r="AC160" s="133">
        <f t="shared" si="38"/>
        <v>5.4</v>
      </c>
      <c r="AD160" s="149" t="str">
        <f t="shared" si="39"/>
        <v>High</v>
      </c>
      <c r="AE160" s="145">
        <f t="shared" si="40"/>
        <v>47</v>
      </c>
      <c r="AF160" s="147" t="e">
        <f>VLOOKUP($B160,#REF!,8,FALSE)</f>
        <v>#REF!</v>
      </c>
      <c r="AG160" s="46" t="e">
        <f>'Imputed and missing data hidden'!BY158</f>
        <v>#REF!</v>
      </c>
      <c r="AH160" s="146" t="e">
        <f t="shared" si="41"/>
        <v>#REF!</v>
      </c>
      <c r="AI160" s="150"/>
    </row>
    <row r="161" spans="1:35" ht="15" thickBot="1" x14ac:dyDescent="0.35">
      <c r="A161" s="108" t="str">
        <f>'Indicator Data'!A163</f>
        <v>Somalia</v>
      </c>
      <c r="B161" s="42" t="str">
        <f>'Indicator Data'!B163</f>
        <v>SOM</v>
      </c>
      <c r="C161" s="131">
        <f>'Hazard &amp; Exposure'!L160</f>
        <v>6.5</v>
      </c>
      <c r="D161" s="39">
        <f t="shared" si="42"/>
        <v>6.5</v>
      </c>
      <c r="E161" s="130">
        <f>Vulnerability!E160</f>
        <v>8.6999999999999993</v>
      </c>
      <c r="F161" s="128" t="str">
        <f>Vulnerability!H160</f>
        <v>x</v>
      </c>
      <c r="G161" s="128">
        <f>Vulnerability!N160</f>
        <v>10</v>
      </c>
      <c r="H161" s="39">
        <f>Vulnerability!O160</f>
        <v>9.1</v>
      </c>
      <c r="I161" s="128">
        <f>Vulnerability!T160</f>
        <v>10</v>
      </c>
      <c r="J161" s="127">
        <f>Vulnerability!AB160</f>
        <v>2</v>
      </c>
      <c r="K161" s="127">
        <f>Vulnerability!AE160</f>
        <v>7.2</v>
      </c>
      <c r="L161" s="127">
        <f>Vulnerability!AH160</f>
        <v>10</v>
      </c>
      <c r="M161" s="127">
        <f>Vulnerability!AK160</f>
        <v>6.4</v>
      </c>
      <c r="N161" s="128">
        <f>Vulnerability!AL160</f>
        <v>7.4</v>
      </c>
      <c r="O161" s="39">
        <f>Vulnerability!AM160</f>
        <v>9.1</v>
      </c>
      <c r="P161" s="40">
        <f t="shared" si="34"/>
        <v>9.1</v>
      </c>
      <c r="Q161" s="40">
        <f>Vulnerability!AZ160</f>
        <v>4.4000000000000004</v>
      </c>
      <c r="R161" s="40">
        <f t="shared" si="35"/>
        <v>7.4</v>
      </c>
      <c r="S161" s="138" t="str">
        <f>'Lack of Coping Capacity'!D160</f>
        <v>x</v>
      </c>
      <c r="T161" s="126">
        <f>'Lack of Coping Capacity'!G160</f>
        <v>9.3000000000000007</v>
      </c>
      <c r="U161" s="39">
        <f>'Lack of Coping Capacity'!H160</f>
        <v>9.3000000000000007</v>
      </c>
      <c r="V161" s="126">
        <f>'Lack of Coping Capacity'!M160</f>
        <v>8</v>
      </c>
      <c r="W161" s="126">
        <f>'Lack of Coping Capacity'!R160</f>
        <v>7.8</v>
      </c>
      <c r="X161" s="126">
        <f>'Lack of Coping Capacity'!Z160</f>
        <v>9.6</v>
      </c>
      <c r="Y161" s="39">
        <f>'Lack of Coping Capacity'!AA160</f>
        <v>8.5</v>
      </c>
      <c r="Z161" s="40">
        <f t="shared" si="36"/>
        <v>8.9</v>
      </c>
      <c r="AA161" s="40">
        <f>'Lack of Coping Capacity'!AB160</f>
        <v>6.9</v>
      </c>
      <c r="AB161" s="40">
        <f t="shared" si="37"/>
        <v>8.1</v>
      </c>
      <c r="AC161" s="133">
        <f t="shared" si="38"/>
        <v>7.3</v>
      </c>
      <c r="AD161" s="149" t="str">
        <f t="shared" si="39"/>
        <v>Very High</v>
      </c>
      <c r="AE161" s="145">
        <f t="shared" si="40"/>
        <v>3</v>
      </c>
      <c r="AF161" s="147" t="e">
        <f>VLOOKUP($B161,#REF!,8,FALSE)</f>
        <v>#REF!</v>
      </c>
      <c r="AG161" s="46" t="e">
        <f>'Imputed and missing data hidden'!BY159</f>
        <v>#REF!</v>
      </c>
      <c r="AH161" s="146" t="e">
        <f t="shared" si="41"/>
        <v>#REF!</v>
      </c>
      <c r="AI161" s="150"/>
    </row>
    <row r="162" spans="1:35" ht="15" thickBot="1" x14ac:dyDescent="0.35">
      <c r="A162" s="108" t="str">
        <f>'Indicator Data'!A164</f>
        <v>South Africa</v>
      </c>
      <c r="B162" s="42" t="str">
        <f>'Indicator Data'!B164</f>
        <v>ZAF</v>
      </c>
      <c r="C162" s="131">
        <f>'Hazard &amp; Exposure'!L161</f>
        <v>4.4000000000000004</v>
      </c>
      <c r="D162" s="39">
        <f t="shared" si="42"/>
        <v>4.4000000000000004</v>
      </c>
      <c r="E162" s="130">
        <f>Vulnerability!E161</f>
        <v>4.5999999999999996</v>
      </c>
      <c r="F162" s="128">
        <f>Vulnerability!H161</f>
        <v>7.6</v>
      </c>
      <c r="G162" s="128">
        <f>Vulnerability!N161</f>
        <v>0.3</v>
      </c>
      <c r="H162" s="39">
        <f>Vulnerability!O161</f>
        <v>4.3</v>
      </c>
      <c r="I162" s="128">
        <f>Vulnerability!T161</f>
        <v>6.6</v>
      </c>
      <c r="J162" s="127">
        <f>Vulnerability!AB161</f>
        <v>6</v>
      </c>
      <c r="K162" s="127">
        <f>Vulnerability!AE161</f>
        <v>2</v>
      </c>
      <c r="L162" s="127">
        <f>Vulnerability!AH161</f>
        <v>1.3</v>
      </c>
      <c r="M162" s="127">
        <f>Vulnerability!AK161</f>
        <v>1.9</v>
      </c>
      <c r="N162" s="128">
        <f>Vulnerability!AL161</f>
        <v>3.1</v>
      </c>
      <c r="O162" s="39">
        <f>Vulnerability!AM161</f>
        <v>5.0999999999999996</v>
      </c>
      <c r="P162" s="40">
        <f t="shared" si="34"/>
        <v>4.7</v>
      </c>
      <c r="Q162" s="40">
        <f>Vulnerability!AZ161</f>
        <v>4.5999999999999996</v>
      </c>
      <c r="R162" s="40">
        <f t="shared" si="35"/>
        <v>4.7</v>
      </c>
      <c r="S162" s="138">
        <f>'Lack of Coping Capacity'!D161</f>
        <v>3.9</v>
      </c>
      <c r="T162" s="126">
        <f>'Lack of Coping Capacity'!G161</f>
        <v>5</v>
      </c>
      <c r="U162" s="39">
        <f>'Lack of Coping Capacity'!H161</f>
        <v>4.5</v>
      </c>
      <c r="V162" s="126">
        <f>'Lack of Coping Capacity'!M161</f>
        <v>2.7</v>
      </c>
      <c r="W162" s="126">
        <f>'Lack of Coping Capacity'!R161</f>
        <v>3.9</v>
      </c>
      <c r="X162" s="126">
        <f>'Lack of Coping Capacity'!Z161</f>
        <v>5.4</v>
      </c>
      <c r="Y162" s="39">
        <f>'Lack of Coping Capacity'!AA161</f>
        <v>4</v>
      </c>
      <c r="Z162" s="40">
        <f t="shared" si="36"/>
        <v>4.3</v>
      </c>
      <c r="AA162" s="40">
        <f>'Lack of Coping Capacity'!AB161</f>
        <v>3.4</v>
      </c>
      <c r="AB162" s="40">
        <f t="shared" si="37"/>
        <v>3.9</v>
      </c>
      <c r="AC162" s="133">
        <f t="shared" si="38"/>
        <v>4.3</v>
      </c>
      <c r="AD162" s="149" t="str">
        <f t="shared" si="39"/>
        <v>Medium</v>
      </c>
      <c r="AE162" s="145">
        <f t="shared" si="40"/>
        <v>84</v>
      </c>
      <c r="AF162" s="147" t="e">
        <f>VLOOKUP($B162,#REF!,8,FALSE)</f>
        <v>#REF!</v>
      </c>
      <c r="AG162" s="46" t="e">
        <f>'Imputed and missing data hidden'!BY160</f>
        <v>#REF!</v>
      </c>
      <c r="AH162" s="146" t="e">
        <f t="shared" si="41"/>
        <v>#REF!</v>
      </c>
      <c r="AI162" s="150"/>
    </row>
    <row r="163" spans="1:35" ht="15" thickBot="1" x14ac:dyDescent="0.35">
      <c r="A163" s="108" t="str">
        <f>'Indicator Data'!A165</f>
        <v>South Sudan</v>
      </c>
      <c r="B163" s="42" t="str">
        <f>'Indicator Data'!B165</f>
        <v>SSD</v>
      </c>
      <c r="C163" s="131">
        <f>'Hazard &amp; Exposure'!L162</f>
        <v>6.6</v>
      </c>
      <c r="D163" s="39">
        <f t="shared" si="42"/>
        <v>6.6</v>
      </c>
      <c r="E163" s="130">
        <f>Vulnerability!E162</f>
        <v>9.9</v>
      </c>
      <c r="F163" s="128">
        <f>Vulnerability!H162</f>
        <v>5.3</v>
      </c>
      <c r="G163" s="128">
        <f>Vulnerability!N162</f>
        <v>7.7</v>
      </c>
      <c r="H163" s="39">
        <f>Vulnerability!O162</f>
        <v>8.1999999999999993</v>
      </c>
      <c r="I163" s="128">
        <f>Vulnerability!T162</f>
        <v>10</v>
      </c>
      <c r="J163" s="127">
        <f>Vulnerability!AB162</f>
        <v>5.4</v>
      </c>
      <c r="K163" s="127">
        <f>Vulnerability!AE162</f>
        <v>6.9</v>
      </c>
      <c r="L163" s="127">
        <f>Vulnerability!AH162</f>
        <v>2.1</v>
      </c>
      <c r="M163" s="127">
        <f>Vulnerability!AK162</f>
        <v>8.1</v>
      </c>
      <c r="N163" s="128">
        <f>Vulnerability!AL162</f>
        <v>6.1</v>
      </c>
      <c r="O163" s="39">
        <f>Vulnerability!AM162</f>
        <v>8.8000000000000007</v>
      </c>
      <c r="P163" s="40">
        <f t="shared" si="34"/>
        <v>8.5</v>
      </c>
      <c r="Q163" s="40">
        <f>Vulnerability!AZ162</f>
        <v>6.4</v>
      </c>
      <c r="R163" s="40">
        <f t="shared" si="35"/>
        <v>7.6</v>
      </c>
      <c r="S163" s="138" t="str">
        <f>'Lack of Coping Capacity'!D162</f>
        <v>x</v>
      </c>
      <c r="T163" s="126">
        <f>'Lack of Coping Capacity'!G162</f>
        <v>9.4</v>
      </c>
      <c r="U163" s="39">
        <f>'Lack of Coping Capacity'!H162</f>
        <v>9.4</v>
      </c>
      <c r="V163" s="126">
        <f>'Lack of Coping Capacity'!M162</f>
        <v>8.6999999999999993</v>
      </c>
      <c r="W163" s="126">
        <f>'Lack of Coping Capacity'!R162</f>
        <v>9.8000000000000007</v>
      </c>
      <c r="X163" s="126">
        <f>'Lack of Coping Capacity'!Z162</f>
        <v>10</v>
      </c>
      <c r="Y163" s="39">
        <f>'Lack of Coping Capacity'!AA162</f>
        <v>9.5</v>
      </c>
      <c r="Z163" s="40">
        <f t="shared" si="36"/>
        <v>9.5</v>
      </c>
      <c r="AA163" s="40">
        <f>'Lack of Coping Capacity'!AB162</f>
        <v>6.1</v>
      </c>
      <c r="AB163" s="40">
        <f t="shared" si="37"/>
        <v>8.3000000000000007</v>
      </c>
      <c r="AC163" s="133">
        <f t="shared" si="38"/>
        <v>7.5</v>
      </c>
      <c r="AD163" s="149" t="str">
        <f t="shared" si="39"/>
        <v>Very High</v>
      </c>
      <c r="AE163" s="145">
        <f t="shared" si="40"/>
        <v>1</v>
      </c>
      <c r="AF163" s="147" t="e">
        <f>VLOOKUP($B163,#REF!,8,FALSE)</f>
        <v>#REF!</v>
      </c>
      <c r="AG163" s="46" t="e">
        <f>'Imputed and missing data hidden'!BY161</f>
        <v>#REF!</v>
      </c>
      <c r="AH163" s="146" t="e">
        <f t="shared" si="41"/>
        <v>#REF!</v>
      </c>
      <c r="AI163" s="150"/>
    </row>
    <row r="164" spans="1:35" ht="15" thickBot="1" x14ac:dyDescent="0.35">
      <c r="A164" s="108" t="str">
        <f>'Indicator Data'!A166</f>
        <v>Spain</v>
      </c>
      <c r="B164" s="42" t="str">
        <f>'Indicator Data'!B166</f>
        <v>ESP</v>
      </c>
      <c r="C164" s="131">
        <f>'Hazard &amp; Exposure'!L163</f>
        <v>2.9</v>
      </c>
      <c r="D164" s="39">
        <f t="shared" si="42"/>
        <v>2.9</v>
      </c>
      <c r="E164" s="130">
        <f>Vulnerability!E163</f>
        <v>0.1</v>
      </c>
      <c r="F164" s="128">
        <f>Vulnerability!H163</f>
        <v>1.9</v>
      </c>
      <c r="G164" s="128">
        <f>Vulnerability!N163</f>
        <v>0.1</v>
      </c>
      <c r="H164" s="39">
        <f>Vulnerability!O163</f>
        <v>0.6</v>
      </c>
      <c r="I164" s="128">
        <f>Vulnerability!T163</f>
        <v>5.3</v>
      </c>
      <c r="J164" s="127">
        <f>Vulnerability!AB163</f>
        <v>0.3</v>
      </c>
      <c r="K164" s="127">
        <f>Vulnerability!AE163</f>
        <v>0.2</v>
      </c>
      <c r="L164" s="127">
        <f>Vulnerability!AH163</f>
        <v>0</v>
      </c>
      <c r="M164" s="127">
        <f>Vulnerability!AK163</f>
        <v>1.4</v>
      </c>
      <c r="N164" s="128">
        <f>Vulnerability!AL163</f>
        <v>0.5</v>
      </c>
      <c r="O164" s="39">
        <f>Vulnerability!AM163</f>
        <v>3.3</v>
      </c>
      <c r="P164" s="40">
        <f t="shared" ref="P164:P194" si="43">ROUND((10-GEOMEAN(((10-H164)/10*9+1),((10-O164)/10*9+1)))/9*10,1)</f>
        <v>2.1</v>
      </c>
      <c r="Q164" s="40">
        <f>Vulnerability!AZ163</f>
        <v>5.6</v>
      </c>
      <c r="R164" s="40">
        <f t="shared" ref="R164:R194" si="44">ROUND((10-GEOMEAN(((10-P164)/10*9+1),((10-Q164)/10*9+1)))/9*10,1)</f>
        <v>4.0999999999999996</v>
      </c>
      <c r="S164" s="138">
        <f>'Lack of Coping Capacity'!D163</f>
        <v>2.2000000000000002</v>
      </c>
      <c r="T164" s="126">
        <f>'Lack of Coping Capacity'!G163</f>
        <v>3.4</v>
      </c>
      <c r="U164" s="39">
        <f>'Lack of Coping Capacity'!H163</f>
        <v>2.8</v>
      </c>
      <c r="V164" s="126">
        <f>'Lack of Coping Capacity'!M163</f>
        <v>1.5</v>
      </c>
      <c r="W164" s="126">
        <f>'Lack of Coping Capacity'!R163</f>
        <v>0</v>
      </c>
      <c r="X164" s="126">
        <f>'Lack of Coping Capacity'!Z163</f>
        <v>0.2</v>
      </c>
      <c r="Y164" s="39">
        <f>'Lack of Coping Capacity'!AA163</f>
        <v>0.6</v>
      </c>
      <c r="Z164" s="40">
        <f t="shared" ref="Z164:Z194" si="45">ROUND((10-GEOMEAN(((10-U164)/10*9+1),((10-Y164)/10*9+1)))/9*10,1)</f>
        <v>1.8</v>
      </c>
      <c r="AA164" s="40">
        <f>'Lack of Coping Capacity'!AB163</f>
        <v>1.6</v>
      </c>
      <c r="AB164" s="40">
        <f t="shared" ref="AB164:AB194" si="46">IF(AA164="x",Z164,ROUND((10-GEOMEAN(((10-Z164)/10*9+1),((10-AA164)/10*9+1)))/9*10,1))</f>
        <v>1.7</v>
      </c>
      <c r="AC164" s="133">
        <f t="shared" ref="AC164:AC194" si="47">ROUND(D164^(1/3)*R164^(1/3)*AB164^(1/3),1)</f>
        <v>2.7</v>
      </c>
      <c r="AD164" s="149" t="str">
        <f t="shared" ref="AD164:AD194" si="48">IF(AC164&gt;=6.5,"Very High",IF(AC164&gt;=5,"High",IF(AC164&gt;=3.5,"Medium",IF(AC164&gt;=2,"Low","Very Low"))))</f>
        <v>Low</v>
      </c>
      <c r="AE164" s="145">
        <f t="shared" ref="AE164:AE194" si="49">_xlfn.RANK.EQ(AC164,AC$4:AC$194)</f>
        <v>169</v>
      </c>
      <c r="AF164" s="147" t="e">
        <f>VLOOKUP($B164,#REF!,8,FALSE)</f>
        <v>#REF!</v>
      </c>
      <c r="AG164" s="46" t="e">
        <f>'Imputed and missing data hidden'!BY162</f>
        <v>#REF!</v>
      </c>
      <c r="AH164" s="146" t="e">
        <f t="shared" ref="AH164:AH194" si="50">AG164/51</f>
        <v>#REF!</v>
      </c>
      <c r="AI164" s="150"/>
    </row>
    <row r="165" spans="1:35" ht="15" thickBot="1" x14ac:dyDescent="0.35">
      <c r="A165" s="108" t="str">
        <f>'Indicator Data'!A167</f>
        <v>Sri Lanka</v>
      </c>
      <c r="B165" s="42" t="str">
        <f>'Indicator Data'!B167</f>
        <v>LKA</v>
      </c>
      <c r="C165" s="131">
        <f>'Hazard &amp; Exposure'!L164</f>
        <v>3.4</v>
      </c>
      <c r="D165" s="39">
        <f t="shared" si="42"/>
        <v>3.4</v>
      </c>
      <c r="E165" s="130">
        <f>Vulnerability!E164</f>
        <v>2.4</v>
      </c>
      <c r="F165" s="128">
        <f>Vulnerability!H164</f>
        <v>4.4000000000000004</v>
      </c>
      <c r="G165" s="128">
        <f>Vulnerability!N164</f>
        <v>1</v>
      </c>
      <c r="H165" s="39">
        <f>Vulnerability!O164</f>
        <v>2.6</v>
      </c>
      <c r="I165" s="128">
        <f>Vulnerability!T164</f>
        <v>4.5</v>
      </c>
      <c r="J165" s="127">
        <f>Vulnerability!AB164</f>
        <v>0.4</v>
      </c>
      <c r="K165" s="127">
        <f>Vulnerability!AE164</f>
        <v>2.6</v>
      </c>
      <c r="L165" s="127">
        <f>Vulnerability!AH164</f>
        <v>3.9</v>
      </c>
      <c r="M165" s="127">
        <f>Vulnerability!AK164</f>
        <v>3</v>
      </c>
      <c r="N165" s="128">
        <f>Vulnerability!AL164</f>
        <v>2.6</v>
      </c>
      <c r="O165" s="39">
        <f>Vulnerability!AM164</f>
        <v>3.6</v>
      </c>
      <c r="P165" s="40">
        <f t="shared" si="43"/>
        <v>3.1</v>
      </c>
      <c r="Q165" s="40">
        <f>Vulnerability!AZ164</f>
        <v>6</v>
      </c>
      <c r="R165" s="40">
        <f t="shared" si="44"/>
        <v>4.7</v>
      </c>
      <c r="S165" s="138">
        <f>'Lack of Coping Capacity'!D164</f>
        <v>3.6</v>
      </c>
      <c r="T165" s="126">
        <f>'Lack of Coping Capacity'!G164</f>
        <v>5.9</v>
      </c>
      <c r="U165" s="39">
        <f>'Lack of Coping Capacity'!H164</f>
        <v>4.8</v>
      </c>
      <c r="V165" s="126">
        <f>'Lack of Coping Capacity'!M164</f>
        <v>2.9</v>
      </c>
      <c r="W165" s="126">
        <f>'Lack of Coping Capacity'!R164</f>
        <v>2.8</v>
      </c>
      <c r="X165" s="126">
        <f>'Lack of Coping Capacity'!Z164</f>
        <v>4.0999999999999996</v>
      </c>
      <c r="Y165" s="39">
        <f>'Lack of Coping Capacity'!AA164</f>
        <v>3.3</v>
      </c>
      <c r="Z165" s="40">
        <f t="shared" si="45"/>
        <v>4.0999999999999996</v>
      </c>
      <c r="AA165" s="40">
        <f>'Lack of Coping Capacity'!AB164</f>
        <v>5.4</v>
      </c>
      <c r="AB165" s="40">
        <f t="shared" si="46"/>
        <v>4.8</v>
      </c>
      <c r="AC165" s="133">
        <f t="shared" si="47"/>
        <v>4.2</v>
      </c>
      <c r="AD165" s="149" t="str">
        <f t="shared" si="48"/>
        <v>Medium</v>
      </c>
      <c r="AE165" s="145">
        <f t="shared" si="49"/>
        <v>88</v>
      </c>
      <c r="AF165" s="147" t="e">
        <f>VLOOKUP($B165,#REF!,8,FALSE)</f>
        <v>#REF!</v>
      </c>
      <c r="AG165" s="46" t="e">
        <f>'Imputed and missing data hidden'!BY163</f>
        <v>#REF!</v>
      </c>
      <c r="AH165" s="146" t="e">
        <f t="shared" si="50"/>
        <v>#REF!</v>
      </c>
      <c r="AI165" s="150"/>
    </row>
    <row r="166" spans="1:35" ht="15" thickBot="1" x14ac:dyDescent="0.35">
      <c r="A166" s="108" t="str">
        <f>'Indicator Data'!A168</f>
        <v>Sudan</v>
      </c>
      <c r="B166" s="42" t="str">
        <f>'Indicator Data'!B168</f>
        <v>SDN</v>
      </c>
      <c r="C166" s="131">
        <f>'Hazard &amp; Exposure'!L165</f>
        <v>6.2</v>
      </c>
      <c r="D166" s="39">
        <f t="shared" si="42"/>
        <v>6.2</v>
      </c>
      <c r="E166" s="130">
        <f>Vulnerability!E165</f>
        <v>8.6</v>
      </c>
      <c r="F166" s="128">
        <f>Vulnerability!H165</f>
        <v>5.0999999999999996</v>
      </c>
      <c r="G166" s="128">
        <f>Vulnerability!N165</f>
        <v>3.3</v>
      </c>
      <c r="H166" s="39">
        <f>Vulnerability!O165</f>
        <v>6.4</v>
      </c>
      <c r="I166" s="128">
        <f>Vulnerability!T165</f>
        <v>9.6</v>
      </c>
      <c r="J166" s="127">
        <f>Vulnerability!AB165</f>
        <v>1.4</v>
      </c>
      <c r="K166" s="127">
        <f>Vulnerability!AE165</f>
        <v>6</v>
      </c>
      <c r="L166" s="127">
        <f>Vulnerability!AH165</f>
        <v>1</v>
      </c>
      <c r="M166" s="127">
        <f>Vulnerability!AK165</f>
        <v>5.0999999999999996</v>
      </c>
      <c r="N166" s="128">
        <f>Vulnerability!AL165</f>
        <v>3.7</v>
      </c>
      <c r="O166" s="39">
        <f>Vulnerability!AM165</f>
        <v>7.8</v>
      </c>
      <c r="P166" s="40">
        <f t="shared" si="43"/>
        <v>7.2</v>
      </c>
      <c r="Q166" s="40">
        <f>Vulnerability!AZ165</f>
        <v>5.0999999999999996</v>
      </c>
      <c r="R166" s="40">
        <f t="shared" si="44"/>
        <v>6.3</v>
      </c>
      <c r="S166" s="138">
        <f>'Lack of Coping Capacity'!D165</f>
        <v>4.9000000000000004</v>
      </c>
      <c r="T166" s="126">
        <f>'Lack of Coping Capacity'!G165</f>
        <v>8.3000000000000007</v>
      </c>
      <c r="U166" s="39">
        <f>'Lack of Coping Capacity'!H165</f>
        <v>6.6</v>
      </c>
      <c r="V166" s="126">
        <f>'Lack of Coping Capacity'!M165</f>
        <v>6.2</v>
      </c>
      <c r="W166" s="126">
        <f>'Lack of Coping Capacity'!R165</f>
        <v>8.3000000000000007</v>
      </c>
      <c r="X166" s="126">
        <f>'Lack of Coping Capacity'!Z165</f>
        <v>5.9</v>
      </c>
      <c r="Y166" s="39">
        <f>'Lack of Coping Capacity'!AA165</f>
        <v>6.8</v>
      </c>
      <c r="Z166" s="40">
        <f t="shared" si="45"/>
        <v>6.7</v>
      </c>
      <c r="AA166" s="40">
        <f>'Lack of Coping Capacity'!AB165</f>
        <v>3.5</v>
      </c>
      <c r="AB166" s="40">
        <f t="shared" si="46"/>
        <v>5.3</v>
      </c>
      <c r="AC166" s="133">
        <f t="shared" si="47"/>
        <v>5.9</v>
      </c>
      <c r="AD166" s="149" t="str">
        <f t="shared" si="48"/>
        <v>High</v>
      </c>
      <c r="AE166" s="145">
        <f t="shared" si="49"/>
        <v>36</v>
      </c>
      <c r="AF166" s="147" t="e">
        <f>VLOOKUP($B166,#REF!,8,FALSE)</f>
        <v>#REF!</v>
      </c>
      <c r="AG166" s="46" t="e">
        <f>'Imputed and missing data hidden'!BY164</f>
        <v>#REF!</v>
      </c>
      <c r="AH166" s="146" t="e">
        <f t="shared" si="50"/>
        <v>#REF!</v>
      </c>
      <c r="AI166" s="150"/>
    </row>
    <row r="167" spans="1:35" ht="15" thickBot="1" x14ac:dyDescent="0.35">
      <c r="A167" s="108" t="str">
        <f>'Indicator Data'!A169</f>
        <v>Suriname</v>
      </c>
      <c r="B167" s="42" t="str">
        <f>'Indicator Data'!B169</f>
        <v>SUR</v>
      </c>
      <c r="C167" s="131">
        <f>'Hazard &amp; Exposure'!L166</f>
        <v>3</v>
      </c>
      <c r="D167" s="39">
        <f t="shared" si="42"/>
        <v>3</v>
      </c>
      <c r="E167" s="130">
        <f>Vulnerability!E166</f>
        <v>4.9000000000000004</v>
      </c>
      <c r="F167" s="128">
        <f>Vulnerability!H166</f>
        <v>6.2</v>
      </c>
      <c r="G167" s="128">
        <f>Vulnerability!N166</f>
        <v>0.2</v>
      </c>
      <c r="H167" s="39">
        <f>Vulnerability!O166</f>
        <v>4.0999999999999996</v>
      </c>
      <c r="I167" s="128">
        <f>Vulnerability!T166</f>
        <v>1.3</v>
      </c>
      <c r="J167" s="127">
        <f>Vulnerability!AB166</f>
        <v>1.1000000000000001</v>
      </c>
      <c r="K167" s="127">
        <f>Vulnerability!AE166</f>
        <v>1.4</v>
      </c>
      <c r="L167" s="127">
        <f>Vulnerability!AH166</f>
        <v>0</v>
      </c>
      <c r="M167" s="127">
        <f>Vulnerability!AK166</f>
        <v>3</v>
      </c>
      <c r="N167" s="128">
        <f>Vulnerability!AL166</f>
        <v>1.4</v>
      </c>
      <c r="O167" s="39">
        <f>Vulnerability!AM166</f>
        <v>1.4</v>
      </c>
      <c r="P167" s="40">
        <f t="shared" si="43"/>
        <v>2.9</v>
      </c>
      <c r="Q167" s="40">
        <f>Vulnerability!AZ166</f>
        <v>5</v>
      </c>
      <c r="R167" s="40">
        <f t="shared" si="44"/>
        <v>4</v>
      </c>
      <c r="S167" s="138" t="str">
        <f>'Lack of Coping Capacity'!D166</f>
        <v>x</v>
      </c>
      <c r="T167" s="126">
        <f>'Lack of Coping Capacity'!G166</f>
        <v>6</v>
      </c>
      <c r="U167" s="39">
        <f>'Lack of Coping Capacity'!H166</f>
        <v>6</v>
      </c>
      <c r="V167" s="126">
        <f>'Lack of Coping Capacity'!M166</f>
        <v>2.6</v>
      </c>
      <c r="W167" s="126">
        <f>'Lack of Coping Capacity'!R166</f>
        <v>4.0999999999999996</v>
      </c>
      <c r="X167" s="126">
        <f>'Lack of Coping Capacity'!Z166</f>
        <v>5.4</v>
      </c>
      <c r="Y167" s="39">
        <f>'Lack of Coping Capacity'!AA166</f>
        <v>4</v>
      </c>
      <c r="Z167" s="40">
        <f t="shared" si="45"/>
        <v>5.0999999999999996</v>
      </c>
      <c r="AA167" s="40">
        <f>'Lack of Coping Capacity'!AB166</f>
        <v>2.7</v>
      </c>
      <c r="AB167" s="40">
        <f t="shared" si="46"/>
        <v>4</v>
      </c>
      <c r="AC167" s="133">
        <f t="shared" si="47"/>
        <v>3.6</v>
      </c>
      <c r="AD167" s="149" t="str">
        <f t="shared" si="48"/>
        <v>Medium</v>
      </c>
      <c r="AE167" s="145">
        <f t="shared" si="49"/>
        <v>114</v>
      </c>
      <c r="AF167" s="147" t="e">
        <f>VLOOKUP($B167,#REF!,8,FALSE)</f>
        <v>#REF!</v>
      </c>
      <c r="AG167" s="46" t="e">
        <f>'Imputed and missing data hidden'!BY165</f>
        <v>#REF!</v>
      </c>
      <c r="AH167" s="146" t="e">
        <f t="shared" si="50"/>
        <v>#REF!</v>
      </c>
      <c r="AI167" s="150"/>
    </row>
    <row r="168" spans="1:35" ht="15" thickBot="1" x14ac:dyDescent="0.35">
      <c r="A168" s="108" t="str">
        <f>'Indicator Data'!A170</f>
        <v>Sweden</v>
      </c>
      <c r="B168" s="42" t="str">
        <f>'Indicator Data'!B170</f>
        <v>SWE</v>
      </c>
      <c r="C168" s="131">
        <f>'Hazard &amp; Exposure'!L167</f>
        <v>3.7</v>
      </c>
      <c r="D168" s="39">
        <f t="shared" si="42"/>
        <v>3.7</v>
      </c>
      <c r="E168" s="130">
        <f>Vulnerability!E167</f>
        <v>0</v>
      </c>
      <c r="F168" s="128">
        <f>Vulnerability!H167</f>
        <v>0.8</v>
      </c>
      <c r="G168" s="128">
        <f>Vulnerability!N167</f>
        <v>0.1</v>
      </c>
      <c r="H168" s="39">
        <f>Vulnerability!O167</f>
        <v>0.2</v>
      </c>
      <c r="I168" s="128">
        <f>Vulnerability!T167</f>
        <v>7.8</v>
      </c>
      <c r="J168" s="127">
        <f>Vulnerability!AB167</f>
        <v>0.2</v>
      </c>
      <c r="K168" s="127">
        <f>Vulnerability!AE167</f>
        <v>0.2</v>
      </c>
      <c r="L168" s="127">
        <f>Vulnerability!AH167</f>
        <v>0</v>
      </c>
      <c r="M168" s="127">
        <f>Vulnerability!AK167</f>
        <v>1.6</v>
      </c>
      <c r="N168" s="128">
        <f>Vulnerability!AL167</f>
        <v>0.5</v>
      </c>
      <c r="O168" s="39">
        <f>Vulnerability!AM167</f>
        <v>5.2</v>
      </c>
      <c r="P168" s="40">
        <f t="shared" si="43"/>
        <v>3.1</v>
      </c>
      <c r="Q168" s="40">
        <f>Vulnerability!AZ167</f>
        <v>6.9</v>
      </c>
      <c r="R168" s="40">
        <f t="shared" si="44"/>
        <v>5.3</v>
      </c>
      <c r="S168" s="138">
        <f>'Lack of Coping Capacity'!D167</f>
        <v>2.5</v>
      </c>
      <c r="T168" s="126">
        <f>'Lack of Coping Capacity'!G167</f>
        <v>1.4</v>
      </c>
      <c r="U168" s="39">
        <f>'Lack of Coping Capacity'!H167</f>
        <v>2</v>
      </c>
      <c r="V168" s="126">
        <f>'Lack of Coping Capacity'!M167</f>
        <v>1.5</v>
      </c>
      <c r="W168" s="126">
        <f>'Lack of Coping Capacity'!R167</f>
        <v>0.9</v>
      </c>
      <c r="X168" s="126">
        <f>'Lack of Coping Capacity'!Z167</f>
        <v>0.1</v>
      </c>
      <c r="Y168" s="39">
        <f>'Lack of Coping Capacity'!AA167</f>
        <v>0.8</v>
      </c>
      <c r="Z168" s="40">
        <f t="shared" si="45"/>
        <v>1.4</v>
      </c>
      <c r="AA168" s="40">
        <f>'Lack of Coping Capacity'!AB167</f>
        <v>0.8</v>
      </c>
      <c r="AB168" s="40">
        <f t="shared" si="46"/>
        <v>1.1000000000000001</v>
      </c>
      <c r="AC168" s="133">
        <f t="shared" si="47"/>
        <v>2.8</v>
      </c>
      <c r="AD168" s="149" t="str">
        <f t="shared" si="48"/>
        <v>Low</v>
      </c>
      <c r="AE168" s="145">
        <f t="shared" si="49"/>
        <v>160</v>
      </c>
      <c r="AF168" s="147" t="e">
        <f>VLOOKUP($B168,#REF!,8,FALSE)</f>
        <v>#REF!</v>
      </c>
      <c r="AG168" s="46" t="e">
        <f>'Imputed and missing data hidden'!BY166</f>
        <v>#REF!</v>
      </c>
      <c r="AH168" s="146" t="e">
        <f t="shared" si="50"/>
        <v>#REF!</v>
      </c>
      <c r="AI168" s="150"/>
    </row>
    <row r="169" spans="1:35" ht="15" thickBot="1" x14ac:dyDescent="0.35">
      <c r="A169" s="108" t="str">
        <f>'Indicator Data'!A171</f>
        <v>Switzerland</v>
      </c>
      <c r="B169" s="42" t="str">
        <f>'Indicator Data'!B171</f>
        <v>CHE</v>
      </c>
      <c r="C169" s="131">
        <f>'Hazard &amp; Exposure'!L168</f>
        <v>3.7</v>
      </c>
      <c r="D169" s="39">
        <f t="shared" si="42"/>
        <v>3.7</v>
      </c>
      <c r="E169" s="130">
        <f>Vulnerability!E168</f>
        <v>0</v>
      </c>
      <c r="F169" s="128">
        <f>Vulnerability!H168</f>
        <v>1.2</v>
      </c>
      <c r="G169" s="128">
        <f>Vulnerability!N168</f>
        <v>0.1</v>
      </c>
      <c r="H169" s="39">
        <f>Vulnerability!O168</f>
        <v>0.3</v>
      </c>
      <c r="I169" s="128">
        <f>Vulnerability!T168</f>
        <v>6.5</v>
      </c>
      <c r="J169" s="127">
        <f>Vulnerability!AB168</f>
        <v>0.2</v>
      </c>
      <c r="K169" s="127">
        <f>Vulnerability!AE168</f>
        <v>0.3</v>
      </c>
      <c r="L169" s="127">
        <f>Vulnerability!AH168</f>
        <v>0</v>
      </c>
      <c r="M169" s="127">
        <f>Vulnerability!AK168</f>
        <v>1.3</v>
      </c>
      <c r="N169" s="128">
        <f>Vulnerability!AL168</f>
        <v>0.5</v>
      </c>
      <c r="O169" s="39">
        <f>Vulnerability!AM168</f>
        <v>4.0999999999999996</v>
      </c>
      <c r="P169" s="40">
        <f t="shared" si="43"/>
        <v>2.4</v>
      </c>
      <c r="Q169" s="40">
        <f>Vulnerability!AZ168</f>
        <v>6.4</v>
      </c>
      <c r="R169" s="40">
        <f t="shared" si="44"/>
        <v>4.7</v>
      </c>
      <c r="S169" s="138">
        <f>'Lack of Coping Capacity'!D168</f>
        <v>0.9</v>
      </c>
      <c r="T169" s="126">
        <f>'Lack of Coping Capacity'!G168</f>
        <v>1.2</v>
      </c>
      <c r="U169" s="39">
        <f>'Lack of Coping Capacity'!H168</f>
        <v>1.1000000000000001</v>
      </c>
      <c r="V169" s="126">
        <f>'Lack of Coping Capacity'!M168</f>
        <v>1.6</v>
      </c>
      <c r="W169" s="126">
        <f>'Lack of Coping Capacity'!R168</f>
        <v>0</v>
      </c>
      <c r="X169" s="126">
        <f>'Lack of Coping Capacity'!Z168</f>
        <v>0.4</v>
      </c>
      <c r="Y169" s="39">
        <f>'Lack of Coping Capacity'!AA168</f>
        <v>0.7</v>
      </c>
      <c r="Z169" s="40">
        <f t="shared" si="45"/>
        <v>0.9</v>
      </c>
      <c r="AA169" s="40" t="str">
        <f>'Lack of Coping Capacity'!AB168</f>
        <v>x</v>
      </c>
      <c r="AB169" s="40">
        <f t="shared" si="46"/>
        <v>0.9</v>
      </c>
      <c r="AC169" s="133">
        <f t="shared" si="47"/>
        <v>2.5</v>
      </c>
      <c r="AD169" s="149" t="str">
        <f t="shared" si="48"/>
        <v>Low</v>
      </c>
      <c r="AE169" s="145">
        <f t="shared" si="49"/>
        <v>181</v>
      </c>
      <c r="AF169" s="147" t="e">
        <f>VLOOKUP($B169,#REF!,8,FALSE)</f>
        <v>#REF!</v>
      </c>
      <c r="AG169" s="46" t="e">
        <f>'Imputed and missing data hidden'!BY167</f>
        <v>#REF!</v>
      </c>
      <c r="AH169" s="146" t="e">
        <f t="shared" si="50"/>
        <v>#REF!</v>
      </c>
      <c r="AI169" s="150"/>
    </row>
    <row r="170" spans="1:35" ht="15" thickBot="1" x14ac:dyDescent="0.35">
      <c r="A170" s="108" t="str">
        <f>'Indicator Data'!A172</f>
        <v>Syria</v>
      </c>
      <c r="B170" s="42" t="str">
        <f>'Indicator Data'!B172</f>
        <v>SYR</v>
      </c>
      <c r="C170" s="131">
        <f>'Hazard &amp; Exposure'!L169</f>
        <v>3.3</v>
      </c>
      <c r="D170" s="39">
        <f t="shared" si="42"/>
        <v>3.3</v>
      </c>
      <c r="E170" s="130">
        <f>Vulnerability!E169</f>
        <v>6.3</v>
      </c>
      <c r="F170" s="128">
        <f>Vulnerability!H169</f>
        <v>7.3</v>
      </c>
      <c r="G170" s="128">
        <f>Vulnerability!N169</f>
        <v>10</v>
      </c>
      <c r="H170" s="39">
        <f>Vulnerability!O169</f>
        <v>7.5</v>
      </c>
      <c r="I170" s="128">
        <f>Vulnerability!T169</f>
        <v>10</v>
      </c>
      <c r="J170" s="127">
        <f>Vulnerability!AB169</f>
        <v>0.5</v>
      </c>
      <c r="K170" s="127">
        <f>Vulnerability!AE169</f>
        <v>1.8</v>
      </c>
      <c r="L170" s="127">
        <f>Vulnerability!AH169</f>
        <v>1.4</v>
      </c>
      <c r="M170" s="127">
        <f>Vulnerability!AK169</f>
        <v>5.6</v>
      </c>
      <c r="N170" s="128">
        <f>Vulnerability!AL169</f>
        <v>2.6</v>
      </c>
      <c r="O170" s="39">
        <f>Vulnerability!AM169</f>
        <v>8</v>
      </c>
      <c r="P170" s="40">
        <f t="shared" si="43"/>
        <v>7.8</v>
      </c>
      <c r="Q170" s="40">
        <f>Vulnerability!AZ169</f>
        <v>5.8</v>
      </c>
      <c r="R170" s="40">
        <f t="shared" si="44"/>
        <v>6.9</v>
      </c>
      <c r="S170" s="138">
        <f>'Lack of Coping Capacity'!D169</f>
        <v>4.5999999999999996</v>
      </c>
      <c r="T170" s="126">
        <f>'Lack of Coping Capacity'!G169</f>
        <v>8.5</v>
      </c>
      <c r="U170" s="39">
        <f>'Lack of Coping Capacity'!H169</f>
        <v>6.6</v>
      </c>
      <c r="V170" s="126">
        <f>'Lack of Coping Capacity'!M169</f>
        <v>4.2</v>
      </c>
      <c r="W170" s="126">
        <f>'Lack of Coping Capacity'!R169</f>
        <v>2.7</v>
      </c>
      <c r="X170" s="126">
        <f>'Lack of Coping Capacity'!Z169</f>
        <v>6.2</v>
      </c>
      <c r="Y170" s="39">
        <f>'Lack of Coping Capacity'!AA169</f>
        <v>4.4000000000000004</v>
      </c>
      <c r="Z170" s="40">
        <f t="shared" si="45"/>
        <v>5.6</v>
      </c>
      <c r="AA170" s="40">
        <f>'Lack of Coping Capacity'!AB169</f>
        <v>2.5</v>
      </c>
      <c r="AB170" s="40">
        <f t="shared" si="46"/>
        <v>4.2</v>
      </c>
      <c r="AC170" s="133">
        <f t="shared" si="47"/>
        <v>4.5999999999999996</v>
      </c>
      <c r="AD170" s="149" t="str">
        <f t="shared" si="48"/>
        <v>Medium</v>
      </c>
      <c r="AE170" s="145">
        <f t="shared" si="49"/>
        <v>69</v>
      </c>
      <c r="AF170" s="147" t="e">
        <f>VLOOKUP($B170,#REF!,8,FALSE)</f>
        <v>#REF!</v>
      </c>
      <c r="AG170" s="46" t="e">
        <f>'Imputed and missing data hidden'!BY168</f>
        <v>#REF!</v>
      </c>
      <c r="AH170" s="146" t="e">
        <f t="shared" si="50"/>
        <v>#REF!</v>
      </c>
      <c r="AI170" s="150"/>
    </row>
    <row r="171" spans="1:35" ht="15" thickBot="1" x14ac:dyDescent="0.35">
      <c r="A171" s="108" t="str">
        <f>'Indicator Data'!A173</f>
        <v>Tajikistan</v>
      </c>
      <c r="B171" s="42" t="str">
        <f>'Indicator Data'!B173</f>
        <v>TJK</v>
      </c>
      <c r="C171" s="131">
        <f>'Hazard &amp; Exposure'!L170</f>
        <v>4.8</v>
      </c>
      <c r="D171" s="39">
        <f t="shared" si="42"/>
        <v>4.8</v>
      </c>
      <c r="E171" s="130">
        <f>Vulnerability!E170</f>
        <v>5.2</v>
      </c>
      <c r="F171" s="128">
        <f>Vulnerability!H170</f>
        <v>3.7</v>
      </c>
      <c r="G171" s="128">
        <f>Vulnerability!N170</f>
        <v>4.5</v>
      </c>
      <c r="H171" s="39">
        <f>Vulnerability!O170</f>
        <v>4.7</v>
      </c>
      <c r="I171" s="128">
        <f>Vulnerability!T170</f>
        <v>2</v>
      </c>
      <c r="J171" s="127">
        <f>Vulnerability!AB170</f>
        <v>1.4</v>
      </c>
      <c r="K171" s="127">
        <f>Vulnerability!AE170</f>
        <v>2.9</v>
      </c>
      <c r="L171" s="127">
        <f>Vulnerability!AH170</f>
        <v>0.1</v>
      </c>
      <c r="M171" s="127">
        <f>Vulnerability!AK170</f>
        <v>4</v>
      </c>
      <c r="N171" s="128">
        <f>Vulnerability!AL170</f>
        <v>2.2000000000000002</v>
      </c>
      <c r="O171" s="39">
        <f>Vulnerability!AM170</f>
        <v>2.1</v>
      </c>
      <c r="P171" s="40">
        <f t="shared" si="43"/>
        <v>3.5</v>
      </c>
      <c r="Q171" s="40">
        <f>Vulnerability!AZ170</f>
        <v>5.2</v>
      </c>
      <c r="R171" s="40">
        <f t="shared" si="44"/>
        <v>4.4000000000000004</v>
      </c>
      <c r="S171" s="138">
        <f>'Lack of Coping Capacity'!D170</f>
        <v>4.5999999999999996</v>
      </c>
      <c r="T171" s="126">
        <f>'Lack of Coping Capacity'!G170</f>
        <v>7.4</v>
      </c>
      <c r="U171" s="39">
        <f>'Lack of Coping Capacity'!H170</f>
        <v>6</v>
      </c>
      <c r="V171" s="126">
        <f>'Lack of Coping Capacity'!M170</f>
        <v>3.1</v>
      </c>
      <c r="W171" s="126">
        <f>'Lack of Coping Capacity'!R170</f>
        <v>4.4000000000000004</v>
      </c>
      <c r="X171" s="126">
        <f>'Lack of Coping Capacity'!Z170</f>
        <v>3.9</v>
      </c>
      <c r="Y171" s="39">
        <f>'Lack of Coping Capacity'!AA170</f>
        <v>3.8</v>
      </c>
      <c r="Z171" s="40">
        <f t="shared" si="45"/>
        <v>5</v>
      </c>
      <c r="AA171" s="40">
        <f>'Lack of Coping Capacity'!AB170</f>
        <v>4.2</v>
      </c>
      <c r="AB171" s="40">
        <f t="shared" si="46"/>
        <v>4.5999999999999996</v>
      </c>
      <c r="AC171" s="133">
        <f t="shared" si="47"/>
        <v>4.5999999999999996</v>
      </c>
      <c r="AD171" s="149" t="str">
        <f t="shared" si="48"/>
        <v>Medium</v>
      </c>
      <c r="AE171" s="145">
        <f t="shared" si="49"/>
        <v>69</v>
      </c>
      <c r="AF171" s="147" t="e">
        <f>VLOOKUP($B171,#REF!,8,FALSE)</f>
        <v>#REF!</v>
      </c>
      <c r="AG171" s="46" t="e">
        <f>'Imputed and missing data hidden'!BY169</f>
        <v>#REF!</v>
      </c>
      <c r="AH171" s="146" t="e">
        <f t="shared" si="50"/>
        <v>#REF!</v>
      </c>
      <c r="AI171" s="150"/>
    </row>
    <row r="172" spans="1:35" ht="15" thickBot="1" x14ac:dyDescent="0.35">
      <c r="A172" s="108" t="str">
        <f>'Indicator Data'!A174</f>
        <v>Tanzania</v>
      </c>
      <c r="B172" s="42" t="str">
        <f>'Indicator Data'!B174</f>
        <v>TZA</v>
      </c>
      <c r="C172" s="131">
        <f>'Hazard &amp; Exposure'!L171</f>
        <v>6.6</v>
      </c>
      <c r="D172" s="39">
        <f t="shared" si="42"/>
        <v>6.6</v>
      </c>
      <c r="E172" s="130">
        <f>Vulnerability!E171</f>
        <v>8.3000000000000007</v>
      </c>
      <c r="F172" s="128">
        <f>Vulnerability!H171</f>
        <v>5.2</v>
      </c>
      <c r="G172" s="128">
        <f>Vulnerability!N171</f>
        <v>1.5</v>
      </c>
      <c r="H172" s="39">
        <f>Vulnerability!O171</f>
        <v>5.8</v>
      </c>
      <c r="I172" s="128">
        <f>Vulnerability!T171</f>
        <v>6.5</v>
      </c>
      <c r="J172" s="127">
        <f>Vulnerability!AB171</f>
        <v>5.3</v>
      </c>
      <c r="K172" s="127">
        <f>Vulnerability!AE171</f>
        <v>3.6</v>
      </c>
      <c r="L172" s="127">
        <f>Vulnerability!AH171</f>
        <v>3.5</v>
      </c>
      <c r="M172" s="127">
        <f>Vulnerability!AK171</f>
        <v>7.1</v>
      </c>
      <c r="N172" s="128">
        <f>Vulnerability!AL171</f>
        <v>5.0999999999999996</v>
      </c>
      <c r="O172" s="39">
        <f>Vulnerability!AM171</f>
        <v>5.8</v>
      </c>
      <c r="P172" s="40">
        <f t="shared" si="43"/>
        <v>5.8</v>
      </c>
      <c r="Q172" s="40">
        <f>Vulnerability!AZ171</f>
        <v>5.9</v>
      </c>
      <c r="R172" s="40">
        <f t="shared" si="44"/>
        <v>5.9</v>
      </c>
      <c r="S172" s="138">
        <f>'Lack of Coping Capacity'!D171</f>
        <v>3.5</v>
      </c>
      <c r="T172" s="126">
        <f>'Lack of Coping Capacity'!G171</f>
        <v>6.4</v>
      </c>
      <c r="U172" s="39">
        <f>'Lack of Coping Capacity'!H171</f>
        <v>5</v>
      </c>
      <c r="V172" s="126">
        <f>'Lack of Coping Capacity'!M171</f>
        <v>6.2</v>
      </c>
      <c r="W172" s="126">
        <f>'Lack of Coping Capacity'!R171</f>
        <v>8.6</v>
      </c>
      <c r="X172" s="126">
        <f>'Lack of Coping Capacity'!Z171</f>
        <v>6.7</v>
      </c>
      <c r="Y172" s="39">
        <f>'Lack of Coping Capacity'!AA171</f>
        <v>7.2</v>
      </c>
      <c r="Z172" s="40">
        <f t="shared" si="45"/>
        <v>6.2</v>
      </c>
      <c r="AA172" s="40">
        <f>'Lack of Coping Capacity'!AB171</f>
        <v>5.3</v>
      </c>
      <c r="AB172" s="40">
        <f t="shared" si="46"/>
        <v>5.8</v>
      </c>
      <c r="AC172" s="133">
        <f t="shared" si="47"/>
        <v>6.1</v>
      </c>
      <c r="AD172" s="149" t="str">
        <f t="shared" si="48"/>
        <v>High</v>
      </c>
      <c r="AE172" s="145">
        <f t="shared" si="49"/>
        <v>28</v>
      </c>
      <c r="AF172" s="147" t="e">
        <f>VLOOKUP($B172,#REF!,8,FALSE)</f>
        <v>#REF!</v>
      </c>
      <c r="AG172" s="46" t="e">
        <f>'Imputed and missing data hidden'!BY170</f>
        <v>#REF!</v>
      </c>
      <c r="AH172" s="146" t="e">
        <f t="shared" si="50"/>
        <v>#REF!</v>
      </c>
      <c r="AI172" s="150"/>
    </row>
    <row r="173" spans="1:35" ht="15" thickBot="1" x14ac:dyDescent="0.35">
      <c r="A173" s="108" t="str">
        <f>'Indicator Data'!A175</f>
        <v>Thailand</v>
      </c>
      <c r="B173" s="42" t="str">
        <f>'Indicator Data'!B175</f>
        <v>THA</v>
      </c>
      <c r="C173" s="131">
        <f>'Hazard &amp; Exposure'!L172</f>
        <v>3.6</v>
      </c>
      <c r="D173" s="39">
        <f t="shared" si="42"/>
        <v>3.6</v>
      </c>
      <c r="E173" s="130">
        <f>Vulnerability!E172</f>
        <v>2.2999999999999998</v>
      </c>
      <c r="F173" s="128">
        <f>Vulnerability!H172</f>
        <v>4</v>
      </c>
      <c r="G173" s="128">
        <f>Vulnerability!N172</f>
        <v>0.2</v>
      </c>
      <c r="H173" s="39">
        <f>Vulnerability!O172</f>
        <v>2.2000000000000002</v>
      </c>
      <c r="I173" s="128">
        <f>Vulnerability!T172</f>
        <v>5.5</v>
      </c>
      <c r="J173" s="127">
        <f>Vulnerability!AB172</f>
        <v>1.3</v>
      </c>
      <c r="K173" s="127">
        <f>Vulnerability!AE172</f>
        <v>1.1000000000000001</v>
      </c>
      <c r="L173" s="127">
        <f>Vulnerability!AH172</f>
        <v>2.6</v>
      </c>
      <c r="M173" s="127">
        <f>Vulnerability!AK172</f>
        <v>2.7</v>
      </c>
      <c r="N173" s="128">
        <f>Vulnerability!AL172</f>
        <v>2</v>
      </c>
      <c r="O173" s="39">
        <f>Vulnerability!AM172</f>
        <v>4</v>
      </c>
      <c r="P173" s="40">
        <f t="shared" si="43"/>
        <v>3.2</v>
      </c>
      <c r="Q173" s="40">
        <f>Vulnerability!AZ172</f>
        <v>4.9000000000000004</v>
      </c>
      <c r="R173" s="40">
        <f t="shared" si="44"/>
        <v>4.0999999999999996</v>
      </c>
      <c r="S173" s="138">
        <f>'Lack of Coping Capacity'!D172</f>
        <v>4.7</v>
      </c>
      <c r="T173" s="126">
        <f>'Lack of Coping Capacity'!G172</f>
        <v>5.4</v>
      </c>
      <c r="U173" s="39">
        <f>'Lack of Coping Capacity'!H172</f>
        <v>5.0999999999999996</v>
      </c>
      <c r="V173" s="126">
        <f>'Lack of Coping Capacity'!M172</f>
        <v>1.7</v>
      </c>
      <c r="W173" s="126">
        <f>'Lack of Coping Capacity'!R172</f>
        <v>1.9</v>
      </c>
      <c r="X173" s="126">
        <f>'Lack of Coping Capacity'!Z172</f>
        <v>4.2</v>
      </c>
      <c r="Y173" s="39">
        <f>'Lack of Coping Capacity'!AA172</f>
        <v>2.6</v>
      </c>
      <c r="Z173" s="40">
        <f t="shared" si="45"/>
        <v>4</v>
      </c>
      <c r="AA173" s="40">
        <f>'Lack of Coping Capacity'!AB172</f>
        <v>2.1</v>
      </c>
      <c r="AB173" s="40">
        <f t="shared" si="46"/>
        <v>3.1</v>
      </c>
      <c r="AC173" s="133">
        <f t="shared" si="47"/>
        <v>3.6</v>
      </c>
      <c r="AD173" s="149" t="str">
        <f t="shared" si="48"/>
        <v>Medium</v>
      </c>
      <c r="AE173" s="145">
        <f t="shared" si="49"/>
        <v>114</v>
      </c>
      <c r="AF173" s="147" t="e">
        <f>VLOOKUP($B173,#REF!,8,FALSE)</f>
        <v>#REF!</v>
      </c>
      <c r="AG173" s="46" t="e">
        <f>'Imputed and missing data hidden'!BY171</f>
        <v>#REF!</v>
      </c>
      <c r="AH173" s="146" t="e">
        <f t="shared" si="50"/>
        <v>#REF!</v>
      </c>
      <c r="AI173" s="150"/>
    </row>
    <row r="174" spans="1:35" s="3" customFormat="1" ht="15" thickBot="1" x14ac:dyDescent="0.35">
      <c r="A174" s="108" t="str">
        <f>'Indicator Data'!A176</f>
        <v>Timor-Leste</v>
      </c>
      <c r="B174" s="42" t="str">
        <f>'Indicator Data'!B176</f>
        <v>TLS</v>
      </c>
      <c r="C174" s="131">
        <f>'Hazard &amp; Exposure'!L173</f>
        <v>6</v>
      </c>
      <c r="D174" s="39">
        <f t="shared" si="42"/>
        <v>6</v>
      </c>
      <c r="E174" s="130">
        <f>Vulnerability!E173</f>
        <v>7.4</v>
      </c>
      <c r="F174" s="128">
        <f>Vulnerability!H173</f>
        <v>0.9</v>
      </c>
      <c r="G174" s="128">
        <f>Vulnerability!N173</f>
        <v>4.0999999999999996</v>
      </c>
      <c r="H174" s="39">
        <f>Vulnerability!O173</f>
        <v>5</v>
      </c>
      <c r="I174" s="128">
        <f>Vulnerability!T173</f>
        <v>0</v>
      </c>
      <c r="J174" s="127">
        <f>Vulnerability!AB173</f>
        <v>6.4</v>
      </c>
      <c r="K174" s="127">
        <f>Vulnerability!AE173</f>
        <v>6</v>
      </c>
      <c r="L174" s="127">
        <f>Vulnerability!AH173</f>
        <v>0</v>
      </c>
      <c r="M174" s="127">
        <f>Vulnerability!AK173</f>
        <v>6.5</v>
      </c>
      <c r="N174" s="128">
        <f>Vulnerability!AL173</f>
        <v>5.2</v>
      </c>
      <c r="O174" s="39">
        <f>Vulnerability!AM173</f>
        <v>3</v>
      </c>
      <c r="P174" s="40">
        <f t="shared" si="43"/>
        <v>4.0999999999999996</v>
      </c>
      <c r="Q174" s="40">
        <f>Vulnerability!AZ173</f>
        <v>5.4</v>
      </c>
      <c r="R174" s="40">
        <f t="shared" si="44"/>
        <v>4.8</v>
      </c>
      <c r="S174" s="138">
        <f>'Lack of Coping Capacity'!D173</f>
        <v>6.3</v>
      </c>
      <c r="T174" s="126">
        <f>'Lack of Coping Capacity'!G173</f>
        <v>6.6</v>
      </c>
      <c r="U174" s="39">
        <f>'Lack of Coping Capacity'!H173</f>
        <v>6.5</v>
      </c>
      <c r="V174" s="126">
        <f>'Lack of Coping Capacity'!M173</f>
        <v>4.9000000000000004</v>
      </c>
      <c r="W174" s="126">
        <f>'Lack of Coping Capacity'!R173</f>
        <v>5.9</v>
      </c>
      <c r="X174" s="126">
        <f>'Lack of Coping Capacity'!Z173</f>
        <v>6.4</v>
      </c>
      <c r="Y174" s="39">
        <f>'Lack of Coping Capacity'!AA173</f>
        <v>5.7</v>
      </c>
      <c r="Z174" s="40">
        <f t="shared" si="45"/>
        <v>6.1</v>
      </c>
      <c r="AA174" s="40">
        <f>'Lack of Coping Capacity'!AB173</f>
        <v>5.6</v>
      </c>
      <c r="AB174" s="40">
        <f t="shared" si="46"/>
        <v>5.9</v>
      </c>
      <c r="AC174" s="133">
        <f t="shared" si="47"/>
        <v>5.5</v>
      </c>
      <c r="AD174" s="149" t="str">
        <f t="shared" si="48"/>
        <v>High</v>
      </c>
      <c r="AE174" s="145">
        <f t="shared" si="49"/>
        <v>45</v>
      </c>
      <c r="AF174" s="147" t="e">
        <f>VLOOKUP($B174,#REF!,8,FALSE)</f>
        <v>#REF!</v>
      </c>
      <c r="AG174" s="46" t="e">
        <f>'Imputed and missing data hidden'!BY172</f>
        <v>#REF!</v>
      </c>
      <c r="AH174" s="146" t="e">
        <f t="shared" si="50"/>
        <v>#REF!</v>
      </c>
      <c r="AI174" s="150"/>
    </row>
    <row r="175" spans="1:35" ht="15" thickBot="1" x14ac:dyDescent="0.35">
      <c r="A175" s="108" t="str">
        <f>'Indicator Data'!A177</f>
        <v>Togo</v>
      </c>
      <c r="B175" s="42" t="str">
        <f>'Indicator Data'!B177</f>
        <v>TGO</v>
      </c>
      <c r="C175" s="131">
        <f>'Hazard &amp; Exposure'!L174</f>
        <v>6.9</v>
      </c>
      <c r="D175" s="39">
        <f t="shared" si="42"/>
        <v>6.9</v>
      </c>
      <c r="E175" s="130">
        <f>Vulnerability!E174</f>
        <v>8.4</v>
      </c>
      <c r="F175" s="128">
        <f>Vulnerability!H174</f>
        <v>6</v>
      </c>
      <c r="G175" s="128">
        <f>Vulnerability!N174</f>
        <v>2.4</v>
      </c>
      <c r="H175" s="39">
        <f>Vulnerability!O174</f>
        <v>6.3</v>
      </c>
      <c r="I175" s="128">
        <f>Vulnerability!T174</f>
        <v>3.7</v>
      </c>
      <c r="J175" s="127">
        <f>Vulnerability!AB174</f>
        <v>5.3</v>
      </c>
      <c r="K175" s="127">
        <f>Vulnerability!AE174</f>
        <v>4.5</v>
      </c>
      <c r="L175" s="127">
        <f>Vulnerability!AH174</f>
        <v>0</v>
      </c>
      <c r="M175" s="127">
        <f>Vulnerability!AK174</f>
        <v>4.3</v>
      </c>
      <c r="N175" s="128">
        <f>Vulnerability!AL174</f>
        <v>3.8</v>
      </c>
      <c r="O175" s="39">
        <f>Vulnerability!AM174</f>
        <v>3.8</v>
      </c>
      <c r="P175" s="40">
        <f t="shared" si="43"/>
        <v>5.2</v>
      </c>
      <c r="Q175" s="40">
        <f>Vulnerability!AZ174</f>
        <v>6</v>
      </c>
      <c r="R175" s="40">
        <f t="shared" si="44"/>
        <v>5.6</v>
      </c>
      <c r="S175" s="138">
        <f>'Lack of Coping Capacity'!D174</f>
        <v>9.1999999999999993</v>
      </c>
      <c r="T175" s="126">
        <f>'Lack of Coping Capacity'!G174</f>
        <v>7.1</v>
      </c>
      <c r="U175" s="39">
        <f>'Lack of Coping Capacity'!H174</f>
        <v>8.1999999999999993</v>
      </c>
      <c r="V175" s="126">
        <f>'Lack of Coping Capacity'!M174</f>
        <v>6.7</v>
      </c>
      <c r="W175" s="126">
        <f>'Lack of Coping Capacity'!R174</f>
        <v>8</v>
      </c>
      <c r="X175" s="126">
        <f>'Lack of Coping Capacity'!Z174</f>
        <v>6.4</v>
      </c>
      <c r="Y175" s="39">
        <f>'Lack of Coping Capacity'!AA174</f>
        <v>7</v>
      </c>
      <c r="Z175" s="40">
        <f t="shared" si="45"/>
        <v>7.7</v>
      </c>
      <c r="AA175" s="40">
        <f>'Lack of Coping Capacity'!AB174</f>
        <v>6.8</v>
      </c>
      <c r="AB175" s="40">
        <f t="shared" si="46"/>
        <v>7.3</v>
      </c>
      <c r="AC175" s="133">
        <f t="shared" si="47"/>
        <v>6.6</v>
      </c>
      <c r="AD175" s="149" t="str">
        <f t="shared" si="48"/>
        <v>Very High</v>
      </c>
      <c r="AE175" s="145">
        <f t="shared" si="49"/>
        <v>9</v>
      </c>
      <c r="AF175" s="147" t="e">
        <f>VLOOKUP($B175,#REF!,8,FALSE)</f>
        <v>#REF!</v>
      </c>
      <c r="AG175" s="46" t="e">
        <f>'Imputed and missing data hidden'!BY173</f>
        <v>#REF!</v>
      </c>
      <c r="AH175" s="146" t="e">
        <f t="shared" si="50"/>
        <v>#REF!</v>
      </c>
      <c r="AI175" s="150"/>
    </row>
    <row r="176" spans="1:35" ht="15" thickBot="1" x14ac:dyDescent="0.35">
      <c r="A176" s="108" t="str">
        <f>'Indicator Data'!A178</f>
        <v>Tonga</v>
      </c>
      <c r="B176" s="42" t="str">
        <f>'Indicator Data'!B178</f>
        <v>TON</v>
      </c>
      <c r="C176" s="131">
        <f>'Hazard &amp; Exposure'!L175</f>
        <v>2.7</v>
      </c>
      <c r="D176" s="39">
        <f t="shared" si="42"/>
        <v>2.7</v>
      </c>
      <c r="E176" s="130">
        <f>Vulnerability!E175</f>
        <v>3.7</v>
      </c>
      <c r="F176" s="128">
        <f>Vulnerability!H175</f>
        <v>4.4000000000000004</v>
      </c>
      <c r="G176" s="128">
        <f>Vulnerability!N175</f>
        <v>10</v>
      </c>
      <c r="H176" s="39">
        <f>Vulnerability!O175</f>
        <v>5.5</v>
      </c>
      <c r="I176" s="128">
        <f>Vulnerability!T175</f>
        <v>0</v>
      </c>
      <c r="J176" s="127">
        <f>Vulnerability!AB175</f>
        <v>2.1</v>
      </c>
      <c r="K176" s="127">
        <f>Vulnerability!AE175</f>
        <v>0.8</v>
      </c>
      <c r="L176" s="127">
        <f>Vulnerability!AH175</f>
        <v>10</v>
      </c>
      <c r="M176" s="127">
        <f>Vulnerability!AK175</f>
        <v>4.2</v>
      </c>
      <c r="N176" s="128">
        <f>Vulnerability!AL175</f>
        <v>5.9</v>
      </c>
      <c r="O176" s="39">
        <f>Vulnerability!AM175</f>
        <v>3.5</v>
      </c>
      <c r="P176" s="40">
        <f t="shared" si="43"/>
        <v>4.5999999999999996</v>
      </c>
      <c r="Q176" s="40">
        <f>Vulnerability!AZ175</f>
        <v>2.6</v>
      </c>
      <c r="R176" s="40">
        <f t="shared" si="44"/>
        <v>3.7</v>
      </c>
      <c r="S176" s="138">
        <f>'Lack of Coping Capacity'!D175</f>
        <v>5.8</v>
      </c>
      <c r="T176" s="126">
        <f>'Lack of Coping Capacity'!G175</f>
        <v>4.7</v>
      </c>
      <c r="U176" s="39">
        <f>'Lack of Coping Capacity'!H175</f>
        <v>5.3</v>
      </c>
      <c r="V176" s="126">
        <f>'Lack of Coping Capacity'!M175</f>
        <v>2.8</v>
      </c>
      <c r="W176" s="126">
        <f>'Lack of Coping Capacity'!R175</f>
        <v>0.2</v>
      </c>
      <c r="X176" s="126">
        <f>'Lack of Coping Capacity'!Z175</f>
        <v>5.3</v>
      </c>
      <c r="Y176" s="39">
        <f>'Lack of Coping Capacity'!AA175</f>
        <v>2.8</v>
      </c>
      <c r="Z176" s="40">
        <f t="shared" si="45"/>
        <v>4.2</v>
      </c>
      <c r="AA176" s="40">
        <f>'Lack of Coping Capacity'!AB175</f>
        <v>4.3</v>
      </c>
      <c r="AB176" s="40">
        <f t="shared" si="46"/>
        <v>4.3</v>
      </c>
      <c r="AC176" s="133">
        <f t="shared" si="47"/>
        <v>3.5</v>
      </c>
      <c r="AD176" s="149" t="str">
        <f t="shared" si="48"/>
        <v>Medium</v>
      </c>
      <c r="AE176" s="145">
        <f t="shared" si="49"/>
        <v>119</v>
      </c>
      <c r="AF176" s="147" t="e">
        <f>VLOOKUP($B176,#REF!,8,FALSE)</f>
        <v>#REF!</v>
      </c>
      <c r="AG176" s="46" t="e">
        <f>'Imputed and missing data hidden'!BY174</f>
        <v>#REF!</v>
      </c>
      <c r="AH176" s="146" t="e">
        <f t="shared" si="50"/>
        <v>#REF!</v>
      </c>
      <c r="AI176" s="150"/>
    </row>
    <row r="177" spans="1:35" ht="15" thickBot="1" x14ac:dyDescent="0.35">
      <c r="A177" s="108" t="str">
        <f>'Indicator Data'!A179</f>
        <v>Trinidad and Tobago</v>
      </c>
      <c r="B177" s="42" t="str">
        <f>'Indicator Data'!B179</f>
        <v>TTO</v>
      </c>
      <c r="C177" s="131">
        <f>'Hazard &amp; Exposure'!L176</f>
        <v>3.2</v>
      </c>
      <c r="D177" s="39">
        <f t="shared" si="42"/>
        <v>3.2</v>
      </c>
      <c r="E177" s="130">
        <f>Vulnerability!E176</f>
        <v>1.7</v>
      </c>
      <c r="F177" s="128">
        <f>Vulnerability!H176</f>
        <v>4.3</v>
      </c>
      <c r="G177" s="128">
        <f>Vulnerability!N176</f>
        <v>0.7</v>
      </c>
      <c r="H177" s="39">
        <f>Vulnerability!O176</f>
        <v>2.1</v>
      </c>
      <c r="I177" s="128">
        <f>Vulnerability!T176</f>
        <v>4.4000000000000004</v>
      </c>
      <c r="J177" s="127">
        <f>Vulnerability!AB176</f>
        <v>0.8</v>
      </c>
      <c r="K177" s="127">
        <f>Vulnerability!AE176</f>
        <v>1.3</v>
      </c>
      <c r="L177" s="127">
        <f>Vulnerability!AH176</f>
        <v>5.4</v>
      </c>
      <c r="M177" s="127">
        <f>Vulnerability!AK176</f>
        <v>1.6</v>
      </c>
      <c r="N177" s="128">
        <f>Vulnerability!AL176</f>
        <v>2.5</v>
      </c>
      <c r="O177" s="39">
        <f>Vulnerability!AM176</f>
        <v>3.5</v>
      </c>
      <c r="P177" s="40">
        <f t="shared" si="43"/>
        <v>2.8</v>
      </c>
      <c r="Q177" s="40">
        <f>Vulnerability!AZ176</f>
        <v>4.3</v>
      </c>
      <c r="R177" s="40">
        <f t="shared" si="44"/>
        <v>3.6</v>
      </c>
      <c r="S177" s="138">
        <f>'Lack of Coping Capacity'!D176</f>
        <v>4.4000000000000004</v>
      </c>
      <c r="T177" s="126">
        <f>'Lack of Coping Capacity'!G176</f>
        <v>5.3</v>
      </c>
      <c r="U177" s="39">
        <f>'Lack of Coping Capacity'!H176</f>
        <v>4.9000000000000004</v>
      </c>
      <c r="V177" s="126">
        <f>'Lack of Coping Capacity'!M176</f>
        <v>1.4</v>
      </c>
      <c r="W177" s="126">
        <f>'Lack of Coping Capacity'!R176</f>
        <v>0.4</v>
      </c>
      <c r="X177" s="126">
        <f>'Lack of Coping Capacity'!Z176</f>
        <v>2.4</v>
      </c>
      <c r="Y177" s="39">
        <f>'Lack of Coping Capacity'!AA176</f>
        <v>1.4</v>
      </c>
      <c r="Z177" s="40">
        <f t="shared" si="45"/>
        <v>3.3</v>
      </c>
      <c r="AA177" s="40">
        <f>'Lack of Coping Capacity'!AB176</f>
        <v>5.0999999999999996</v>
      </c>
      <c r="AB177" s="40">
        <f t="shared" si="46"/>
        <v>4.3</v>
      </c>
      <c r="AC177" s="133">
        <f t="shared" si="47"/>
        <v>3.7</v>
      </c>
      <c r="AD177" s="149" t="str">
        <f t="shared" si="48"/>
        <v>Medium</v>
      </c>
      <c r="AE177" s="145">
        <f t="shared" si="49"/>
        <v>111</v>
      </c>
      <c r="AF177" s="147" t="e">
        <f>VLOOKUP($B177,#REF!,8,FALSE)</f>
        <v>#REF!</v>
      </c>
      <c r="AG177" s="46" t="e">
        <f>'Imputed and missing data hidden'!BY175</f>
        <v>#REF!</v>
      </c>
      <c r="AH177" s="146" t="e">
        <f t="shared" si="50"/>
        <v>#REF!</v>
      </c>
      <c r="AI177" s="150"/>
    </row>
    <row r="178" spans="1:35" ht="15" thickBot="1" x14ac:dyDescent="0.35">
      <c r="A178" s="108" t="str">
        <f>'Indicator Data'!A180</f>
        <v>Tunisia</v>
      </c>
      <c r="B178" s="42" t="str">
        <f>'Indicator Data'!B180</f>
        <v>TUN</v>
      </c>
      <c r="C178" s="131">
        <f>'Hazard &amp; Exposure'!L177</f>
        <v>4</v>
      </c>
      <c r="D178" s="39">
        <f t="shared" si="42"/>
        <v>4</v>
      </c>
      <c r="E178" s="130">
        <f>Vulnerability!E177</f>
        <v>3</v>
      </c>
      <c r="F178" s="128">
        <f>Vulnerability!H177</f>
        <v>3</v>
      </c>
      <c r="G178" s="128">
        <f>Vulnerability!N177</f>
        <v>1.5</v>
      </c>
      <c r="H178" s="39">
        <f>Vulnerability!O177</f>
        <v>2.6</v>
      </c>
      <c r="I178" s="128">
        <f>Vulnerability!T177</f>
        <v>1.2</v>
      </c>
      <c r="J178" s="127">
        <f>Vulnerability!AB177</f>
        <v>0.3</v>
      </c>
      <c r="K178" s="127">
        <f>Vulnerability!AE177</f>
        <v>0.9</v>
      </c>
      <c r="L178" s="127">
        <f>Vulnerability!AH177</f>
        <v>0.1</v>
      </c>
      <c r="M178" s="127">
        <f>Vulnerability!AK177</f>
        <v>0.4</v>
      </c>
      <c r="N178" s="128">
        <f>Vulnerability!AL177</f>
        <v>0.4</v>
      </c>
      <c r="O178" s="39">
        <f>Vulnerability!AM177</f>
        <v>0.8</v>
      </c>
      <c r="P178" s="40">
        <f t="shared" si="43"/>
        <v>1.7</v>
      </c>
      <c r="Q178" s="40">
        <f>Vulnerability!AZ177</f>
        <v>4.7</v>
      </c>
      <c r="R178" s="40">
        <f t="shared" si="44"/>
        <v>3.3</v>
      </c>
      <c r="S178" s="138">
        <f>'Lack of Coping Capacity'!D177</f>
        <v>6.4</v>
      </c>
      <c r="T178" s="126">
        <f>'Lack of Coping Capacity'!G177</f>
        <v>5.5</v>
      </c>
      <c r="U178" s="39">
        <f>'Lack of Coping Capacity'!H177</f>
        <v>6</v>
      </c>
      <c r="V178" s="126">
        <f>'Lack of Coping Capacity'!M177</f>
        <v>2.9</v>
      </c>
      <c r="W178" s="126">
        <f>'Lack of Coping Capacity'!R177</f>
        <v>2.7</v>
      </c>
      <c r="X178" s="126">
        <f>'Lack of Coping Capacity'!Z177</f>
        <v>3.7</v>
      </c>
      <c r="Y178" s="39">
        <f>'Lack of Coping Capacity'!AA177</f>
        <v>3.1</v>
      </c>
      <c r="Z178" s="40">
        <f t="shared" si="45"/>
        <v>4.7</v>
      </c>
      <c r="AA178" s="40">
        <f>'Lack of Coping Capacity'!AB177</f>
        <v>3.4</v>
      </c>
      <c r="AB178" s="40">
        <f t="shared" si="46"/>
        <v>4.0999999999999996</v>
      </c>
      <c r="AC178" s="133">
        <f t="shared" si="47"/>
        <v>3.8</v>
      </c>
      <c r="AD178" s="149" t="str">
        <f t="shared" si="48"/>
        <v>Medium</v>
      </c>
      <c r="AE178" s="145">
        <f t="shared" si="49"/>
        <v>100</v>
      </c>
      <c r="AF178" s="147" t="e">
        <f>VLOOKUP($B178,#REF!,8,FALSE)</f>
        <v>#REF!</v>
      </c>
      <c r="AG178" s="46" t="e">
        <f>'Imputed and missing data hidden'!BY176</f>
        <v>#REF!</v>
      </c>
      <c r="AH178" s="146" t="e">
        <f t="shared" si="50"/>
        <v>#REF!</v>
      </c>
      <c r="AI178" s="150"/>
    </row>
    <row r="179" spans="1:35" ht="15" thickBot="1" x14ac:dyDescent="0.35">
      <c r="A179" s="108" t="str">
        <f>'Indicator Data'!A181</f>
        <v>Turkey</v>
      </c>
      <c r="B179" s="42" t="str">
        <f>'Indicator Data'!B181</f>
        <v>TUR</v>
      </c>
      <c r="C179" s="131">
        <f>'Hazard &amp; Exposure'!L178</f>
        <v>4.2</v>
      </c>
      <c r="D179" s="39">
        <f t="shared" si="42"/>
        <v>4.2</v>
      </c>
      <c r="E179" s="130">
        <f>Vulnerability!E178</f>
        <v>1.9</v>
      </c>
      <c r="F179" s="128">
        <f>Vulnerability!H178</f>
        <v>4.2</v>
      </c>
      <c r="G179" s="128">
        <f>Vulnerability!N178</f>
        <v>2.4</v>
      </c>
      <c r="H179" s="39">
        <f>Vulnerability!O178</f>
        <v>2.6</v>
      </c>
      <c r="I179" s="128">
        <f>Vulnerability!T178</f>
        <v>9.4</v>
      </c>
      <c r="J179" s="127">
        <f>Vulnerability!AB178</f>
        <v>0.1</v>
      </c>
      <c r="K179" s="127">
        <f>Vulnerability!AE178</f>
        <v>0.6</v>
      </c>
      <c r="L179" s="127">
        <f>Vulnerability!AH178</f>
        <v>0</v>
      </c>
      <c r="M179" s="127">
        <f>Vulnerability!AK178</f>
        <v>0</v>
      </c>
      <c r="N179" s="128">
        <f>Vulnerability!AL178</f>
        <v>0.2</v>
      </c>
      <c r="O179" s="39">
        <f>Vulnerability!AM178</f>
        <v>6.8</v>
      </c>
      <c r="P179" s="40">
        <f t="shared" si="43"/>
        <v>5.0999999999999996</v>
      </c>
      <c r="Q179" s="40">
        <f>Vulnerability!AZ178</f>
        <v>6.9</v>
      </c>
      <c r="R179" s="40">
        <f t="shared" si="44"/>
        <v>6.1</v>
      </c>
      <c r="S179" s="138">
        <f>'Lack of Coping Capacity'!D178</f>
        <v>2.1</v>
      </c>
      <c r="T179" s="126">
        <f>'Lack of Coping Capacity'!G178</f>
        <v>5.6</v>
      </c>
      <c r="U179" s="39">
        <f>'Lack of Coping Capacity'!H178</f>
        <v>3.9</v>
      </c>
      <c r="V179" s="126">
        <f>'Lack of Coping Capacity'!M178</f>
        <v>2.2999999999999998</v>
      </c>
      <c r="W179" s="126">
        <f>'Lack of Coping Capacity'!R178</f>
        <v>1.8</v>
      </c>
      <c r="X179" s="126">
        <f>'Lack of Coping Capacity'!Z178</f>
        <v>3.3</v>
      </c>
      <c r="Y179" s="39">
        <f>'Lack of Coping Capacity'!AA178</f>
        <v>2.5</v>
      </c>
      <c r="Z179" s="40">
        <f t="shared" si="45"/>
        <v>3.2</v>
      </c>
      <c r="AA179" s="40">
        <f>'Lack of Coping Capacity'!AB178</f>
        <v>2.7</v>
      </c>
      <c r="AB179" s="40">
        <f t="shared" si="46"/>
        <v>3</v>
      </c>
      <c r="AC179" s="133">
        <f t="shared" si="47"/>
        <v>4.3</v>
      </c>
      <c r="AD179" s="149" t="str">
        <f t="shared" si="48"/>
        <v>Medium</v>
      </c>
      <c r="AE179" s="145">
        <f t="shared" si="49"/>
        <v>84</v>
      </c>
      <c r="AF179" s="147" t="e">
        <f>VLOOKUP($B179,#REF!,8,FALSE)</f>
        <v>#REF!</v>
      </c>
      <c r="AG179" s="46" t="e">
        <f>'Imputed and missing data hidden'!BY177</f>
        <v>#REF!</v>
      </c>
      <c r="AH179" s="146" t="e">
        <f t="shared" si="50"/>
        <v>#REF!</v>
      </c>
      <c r="AI179" s="150"/>
    </row>
    <row r="180" spans="1:35" ht="15" thickBot="1" x14ac:dyDescent="0.35">
      <c r="A180" s="108" t="str">
        <f>'Indicator Data'!A182</f>
        <v>Turkmenistan</v>
      </c>
      <c r="B180" s="42" t="str">
        <f>'Indicator Data'!B182</f>
        <v>TKM</v>
      </c>
      <c r="C180" s="131">
        <f>'Hazard &amp; Exposure'!L179</f>
        <v>3.1</v>
      </c>
      <c r="D180" s="39">
        <f t="shared" si="42"/>
        <v>3.1</v>
      </c>
      <c r="E180" s="130">
        <f>Vulnerability!E179</f>
        <v>2.2999999999999998</v>
      </c>
      <c r="F180" s="128" t="str">
        <f>Vulnerability!H179</f>
        <v>x</v>
      </c>
      <c r="G180" s="128">
        <f>Vulnerability!N179</f>
        <v>0</v>
      </c>
      <c r="H180" s="39">
        <f>Vulnerability!O179</f>
        <v>1.5</v>
      </c>
      <c r="I180" s="128">
        <f>Vulnerability!T179</f>
        <v>0</v>
      </c>
      <c r="J180" s="127">
        <f>Vulnerability!AB179</f>
        <v>0.3</v>
      </c>
      <c r="K180" s="127">
        <f>Vulnerability!AE179</f>
        <v>2.1</v>
      </c>
      <c r="L180" s="127">
        <f>Vulnerability!AH179</f>
        <v>0</v>
      </c>
      <c r="M180" s="127">
        <f>Vulnerability!AK179</f>
        <v>2</v>
      </c>
      <c r="N180" s="128">
        <f>Vulnerability!AL179</f>
        <v>1.1000000000000001</v>
      </c>
      <c r="O180" s="39">
        <f>Vulnerability!AM179</f>
        <v>0.6</v>
      </c>
      <c r="P180" s="40">
        <f t="shared" si="43"/>
        <v>1.1000000000000001</v>
      </c>
      <c r="Q180" s="40">
        <f>Vulnerability!AZ179</f>
        <v>4.5999999999999996</v>
      </c>
      <c r="R180" s="40">
        <f t="shared" si="44"/>
        <v>3</v>
      </c>
      <c r="S180" s="138" t="str">
        <f>'Lack of Coping Capacity'!D179</f>
        <v>x</v>
      </c>
      <c r="T180" s="126">
        <f>'Lack of Coping Capacity'!G179</f>
        <v>7.6</v>
      </c>
      <c r="U180" s="39">
        <f>'Lack of Coping Capacity'!H179</f>
        <v>7.6</v>
      </c>
      <c r="V180" s="126">
        <f>'Lack of Coping Capacity'!M179</f>
        <v>2.5</v>
      </c>
      <c r="W180" s="126">
        <f>'Lack of Coping Capacity'!R179</f>
        <v>3.3</v>
      </c>
      <c r="X180" s="126">
        <f>'Lack of Coping Capacity'!Z179</f>
        <v>2.7</v>
      </c>
      <c r="Y180" s="39">
        <f>'Lack of Coping Capacity'!AA179</f>
        <v>2.8</v>
      </c>
      <c r="Z180" s="40">
        <f t="shared" si="45"/>
        <v>5.7</v>
      </c>
      <c r="AA180" s="40">
        <f>'Lack of Coping Capacity'!AB179</f>
        <v>3.3</v>
      </c>
      <c r="AB180" s="40">
        <f t="shared" si="46"/>
        <v>4.5999999999999996</v>
      </c>
      <c r="AC180" s="133">
        <f t="shared" si="47"/>
        <v>3.5</v>
      </c>
      <c r="AD180" s="149" t="str">
        <f t="shared" si="48"/>
        <v>Medium</v>
      </c>
      <c r="AE180" s="145">
        <f t="shared" si="49"/>
        <v>119</v>
      </c>
      <c r="AF180" s="147" t="e">
        <f>VLOOKUP($B180,#REF!,8,FALSE)</f>
        <v>#REF!</v>
      </c>
      <c r="AG180" s="46" t="e">
        <f>'Imputed and missing data hidden'!BY178</f>
        <v>#REF!</v>
      </c>
      <c r="AH180" s="146" t="e">
        <f t="shared" si="50"/>
        <v>#REF!</v>
      </c>
      <c r="AI180" s="150"/>
    </row>
    <row r="181" spans="1:35" ht="15" thickBot="1" x14ac:dyDescent="0.35">
      <c r="A181" s="108" t="str">
        <f>'Indicator Data'!A183</f>
        <v>Tuvalu</v>
      </c>
      <c r="B181" s="42" t="str">
        <f>'Indicator Data'!B183</f>
        <v>TUV</v>
      </c>
      <c r="C181" s="131">
        <f>'Hazard &amp; Exposure'!L180</f>
        <v>4.8</v>
      </c>
      <c r="D181" s="39">
        <f t="shared" si="42"/>
        <v>4.8</v>
      </c>
      <c r="E181" s="130">
        <f>Vulnerability!E180</f>
        <v>4.5999999999999996</v>
      </c>
      <c r="F181" s="128">
        <f>Vulnerability!H180</f>
        <v>3.5</v>
      </c>
      <c r="G181" s="128">
        <f>Vulnerability!N180</f>
        <v>7.7</v>
      </c>
      <c r="H181" s="39">
        <f>Vulnerability!O180</f>
        <v>5.0999999999999996</v>
      </c>
      <c r="I181" s="128">
        <f>Vulnerability!T180</f>
        <v>0</v>
      </c>
      <c r="J181" s="127">
        <f>Vulnerability!AB180</f>
        <v>7.2</v>
      </c>
      <c r="K181" s="127">
        <f>Vulnerability!AE180</f>
        <v>1.2</v>
      </c>
      <c r="L181" s="127">
        <f>Vulnerability!AH180</f>
        <v>0</v>
      </c>
      <c r="M181" s="127">
        <f>Vulnerability!AK180</f>
        <v>4.2</v>
      </c>
      <c r="N181" s="128">
        <f>Vulnerability!AL180</f>
        <v>3.7</v>
      </c>
      <c r="O181" s="39">
        <f>Vulnerability!AM180</f>
        <v>2</v>
      </c>
      <c r="P181" s="40">
        <f t="shared" si="43"/>
        <v>3.7</v>
      </c>
      <c r="Q181" s="40">
        <f>Vulnerability!AZ180</f>
        <v>3.5</v>
      </c>
      <c r="R181" s="40">
        <f t="shared" si="44"/>
        <v>3.6</v>
      </c>
      <c r="S181" s="138" t="str">
        <f>'Lack of Coping Capacity'!D180</f>
        <v>x</v>
      </c>
      <c r="T181" s="126">
        <f>'Lack of Coping Capacity'!G180</f>
        <v>6.4</v>
      </c>
      <c r="U181" s="39">
        <f>'Lack of Coping Capacity'!H180</f>
        <v>6.4</v>
      </c>
      <c r="V181" s="126">
        <f>'Lack of Coping Capacity'!M180</f>
        <v>3.9</v>
      </c>
      <c r="W181" s="126">
        <f>'Lack of Coping Capacity'!R180</f>
        <v>0.6</v>
      </c>
      <c r="X181" s="126">
        <f>'Lack of Coping Capacity'!Z180</f>
        <v>5.5</v>
      </c>
      <c r="Y181" s="39">
        <f>'Lack of Coping Capacity'!AA180</f>
        <v>3.3</v>
      </c>
      <c r="Z181" s="40">
        <f t="shared" si="45"/>
        <v>5</v>
      </c>
      <c r="AA181" s="40">
        <f>'Lack of Coping Capacity'!AB180</f>
        <v>4.5999999999999996</v>
      </c>
      <c r="AB181" s="40">
        <f t="shared" si="46"/>
        <v>4.8</v>
      </c>
      <c r="AC181" s="133">
        <f t="shared" si="47"/>
        <v>4.4000000000000004</v>
      </c>
      <c r="AD181" s="149" t="str">
        <f t="shared" si="48"/>
        <v>Medium</v>
      </c>
      <c r="AE181" s="145">
        <f t="shared" si="49"/>
        <v>78</v>
      </c>
      <c r="AF181" s="147" t="e">
        <f>VLOOKUP($B181,#REF!,8,FALSE)</f>
        <v>#REF!</v>
      </c>
      <c r="AG181" s="46" t="e">
        <f>'Imputed and missing data hidden'!BY179</f>
        <v>#REF!</v>
      </c>
      <c r="AH181" s="146" t="e">
        <f t="shared" si="50"/>
        <v>#REF!</v>
      </c>
      <c r="AI181" s="150"/>
    </row>
    <row r="182" spans="1:35" ht="15" thickBot="1" x14ac:dyDescent="0.35">
      <c r="A182" s="108" t="str">
        <f>'Indicator Data'!A184</f>
        <v>Uganda</v>
      </c>
      <c r="B182" s="42" t="str">
        <f>'Indicator Data'!B184</f>
        <v>UGA</v>
      </c>
      <c r="C182" s="131">
        <f>'Hazard &amp; Exposure'!L181</f>
        <v>7.2</v>
      </c>
      <c r="D182" s="39">
        <f t="shared" si="42"/>
        <v>7.2</v>
      </c>
      <c r="E182" s="130">
        <f>Vulnerability!E181</f>
        <v>8.3000000000000007</v>
      </c>
      <c r="F182" s="128">
        <f>Vulnerability!H181</f>
        <v>5.8</v>
      </c>
      <c r="G182" s="128">
        <f>Vulnerability!N181</f>
        <v>3.4</v>
      </c>
      <c r="H182" s="39">
        <f>Vulnerability!O181</f>
        <v>6.5</v>
      </c>
      <c r="I182" s="128">
        <f>Vulnerability!T181</f>
        <v>8.8000000000000007</v>
      </c>
      <c r="J182" s="127">
        <f>Vulnerability!AB181</f>
        <v>5.9</v>
      </c>
      <c r="K182" s="127">
        <f>Vulnerability!AE181</f>
        <v>3</v>
      </c>
      <c r="L182" s="127">
        <f>Vulnerability!AH181</f>
        <v>0.5</v>
      </c>
      <c r="M182" s="127">
        <f>Vulnerability!AK181</f>
        <v>8.6999999999999993</v>
      </c>
      <c r="N182" s="128">
        <f>Vulnerability!AL181</f>
        <v>5.4</v>
      </c>
      <c r="O182" s="39">
        <f>Vulnerability!AM181</f>
        <v>7.5</v>
      </c>
      <c r="P182" s="40">
        <f t="shared" si="43"/>
        <v>7</v>
      </c>
      <c r="Q182" s="40">
        <f>Vulnerability!AZ181</f>
        <v>5.5</v>
      </c>
      <c r="R182" s="40">
        <f t="shared" si="44"/>
        <v>6.3</v>
      </c>
      <c r="S182" s="138" t="str">
        <f>'Lack of Coping Capacity'!D181</f>
        <v>x</v>
      </c>
      <c r="T182" s="126">
        <f>'Lack of Coping Capacity'!G181</f>
        <v>6.7</v>
      </c>
      <c r="U182" s="39">
        <f>'Lack of Coping Capacity'!H181</f>
        <v>6.7</v>
      </c>
      <c r="V182" s="126">
        <f>'Lack of Coping Capacity'!M181</f>
        <v>6.8</v>
      </c>
      <c r="W182" s="126">
        <f>'Lack of Coping Capacity'!R181</f>
        <v>9</v>
      </c>
      <c r="X182" s="126">
        <f>'Lack of Coping Capacity'!Z181</f>
        <v>6.6</v>
      </c>
      <c r="Y182" s="39">
        <f>'Lack of Coping Capacity'!AA181</f>
        <v>7.5</v>
      </c>
      <c r="Z182" s="40">
        <f t="shared" si="45"/>
        <v>7.1</v>
      </c>
      <c r="AA182" s="40">
        <f>'Lack of Coping Capacity'!AB181</f>
        <v>4.9000000000000004</v>
      </c>
      <c r="AB182" s="40">
        <f t="shared" si="46"/>
        <v>6.1</v>
      </c>
      <c r="AC182" s="133">
        <f t="shared" si="47"/>
        <v>6.5</v>
      </c>
      <c r="AD182" s="149" t="str">
        <f t="shared" si="48"/>
        <v>Very High</v>
      </c>
      <c r="AE182" s="145">
        <f t="shared" si="49"/>
        <v>12</v>
      </c>
      <c r="AF182" s="147" t="e">
        <f>VLOOKUP($B182,#REF!,8,FALSE)</f>
        <v>#REF!</v>
      </c>
      <c r="AG182" s="46" t="e">
        <f>'Imputed and missing data hidden'!BY180</f>
        <v>#REF!</v>
      </c>
      <c r="AH182" s="146" t="e">
        <f t="shared" si="50"/>
        <v>#REF!</v>
      </c>
      <c r="AI182" s="150"/>
    </row>
    <row r="183" spans="1:35" ht="15" thickBot="1" x14ac:dyDescent="0.35">
      <c r="A183" s="108" t="str">
        <f>'Indicator Data'!A185</f>
        <v>Ukraine</v>
      </c>
      <c r="B183" s="42" t="str">
        <f>'Indicator Data'!B185</f>
        <v>UKR</v>
      </c>
      <c r="C183" s="131">
        <f>'Hazard &amp; Exposure'!L182</f>
        <v>2.6</v>
      </c>
      <c r="D183" s="39">
        <f t="shared" si="42"/>
        <v>2.6</v>
      </c>
      <c r="E183" s="130">
        <f>Vulnerability!E182</f>
        <v>1.6</v>
      </c>
      <c r="F183" s="128">
        <f>Vulnerability!H182</f>
        <v>1.9</v>
      </c>
      <c r="G183" s="128">
        <f>Vulnerability!N182</f>
        <v>2.2000000000000002</v>
      </c>
      <c r="H183" s="39">
        <f>Vulnerability!O182</f>
        <v>1.8</v>
      </c>
      <c r="I183" s="128">
        <f>Vulnerability!T182</f>
        <v>8.1</v>
      </c>
      <c r="J183" s="127">
        <f>Vulnerability!AB182</f>
        <v>1.1000000000000001</v>
      </c>
      <c r="K183" s="127">
        <f>Vulnerability!AE182</f>
        <v>0.7</v>
      </c>
      <c r="L183" s="127">
        <f>Vulnerability!AH182</f>
        <v>0</v>
      </c>
      <c r="M183" s="127">
        <f>Vulnerability!AK182</f>
        <v>2.1</v>
      </c>
      <c r="N183" s="128">
        <f>Vulnerability!AL182</f>
        <v>1</v>
      </c>
      <c r="O183" s="39">
        <f>Vulnerability!AM182</f>
        <v>5.6</v>
      </c>
      <c r="P183" s="40">
        <f t="shared" si="43"/>
        <v>3.9</v>
      </c>
      <c r="Q183" s="40">
        <f>Vulnerability!AZ182</f>
        <v>3.6</v>
      </c>
      <c r="R183" s="40">
        <f t="shared" si="44"/>
        <v>3.8</v>
      </c>
      <c r="S183" s="138" t="str">
        <f>'Lack of Coping Capacity'!D182</f>
        <v>x</v>
      </c>
      <c r="T183" s="126">
        <f>'Lack of Coping Capacity'!G182</f>
        <v>6.4</v>
      </c>
      <c r="U183" s="39">
        <f>'Lack of Coping Capacity'!H182</f>
        <v>6.4</v>
      </c>
      <c r="V183" s="126">
        <f>'Lack of Coping Capacity'!M182</f>
        <v>1.9</v>
      </c>
      <c r="W183" s="126">
        <f>'Lack of Coping Capacity'!R182</f>
        <v>1.4</v>
      </c>
      <c r="X183" s="126">
        <f>'Lack of Coping Capacity'!Z182</f>
        <v>4.0999999999999996</v>
      </c>
      <c r="Y183" s="39">
        <f>'Lack of Coping Capacity'!AA182</f>
        <v>2.5</v>
      </c>
      <c r="Z183" s="40">
        <f t="shared" si="45"/>
        <v>4.7</v>
      </c>
      <c r="AA183" s="40">
        <f>'Lack of Coping Capacity'!AB182</f>
        <v>2.5</v>
      </c>
      <c r="AB183" s="40">
        <f t="shared" si="46"/>
        <v>3.7</v>
      </c>
      <c r="AC183" s="133">
        <f t="shared" si="47"/>
        <v>3.3</v>
      </c>
      <c r="AD183" s="149" t="str">
        <f t="shared" si="48"/>
        <v>Low</v>
      </c>
      <c r="AE183" s="145">
        <f t="shared" si="49"/>
        <v>134</v>
      </c>
      <c r="AF183" s="147" t="e">
        <f>VLOOKUP($B183,#REF!,8,FALSE)</f>
        <v>#REF!</v>
      </c>
      <c r="AG183" s="46" t="e">
        <f>'Imputed and missing data hidden'!BY181</f>
        <v>#REF!</v>
      </c>
      <c r="AH183" s="146" t="e">
        <f t="shared" si="50"/>
        <v>#REF!</v>
      </c>
      <c r="AI183" s="150"/>
    </row>
    <row r="184" spans="1:35" ht="15" thickBot="1" x14ac:dyDescent="0.35">
      <c r="A184" s="108" t="str">
        <f>'Indicator Data'!A186</f>
        <v>United Arab Emirates</v>
      </c>
      <c r="B184" s="42" t="str">
        <f>'Indicator Data'!B186</f>
        <v>ARE</v>
      </c>
      <c r="C184" s="131">
        <f>'Hazard &amp; Exposure'!L183</f>
        <v>4.4000000000000004</v>
      </c>
      <c r="D184" s="39">
        <f t="shared" si="42"/>
        <v>4.4000000000000004</v>
      </c>
      <c r="E184" s="130">
        <f>Vulnerability!E183</f>
        <v>0.7</v>
      </c>
      <c r="F184" s="128">
        <f>Vulnerability!H183</f>
        <v>1.5</v>
      </c>
      <c r="G184" s="128">
        <f>Vulnerability!N183</f>
        <v>0</v>
      </c>
      <c r="H184" s="39">
        <f>Vulnerability!O183</f>
        <v>0.7</v>
      </c>
      <c r="I184" s="128">
        <f>Vulnerability!T183</f>
        <v>3</v>
      </c>
      <c r="J184" s="127">
        <f>Vulnerability!AB183</f>
        <v>0</v>
      </c>
      <c r="K184" s="127">
        <f>Vulnerability!AE183</f>
        <v>0.6</v>
      </c>
      <c r="L184" s="127">
        <f>Vulnerability!AH183</f>
        <v>0</v>
      </c>
      <c r="M184" s="127">
        <f>Vulnerability!AK183</f>
        <v>1.5</v>
      </c>
      <c r="N184" s="128">
        <f>Vulnerability!AL183</f>
        <v>0.5</v>
      </c>
      <c r="O184" s="39">
        <f>Vulnerability!AM183</f>
        <v>1.8</v>
      </c>
      <c r="P184" s="40">
        <f t="shared" si="43"/>
        <v>1.3</v>
      </c>
      <c r="Q184" s="40">
        <f>Vulnerability!AZ183</f>
        <v>4.2</v>
      </c>
      <c r="R184" s="40">
        <f t="shared" si="44"/>
        <v>2.9</v>
      </c>
      <c r="S184" s="138">
        <f>'Lack of Coping Capacity'!D183</f>
        <v>2.1</v>
      </c>
      <c r="T184" s="126">
        <f>'Lack of Coping Capacity'!G183</f>
        <v>2.5</v>
      </c>
      <c r="U184" s="39">
        <f>'Lack of Coping Capacity'!H183</f>
        <v>2.2999999999999998</v>
      </c>
      <c r="V184" s="126">
        <f>'Lack of Coping Capacity'!M183</f>
        <v>0.1</v>
      </c>
      <c r="W184" s="126">
        <f>'Lack of Coping Capacity'!R183</f>
        <v>2</v>
      </c>
      <c r="X184" s="126">
        <f>'Lack of Coping Capacity'!Z183</f>
        <v>1.4</v>
      </c>
      <c r="Y184" s="39">
        <f>'Lack of Coping Capacity'!AA183</f>
        <v>1.2</v>
      </c>
      <c r="Z184" s="40">
        <f t="shared" si="45"/>
        <v>1.8</v>
      </c>
      <c r="AA184" s="40">
        <f>'Lack of Coping Capacity'!AB183</f>
        <v>0.5</v>
      </c>
      <c r="AB184" s="40">
        <f t="shared" si="46"/>
        <v>1.2</v>
      </c>
      <c r="AC184" s="133">
        <f t="shared" si="47"/>
        <v>2.5</v>
      </c>
      <c r="AD184" s="149" t="str">
        <f t="shared" si="48"/>
        <v>Low</v>
      </c>
      <c r="AE184" s="145">
        <f t="shared" si="49"/>
        <v>181</v>
      </c>
      <c r="AF184" s="147" t="e">
        <f>VLOOKUP($B184,#REF!,8,FALSE)</f>
        <v>#REF!</v>
      </c>
      <c r="AG184" s="46" t="e">
        <f>'Imputed and missing data hidden'!BY182</f>
        <v>#REF!</v>
      </c>
      <c r="AH184" s="146" t="e">
        <f t="shared" si="50"/>
        <v>#REF!</v>
      </c>
      <c r="AI184" s="150"/>
    </row>
    <row r="185" spans="1:35" ht="15" thickBot="1" x14ac:dyDescent="0.35">
      <c r="A185" s="108" t="str">
        <f>'Indicator Data'!A187</f>
        <v>United Kingdom</v>
      </c>
      <c r="B185" s="42" t="str">
        <f>'Indicator Data'!B187</f>
        <v>GBR</v>
      </c>
      <c r="C185" s="131">
        <f>'Hazard &amp; Exposure'!L184</f>
        <v>3.2</v>
      </c>
      <c r="D185" s="39">
        <f t="shared" si="42"/>
        <v>3.2</v>
      </c>
      <c r="E185" s="130">
        <f>Vulnerability!E184</f>
        <v>0</v>
      </c>
      <c r="F185" s="128">
        <f>Vulnerability!H184</f>
        <v>1.9</v>
      </c>
      <c r="G185" s="128">
        <f>Vulnerability!N184</f>
        <v>0.1</v>
      </c>
      <c r="H185" s="39">
        <f>Vulnerability!O184</f>
        <v>0.5</v>
      </c>
      <c r="I185" s="128">
        <f>Vulnerability!T184</f>
        <v>5.8</v>
      </c>
      <c r="J185" s="127">
        <f>Vulnerability!AB184</f>
        <v>0.3</v>
      </c>
      <c r="K185" s="127">
        <f>Vulnerability!AE184</f>
        <v>0.3</v>
      </c>
      <c r="L185" s="127">
        <f>Vulnerability!AH184</f>
        <v>0</v>
      </c>
      <c r="M185" s="127">
        <f>Vulnerability!AK184</f>
        <v>1</v>
      </c>
      <c r="N185" s="128">
        <f>Vulnerability!AL184</f>
        <v>0.4</v>
      </c>
      <c r="O185" s="39">
        <f>Vulnerability!AM184</f>
        <v>3.6</v>
      </c>
      <c r="P185" s="40">
        <f t="shared" si="43"/>
        <v>2.2000000000000002</v>
      </c>
      <c r="Q185" s="40">
        <f>Vulnerability!AZ184</f>
        <v>5</v>
      </c>
      <c r="R185" s="40">
        <f t="shared" si="44"/>
        <v>3.7</v>
      </c>
      <c r="S185" s="138">
        <f>'Lack of Coping Capacity'!D184</f>
        <v>2.1</v>
      </c>
      <c r="T185" s="126">
        <f>'Lack of Coping Capacity'!G184</f>
        <v>2.2999999999999998</v>
      </c>
      <c r="U185" s="39">
        <f>'Lack of Coping Capacity'!H184</f>
        <v>2.2000000000000002</v>
      </c>
      <c r="V185" s="126">
        <f>'Lack of Coping Capacity'!M184</f>
        <v>1.6</v>
      </c>
      <c r="W185" s="126">
        <f>'Lack of Coping Capacity'!R184</f>
        <v>0</v>
      </c>
      <c r="X185" s="126">
        <f>'Lack of Coping Capacity'!Z184</f>
        <v>1.1000000000000001</v>
      </c>
      <c r="Y185" s="39">
        <f>'Lack of Coping Capacity'!AA184</f>
        <v>0.9</v>
      </c>
      <c r="Z185" s="40">
        <f t="shared" si="45"/>
        <v>1.6</v>
      </c>
      <c r="AA185" s="40">
        <f>'Lack of Coping Capacity'!AB184</f>
        <v>0.7</v>
      </c>
      <c r="AB185" s="40">
        <f t="shared" si="46"/>
        <v>1.2</v>
      </c>
      <c r="AC185" s="133">
        <f t="shared" si="47"/>
        <v>2.4</v>
      </c>
      <c r="AD185" s="149" t="str">
        <f t="shared" si="48"/>
        <v>Low</v>
      </c>
      <c r="AE185" s="145">
        <f t="shared" si="49"/>
        <v>184</v>
      </c>
      <c r="AF185" s="147" t="e">
        <f>VLOOKUP($B185,#REF!,8,FALSE)</f>
        <v>#REF!</v>
      </c>
      <c r="AG185" s="46" t="e">
        <f>'Imputed and missing data hidden'!BY183</f>
        <v>#REF!</v>
      </c>
      <c r="AH185" s="146" t="e">
        <f t="shared" si="50"/>
        <v>#REF!</v>
      </c>
      <c r="AI185" s="150"/>
    </row>
    <row r="186" spans="1:35" ht="15" thickBot="1" x14ac:dyDescent="0.35">
      <c r="A186" s="108" t="str">
        <f>'Indicator Data'!A188</f>
        <v>United States of America</v>
      </c>
      <c r="B186" s="42" t="str">
        <f>'Indicator Data'!B188</f>
        <v>USA</v>
      </c>
      <c r="C186" s="131">
        <f>'Hazard &amp; Exposure'!L185</f>
        <v>2.8</v>
      </c>
      <c r="D186" s="39">
        <f t="shared" si="42"/>
        <v>2.8</v>
      </c>
      <c r="E186" s="130">
        <f>Vulnerability!E185</f>
        <v>0</v>
      </c>
      <c r="F186" s="128">
        <f>Vulnerability!H185</f>
        <v>3.3</v>
      </c>
      <c r="G186" s="128">
        <f>Vulnerability!N185</f>
        <v>0</v>
      </c>
      <c r="H186" s="39">
        <f>Vulnerability!O185</f>
        <v>0.8</v>
      </c>
      <c r="I186" s="128">
        <f>Vulnerability!T185</f>
        <v>7.1</v>
      </c>
      <c r="J186" s="127">
        <f>Vulnerability!AB185</f>
        <v>0.1</v>
      </c>
      <c r="K186" s="127">
        <f>Vulnerability!AE185</f>
        <v>0.3</v>
      </c>
      <c r="L186" s="127">
        <f>Vulnerability!AH185</f>
        <v>0.3</v>
      </c>
      <c r="M186" s="127">
        <f>Vulnerability!AK185</f>
        <v>0.2</v>
      </c>
      <c r="N186" s="128">
        <f>Vulnerability!AL185</f>
        <v>0.2</v>
      </c>
      <c r="O186" s="39">
        <f>Vulnerability!AM185</f>
        <v>4.5</v>
      </c>
      <c r="P186" s="40">
        <f t="shared" si="43"/>
        <v>2.9</v>
      </c>
      <c r="Q186" s="40">
        <f>Vulnerability!AZ185</f>
        <v>5.3</v>
      </c>
      <c r="R186" s="40">
        <f t="shared" si="44"/>
        <v>4.2</v>
      </c>
      <c r="S186" s="138">
        <f>'Lack of Coping Capacity'!D185</f>
        <v>3</v>
      </c>
      <c r="T186" s="126">
        <f>'Lack of Coping Capacity'!G185</f>
        <v>2.5</v>
      </c>
      <c r="U186" s="39">
        <f>'Lack of Coping Capacity'!H185</f>
        <v>2.8</v>
      </c>
      <c r="V186" s="126">
        <f>'Lack of Coping Capacity'!M185</f>
        <v>1.6</v>
      </c>
      <c r="W186" s="126">
        <f>'Lack of Coping Capacity'!R185</f>
        <v>1</v>
      </c>
      <c r="X186" s="126">
        <f>'Lack of Coping Capacity'!Z185</f>
        <v>1.1000000000000001</v>
      </c>
      <c r="Y186" s="39">
        <f>'Lack of Coping Capacity'!AA185</f>
        <v>1.2</v>
      </c>
      <c r="Z186" s="40">
        <f t="shared" si="45"/>
        <v>2</v>
      </c>
      <c r="AA186" s="40">
        <f>'Lack of Coping Capacity'!AB185</f>
        <v>0.9</v>
      </c>
      <c r="AB186" s="40">
        <f t="shared" si="46"/>
        <v>1.5</v>
      </c>
      <c r="AC186" s="133">
        <f t="shared" si="47"/>
        <v>2.6</v>
      </c>
      <c r="AD186" s="149" t="str">
        <f t="shared" si="48"/>
        <v>Low</v>
      </c>
      <c r="AE186" s="145">
        <f t="shared" si="49"/>
        <v>174</v>
      </c>
      <c r="AF186" s="147" t="e">
        <f>VLOOKUP($B186,#REF!,8,FALSE)</f>
        <v>#REF!</v>
      </c>
      <c r="AG186" s="46" t="e">
        <f>'Imputed and missing data hidden'!BY184</f>
        <v>#REF!</v>
      </c>
      <c r="AH186" s="146" t="e">
        <f t="shared" si="50"/>
        <v>#REF!</v>
      </c>
      <c r="AI186" s="150"/>
    </row>
    <row r="187" spans="1:35" ht="15" thickBot="1" x14ac:dyDescent="0.35">
      <c r="A187" s="108" t="str">
        <f>'Indicator Data'!A189</f>
        <v>Uruguay</v>
      </c>
      <c r="B187" s="42" t="str">
        <f>'Indicator Data'!B189</f>
        <v>URY</v>
      </c>
      <c r="C187" s="131">
        <f>'Hazard &amp; Exposure'!L186</f>
        <v>2.9</v>
      </c>
      <c r="D187" s="39">
        <f t="shared" si="42"/>
        <v>2.9</v>
      </c>
      <c r="E187" s="130">
        <f>Vulnerability!E186</f>
        <v>1.8</v>
      </c>
      <c r="F187" s="128">
        <f>Vulnerability!H186</f>
        <v>3.7</v>
      </c>
      <c r="G187" s="128">
        <f>Vulnerability!N186</f>
        <v>0.1</v>
      </c>
      <c r="H187" s="39">
        <f>Vulnerability!O186</f>
        <v>1.9</v>
      </c>
      <c r="I187" s="128">
        <f>Vulnerability!T186</f>
        <v>3.3</v>
      </c>
      <c r="J187" s="127">
        <f>Vulnerability!AB186</f>
        <v>0.6</v>
      </c>
      <c r="K187" s="127">
        <f>Vulnerability!AE186</f>
        <v>0.8</v>
      </c>
      <c r="L187" s="127">
        <f>Vulnerability!AH186</f>
        <v>0.6</v>
      </c>
      <c r="M187" s="127">
        <f>Vulnerability!AK186</f>
        <v>1.3</v>
      </c>
      <c r="N187" s="128">
        <f>Vulnerability!AL186</f>
        <v>0.8</v>
      </c>
      <c r="O187" s="39">
        <f>Vulnerability!AM186</f>
        <v>2.1</v>
      </c>
      <c r="P187" s="40">
        <f t="shared" si="43"/>
        <v>2</v>
      </c>
      <c r="Q187" s="40">
        <f>Vulnerability!AZ186</f>
        <v>5</v>
      </c>
      <c r="R187" s="40">
        <f t="shared" si="44"/>
        <v>3.6</v>
      </c>
      <c r="S187" s="138">
        <f>'Lack of Coping Capacity'!D186</f>
        <v>4</v>
      </c>
      <c r="T187" s="126">
        <f>'Lack of Coping Capacity'!G186</f>
        <v>3.4</v>
      </c>
      <c r="U187" s="39">
        <f>'Lack of Coping Capacity'!H186</f>
        <v>3.7</v>
      </c>
      <c r="V187" s="126">
        <f>'Lack of Coping Capacity'!M186</f>
        <v>1.4</v>
      </c>
      <c r="W187" s="126">
        <f>'Lack of Coping Capacity'!R186</f>
        <v>2.4</v>
      </c>
      <c r="X187" s="126">
        <f>'Lack of Coping Capacity'!Z186</f>
        <v>1.2</v>
      </c>
      <c r="Y187" s="39">
        <f>'Lack of Coping Capacity'!AA186</f>
        <v>1.7</v>
      </c>
      <c r="Z187" s="40">
        <f t="shared" si="45"/>
        <v>2.8</v>
      </c>
      <c r="AA187" s="40">
        <f>'Lack of Coping Capacity'!AB186</f>
        <v>1.5</v>
      </c>
      <c r="AB187" s="40">
        <f t="shared" si="46"/>
        <v>2.2000000000000002</v>
      </c>
      <c r="AC187" s="133">
        <f t="shared" si="47"/>
        <v>2.8</v>
      </c>
      <c r="AD187" s="149" t="str">
        <f t="shared" si="48"/>
        <v>Low</v>
      </c>
      <c r="AE187" s="145">
        <f t="shared" si="49"/>
        <v>160</v>
      </c>
      <c r="AF187" s="147" t="e">
        <f>VLOOKUP($B187,#REF!,8,FALSE)</f>
        <v>#REF!</v>
      </c>
      <c r="AG187" s="46" t="e">
        <f>'Imputed and missing data hidden'!BY185</f>
        <v>#REF!</v>
      </c>
      <c r="AH187" s="146" t="e">
        <f t="shared" si="50"/>
        <v>#REF!</v>
      </c>
      <c r="AI187" s="150"/>
    </row>
    <row r="188" spans="1:35" ht="15" thickBot="1" x14ac:dyDescent="0.35">
      <c r="A188" s="108" t="str">
        <f>'Indicator Data'!A190</f>
        <v>Uzbekistan</v>
      </c>
      <c r="B188" s="42" t="str">
        <f>'Indicator Data'!B190</f>
        <v>UZB</v>
      </c>
      <c r="C188" s="131">
        <f>'Hazard &amp; Exposure'!L187</f>
        <v>3.3</v>
      </c>
      <c r="D188" s="39">
        <f t="shared" si="42"/>
        <v>3.3</v>
      </c>
      <c r="E188" s="130">
        <f>Vulnerability!E187</f>
        <v>3.8</v>
      </c>
      <c r="F188" s="128">
        <f>Vulnerability!H187</f>
        <v>4</v>
      </c>
      <c r="G188" s="128">
        <f>Vulnerability!N187</f>
        <v>2</v>
      </c>
      <c r="H188" s="39">
        <f>Vulnerability!O187</f>
        <v>3.4</v>
      </c>
      <c r="I188" s="128">
        <f>Vulnerability!T187</f>
        <v>0</v>
      </c>
      <c r="J188" s="127">
        <f>Vulnerability!AB187</f>
        <v>0.6</v>
      </c>
      <c r="K188" s="127">
        <f>Vulnerability!AE187</f>
        <v>1.6</v>
      </c>
      <c r="L188" s="127">
        <f>Vulnerability!AH187</f>
        <v>0</v>
      </c>
      <c r="M188" s="127">
        <f>Vulnerability!AK187</f>
        <v>2.4</v>
      </c>
      <c r="N188" s="128">
        <f>Vulnerability!AL187</f>
        <v>1.2</v>
      </c>
      <c r="O188" s="39">
        <f>Vulnerability!AM187</f>
        <v>0.6</v>
      </c>
      <c r="P188" s="40">
        <f t="shared" si="43"/>
        <v>2.1</v>
      </c>
      <c r="Q188" s="40">
        <f>Vulnerability!AZ187</f>
        <v>4.0999999999999996</v>
      </c>
      <c r="R188" s="40">
        <f t="shared" si="44"/>
        <v>3.2</v>
      </c>
      <c r="S188" s="138">
        <f>'Lack of Coping Capacity'!D187</f>
        <v>2.6</v>
      </c>
      <c r="T188" s="126">
        <f>'Lack of Coping Capacity'!G187</f>
        <v>6.8</v>
      </c>
      <c r="U188" s="39">
        <f>'Lack of Coping Capacity'!H187</f>
        <v>4.7</v>
      </c>
      <c r="V188" s="126">
        <f>'Lack of Coping Capacity'!M187</f>
        <v>2.8</v>
      </c>
      <c r="W188" s="126">
        <f>'Lack of Coping Capacity'!R187</f>
        <v>2.9</v>
      </c>
      <c r="X188" s="126">
        <f>'Lack of Coping Capacity'!Z187</f>
        <v>3.3</v>
      </c>
      <c r="Y188" s="39">
        <f>'Lack of Coping Capacity'!AA187</f>
        <v>3</v>
      </c>
      <c r="Z188" s="40">
        <f t="shared" si="45"/>
        <v>3.9</v>
      </c>
      <c r="AA188" s="40">
        <f>'Lack of Coping Capacity'!AB187</f>
        <v>5.6</v>
      </c>
      <c r="AB188" s="40">
        <f t="shared" si="46"/>
        <v>4.8</v>
      </c>
      <c r="AC188" s="133">
        <f t="shared" si="47"/>
        <v>3.7</v>
      </c>
      <c r="AD188" s="149" t="str">
        <f t="shared" si="48"/>
        <v>Medium</v>
      </c>
      <c r="AE188" s="145">
        <f t="shared" si="49"/>
        <v>111</v>
      </c>
      <c r="AF188" s="147" t="e">
        <f>VLOOKUP($B188,#REF!,8,FALSE)</f>
        <v>#REF!</v>
      </c>
      <c r="AG188" s="46" t="e">
        <f>'Imputed and missing data hidden'!BY186</f>
        <v>#REF!</v>
      </c>
      <c r="AH188" s="146" t="e">
        <f t="shared" si="50"/>
        <v>#REF!</v>
      </c>
      <c r="AI188" s="150"/>
    </row>
    <row r="189" spans="1:35" ht="15" thickBot="1" x14ac:dyDescent="0.35">
      <c r="A189" s="108" t="str">
        <f>'Indicator Data'!A191</f>
        <v>Vanuatu</v>
      </c>
      <c r="B189" s="42" t="str">
        <f>'Indicator Data'!B191</f>
        <v>VUT</v>
      </c>
      <c r="C189" s="131">
        <f>'Hazard &amp; Exposure'!L188</f>
        <v>4.7</v>
      </c>
      <c r="D189" s="39">
        <f t="shared" si="42"/>
        <v>4.7</v>
      </c>
      <c r="E189" s="130">
        <f>Vulnerability!E188</f>
        <v>7.4</v>
      </c>
      <c r="F189" s="128">
        <f>Vulnerability!H188</f>
        <v>3.2</v>
      </c>
      <c r="G189" s="128">
        <f>Vulnerability!N188</f>
        <v>6.7</v>
      </c>
      <c r="H189" s="39">
        <f>Vulnerability!O188</f>
        <v>6.2</v>
      </c>
      <c r="I189" s="128">
        <f>Vulnerability!T188</f>
        <v>0</v>
      </c>
      <c r="J189" s="127">
        <f>Vulnerability!AB188</f>
        <v>3.7</v>
      </c>
      <c r="K189" s="127">
        <f>Vulnerability!AE188</f>
        <v>2.2000000000000002</v>
      </c>
      <c r="L189" s="127">
        <f>Vulnerability!AH188</f>
        <v>2.2999999999999998</v>
      </c>
      <c r="M189" s="127">
        <f>Vulnerability!AK188</f>
        <v>1.8</v>
      </c>
      <c r="N189" s="128">
        <f>Vulnerability!AL188</f>
        <v>2.5</v>
      </c>
      <c r="O189" s="39">
        <f>Vulnerability!AM188</f>
        <v>1.3</v>
      </c>
      <c r="P189" s="40">
        <f t="shared" si="43"/>
        <v>4.2</v>
      </c>
      <c r="Q189" s="40">
        <f>Vulnerability!AZ188</f>
        <v>3.7</v>
      </c>
      <c r="R189" s="40">
        <f t="shared" si="44"/>
        <v>4</v>
      </c>
      <c r="S189" s="138">
        <f>'Lack of Coping Capacity'!D188</f>
        <v>5.4</v>
      </c>
      <c r="T189" s="126">
        <f>'Lack of Coping Capacity'!G188</f>
        <v>5.7</v>
      </c>
      <c r="U189" s="39">
        <f>'Lack of Coping Capacity'!H188</f>
        <v>5.6</v>
      </c>
      <c r="V189" s="126">
        <f>'Lack of Coping Capacity'!M188</f>
        <v>4.9000000000000004</v>
      </c>
      <c r="W189" s="126">
        <f>'Lack of Coping Capacity'!R188</f>
        <v>6.1</v>
      </c>
      <c r="X189" s="126">
        <f>'Lack of Coping Capacity'!Z188</f>
        <v>5.7</v>
      </c>
      <c r="Y189" s="39">
        <f>'Lack of Coping Capacity'!AA188</f>
        <v>5.6</v>
      </c>
      <c r="Z189" s="40">
        <f t="shared" si="45"/>
        <v>5.6</v>
      </c>
      <c r="AA189" s="40">
        <f>'Lack of Coping Capacity'!AB188</f>
        <v>6.6</v>
      </c>
      <c r="AB189" s="40">
        <f t="shared" si="46"/>
        <v>6.1</v>
      </c>
      <c r="AC189" s="133">
        <f t="shared" si="47"/>
        <v>4.9000000000000004</v>
      </c>
      <c r="AD189" s="149" t="str">
        <f t="shared" si="48"/>
        <v>Medium</v>
      </c>
      <c r="AE189" s="145">
        <f t="shared" si="49"/>
        <v>58</v>
      </c>
      <c r="AF189" s="147" t="e">
        <f>VLOOKUP($B189,#REF!,8,FALSE)</f>
        <v>#REF!</v>
      </c>
      <c r="AG189" s="46" t="e">
        <f>'Imputed and missing data hidden'!BY187</f>
        <v>#REF!</v>
      </c>
      <c r="AH189" s="146" t="e">
        <f t="shared" si="50"/>
        <v>#REF!</v>
      </c>
      <c r="AI189" s="150"/>
    </row>
    <row r="190" spans="1:35" ht="15" thickBot="1" x14ac:dyDescent="0.35">
      <c r="A190" s="108" t="str">
        <f>'Indicator Data'!A192</f>
        <v>Venezuela</v>
      </c>
      <c r="B190" s="42" t="str">
        <f>'Indicator Data'!B192</f>
        <v>VEN</v>
      </c>
      <c r="C190" s="131">
        <f>'Hazard &amp; Exposure'!L189</f>
        <v>3.3</v>
      </c>
      <c r="D190" s="39">
        <f t="shared" si="42"/>
        <v>3.3</v>
      </c>
      <c r="E190" s="130">
        <f>Vulnerability!E189</f>
        <v>3.5</v>
      </c>
      <c r="F190" s="128">
        <f>Vulnerability!H189</f>
        <v>6.1</v>
      </c>
      <c r="G190" s="128">
        <f>Vulnerability!N189</f>
        <v>0.6</v>
      </c>
      <c r="H190" s="39">
        <f>Vulnerability!O189</f>
        <v>3.4</v>
      </c>
      <c r="I190" s="128">
        <f>Vulnerability!T189</f>
        <v>5</v>
      </c>
      <c r="J190" s="127">
        <f>Vulnerability!AB189</f>
        <v>1.2</v>
      </c>
      <c r="K190" s="127">
        <f>Vulnerability!AE189</f>
        <v>1.3</v>
      </c>
      <c r="L190" s="127">
        <f>Vulnerability!AH189</f>
        <v>0</v>
      </c>
      <c r="M190" s="127">
        <f>Vulnerability!AK189</f>
        <v>6.1</v>
      </c>
      <c r="N190" s="128">
        <f>Vulnerability!AL189</f>
        <v>2.5</v>
      </c>
      <c r="O190" s="39">
        <f>Vulnerability!AM189</f>
        <v>3.9</v>
      </c>
      <c r="P190" s="40">
        <f t="shared" si="43"/>
        <v>3.7</v>
      </c>
      <c r="Q190" s="40">
        <f>Vulnerability!AZ189</f>
        <v>4.5999999999999996</v>
      </c>
      <c r="R190" s="40">
        <f t="shared" si="44"/>
        <v>4.2</v>
      </c>
      <c r="S190" s="138">
        <f>'Lack of Coping Capacity'!D189</f>
        <v>2.5</v>
      </c>
      <c r="T190" s="126">
        <f>'Lack of Coping Capacity'!G189</f>
        <v>8.3000000000000007</v>
      </c>
      <c r="U190" s="39">
        <f>'Lack of Coping Capacity'!H189</f>
        <v>5.4</v>
      </c>
      <c r="V190" s="126">
        <f>'Lack of Coping Capacity'!M189</f>
        <v>2.5</v>
      </c>
      <c r="W190" s="126">
        <f>'Lack of Coping Capacity'!R189</f>
        <v>3.6</v>
      </c>
      <c r="X190" s="126">
        <f>'Lack of Coping Capacity'!Z189</f>
        <v>4.9000000000000004</v>
      </c>
      <c r="Y190" s="39">
        <f>'Lack of Coping Capacity'!AA189</f>
        <v>3.7</v>
      </c>
      <c r="Z190" s="40">
        <f t="shared" si="45"/>
        <v>4.5999999999999996</v>
      </c>
      <c r="AA190" s="40">
        <f>'Lack of Coping Capacity'!AB189</f>
        <v>3.3</v>
      </c>
      <c r="AB190" s="40">
        <f t="shared" si="46"/>
        <v>4</v>
      </c>
      <c r="AC190" s="133">
        <f t="shared" si="47"/>
        <v>3.8</v>
      </c>
      <c r="AD190" s="149" t="str">
        <f t="shared" si="48"/>
        <v>Medium</v>
      </c>
      <c r="AE190" s="145">
        <f t="shared" si="49"/>
        <v>100</v>
      </c>
      <c r="AF190" s="147" t="e">
        <f>VLOOKUP($B190,#REF!,8,FALSE)</f>
        <v>#REF!</v>
      </c>
      <c r="AG190" s="46" t="e">
        <f>'Imputed and missing data hidden'!BY188</f>
        <v>#REF!</v>
      </c>
      <c r="AH190" s="146" t="e">
        <f t="shared" si="50"/>
        <v>#REF!</v>
      </c>
      <c r="AI190" s="150"/>
    </row>
    <row r="191" spans="1:35" ht="15" thickBot="1" x14ac:dyDescent="0.35">
      <c r="A191" s="108" t="str">
        <f>'Indicator Data'!A193</f>
        <v>Viet Nam</v>
      </c>
      <c r="B191" s="42" t="str">
        <f>'Indicator Data'!B193</f>
        <v>VNM</v>
      </c>
      <c r="C191" s="131">
        <f>'Hazard &amp; Exposure'!L190</f>
        <v>4.2</v>
      </c>
      <c r="D191" s="39">
        <f t="shared" si="42"/>
        <v>4.2</v>
      </c>
      <c r="E191" s="130">
        <f>Vulnerability!E190</f>
        <v>4.5</v>
      </c>
      <c r="F191" s="128">
        <f>Vulnerability!H190</f>
        <v>3.4</v>
      </c>
      <c r="G191" s="128">
        <f>Vulnerability!N190</f>
        <v>1.1000000000000001</v>
      </c>
      <c r="H191" s="39">
        <f>Vulnerability!O190</f>
        <v>3.4</v>
      </c>
      <c r="I191" s="128">
        <f>Vulnerability!T190</f>
        <v>0</v>
      </c>
      <c r="J191" s="127">
        <f>Vulnerability!AB190</f>
        <v>1</v>
      </c>
      <c r="K191" s="127">
        <f>Vulnerability!AE190</f>
        <v>2.4</v>
      </c>
      <c r="L191" s="127">
        <f>Vulnerability!AH190</f>
        <v>1.6</v>
      </c>
      <c r="M191" s="127">
        <f>Vulnerability!AK190</f>
        <v>2.2999999999999998</v>
      </c>
      <c r="N191" s="128">
        <f>Vulnerability!AL190</f>
        <v>1.8</v>
      </c>
      <c r="O191" s="39">
        <f>Vulnerability!AM190</f>
        <v>0.9</v>
      </c>
      <c r="P191" s="40">
        <f t="shared" si="43"/>
        <v>2.2000000000000002</v>
      </c>
      <c r="Q191" s="40">
        <f>Vulnerability!AZ190</f>
        <v>6.5</v>
      </c>
      <c r="R191" s="40">
        <f t="shared" si="44"/>
        <v>4.7</v>
      </c>
      <c r="S191" s="138">
        <f>'Lack of Coping Capacity'!D190</f>
        <v>4.2</v>
      </c>
      <c r="T191" s="126">
        <f>'Lack of Coping Capacity'!G190</f>
        <v>5.7</v>
      </c>
      <c r="U191" s="39">
        <f>'Lack of Coping Capacity'!H190</f>
        <v>5</v>
      </c>
      <c r="V191" s="126">
        <f>'Lack of Coping Capacity'!M190</f>
        <v>1.7</v>
      </c>
      <c r="W191" s="126">
        <f>'Lack of Coping Capacity'!R190</f>
        <v>3.5</v>
      </c>
      <c r="X191" s="126">
        <f>'Lack of Coping Capacity'!Z190</f>
        <v>4.5999999999999996</v>
      </c>
      <c r="Y191" s="39">
        <f>'Lack of Coping Capacity'!AA190</f>
        <v>3.3</v>
      </c>
      <c r="Z191" s="40">
        <f t="shared" si="45"/>
        <v>4.2</v>
      </c>
      <c r="AA191" s="40">
        <f>'Lack of Coping Capacity'!AB190</f>
        <v>3.9</v>
      </c>
      <c r="AB191" s="40">
        <f t="shared" si="46"/>
        <v>4.0999999999999996</v>
      </c>
      <c r="AC191" s="133">
        <f t="shared" si="47"/>
        <v>4.3</v>
      </c>
      <c r="AD191" s="149" t="str">
        <f t="shared" si="48"/>
        <v>Medium</v>
      </c>
      <c r="AE191" s="145">
        <f t="shared" si="49"/>
        <v>84</v>
      </c>
      <c r="AF191" s="147" t="e">
        <f>VLOOKUP($B191,#REF!,8,FALSE)</f>
        <v>#REF!</v>
      </c>
      <c r="AG191" s="46" t="e">
        <f>'Imputed and missing data hidden'!BY189</f>
        <v>#REF!</v>
      </c>
      <c r="AH191" s="146" t="e">
        <f t="shared" si="50"/>
        <v>#REF!</v>
      </c>
      <c r="AI191" s="150"/>
    </row>
    <row r="192" spans="1:35" ht="15" thickBot="1" x14ac:dyDescent="0.35">
      <c r="A192" s="108" t="str">
        <f>'Indicator Data'!A194</f>
        <v>Yemen</v>
      </c>
      <c r="B192" s="42" t="str">
        <f>'Indicator Data'!B194</f>
        <v>YEM</v>
      </c>
      <c r="C192" s="131">
        <f>'Hazard &amp; Exposure'!L191</f>
        <v>6.3</v>
      </c>
      <c r="D192" s="39">
        <f t="shared" si="42"/>
        <v>6.3</v>
      </c>
      <c r="E192" s="130">
        <f>Vulnerability!E191</f>
        <v>8.8000000000000007</v>
      </c>
      <c r="F192" s="128">
        <f>Vulnerability!H191</f>
        <v>6.5</v>
      </c>
      <c r="G192" s="128">
        <f>Vulnerability!N191</f>
        <v>5.3</v>
      </c>
      <c r="H192" s="39">
        <f>Vulnerability!O191</f>
        <v>7.4</v>
      </c>
      <c r="I192" s="128">
        <f>Vulnerability!T191</f>
        <v>10</v>
      </c>
      <c r="J192" s="127">
        <f>Vulnerability!AB191</f>
        <v>1.2</v>
      </c>
      <c r="K192" s="127">
        <f>Vulnerability!AE191</f>
        <v>3.9</v>
      </c>
      <c r="L192" s="127">
        <f>Vulnerability!AH191</f>
        <v>2.1</v>
      </c>
      <c r="M192" s="127">
        <f>Vulnerability!AK191</f>
        <v>9</v>
      </c>
      <c r="N192" s="128">
        <f>Vulnerability!AL191</f>
        <v>5</v>
      </c>
      <c r="O192" s="39">
        <f>Vulnerability!AM191</f>
        <v>8.5</v>
      </c>
      <c r="P192" s="40">
        <f t="shared" si="43"/>
        <v>8</v>
      </c>
      <c r="Q192" s="40">
        <f>Vulnerability!AZ191</f>
        <v>4.4000000000000004</v>
      </c>
      <c r="R192" s="40">
        <f t="shared" si="44"/>
        <v>6.5</v>
      </c>
      <c r="S192" s="138">
        <f>'Lack of Coping Capacity'!D191</f>
        <v>8.5</v>
      </c>
      <c r="T192" s="126">
        <f>'Lack of Coping Capacity'!G191</f>
        <v>9</v>
      </c>
      <c r="U192" s="39">
        <f>'Lack of Coping Capacity'!H191</f>
        <v>8.8000000000000007</v>
      </c>
      <c r="V192" s="126">
        <f>'Lack of Coping Capacity'!M191</f>
        <v>5.6</v>
      </c>
      <c r="W192" s="126">
        <f>'Lack of Coping Capacity'!R191</f>
        <v>7.2</v>
      </c>
      <c r="X192" s="126">
        <f>'Lack of Coping Capacity'!Z191</f>
        <v>6.8</v>
      </c>
      <c r="Y192" s="39">
        <f>'Lack of Coping Capacity'!AA191</f>
        <v>6.5</v>
      </c>
      <c r="Z192" s="40">
        <f t="shared" si="45"/>
        <v>7.8</v>
      </c>
      <c r="AA192" s="40">
        <f>'Lack of Coping Capacity'!AB191</f>
        <v>4.8</v>
      </c>
      <c r="AB192" s="40">
        <f t="shared" si="46"/>
        <v>6.5</v>
      </c>
      <c r="AC192" s="133">
        <f t="shared" si="47"/>
        <v>6.4</v>
      </c>
      <c r="AD192" s="149" t="str">
        <f t="shared" si="48"/>
        <v>High</v>
      </c>
      <c r="AE192" s="145">
        <f t="shared" si="49"/>
        <v>13</v>
      </c>
      <c r="AF192" s="147" t="e">
        <f>VLOOKUP($B192,#REF!,8,FALSE)</f>
        <v>#REF!</v>
      </c>
      <c r="AG192" s="46" t="e">
        <f>'Imputed and missing data hidden'!BY190</f>
        <v>#REF!</v>
      </c>
      <c r="AH192" s="146" t="e">
        <f t="shared" si="50"/>
        <v>#REF!</v>
      </c>
      <c r="AI192" s="150"/>
    </row>
    <row r="193" spans="1:35" ht="15" thickBot="1" x14ac:dyDescent="0.35">
      <c r="A193" s="108" t="str">
        <f>'Indicator Data'!A195</f>
        <v>Zambia</v>
      </c>
      <c r="B193" s="42" t="str">
        <f>'Indicator Data'!B195</f>
        <v>ZMB</v>
      </c>
      <c r="C193" s="131">
        <f>'Hazard &amp; Exposure'!L192</f>
        <v>6.8</v>
      </c>
      <c r="D193" s="39">
        <f t="shared" si="42"/>
        <v>6.8</v>
      </c>
      <c r="E193" s="130">
        <f>Vulnerability!E192</f>
        <v>7.9</v>
      </c>
      <c r="F193" s="128">
        <f>Vulnerability!H192</f>
        <v>7.6</v>
      </c>
      <c r="G193" s="128">
        <f>Vulnerability!N192</f>
        <v>1.6</v>
      </c>
      <c r="H193" s="39">
        <f>Vulnerability!O192</f>
        <v>6.3</v>
      </c>
      <c r="I193" s="128">
        <f>Vulnerability!T192</f>
        <v>5.0999999999999996</v>
      </c>
      <c r="J193" s="127">
        <f>Vulnerability!AB192</f>
        <v>7.4</v>
      </c>
      <c r="K193" s="127">
        <f>Vulnerability!AE192</f>
        <v>3.9</v>
      </c>
      <c r="L193" s="127">
        <f>Vulnerability!AH192</f>
        <v>0</v>
      </c>
      <c r="M193" s="127">
        <f>Vulnerability!AK192</f>
        <v>9</v>
      </c>
      <c r="N193" s="128">
        <f>Vulnerability!AL192</f>
        <v>6.1</v>
      </c>
      <c r="O193" s="39">
        <f>Vulnerability!AM192</f>
        <v>5.6</v>
      </c>
      <c r="P193" s="40">
        <f t="shared" si="43"/>
        <v>6</v>
      </c>
      <c r="Q193" s="40">
        <f>Vulnerability!AZ192</f>
        <v>5.4</v>
      </c>
      <c r="R193" s="40">
        <f t="shared" si="44"/>
        <v>5.7</v>
      </c>
      <c r="S193" s="138">
        <f>'Lack of Coping Capacity'!D192</f>
        <v>3.5</v>
      </c>
      <c r="T193" s="126">
        <f>'Lack of Coping Capacity'!G192</f>
        <v>6.4</v>
      </c>
      <c r="U193" s="39">
        <f>'Lack of Coping Capacity'!H192</f>
        <v>5</v>
      </c>
      <c r="V193" s="126">
        <f>'Lack of Coping Capacity'!M192</f>
        <v>5.8</v>
      </c>
      <c r="W193" s="126">
        <f>'Lack of Coping Capacity'!R192</f>
        <v>8.6</v>
      </c>
      <c r="X193" s="126">
        <f>'Lack of Coping Capacity'!Z192</f>
        <v>6.1</v>
      </c>
      <c r="Y193" s="39">
        <f>'Lack of Coping Capacity'!AA192</f>
        <v>6.8</v>
      </c>
      <c r="Z193" s="40">
        <f t="shared" si="45"/>
        <v>6</v>
      </c>
      <c r="AA193" s="40">
        <f>'Lack of Coping Capacity'!AB192</f>
        <v>6.9</v>
      </c>
      <c r="AB193" s="40">
        <f t="shared" si="46"/>
        <v>6.5</v>
      </c>
      <c r="AC193" s="133">
        <f t="shared" si="47"/>
        <v>6.3</v>
      </c>
      <c r="AD193" s="149" t="str">
        <f t="shared" si="48"/>
        <v>High</v>
      </c>
      <c r="AE193" s="145">
        <f t="shared" si="49"/>
        <v>17</v>
      </c>
      <c r="AF193" s="147" t="e">
        <f>VLOOKUP($B193,#REF!,8,FALSE)</f>
        <v>#REF!</v>
      </c>
      <c r="AG193" s="46" t="e">
        <f>'Imputed and missing data hidden'!BY191</f>
        <v>#REF!</v>
      </c>
      <c r="AH193" s="146" t="e">
        <f t="shared" si="50"/>
        <v>#REF!</v>
      </c>
      <c r="AI193" s="150"/>
    </row>
    <row r="194" spans="1:35" ht="15" customHeight="1" thickBot="1" x14ac:dyDescent="0.35">
      <c r="A194" s="108" t="str">
        <f>'Indicator Data'!A196</f>
        <v>Zimbabwe</v>
      </c>
      <c r="B194" s="42" t="str">
        <f>'Indicator Data'!B196</f>
        <v>ZWE</v>
      </c>
      <c r="C194" s="131">
        <f>'Hazard &amp; Exposure'!L193</f>
        <v>4.9000000000000004</v>
      </c>
      <c r="D194" s="39">
        <f t="shared" si="42"/>
        <v>4.9000000000000004</v>
      </c>
      <c r="E194" s="130">
        <f>Vulnerability!E193</f>
        <v>7.3</v>
      </c>
      <c r="F194" s="128">
        <f>Vulnerability!H193</f>
        <v>5.8</v>
      </c>
      <c r="G194" s="128">
        <f>Vulnerability!N193</f>
        <v>3.3</v>
      </c>
      <c r="H194" s="39">
        <f>Vulnerability!O193</f>
        <v>5.9</v>
      </c>
      <c r="I194" s="128">
        <f>Vulnerability!T193</f>
        <v>4.0999999999999996</v>
      </c>
      <c r="J194" s="127">
        <f>Vulnerability!AB193</f>
        <v>6.1</v>
      </c>
      <c r="K194" s="127">
        <f>Vulnerability!AE193</f>
        <v>2.8</v>
      </c>
      <c r="L194" s="127">
        <f>Vulnerability!AH193</f>
        <v>10</v>
      </c>
      <c r="M194" s="127">
        <f>Vulnerability!AK193</f>
        <v>9.4</v>
      </c>
      <c r="N194" s="128">
        <f>Vulnerability!AL193</f>
        <v>8.1</v>
      </c>
      <c r="O194" s="39">
        <f>Vulnerability!AM193</f>
        <v>6.5</v>
      </c>
      <c r="P194" s="40">
        <f t="shared" si="43"/>
        <v>6.2</v>
      </c>
      <c r="Q194" s="40">
        <f>Vulnerability!AZ193</f>
        <v>5.7</v>
      </c>
      <c r="R194" s="40">
        <f t="shared" si="44"/>
        <v>6</v>
      </c>
      <c r="S194" s="138">
        <f>'Lack of Coping Capacity'!D193</f>
        <v>2.6</v>
      </c>
      <c r="T194" s="126">
        <f>'Lack of Coping Capacity'!G193</f>
        <v>7.5</v>
      </c>
      <c r="U194" s="39">
        <f>'Lack of Coping Capacity'!H193</f>
        <v>5.0999999999999996</v>
      </c>
      <c r="V194" s="126">
        <f>'Lack of Coping Capacity'!M193</f>
        <v>5.3</v>
      </c>
      <c r="W194" s="126">
        <f>'Lack of Coping Capacity'!R193</f>
        <v>7.7</v>
      </c>
      <c r="X194" s="126">
        <f>'Lack of Coping Capacity'!Z193</f>
        <v>6.7</v>
      </c>
      <c r="Y194" s="39">
        <f>'Lack of Coping Capacity'!AA193</f>
        <v>6.6</v>
      </c>
      <c r="Z194" s="40">
        <f t="shared" si="45"/>
        <v>5.9</v>
      </c>
      <c r="AA194" s="40">
        <f>'Lack of Coping Capacity'!AB193</f>
        <v>4.5</v>
      </c>
      <c r="AB194" s="40">
        <f t="shared" si="46"/>
        <v>5.2</v>
      </c>
      <c r="AC194" s="133">
        <f t="shared" si="47"/>
        <v>5.3</v>
      </c>
      <c r="AD194" s="149" t="str">
        <f t="shared" si="48"/>
        <v>High</v>
      </c>
      <c r="AE194" s="145">
        <f t="shared" si="49"/>
        <v>49</v>
      </c>
      <c r="AF194" s="147" t="e">
        <f>VLOOKUP($B194,#REF!,8,FALSE)</f>
        <v>#REF!</v>
      </c>
      <c r="AG194" s="46" t="e">
        <f>'Imputed and missing data hidden'!BY192</f>
        <v>#REF!</v>
      </c>
      <c r="AH194" s="146" t="e">
        <f t="shared" si="50"/>
        <v>#REF!</v>
      </c>
      <c r="AI194" s="150"/>
    </row>
    <row r="197" spans="1:35" x14ac:dyDescent="0.3">
      <c r="A197" s="190" t="s">
        <v>744</v>
      </c>
      <c r="B197" s="190"/>
    </row>
    <row r="198" spans="1:35" x14ac:dyDescent="0.3">
      <c r="A198" s="190"/>
      <c r="B198" s="190"/>
    </row>
  </sheetData>
  <autoFilter ref="A3:AH3" xr:uid="{00000000-0009-0000-0000-000002000000}">
    <sortState ref="A4:AY194">
      <sortCondition ref="A3"/>
    </sortState>
  </autoFilter>
  <sortState ref="A4:B194">
    <sortCondition ref="A4:A194"/>
  </sortState>
  <mergeCells count="2">
    <mergeCell ref="A1:AH1"/>
    <mergeCell ref="A197:B198"/>
  </mergeCells>
  <conditionalFormatting sqref="D4:D194">
    <cfRule type="cellIs" dxfId="44" priority="41" stopIfTrue="1" operator="between">
      <formula>6.1</formula>
      <formula>10</formula>
    </cfRule>
    <cfRule type="cellIs" dxfId="43" priority="252" stopIfTrue="1" operator="between">
      <formula>4.1</formula>
      <formula>6</formula>
    </cfRule>
    <cfRule type="cellIs" dxfId="42" priority="253" stopIfTrue="1" operator="between">
      <formula>2.7</formula>
      <formula>4</formula>
    </cfRule>
    <cfRule type="cellIs" dxfId="41" priority="254" stopIfTrue="1" operator="between">
      <formula>1.5</formula>
      <formula>2.6</formula>
    </cfRule>
    <cfRule type="cellIs" dxfId="40" priority="255" stopIfTrue="1" operator="between">
      <formula>0</formula>
      <formula>1.4</formula>
    </cfRule>
  </conditionalFormatting>
  <conditionalFormatting sqref="P4:R194">
    <cfRule type="cellIs" dxfId="39" priority="34" stopIfTrue="1" operator="between">
      <formula>6.4</formula>
      <formula>10</formula>
    </cfRule>
    <cfRule type="cellIs" dxfId="38" priority="248" stopIfTrue="1" operator="between">
      <formula>4.8</formula>
      <formula>6.3</formula>
    </cfRule>
    <cfRule type="cellIs" dxfId="37" priority="249" stopIfTrue="1" operator="between">
      <formula>3.2</formula>
      <formula>4.7</formula>
    </cfRule>
    <cfRule type="cellIs" dxfId="36" priority="250" stopIfTrue="1" operator="between">
      <formula>2</formula>
      <formula>3.1</formula>
    </cfRule>
    <cfRule type="cellIs" dxfId="35" priority="251" stopIfTrue="1" operator="between">
      <formula>0</formula>
      <formula>1.9</formula>
    </cfRule>
  </conditionalFormatting>
  <conditionalFormatting sqref="Z4:AB194">
    <cfRule type="cellIs" dxfId="34" priority="54" stopIfTrue="1" operator="between">
      <formula>7.4</formula>
      <formula>10</formula>
    </cfRule>
    <cfRule type="cellIs" dxfId="33" priority="244" stopIfTrue="1" operator="between">
      <formula>6</formula>
      <formula>7.3</formula>
    </cfRule>
    <cfRule type="cellIs" dxfId="32" priority="245" stopIfTrue="1" operator="between">
      <formula>4.7</formula>
      <formula>5.9</formula>
    </cfRule>
    <cfRule type="cellIs" dxfId="31" priority="246" stopIfTrue="1" operator="between">
      <formula>3.2</formula>
      <formula>4.6</formula>
    </cfRule>
    <cfRule type="cellIs" dxfId="30" priority="247" stopIfTrue="1" operator="between">
      <formula>0</formula>
      <formula>3.1</formula>
    </cfRule>
  </conditionalFormatting>
  <conditionalFormatting sqref="H4:H194">
    <cfRule type="cellIs" dxfId="29" priority="40" stopIfTrue="1" operator="between">
      <formula>7.1</formula>
      <formula>10</formula>
    </cfRule>
    <cfRule type="cellIs" dxfId="28" priority="160" stopIfTrue="1" operator="between">
      <formula>5.4</formula>
      <formula>7</formula>
    </cfRule>
    <cfRule type="cellIs" dxfId="27" priority="161" stopIfTrue="1" operator="between">
      <formula>3.5</formula>
      <formula>5.3</formula>
    </cfRule>
    <cfRule type="cellIs" dxfId="26" priority="162" stopIfTrue="1" operator="between">
      <formula>1.8</formula>
      <formula>3.4</formula>
    </cfRule>
    <cfRule type="cellIs" dxfId="25" priority="163" stopIfTrue="1" operator="between">
      <formula>0</formula>
      <formula>1.7</formula>
    </cfRule>
  </conditionalFormatting>
  <conditionalFormatting sqref="Y4:Y194">
    <cfRule type="cellIs" dxfId="24" priority="53" stopIfTrue="1" operator="between">
      <formula>7.4</formula>
      <formula>10</formula>
    </cfRule>
    <cfRule type="cellIs" dxfId="23" priority="140" stopIfTrue="1" operator="between">
      <formula>5.4</formula>
      <formula>7.3</formula>
    </cfRule>
    <cfRule type="cellIs" dxfId="22" priority="141" stopIfTrue="1" operator="between">
      <formula>3.5</formula>
      <formula>5.3</formula>
    </cfRule>
    <cfRule type="cellIs" dxfId="21" priority="142" stopIfTrue="1" operator="between">
      <formula>2.1</formula>
      <formula>3.4</formula>
    </cfRule>
    <cfRule type="cellIs" dxfId="20" priority="143" stopIfTrue="1" operator="between">
      <formula>0</formula>
      <formula>2</formula>
    </cfRule>
  </conditionalFormatting>
  <conditionalFormatting sqref="U4:U194">
    <cfRule type="cellIs" dxfId="19" priority="48" stopIfTrue="1" operator="between">
      <formula>7.3</formula>
      <formula>10</formula>
    </cfRule>
    <cfRule type="cellIs" dxfId="18" priority="49" stopIfTrue="1" operator="between">
      <formula>6</formula>
      <formula>7.2</formula>
    </cfRule>
    <cfRule type="cellIs" dxfId="17" priority="50" stopIfTrue="1" operator="between">
      <formula>4.9</formula>
      <formula>5.9</formula>
    </cfRule>
    <cfRule type="cellIs" dxfId="16" priority="51" stopIfTrue="1" operator="between">
      <formula>3.3</formula>
      <formula>4.8</formula>
    </cfRule>
    <cfRule type="cellIs" dxfId="15" priority="52" stopIfTrue="1" operator="between">
      <formula>0</formula>
      <formula>3.2</formula>
    </cfRule>
  </conditionalFormatting>
  <conditionalFormatting sqref="O4:O194">
    <cfRule type="cellIs" dxfId="14" priority="35" stopIfTrue="1" operator="between">
      <formula>6.3</formula>
      <formula>10</formula>
    </cfRule>
    <cfRule type="cellIs" dxfId="13" priority="36" stopIfTrue="1" operator="between">
      <formula>4.4</formula>
      <formula>6.2</formula>
    </cfRule>
    <cfRule type="cellIs" dxfId="12" priority="37" stopIfTrue="1" operator="between">
      <formula>2.9</formula>
      <formula>4.3</formula>
    </cfRule>
    <cfRule type="cellIs" dxfId="11" priority="38" stopIfTrue="1" operator="between">
      <formula>1.6</formula>
      <formula>2.8</formula>
    </cfRule>
    <cfRule type="cellIs" dxfId="10" priority="39" stopIfTrue="1" operator="between">
      <formula>0</formula>
      <formula>1.5</formula>
    </cfRule>
  </conditionalFormatting>
  <conditionalFormatting sqref="AF4:AF194">
    <cfRule type="dataBar" priority="27">
      <dataBar>
        <cfvo type="min"/>
        <cfvo type="max"/>
        <color rgb="FF996600"/>
      </dataBar>
      <extLst>
        <ext xmlns:x14="http://schemas.microsoft.com/office/spreadsheetml/2009/9/main" uri="{B025F937-C7B1-47D3-B67F-A62EFF666E3E}">
          <x14:id>{BE362045-C717-4087-BED3-D3B0EAE29680}</x14:id>
        </ext>
      </extLst>
    </cfRule>
  </conditionalFormatting>
  <conditionalFormatting sqref="AD4:AD194">
    <cfRule type="cellIs" dxfId="9" priority="55" stopIfTrue="1" operator="equal">
      <formula>"Very High"</formula>
    </cfRule>
    <cfRule type="cellIs" dxfId="8" priority="188" stopIfTrue="1" operator="equal">
      <formula>"High"</formula>
    </cfRule>
    <cfRule type="cellIs" dxfId="7" priority="189" stopIfTrue="1" operator="equal">
      <formula>"Medium"</formula>
    </cfRule>
    <cfRule type="cellIs" dxfId="6" priority="190" stopIfTrue="1" operator="equal">
      <formula>"Low"</formula>
    </cfRule>
    <cfRule type="cellIs" dxfId="5" priority="191" stopIfTrue="1" operator="equal">
      <formula>"Very Low"</formula>
    </cfRule>
  </conditionalFormatting>
  <conditionalFormatting sqref="AC4:AC194">
    <cfRule type="cellIs" dxfId="4" priority="22" stopIfTrue="1" operator="between">
      <formula>6.5</formula>
      <formula>10</formula>
    </cfRule>
    <cfRule type="cellIs" dxfId="3" priority="23" stopIfTrue="1" operator="between">
      <formula>5</formula>
      <formula>6.5</formula>
    </cfRule>
    <cfRule type="cellIs" dxfId="2" priority="24" stopIfTrue="1" operator="between">
      <formula>3.5</formula>
      <formula>5</formula>
    </cfRule>
    <cfRule type="cellIs" dxfId="1" priority="25" stopIfTrue="1" operator="between">
      <formula>2</formula>
      <formula>3.5</formula>
    </cfRule>
    <cfRule type="cellIs" dxfId="0" priority="26" stopIfTrue="1" operator="between">
      <formula>0</formula>
      <formula>2</formula>
    </cfRule>
  </conditionalFormatting>
  <conditionalFormatting sqref="AI4:AI194">
    <cfRule type="dataBar" priority="21">
      <dataBar>
        <cfvo type="min"/>
        <cfvo type="max"/>
        <color theme="5" tint="0.59999389629810485"/>
      </dataBar>
      <extLst>
        <ext xmlns:x14="http://schemas.microsoft.com/office/spreadsheetml/2009/9/main" uri="{B025F937-C7B1-47D3-B67F-A62EFF666E3E}">
          <x14:id>{C6EDCE4F-220E-4892-A414-4FCC27F2B7D2}</x14:id>
        </ext>
      </extLst>
    </cfRule>
  </conditionalFormatting>
  <pageMargins left="0.70866141732283472" right="0.70866141732283472" top="0.74803149606299213" bottom="0.74803149606299213" header="0.31496062992125984" footer="0.31496062992125984"/>
  <pageSetup paperSize="9" scale="5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E362045-C717-4087-BED3-D3B0EAE29680}">
            <x14:dataBar minLength="0" maxLength="100">
              <x14:cfvo type="autoMin"/>
              <x14:cfvo type="autoMax"/>
              <x14:negativeFillColor rgb="FFFF0000"/>
              <x14:axisColor rgb="FF000000"/>
            </x14:dataBar>
          </x14:cfRule>
          <xm:sqref>AF4:AF194</xm:sqref>
        </x14:conditionalFormatting>
        <x14:conditionalFormatting xmlns:xm="http://schemas.microsoft.com/office/excel/2006/main">
          <x14:cfRule type="dataBar" id="{C6EDCE4F-220E-4892-A414-4FCC27F2B7D2}">
            <x14:dataBar minLength="0" maxLength="100" negativeBarColorSameAsPositive="1" axisPosition="none">
              <x14:cfvo type="min"/>
              <x14:cfvo type="max"/>
            </x14:dataBar>
          </x14:cfRule>
          <xm:sqref>AI4:AI194</xm:sqref>
        </x14:conditionalFormatting>
        <x14:conditionalFormatting xmlns:xm="http://schemas.microsoft.com/office/excel/2006/main">
          <x14:cfRule type="iconSet" priority="32" id="{C9F477B2-44E6-439F-9470-4771227F9C10}">
            <x14:iconSet iconSet="4RedToBlack" custom="1">
              <x14:cfvo type="percent">
                <xm:f>0</xm:f>
              </x14:cfvo>
              <x14:cfvo type="num">
                <xm:f>1</xm:f>
              </x14:cfvo>
              <x14:cfvo type="num">
                <xm:f>5</xm:f>
              </x14:cfvo>
              <x14:cfvo type="num">
                <xm:f>10</xm:f>
              </x14:cfvo>
              <x14:cfIcon iconSet="3TrafficLights1" iconId="2"/>
              <x14:cfIcon iconSet="3TrafficLights1" iconId="1"/>
              <x14:cfIcon iconSet="3TrafficLights1" iconId="0"/>
              <x14:cfIcon iconSet="4RedToBlack" iconId="3"/>
            </x14:iconSet>
          </x14:cfRule>
          <xm:sqref>AG4:AG194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P195"/>
  <sheetViews>
    <sheetView showGridLines="0" workbookViewId="0">
      <pane xSplit="2" ySplit="2" topLeftCell="C3" activePane="bottomRight" state="frozen"/>
      <selection pane="topRight" activeCell="B1" sqref="B1"/>
      <selection pane="bottomLeft" activeCell="A5" sqref="A5"/>
      <selection pane="bottomRight" activeCell="I19" sqref="I19"/>
    </sheetView>
  </sheetViews>
  <sheetFormatPr defaultColWidth="9.109375" defaultRowHeight="14.4" x14ac:dyDescent="0.3"/>
  <cols>
    <col min="1" max="1" width="25.6640625" style="1" customWidth="1"/>
    <col min="2" max="2" width="9.109375" style="1"/>
    <col min="3" max="13" width="7.88671875" style="1" customWidth="1"/>
    <col min="14" max="16384" width="9.109375" style="1"/>
  </cols>
  <sheetData>
    <row r="1" spans="1:15" x14ac:dyDescent="0.3">
      <c r="A1" s="191"/>
      <c r="B1" s="191"/>
      <c r="C1" s="191"/>
      <c r="D1" s="191"/>
      <c r="E1" s="191"/>
      <c r="F1" s="191"/>
      <c r="G1" s="191"/>
      <c r="H1" s="191"/>
      <c r="I1" s="191"/>
      <c r="J1" s="191"/>
      <c r="K1" s="191"/>
      <c r="L1" s="191"/>
      <c r="M1" s="191"/>
    </row>
    <row r="2" spans="1:15" s="4" customFormat="1" ht="117.75" customHeight="1" thickBot="1" x14ac:dyDescent="0.35">
      <c r="A2" s="109" t="s">
        <v>378</v>
      </c>
      <c r="B2" s="46" t="s">
        <v>390</v>
      </c>
      <c r="C2" s="47" t="s">
        <v>903</v>
      </c>
      <c r="D2" s="47" t="s">
        <v>904</v>
      </c>
      <c r="E2" s="47" t="s">
        <v>905</v>
      </c>
      <c r="F2" s="165" t="s">
        <v>830</v>
      </c>
      <c r="G2" s="47" t="s">
        <v>908</v>
      </c>
      <c r="H2" s="47" t="s">
        <v>909</v>
      </c>
      <c r="I2" s="47" t="s">
        <v>910</v>
      </c>
      <c r="J2" s="47" t="s">
        <v>814</v>
      </c>
      <c r="K2" s="165" t="s">
        <v>831</v>
      </c>
      <c r="L2" s="164" t="s">
        <v>832</v>
      </c>
      <c r="M2" s="48" t="s">
        <v>665</v>
      </c>
    </row>
    <row r="3" spans="1:15" s="4" customFormat="1" x14ac:dyDescent="0.3">
      <c r="A3" s="109" t="str">
        <f>'Indicator Data'!A6</f>
        <v>Afghanistan</v>
      </c>
      <c r="B3" s="49" t="str">
        <f>'Indicator Data'!B6</f>
        <v>AFG</v>
      </c>
      <c r="C3" s="50">
        <f>IF('Indicator Data'!AY6="No data","x",ROUND(IF('Indicator Data'!AY6&gt;C$195,0,IF('Indicator Data'!AY6&lt;C$194,10,(C$195-'Indicator Data'!AY6)/(C$195-C$194)*10)),1))</f>
        <v>6.3</v>
      </c>
      <c r="D3" s="50">
        <f>IF('Indicator Data'!AZ6="No data","x",ROUND(IF('Indicator Data'!AZ6&gt;D$195,0,IF('Indicator Data'!AZ6&lt;D$194,10,(D$195-'Indicator Data'!AZ6)/(D$195-D$194)*10)),1))</f>
        <v>5.5</v>
      </c>
      <c r="E3" s="50">
        <f>IF('Indicator Data'!H6="No data","x",ROUND(IF('Indicator Data'!H6&gt;E$195,0,IF('Indicator Data'!H6&lt;E$194,10,(E$195-'Indicator Data'!H6)/(E$195-E$194)*10)),1))</f>
        <v>6.2</v>
      </c>
      <c r="F3" s="50">
        <f t="shared" ref="F3:F34" si="0">IF(AND(D3="x",C3="x",E3="x"),"x",ROUND(AVERAGE(C3:E3),1))</f>
        <v>6</v>
      </c>
      <c r="G3" s="50">
        <f>IF('Indicator Data'!C6="No data","x",ROUND(IF(LOG('Indicator Data'!C6)&gt;G$195,10,IF(LOG('Indicator Data'!C6)&lt;G$194,0,10-(G$195-LOG('Indicator Data'!C6))/(G$195-G$194)*10)),1))</f>
        <v>5.9</v>
      </c>
      <c r="H3" s="50">
        <f>IF('Indicator Data'!D6="No data","x",ROUND(IF('Indicator Data'!D6&gt;H$195,10,IF('Indicator Data'!D6&lt;H$194,0,10-(H$195-'Indicator Data'!D6)/(H$195-H$194)*10)),1))</f>
        <v>6.7</v>
      </c>
      <c r="I3" s="50">
        <f>IF('Indicator Data'!E6="No data","x",ROUND(IF('Indicator Data'!E6&gt;I$195,10,IF('Indicator Data'!E6&lt;I$194,0,10-(I$195-'Indicator Data'!E6)/(I$195-I$194)*10)),1))</f>
        <v>2.5</v>
      </c>
      <c r="J3" s="50">
        <f>IF('Indicator Data'!F6="No data","x",ROUND(IF('Indicator Data'!F6&gt;J$195,10,IF('Indicator Data'!F6&lt;J$194,0,10-(J$195-'Indicator Data'!F6)/(J$195-J$194)*10)),1))</f>
        <v>10</v>
      </c>
      <c r="K3" s="50">
        <f>ROUND(AVERAGE(G3:J3),1)</f>
        <v>6.3</v>
      </c>
      <c r="L3" s="50">
        <f>ROUND(AVERAGE(F3,K3,K3),1)</f>
        <v>6.2</v>
      </c>
      <c r="M3" s="51">
        <f>L3</f>
        <v>6.2</v>
      </c>
      <c r="N3" s="15"/>
      <c r="O3" s="91"/>
    </row>
    <row r="4" spans="1:15" s="4" customFormat="1" x14ac:dyDescent="0.3">
      <c r="A4" s="109" t="str">
        <f>'Indicator Data'!A7</f>
        <v>Albania</v>
      </c>
      <c r="B4" s="49" t="str">
        <f>'Indicator Data'!B7</f>
        <v>ALB</v>
      </c>
      <c r="C4" s="50">
        <f>IF('Indicator Data'!AY7="No data","x",ROUND(IF('Indicator Data'!AY7&gt;C$195,0,IF('Indicator Data'!AY7&lt;C$194,10,(C$195-'Indicator Data'!AY7)/(C$195-C$194)*10)),1))</f>
        <v>0.3</v>
      </c>
      <c r="D4" s="50">
        <f>IF('Indicator Data'!AZ7="No data","x",ROUND(IF('Indicator Data'!AZ7&gt;D$195,0,IF('Indicator Data'!AZ7&lt;D$194,10,(D$195-'Indicator Data'!AZ7)/(D$195-D$194)*10)),1))</f>
        <v>1.5</v>
      </c>
      <c r="E4" s="50" t="str">
        <f>IF('Indicator Data'!H7="No data","x",ROUND(IF('Indicator Data'!H7&gt;E$195,0,IF('Indicator Data'!H7&lt;E$194,10,(E$195-'Indicator Data'!H7)/(E$195-E$194)*10)),1))</f>
        <v>x</v>
      </c>
      <c r="F4" s="50">
        <f t="shared" si="0"/>
        <v>0.9</v>
      </c>
      <c r="G4" s="50">
        <f>IF('Indicator Data'!C7="No data","x",ROUND(IF(LOG('Indicator Data'!C7)&gt;G$195,10,IF(LOG('Indicator Data'!C7)&lt;G$194,0,10-(G$195-LOG('Indicator Data'!C7))/(G$195-G$194)*10)),1))</f>
        <v>6.7</v>
      </c>
      <c r="H4" s="50">
        <f>IF('Indicator Data'!D7="No data","x",ROUND(IF('Indicator Data'!D7&gt;H$195,10,IF('Indicator Data'!D7&lt;H$194,0,10-(H$195-'Indicator Data'!D7)/(H$195-H$194)*10)),1))</f>
        <v>2.6</v>
      </c>
      <c r="I4" s="50">
        <f>IF('Indicator Data'!E7="No data","x",ROUND(IF('Indicator Data'!E7&gt;I$195,10,IF('Indicator Data'!E7&lt;I$194,0,10-(I$195-'Indicator Data'!E7)/(I$195-I$194)*10)),1))</f>
        <v>6</v>
      </c>
      <c r="J4" s="50">
        <f>IF('Indicator Data'!F7="No data","x",ROUND(IF('Indicator Data'!F7&gt;J$195,10,IF('Indicator Data'!F7&lt;J$194,0,10-(J$195-'Indicator Data'!F7)/(J$195-J$194)*10)),1))</f>
        <v>4.5999999999999996</v>
      </c>
      <c r="K4" s="50">
        <f t="shared" ref="K4:K67" si="1">ROUND(AVERAGE(G4:J4),1)</f>
        <v>5</v>
      </c>
      <c r="L4" s="50">
        <f t="shared" ref="L4:L67" si="2">ROUND(AVERAGE(F4,K4,K4),1)</f>
        <v>3.6</v>
      </c>
      <c r="M4" s="51">
        <f t="shared" ref="M4:M67" si="3">L4</f>
        <v>3.6</v>
      </c>
      <c r="N4" s="15"/>
      <c r="O4" s="91"/>
    </row>
    <row r="5" spans="1:15" s="4" customFormat="1" x14ac:dyDescent="0.3">
      <c r="A5" s="109" t="str">
        <f>'Indicator Data'!A8</f>
        <v>Algeria</v>
      </c>
      <c r="B5" s="52" t="str">
        <f>'Indicator Data'!B8</f>
        <v>DZA</v>
      </c>
      <c r="C5" s="50">
        <f>IF('Indicator Data'!AY8="No data","x",ROUND(IF('Indicator Data'!AY8&gt;C$195,0,IF('Indicator Data'!AY8&lt;C$194,10,(C$195-'Indicator Data'!AY8)/(C$195-C$194)*10)),1))</f>
        <v>1.4</v>
      </c>
      <c r="D5" s="50">
        <f>IF('Indicator Data'!AZ8="No data","x",ROUND(IF('Indicator Data'!AZ8&gt;D$195,0,IF('Indicator Data'!AZ8&lt;D$194,10,(D$195-'Indicator Data'!AZ8)/(D$195-D$194)*10)),1))</f>
        <v>1.1000000000000001</v>
      </c>
      <c r="E5" s="50">
        <f>IF('Indicator Data'!H8="No data","x",ROUND(IF('Indicator Data'!H8&gt;E$195,0,IF('Indicator Data'!H8&lt;E$194,10,(E$195-'Indicator Data'!H8)/(E$195-E$194)*10)),1))</f>
        <v>1.6</v>
      </c>
      <c r="F5" s="50">
        <f t="shared" si="0"/>
        <v>1.4</v>
      </c>
      <c r="G5" s="50">
        <f>IF('Indicator Data'!C8="No data","x",ROUND(IF(LOG('Indicator Data'!C8)&gt;G$195,10,IF(LOG('Indicator Data'!C8)&lt;G$194,0,10-(G$195-LOG('Indicator Data'!C8))/(G$195-G$194)*10)),1))</f>
        <v>4.2</v>
      </c>
      <c r="H5" s="50">
        <f>IF('Indicator Data'!D8="No data","x",ROUND(IF('Indicator Data'!D8&gt;H$195,10,IF('Indicator Data'!D8&lt;H$194,0,10-(H$195-'Indicator Data'!D8)/(H$195-H$194)*10)),1))</f>
        <v>5.6</v>
      </c>
      <c r="I5" s="50">
        <f>IF('Indicator Data'!E8="No data","x",ROUND(IF('Indicator Data'!E8&gt;I$195,10,IF('Indicator Data'!E8&lt;I$194,0,10-(I$195-'Indicator Data'!E8)/(I$195-I$194)*10)),1))</f>
        <v>7.3</v>
      </c>
      <c r="J5" s="50" t="str">
        <f>IF('Indicator Data'!F8="No data","x",ROUND(IF('Indicator Data'!F8&gt;J$195,10,IF('Indicator Data'!F8&lt;J$194,0,10-(J$195-'Indicator Data'!F8)/(J$195-J$194)*10)),1))</f>
        <v>x</v>
      </c>
      <c r="K5" s="50">
        <f t="shared" si="1"/>
        <v>5.7</v>
      </c>
      <c r="L5" s="50">
        <f t="shared" si="2"/>
        <v>4.3</v>
      </c>
      <c r="M5" s="51">
        <f t="shared" si="3"/>
        <v>4.3</v>
      </c>
      <c r="N5" s="15"/>
      <c r="O5" s="91"/>
    </row>
    <row r="6" spans="1:15" s="4" customFormat="1" x14ac:dyDescent="0.3">
      <c r="A6" s="109" t="str">
        <f>'Indicator Data'!A9</f>
        <v>Angola</v>
      </c>
      <c r="B6" s="52" t="str">
        <f>'Indicator Data'!B9</f>
        <v>AGO</v>
      </c>
      <c r="C6" s="50">
        <f>IF('Indicator Data'!AY9="No data","x",ROUND(IF('Indicator Data'!AY9&gt;C$195,0,IF('Indicator Data'!AY9&lt;C$194,10,(C$195-'Indicator Data'!AY9)/(C$195-C$194)*10)),1))</f>
        <v>5.6</v>
      </c>
      <c r="D6" s="50">
        <f>IF('Indicator Data'!AZ9="No data","x",ROUND(IF('Indicator Data'!AZ9&gt;D$195,0,IF('Indicator Data'!AZ9&lt;D$194,10,(D$195-'Indicator Data'!AZ9)/(D$195-D$194)*10)),1))</f>
        <v>7.4</v>
      </c>
      <c r="E6" s="50">
        <f>IF('Indicator Data'!H9="No data","x",ROUND(IF('Indicator Data'!H9&gt;E$195,0,IF('Indicator Data'!H9&lt;E$194,10,(E$195-'Indicator Data'!H9)/(E$195-E$194)*10)),1))</f>
        <v>7.3</v>
      </c>
      <c r="F6" s="50">
        <f t="shared" si="0"/>
        <v>6.8</v>
      </c>
      <c r="G6" s="50">
        <f>IF('Indicator Data'!C9="No data","x",ROUND(IF(LOG('Indicator Data'!C9)&gt;G$195,10,IF(LOG('Indicator Data'!C9)&lt;G$194,0,10-(G$195-LOG('Indicator Data'!C9))/(G$195-G$194)*10)),1))</f>
        <v>4.5999999999999996</v>
      </c>
      <c r="H6" s="50">
        <f>IF('Indicator Data'!D9="No data","x",ROUND(IF('Indicator Data'!D9&gt;H$195,10,IF('Indicator Data'!D9&lt;H$194,0,10-(H$195-'Indicator Data'!D9)/(H$195-H$194)*10)),1))</f>
        <v>8.6</v>
      </c>
      <c r="I6" s="50">
        <f>IF('Indicator Data'!E9="No data","x",ROUND(IF('Indicator Data'!E9&gt;I$195,10,IF('Indicator Data'!E9&lt;I$194,0,10-(I$195-'Indicator Data'!E9)/(I$195-I$194)*10)),1))</f>
        <v>6.6</v>
      </c>
      <c r="J6" s="50">
        <f>IF('Indicator Data'!F9="No data","x",ROUND(IF('Indicator Data'!F9&gt;J$195,10,IF('Indicator Data'!F9&lt;J$194,0,10-(J$195-'Indicator Data'!F9)/(J$195-J$194)*10)),1))</f>
        <v>7</v>
      </c>
      <c r="K6" s="50">
        <f t="shared" si="1"/>
        <v>6.7</v>
      </c>
      <c r="L6" s="50">
        <f t="shared" si="2"/>
        <v>6.7</v>
      </c>
      <c r="M6" s="51">
        <f t="shared" si="3"/>
        <v>6.7</v>
      </c>
      <c r="N6" s="15"/>
      <c r="O6" s="91"/>
    </row>
    <row r="7" spans="1:15" s="4" customFormat="1" x14ac:dyDescent="0.3">
      <c r="A7" s="109" t="str">
        <f>'Indicator Data'!A10</f>
        <v>Antigua and Barbuda</v>
      </c>
      <c r="B7" s="52" t="str">
        <f>'Indicator Data'!B10</f>
        <v>ATG</v>
      </c>
      <c r="C7" s="50">
        <f>IF('Indicator Data'!AY10="No data","x",ROUND(IF('Indicator Data'!AY10&gt;C$195,0,IF('Indicator Data'!AY10&lt;C$194,10,(C$195-'Indicator Data'!AY10)/(C$195-C$194)*10)),1))</f>
        <v>1.4</v>
      </c>
      <c r="D7" s="50">
        <f>IF('Indicator Data'!AZ10="No data","x",ROUND(IF('Indicator Data'!AZ10&gt;D$195,0,IF('Indicator Data'!AZ10&lt;D$194,10,(D$195-'Indicator Data'!AZ10)/(D$195-D$194)*10)),1))</f>
        <v>0.5</v>
      </c>
      <c r="E7" s="50" t="str">
        <f>IF('Indicator Data'!H10="No data","x",ROUND(IF('Indicator Data'!H10&gt;E$195,0,IF('Indicator Data'!H10&lt;E$194,10,(E$195-'Indicator Data'!H10)/(E$195-E$194)*10)),1))</f>
        <v>x</v>
      </c>
      <c r="F7" s="50">
        <f t="shared" si="0"/>
        <v>1</v>
      </c>
      <c r="G7" s="50">
        <f>IF('Indicator Data'!C10="No data","x",ROUND(IF(LOG('Indicator Data'!C10)&gt;G$195,10,IF(LOG('Indicator Data'!C10)&lt;G$194,0,10-(G$195-LOG('Indicator Data'!C10))/(G$195-G$194)*10)),1))</f>
        <v>7.8</v>
      </c>
      <c r="H7" s="50">
        <f>IF('Indicator Data'!D10="No data","x",ROUND(IF('Indicator Data'!D10&gt;H$195,10,IF('Indicator Data'!D10&lt;H$194,0,10-(H$195-'Indicator Data'!D10)/(H$195-H$194)*10)),1))</f>
        <v>0.9</v>
      </c>
      <c r="I7" s="50">
        <f>IF('Indicator Data'!E10="No data","x",ROUND(IF('Indicator Data'!E10&gt;I$195,10,IF('Indicator Data'!E10&lt;I$194,0,10-(I$195-'Indicator Data'!E10)/(I$195-I$194)*10)),1))</f>
        <v>2.5</v>
      </c>
      <c r="J7" s="50" t="str">
        <f>IF('Indicator Data'!F10="No data","x",ROUND(IF('Indicator Data'!F10&gt;J$195,10,IF('Indicator Data'!F10&lt;J$194,0,10-(J$195-'Indicator Data'!F10)/(J$195-J$194)*10)),1))</f>
        <v>x</v>
      </c>
      <c r="K7" s="50">
        <f t="shared" si="1"/>
        <v>3.7</v>
      </c>
      <c r="L7" s="50">
        <f t="shared" si="2"/>
        <v>2.8</v>
      </c>
      <c r="M7" s="51">
        <f t="shared" si="3"/>
        <v>2.8</v>
      </c>
      <c r="N7" s="15"/>
      <c r="O7" s="91"/>
    </row>
    <row r="8" spans="1:15" s="4" customFormat="1" x14ac:dyDescent="0.3">
      <c r="A8" s="109" t="str">
        <f>'Indicator Data'!A11</f>
        <v>Argentina</v>
      </c>
      <c r="B8" s="52" t="str">
        <f>'Indicator Data'!B11</f>
        <v>ARG</v>
      </c>
      <c r="C8" s="50">
        <f>IF('Indicator Data'!AY11="No data","x",ROUND(IF('Indicator Data'!AY11&gt;C$195,0,IF('Indicator Data'!AY11&lt;C$194,10,(C$195-'Indicator Data'!AY11)/(C$195-C$194)*10)),1))</f>
        <v>0.6</v>
      </c>
      <c r="D8" s="50">
        <f>IF('Indicator Data'!AZ11="No data","x",ROUND(IF('Indicator Data'!AZ11&gt;D$195,0,IF('Indicator Data'!AZ11&lt;D$194,10,(D$195-'Indicator Data'!AZ11)/(D$195-D$194)*10)),1))</f>
        <v>0.2</v>
      </c>
      <c r="E8" s="50" t="str">
        <f>IF('Indicator Data'!H11="No data","x",ROUND(IF('Indicator Data'!H11&gt;E$195,0,IF('Indicator Data'!H11&lt;E$194,10,(E$195-'Indicator Data'!H11)/(E$195-E$194)*10)),1))</f>
        <v>x</v>
      </c>
      <c r="F8" s="50">
        <f t="shared" si="0"/>
        <v>0.4</v>
      </c>
      <c r="G8" s="50">
        <f>IF('Indicator Data'!C11="No data","x",ROUND(IF(LOG('Indicator Data'!C11)&gt;G$195,10,IF(LOG('Indicator Data'!C11)&lt;G$194,0,10-(G$195-LOG('Indicator Data'!C11))/(G$195-G$194)*10)),1))</f>
        <v>4</v>
      </c>
      <c r="H8" s="50">
        <f>IF('Indicator Data'!D11="No data","x",ROUND(IF('Indicator Data'!D11&gt;H$195,10,IF('Indicator Data'!D11&lt;H$194,0,10-(H$195-'Indicator Data'!D11)/(H$195-H$194)*10)),1))</f>
        <v>2.2999999999999998</v>
      </c>
      <c r="I8" s="50">
        <f>IF('Indicator Data'!E11="No data","x",ROUND(IF('Indicator Data'!E11&gt;I$195,10,IF('Indicator Data'!E11&lt;I$194,0,10-(I$195-'Indicator Data'!E11)/(I$195-I$194)*10)),1))</f>
        <v>9.1999999999999993</v>
      </c>
      <c r="J8" s="50">
        <f>IF('Indicator Data'!F11="No data","x",ROUND(IF('Indicator Data'!F11&gt;J$195,10,IF('Indicator Data'!F11&lt;J$194,0,10-(J$195-'Indicator Data'!F11)/(J$195-J$194)*10)),1))</f>
        <v>3.1</v>
      </c>
      <c r="K8" s="50">
        <f t="shared" si="1"/>
        <v>4.7</v>
      </c>
      <c r="L8" s="50">
        <f t="shared" si="2"/>
        <v>3.3</v>
      </c>
      <c r="M8" s="51">
        <f t="shared" si="3"/>
        <v>3.3</v>
      </c>
      <c r="N8" s="15"/>
      <c r="O8" s="91"/>
    </row>
    <row r="9" spans="1:15" s="4" customFormat="1" x14ac:dyDescent="0.3">
      <c r="A9" s="109" t="str">
        <f>'Indicator Data'!A12</f>
        <v>Armenia</v>
      </c>
      <c r="B9" s="52" t="str">
        <f>'Indicator Data'!B12</f>
        <v>ARM</v>
      </c>
      <c r="C9" s="50">
        <f>IF('Indicator Data'!AY12="No data","x",ROUND(IF('Indicator Data'!AY12&gt;C$195,0,IF('Indicator Data'!AY12&lt;C$194,10,(C$195-'Indicator Data'!AY12)/(C$195-C$194)*10)),1))</f>
        <v>0.7</v>
      </c>
      <c r="D9" s="50">
        <f>IF('Indicator Data'!AZ12="No data","x",ROUND(IF('Indicator Data'!AZ12&gt;D$195,0,IF('Indicator Data'!AZ12&lt;D$194,10,(D$195-'Indicator Data'!AZ12)/(D$195-D$194)*10)),1))</f>
        <v>0</v>
      </c>
      <c r="E9" s="50">
        <f>IF('Indicator Data'!H12="No data","x",ROUND(IF('Indicator Data'!H12&gt;E$195,0,IF('Indicator Data'!H12&lt;E$194,10,(E$195-'Indicator Data'!H12)/(E$195-E$194)*10)),1))</f>
        <v>0.6</v>
      </c>
      <c r="F9" s="50">
        <f t="shared" si="0"/>
        <v>0.4</v>
      </c>
      <c r="G9" s="50">
        <f>IF('Indicator Data'!C12="No data","x",ROUND(IF(LOG('Indicator Data'!C12)&gt;G$195,10,IF(LOG('Indicator Data'!C12)&lt;G$194,0,10-(G$195-LOG('Indicator Data'!C12))/(G$195-G$194)*10)),1))</f>
        <v>6.7</v>
      </c>
      <c r="H9" s="50">
        <f>IF('Indicator Data'!D12="No data","x",ROUND(IF('Indicator Data'!D12&gt;H$195,10,IF('Indicator Data'!D12&lt;H$194,0,10-(H$195-'Indicator Data'!D12)/(H$195-H$194)*10)),1))</f>
        <v>0.6</v>
      </c>
      <c r="I9" s="50">
        <f>IF('Indicator Data'!E12="No data","x",ROUND(IF('Indicator Data'!E12&gt;I$195,10,IF('Indicator Data'!E12&lt;I$194,0,10-(I$195-'Indicator Data'!E12)/(I$195-I$194)*10)),1))</f>
        <v>6.3</v>
      </c>
      <c r="J9" s="50">
        <f>IF('Indicator Data'!F12="No data","x",ROUND(IF('Indicator Data'!F12&gt;J$195,10,IF('Indicator Data'!F12&lt;J$194,0,10-(J$195-'Indicator Data'!F12)/(J$195-J$194)*10)),1))</f>
        <v>5</v>
      </c>
      <c r="K9" s="50">
        <f t="shared" si="1"/>
        <v>4.7</v>
      </c>
      <c r="L9" s="50">
        <f t="shared" si="2"/>
        <v>3.3</v>
      </c>
      <c r="M9" s="51">
        <f t="shared" si="3"/>
        <v>3.3</v>
      </c>
      <c r="N9" s="15"/>
      <c r="O9" s="91"/>
    </row>
    <row r="10" spans="1:15" s="4" customFormat="1" x14ac:dyDescent="0.3">
      <c r="A10" s="109" t="str">
        <f>'Indicator Data'!A13</f>
        <v>Australia</v>
      </c>
      <c r="B10" s="52" t="str">
        <f>'Indicator Data'!B13</f>
        <v>AUS</v>
      </c>
      <c r="C10" s="50">
        <f>IF('Indicator Data'!AY13="No data","x",ROUND(IF('Indicator Data'!AY13&gt;C$195,0,IF('Indicator Data'!AY13&lt;C$194,10,(C$195-'Indicator Data'!AY13)/(C$195-C$194)*10)),1))</f>
        <v>0</v>
      </c>
      <c r="D10" s="50">
        <f>IF('Indicator Data'!AZ13="No data","x",ROUND(IF('Indicator Data'!AZ13&gt;D$195,0,IF('Indicator Data'!AZ13&lt;D$194,10,(D$195-'Indicator Data'!AZ13)/(D$195-D$194)*10)),1))</f>
        <v>0</v>
      </c>
      <c r="E10" s="50" t="str">
        <f>IF('Indicator Data'!H13="No data","x",ROUND(IF('Indicator Data'!H13&gt;E$195,0,IF('Indicator Data'!H13&lt;E$194,10,(E$195-'Indicator Data'!H13)/(E$195-E$194)*10)),1))</f>
        <v>x</v>
      </c>
      <c r="F10" s="50">
        <f t="shared" si="0"/>
        <v>0</v>
      </c>
      <c r="G10" s="50">
        <f>IF('Indicator Data'!C13="No data","x",ROUND(IF(LOG('Indicator Data'!C13)&gt;G$195,10,IF(LOG('Indicator Data'!C13)&lt;G$194,0,10-(G$195-LOG('Indicator Data'!C13))/(G$195-G$194)*10)),1))</f>
        <v>1.7</v>
      </c>
      <c r="H10" s="50">
        <f>IF('Indicator Data'!D13="No data","x",ROUND(IF('Indicator Data'!D13&gt;H$195,10,IF('Indicator Data'!D13&lt;H$194,0,10-(H$195-'Indicator Data'!D13)/(H$195-H$194)*10)),1))</f>
        <v>3.4</v>
      </c>
      <c r="I10" s="50">
        <f>IF('Indicator Data'!E13="No data","x",ROUND(IF('Indicator Data'!E13&gt;I$195,10,IF('Indicator Data'!E13&lt;I$194,0,10-(I$195-'Indicator Data'!E13)/(I$195-I$194)*10)),1))</f>
        <v>8.6</v>
      </c>
      <c r="J10" s="50">
        <f>IF('Indicator Data'!F13="No data","x",ROUND(IF('Indicator Data'!F13&gt;J$195,10,IF('Indicator Data'!F13&lt;J$194,0,10-(J$195-'Indicator Data'!F13)/(J$195-J$194)*10)),1))</f>
        <v>1.3</v>
      </c>
      <c r="K10" s="50">
        <f t="shared" si="1"/>
        <v>3.8</v>
      </c>
      <c r="L10" s="50">
        <f t="shared" si="2"/>
        <v>2.5</v>
      </c>
      <c r="M10" s="51">
        <f t="shared" si="3"/>
        <v>2.5</v>
      </c>
      <c r="N10" s="15"/>
      <c r="O10" s="91"/>
    </row>
    <row r="11" spans="1:15" s="4" customFormat="1" x14ac:dyDescent="0.3">
      <c r="A11" s="109" t="str">
        <f>'Indicator Data'!A14</f>
        <v>Austria</v>
      </c>
      <c r="B11" s="52" t="str">
        <f>'Indicator Data'!B14</f>
        <v>AUT</v>
      </c>
      <c r="C11" s="50">
        <f>IF('Indicator Data'!AY14="No data","x",ROUND(IF('Indicator Data'!AY14&gt;C$195,0,IF('Indicator Data'!AY14&lt;C$194,10,(C$195-'Indicator Data'!AY14)/(C$195-C$194)*10)),1))</f>
        <v>0</v>
      </c>
      <c r="D11" s="50">
        <f>IF('Indicator Data'!AZ14="No data","x",ROUND(IF('Indicator Data'!AZ14&gt;D$195,0,IF('Indicator Data'!AZ14&lt;D$194,10,(D$195-'Indicator Data'!AZ14)/(D$195-D$194)*10)),1))</f>
        <v>0</v>
      </c>
      <c r="E11" s="50" t="str">
        <f>IF('Indicator Data'!H14="No data","x",ROUND(IF('Indicator Data'!H14&gt;E$195,0,IF('Indicator Data'!H14&lt;E$194,10,(E$195-'Indicator Data'!H14)/(E$195-E$194)*10)),1))</f>
        <v>x</v>
      </c>
      <c r="F11" s="50">
        <f t="shared" si="0"/>
        <v>0</v>
      </c>
      <c r="G11" s="50">
        <f>IF('Indicator Data'!C14="No data","x",ROUND(IF(LOG('Indicator Data'!C14)&gt;G$195,10,IF(LOG('Indicator Data'!C14)&lt;G$194,0,10-(G$195-LOG('Indicator Data'!C14))/(G$195-G$194)*10)),1))</f>
        <v>6.8</v>
      </c>
      <c r="H11" s="50">
        <f>IF('Indicator Data'!D14="No data","x",ROUND(IF('Indicator Data'!D14&gt;H$195,10,IF('Indicator Data'!D14&lt;H$194,0,10-(H$195-'Indicator Data'!D14)/(H$195-H$194)*10)),1))</f>
        <v>1.8</v>
      </c>
      <c r="I11" s="50">
        <f>IF('Indicator Data'!E14="No data","x",ROUND(IF('Indicator Data'!E14&gt;I$195,10,IF('Indicator Data'!E14&lt;I$194,0,10-(I$195-'Indicator Data'!E14)/(I$195-I$194)*10)),1))</f>
        <v>5.8</v>
      </c>
      <c r="J11" s="50">
        <f>IF('Indicator Data'!F14="No data","x",ROUND(IF('Indicator Data'!F14&gt;J$195,10,IF('Indicator Data'!F14&lt;J$194,0,10-(J$195-'Indicator Data'!F14)/(J$195-J$194)*10)),1))</f>
        <v>0.7</v>
      </c>
      <c r="K11" s="50">
        <f t="shared" si="1"/>
        <v>3.8</v>
      </c>
      <c r="L11" s="50">
        <f t="shared" si="2"/>
        <v>2.5</v>
      </c>
      <c r="M11" s="51">
        <f t="shared" si="3"/>
        <v>2.5</v>
      </c>
      <c r="N11" s="15"/>
      <c r="O11" s="91"/>
    </row>
    <row r="12" spans="1:15" s="4" customFormat="1" x14ac:dyDescent="0.3">
      <c r="A12" s="109" t="str">
        <f>'Indicator Data'!A15</f>
        <v>Azerbaijan</v>
      </c>
      <c r="B12" s="52" t="str">
        <f>'Indicator Data'!B15</f>
        <v>AZE</v>
      </c>
      <c r="C12" s="50">
        <f>IF('Indicator Data'!AY15="No data","x",ROUND(IF('Indicator Data'!AY15&gt;C$195,0,IF('Indicator Data'!AY15&lt;C$194,10,(C$195-'Indicator Data'!AY15)/(C$195-C$194)*10)),1))</f>
        <v>0.8</v>
      </c>
      <c r="D12" s="50">
        <f>IF('Indicator Data'!AZ15="No data","x",ROUND(IF('Indicator Data'!AZ15&gt;D$195,0,IF('Indicator Data'!AZ15&lt;D$194,10,(D$195-'Indicator Data'!AZ15)/(D$195-D$194)*10)),1))</f>
        <v>1.4</v>
      </c>
      <c r="E12" s="50">
        <f>IF('Indicator Data'!H15="No data","x",ROUND(IF('Indicator Data'!H15&gt;E$195,0,IF('Indicator Data'!H15&lt;E$194,10,(E$195-'Indicator Data'!H15)/(E$195-E$194)*10)),1))</f>
        <v>1.7</v>
      </c>
      <c r="F12" s="50">
        <f t="shared" si="0"/>
        <v>1.3</v>
      </c>
      <c r="G12" s="50">
        <f>IF('Indicator Data'!C15="No data","x",ROUND(IF(LOG('Indicator Data'!C15)&gt;G$195,10,IF(LOG('Indicator Data'!C15)&lt;G$194,0,10-(G$195-LOG('Indicator Data'!C15))/(G$195-G$194)*10)),1))</f>
        <v>6.9</v>
      </c>
      <c r="H12" s="50">
        <f>IF('Indicator Data'!D15="No data","x",ROUND(IF('Indicator Data'!D15&gt;H$195,10,IF('Indicator Data'!D15&lt;H$194,0,10-(H$195-'Indicator Data'!D15)/(H$195-H$194)*10)),1))</f>
        <v>3</v>
      </c>
      <c r="I12" s="50">
        <f>IF('Indicator Data'!E15="No data","x",ROUND(IF('Indicator Data'!E15&gt;I$195,10,IF('Indicator Data'!E15&lt;I$194,0,10-(I$195-'Indicator Data'!E15)/(I$195-I$194)*10)),1))</f>
        <v>5.6</v>
      </c>
      <c r="J12" s="50">
        <f>IF('Indicator Data'!F15="No data","x",ROUND(IF('Indicator Data'!F15&gt;J$195,10,IF('Indicator Data'!F15&lt;J$194,0,10-(J$195-'Indicator Data'!F15)/(J$195-J$194)*10)),1))</f>
        <v>6.4</v>
      </c>
      <c r="K12" s="50">
        <f t="shared" si="1"/>
        <v>5.5</v>
      </c>
      <c r="L12" s="50">
        <f t="shared" si="2"/>
        <v>4.0999999999999996</v>
      </c>
      <c r="M12" s="51">
        <f t="shared" si="3"/>
        <v>4.0999999999999996</v>
      </c>
      <c r="N12" s="15"/>
      <c r="O12" s="91"/>
    </row>
    <row r="13" spans="1:15" s="4" customFormat="1" x14ac:dyDescent="0.3">
      <c r="A13" s="109" t="str">
        <f>'Indicator Data'!A16</f>
        <v>Bahamas</v>
      </c>
      <c r="B13" s="52" t="str">
        <f>'Indicator Data'!B16</f>
        <v>BHS</v>
      </c>
      <c r="C13" s="50">
        <f>IF('Indicator Data'!AY16="No data","x",ROUND(IF('Indicator Data'!AY16&gt;C$195,0,IF('Indicator Data'!AY16&lt;C$194,10,(C$195-'Indicator Data'!AY16)/(C$195-C$194)*10)),1))</f>
        <v>0.6</v>
      </c>
      <c r="D13" s="50">
        <f>IF('Indicator Data'!AZ16="No data","x",ROUND(IF('Indicator Data'!AZ16&gt;D$195,0,IF('Indicator Data'!AZ16&lt;D$194,10,(D$195-'Indicator Data'!AZ16)/(D$195-D$194)*10)),1))</f>
        <v>0.2</v>
      </c>
      <c r="E13" s="50" t="str">
        <f>IF('Indicator Data'!H16="No data","x",ROUND(IF('Indicator Data'!H16&gt;E$195,0,IF('Indicator Data'!H16&lt;E$194,10,(E$195-'Indicator Data'!H16)/(E$195-E$194)*10)),1))</f>
        <v>x</v>
      </c>
      <c r="F13" s="50">
        <f t="shared" si="0"/>
        <v>0.4</v>
      </c>
      <c r="G13" s="50">
        <f>IF('Indicator Data'!C16="No data","x",ROUND(IF(LOG('Indicator Data'!C16)&gt;G$195,10,IF(LOG('Indicator Data'!C16)&lt;G$194,0,10-(G$195-LOG('Indicator Data'!C16))/(G$195-G$194)*10)),1))</f>
        <v>5.3</v>
      </c>
      <c r="H13" s="50">
        <f>IF('Indicator Data'!D16="No data","x",ROUND(IF('Indicator Data'!D16&gt;H$195,10,IF('Indicator Data'!D16&lt;H$194,0,10-(H$195-'Indicator Data'!D16)/(H$195-H$194)*10)),1))</f>
        <v>2.2999999999999998</v>
      </c>
      <c r="I13" s="50">
        <f>IF('Indicator Data'!E16="No data","x",ROUND(IF('Indicator Data'!E16&gt;I$195,10,IF('Indicator Data'!E16&lt;I$194,0,10-(I$195-'Indicator Data'!E16)/(I$195-I$194)*10)),1))</f>
        <v>8.3000000000000007</v>
      </c>
      <c r="J13" s="50">
        <f>IF('Indicator Data'!F16="No data","x",ROUND(IF('Indicator Data'!F16&gt;J$195,10,IF('Indicator Data'!F16&lt;J$194,0,10-(J$195-'Indicator Data'!F16)/(J$195-J$194)*10)),1))</f>
        <v>3.5</v>
      </c>
      <c r="K13" s="50">
        <f t="shared" si="1"/>
        <v>4.9000000000000004</v>
      </c>
      <c r="L13" s="50">
        <f t="shared" si="2"/>
        <v>3.4</v>
      </c>
      <c r="M13" s="51">
        <f t="shared" si="3"/>
        <v>3.4</v>
      </c>
      <c r="N13" s="15"/>
      <c r="O13" s="91"/>
    </row>
    <row r="14" spans="1:15" s="4" customFormat="1" x14ac:dyDescent="0.3">
      <c r="A14" s="109" t="str">
        <f>'Indicator Data'!A17</f>
        <v>Bahrain</v>
      </c>
      <c r="B14" s="52" t="str">
        <f>'Indicator Data'!B17</f>
        <v>BHR</v>
      </c>
      <c r="C14" s="50">
        <f>IF('Indicator Data'!AY17="No data","x",ROUND(IF('Indicator Data'!AY17&gt;C$195,0,IF('Indicator Data'!AY17&lt;C$194,10,(C$195-'Indicator Data'!AY17)/(C$195-C$194)*10)),1))</f>
        <v>0</v>
      </c>
      <c r="D14" s="50">
        <f>IF('Indicator Data'!AZ17="No data","x",ROUND(IF('Indicator Data'!AZ17&gt;D$195,0,IF('Indicator Data'!AZ17&lt;D$194,10,(D$195-'Indicator Data'!AZ17)/(D$195-D$194)*10)),1))</f>
        <v>0</v>
      </c>
      <c r="E14" s="50" t="str">
        <f>IF('Indicator Data'!H17="No data","x",ROUND(IF('Indicator Data'!H17&gt;E$195,0,IF('Indicator Data'!H17&lt;E$194,10,(E$195-'Indicator Data'!H17)/(E$195-E$194)*10)),1))</f>
        <v>x</v>
      </c>
      <c r="F14" s="50">
        <f t="shared" si="0"/>
        <v>0</v>
      </c>
      <c r="G14" s="50">
        <f>IF('Indicator Data'!C17="No data","x",ROUND(IF(LOG('Indicator Data'!C17)&gt;G$195,10,IF(LOG('Indicator Data'!C17)&lt;G$194,0,10-(G$195-LOG('Indicator Data'!C17))/(G$195-G$194)*10)),1))</f>
        <v>10</v>
      </c>
      <c r="H14" s="50">
        <f>IF('Indicator Data'!D17="No data","x",ROUND(IF('Indicator Data'!D17&gt;H$195,10,IF('Indicator Data'!D17&lt;H$194,0,10-(H$195-'Indicator Data'!D17)/(H$195-H$194)*10)),1))</f>
        <v>10</v>
      </c>
      <c r="I14" s="50">
        <f>IF('Indicator Data'!E17="No data","x",ROUND(IF('Indicator Data'!E17&gt;I$195,10,IF('Indicator Data'!E17&lt;I$194,0,10-(I$195-'Indicator Data'!E17)/(I$195-I$194)*10)),1))</f>
        <v>8.9</v>
      </c>
      <c r="J14" s="50" t="str">
        <f>IF('Indicator Data'!F17="No data","x",ROUND(IF('Indicator Data'!F17&gt;J$195,10,IF('Indicator Data'!F17&lt;J$194,0,10-(J$195-'Indicator Data'!F17)/(J$195-J$194)*10)),1))</f>
        <v>x</v>
      </c>
      <c r="K14" s="50">
        <f t="shared" si="1"/>
        <v>9.6</v>
      </c>
      <c r="L14" s="50">
        <f t="shared" si="2"/>
        <v>6.4</v>
      </c>
      <c r="M14" s="51">
        <f t="shared" si="3"/>
        <v>6.4</v>
      </c>
      <c r="N14" s="15"/>
      <c r="O14" s="91"/>
    </row>
    <row r="15" spans="1:15" s="4" customFormat="1" x14ac:dyDescent="0.3">
      <c r="A15" s="109" t="str">
        <f>'Indicator Data'!A18</f>
        <v>Bangladesh</v>
      </c>
      <c r="B15" s="52" t="str">
        <f>'Indicator Data'!B18</f>
        <v>BGD</v>
      </c>
      <c r="C15" s="50">
        <f>IF('Indicator Data'!AY18="No data","x",ROUND(IF('Indicator Data'!AY18&gt;C$195,0,IF('Indicator Data'!AY18&lt;C$194,10,(C$195-'Indicator Data'!AY18)/(C$195-C$194)*10)),1))</f>
        <v>5.8</v>
      </c>
      <c r="D15" s="50">
        <f>IF('Indicator Data'!AZ18="No data","x",ROUND(IF('Indicator Data'!AZ18&gt;D$195,0,IF('Indicator Data'!AZ18&lt;D$194,10,(D$195-'Indicator Data'!AZ18)/(D$195-D$194)*10)),1))</f>
        <v>0.5</v>
      </c>
      <c r="E15" s="50">
        <f>IF('Indicator Data'!H18="No data","x",ROUND(IF('Indicator Data'!H18&gt;E$195,0,IF('Indicator Data'!H18&lt;E$194,10,(E$195-'Indicator Data'!H18)/(E$195-E$194)*10)),1))</f>
        <v>6.5</v>
      </c>
      <c r="F15" s="50">
        <f t="shared" si="0"/>
        <v>4.3</v>
      </c>
      <c r="G15" s="50">
        <f>IF('Indicator Data'!C18="No data","x",ROUND(IF(LOG('Indicator Data'!C18)&gt;G$195,10,IF(LOG('Indicator Data'!C18)&lt;G$194,0,10-(G$195-LOG('Indicator Data'!C18))/(G$195-G$194)*10)),1))</f>
        <v>10</v>
      </c>
      <c r="H15" s="50">
        <f>IF('Indicator Data'!D18="No data","x",ROUND(IF('Indicator Data'!D18&gt;H$195,10,IF('Indicator Data'!D18&lt;H$194,0,10-(H$195-'Indicator Data'!D18)/(H$195-H$194)*10)),1))</f>
        <v>6.4</v>
      </c>
      <c r="I15" s="50">
        <f>IF('Indicator Data'!E18="No data","x",ROUND(IF('Indicator Data'!E18&gt;I$195,10,IF('Indicator Data'!E18&lt;I$194,0,10-(I$195-'Indicator Data'!E18)/(I$195-I$194)*10)),1))</f>
        <v>3.7</v>
      </c>
      <c r="J15" s="50">
        <f>IF('Indicator Data'!F18="No data","x",ROUND(IF('Indicator Data'!F18&gt;J$195,10,IF('Indicator Data'!F18&lt;J$194,0,10-(J$195-'Indicator Data'!F18)/(J$195-J$194)*10)),1))</f>
        <v>6.2</v>
      </c>
      <c r="K15" s="50">
        <f t="shared" si="1"/>
        <v>6.6</v>
      </c>
      <c r="L15" s="50">
        <f t="shared" si="2"/>
        <v>5.8</v>
      </c>
      <c r="M15" s="51">
        <f t="shared" si="3"/>
        <v>5.8</v>
      </c>
      <c r="N15" s="15"/>
      <c r="O15" s="91"/>
    </row>
    <row r="16" spans="1:15" s="4" customFormat="1" x14ac:dyDescent="0.3">
      <c r="A16" s="109" t="str">
        <f>'Indicator Data'!A19</f>
        <v>Barbados</v>
      </c>
      <c r="B16" s="52" t="str">
        <f>'Indicator Data'!B19</f>
        <v>BRB</v>
      </c>
      <c r="C16" s="50">
        <f>IF('Indicator Data'!AY19="No data","x",ROUND(IF('Indicator Data'!AY19&gt;C$195,0,IF('Indicator Data'!AY19&lt;C$194,10,(C$195-'Indicator Data'!AY19)/(C$195-C$194)*10)),1))</f>
        <v>0.3</v>
      </c>
      <c r="D16" s="50">
        <f>IF('Indicator Data'!AZ19="No data","x",ROUND(IF('Indicator Data'!AZ19&gt;D$195,0,IF('Indicator Data'!AZ19&lt;D$194,10,(D$195-'Indicator Data'!AZ19)/(D$195-D$194)*10)),1))</f>
        <v>0.3</v>
      </c>
      <c r="E16" s="50">
        <f>IF('Indicator Data'!H19="No data","x",ROUND(IF('Indicator Data'!H19&gt;E$195,0,IF('Indicator Data'!H19&lt;E$194,10,(E$195-'Indicator Data'!H19)/(E$195-E$194)*10)),1))</f>
        <v>1.2</v>
      </c>
      <c r="F16" s="50">
        <f t="shared" si="0"/>
        <v>0.6</v>
      </c>
      <c r="G16" s="50">
        <f>IF('Indicator Data'!C19="No data","x",ROUND(IF(LOG('Indicator Data'!C19)&gt;G$195,10,IF(LOG('Indicator Data'!C19)&lt;G$194,0,10-(G$195-LOG('Indicator Data'!C19))/(G$195-G$194)*10)),1))</f>
        <v>9.4</v>
      </c>
      <c r="H16" s="50">
        <f>IF('Indicator Data'!D19="No data","x",ROUND(IF('Indicator Data'!D19&gt;H$195,10,IF('Indicator Data'!D19&lt;H$194,0,10-(H$195-'Indicator Data'!D19)/(H$195-H$194)*10)),1))</f>
        <v>0.2</v>
      </c>
      <c r="I16" s="50">
        <f>IF('Indicator Data'!E19="No data","x",ROUND(IF('Indicator Data'!E19&gt;I$195,10,IF('Indicator Data'!E19&lt;I$194,0,10-(I$195-'Indicator Data'!E19)/(I$195-I$194)*10)),1))</f>
        <v>3.1</v>
      </c>
      <c r="J16" s="50" t="str">
        <f>IF('Indicator Data'!F19="No data","x",ROUND(IF('Indicator Data'!F19&gt;J$195,10,IF('Indicator Data'!F19&lt;J$194,0,10-(J$195-'Indicator Data'!F19)/(J$195-J$194)*10)),1))</f>
        <v>x</v>
      </c>
      <c r="K16" s="50">
        <f t="shared" si="1"/>
        <v>4.2</v>
      </c>
      <c r="L16" s="50">
        <f t="shared" si="2"/>
        <v>3</v>
      </c>
      <c r="M16" s="51">
        <f t="shared" si="3"/>
        <v>3</v>
      </c>
      <c r="N16" s="15"/>
      <c r="O16" s="91"/>
    </row>
    <row r="17" spans="1:15" s="4" customFormat="1" x14ac:dyDescent="0.3">
      <c r="A17" s="109" t="str">
        <f>'Indicator Data'!A20</f>
        <v>Belarus</v>
      </c>
      <c r="B17" s="52" t="str">
        <f>'Indicator Data'!B20</f>
        <v>BLR</v>
      </c>
      <c r="C17" s="50">
        <f>IF('Indicator Data'!AY20="No data","x",ROUND(IF('Indicator Data'!AY20&gt;C$195,0,IF('Indicator Data'!AY20&lt;C$194,10,(C$195-'Indicator Data'!AY20)/(C$195-C$194)*10)),1))</f>
        <v>0.2</v>
      </c>
      <c r="D17" s="50">
        <f>IF('Indicator Data'!AZ20="No data","x",ROUND(IF('Indicator Data'!AZ20&gt;D$195,0,IF('Indicator Data'!AZ20&lt;D$194,10,(D$195-'Indicator Data'!AZ20)/(D$195-D$194)*10)),1))</f>
        <v>0.6</v>
      </c>
      <c r="E17" s="50" t="str">
        <f>IF('Indicator Data'!H20="No data","x",ROUND(IF('Indicator Data'!H20&gt;E$195,0,IF('Indicator Data'!H20&lt;E$194,10,(E$195-'Indicator Data'!H20)/(E$195-E$194)*10)),1))</f>
        <v>x</v>
      </c>
      <c r="F17" s="50">
        <f t="shared" si="0"/>
        <v>0.4</v>
      </c>
      <c r="G17" s="50">
        <f>IF('Indicator Data'!C20="No data","x",ROUND(IF(LOG('Indicator Data'!C20)&gt;G$195,10,IF(LOG('Indicator Data'!C20)&lt;G$194,0,10-(G$195-LOG('Indicator Data'!C20))/(G$195-G$194)*10)),1))</f>
        <v>5.6</v>
      </c>
      <c r="H17" s="50">
        <f>IF('Indicator Data'!D20="No data","x",ROUND(IF('Indicator Data'!D20&gt;H$195,10,IF('Indicator Data'!D20&lt;H$194,0,10-(H$195-'Indicator Data'!D20)/(H$195-H$194)*10)),1))</f>
        <v>0.9</v>
      </c>
      <c r="I17" s="50">
        <f>IF('Indicator Data'!E20="No data","x",ROUND(IF('Indicator Data'!E20&gt;I$195,10,IF('Indicator Data'!E20&lt;I$194,0,10-(I$195-'Indicator Data'!E20)/(I$195-I$194)*10)),1))</f>
        <v>7.9</v>
      </c>
      <c r="J17" s="50">
        <f>IF('Indicator Data'!F20="No data","x",ROUND(IF('Indicator Data'!F20&gt;J$195,10,IF('Indicator Data'!F20&lt;J$194,0,10-(J$195-'Indicator Data'!F20)/(J$195-J$194)*10)),1))</f>
        <v>1.2</v>
      </c>
      <c r="K17" s="50">
        <f t="shared" si="1"/>
        <v>3.9</v>
      </c>
      <c r="L17" s="50">
        <f t="shared" si="2"/>
        <v>2.7</v>
      </c>
      <c r="M17" s="51">
        <f t="shared" si="3"/>
        <v>2.7</v>
      </c>
      <c r="N17" s="15"/>
      <c r="O17" s="91"/>
    </row>
    <row r="18" spans="1:15" s="4" customFormat="1" x14ac:dyDescent="0.3">
      <c r="A18" s="109" t="str">
        <f>'Indicator Data'!A21</f>
        <v>Belgium</v>
      </c>
      <c r="B18" s="52" t="str">
        <f>'Indicator Data'!B21</f>
        <v>BEL</v>
      </c>
      <c r="C18" s="50">
        <f>IF('Indicator Data'!AY21="No data","x",ROUND(IF('Indicator Data'!AY21&gt;C$195,0,IF('Indicator Data'!AY21&lt;C$194,10,(C$195-'Indicator Data'!AY21)/(C$195-C$194)*10)),1))</f>
        <v>0.1</v>
      </c>
      <c r="D18" s="50">
        <f>IF('Indicator Data'!AZ21="No data","x",ROUND(IF('Indicator Data'!AZ21&gt;D$195,0,IF('Indicator Data'!AZ21&lt;D$194,10,(D$195-'Indicator Data'!AZ21)/(D$195-D$194)*10)),1))</f>
        <v>0</v>
      </c>
      <c r="E18" s="50" t="str">
        <f>IF('Indicator Data'!H21="No data","x",ROUND(IF('Indicator Data'!H21&gt;E$195,0,IF('Indicator Data'!H21&lt;E$194,10,(E$195-'Indicator Data'!H21)/(E$195-E$194)*10)),1))</f>
        <v>x</v>
      </c>
      <c r="F18" s="50">
        <f t="shared" si="0"/>
        <v>0.1</v>
      </c>
      <c r="G18" s="50">
        <f>IF('Indicator Data'!C21="No data","x",ROUND(IF(LOG('Indicator Data'!C21)&gt;G$195,10,IF(LOG('Indicator Data'!C21)&lt;G$194,0,10-(G$195-LOG('Indicator Data'!C21))/(G$195-G$194)*10)),1))</f>
        <v>8.6</v>
      </c>
      <c r="H18" s="50">
        <f>IF('Indicator Data'!D21="No data","x",ROUND(IF('Indicator Data'!D21&gt;H$195,10,IF('Indicator Data'!D21&lt;H$194,0,10-(H$195-'Indicator Data'!D21)/(H$195-H$194)*10)),1))</f>
        <v>0.9</v>
      </c>
      <c r="I18" s="50">
        <f>IF('Indicator Data'!E21="No data","x",ROUND(IF('Indicator Data'!E21&gt;I$195,10,IF('Indicator Data'!E21&lt;I$194,0,10-(I$195-'Indicator Data'!E21)/(I$195-I$194)*10)),1))</f>
        <v>9.8000000000000007</v>
      </c>
      <c r="J18" s="50">
        <f>IF('Indicator Data'!F21="No data","x",ROUND(IF('Indicator Data'!F21&gt;J$195,10,IF('Indicator Data'!F21&lt;J$194,0,10-(J$195-'Indicator Data'!F21)/(J$195-J$194)*10)),1))</f>
        <v>0.9</v>
      </c>
      <c r="K18" s="50">
        <f t="shared" si="1"/>
        <v>5.0999999999999996</v>
      </c>
      <c r="L18" s="50">
        <f t="shared" si="2"/>
        <v>3.4</v>
      </c>
      <c r="M18" s="51">
        <f t="shared" si="3"/>
        <v>3.4</v>
      </c>
      <c r="N18" s="15"/>
      <c r="O18" s="91"/>
    </row>
    <row r="19" spans="1:15" s="4" customFormat="1" x14ac:dyDescent="0.3">
      <c r="A19" s="109" t="str">
        <f>'Indicator Data'!A22</f>
        <v>Belize</v>
      </c>
      <c r="B19" s="52" t="str">
        <f>'Indicator Data'!B22</f>
        <v>BLZ</v>
      </c>
      <c r="C19" s="50">
        <f>IF('Indicator Data'!AY22="No data","x",ROUND(IF('Indicator Data'!AY22&gt;C$195,0,IF('Indicator Data'!AY22&lt;C$194,10,(C$195-'Indicator Data'!AY22)/(C$195-C$194)*10)),1))</f>
        <v>1.3</v>
      </c>
      <c r="D19" s="50">
        <f>IF('Indicator Data'!AZ22="No data","x",ROUND(IF('Indicator Data'!AZ22&gt;D$195,0,IF('Indicator Data'!AZ22&lt;D$194,10,(D$195-'Indicator Data'!AZ22)/(D$195-D$194)*10)),1))</f>
        <v>0.3</v>
      </c>
      <c r="E19" s="50">
        <f>IF('Indicator Data'!H22="No data","x",ROUND(IF('Indicator Data'!H22&gt;E$195,0,IF('Indicator Data'!H22&lt;E$194,10,(E$195-'Indicator Data'!H22)/(E$195-E$194)*10)),1))</f>
        <v>1</v>
      </c>
      <c r="F19" s="50">
        <f t="shared" si="0"/>
        <v>0.9</v>
      </c>
      <c r="G19" s="50">
        <f>IF('Indicator Data'!C22="No data","x",ROUND(IF(LOG('Indicator Data'!C22)&gt;G$195,10,IF(LOG('Indicator Data'!C22)&lt;G$194,0,10-(G$195-LOG('Indicator Data'!C22))/(G$195-G$194)*10)),1))</f>
        <v>4.0999999999999996</v>
      </c>
      <c r="H19" s="50">
        <f>IF('Indicator Data'!D22="No data","x",ROUND(IF('Indicator Data'!D22&gt;H$195,10,IF('Indicator Data'!D22&lt;H$194,0,10-(H$195-'Indicator Data'!D22)/(H$195-H$194)*10)),1))</f>
        <v>4.4000000000000004</v>
      </c>
      <c r="I19" s="50">
        <f>IF('Indicator Data'!E22="No data","x",ROUND(IF('Indicator Data'!E22&gt;I$195,10,IF('Indicator Data'!E22&lt;I$194,0,10-(I$195-'Indicator Data'!E22)/(I$195-I$194)*10)),1))</f>
        <v>4.5999999999999996</v>
      </c>
      <c r="J19" s="50" t="str">
        <f>IF('Indicator Data'!F22="No data","x",ROUND(IF('Indicator Data'!F22&gt;J$195,10,IF('Indicator Data'!F22&lt;J$194,0,10-(J$195-'Indicator Data'!F22)/(J$195-J$194)*10)),1))</f>
        <v>x</v>
      </c>
      <c r="K19" s="50">
        <f t="shared" si="1"/>
        <v>4.4000000000000004</v>
      </c>
      <c r="L19" s="50">
        <f t="shared" si="2"/>
        <v>3.2</v>
      </c>
      <c r="M19" s="51">
        <f t="shared" si="3"/>
        <v>3.2</v>
      </c>
      <c r="N19" s="15"/>
      <c r="O19" s="91"/>
    </row>
    <row r="20" spans="1:15" s="4" customFormat="1" x14ac:dyDescent="0.3">
      <c r="A20" s="109" t="str">
        <f>'Indicator Data'!A23</f>
        <v>Benin</v>
      </c>
      <c r="B20" s="52" t="str">
        <f>'Indicator Data'!B23</f>
        <v>BEN</v>
      </c>
      <c r="C20" s="50">
        <f>IF('Indicator Data'!AY23="No data","x",ROUND(IF('Indicator Data'!AY23&gt;C$195,0,IF('Indicator Data'!AY23&lt;C$194,10,(C$195-'Indicator Data'!AY23)/(C$195-C$194)*10)),1))</f>
        <v>9.3000000000000007</v>
      </c>
      <c r="D20" s="50">
        <f>IF('Indicator Data'!AZ23="No data","x",ROUND(IF('Indicator Data'!AZ23&gt;D$195,0,IF('Indicator Data'!AZ23&lt;D$194,10,(D$195-'Indicator Data'!AZ23)/(D$195-D$194)*10)),1))</f>
        <v>5.6</v>
      </c>
      <c r="E20" s="50">
        <f>IF('Indicator Data'!H23="No data","x",ROUND(IF('Indicator Data'!H23&gt;E$195,0,IF('Indicator Data'!H23&lt;E$194,10,(E$195-'Indicator Data'!H23)/(E$195-E$194)*10)),1))</f>
        <v>8.9</v>
      </c>
      <c r="F20" s="50">
        <f t="shared" si="0"/>
        <v>7.9</v>
      </c>
      <c r="G20" s="50">
        <f>IF('Indicator Data'!C23="No data","x",ROUND(IF(LOG('Indicator Data'!C23)&gt;G$195,10,IF(LOG('Indicator Data'!C23)&lt;G$194,0,10-(G$195-LOG('Indicator Data'!C23))/(G$195-G$194)*10)),1))</f>
        <v>6.7</v>
      </c>
      <c r="H20" s="50">
        <f>IF('Indicator Data'!D23="No data","x",ROUND(IF('Indicator Data'!D23&gt;H$195,10,IF('Indicator Data'!D23&lt;H$194,0,10-(H$195-'Indicator Data'!D23)/(H$195-H$194)*10)),1))</f>
        <v>7.8</v>
      </c>
      <c r="I20" s="50">
        <f>IF('Indicator Data'!E23="No data","x",ROUND(IF('Indicator Data'!E23&gt;I$195,10,IF('Indicator Data'!E23&lt;I$194,0,10-(I$195-'Indicator Data'!E23)/(I$195-I$194)*10)),1))</f>
        <v>4.7</v>
      </c>
      <c r="J20" s="50">
        <f>IF('Indicator Data'!F23="No data","x",ROUND(IF('Indicator Data'!F23&gt;J$195,10,IF('Indicator Data'!F23&lt;J$194,0,10-(J$195-'Indicator Data'!F23)/(J$195-J$194)*10)),1))</f>
        <v>7.4</v>
      </c>
      <c r="K20" s="50">
        <f t="shared" si="1"/>
        <v>6.7</v>
      </c>
      <c r="L20" s="50">
        <f t="shared" si="2"/>
        <v>7.1</v>
      </c>
      <c r="M20" s="51">
        <f t="shared" si="3"/>
        <v>7.1</v>
      </c>
      <c r="N20" s="15"/>
      <c r="O20" s="91"/>
    </row>
    <row r="21" spans="1:15" s="4" customFormat="1" x14ac:dyDescent="0.3">
      <c r="A21" s="109" t="str">
        <f>'Indicator Data'!A24</f>
        <v>Bhutan</v>
      </c>
      <c r="B21" s="52" t="str">
        <f>'Indicator Data'!B24</f>
        <v>BTN</v>
      </c>
      <c r="C21" s="50">
        <f>IF('Indicator Data'!AY24="No data","x",ROUND(IF('Indicator Data'!AY24&gt;C$195,0,IF('Indicator Data'!AY24&lt;C$194,10,(C$195-'Indicator Data'!AY24)/(C$195-C$194)*10)),1))</f>
        <v>3.4</v>
      </c>
      <c r="D21" s="50">
        <f>IF('Indicator Data'!AZ24="No data","x",ROUND(IF('Indicator Data'!AZ24&gt;D$195,0,IF('Indicator Data'!AZ24&lt;D$194,10,(D$195-'Indicator Data'!AZ24)/(D$195-D$194)*10)),1))</f>
        <v>0.5</v>
      </c>
      <c r="E21" s="50">
        <f>IF('Indicator Data'!H24="No data","x",ROUND(IF('Indicator Data'!H24&gt;E$195,0,IF('Indicator Data'!H24&lt;E$194,10,(E$195-'Indicator Data'!H24)/(E$195-E$194)*10)),1))</f>
        <v>2</v>
      </c>
      <c r="F21" s="50">
        <f t="shared" si="0"/>
        <v>2</v>
      </c>
      <c r="G21" s="50">
        <f>IF('Indicator Data'!C24="No data","x",ROUND(IF(LOG('Indicator Data'!C24)&gt;G$195,10,IF(LOG('Indicator Data'!C24)&lt;G$194,0,10-(G$195-LOG('Indicator Data'!C24))/(G$195-G$194)*10)),1))</f>
        <v>4.3</v>
      </c>
      <c r="H21" s="50">
        <f>IF('Indicator Data'!D24="No data","x",ROUND(IF('Indicator Data'!D24&gt;H$195,10,IF('Indicator Data'!D24&lt;H$194,0,10-(H$195-'Indicator Data'!D24)/(H$195-H$194)*10)),1))</f>
        <v>5.9</v>
      </c>
      <c r="I21" s="50">
        <f>IF('Indicator Data'!E24="No data","x",ROUND(IF('Indicator Data'!E24&gt;I$195,10,IF('Indicator Data'!E24&lt;I$194,0,10-(I$195-'Indicator Data'!E24)/(I$195-I$194)*10)),1))</f>
        <v>4.0999999999999996</v>
      </c>
      <c r="J21" s="50" t="str">
        <f>IF('Indicator Data'!F24="No data","x",ROUND(IF('Indicator Data'!F24&gt;J$195,10,IF('Indicator Data'!F24&lt;J$194,0,10-(J$195-'Indicator Data'!F24)/(J$195-J$194)*10)),1))</f>
        <v>x</v>
      </c>
      <c r="K21" s="50">
        <f t="shared" si="1"/>
        <v>4.8</v>
      </c>
      <c r="L21" s="50">
        <f t="shared" si="2"/>
        <v>3.9</v>
      </c>
      <c r="M21" s="51">
        <f t="shared" si="3"/>
        <v>3.9</v>
      </c>
      <c r="N21" s="15"/>
      <c r="O21" s="91"/>
    </row>
    <row r="22" spans="1:15" s="4" customFormat="1" x14ac:dyDescent="0.3">
      <c r="A22" s="109" t="str">
        <f>'Indicator Data'!A25</f>
        <v>Bolivia</v>
      </c>
      <c r="B22" s="52" t="str">
        <f>'Indicator Data'!B25</f>
        <v>BOL</v>
      </c>
      <c r="C22" s="50">
        <f>IF('Indicator Data'!AY25="No data","x",ROUND(IF('Indicator Data'!AY25&gt;C$195,0,IF('Indicator Data'!AY25&lt;C$194,10,(C$195-'Indicator Data'!AY25)/(C$195-C$194)*10)),1))</f>
        <v>4.4000000000000004</v>
      </c>
      <c r="D22" s="50">
        <f>IF('Indicator Data'!AZ25="No data","x",ROUND(IF('Indicator Data'!AZ25&gt;D$195,0,IF('Indicator Data'!AZ25&lt;D$194,10,(D$195-'Indicator Data'!AZ25)/(D$195-D$194)*10)),1))</f>
        <v>1.2</v>
      </c>
      <c r="E22" s="50">
        <f>IF('Indicator Data'!H25="No data","x",ROUND(IF('Indicator Data'!H25&gt;E$195,0,IF('Indicator Data'!H25&lt;E$194,10,(E$195-'Indicator Data'!H25)/(E$195-E$194)*10)),1))</f>
        <v>7.5</v>
      </c>
      <c r="F22" s="50">
        <f t="shared" si="0"/>
        <v>4.4000000000000004</v>
      </c>
      <c r="G22" s="50">
        <f>IF('Indicator Data'!C25="No data","x",ROUND(IF(LOG('Indicator Data'!C25)&gt;G$195,10,IF(LOG('Indicator Data'!C25)&lt;G$194,0,10-(G$195-LOG('Indicator Data'!C25))/(G$195-G$194)*10)),1))</f>
        <v>3.4</v>
      </c>
      <c r="H22" s="50">
        <f>IF('Indicator Data'!D25="No data","x",ROUND(IF('Indicator Data'!D25&gt;H$195,10,IF('Indicator Data'!D25&lt;H$194,0,10-(H$195-'Indicator Data'!D25)/(H$195-H$194)*10)),1))</f>
        <v>3.8</v>
      </c>
      <c r="I22" s="50">
        <f>IF('Indicator Data'!E25="No data","x",ROUND(IF('Indicator Data'!E25&gt;I$195,10,IF('Indicator Data'!E25&lt;I$194,0,10-(I$195-'Indicator Data'!E25)/(I$195-I$194)*10)),1))</f>
        <v>6.9</v>
      </c>
      <c r="J22" s="50">
        <f>IF('Indicator Data'!F25="No data","x",ROUND(IF('Indicator Data'!F25&gt;J$195,10,IF('Indicator Data'!F25&lt;J$194,0,10-(J$195-'Indicator Data'!F25)/(J$195-J$194)*10)),1))</f>
        <v>3.8</v>
      </c>
      <c r="K22" s="50">
        <f t="shared" si="1"/>
        <v>4.5</v>
      </c>
      <c r="L22" s="50">
        <f t="shared" si="2"/>
        <v>4.5</v>
      </c>
      <c r="M22" s="51">
        <f t="shared" si="3"/>
        <v>4.5</v>
      </c>
      <c r="N22" s="15"/>
      <c r="O22" s="91"/>
    </row>
    <row r="23" spans="1:15" s="4" customFormat="1" x14ac:dyDescent="0.3">
      <c r="A23" s="109" t="str">
        <f>'Indicator Data'!A26</f>
        <v>Bosnia and Herzegovina</v>
      </c>
      <c r="B23" s="52" t="str">
        <f>'Indicator Data'!B26</f>
        <v>BIH</v>
      </c>
      <c r="C23" s="50">
        <f>IF('Indicator Data'!AY26="No data","x",ROUND(IF('Indicator Data'!AY26&gt;C$195,0,IF('Indicator Data'!AY26&lt;C$194,10,(C$195-'Indicator Data'!AY26)/(C$195-C$194)*10)),1))</f>
        <v>0.5</v>
      </c>
      <c r="D23" s="50">
        <f>IF('Indicator Data'!AZ26="No data","x",ROUND(IF('Indicator Data'!AZ26&gt;D$195,0,IF('Indicator Data'!AZ26&lt;D$194,10,(D$195-'Indicator Data'!AZ26)/(D$195-D$194)*10)),1))</f>
        <v>0.6</v>
      </c>
      <c r="E23" s="50">
        <f>IF('Indicator Data'!H26="No data","x",ROUND(IF('Indicator Data'!H26&gt;E$195,0,IF('Indicator Data'!H26&lt;E$194,10,(E$195-'Indicator Data'!H26)/(E$195-E$194)*10)),1))</f>
        <v>0.3</v>
      </c>
      <c r="F23" s="50">
        <f t="shared" si="0"/>
        <v>0.5</v>
      </c>
      <c r="G23" s="50">
        <f>IF('Indicator Data'!C26="No data","x",ROUND(IF(LOG('Indicator Data'!C26)&gt;G$195,10,IF(LOG('Indicator Data'!C26)&lt;G$194,0,10-(G$195-LOG('Indicator Data'!C26))/(G$195-G$194)*10)),1))</f>
        <v>6</v>
      </c>
      <c r="H23" s="50">
        <f>IF('Indicator Data'!D26="No data","x",ROUND(IF('Indicator Data'!D26&gt;H$195,10,IF('Indicator Data'!D26&lt;H$194,0,10-(H$195-'Indicator Data'!D26)/(H$195-H$194)*10)),1))</f>
        <v>0</v>
      </c>
      <c r="I23" s="50">
        <f>IF('Indicator Data'!E26="No data","x",ROUND(IF('Indicator Data'!E26&gt;I$195,10,IF('Indicator Data'!E26&lt;I$194,0,10-(I$195-'Indicator Data'!E26)/(I$195-I$194)*10)),1))</f>
        <v>4.8</v>
      </c>
      <c r="J23" s="50" t="str">
        <f>IF('Indicator Data'!F26="No data","x",ROUND(IF('Indicator Data'!F26&gt;J$195,10,IF('Indicator Data'!F26&lt;J$194,0,10-(J$195-'Indicator Data'!F26)/(J$195-J$194)*10)),1))</f>
        <v>x</v>
      </c>
      <c r="K23" s="50">
        <f t="shared" si="1"/>
        <v>3.6</v>
      </c>
      <c r="L23" s="50">
        <f t="shared" si="2"/>
        <v>2.6</v>
      </c>
      <c r="M23" s="51">
        <f t="shared" si="3"/>
        <v>2.6</v>
      </c>
      <c r="N23" s="15"/>
      <c r="O23" s="91"/>
    </row>
    <row r="24" spans="1:15" s="4" customFormat="1" x14ac:dyDescent="0.3">
      <c r="A24" s="109" t="str">
        <f>'Indicator Data'!A27</f>
        <v>Botswana</v>
      </c>
      <c r="B24" s="52" t="str">
        <f>'Indicator Data'!B27</f>
        <v>BWA</v>
      </c>
      <c r="C24" s="50">
        <f>IF('Indicator Data'!AY27="No data","x",ROUND(IF('Indicator Data'!AY27&gt;C$195,0,IF('Indicator Data'!AY27&lt;C$194,10,(C$195-'Indicator Data'!AY27)/(C$195-C$194)*10)),1))</f>
        <v>2.5</v>
      </c>
      <c r="D24" s="50">
        <f>IF('Indicator Data'!AZ27="No data","x",ROUND(IF('Indicator Data'!AZ27&gt;D$195,0,IF('Indicator Data'!AZ27&lt;D$194,10,(D$195-'Indicator Data'!AZ27)/(D$195-D$194)*10)),1))</f>
        <v>1.6</v>
      </c>
      <c r="E24" s="50" t="str">
        <f>IF('Indicator Data'!H27="No data","x",ROUND(IF('Indicator Data'!H27&gt;E$195,0,IF('Indicator Data'!H27&lt;E$194,10,(E$195-'Indicator Data'!H27)/(E$195-E$194)*10)),1))</f>
        <v>x</v>
      </c>
      <c r="F24" s="50">
        <f t="shared" si="0"/>
        <v>2.1</v>
      </c>
      <c r="G24" s="50">
        <f>IF('Indicator Data'!C27="No data","x",ROUND(IF(LOG('Indicator Data'!C27)&gt;G$195,10,IF(LOG('Indicator Data'!C27)&lt;G$194,0,10-(G$195-LOG('Indicator Data'!C27))/(G$195-G$194)*10)),1))</f>
        <v>2</v>
      </c>
      <c r="H24" s="50">
        <f>IF('Indicator Data'!D27="No data","x",ROUND(IF('Indicator Data'!D27&gt;H$195,10,IF('Indicator Data'!D27&lt;H$194,0,10-(H$195-'Indicator Data'!D27)/(H$195-H$194)*10)),1))</f>
        <v>6.6</v>
      </c>
      <c r="I24" s="50">
        <f>IF('Indicator Data'!E27="No data","x",ROUND(IF('Indicator Data'!E27&gt;I$195,10,IF('Indicator Data'!E27&lt;I$194,0,10-(I$195-'Indicator Data'!E27)/(I$195-I$194)*10)),1))</f>
        <v>6.9</v>
      </c>
      <c r="J24" s="50">
        <f>IF('Indicator Data'!F27="No data","x",ROUND(IF('Indicator Data'!F27&gt;J$195,10,IF('Indicator Data'!F27&lt;J$194,0,10-(J$195-'Indicator Data'!F27)/(J$195-J$194)*10)),1))</f>
        <v>3.8</v>
      </c>
      <c r="K24" s="50">
        <f t="shared" si="1"/>
        <v>4.8</v>
      </c>
      <c r="L24" s="50">
        <f t="shared" si="2"/>
        <v>3.9</v>
      </c>
      <c r="M24" s="51">
        <f t="shared" si="3"/>
        <v>3.9</v>
      </c>
      <c r="N24" s="15"/>
      <c r="O24" s="91"/>
    </row>
    <row r="25" spans="1:15" s="4" customFormat="1" x14ac:dyDescent="0.3">
      <c r="A25" s="109" t="str">
        <f>'Indicator Data'!A28</f>
        <v>Brazil</v>
      </c>
      <c r="B25" s="52" t="str">
        <f>'Indicator Data'!B28</f>
        <v>BRA</v>
      </c>
      <c r="C25" s="50">
        <f>IF('Indicator Data'!AY28="No data","x",ROUND(IF('Indicator Data'!AY28&gt;C$195,0,IF('Indicator Data'!AY28&lt;C$194,10,(C$195-'Indicator Data'!AY28)/(C$195-C$194)*10)),1))</f>
        <v>1.3</v>
      </c>
      <c r="D25" s="50">
        <f>IF('Indicator Data'!AZ28="No data","x",ROUND(IF('Indicator Data'!AZ28&gt;D$195,0,IF('Indicator Data'!AZ28&lt;D$194,10,(D$195-'Indicator Data'!AZ28)/(D$195-D$194)*10)),1))</f>
        <v>0.3</v>
      </c>
      <c r="E25" s="50" t="str">
        <f>IF('Indicator Data'!H28="No data","x",ROUND(IF('Indicator Data'!H28&gt;E$195,0,IF('Indicator Data'!H28&lt;E$194,10,(E$195-'Indicator Data'!H28)/(E$195-E$194)*10)),1))</f>
        <v>x</v>
      </c>
      <c r="F25" s="50">
        <f t="shared" si="0"/>
        <v>0.8</v>
      </c>
      <c r="G25" s="50">
        <f>IF('Indicator Data'!C28="No data","x",ROUND(IF(LOG('Indicator Data'!C28)&gt;G$195,10,IF(LOG('Indicator Data'!C28)&lt;G$194,0,10-(G$195-LOG('Indicator Data'!C28))/(G$195-G$194)*10)),1))</f>
        <v>4.7</v>
      </c>
      <c r="H25" s="50">
        <f>IF('Indicator Data'!D28="No data","x",ROUND(IF('Indicator Data'!D28&gt;H$195,10,IF('Indicator Data'!D28&lt;H$194,0,10-(H$195-'Indicator Data'!D28)/(H$195-H$194)*10)),1))</f>
        <v>2.2000000000000002</v>
      </c>
      <c r="I25" s="50">
        <f>IF('Indicator Data'!E28="No data","x",ROUND(IF('Indicator Data'!E28&gt;I$195,10,IF('Indicator Data'!E28&lt;I$194,0,10-(I$195-'Indicator Data'!E28)/(I$195-I$194)*10)),1))</f>
        <v>8.6999999999999993</v>
      </c>
      <c r="J25" s="50">
        <f>IF('Indicator Data'!F28="No data","x",ROUND(IF('Indicator Data'!F28&gt;J$195,10,IF('Indicator Data'!F28&lt;J$194,0,10-(J$195-'Indicator Data'!F28)/(J$195-J$194)*10)),1))</f>
        <v>3.3</v>
      </c>
      <c r="K25" s="50">
        <f t="shared" si="1"/>
        <v>4.7</v>
      </c>
      <c r="L25" s="50">
        <f t="shared" si="2"/>
        <v>3.4</v>
      </c>
      <c r="M25" s="51">
        <f t="shared" si="3"/>
        <v>3.4</v>
      </c>
      <c r="N25" s="15"/>
      <c r="O25" s="91"/>
    </row>
    <row r="26" spans="1:15" s="4" customFormat="1" x14ac:dyDescent="0.3">
      <c r="A26" s="109" t="str">
        <f>'Indicator Data'!A29</f>
        <v>Brunei Darussalam</v>
      </c>
      <c r="B26" s="52" t="str">
        <f>'Indicator Data'!B29</f>
        <v>BRN</v>
      </c>
      <c r="C26" s="50">
        <f>IF('Indicator Data'!AY29="No data","x",ROUND(IF('Indicator Data'!AY29&gt;C$195,0,IF('Indicator Data'!AY29&lt;C$194,10,(C$195-'Indicator Data'!AY29)/(C$195-C$194)*10)),1))</f>
        <v>0.4</v>
      </c>
      <c r="D26" s="50">
        <f>IF('Indicator Data'!AZ29="No data","x",ROUND(IF('Indicator Data'!AZ29&gt;D$195,0,IF('Indicator Data'!AZ29&lt;D$194,10,(D$195-'Indicator Data'!AZ29)/(D$195-D$194)*10)),1))</f>
        <v>0</v>
      </c>
      <c r="E26" s="50" t="str">
        <f>IF('Indicator Data'!H29="No data","x",ROUND(IF('Indicator Data'!H29&gt;E$195,0,IF('Indicator Data'!H29&lt;E$194,10,(E$195-'Indicator Data'!H29)/(E$195-E$194)*10)),1))</f>
        <v>x</v>
      </c>
      <c r="F26" s="50">
        <f t="shared" si="0"/>
        <v>0.2</v>
      </c>
      <c r="G26" s="50">
        <f>IF('Indicator Data'!C29="No data","x",ROUND(IF(LOG('Indicator Data'!C29)&gt;G$195,10,IF(LOG('Indicator Data'!C29)&lt;G$194,0,10-(G$195-LOG('Indicator Data'!C29))/(G$195-G$194)*10)),1))</f>
        <v>6.4</v>
      </c>
      <c r="H26" s="50">
        <f>IF('Indicator Data'!D29="No data","x",ROUND(IF('Indicator Data'!D29&gt;H$195,10,IF('Indicator Data'!D29&lt;H$194,0,10-(H$195-'Indicator Data'!D29)/(H$195-H$194)*10)),1))</f>
        <v>2.9</v>
      </c>
      <c r="I26" s="50">
        <f>IF('Indicator Data'!E29="No data","x",ROUND(IF('Indicator Data'!E29&gt;I$195,10,IF('Indicator Data'!E29&lt;I$194,0,10-(I$195-'Indicator Data'!E29)/(I$195-I$194)*10)),1))</f>
        <v>7.8</v>
      </c>
      <c r="J26" s="50" t="str">
        <f>IF('Indicator Data'!F29="No data","x",ROUND(IF('Indicator Data'!F29&gt;J$195,10,IF('Indicator Data'!F29&lt;J$194,0,10-(J$195-'Indicator Data'!F29)/(J$195-J$194)*10)),1))</f>
        <v>x</v>
      </c>
      <c r="K26" s="50">
        <f t="shared" si="1"/>
        <v>5.7</v>
      </c>
      <c r="L26" s="50">
        <f t="shared" si="2"/>
        <v>3.9</v>
      </c>
      <c r="M26" s="51">
        <f t="shared" si="3"/>
        <v>3.9</v>
      </c>
      <c r="N26" s="15"/>
      <c r="O26" s="91"/>
    </row>
    <row r="27" spans="1:15" s="4" customFormat="1" x14ac:dyDescent="0.3">
      <c r="A27" s="109" t="str">
        <f>'Indicator Data'!A30</f>
        <v>Bulgaria</v>
      </c>
      <c r="B27" s="52" t="str">
        <f>'Indicator Data'!B30</f>
        <v>BGR</v>
      </c>
      <c r="C27" s="50">
        <f>IF('Indicator Data'!AY30="No data","x",ROUND(IF('Indicator Data'!AY30&gt;C$195,0,IF('Indicator Data'!AY30&lt;C$194,10,(C$195-'Indicator Data'!AY30)/(C$195-C$194)*10)),1))</f>
        <v>1.6</v>
      </c>
      <c r="D27" s="50">
        <f>IF('Indicator Data'!AZ30="No data","x",ROUND(IF('Indicator Data'!AZ30&gt;D$195,0,IF('Indicator Data'!AZ30&lt;D$194,10,(D$195-'Indicator Data'!AZ30)/(D$195-D$194)*10)),1))</f>
        <v>0.1</v>
      </c>
      <c r="E27" s="50" t="str">
        <f>IF('Indicator Data'!H30="No data","x",ROUND(IF('Indicator Data'!H30&gt;E$195,0,IF('Indicator Data'!H30&lt;E$194,10,(E$195-'Indicator Data'!H30)/(E$195-E$194)*10)),1))</f>
        <v>x</v>
      </c>
      <c r="F27" s="50">
        <f t="shared" si="0"/>
        <v>0.9</v>
      </c>
      <c r="G27" s="50">
        <f>IF('Indicator Data'!C30="No data","x",ROUND(IF(LOG('Indicator Data'!C30)&gt;G$195,10,IF(LOG('Indicator Data'!C30)&lt;G$194,0,10-(G$195-LOG('Indicator Data'!C30))/(G$195-G$194)*10)),1))</f>
        <v>6</v>
      </c>
      <c r="H27" s="50">
        <f>IF('Indicator Data'!D30="No data","x",ROUND(IF('Indicator Data'!D30&gt;H$195,10,IF('Indicator Data'!D30&lt;H$194,0,10-(H$195-'Indicator Data'!D30)/(H$195-H$194)*10)),1))</f>
        <v>0</v>
      </c>
      <c r="I27" s="50">
        <f>IF('Indicator Data'!E30="No data","x",ROUND(IF('Indicator Data'!E30&gt;I$195,10,IF('Indicator Data'!E30&lt;I$194,0,10-(I$195-'Indicator Data'!E30)/(I$195-I$194)*10)),1))</f>
        <v>7.5</v>
      </c>
      <c r="J27" s="50">
        <f>IF('Indicator Data'!F30="No data","x",ROUND(IF('Indicator Data'!F30&gt;J$195,10,IF('Indicator Data'!F30&lt;J$194,0,10-(J$195-'Indicator Data'!F30)/(J$195-J$194)*10)),1))</f>
        <v>0.8</v>
      </c>
      <c r="K27" s="50">
        <f t="shared" si="1"/>
        <v>3.6</v>
      </c>
      <c r="L27" s="50">
        <f t="shared" si="2"/>
        <v>2.7</v>
      </c>
      <c r="M27" s="51">
        <f t="shared" si="3"/>
        <v>2.7</v>
      </c>
      <c r="N27" s="15"/>
      <c r="O27" s="91"/>
    </row>
    <row r="28" spans="1:15" s="4" customFormat="1" x14ac:dyDescent="0.3">
      <c r="A28" s="109" t="str">
        <f>'Indicator Data'!A31</f>
        <v>Burkina Faso</v>
      </c>
      <c r="B28" s="52" t="str">
        <f>'Indicator Data'!B31</f>
        <v>BFA</v>
      </c>
      <c r="C28" s="50">
        <f>IF('Indicator Data'!AY31="No data","x",ROUND(IF('Indicator Data'!AY31&gt;C$195,0,IF('Indicator Data'!AY31&lt;C$194,10,(C$195-'Indicator Data'!AY31)/(C$195-C$194)*10)),1))</f>
        <v>9</v>
      </c>
      <c r="D28" s="50">
        <f>IF('Indicator Data'!AZ31="No data","x",ROUND(IF('Indicator Data'!AZ31&gt;D$195,0,IF('Indicator Data'!AZ31&lt;D$194,10,(D$195-'Indicator Data'!AZ31)/(D$195-D$194)*10)),1))</f>
        <v>8.6999999999999993</v>
      </c>
      <c r="E28" s="50">
        <f>IF('Indicator Data'!H31="No data","x",ROUND(IF('Indicator Data'!H31&gt;E$195,0,IF('Indicator Data'!H31&lt;E$194,10,(E$195-'Indicator Data'!H31)/(E$195-E$194)*10)),1))</f>
        <v>8.8000000000000007</v>
      </c>
      <c r="F28" s="50">
        <f t="shared" si="0"/>
        <v>8.8000000000000007</v>
      </c>
      <c r="G28" s="50">
        <f>IF('Indicator Data'!C31="No data","x",ROUND(IF(LOG('Indicator Data'!C31)&gt;G$195,10,IF(LOG('Indicator Data'!C31)&lt;G$194,0,10-(G$195-LOG('Indicator Data'!C31))/(G$195-G$194)*10)),1))</f>
        <v>6.2</v>
      </c>
      <c r="H28" s="50">
        <f>IF('Indicator Data'!D31="No data","x",ROUND(IF('Indicator Data'!D31&gt;H$195,10,IF('Indicator Data'!D31&lt;H$194,0,10-(H$195-'Indicator Data'!D31)/(H$195-H$194)*10)),1))</f>
        <v>10</v>
      </c>
      <c r="I28" s="50">
        <f>IF('Indicator Data'!E31="No data","x",ROUND(IF('Indicator Data'!E31&gt;I$195,10,IF('Indicator Data'!E31&lt;I$194,0,10-(I$195-'Indicator Data'!E31)/(I$195-I$194)*10)),1))</f>
        <v>2.9</v>
      </c>
      <c r="J28" s="50">
        <f>IF('Indicator Data'!F31="No data","x",ROUND(IF('Indicator Data'!F31&gt;J$195,10,IF('Indicator Data'!F31&lt;J$194,0,10-(J$195-'Indicator Data'!F31)/(J$195-J$194)*10)),1))</f>
        <v>9.8000000000000007</v>
      </c>
      <c r="K28" s="50">
        <f t="shared" si="1"/>
        <v>7.2</v>
      </c>
      <c r="L28" s="50">
        <f t="shared" si="2"/>
        <v>7.7</v>
      </c>
      <c r="M28" s="51">
        <f t="shared" si="3"/>
        <v>7.7</v>
      </c>
      <c r="N28" s="15"/>
      <c r="O28" s="91"/>
    </row>
    <row r="29" spans="1:15" s="4" customFormat="1" x14ac:dyDescent="0.3">
      <c r="A29" s="109" t="str">
        <f>'Indicator Data'!A32</f>
        <v>Burundi</v>
      </c>
      <c r="B29" s="52" t="str">
        <f>'Indicator Data'!B32</f>
        <v>BDI</v>
      </c>
      <c r="C29" s="50">
        <f>IF('Indicator Data'!AY32="No data","x",ROUND(IF('Indicator Data'!AY32&gt;C$195,0,IF('Indicator Data'!AY32&lt;C$194,10,(C$195-'Indicator Data'!AY32)/(C$195-C$194)*10)),1))</f>
        <v>6</v>
      </c>
      <c r="D29" s="50">
        <f>IF('Indicator Data'!AZ32="No data","x",ROUND(IF('Indicator Data'!AZ32&gt;D$195,0,IF('Indicator Data'!AZ32&lt;D$194,10,(D$195-'Indicator Data'!AZ32)/(D$195-D$194)*10)),1))</f>
        <v>6.5</v>
      </c>
      <c r="E29" s="50">
        <f>IF('Indicator Data'!H32="No data","x",ROUND(IF('Indicator Data'!H32&gt;E$195,0,IF('Indicator Data'!H32&lt;E$194,10,(E$195-'Indicator Data'!H32)/(E$195-E$194)*10)),1))</f>
        <v>9.4</v>
      </c>
      <c r="F29" s="50">
        <f t="shared" si="0"/>
        <v>7.3</v>
      </c>
      <c r="G29" s="50">
        <f>IF('Indicator Data'!C32="No data","x",ROUND(IF(LOG('Indicator Data'!C32)&gt;G$195,10,IF(LOG('Indicator Data'!C32)&lt;G$194,0,10-(G$195-LOG('Indicator Data'!C32))/(G$195-G$194)*10)),1))</f>
        <v>8.8000000000000007</v>
      </c>
      <c r="H29" s="50">
        <f>IF('Indicator Data'!D32="No data","x",ROUND(IF('Indicator Data'!D32&gt;H$195,10,IF('Indicator Data'!D32&lt;H$194,0,10-(H$195-'Indicator Data'!D32)/(H$195-H$194)*10)),1))</f>
        <v>10</v>
      </c>
      <c r="I29" s="50">
        <f>IF('Indicator Data'!E32="No data","x",ROUND(IF('Indicator Data'!E32&gt;I$195,10,IF('Indicator Data'!E32&lt;I$194,0,10-(I$195-'Indicator Data'!E32)/(I$195-I$194)*10)),1))</f>
        <v>1.3</v>
      </c>
      <c r="J29" s="50">
        <f>IF('Indicator Data'!F32="No data","x",ROUND(IF('Indicator Data'!F32&gt;J$195,10,IF('Indicator Data'!F32&lt;J$194,0,10-(J$195-'Indicator Data'!F32)/(J$195-J$194)*10)),1))</f>
        <v>7.1</v>
      </c>
      <c r="K29" s="50">
        <f t="shared" si="1"/>
        <v>6.8</v>
      </c>
      <c r="L29" s="50">
        <f t="shared" si="2"/>
        <v>7</v>
      </c>
      <c r="M29" s="51">
        <f t="shared" si="3"/>
        <v>7</v>
      </c>
      <c r="N29" s="15"/>
      <c r="O29" s="91"/>
    </row>
    <row r="30" spans="1:15" s="4" customFormat="1" x14ac:dyDescent="0.3">
      <c r="A30" s="109" t="str">
        <f>'Indicator Data'!A33</f>
        <v>Cabo Verde</v>
      </c>
      <c r="B30" s="52" t="str">
        <f>'Indicator Data'!B33</f>
        <v>CPV</v>
      </c>
      <c r="C30" s="50">
        <f>IF('Indicator Data'!AY33="No data","x",ROUND(IF('Indicator Data'!AY33&gt;C$195,0,IF('Indicator Data'!AY33&lt;C$194,10,(C$195-'Indicator Data'!AY33)/(C$195-C$194)*10)),1))</f>
        <v>2.9</v>
      </c>
      <c r="D30" s="50">
        <f>IF('Indicator Data'!AZ33="No data","x",ROUND(IF('Indicator Data'!AZ33&gt;D$195,0,IF('Indicator Data'!AZ33&lt;D$194,10,(D$195-'Indicator Data'!AZ33)/(D$195-D$194)*10)),1))</f>
        <v>2.2000000000000002</v>
      </c>
      <c r="E30" s="50" t="str">
        <f>IF('Indicator Data'!H33="No data","x",ROUND(IF('Indicator Data'!H33&gt;E$195,0,IF('Indicator Data'!H33&lt;E$194,10,(E$195-'Indicator Data'!H33)/(E$195-E$194)*10)),1))</f>
        <v>x</v>
      </c>
      <c r="F30" s="50">
        <f t="shared" si="0"/>
        <v>2.6</v>
      </c>
      <c r="G30" s="50">
        <f>IF('Indicator Data'!C33="No data","x",ROUND(IF(LOG('Indicator Data'!C33)&gt;G$195,10,IF(LOG('Indicator Data'!C33)&lt;G$194,0,10-(G$195-LOG('Indicator Data'!C33))/(G$195-G$194)*10)),1))</f>
        <v>7.1</v>
      </c>
      <c r="H30" s="50">
        <f>IF('Indicator Data'!D33="No data","x",ROUND(IF('Indicator Data'!D33&gt;H$195,10,IF('Indicator Data'!D33&lt;H$194,0,10-(H$195-'Indicator Data'!D33)/(H$195-H$194)*10)),1))</f>
        <v>3.8</v>
      </c>
      <c r="I30" s="50">
        <f>IF('Indicator Data'!E33="No data","x",ROUND(IF('Indicator Data'!E33&gt;I$195,10,IF('Indicator Data'!E33&lt;I$194,0,10-(I$195-'Indicator Data'!E33)/(I$195-I$194)*10)),1))</f>
        <v>6.6</v>
      </c>
      <c r="J30" s="50" t="str">
        <f>IF('Indicator Data'!F33="No data","x",ROUND(IF('Indicator Data'!F33&gt;J$195,10,IF('Indicator Data'!F33&lt;J$194,0,10-(J$195-'Indicator Data'!F33)/(J$195-J$194)*10)),1))</f>
        <v>x</v>
      </c>
      <c r="K30" s="50">
        <f t="shared" si="1"/>
        <v>5.8</v>
      </c>
      <c r="L30" s="50">
        <f t="shared" si="2"/>
        <v>4.7</v>
      </c>
      <c r="M30" s="51">
        <f t="shared" si="3"/>
        <v>4.7</v>
      </c>
      <c r="N30" s="15"/>
      <c r="O30" s="91"/>
    </row>
    <row r="31" spans="1:15" s="4" customFormat="1" x14ac:dyDescent="0.3">
      <c r="A31" s="109" t="str">
        <f>'Indicator Data'!A34</f>
        <v>Cambodia</v>
      </c>
      <c r="B31" s="52" t="str">
        <f>'Indicator Data'!B34</f>
        <v>KHM</v>
      </c>
      <c r="C31" s="50">
        <f>IF('Indicator Data'!AY34="No data","x",ROUND(IF('Indicator Data'!AY34&gt;C$195,0,IF('Indicator Data'!AY34&lt;C$194,10,(C$195-'Indicator Data'!AY34)/(C$195-C$194)*10)),1))</f>
        <v>4.5</v>
      </c>
      <c r="D31" s="50">
        <f>IF('Indicator Data'!AZ34="No data","x",ROUND(IF('Indicator Data'!AZ34&gt;D$195,0,IF('Indicator Data'!AZ34&lt;D$194,10,(D$195-'Indicator Data'!AZ34)/(D$195-D$194)*10)),1))</f>
        <v>3.6</v>
      </c>
      <c r="E31" s="50">
        <f>IF('Indicator Data'!H34="No data","x",ROUND(IF('Indicator Data'!H34&gt;E$195,0,IF('Indicator Data'!H34&lt;E$194,10,(E$195-'Indicator Data'!H34)/(E$195-E$194)*10)),1))</f>
        <v>3.4</v>
      </c>
      <c r="F31" s="50">
        <f t="shared" si="0"/>
        <v>3.8</v>
      </c>
      <c r="G31" s="50">
        <f>IF('Indicator Data'!C34="No data","x",ROUND(IF(LOG('Indicator Data'!C34)&gt;G$195,10,IF(LOG('Indicator Data'!C34)&lt;G$194,0,10-(G$195-LOG('Indicator Data'!C34))/(G$195-G$194)*10)),1))</f>
        <v>6.5</v>
      </c>
      <c r="H31" s="50">
        <f>IF('Indicator Data'!D34="No data","x",ROUND(IF('Indicator Data'!D34&gt;H$195,10,IF('Indicator Data'!D34&lt;H$194,0,10-(H$195-'Indicator Data'!D34)/(H$195-H$194)*10)),1))</f>
        <v>6.5</v>
      </c>
      <c r="I31" s="50">
        <f>IF('Indicator Data'!E34="No data","x",ROUND(IF('Indicator Data'!E34&gt;I$195,10,IF('Indicator Data'!E34&lt;I$194,0,10-(I$195-'Indicator Data'!E34)/(I$195-I$194)*10)),1))</f>
        <v>2.2999999999999998</v>
      </c>
      <c r="J31" s="50">
        <f>IF('Indicator Data'!F34="No data","x",ROUND(IF('Indicator Data'!F34&gt;J$195,10,IF('Indicator Data'!F34&lt;J$194,0,10-(J$195-'Indicator Data'!F34)/(J$195-J$194)*10)),1))</f>
        <v>6.5</v>
      </c>
      <c r="K31" s="50">
        <f t="shared" si="1"/>
        <v>5.5</v>
      </c>
      <c r="L31" s="50">
        <f t="shared" si="2"/>
        <v>4.9000000000000004</v>
      </c>
      <c r="M31" s="51">
        <f t="shared" si="3"/>
        <v>4.9000000000000004</v>
      </c>
      <c r="N31" s="15"/>
      <c r="O31" s="91"/>
    </row>
    <row r="32" spans="1:15" s="4" customFormat="1" x14ac:dyDescent="0.3">
      <c r="A32" s="109" t="str">
        <f>'Indicator Data'!A35</f>
        <v>Cameroon</v>
      </c>
      <c r="B32" s="52" t="str">
        <f>'Indicator Data'!B35</f>
        <v>CMR</v>
      </c>
      <c r="C32" s="50">
        <f>IF('Indicator Data'!AY35="No data","x",ROUND(IF('Indicator Data'!AY35&gt;C$195,0,IF('Indicator Data'!AY35&lt;C$194,10,(C$195-'Indicator Data'!AY35)/(C$195-C$194)*10)),1))</f>
        <v>6.8</v>
      </c>
      <c r="D32" s="50">
        <f>IF('Indicator Data'!AZ35="No data","x",ROUND(IF('Indicator Data'!AZ35&gt;D$195,0,IF('Indicator Data'!AZ35&lt;D$194,10,(D$195-'Indicator Data'!AZ35)/(D$195-D$194)*10)),1))</f>
        <v>6.6</v>
      </c>
      <c r="E32" s="50">
        <f>IF('Indicator Data'!H35="No data","x",ROUND(IF('Indicator Data'!H35&gt;E$195,0,IF('Indicator Data'!H35&lt;E$194,10,(E$195-'Indicator Data'!H35)/(E$195-E$194)*10)),1))</f>
        <v>9.6999999999999993</v>
      </c>
      <c r="F32" s="50">
        <f t="shared" si="0"/>
        <v>7.7</v>
      </c>
      <c r="G32" s="50">
        <f>IF('Indicator Data'!C35="No data","x",ROUND(IF(LOG('Indicator Data'!C35)&gt;G$195,10,IF(LOG('Indicator Data'!C35)&lt;G$194,0,10-(G$195-LOG('Indicator Data'!C35))/(G$195-G$194)*10)),1))</f>
        <v>5.8</v>
      </c>
      <c r="H32" s="50">
        <f>IF('Indicator Data'!D35="No data","x",ROUND(IF('Indicator Data'!D35&gt;H$195,10,IF('Indicator Data'!D35&lt;H$194,0,10-(H$195-'Indicator Data'!D35)/(H$195-H$194)*10)),1))</f>
        <v>7.4</v>
      </c>
      <c r="I32" s="50">
        <f>IF('Indicator Data'!E35="No data","x",ROUND(IF('Indicator Data'!E35&gt;I$195,10,IF('Indicator Data'!E35&lt;I$194,0,10-(I$195-'Indicator Data'!E35)/(I$195-I$194)*10)),1))</f>
        <v>5.6</v>
      </c>
      <c r="J32" s="50">
        <f>IF('Indicator Data'!F35="No data","x",ROUND(IF('Indicator Data'!F35&gt;J$195,10,IF('Indicator Data'!F35&lt;J$194,0,10-(J$195-'Indicator Data'!F35)/(J$195-J$194)*10)),1))</f>
        <v>7.5</v>
      </c>
      <c r="K32" s="50">
        <f t="shared" si="1"/>
        <v>6.6</v>
      </c>
      <c r="L32" s="50">
        <f t="shared" si="2"/>
        <v>7</v>
      </c>
      <c r="M32" s="51">
        <f t="shared" si="3"/>
        <v>7</v>
      </c>
      <c r="N32" s="15"/>
      <c r="O32" s="91"/>
    </row>
    <row r="33" spans="1:15" s="4" customFormat="1" x14ac:dyDescent="0.3">
      <c r="A33" s="109" t="str">
        <f>'Indicator Data'!A36</f>
        <v>Canada</v>
      </c>
      <c r="B33" s="52" t="str">
        <f>'Indicator Data'!B36</f>
        <v>CAN</v>
      </c>
      <c r="C33" s="50">
        <f>IF('Indicator Data'!AY36="No data","x",ROUND(IF('Indicator Data'!AY36&gt;C$195,0,IF('Indicator Data'!AY36&lt;C$194,10,(C$195-'Indicator Data'!AY36)/(C$195-C$194)*10)),1))</f>
        <v>0.1</v>
      </c>
      <c r="D33" s="50">
        <f>IF('Indicator Data'!AZ36="No data","x",ROUND(IF('Indicator Data'!AZ36&gt;D$195,0,IF('Indicator Data'!AZ36&lt;D$194,10,(D$195-'Indicator Data'!AZ36)/(D$195-D$194)*10)),1))</f>
        <v>0.1</v>
      </c>
      <c r="E33" s="50" t="str">
        <f>IF('Indicator Data'!H36="No data","x",ROUND(IF('Indicator Data'!H36&gt;E$195,0,IF('Indicator Data'!H36&lt;E$194,10,(E$195-'Indicator Data'!H36)/(E$195-E$194)*10)),1))</f>
        <v>x</v>
      </c>
      <c r="F33" s="50">
        <f t="shared" si="0"/>
        <v>0.1</v>
      </c>
      <c r="G33" s="50">
        <f>IF('Indicator Data'!C36="No data","x",ROUND(IF(LOG('Indicator Data'!C36)&gt;G$195,10,IF(LOG('Indicator Data'!C36)&lt;G$194,0,10-(G$195-LOG('Indicator Data'!C36))/(G$195-G$194)*10)),1))</f>
        <v>2</v>
      </c>
      <c r="H33" s="50">
        <f>IF('Indicator Data'!D36="No data","x",ROUND(IF('Indicator Data'!D36&gt;H$195,10,IF('Indicator Data'!D36&lt;H$194,0,10-(H$195-'Indicator Data'!D36)/(H$195-H$194)*10)),1))</f>
        <v>3</v>
      </c>
      <c r="I33" s="50">
        <f>IF('Indicator Data'!E36="No data","x",ROUND(IF('Indicator Data'!E36&gt;I$195,10,IF('Indicator Data'!E36&lt;I$194,0,10-(I$195-'Indicator Data'!E36)/(I$195-I$194)*10)),1))</f>
        <v>8.1</v>
      </c>
      <c r="J33" s="50">
        <f>IF('Indicator Data'!F36="No data","x",ROUND(IF('Indicator Data'!F36&gt;J$195,10,IF('Indicator Data'!F36&lt;J$194,0,10-(J$195-'Indicator Data'!F36)/(J$195-J$194)*10)),1))</f>
        <v>1.2</v>
      </c>
      <c r="K33" s="50">
        <f t="shared" si="1"/>
        <v>3.6</v>
      </c>
      <c r="L33" s="50">
        <f t="shared" si="2"/>
        <v>2.4</v>
      </c>
      <c r="M33" s="51">
        <f t="shared" si="3"/>
        <v>2.4</v>
      </c>
      <c r="N33" s="15"/>
      <c r="O33" s="91"/>
    </row>
    <row r="34" spans="1:15" s="4" customFormat="1" x14ac:dyDescent="0.3">
      <c r="A34" s="109" t="str">
        <f>'Indicator Data'!A37</f>
        <v>Central African Republic</v>
      </c>
      <c r="B34" s="52" t="str">
        <f>'Indicator Data'!B37</f>
        <v>CAF</v>
      </c>
      <c r="C34" s="50">
        <f>IF('Indicator Data'!AY37="No data","x",ROUND(IF('Indicator Data'!AY37&gt;C$195,0,IF('Indicator Data'!AY37&lt;C$194,10,(C$195-'Indicator Data'!AY37)/(C$195-C$194)*10)),1))</f>
        <v>8.3000000000000007</v>
      </c>
      <c r="D34" s="50">
        <f>IF('Indicator Data'!AZ37="No data","x",ROUND(IF('Indicator Data'!AZ37&gt;D$195,0,IF('Indicator Data'!AZ37&lt;D$194,10,(D$195-'Indicator Data'!AZ37)/(D$195-D$194)*10)),1))</f>
        <v>8.9</v>
      </c>
      <c r="E34" s="50">
        <f>IF('Indicator Data'!H37="No data","x",ROUND(IF('Indicator Data'!H37&gt;E$195,0,IF('Indicator Data'!H37&lt;E$194,10,(E$195-'Indicator Data'!H37)/(E$195-E$194)*10)),1))</f>
        <v>8.3000000000000007</v>
      </c>
      <c r="F34" s="50">
        <f t="shared" si="0"/>
        <v>8.5</v>
      </c>
      <c r="G34" s="50">
        <f>IF('Indicator Data'!C37="No data","x",ROUND(IF(LOG('Indicator Data'!C37)&gt;G$195,10,IF(LOG('Indicator Data'!C37)&lt;G$194,0,10-(G$195-LOG('Indicator Data'!C37))/(G$195-G$194)*10)),1))</f>
        <v>2.9</v>
      </c>
      <c r="H34" s="50">
        <f>IF('Indicator Data'!D37="No data","x",ROUND(IF('Indicator Data'!D37&gt;H$195,10,IF('Indicator Data'!D37&lt;H$194,0,10-(H$195-'Indicator Data'!D37)/(H$195-H$194)*10)),1))</f>
        <v>4.9000000000000004</v>
      </c>
      <c r="I34" s="50">
        <f>IF('Indicator Data'!E37="No data","x",ROUND(IF('Indicator Data'!E37&gt;I$195,10,IF('Indicator Data'!E37&lt;I$194,0,10-(I$195-'Indicator Data'!E37)/(I$195-I$194)*10)),1))</f>
        <v>4.0999999999999996</v>
      </c>
      <c r="J34" s="50" t="str">
        <f>IF('Indicator Data'!F37="No data","x",ROUND(IF('Indicator Data'!F37&gt;J$195,10,IF('Indicator Data'!F37&lt;J$194,0,10-(J$195-'Indicator Data'!F37)/(J$195-J$194)*10)),1))</f>
        <v>x</v>
      </c>
      <c r="K34" s="50">
        <f t="shared" si="1"/>
        <v>4</v>
      </c>
      <c r="L34" s="50">
        <f t="shared" si="2"/>
        <v>5.5</v>
      </c>
      <c r="M34" s="51">
        <f t="shared" si="3"/>
        <v>5.5</v>
      </c>
      <c r="N34" s="15"/>
      <c r="O34" s="91"/>
    </row>
    <row r="35" spans="1:15" s="4" customFormat="1" x14ac:dyDescent="0.3">
      <c r="A35" s="109" t="str">
        <f>'Indicator Data'!A38</f>
        <v>Chad</v>
      </c>
      <c r="B35" s="52" t="str">
        <f>'Indicator Data'!B38</f>
        <v>TCD</v>
      </c>
      <c r="C35" s="50">
        <f>IF('Indicator Data'!AY38="No data","x",ROUND(IF('Indicator Data'!AY38&gt;C$195,0,IF('Indicator Data'!AY38&lt;C$194,10,(C$195-'Indicator Data'!AY38)/(C$195-C$194)*10)),1))</f>
        <v>10</v>
      </c>
      <c r="D35" s="50">
        <f>IF('Indicator Data'!AZ38="No data","x",ROUND(IF('Indicator Data'!AZ38&gt;D$195,0,IF('Indicator Data'!AZ38&lt;D$194,10,(D$195-'Indicator Data'!AZ38)/(D$195-D$194)*10)),1))</f>
        <v>10</v>
      </c>
      <c r="E35" s="50">
        <f>IF('Indicator Data'!H38="No data","x",ROUND(IF('Indicator Data'!H38&gt;E$195,0,IF('Indicator Data'!H38&lt;E$194,10,(E$195-'Indicator Data'!H38)/(E$195-E$194)*10)),1))</f>
        <v>9.4</v>
      </c>
      <c r="F35" s="50">
        <f t="shared" ref="F35:F66" si="4">IF(AND(D35="x",C35="x",E35="x"),"x",ROUND(AVERAGE(C35:E35),1))</f>
        <v>9.8000000000000007</v>
      </c>
      <c r="G35" s="50">
        <f>IF('Indicator Data'!C38="No data","x",ROUND(IF(LOG('Indicator Data'!C38)&gt;G$195,10,IF(LOG('Indicator Data'!C38)&lt;G$194,0,10-(G$195-LOG('Indicator Data'!C38))/(G$195-G$194)*10)),1))</f>
        <v>3.6</v>
      </c>
      <c r="H35" s="50">
        <f>IF('Indicator Data'!D38="No data","x",ROUND(IF('Indicator Data'!D38&gt;H$195,10,IF('Indicator Data'!D38&lt;H$194,0,10-(H$195-'Indicator Data'!D38)/(H$195-H$194)*10)),1))</f>
        <v>7.8</v>
      </c>
      <c r="I35" s="50">
        <f>IF('Indicator Data'!E38="No data","x",ROUND(IF('Indicator Data'!E38&gt;I$195,10,IF('Indicator Data'!E38&lt;I$194,0,10-(I$195-'Indicator Data'!E38)/(I$195-I$194)*10)),1))</f>
        <v>2.2999999999999998</v>
      </c>
      <c r="J35" s="50">
        <f>IF('Indicator Data'!F38="No data","x",ROUND(IF('Indicator Data'!F38&gt;J$195,10,IF('Indicator Data'!F38&lt;J$194,0,10-(J$195-'Indicator Data'!F38)/(J$195-J$194)*10)),1))</f>
        <v>9.4</v>
      </c>
      <c r="K35" s="50">
        <f t="shared" si="1"/>
        <v>5.8</v>
      </c>
      <c r="L35" s="50">
        <f t="shared" si="2"/>
        <v>7.1</v>
      </c>
      <c r="M35" s="51">
        <f t="shared" si="3"/>
        <v>7.1</v>
      </c>
      <c r="N35" s="15"/>
      <c r="O35" s="91"/>
    </row>
    <row r="36" spans="1:15" s="4" customFormat="1" x14ac:dyDescent="0.3">
      <c r="A36" s="109" t="str">
        <f>'Indicator Data'!A39</f>
        <v>Chile</v>
      </c>
      <c r="B36" s="52" t="str">
        <f>'Indicator Data'!B39</f>
        <v>CHL</v>
      </c>
      <c r="C36" s="50">
        <f>IF('Indicator Data'!AY39="No data","x",ROUND(IF('Indicator Data'!AY39&gt;C$195,0,IF('Indicator Data'!AY39&lt;C$194,10,(C$195-'Indicator Data'!AY39)/(C$195-C$194)*10)),1))</f>
        <v>0</v>
      </c>
      <c r="D36" s="50">
        <f>IF('Indicator Data'!AZ39="No data","x",ROUND(IF('Indicator Data'!AZ39&gt;D$195,0,IF('Indicator Data'!AZ39&lt;D$194,10,(D$195-'Indicator Data'!AZ39)/(D$195-D$194)*10)),1))</f>
        <v>0</v>
      </c>
      <c r="E36" s="50" t="str">
        <f>IF('Indicator Data'!H39="No data","x",ROUND(IF('Indicator Data'!H39&gt;E$195,0,IF('Indicator Data'!H39&lt;E$194,10,(E$195-'Indicator Data'!H39)/(E$195-E$194)*10)),1))</f>
        <v>x</v>
      </c>
      <c r="F36" s="50">
        <f t="shared" si="4"/>
        <v>0</v>
      </c>
      <c r="G36" s="50">
        <f>IF('Indicator Data'!C39="No data","x",ROUND(IF(LOG('Indicator Data'!C39)&gt;G$195,10,IF(LOG('Indicator Data'!C39)&lt;G$194,0,10-(G$195-LOG('Indicator Data'!C39))/(G$195-G$194)*10)),1))</f>
        <v>4.7</v>
      </c>
      <c r="H36" s="50">
        <f>IF('Indicator Data'!D39="No data","x",ROUND(IF('Indicator Data'!D39&gt;H$195,10,IF('Indicator Data'!D39&lt;H$194,0,10-(H$195-'Indicator Data'!D39)/(H$195-H$194)*10)),1))</f>
        <v>3</v>
      </c>
      <c r="I36" s="50">
        <f>IF('Indicator Data'!E39="No data","x",ROUND(IF('Indicator Data'!E39&gt;I$195,10,IF('Indicator Data'!E39&lt;I$194,0,10-(I$195-'Indicator Data'!E39)/(I$195-I$194)*10)),1))</f>
        <v>8.8000000000000007</v>
      </c>
      <c r="J36" s="50" t="str">
        <f>IF('Indicator Data'!F39="No data","x",ROUND(IF('Indicator Data'!F39&gt;J$195,10,IF('Indicator Data'!F39&lt;J$194,0,10-(J$195-'Indicator Data'!F39)/(J$195-J$194)*10)),1))</f>
        <v>x</v>
      </c>
      <c r="K36" s="50">
        <f t="shared" si="1"/>
        <v>5.5</v>
      </c>
      <c r="L36" s="50">
        <f t="shared" si="2"/>
        <v>3.7</v>
      </c>
      <c r="M36" s="51">
        <f t="shared" si="3"/>
        <v>3.7</v>
      </c>
      <c r="N36" s="15"/>
      <c r="O36" s="91"/>
    </row>
    <row r="37" spans="1:15" s="4" customFormat="1" x14ac:dyDescent="0.3">
      <c r="A37" s="109" t="str">
        <f>'Indicator Data'!A40</f>
        <v>China</v>
      </c>
      <c r="B37" s="52" t="str">
        <f>'Indicator Data'!B40</f>
        <v>CHN</v>
      </c>
      <c r="C37" s="50">
        <f>IF('Indicator Data'!AY40="No data","x",ROUND(IF('Indicator Data'!AY40&gt;C$195,0,IF('Indicator Data'!AY40&lt;C$194,10,(C$195-'Indicator Data'!AY40)/(C$195-C$194)*10)),1))</f>
        <v>1.7</v>
      </c>
      <c r="D37" s="50">
        <f>IF('Indicator Data'!AZ40="No data","x",ROUND(IF('Indicator Data'!AZ40&gt;D$195,0,IF('Indicator Data'!AZ40&lt;D$194,10,(D$195-'Indicator Data'!AZ40)/(D$195-D$194)*10)),1))</f>
        <v>1.2</v>
      </c>
      <c r="E37" s="50" t="str">
        <f>IF('Indicator Data'!H40="No data","x",ROUND(IF('Indicator Data'!H40&gt;E$195,0,IF('Indicator Data'!H40&lt;E$194,10,(E$195-'Indicator Data'!H40)/(E$195-E$194)*10)),1))</f>
        <v>x</v>
      </c>
      <c r="F37" s="50">
        <f t="shared" si="4"/>
        <v>1.5</v>
      </c>
      <c r="G37" s="50">
        <f>IF('Indicator Data'!C40="No data","x",ROUND(IF(LOG('Indicator Data'!C40)&gt;G$195,10,IF(LOG('Indicator Data'!C40)&lt;G$194,0,10-(G$195-LOG('Indicator Data'!C40))/(G$195-G$194)*10)),1))</f>
        <v>7.2</v>
      </c>
      <c r="H37" s="50">
        <f>IF('Indicator Data'!D40="No data","x",ROUND(IF('Indicator Data'!D40&gt;H$195,10,IF('Indicator Data'!D40&lt;H$194,0,10-(H$195-'Indicator Data'!D40)/(H$195-H$194)*10)),1))</f>
        <v>5</v>
      </c>
      <c r="I37" s="50">
        <f>IF('Indicator Data'!E40="No data","x",ROUND(IF('Indicator Data'!E40&gt;I$195,10,IF('Indicator Data'!E40&lt;I$194,0,10-(I$195-'Indicator Data'!E40)/(I$195-I$194)*10)),1))</f>
        <v>5.9</v>
      </c>
      <c r="J37" s="50" t="str">
        <f>IF('Indicator Data'!F40="No data","x",ROUND(IF('Indicator Data'!F40&gt;J$195,10,IF('Indicator Data'!F40&lt;J$194,0,10-(J$195-'Indicator Data'!F40)/(J$195-J$194)*10)),1))</f>
        <v>x</v>
      </c>
      <c r="K37" s="50">
        <f t="shared" si="1"/>
        <v>6</v>
      </c>
      <c r="L37" s="50">
        <f t="shared" si="2"/>
        <v>4.5</v>
      </c>
      <c r="M37" s="51">
        <f t="shared" si="3"/>
        <v>4.5</v>
      </c>
      <c r="N37" s="15"/>
      <c r="O37" s="91"/>
    </row>
    <row r="38" spans="1:15" s="4" customFormat="1" x14ac:dyDescent="0.3">
      <c r="A38" s="109" t="str">
        <f>'Indicator Data'!A41</f>
        <v>Colombia</v>
      </c>
      <c r="B38" s="52" t="str">
        <f>'Indicator Data'!B41</f>
        <v>COL</v>
      </c>
      <c r="C38" s="50">
        <f>IF('Indicator Data'!AY41="No data","x",ROUND(IF('Indicator Data'!AY41&gt;C$195,0,IF('Indicator Data'!AY41&lt;C$194,10,(C$195-'Indicator Data'!AY41)/(C$195-C$194)*10)),1))</f>
        <v>1.2</v>
      </c>
      <c r="D38" s="50">
        <f>IF('Indicator Data'!AZ41="No data","x",ROUND(IF('Indicator Data'!AZ41&gt;D$195,0,IF('Indicator Data'!AZ41&lt;D$194,10,(D$195-'Indicator Data'!AZ41)/(D$195-D$194)*10)),1))</f>
        <v>0.4</v>
      </c>
      <c r="E38" s="50">
        <f>IF('Indicator Data'!H41="No data","x",ROUND(IF('Indicator Data'!H41&gt;E$195,0,IF('Indicator Data'!H41&lt;E$194,10,(E$195-'Indicator Data'!H41)/(E$195-E$194)*10)),1))</f>
        <v>3.5</v>
      </c>
      <c r="F38" s="50">
        <f t="shared" si="4"/>
        <v>1.7</v>
      </c>
      <c r="G38" s="50">
        <f>IF('Indicator Data'!C41="No data","x",ROUND(IF(LOG('Indicator Data'!C41)&gt;G$195,10,IF(LOG('Indicator Data'!C41)&lt;G$194,0,10-(G$195-LOG('Indicator Data'!C41))/(G$195-G$194)*10)),1))</f>
        <v>5.5</v>
      </c>
      <c r="H38" s="50">
        <f>IF('Indicator Data'!D41="No data","x",ROUND(IF('Indicator Data'!D41&gt;H$195,10,IF('Indicator Data'!D41&lt;H$194,0,10-(H$195-'Indicator Data'!D41)/(H$195-H$194)*10)),1))</f>
        <v>3.9</v>
      </c>
      <c r="I38" s="50">
        <f>IF('Indicator Data'!E41="No data","x",ROUND(IF('Indicator Data'!E41&gt;I$195,10,IF('Indicator Data'!E41&lt;I$194,0,10-(I$195-'Indicator Data'!E41)/(I$195-I$194)*10)),1))</f>
        <v>8.1</v>
      </c>
      <c r="J38" s="50">
        <f>IF('Indicator Data'!F41="No data","x",ROUND(IF('Indicator Data'!F41&gt;J$195,10,IF('Indicator Data'!F41&lt;J$194,0,10-(J$195-'Indicator Data'!F41)/(J$195-J$194)*10)),1))</f>
        <v>3.8</v>
      </c>
      <c r="K38" s="50">
        <f t="shared" si="1"/>
        <v>5.3</v>
      </c>
      <c r="L38" s="50">
        <f t="shared" si="2"/>
        <v>4.0999999999999996</v>
      </c>
      <c r="M38" s="51">
        <f t="shared" si="3"/>
        <v>4.0999999999999996</v>
      </c>
      <c r="N38" s="15"/>
      <c r="O38" s="91"/>
    </row>
    <row r="39" spans="1:15" s="4" customFormat="1" x14ac:dyDescent="0.3">
      <c r="A39" s="109" t="str">
        <f>'Indicator Data'!A42</f>
        <v>Comoros</v>
      </c>
      <c r="B39" s="52" t="str">
        <f>'Indicator Data'!B42</f>
        <v>COM</v>
      </c>
      <c r="C39" s="50">
        <f>IF('Indicator Data'!AY42="No data","x",ROUND(IF('Indicator Data'!AY42&gt;C$195,0,IF('Indicator Data'!AY42&lt;C$194,10,(C$195-'Indicator Data'!AY42)/(C$195-C$194)*10)),1))</f>
        <v>7.1</v>
      </c>
      <c r="D39" s="50">
        <f>IF('Indicator Data'!AZ42="No data","x",ROUND(IF('Indicator Data'!AZ42&gt;D$195,0,IF('Indicator Data'!AZ42&lt;D$194,10,(D$195-'Indicator Data'!AZ42)/(D$195-D$194)*10)),1))</f>
        <v>3.3</v>
      </c>
      <c r="E39" s="50">
        <f>IF('Indicator Data'!H42="No data","x",ROUND(IF('Indicator Data'!H42&gt;E$195,0,IF('Indicator Data'!H42&lt;E$194,10,(E$195-'Indicator Data'!H42)/(E$195-E$194)*10)),1))</f>
        <v>8.4</v>
      </c>
      <c r="F39" s="50">
        <f t="shared" si="4"/>
        <v>6.3</v>
      </c>
      <c r="G39" s="50">
        <f>IF('Indicator Data'!C42="No data","x",ROUND(IF(LOG('Indicator Data'!C42)&gt;G$195,10,IF(LOG('Indicator Data'!C42)&lt;G$194,0,10-(G$195-LOG('Indicator Data'!C42))/(G$195-G$194)*10)),1))</f>
        <v>8.8000000000000007</v>
      </c>
      <c r="H39" s="50">
        <f>IF('Indicator Data'!D42="No data","x",ROUND(IF('Indicator Data'!D42&gt;H$195,10,IF('Indicator Data'!D42&lt;H$194,0,10-(H$195-'Indicator Data'!D42)/(H$195-H$194)*10)),1))</f>
        <v>5.7</v>
      </c>
      <c r="I39" s="50">
        <f>IF('Indicator Data'!E42="No data","x",ROUND(IF('Indicator Data'!E42&gt;I$195,10,IF('Indicator Data'!E42&lt;I$194,0,10-(I$195-'Indicator Data'!E42)/(I$195-I$194)*10)),1))</f>
        <v>2.9</v>
      </c>
      <c r="J39" s="50">
        <f>IF('Indicator Data'!F42="No data","x",ROUND(IF('Indicator Data'!F42&gt;J$195,10,IF('Indicator Data'!F42&lt;J$194,0,10-(J$195-'Indicator Data'!F42)/(J$195-J$194)*10)),1))</f>
        <v>8.4</v>
      </c>
      <c r="K39" s="50">
        <f t="shared" si="1"/>
        <v>6.5</v>
      </c>
      <c r="L39" s="50">
        <f t="shared" si="2"/>
        <v>6.4</v>
      </c>
      <c r="M39" s="51">
        <f t="shared" si="3"/>
        <v>6.4</v>
      </c>
      <c r="N39" s="15"/>
      <c r="O39" s="91"/>
    </row>
    <row r="40" spans="1:15" s="4" customFormat="1" x14ac:dyDescent="0.3">
      <c r="A40" s="109" t="str">
        <f>'Indicator Data'!A43</f>
        <v>Congo</v>
      </c>
      <c r="B40" s="52" t="str">
        <f>'Indicator Data'!B43</f>
        <v>COG</v>
      </c>
      <c r="C40" s="50">
        <f>IF('Indicator Data'!AY43="No data","x",ROUND(IF('Indicator Data'!AY43&gt;C$195,0,IF('Indicator Data'!AY43&lt;C$194,10,(C$195-'Indicator Data'!AY43)/(C$195-C$194)*10)),1))</f>
        <v>8.9</v>
      </c>
      <c r="D40" s="50">
        <f>IF('Indicator Data'!AZ43="No data","x",ROUND(IF('Indicator Data'!AZ43&gt;D$195,0,IF('Indicator Data'!AZ43&lt;D$194,10,(D$195-'Indicator Data'!AZ43)/(D$195-D$194)*10)),1))</f>
        <v>4.5</v>
      </c>
      <c r="E40" s="50">
        <f>IF('Indicator Data'!H43="No data","x",ROUND(IF('Indicator Data'!H43&gt;E$195,0,IF('Indicator Data'!H43&lt;E$194,10,(E$195-'Indicator Data'!H43)/(E$195-E$194)*10)),1))</f>
        <v>5.2</v>
      </c>
      <c r="F40" s="50">
        <f t="shared" si="4"/>
        <v>6.2</v>
      </c>
      <c r="G40" s="50">
        <f>IF('Indicator Data'!C43="No data","x",ROUND(IF(LOG('Indicator Data'!C43)&gt;G$195,10,IF(LOG('Indicator Data'!C43)&lt;G$194,0,10-(G$195-LOG('Indicator Data'!C43))/(G$195-G$194)*10)),1))</f>
        <v>4</v>
      </c>
      <c r="H40" s="50">
        <f>IF('Indicator Data'!D43="No data","x",ROUND(IF('Indicator Data'!D43&gt;H$195,10,IF('Indicator Data'!D43&lt;H$194,0,10-(H$195-'Indicator Data'!D43)/(H$195-H$194)*10)),1))</f>
        <v>6.5</v>
      </c>
      <c r="I40" s="50">
        <f>IF('Indicator Data'!E43="No data","x",ROUND(IF('Indicator Data'!E43&gt;I$195,10,IF('Indicator Data'!E43&lt;I$194,0,10-(I$195-'Indicator Data'!E43)/(I$195-I$194)*10)),1))</f>
        <v>6.7</v>
      </c>
      <c r="J40" s="50">
        <f>IF('Indicator Data'!F43="No data","x",ROUND(IF('Indicator Data'!F43&gt;J$195,10,IF('Indicator Data'!F43&lt;J$194,0,10-(J$195-'Indicator Data'!F43)/(J$195-J$194)*10)),1))</f>
        <v>5.8</v>
      </c>
      <c r="K40" s="50">
        <f t="shared" si="1"/>
        <v>5.8</v>
      </c>
      <c r="L40" s="50">
        <f t="shared" si="2"/>
        <v>5.9</v>
      </c>
      <c r="M40" s="51">
        <f t="shared" si="3"/>
        <v>5.9</v>
      </c>
      <c r="N40" s="15"/>
      <c r="O40" s="91"/>
    </row>
    <row r="41" spans="1:15" s="4" customFormat="1" x14ac:dyDescent="0.3">
      <c r="A41" s="109" t="str">
        <f>'Indicator Data'!A44</f>
        <v>Congo DR</v>
      </c>
      <c r="B41" s="52" t="str">
        <f>'Indicator Data'!B44</f>
        <v>COD</v>
      </c>
      <c r="C41" s="50">
        <f>IF('Indicator Data'!AY44="No data","x",ROUND(IF('Indicator Data'!AY44&gt;C$195,0,IF('Indicator Data'!AY44&lt;C$194,10,(C$195-'Indicator Data'!AY44)/(C$195-C$194)*10)),1))</f>
        <v>8.8000000000000007</v>
      </c>
      <c r="D41" s="50">
        <f>IF('Indicator Data'!AZ44="No data","x",ROUND(IF('Indicator Data'!AZ44&gt;D$195,0,IF('Indicator Data'!AZ44&lt;D$194,10,(D$195-'Indicator Data'!AZ44)/(D$195-D$194)*10)),1))</f>
        <v>9.5</v>
      </c>
      <c r="E41" s="50">
        <f>IF('Indicator Data'!H44="No data","x",ROUND(IF('Indicator Data'!H44&gt;E$195,0,IF('Indicator Data'!H44&lt;E$194,10,(E$195-'Indicator Data'!H44)/(E$195-E$194)*10)),1))</f>
        <v>9.6</v>
      </c>
      <c r="F41" s="50">
        <f t="shared" si="4"/>
        <v>9.3000000000000007</v>
      </c>
      <c r="G41" s="50">
        <f>IF('Indicator Data'!C44="No data","x",ROUND(IF(LOG('Indicator Data'!C44)&gt;G$195,10,IF(LOG('Indicator Data'!C44)&lt;G$194,0,10-(G$195-LOG('Indicator Data'!C44))/(G$195-G$194)*10)),1))</f>
        <v>5.2</v>
      </c>
      <c r="H41" s="50">
        <f>IF('Indicator Data'!D44="No data","x",ROUND(IF('Indicator Data'!D44&gt;H$195,10,IF('Indicator Data'!D44&lt;H$194,0,10-(H$195-'Indicator Data'!D44)/(H$195-H$194)*10)),1))</f>
        <v>9.1</v>
      </c>
      <c r="I41" s="50">
        <f>IF('Indicator Data'!E44="No data","x",ROUND(IF('Indicator Data'!E44&gt;I$195,10,IF('Indicator Data'!E44&lt;I$194,0,10-(I$195-'Indicator Data'!E44)/(I$195-I$194)*10)),1))</f>
        <v>4.4000000000000004</v>
      </c>
      <c r="J41" s="50">
        <f>IF('Indicator Data'!F44="No data","x",ROUND(IF('Indicator Data'!F44&gt;J$195,10,IF('Indicator Data'!F44&lt;J$194,0,10-(J$195-'Indicator Data'!F44)/(J$195-J$194)*10)),1))</f>
        <v>8.3000000000000007</v>
      </c>
      <c r="K41" s="50">
        <f t="shared" si="1"/>
        <v>6.8</v>
      </c>
      <c r="L41" s="50">
        <f t="shared" si="2"/>
        <v>7.6</v>
      </c>
      <c r="M41" s="51">
        <f t="shared" si="3"/>
        <v>7.6</v>
      </c>
      <c r="N41" s="15"/>
      <c r="O41" s="91"/>
    </row>
    <row r="42" spans="1:15" s="4" customFormat="1" x14ac:dyDescent="0.3">
      <c r="A42" s="109" t="str">
        <f>'Indicator Data'!A45</f>
        <v>Costa Rica</v>
      </c>
      <c r="B42" s="52" t="str">
        <f>'Indicator Data'!B45</f>
        <v>CRI</v>
      </c>
      <c r="C42" s="50">
        <f>IF('Indicator Data'!AY45="No data","x",ROUND(IF('Indicator Data'!AY45&gt;C$195,0,IF('Indicator Data'!AY45&lt;C$194,10,(C$195-'Indicator Data'!AY45)/(C$195-C$194)*10)),1))</f>
        <v>0.2</v>
      </c>
      <c r="D42" s="50">
        <f>IF('Indicator Data'!AZ45="No data","x",ROUND(IF('Indicator Data'!AZ45&gt;D$195,0,IF('Indicator Data'!AZ45&lt;D$194,10,(D$195-'Indicator Data'!AZ45)/(D$195-D$194)*10)),1))</f>
        <v>0</v>
      </c>
      <c r="E42" s="50">
        <f>IF('Indicator Data'!H45="No data","x",ROUND(IF('Indicator Data'!H45&gt;E$195,0,IF('Indicator Data'!H45&lt;E$194,10,(E$195-'Indicator Data'!H45)/(E$195-E$194)*10)),1))</f>
        <v>1.6</v>
      </c>
      <c r="F42" s="50">
        <f t="shared" si="4"/>
        <v>0.6</v>
      </c>
      <c r="G42" s="50">
        <f>IF('Indicator Data'!C45="No data","x",ROUND(IF(LOG('Indicator Data'!C45)&gt;G$195,10,IF(LOG('Indicator Data'!C45)&lt;G$194,0,10-(G$195-LOG('Indicator Data'!C45))/(G$195-G$194)*10)),1))</f>
        <v>6.6</v>
      </c>
      <c r="H42" s="50">
        <f>IF('Indicator Data'!D45="No data","x",ROUND(IF('Indicator Data'!D45&gt;H$195,10,IF('Indicator Data'!D45&lt;H$194,0,10-(H$195-'Indicator Data'!D45)/(H$195-H$194)*10)),1))</f>
        <v>4</v>
      </c>
      <c r="I42" s="50">
        <f>IF('Indicator Data'!E45="No data","x",ROUND(IF('Indicator Data'!E45&gt;I$195,10,IF('Indicator Data'!E45&lt;I$194,0,10-(I$195-'Indicator Data'!E45)/(I$195-I$194)*10)),1))</f>
        <v>7.9</v>
      </c>
      <c r="J42" s="50">
        <f>IF('Indicator Data'!F45="No data","x",ROUND(IF('Indicator Data'!F45&gt;J$195,10,IF('Indicator Data'!F45&lt;J$194,0,10-(J$195-'Indicator Data'!F45)/(J$195-J$194)*10)),1))</f>
        <v>3.7</v>
      </c>
      <c r="K42" s="50">
        <f t="shared" si="1"/>
        <v>5.6</v>
      </c>
      <c r="L42" s="50">
        <f t="shared" si="2"/>
        <v>3.9</v>
      </c>
      <c r="M42" s="51">
        <f t="shared" si="3"/>
        <v>3.9</v>
      </c>
      <c r="N42" s="15"/>
      <c r="O42" s="91"/>
    </row>
    <row r="43" spans="1:15" s="4" customFormat="1" x14ac:dyDescent="0.3">
      <c r="A43" s="109" t="str">
        <f>'Indicator Data'!A46</f>
        <v>Côte d'Ivoire</v>
      </c>
      <c r="B43" s="52" t="str">
        <f>'Indicator Data'!B46</f>
        <v>CIV</v>
      </c>
      <c r="C43" s="50">
        <f>IF('Indicator Data'!AY46="No data","x",ROUND(IF('Indicator Data'!AY46&gt;C$195,0,IF('Indicator Data'!AY46&lt;C$194,10,(C$195-'Indicator Data'!AY46)/(C$195-C$194)*10)),1))</f>
        <v>7.5</v>
      </c>
      <c r="D43" s="50">
        <f>IF('Indicator Data'!AZ46="No data","x",ROUND(IF('Indicator Data'!AZ46&gt;D$195,0,IF('Indicator Data'!AZ46&lt;D$194,10,(D$195-'Indicator Data'!AZ46)/(D$195-D$194)*10)),1))</f>
        <v>4.5</v>
      </c>
      <c r="E43" s="50">
        <f>IF('Indicator Data'!H46="No data","x",ROUND(IF('Indicator Data'!H46&gt;E$195,0,IF('Indicator Data'!H46&lt;E$194,10,(E$195-'Indicator Data'!H46)/(E$195-E$194)*10)),1))</f>
        <v>8.1</v>
      </c>
      <c r="F43" s="50">
        <f t="shared" si="4"/>
        <v>6.7</v>
      </c>
      <c r="G43" s="50">
        <f>IF('Indicator Data'!C46="No data","x",ROUND(IF(LOG('Indicator Data'!C46)&gt;G$195,10,IF(LOG('Indicator Data'!C46)&lt;G$194,0,10-(G$195-LOG('Indicator Data'!C46))/(G$195-G$194)*10)),1))</f>
        <v>6.3</v>
      </c>
      <c r="H43" s="50">
        <f>IF('Indicator Data'!D46="No data","x",ROUND(IF('Indicator Data'!D46&gt;H$195,10,IF('Indicator Data'!D46&lt;H$194,0,10-(H$195-'Indicator Data'!D46)/(H$195-H$194)*10)),1))</f>
        <v>6.9</v>
      </c>
      <c r="I43" s="50">
        <f>IF('Indicator Data'!E46="No data","x",ROUND(IF('Indicator Data'!E46&gt;I$195,10,IF('Indicator Data'!E46&lt;I$194,0,10-(I$195-'Indicator Data'!E46)/(I$195-I$194)*10)),1))</f>
        <v>5.0999999999999996</v>
      </c>
      <c r="J43" s="50">
        <f>IF('Indicator Data'!F46="No data","x",ROUND(IF('Indicator Data'!F46&gt;J$195,10,IF('Indicator Data'!F46&lt;J$194,0,10-(J$195-'Indicator Data'!F46)/(J$195-J$194)*10)),1))</f>
        <v>7.7</v>
      </c>
      <c r="K43" s="50">
        <f t="shared" si="1"/>
        <v>6.5</v>
      </c>
      <c r="L43" s="50">
        <f t="shared" si="2"/>
        <v>6.6</v>
      </c>
      <c r="M43" s="51">
        <f t="shared" si="3"/>
        <v>6.6</v>
      </c>
      <c r="N43" s="15"/>
      <c r="O43" s="91"/>
    </row>
    <row r="44" spans="1:15" s="4" customFormat="1" x14ac:dyDescent="0.3">
      <c r="A44" s="109" t="str">
        <f>'Indicator Data'!A47</f>
        <v>Croatia</v>
      </c>
      <c r="B44" s="52" t="str">
        <f>'Indicator Data'!B47</f>
        <v>HRV</v>
      </c>
      <c r="C44" s="50">
        <f>IF('Indicator Data'!AY47="No data","x",ROUND(IF('Indicator Data'!AY47&gt;C$195,0,IF('Indicator Data'!AY47&lt;C$194,10,(C$195-'Indicator Data'!AY47)/(C$195-C$194)*10)),1))</f>
        <v>0.4</v>
      </c>
      <c r="D44" s="50">
        <f>IF('Indicator Data'!AZ47="No data","x",ROUND(IF('Indicator Data'!AZ47&gt;D$195,0,IF('Indicator Data'!AZ47&lt;D$194,10,(D$195-'Indicator Data'!AZ47)/(D$195-D$194)*10)),1))</f>
        <v>0.1</v>
      </c>
      <c r="E44" s="50" t="str">
        <f>IF('Indicator Data'!H47="No data","x",ROUND(IF('Indicator Data'!H47&gt;E$195,0,IF('Indicator Data'!H47&lt;E$194,10,(E$195-'Indicator Data'!H47)/(E$195-E$194)*10)),1))</f>
        <v>x</v>
      </c>
      <c r="F44" s="50">
        <f t="shared" si="4"/>
        <v>0.3</v>
      </c>
      <c r="G44" s="50">
        <f>IF('Indicator Data'!C47="No data","x",ROUND(IF(LOG('Indicator Data'!C47)&gt;G$195,10,IF(LOG('Indicator Data'!C47)&lt;G$194,0,10-(G$195-LOG('Indicator Data'!C47))/(G$195-G$194)*10)),1))</f>
        <v>6.2</v>
      </c>
      <c r="H44" s="50">
        <f>IF('Indicator Data'!D47="No data","x",ROUND(IF('Indicator Data'!D47&gt;H$195,10,IF('Indicator Data'!D47&lt;H$194,0,10-(H$195-'Indicator Data'!D47)/(H$195-H$194)*10)),1))</f>
        <v>0</v>
      </c>
      <c r="I44" s="50">
        <f>IF('Indicator Data'!E47="No data","x",ROUND(IF('Indicator Data'!E47&gt;I$195,10,IF('Indicator Data'!E47&lt;I$194,0,10-(I$195-'Indicator Data'!E47)/(I$195-I$194)*10)),1))</f>
        <v>5.7</v>
      </c>
      <c r="J44" s="50">
        <f>IF('Indicator Data'!F47="No data","x",ROUND(IF('Indicator Data'!F47&gt;J$195,10,IF('Indicator Data'!F47&lt;J$194,0,10-(J$195-'Indicator Data'!F47)/(J$195-J$194)*10)),1))</f>
        <v>2</v>
      </c>
      <c r="K44" s="50">
        <f t="shared" si="1"/>
        <v>3.5</v>
      </c>
      <c r="L44" s="50">
        <f t="shared" si="2"/>
        <v>2.4</v>
      </c>
      <c r="M44" s="51">
        <f t="shared" si="3"/>
        <v>2.4</v>
      </c>
      <c r="N44" s="15"/>
      <c r="O44" s="91"/>
    </row>
    <row r="45" spans="1:15" s="4" customFormat="1" x14ac:dyDescent="0.3">
      <c r="A45" s="109" t="str">
        <f>'Indicator Data'!A48</f>
        <v>Cuba</v>
      </c>
      <c r="B45" s="52" t="str">
        <f>'Indicator Data'!B48</f>
        <v>CUB</v>
      </c>
      <c r="C45" s="50">
        <f>IF('Indicator Data'!AY48="No data","x",ROUND(IF('Indicator Data'!AY48&gt;C$195,0,IF('Indicator Data'!AY48&lt;C$194,10,(C$195-'Indicator Data'!AY48)/(C$195-C$194)*10)),1))</f>
        <v>0.8</v>
      </c>
      <c r="D45" s="50">
        <f>IF('Indicator Data'!AZ48="No data","x",ROUND(IF('Indicator Data'!AZ48&gt;D$195,0,IF('Indicator Data'!AZ48&lt;D$194,10,(D$195-'Indicator Data'!AZ48)/(D$195-D$194)*10)),1))</f>
        <v>0.8</v>
      </c>
      <c r="E45" s="50">
        <f>IF('Indicator Data'!H48="No data","x",ROUND(IF('Indicator Data'!H48&gt;E$195,0,IF('Indicator Data'!H48&lt;E$194,10,(E$195-'Indicator Data'!H48)/(E$195-E$194)*10)),1))</f>
        <v>1.5</v>
      </c>
      <c r="F45" s="50">
        <f t="shared" si="4"/>
        <v>1</v>
      </c>
      <c r="G45" s="50">
        <f>IF('Indicator Data'!C48="No data","x",ROUND(IF(LOG('Indicator Data'!C48)&gt;G$195,10,IF(LOG('Indicator Data'!C48)&lt;G$194,0,10-(G$195-LOG('Indicator Data'!C48))/(G$195-G$194)*10)),1))</f>
        <v>6.8</v>
      </c>
      <c r="H45" s="50">
        <f>IF('Indicator Data'!D48="No data","x",ROUND(IF('Indicator Data'!D48&gt;H$195,10,IF('Indicator Data'!D48&lt;H$194,0,10-(H$195-'Indicator Data'!D48)/(H$195-H$194)*10)),1))</f>
        <v>0.1</v>
      </c>
      <c r="I45" s="50">
        <f>IF('Indicator Data'!E48="No data","x",ROUND(IF('Indicator Data'!E48&gt;I$195,10,IF('Indicator Data'!E48&lt;I$194,0,10-(I$195-'Indicator Data'!E48)/(I$195-I$194)*10)),1))</f>
        <v>7.7</v>
      </c>
      <c r="J45" s="50" t="str">
        <f>IF('Indicator Data'!F48="No data","x",ROUND(IF('Indicator Data'!F48&gt;J$195,10,IF('Indicator Data'!F48&lt;J$194,0,10-(J$195-'Indicator Data'!F48)/(J$195-J$194)*10)),1))</f>
        <v>x</v>
      </c>
      <c r="K45" s="50">
        <f t="shared" si="1"/>
        <v>4.9000000000000004</v>
      </c>
      <c r="L45" s="50">
        <f t="shared" si="2"/>
        <v>3.6</v>
      </c>
      <c r="M45" s="51">
        <f t="shared" si="3"/>
        <v>3.6</v>
      </c>
      <c r="N45" s="15"/>
      <c r="O45" s="91"/>
    </row>
    <row r="46" spans="1:15" s="4" customFormat="1" x14ac:dyDescent="0.3">
      <c r="A46" s="109" t="str">
        <f>'Indicator Data'!A49</f>
        <v>Cyprus</v>
      </c>
      <c r="B46" s="52" t="str">
        <f>'Indicator Data'!B49</f>
        <v>CYP</v>
      </c>
      <c r="C46" s="50">
        <f>IF('Indicator Data'!AY49="No data","x",ROUND(IF('Indicator Data'!AY49&gt;C$195,0,IF('Indicator Data'!AY49&lt;C$194,10,(C$195-'Indicator Data'!AY49)/(C$195-C$194)*10)),1))</f>
        <v>0.1</v>
      </c>
      <c r="D46" s="50">
        <f>IF('Indicator Data'!AZ49="No data","x",ROUND(IF('Indicator Data'!AZ49&gt;D$195,0,IF('Indicator Data'!AZ49&lt;D$194,10,(D$195-'Indicator Data'!AZ49)/(D$195-D$194)*10)),1))</f>
        <v>0.1</v>
      </c>
      <c r="E46" s="50" t="str">
        <f>IF('Indicator Data'!H49="No data","x",ROUND(IF('Indicator Data'!H49&gt;E$195,0,IF('Indicator Data'!H49&lt;E$194,10,(E$195-'Indicator Data'!H49)/(E$195-E$194)*10)),1))</f>
        <v>x</v>
      </c>
      <c r="F46" s="50">
        <f t="shared" si="4"/>
        <v>0.1</v>
      </c>
      <c r="G46" s="50">
        <f>IF('Indicator Data'!C49="No data","x",ROUND(IF(LOG('Indicator Data'!C49)&gt;G$195,10,IF(LOG('Indicator Data'!C49)&lt;G$194,0,10-(G$195-LOG('Indicator Data'!C49))/(G$195-G$194)*10)),1))</f>
        <v>7</v>
      </c>
      <c r="H46" s="50">
        <f>IF('Indicator Data'!D49="No data","x",ROUND(IF('Indicator Data'!D49&gt;H$195,10,IF('Indicator Data'!D49&lt;H$194,0,10-(H$195-'Indicator Data'!D49)/(H$195-H$194)*10)),1))</f>
        <v>1.5</v>
      </c>
      <c r="I46" s="50">
        <f>IF('Indicator Data'!E49="No data","x",ROUND(IF('Indicator Data'!E49&gt;I$195,10,IF('Indicator Data'!E49&lt;I$194,0,10-(I$195-'Indicator Data'!E49)/(I$195-I$194)*10)),1))</f>
        <v>6.7</v>
      </c>
      <c r="J46" s="50">
        <f>IF('Indicator Data'!F49="No data","x",ROUND(IF('Indicator Data'!F49&gt;J$195,10,IF('Indicator Data'!F49&lt;J$194,0,10-(J$195-'Indicator Data'!F49)/(J$195-J$194)*10)),1))</f>
        <v>1.9</v>
      </c>
      <c r="K46" s="50">
        <f t="shared" si="1"/>
        <v>4.3</v>
      </c>
      <c r="L46" s="50">
        <f t="shared" si="2"/>
        <v>2.9</v>
      </c>
      <c r="M46" s="51">
        <f t="shared" si="3"/>
        <v>2.9</v>
      </c>
      <c r="N46" s="15"/>
      <c r="O46" s="91"/>
    </row>
    <row r="47" spans="1:15" s="4" customFormat="1" x14ac:dyDescent="0.3">
      <c r="A47" s="109" t="str">
        <f>'Indicator Data'!A50</f>
        <v>Czech Republic</v>
      </c>
      <c r="B47" s="52" t="str">
        <f>'Indicator Data'!B50</f>
        <v>CZE</v>
      </c>
      <c r="C47" s="50">
        <f>IF('Indicator Data'!AY50="No data","x",ROUND(IF('Indicator Data'!AY50&gt;C$195,0,IF('Indicator Data'!AY50&lt;C$194,10,(C$195-'Indicator Data'!AY50)/(C$195-C$194)*10)),1))</f>
        <v>0.1</v>
      </c>
      <c r="D47" s="50">
        <f>IF('Indicator Data'!AZ50="No data","x",ROUND(IF('Indicator Data'!AZ50&gt;D$195,0,IF('Indicator Data'!AZ50&lt;D$194,10,(D$195-'Indicator Data'!AZ50)/(D$195-D$194)*10)),1))</f>
        <v>0</v>
      </c>
      <c r="E47" s="50" t="str">
        <f>IF('Indicator Data'!H50="No data","x",ROUND(IF('Indicator Data'!H50&gt;E$195,0,IF('Indicator Data'!H50&lt;E$194,10,(E$195-'Indicator Data'!H50)/(E$195-E$194)*10)),1))</f>
        <v>x</v>
      </c>
      <c r="F47" s="50">
        <f t="shared" si="4"/>
        <v>0.1</v>
      </c>
      <c r="G47" s="50">
        <f>IF('Indicator Data'!C50="No data","x",ROUND(IF(LOG('Indicator Data'!C50)&gt;G$195,10,IF(LOG('Indicator Data'!C50)&lt;G$194,0,10-(G$195-LOG('Indicator Data'!C50))/(G$195-G$194)*10)),1))</f>
        <v>7.1</v>
      </c>
      <c r="H47" s="50">
        <f>IF('Indicator Data'!D50="No data","x",ROUND(IF('Indicator Data'!D50&gt;H$195,10,IF('Indicator Data'!D50&lt;H$194,0,10-(H$195-'Indicator Data'!D50)/(H$195-H$194)*10)),1))</f>
        <v>0.9</v>
      </c>
      <c r="I47" s="50">
        <f>IF('Indicator Data'!E50="No data","x",ROUND(IF('Indicator Data'!E50&gt;I$195,10,IF('Indicator Data'!E50&lt;I$194,0,10-(I$195-'Indicator Data'!E50)/(I$195-I$194)*10)),1))</f>
        <v>7.4</v>
      </c>
      <c r="J47" s="50">
        <f>IF('Indicator Data'!F50="No data","x",ROUND(IF('Indicator Data'!F50&gt;J$195,10,IF('Indicator Data'!F50&lt;J$194,0,10-(J$195-'Indicator Data'!F50)/(J$195-J$194)*10)),1))</f>
        <v>1</v>
      </c>
      <c r="K47" s="50">
        <f t="shared" si="1"/>
        <v>4.0999999999999996</v>
      </c>
      <c r="L47" s="50">
        <f t="shared" si="2"/>
        <v>2.8</v>
      </c>
      <c r="M47" s="51">
        <f t="shared" si="3"/>
        <v>2.8</v>
      </c>
      <c r="N47" s="15"/>
      <c r="O47" s="91"/>
    </row>
    <row r="48" spans="1:15" s="4" customFormat="1" x14ac:dyDescent="0.3">
      <c r="A48" s="109" t="str">
        <f>'Indicator Data'!A51</f>
        <v>Denmark</v>
      </c>
      <c r="B48" s="52" t="str">
        <f>'Indicator Data'!B51</f>
        <v>DNK</v>
      </c>
      <c r="C48" s="50">
        <f>IF('Indicator Data'!AY51="No data","x",ROUND(IF('Indicator Data'!AY51&gt;C$195,0,IF('Indicator Data'!AY51&lt;C$194,10,(C$195-'Indicator Data'!AY51)/(C$195-C$194)*10)),1))</f>
        <v>0</v>
      </c>
      <c r="D48" s="50">
        <f>IF('Indicator Data'!AZ51="No data","x",ROUND(IF('Indicator Data'!AZ51&gt;D$195,0,IF('Indicator Data'!AZ51&lt;D$194,10,(D$195-'Indicator Data'!AZ51)/(D$195-D$194)*10)),1))</f>
        <v>0</v>
      </c>
      <c r="E48" s="50" t="str">
        <f>IF('Indicator Data'!H51="No data","x",ROUND(IF('Indicator Data'!H51&gt;E$195,0,IF('Indicator Data'!H51&lt;E$194,10,(E$195-'Indicator Data'!H51)/(E$195-E$194)*10)),1))</f>
        <v>x</v>
      </c>
      <c r="F48" s="50">
        <f t="shared" si="4"/>
        <v>0</v>
      </c>
      <c r="G48" s="50">
        <f>IF('Indicator Data'!C51="No data","x",ROUND(IF(LOG('Indicator Data'!C51)&gt;G$195,10,IF(LOG('Indicator Data'!C51)&lt;G$194,0,10-(G$195-LOG('Indicator Data'!C51))/(G$195-G$194)*10)),1))</f>
        <v>7.1</v>
      </c>
      <c r="H48" s="50">
        <f>IF('Indicator Data'!D51="No data","x",ROUND(IF('Indicator Data'!D51&gt;H$195,10,IF('Indicator Data'!D51&lt;H$194,0,10-(H$195-'Indicator Data'!D51)/(H$195-H$194)*10)),1))</f>
        <v>1.4</v>
      </c>
      <c r="I48" s="50">
        <f>IF('Indicator Data'!E51="No data","x",ROUND(IF('Indicator Data'!E51&gt;I$195,10,IF('Indicator Data'!E51&lt;I$194,0,10-(I$195-'Indicator Data'!E51)/(I$195-I$194)*10)),1))</f>
        <v>8.8000000000000007</v>
      </c>
      <c r="J48" s="50" t="str">
        <f>IF('Indicator Data'!F51="No data","x",ROUND(IF('Indicator Data'!F51&gt;J$195,10,IF('Indicator Data'!F51&lt;J$194,0,10-(J$195-'Indicator Data'!F51)/(J$195-J$194)*10)),1))</f>
        <v>x</v>
      </c>
      <c r="K48" s="50">
        <f t="shared" si="1"/>
        <v>5.8</v>
      </c>
      <c r="L48" s="50">
        <f t="shared" si="2"/>
        <v>3.9</v>
      </c>
      <c r="M48" s="51">
        <f t="shared" si="3"/>
        <v>3.9</v>
      </c>
      <c r="N48" s="15"/>
      <c r="O48" s="91"/>
    </row>
    <row r="49" spans="1:15" s="4" customFormat="1" x14ac:dyDescent="0.3">
      <c r="A49" s="109" t="str">
        <f>'Indicator Data'!A52</f>
        <v>Djibouti</v>
      </c>
      <c r="B49" s="52" t="str">
        <f>'Indicator Data'!B52</f>
        <v>DJI</v>
      </c>
      <c r="C49" s="50">
        <f>IF('Indicator Data'!AY52="No data","x",ROUND(IF('Indicator Data'!AY52&gt;C$195,0,IF('Indicator Data'!AY52&lt;C$194,10,(C$195-'Indicator Data'!AY52)/(C$195-C$194)*10)),1))</f>
        <v>4</v>
      </c>
      <c r="D49" s="50">
        <f>IF('Indicator Data'!AZ52="No data","x",ROUND(IF('Indicator Data'!AZ52&gt;D$195,0,IF('Indicator Data'!AZ52&lt;D$194,10,(D$195-'Indicator Data'!AZ52)/(D$195-D$194)*10)),1))</f>
        <v>4.0999999999999996</v>
      </c>
      <c r="E49" s="50" t="str">
        <f>IF('Indicator Data'!H52="No data","x",ROUND(IF('Indicator Data'!H52&gt;E$195,0,IF('Indicator Data'!H52&lt;E$194,10,(E$195-'Indicator Data'!H52)/(E$195-E$194)*10)),1))</f>
        <v>x</v>
      </c>
      <c r="F49" s="50">
        <f t="shared" si="4"/>
        <v>4.0999999999999996</v>
      </c>
      <c r="G49" s="50">
        <f>IF('Indicator Data'!C52="No data","x",ROUND(IF(LOG('Indicator Data'!C52)&gt;G$195,10,IF(LOG('Indicator Data'!C52)&lt;G$194,0,10-(G$195-LOG('Indicator Data'!C52))/(G$195-G$194)*10)),1))</f>
        <v>5.4</v>
      </c>
      <c r="H49" s="50">
        <f>IF('Indicator Data'!D52="No data","x",ROUND(IF('Indicator Data'!D52&gt;H$195,10,IF('Indicator Data'!D52&lt;H$194,0,10-(H$195-'Indicator Data'!D52)/(H$195-H$194)*10)),1))</f>
        <v>3.4</v>
      </c>
      <c r="I49" s="50">
        <f>IF('Indicator Data'!E52="No data","x",ROUND(IF('Indicator Data'!E52&gt;I$195,10,IF('Indicator Data'!E52&lt;I$194,0,10-(I$195-'Indicator Data'!E52)/(I$195-I$194)*10)),1))</f>
        <v>7.8</v>
      </c>
      <c r="J49" s="50" t="str">
        <f>IF('Indicator Data'!F52="No data","x",ROUND(IF('Indicator Data'!F52&gt;J$195,10,IF('Indicator Data'!F52&lt;J$194,0,10-(J$195-'Indicator Data'!F52)/(J$195-J$194)*10)),1))</f>
        <v>x</v>
      </c>
      <c r="K49" s="50">
        <f t="shared" si="1"/>
        <v>5.5</v>
      </c>
      <c r="L49" s="50">
        <f t="shared" si="2"/>
        <v>5</v>
      </c>
      <c r="M49" s="51">
        <f t="shared" si="3"/>
        <v>5</v>
      </c>
      <c r="N49" s="15"/>
      <c r="O49" s="91"/>
    </row>
    <row r="50" spans="1:15" s="4" customFormat="1" x14ac:dyDescent="0.3">
      <c r="A50" s="109" t="str">
        <f>'Indicator Data'!A53</f>
        <v>Dominica</v>
      </c>
      <c r="B50" s="52" t="str">
        <f>'Indicator Data'!B53</f>
        <v>DMA</v>
      </c>
      <c r="C50" s="50">
        <f>IF('Indicator Data'!AY53="No data","x",ROUND(IF('Indicator Data'!AY53&gt;C$195,0,IF('Indicator Data'!AY53&lt;C$194,10,(C$195-'Indicator Data'!AY53)/(C$195-C$194)*10)),1))</f>
        <v>2.5</v>
      </c>
      <c r="D50" s="50">
        <f>IF('Indicator Data'!AZ53="No data","x",ROUND(IF('Indicator Data'!AZ53&gt;D$195,0,IF('Indicator Data'!AZ53&lt;D$194,10,(D$195-'Indicator Data'!AZ53)/(D$195-D$194)*10)),1))</f>
        <v>0.6</v>
      </c>
      <c r="E50" s="50" t="str">
        <f>IF('Indicator Data'!H53="No data","x",ROUND(IF('Indicator Data'!H53&gt;E$195,0,IF('Indicator Data'!H53&lt;E$194,10,(E$195-'Indicator Data'!H53)/(E$195-E$194)*10)),1))</f>
        <v>x</v>
      </c>
      <c r="F50" s="50">
        <f t="shared" si="4"/>
        <v>1.6</v>
      </c>
      <c r="G50" s="50">
        <f>IF('Indicator Data'!C53="No data","x",ROUND(IF(LOG('Indicator Data'!C53)&gt;G$195,10,IF(LOG('Indicator Data'!C53)&lt;G$194,0,10-(G$195-LOG('Indicator Data'!C53))/(G$195-G$194)*10)),1))</f>
        <v>6.6</v>
      </c>
      <c r="H50" s="50">
        <f>IF('Indicator Data'!D53="No data","x",ROUND(IF('Indicator Data'!D53&gt;H$195,10,IF('Indicator Data'!D53&lt;H$194,0,10-(H$195-'Indicator Data'!D53)/(H$195-H$194)*10)),1))</f>
        <v>1.3</v>
      </c>
      <c r="I50" s="50">
        <f>IF('Indicator Data'!E53="No data","x",ROUND(IF('Indicator Data'!E53&gt;I$195,10,IF('Indicator Data'!E53&lt;I$194,0,10-(I$195-'Indicator Data'!E53)/(I$195-I$194)*10)),1))</f>
        <v>7</v>
      </c>
      <c r="J50" s="50" t="str">
        <f>IF('Indicator Data'!F53="No data","x",ROUND(IF('Indicator Data'!F53&gt;J$195,10,IF('Indicator Data'!F53&lt;J$194,0,10-(J$195-'Indicator Data'!F53)/(J$195-J$194)*10)),1))</f>
        <v>x</v>
      </c>
      <c r="K50" s="50">
        <f t="shared" si="1"/>
        <v>5</v>
      </c>
      <c r="L50" s="50">
        <f t="shared" si="2"/>
        <v>3.9</v>
      </c>
      <c r="M50" s="51">
        <f t="shared" si="3"/>
        <v>3.9</v>
      </c>
      <c r="N50" s="15"/>
      <c r="O50" s="91"/>
    </row>
    <row r="51" spans="1:15" s="4" customFormat="1" x14ac:dyDescent="0.3">
      <c r="A51" s="109" t="str">
        <f>'Indicator Data'!A54</f>
        <v>Dominican Republic</v>
      </c>
      <c r="B51" s="52" t="str">
        <f>'Indicator Data'!B54</f>
        <v>DOM</v>
      </c>
      <c r="C51" s="50">
        <f>IF('Indicator Data'!AY54="No data","x",ROUND(IF('Indicator Data'!AY54&gt;C$195,0,IF('Indicator Data'!AY54&lt;C$194,10,(C$195-'Indicator Data'!AY54)/(C$195-C$194)*10)),1))</f>
        <v>1.8</v>
      </c>
      <c r="D51" s="50">
        <f>IF('Indicator Data'!AZ54="No data","x",ROUND(IF('Indicator Data'!AZ54&gt;D$195,0,IF('Indicator Data'!AZ54&lt;D$194,10,(D$195-'Indicator Data'!AZ54)/(D$195-D$194)*10)),1))</f>
        <v>0.6</v>
      </c>
      <c r="E51" s="50">
        <f>IF('Indicator Data'!H54="No data","x",ROUND(IF('Indicator Data'!H54&gt;E$195,0,IF('Indicator Data'!H54&lt;E$194,10,(E$195-'Indicator Data'!H54)/(E$195-E$194)*10)),1))</f>
        <v>4.5</v>
      </c>
      <c r="F51" s="50">
        <f t="shared" si="4"/>
        <v>2.2999999999999998</v>
      </c>
      <c r="G51" s="50">
        <f>IF('Indicator Data'!C54="No data","x",ROUND(IF(LOG('Indicator Data'!C54)&gt;G$195,10,IF(LOG('Indicator Data'!C54)&lt;G$194,0,10-(G$195-LOG('Indicator Data'!C54))/(G$195-G$194)*10)),1))</f>
        <v>7.8</v>
      </c>
      <c r="H51" s="50">
        <f>IF('Indicator Data'!D54="No data","x",ROUND(IF('Indicator Data'!D54&gt;H$195,10,IF('Indicator Data'!D54&lt;H$194,0,10-(H$195-'Indicator Data'!D54)/(H$195-H$194)*10)),1))</f>
        <v>4.0999999999999996</v>
      </c>
      <c r="I51" s="50">
        <f>IF('Indicator Data'!E54="No data","x",ROUND(IF('Indicator Data'!E54&gt;I$195,10,IF('Indicator Data'!E54&lt;I$194,0,10-(I$195-'Indicator Data'!E54)/(I$195-I$194)*10)),1))</f>
        <v>8.1</v>
      </c>
      <c r="J51" s="50">
        <f>IF('Indicator Data'!F54="No data","x",ROUND(IF('Indicator Data'!F54&gt;J$195,10,IF('Indicator Data'!F54&lt;J$194,0,10-(J$195-'Indicator Data'!F54)/(J$195-J$194)*10)),1))</f>
        <v>3.7</v>
      </c>
      <c r="K51" s="50">
        <f t="shared" si="1"/>
        <v>5.9</v>
      </c>
      <c r="L51" s="50">
        <f t="shared" si="2"/>
        <v>4.7</v>
      </c>
      <c r="M51" s="51">
        <f t="shared" si="3"/>
        <v>4.7</v>
      </c>
      <c r="N51" s="15"/>
      <c r="O51" s="91"/>
    </row>
    <row r="52" spans="1:15" s="4" customFormat="1" x14ac:dyDescent="0.3">
      <c r="A52" s="109" t="str">
        <f>'Indicator Data'!A55</f>
        <v>Ecuador</v>
      </c>
      <c r="B52" s="52" t="str">
        <f>'Indicator Data'!B55</f>
        <v>ECU</v>
      </c>
      <c r="C52" s="50">
        <f>IF('Indicator Data'!AY55="No data","x",ROUND(IF('Indicator Data'!AY55&gt;C$195,0,IF('Indicator Data'!AY55&lt;C$194,10,(C$195-'Indicator Data'!AY55)/(C$195-C$194)*10)),1))</f>
        <v>1.3</v>
      </c>
      <c r="D52" s="50">
        <f>IF('Indicator Data'!AZ55="No data","x",ROUND(IF('Indicator Data'!AZ55&gt;D$195,0,IF('Indicator Data'!AZ55&lt;D$194,10,(D$195-'Indicator Data'!AZ55)/(D$195-D$194)*10)),1))</f>
        <v>1</v>
      </c>
      <c r="E52" s="50">
        <f>IF('Indicator Data'!H55="No data","x",ROUND(IF('Indicator Data'!H55&gt;E$195,0,IF('Indicator Data'!H55&lt;E$194,10,(E$195-'Indicator Data'!H55)/(E$195-E$194)*10)),1))</f>
        <v>1.9</v>
      </c>
      <c r="F52" s="50">
        <f t="shared" si="4"/>
        <v>1.4</v>
      </c>
      <c r="G52" s="50">
        <f>IF('Indicator Data'!C55="No data","x",ROUND(IF(LOG('Indicator Data'!C55)&gt;G$195,10,IF(LOG('Indicator Data'!C55)&lt;G$194,0,10-(G$195-LOG('Indicator Data'!C55))/(G$195-G$194)*10)),1))</f>
        <v>6.1</v>
      </c>
      <c r="H52" s="50">
        <f>IF('Indicator Data'!D55="No data","x",ROUND(IF('Indicator Data'!D55&gt;H$195,10,IF('Indicator Data'!D55&lt;H$194,0,10-(H$195-'Indicator Data'!D55)/(H$195-H$194)*10)),1))</f>
        <v>4</v>
      </c>
      <c r="I52" s="50">
        <f>IF('Indicator Data'!E55="No data","x",ROUND(IF('Indicator Data'!E55&gt;I$195,10,IF('Indicator Data'!E55&lt;I$194,0,10-(I$195-'Indicator Data'!E55)/(I$195-I$194)*10)),1))</f>
        <v>6.4</v>
      </c>
      <c r="J52" s="50">
        <f>IF('Indicator Data'!F55="No data","x",ROUND(IF('Indicator Data'!F55&gt;J$195,10,IF('Indicator Data'!F55&lt;J$194,0,10-(J$195-'Indicator Data'!F55)/(J$195-J$194)*10)),1))</f>
        <v>4.4000000000000004</v>
      </c>
      <c r="K52" s="50">
        <f t="shared" si="1"/>
        <v>5.2</v>
      </c>
      <c r="L52" s="50">
        <f t="shared" si="2"/>
        <v>3.9</v>
      </c>
      <c r="M52" s="51">
        <f t="shared" si="3"/>
        <v>3.9</v>
      </c>
      <c r="N52" s="15"/>
      <c r="O52" s="91"/>
    </row>
    <row r="53" spans="1:15" s="4" customFormat="1" x14ac:dyDescent="0.3">
      <c r="A53" s="109" t="str">
        <f>'Indicator Data'!A56</f>
        <v>Egypt</v>
      </c>
      <c r="B53" s="52" t="str">
        <f>'Indicator Data'!B56</f>
        <v>EGY</v>
      </c>
      <c r="C53" s="50">
        <f>IF('Indicator Data'!AY56="No data","x",ROUND(IF('Indicator Data'!AY56&gt;C$195,0,IF('Indicator Data'!AY56&lt;C$194,10,(C$195-'Indicator Data'!AY56)/(C$195-C$194)*10)),1))</f>
        <v>0.6</v>
      </c>
      <c r="D53" s="50">
        <f>IF('Indicator Data'!AZ56="No data","x",ROUND(IF('Indicator Data'!AZ56&gt;D$195,0,IF('Indicator Data'!AZ56&lt;D$194,10,(D$195-'Indicator Data'!AZ56)/(D$195-D$194)*10)),1))</f>
        <v>0.1</v>
      </c>
      <c r="E53" s="50">
        <f>IF('Indicator Data'!H56="No data","x",ROUND(IF('Indicator Data'!H56&gt;E$195,0,IF('Indicator Data'!H56&lt;E$194,10,(E$195-'Indicator Data'!H56)/(E$195-E$194)*10)),1))</f>
        <v>1</v>
      </c>
      <c r="F53" s="50">
        <f t="shared" si="4"/>
        <v>0.6</v>
      </c>
      <c r="G53" s="50">
        <f>IF('Indicator Data'!C56="No data","x",ROUND(IF(LOG('Indicator Data'!C56)&gt;G$195,10,IF(LOG('Indicator Data'!C56)&lt;G$194,0,10-(G$195-LOG('Indicator Data'!C56))/(G$195-G$194)*10)),1))</f>
        <v>6.7</v>
      </c>
      <c r="H53" s="50">
        <f>IF('Indicator Data'!D56="No data","x",ROUND(IF('Indicator Data'!D56&gt;H$195,10,IF('Indicator Data'!D56&lt;H$194,0,10-(H$195-'Indicator Data'!D56)/(H$195-H$194)*10)),1))</f>
        <v>4.0999999999999996</v>
      </c>
      <c r="I53" s="50">
        <f>IF('Indicator Data'!E56="No data","x",ROUND(IF('Indicator Data'!E56&gt;I$195,10,IF('Indicator Data'!E56&lt;I$194,0,10-(I$195-'Indicator Data'!E56)/(I$195-I$194)*10)),1))</f>
        <v>4.3</v>
      </c>
      <c r="J53" s="50">
        <f>IF('Indicator Data'!F56="No data","x",ROUND(IF('Indicator Data'!F56&gt;J$195,10,IF('Indicator Data'!F56&lt;J$194,0,10-(J$195-'Indicator Data'!F56)/(J$195-J$194)*10)),1))</f>
        <v>5.3</v>
      </c>
      <c r="K53" s="50">
        <f t="shared" si="1"/>
        <v>5.0999999999999996</v>
      </c>
      <c r="L53" s="50">
        <f t="shared" si="2"/>
        <v>3.6</v>
      </c>
      <c r="M53" s="51">
        <f t="shared" si="3"/>
        <v>3.6</v>
      </c>
      <c r="N53" s="15"/>
      <c r="O53" s="91"/>
    </row>
    <row r="54" spans="1:15" s="4" customFormat="1" x14ac:dyDescent="0.3">
      <c r="A54" s="109" t="str">
        <f>'Indicator Data'!A57</f>
        <v>El Salvador</v>
      </c>
      <c r="B54" s="52" t="str">
        <f>'Indicator Data'!B57</f>
        <v>SLV</v>
      </c>
      <c r="C54" s="50">
        <f>IF('Indicator Data'!AY57="No data","x",ROUND(IF('Indicator Data'!AY57&gt;C$195,0,IF('Indicator Data'!AY57&lt;C$194,10,(C$195-'Indicator Data'!AY57)/(C$195-C$194)*10)),1))</f>
        <v>1.4</v>
      </c>
      <c r="D54" s="50">
        <f>IF('Indicator Data'!AZ57="No data","x",ROUND(IF('Indicator Data'!AZ57&gt;D$195,0,IF('Indicator Data'!AZ57&lt;D$194,10,(D$195-'Indicator Data'!AZ57)/(D$195-D$194)*10)),1))</f>
        <v>0.4</v>
      </c>
      <c r="E54" s="50">
        <f>IF('Indicator Data'!H57="No data","x",ROUND(IF('Indicator Data'!H57&gt;E$195,0,IF('Indicator Data'!H57&lt;E$194,10,(E$195-'Indicator Data'!H57)/(E$195-E$194)*10)),1))</f>
        <v>0.9</v>
      </c>
      <c r="F54" s="50">
        <f t="shared" si="4"/>
        <v>0.9</v>
      </c>
      <c r="G54" s="50">
        <f>IF('Indicator Data'!C57="No data","x",ROUND(IF(LOG('Indicator Data'!C57)&gt;G$195,10,IF(LOG('Indicator Data'!C57)&lt;G$194,0,10-(G$195-LOG('Indicator Data'!C57))/(G$195-G$194)*10)),1))</f>
        <v>8.3000000000000007</v>
      </c>
      <c r="H54" s="50">
        <f>IF('Indicator Data'!D57="No data","x",ROUND(IF('Indicator Data'!D57&gt;H$195,10,IF('Indicator Data'!D57&lt;H$194,0,10-(H$195-'Indicator Data'!D57)/(H$195-H$194)*10)),1))</f>
        <v>3.1</v>
      </c>
      <c r="I54" s="50">
        <f>IF('Indicator Data'!E57="No data","x",ROUND(IF('Indicator Data'!E57&gt;I$195,10,IF('Indicator Data'!E57&lt;I$194,0,10-(I$195-'Indicator Data'!E57)/(I$195-I$194)*10)),1))</f>
        <v>7.2</v>
      </c>
      <c r="J54" s="50">
        <f>IF('Indicator Data'!F57="No data","x",ROUND(IF('Indicator Data'!F57&gt;J$195,10,IF('Indicator Data'!F57&lt;J$194,0,10-(J$195-'Indicator Data'!F57)/(J$195-J$194)*10)),1))</f>
        <v>5.2</v>
      </c>
      <c r="K54" s="50">
        <f t="shared" si="1"/>
        <v>6</v>
      </c>
      <c r="L54" s="50">
        <f t="shared" si="2"/>
        <v>4.3</v>
      </c>
      <c r="M54" s="51">
        <f t="shared" si="3"/>
        <v>4.3</v>
      </c>
      <c r="N54" s="15"/>
      <c r="O54" s="91"/>
    </row>
    <row r="55" spans="1:15" s="4" customFormat="1" x14ac:dyDescent="0.3">
      <c r="A55" s="109" t="str">
        <f>'Indicator Data'!A58</f>
        <v>Equatorial Guinea</v>
      </c>
      <c r="B55" s="52" t="str">
        <f>'Indicator Data'!B58</f>
        <v>GNQ</v>
      </c>
      <c r="C55" s="50">
        <f>IF('Indicator Data'!AY58="No data","x",ROUND(IF('Indicator Data'!AY58&gt;C$195,0,IF('Indicator Data'!AY58&lt;C$194,10,(C$195-'Indicator Data'!AY58)/(C$195-C$194)*10)),1))</f>
        <v>3.7</v>
      </c>
      <c r="D55" s="50">
        <f>IF('Indicator Data'!AZ58="No data","x",ROUND(IF('Indicator Data'!AZ58&gt;D$195,0,IF('Indicator Data'!AZ58&lt;D$194,10,(D$195-'Indicator Data'!AZ58)/(D$195-D$194)*10)),1))</f>
        <v>5.9</v>
      </c>
      <c r="E55" s="50">
        <f>IF('Indicator Data'!H58="No data","x",ROUND(IF('Indicator Data'!H58&gt;E$195,0,IF('Indicator Data'!H58&lt;E$194,10,(E$195-'Indicator Data'!H58)/(E$195-E$194)*10)),1))</f>
        <v>7.5</v>
      </c>
      <c r="F55" s="50">
        <f t="shared" si="4"/>
        <v>5.7</v>
      </c>
      <c r="G55" s="50">
        <f>IF('Indicator Data'!C58="No data","x",ROUND(IF(LOG('Indicator Data'!C58)&gt;G$195,10,IF(LOG('Indicator Data'!C58)&lt;G$194,0,10-(G$195-LOG('Indicator Data'!C58))/(G$195-G$194)*10)),1))</f>
        <v>5.6</v>
      </c>
      <c r="H55" s="50">
        <f>IF('Indicator Data'!D58="No data","x",ROUND(IF('Indicator Data'!D58&gt;H$195,10,IF('Indicator Data'!D58&lt;H$194,0,10-(H$195-'Indicator Data'!D58)/(H$195-H$194)*10)),1))</f>
        <v>8.6999999999999993</v>
      </c>
      <c r="I55" s="50">
        <f>IF('Indicator Data'!E58="No data","x",ROUND(IF('Indicator Data'!E58&gt;I$195,10,IF('Indicator Data'!E58&lt;I$194,0,10-(I$195-'Indicator Data'!E58)/(I$195-I$194)*10)),1))</f>
        <v>7.2</v>
      </c>
      <c r="J55" s="50" t="str">
        <f>IF('Indicator Data'!F58="No data","x",ROUND(IF('Indicator Data'!F58&gt;J$195,10,IF('Indicator Data'!F58&lt;J$194,0,10-(J$195-'Indicator Data'!F58)/(J$195-J$194)*10)),1))</f>
        <v>x</v>
      </c>
      <c r="K55" s="50">
        <f t="shared" si="1"/>
        <v>7.2</v>
      </c>
      <c r="L55" s="50">
        <f t="shared" si="2"/>
        <v>6.7</v>
      </c>
      <c r="M55" s="51">
        <f t="shared" si="3"/>
        <v>6.7</v>
      </c>
      <c r="N55" s="15"/>
      <c r="O55" s="91"/>
    </row>
    <row r="56" spans="1:15" s="4" customFormat="1" x14ac:dyDescent="0.3">
      <c r="A56" s="109" t="str">
        <f>'Indicator Data'!A59</f>
        <v>Eritrea</v>
      </c>
      <c r="B56" s="52" t="str">
        <f>'Indicator Data'!B59</f>
        <v>ERI</v>
      </c>
      <c r="C56" s="50">
        <f>IF('Indicator Data'!AY59="No data","x",ROUND(IF('Indicator Data'!AY59&gt;C$195,0,IF('Indicator Data'!AY59&lt;C$194,10,(C$195-'Indicator Data'!AY59)/(C$195-C$194)*10)),1))</f>
        <v>9.8000000000000007</v>
      </c>
      <c r="D56" s="50">
        <f>IF('Indicator Data'!AZ59="No data","x",ROUND(IF('Indicator Data'!AZ59&gt;D$195,0,IF('Indicator Data'!AZ59&lt;D$194,10,(D$195-'Indicator Data'!AZ59)/(D$195-D$194)*10)),1))</f>
        <v>8</v>
      </c>
      <c r="E56" s="50" t="str">
        <f>IF('Indicator Data'!H59="No data","x",ROUND(IF('Indicator Data'!H59&gt;E$195,0,IF('Indicator Data'!H59&lt;E$194,10,(E$195-'Indicator Data'!H59)/(E$195-E$194)*10)),1))</f>
        <v>x</v>
      </c>
      <c r="F56" s="50">
        <f t="shared" si="4"/>
        <v>8.9</v>
      </c>
      <c r="G56" s="50">
        <f>IF('Indicator Data'!C59="No data","x",ROUND(IF(LOG('Indicator Data'!C59)&gt;G$195,10,IF(LOG('Indicator Data'!C59)&lt;G$194,0,10-(G$195-LOG('Indicator Data'!C59))/(G$195-G$194)*10)),1))</f>
        <v>5.0999999999999996</v>
      </c>
      <c r="H56" s="50" t="str">
        <f>IF('Indicator Data'!D59="No data","x",ROUND(IF('Indicator Data'!D59&gt;H$195,10,IF('Indicator Data'!D59&lt;H$194,0,10-(H$195-'Indicator Data'!D59)/(H$195-H$194)*10)),1))</f>
        <v>x</v>
      </c>
      <c r="I56" s="50" t="str">
        <f>IF('Indicator Data'!E59="No data","x",ROUND(IF('Indicator Data'!E59&gt;I$195,10,IF('Indicator Data'!E59&lt;I$194,0,10-(I$195-'Indicator Data'!E59)/(I$195-I$194)*10)),1))</f>
        <v>x</v>
      </c>
      <c r="J56" s="50" t="str">
        <f>IF('Indicator Data'!F59="No data","x",ROUND(IF('Indicator Data'!F59&gt;J$195,10,IF('Indicator Data'!F59&lt;J$194,0,10-(J$195-'Indicator Data'!F59)/(J$195-J$194)*10)),1))</f>
        <v>x</v>
      </c>
      <c r="K56" s="50">
        <f t="shared" si="1"/>
        <v>5.0999999999999996</v>
      </c>
      <c r="L56" s="50">
        <f t="shared" si="2"/>
        <v>6.4</v>
      </c>
      <c r="M56" s="51">
        <f t="shared" si="3"/>
        <v>6.4</v>
      </c>
      <c r="N56" s="15"/>
      <c r="O56" s="91"/>
    </row>
    <row r="57" spans="1:15" s="4" customFormat="1" x14ac:dyDescent="0.3">
      <c r="A57" s="109" t="str">
        <f>'Indicator Data'!A60</f>
        <v>Estonia</v>
      </c>
      <c r="B57" s="52" t="str">
        <f>'Indicator Data'!B60</f>
        <v>EST</v>
      </c>
      <c r="C57" s="50">
        <f>IF('Indicator Data'!AY60="No data","x",ROUND(IF('Indicator Data'!AY60&gt;C$195,0,IF('Indicator Data'!AY60&lt;C$194,10,(C$195-'Indicator Data'!AY60)/(C$195-C$194)*10)),1))</f>
        <v>0.1</v>
      </c>
      <c r="D57" s="50">
        <f>IF('Indicator Data'!AZ60="No data","x",ROUND(IF('Indicator Data'!AZ60&gt;D$195,0,IF('Indicator Data'!AZ60&lt;D$194,10,(D$195-'Indicator Data'!AZ60)/(D$195-D$194)*10)),1))</f>
        <v>0</v>
      </c>
      <c r="E57" s="50" t="str">
        <f>IF('Indicator Data'!H60="No data","x",ROUND(IF('Indicator Data'!H60&gt;E$195,0,IF('Indicator Data'!H60&lt;E$194,10,(E$195-'Indicator Data'!H60)/(E$195-E$194)*10)),1))</f>
        <v>x</v>
      </c>
      <c r="F57" s="50">
        <f t="shared" si="4"/>
        <v>0.1</v>
      </c>
      <c r="G57" s="50">
        <f>IF('Indicator Data'!C60="No data","x",ROUND(IF(LOG('Indicator Data'!C60)&gt;G$195,10,IF(LOG('Indicator Data'!C60)&lt;G$194,0,10-(G$195-LOG('Indicator Data'!C60))/(G$195-G$194)*10)),1))</f>
        <v>4.9000000000000004</v>
      </c>
      <c r="H57" s="50">
        <f>IF('Indicator Data'!D60="No data","x",ROUND(IF('Indicator Data'!D60&gt;H$195,10,IF('Indicator Data'!D60&lt;H$194,0,10-(H$195-'Indicator Data'!D60)/(H$195-H$194)*10)),1))</f>
        <v>1</v>
      </c>
      <c r="I57" s="50">
        <f>IF('Indicator Data'!E60="No data","x",ROUND(IF('Indicator Data'!E60&gt;I$195,10,IF('Indicator Data'!E60&lt;I$194,0,10-(I$195-'Indicator Data'!E60)/(I$195-I$194)*10)),1))</f>
        <v>6.9</v>
      </c>
      <c r="J57" s="50">
        <f>IF('Indicator Data'!F60="No data","x",ROUND(IF('Indicator Data'!F60&gt;J$195,10,IF('Indicator Data'!F60&lt;J$194,0,10-(J$195-'Indicator Data'!F60)/(J$195-J$194)*10)),1))</f>
        <v>0.7</v>
      </c>
      <c r="K57" s="50">
        <f t="shared" si="1"/>
        <v>3.4</v>
      </c>
      <c r="L57" s="50">
        <f t="shared" si="2"/>
        <v>2.2999999999999998</v>
      </c>
      <c r="M57" s="51">
        <f t="shared" si="3"/>
        <v>2.2999999999999998</v>
      </c>
      <c r="N57" s="15"/>
      <c r="O57" s="91"/>
    </row>
    <row r="58" spans="1:15" s="4" customFormat="1" x14ac:dyDescent="0.3">
      <c r="A58" s="109" t="str">
        <f>'Indicator Data'!A61</f>
        <v>Eswatini</v>
      </c>
      <c r="B58" s="52" t="str">
        <f>'Indicator Data'!B61</f>
        <v>SWZ</v>
      </c>
      <c r="C58" s="50">
        <f>IF('Indicator Data'!AY61="No data","x",ROUND(IF('Indicator Data'!AY61&gt;C$195,0,IF('Indicator Data'!AY61&lt;C$194,10,(C$195-'Indicator Data'!AY61)/(C$195-C$194)*10)),1))</f>
        <v>4.5999999999999996</v>
      </c>
      <c r="D58" s="50">
        <f>IF('Indicator Data'!AZ61="No data","x",ROUND(IF('Indicator Data'!AZ61&gt;D$195,0,IF('Indicator Data'!AZ61&lt;D$194,10,(D$195-'Indicator Data'!AZ61)/(D$195-D$194)*10)),1))</f>
        <v>5.2</v>
      </c>
      <c r="E58" s="50">
        <f>IF('Indicator Data'!H61="No data","x",ROUND(IF('Indicator Data'!H61&gt;E$195,0,IF('Indicator Data'!H61&lt;E$194,10,(E$195-'Indicator Data'!H61)/(E$195-E$194)*10)),1))</f>
        <v>7.6</v>
      </c>
      <c r="F58" s="50">
        <f t="shared" si="4"/>
        <v>5.8</v>
      </c>
      <c r="G58" s="50">
        <f>IF('Indicator Data'!C61="No data","x",ROUND(IF(LOG('Indicator Data'!C61)&gt;G$195,10,IF(LOG('Indicator Data'!C61)&lt;G$194,0,10-(G$195-LOG('Indicator Data'!C61))/(G$195-G$194)*10)),1))</f>
        <v>6.1</v>
      </c>
      <c r="H58" s="50">
        <f>IF('Indicator Data'!D61="No data","x",ROUND(IF('Indicator Data'!D61&gt;H$195,10,IF('Indicator Data'!D61&lt;H$194,0,10-(H$195-'Indicator Data'!D61)/(H$195-H$194)*10)),1))</f>
        <v>3.5</v>
      </c>
      <c r="I58" s="50">
        <f>IF('Indicator Data'!E61="No data","x",ROUND(IF('Indicator Data'!E61&gt;I$195,10,IF('Indicator Data'!E61&lt;I$194,0,10-(I$195-'Indicator Data'!E61)/(I$195-I$194)*10)),1))</f>
        <v>2.4</v>
      </c>
      <c r="J58" s="50">
        <f>IF('Indicator Data'!F61="No data","x",ROUND(IF('Indicator Data'!F61&gt;J$195,10,IF('Indicator Data'!F61&lt;J$194,0,10-(J$195-'Indicator Data'!F61)/(J$195-J$194)*10)),1))</f>
        <v>6.8</v>
      </c>
      <c r="K58" s="50">
        <f t="shared" si="1"/>
        <v>4.7</v>
      </c>
      <c r="L58" s="50">
        <f t="shared" si="2"/>
        <v>5.0999999999999996</v>
      </c>
      <c r="M58" s="51">
        <f t="shared" si="3"/>
        <v>5.0999999999999996</v>
      </c>
      <c r="N58" s="15"/>
      <c r="O58" s="91"/>
    </row>
    <row r="59" spans="1:15" s="4" customFormat="1" x14ac:dyDescent="0.3">
      <c r="A59" s="109" t="str">
        <f>'Indicator Data'!A62</f>
        <v>Ethiopia</v>
      </c>
      <c r="B59" s="52" t="str">
        <f>'Indicator Data'!B62</f>
        <v>ETH</v>
      </c>
      <c r="C59" s="50">
        <f>IF('Indicator Data'!AY62="No data","x",ROUND(IF('Indicator Data'!AY62&gt;C$195,0,IF('Indicator Data'!AY62&lt;C$194,10,(C$195-'Indicator Data'!AY62)/(C$195-C$194)*10)),1))</f>
        <v>10</v>
      </c>
      <c r="D59" s="50">
        <f>IF('Indicator Data'!AZ62="No data","x",ROUND(IF('Indicator Data'!AZ62&gt;D$195,0,IF('Indicator Data'!AZ62&lt;D$194,10,(D$195-'Indicator Data'!AZ62)/(D$195-D$194)*10)),1))</f>
        <v>9.8000000000000007</v>
      </c>
      <c r="E59" s="50">
        <f>IF('Indicator Data'!H62="No data","x",ROUND(IF('Indicator Data'!H62&gt;E$195,0,IF('Indicator Data'!H62&lt;E$194,10,(E$195-'Indicator Data'!H62)/(E$195-E$194)*10)),1))</f>
        <v>9.1999999999999993</v>
      </c>
      <c r="F59" s="50">
        <f t="shared" si="4"/>
        <v>9.6999999999999993</v>
      </c>
      <c r="G59" s="50">
        <f>IF('Indicator Data'!C62="No data","x",ROUND(IF(LOG('Indicator Data'!C62)&gt;G$195,10,IF(LOG('Indicator Data'!C62)&lt;G$194,0,10-(G$195-LOG('Indicator Data'!C62))/(G$195-G$194)*10)),1))</f>
        <v>6.8</v>
      </c>
      <c r="H59" s="50">
        <f>IF('Indicator Data'!D62="No data","x",ROUND(IF('Indicator Data'!D62&gt;H$195,10,IF('Indicator Data'!D62&lt;H$194,0,10-(H$195-'Indicator Data'!D62)/(H$195-H$194)*10)),1))</f>
        <v>9.6999999999999993</v>
      </c>
      <c r="I59" s="50">
        <f>IF('Indicator Data'!E62="No data","x",ROUND(IF('Indicator Data'!E62&gt;I$195,10,IF('Indicator Data'!E62&lt;I$194,0,10-(I$195-'Indicator Data'!E62)/(I$195-I$194)*10)),1))</f>
        <v>2.1</v>
      </c>
      <c r="J59" s="50">
        <f>IF('Indicator Data'!F62="No data","x",ROUND(IF('Indicator Data'!F62&gt;J$195,10,IF('Indicator Data'!F62&lt;J$194,0,10-(J$195-'Indicator Data'!F62)/(J$195-J$194)*10)),1))</f>
        <v>6.5</v>
      </c>
      <c r="K59" s="50">
        <f t="shared" si="1"/>
        <v>6.3</v>
      </c>
      <c r="L59" s="50">
        <f t="shared" si="2"/>
        <v>7.4</v>
      </c>
      <c r="M59" s="51">
        <f t="shared" si="3"/>
        <v>7.4</v>
      </c>
      <c r="N59" s="15"/>
      <c r="O59" s="91"/>
    </row>
    <row r="60" spans="1:15" s="4" customFormat="1" x14ac:dyDescent="0.3">
      <c r="A60" s="109" t="str">
        <f>'Indicator Data'!A63</f>
        <v>Fiji</v>
      </c>
      <c r="B60" s="52" t="str">
        <f>'Indicator Data'!B63</f>
        <v>FJI</v>
      </c>
      <c r="C60" s="50">
        <f>IF('Indicator Data'!AY63="No data","x",ROUND(IF('Indicator Data'!AY63&gt;C$195,0,IF('Indicator Data'!AY63&lt;C$194,10,(C$195-'Indicator Data'!AY63)/(C$195-C$194)*10)),1))</f>
        <v>0.5</v>
      </c>
      <c r="D60" s="50">
        <f>IF('Indicator Data'!AZ63="No data","x",ROUND(IF('Indicator Data'!AZ63&gt;D$195,0,IF('Indicator Data'!AZ63&lt;D$194,10,(D$195-'Indicator Data'!AZ63)/(D$195-D$194)*10)),1))</f>
        <v>1</v>
      </c>
      <c r="E60" s="50" t="str">
        <f>IF('Indicator Data'!H63="No data","x",ROUND(IF('Indicator Data'!H63&gt;E$195,0,IF('Indicator Data'!H63&lt;E$194,10,(E$195-'Indicator Data'!H63)/(E$195-E$194)*10)),1))</f>
        <v>x</v>
      </c>
      <c r="F60" s="50">
        <f t="shared" si="4"/>
        <v>0.8</v>
      </c>
      <c r="G60" s="50">
        <f>IF('Indicator Data'!C63="No data","x",ROUND(IF(LOG('Indicator Data'!C63)&gt;G$195,10,IF(LOG('Indicator Data'!C63)&lt;G$194,0,10-(G$195-LOG('Indicator Data'!C63))/(G$195-G$194)*10)),1))</f>
        <v>5.6</v>
      </c>
      <c r="H60" s="50">
        <f>IF('Indicator Data'!D63="No data","x",ROUND(IF('Indicator Data'!D63&gt;H$195,10,IF('Indicator Data'!D63&lt;H$194,0,10-(H$195-'Indicator Data'!D63)/(H$195-H$194)*10)),1))</f>
        <v>3.2</v>
      </c>
      <c r="I60" s="50">
        <f>IF('Indicator Data'!E63="No data","x",ROUND(IF('Indicator Data'!E63&gt;I$195,10,IF('Indicator Data'!E63&lt;I$194,0,10-(I$195-'Indicator Data'!E63)/(I$195-I$194)*10)),1))</f>
        <v>5.6</v>
      </c>
      <c r="J60" s="50">
        <f>IF('Indicator Data'!F63="No data","x",ROUND(IF('Indicator Data'!F63&gt;J$195,10,IF('Indicator Data'!F63&lt;J$194,0,10-(J$195-'Indicator Data'!F63)/(J$195-J$194)*10)),1))</f>
        <v>7</v>
      </c>
      <c r="K60" s="50">
        <f t="shared" si="1"/>
        <v>5.4</v>
      </c>
      <c r="L60" s="50">
        <f t="shared" si="2"/>
        <v>3.9</v>
      </c>
      <c r="M60" s="51">
        <f t="shared" si="3"/>
        <v>3.9</v>
      </c>
      <c r="N60" s="15"/>
      <c r="O60" s="91"/>
    </row>
    <row r="61" spans="1:15" s="4" customFormat="1" x14ac:dyDescent="0.3">
      <c r="A61" s="109" t="str">
        <f>'Indicator Data'!A64</f>
        <v>Finland</v>
      </c>
      <c r="B61" s="52" t="str">
        <f>'Indicator Data'!B64</f>
        <v>FIN</v>
      </c>
      <c r="C61" s="50">
        <f>IF('Indicator Data'!AY64="No data","x",ROUND(IF('Indicator Data'!AY64&gt;C$195,0,IF('Indicator Data'!AY64&lt;C$194,10,(C$195-'Indicator Data'!AY64)/(C$195-C$194)*10)),1))</f>
        <v>0.1</v>
      </c>
      <c r="D61" s="50">
        <f>IF('Indicator Data'!AZ64="No data","x",ROUND(IF('Indicator Data'!AZ64&gt;D$195,0,IF('Indicator Data'!AZ64&lt;D$194,10,(D$195-'Indicator Data'!AZ64)/(D$195-D$194)*10)),1))</f>
        <v>0</v>
      </c>
      <c r="E61" s="50" t="str">
        <f>IF('Indicator Data'!H64="No data","x",ROUND(IF('Indicator Data'!H64&gt;E$195,0,IF('Indicator Data'!H64&lt;E$194,10,(E$195-'Indicator Data'!H64)/(E$195-E$194)*10)),1))</f>
        <v>x</v>
      </c>
      <c r="F61" s="50">
        <f t="shared" si="4"/>
        <v>0.1</v>
      </c>
      <c r="G61" s="50">
        <f>IF('Indicator Data'!C64="No data","x",ROUND(IF(LOG('Indicator Data'!C64)&gt;G$195,10,IF(LOG('Indicator Data'!C64)&lt;G$194,0,10-(G$195-LOG('Indicator Data'!C64))/(G$195-G$194)*10)),1))</f>
        <v>4.2</v>
      </c>
      <c r="H61" s="50">
        <f>IF('Indicator Data'!D64="No data","x",ROUND(IF('Indicator Data'!D64&gt;H$195,10,IF('Indicator Data'!D64&lt;H$194,0,10-(H$195-'Indicator Data'!D64)/(H$195-H$194)*10)),1))</f>
        <v>0.5</v>
      </c>
      <c r="I61" s="50">
        <f>IF('Indicator Data'!E64="No data","x",ROUND(IF('Indicator Data'!E64&gt;I$195,10,IF('Indicator Data'!E64&lt;I$194,0,10-(I$195-'Indicator Data'!E64)/(I$195-I$194)*10)),1))</f>
        <v>8.5</v>
      </c>
      <c r="J61" s="50">
        <f>IF('Indicator Data'!F64="No data","x",ROUND(IF('Indicator Data'!F64&gt;J$195,10,IF('Indicator Data'!F64&lt;J$194,0,10-(J$195-'Indicator Data'!F64)/(J$195-J$194)*10)),1))</f>
        <v>0.2</v>
      </c>
      <c r="K61" s="50">
        <f t="shared" si="1"/>
        <v>3.4</v>
      </c>
      <c r="L61" s="50">
        <f t="shared" si="2"/>
        <v>2.2999999999999998</v>
      </c>
      <c r="M61" s="51">
        <f t="shared" si="3"/>
        <v>2.2999999999999998</v>
      </c>
      <c r="N61" s="15"/>
      <c r="O61" s="91"/>
    </row>
    <row r="62" spans="1:15" s="4" customFormat="1" x14ac:dyDescent="0.3">
      <c r="A62" s="109" t="str">
        <f>'Indicator Data'!A65</f>
        <v>France</v>
      </c>
      <c r="B62" s="52" t="str">
        <f>'Indicator Data'!B65</f>
        <v>FRA</v>
      </c>
      <c r="C62" s="50">
        <f>IF('Indicator Data'!AY65="No data","x",ROUND(IF('Indicator Data'!AY65&gt;C$195,0,IF('Indicator Data'!AY65&lt;C$194,10,(C$195-'Indicator Data'!AY65)/(C$195-C$194)*10)),1))</f>
        <v>0.1</v>
      </c>
      <c r="D62" s="50">
        <f>IF('Indicator Data'!AZ65="No data","x",ROUND(IF('Indicator Data'!AZ65&gt;D$195,0,IF('Indicator Data'!AZ65&lt;D$194,10,(D$195-'Indicator Data'!AZ65)/(D$195-D$194)*10)),1))</f>
        <v>0</v>
      </c>
      <c r="E62" s="50" t="str">
        <f>IF('Indicator Data'!H65="No data","x",ROUND(IF('Indicator Data'!H65&gt;E$195,0,IF('Indicator Data'!H65&lt;E$194,10,(E$195-'Indicator Data'!H65)/(E$195-E$194)*10)),1))</f>
        <v>x</v>
      </c>
      <c r="F62" s="50">
        <f t="shared" si="4"/>
        <v>0.1</v>
      </c>
      <c r="G62" s="50">
        <f>IF('Indicator Data'!C65="No data","x",ROUND(IF(LOG('Indicator Data'!C65)&gt;G$195,10,IF(LOG('Indicator Data'!C65)&lt;G$194,0,10-(G$195-LOG('Indicator Data'!C65))/(G$195-G$194)*10)),1))</f>
        <v>7</v>
      </c>
      <c r="H62" s="50">
        <f>IF('Indicator Data'!D65="No data","x",ROUND(IF('Indicator Data'!D65&gt;H$195,10,IF('Indicator Data'!D65&lt;H$194,0,10-(H$195-'Indicator Data'!D65)/(H$195-H$194)*10)),1))</f>
        <v>1</v>
      </c>
      <c r="I62" s="50">
        <f>IF('Indicator Data'!E65="No data","x",ROUND(IF('Indicator Data'!E65&gt;I$195,10,IF('Indicator Data'!E65&lt;I$194,0,10-(I$195-'Indicator Data'!E65)/(I$195-I$194)*10)),1))</f>
        <v>8</v>
      </c>
      <c r="J62" s="50">
        <f>IF('Indicator Data'!F65="No data","x",ROUND(IF('Indicator Data'!F65&gt;J$195,10,IF('Indicator Data'!F65&lt;J$194,0,10-(J$195-'Indicator Data'!F65)/(J$195-J$194)*10)),1))</f>
        <v>0.7</v>
      </c>
      <c r="K62" s="50">
        <f t="shared" si="1"/>
        <v>4.2</v>
      </c>
      <c r="L62" s="50">
        <f t="shared" si="2"/>
        <v>2.8</v>
      </c>
      <c r="M62" s="51">
        <f t="shared" si="3"/>
        <v>2.8</v>
      </c>
      <c r="N62" s="15"/>
      <c r="O62" s="91"/>
    </row>
    <row r="63" spans="1:15" s="4" customFormat="1" x14ac:dyDescent="0.3">
      <c r="A63" s="109" t="str">
        <f>'Indicator Data'!A66</f>
        <v>Gabon</v>
      </c>
      <c r="B63" s="52" t="str">
        <f>'Indicator Data'!B66</f>
        <v>GAB</v>
      </c>
      <c r="C63" s="50">
        <f>IF('Indicator Data'!AY66="No data","x",ROUND(IF('Indicator Data'!AY66&gt;C$195,0,IF('Indicator Data'!AY66&lt;C$194,10,(C$195-'Indicator Data'!AY66)/(C$195-C$194)*10)),1))</f>
        <v>5.8</v>
      </c>
      <c r="D63" s="50">
        <f>IF('Indicator Data'!AZ66="No data","x",ROUND(IF('Indicator Data'!AZ66&gt;D$195,0,IF('Indicator Data'!AZ66&lt;D$194,10,(D$195-'Indicator Data'!AZ66)/(D$195-D$194)*10)),1))</f>
        <v>2.4</v>
      </c>
      <c r="E63" s="50" t="str">
        <f>IF('Indicator Data'!H66="No data","x",ROUND(IF('Indicator Data'!H66&gt;E$195,0,IF('Indicator Data'!H66&lt;E$194,10,(E$195-'Indicator Data'!H66)/(E$195-E$194)*10)),1))</f>
        <v>x</v>
      </c>
      <c r="F63" s="50">
        <f t="shared" si="4"/>
        <v>4.0999999999999996</v>
      </c>
      <c r="G63" s="50">
        <f>IF('Indicator Data'!C66="No data","x",ROUND(IF(LOG('Indicator Data'!C66)&gt;G$195,10,IF(LOG('Indicator Data'!C66)&lt;G$194,0,10-(G$195-LOG('Indicator Data'!C66))/(G$195-G$194)*10)),1))</f>
        <v>3.1</v>
      </c>
      <c r="H63" s="50">
        <f>IF('Indicator Data'!D66="No data","x",ROUND(IF('Indicator Data'!D66&gt;H$195,10,IF('Indicator Data'!D66&lt;H$194,0,10-(H$195-'Indicator Data'!D66)/(H$195-H$194)*10)),1))</f>
        <v>6.1</v>
      </c>
      <c r="I63" s="50">
        <f>IF('Indicator Data'!E66="No data","x",ROUND(IF('Indicator Data'!E66&gt;I$195,10,IF('Indicator Data'!E66&lt;I$194,0,10-(I$195-'Indicator Data'!E66)/(I$195-I$194)*10)),1))</f>
        <v>8.9</v>
      </c>
      <c r="J63" s="50">
        <f>IF('Indicator Data'!F66="No data","x",ROUND(IF('Indicator Data'!F66&gt;J$195,10,IF('Indicator Data'!F66&lt;J$194,0,10-(J$195-'Indicator Data'!F66)/(J$195-J$194)*10)),1))</f>
        <v>5.2</v>
      </c>
      <c r="K63" s="50">
        <f t="shared" si="1"/>
        <v>5.8</v>
      </c>
      <c r="L63" s="50">
        <f t="shared" si="2"/>
        <v>5.2</v>
      </c>
      <c r="M63" s="51">
        <f t="shared" si="3"/>
        <v>5.2</v>
      </c>
      <c r="N63" s="15"/>
      <c r="O63" s="91"/>
    </row>
    <row r="64" spans="1:15" s="4" customFormat="1" x14ac:dyDescent="0.3">
      <c r="A64" s="109" t="str">
        <f>'Indicator Data'!A67</f>
        <v>Gambia</v>
      </c>
      <c r="B64" s="52" t="str">
        <f>'Indicator Data'!B67</f>
        <v>GMB</v>
      </c>
      <c r="C64" s="50">
        <f>IF('Indicator Data'!AY67="No data","x",ROUND(IF('Indicator Data'!AY67&gt;C$195,0,IF('Indicator Data'!AY67&lt;C$194,10,(C$195-'Indicator Data'!AY67)/(C$195-C$194)*10)),1))</f>
        <v>6.8</v>
      </c>
      <c r="D64" s="50">
        <f>IF('Indicator Data'!AZ67="No data","x",ROUND(IF('Indicator Data'!AZ67&gt;D$195,0,IF('Indicator Data'!AZ67&lt;D$194,10,(D$195-'Indicator Data'!AZ67)/(D$195-D$194)*10)),1))</f>
        <v>3.7</v>
      </c>
      <c r="E64" s="50">
        <f>IF('Indicator Data'!H67="No data","x",ROUND(IF('Indicator Data'!H67&gt;E$195,0,IF('Indicator Data'!H67&lt;E$194,10,(E$195-'Indicator Data'!H67)/(E$195-E$194)*10)),1))</f>
        <v>9.1999999999999993</v>
      </c>
      <c r="F64" s="50">
        <f t="shared" si="4"/>
        <v>6.6</v>
      </c>
      <c r="G64" s="50">
        <f>IF('Indicator Data'!C67="No data","x",ROUND(IF(LOG('Indicator Data'!C67)&gt;G$195,10,IF(LOG('Indicator Data'!C67)&lt;G$194,0,10-(G$195-LOG('Indicator Data'!C67))/(G$195-G$194)*10)),1))</f>
        <v>7.8</v>
      </c>
      <c r="H64" s="50">
        <f>IF('Indicator Data'!D67="No data","x",ROUND(IF('Indicator Data'!D67&gt;H$195,10,IF('Indicator Data'!D67&lt;H$194,0,10-(H$195-'Indicator Data'!D67)/(H$195-H$194)*10)),1))</f>
        <v>8.1</v>
      </c>
      <c r="I64" s="50">
        <f>IF('Indicator Data'!E67="No data","x",ROUND(IF('Indicator Data'!E67&gt;I$195,10,IF('Indicator Data'!E67&lt;I$194,0,10-(I$195-'Indicator Data'!E67)/(I$195-I$194)*10)),1))</f>
        <v>6.1</v>
      </c>
      <c r="J64" s="50">
        <f>IF('Indicator Data'!F67="No data","x",ROUND(IF('Indicator Data'!F67&gt;J$195,10,IF('Indicator Data'!F67&lt;J$194,0,10-(J$195-'Indicator Data'!F67)/(J$195-J$194)*10)),1))</f>
        <v>10</v>
      </c>
      <c r="K64" s="50">
        <f t="shared" si="1"/>
        <v>8</v>
      </c>
      <c r="L64" s="50">
        <f t="shared" si="2"/>
        <v>7.5</v>
      </c>
      <c r="M64" s="51">
        <f t="shared" si="3"/>
        <v>7.5</v>
      </c>
      <c r="N64" s="15"/>
      <c r="O64" s="91"/>
    </row>
    <row r="65" spans="1:15" s="4" customFormat="1" x14ac:dyDescent="0.3">
      <c r="A65" s="109" t="str">
        <f>'Indicator Data'!A68</f>
        <v>Georgia</v>
      </c>
      <c r="B65" s="52" t="str">
        <f>'Indicator Data'!B68</f>
        <v>GEO</v>
      </c>
      <c r="C65" s="50">
        <f>IF('Indicator Data'!AY68="No data","x",ROUND(IF('Indicator Data'!AY68&gt;C$195,0,IF('Indicator Data'!AY68&lt;C$194,10,(C$195-'Indicator Data'!AY68)/(C$195-C$194)*10)),1))</f>
        <v>1.1000000000000001</v>
      </c>
      <c r="D65" s="50">
        <f>IF('Indicator Data'!AZ68="No data","x",ROUND(IF('Indicator Data'!AZ68&gt;D$195,0,IF('Indicator Data'!AZ68&lt;D$194,10,(D$195-'Indicator Data'!AZ68)/(D$195-D$194)*10)),1))</f>
        <v>0.3</v>
      </c>
      <c r="E65" s="50" t="str">
        <f>IF('Indicator Data'!H68="No data","x",ROUND(IF('Indicator Data'!H68&gt;E$195,0,IF('Indicator Data'!H68&lt;E$194,10,(E$195-'Indicator Data'!H68)/(E$195-E$194)*10)),1))</f>
        <v>x</v>
      </c>
      <c r="F65" s="50">
        <f t="shared" si="4"/>
        <v>0.7</v>
      </c>
      <c r="G65" s="50">
        <f>IF('Indicator Data'!C68="No data","x",ROUND(IF(LOG('Indicator Data'!C68)&gt;G$195,10,IF(LOG('Indicator Data'!C68)&lt;G$194,0,10-(G$195-LOG('Indicator Data'!C68))/(G$195-G$194)*10)),1))</f>
        <v>6</v>
      </c>
      <c r="H65" s="50">
        <f>IF('Indicator Data'!D68="No data","x",ROUND(IF('Indicator Data'!D68&gt;H$195,10,IF('Indicator Data'!D68&lt;H$194,0,10-(H$195-'Indicator Data'!D68)/(H$195-H$194)*10)),1))</f>
        <v>1.5</v>
      </c>
      <c r="I65" s="50">
        <f>IF('Indicator Data'!E68="No data","x",ROUND(IF('Indicator Data'!E68&gt;I$195,10,IF('Indicator Data'!E68&lt;I$194,0,10-(I$195-'Indicator Data'!E68)/(I$195-I$194)*10)),1))</f>
        <v>5.9</v>
      </c>
      <c r="J65" s="50" t="str">
        <f>IF('Indicator Data'!F68="No data","x",ROUND(IF('Indicator Data'!F68&gt;J$195,10,IF('Indicator Data'!F68&lt;J$194,0,10-(J$195-'Indicator Data'!F68)/(J$195-J$194)*10)),1))</f>
        <v>x</v>
      </c>
      <c r="K65" s="50">
        <f t="shared" si="1"/>
        <v>4.5</v>
      </c>
      <c r="L65" s="50">
        <f t="shared" si="2"/>
        <v>3.2</v>
      </c>
      <c r="M65" s="51">
        <f t="shared" si="3"/>
        <v>3.2</v>
      </c>
      <c r="N65" s="15"/>
      <c r="O65" s="91"/>
    </row>
    <row r="66" spans="1:15" s="4" customFormat="1" x14ac:dyDescent="0.3">
      <c r="A66" s="109" t="str">
        <f>'Indicator Data'!A69</f>
        <v>Germany</v>
      </c>
      <c r="B66" s="52" t="str">
        <f>'Indicator Data'!B69</f>
        <v>DEU</v>
      </c>
      <c r="C66" s="50">
        <f>IF('Indicator Data'!AY69="No data","x",ROUND(IF('Indicator Data'!AY69&gt;C$195,0,IF('Indicator Data'!AY69&lt;C$194,10,(C$195-'Indicator Data'!AY69)/(C$195-C$194)*10)),1))</f>
        <v>0.1</v>
      </c>
      <c r="D66" s="50">
        <f>IF('Indicator Data'!AZ69="No data","x",ROUND(IF('Indicator Data'!AZ69&gt;D$195,0,IF('Indicator Data'!AZ69&lt;D$194,10,(D$195-'Indicator Data'!AZ69)/(D$195-D$194)*10)),1))</f>
        <v>0</v>
      </c>
      <c r="E66" s="50" t="str">
        <f>IF('Indicator Data'!H69="No data","x",ROUND(IF('Indicator Data'!H69&gt;E$195,0,IF('Indicator Data'!H69&lt;E$194,10,(E$195-'Indicator Data'!H69)/(E$195-E$194)*10)),1))</f>
        <v>x</v>
      </c>
      <c r="F66" s="50">
        <f t="shared" si="4"/>
        <v>0.1</v>
      </c>
      <c r="G66" s="50">
        <f>IF('Indicator Data'!C69="No data","x",ROUND(IF(LOG('Indicator Data'!C69)&gt;G$195,10,IF(LOG('Indicator Data'!C69)&lt;G$194,0,10-(G$195-LOG('Indicator Data'!C69))/(G$195-G$194)*10)),1))</f>
        <v>7.9</v>
      </c>
      <c r="H66" s="50">
        <f>IF('Indicator Data'!D69="No data","x",ROUND(IF('Indicator Data'!D69&gt;H$195,10,IF('Indicator Data'!D69&lt;H$194,0,10-(H$195-'Indicator Data'!D69)/(H$195-H$194)*10)),1))</f>
        <v>0.8</v>
      </c>
      <c r="I66" s="50">
        <f>IF('Indicator Data'!E69="No data","x",ROUND(IF('Indicator Data'!E69&gt;I$195,10,IF('Indicator Data'!E69&lt;I$194,0,10-(I$195-'Indicator Data'!E69)/(I$195-I$194)*10)),1))</f>
        <v>7.7</v>
      </c>
      <c r="J66" s="50">
        <f>IF('Indicator Data'!F69="No data","x",ROUND(IF('Indicator Data'!F69&gt;J$195,10,IF('Indicator Data'!F69&lt;J$194,0,10-(J$195-'Indicator Data'!F69)/(J$195-J$194)*10)),1))</f>
        <v>0.3</v>
      </c>
      <c r="K66" s="50">
        <f t="shared" si="1"/>
        <v>4.2</v>
      </c>
      <c r="L66" s="50">
        <f t="shared" si="2"/>
        <v>2.8</v>
      </c>
      <c r="M66" s="51">
        <f t="shared" si="3"/>
        <v>2.8</v>
      </c>
      <c r="N66" s="15"/>
      <c r="O66" s="91"/>
    </row>
    <row r="67" spans="1:15" s="4" customFormat="1" x14ac:dyDescent="0.3">
      <c r="A67" s="109" t="str">
        <f>'Indicator Data'!A70</f>
        <v>Ghana</v>
      </c>
      <c r="B67" s="52" t="str">
        <f>'Indicator Data'!B70</f>
        <v>GHA</v>
      </c>
      <c r="C67" s="50">
        <f>IF('Indicator Data'!AY70="No data","x",ROUND(IF('Indicator Data'!AY70&gt;C$195,0,IF('Indicator Data'!AY70&lt;C$194,10,(C$195-'Indicator Data'!AY70)/(C$195-C$194)*10)),1))</f>
        <v>9.1</v>
      </c>
      <c r="D67" s="50">
        <f>IF('Indicator Data'!AZ70="No data","x",ROUND(IF('Indicator Data'!AZ70&gt;D$195,0,IF('Indicator Data'!AZ70&lt;D$194,10,(D$195-'Indicator Data'!AZ70)/(D$195-D$194)*10)),1))</f>
        <v>3.1</v>
      </c>
      <c r="E67" s="50">
        <f>IF('Indicator Data'!H70="No data","x",ROUND(IF('Indicator Data'!H70&gt;E$195,0,IF('Indicator Data'!H70&lt;E$194,10,(E$195-'Indicator Data'!H70)/(E$195-E$194)*10)),1))</f>
        <v>5.9</v>
      </c>
      <c r="F67" s="50">
        <f t="shared" ref="F67:F98" si="5">IF(AND(D67="x",C67="x",E67="x"),"x",ROUND(AVERAGE(C67:E67),1))</f>
        <v>6</v>
      </c>
      <c r="G67" s="50">
        <f>IF('Indicator Data'!C70="No data","x",ROUND(IF(LOG('Indicator Data'!C70)&gt;G$195,10,IF(LOG('Indicator Data'!C70)&lt;G$194,0,10-(G$195-LOG('Indicator Data'!C70))/(G$195-G$194)*10)),1))</f>
        <v>7.1</v>
      </c>
      <c r="H67" s="50">
        <f>IF('Indicator Data'!D70="No data","x",ROUND(IF('Indicator Data'!D70&gt;H$195,10,IF('Indicator Data'!D70&lt;H$194,0,10-(H$195-'Indicator Data'!D70)/(H$195-H$194)*10)),1))</f>
        <v>6.7</v>
      </c>
      <c r="I67" s="50">
        <f>IF('Indicator Data'!E70="No data","x",ROUND(IF('Indicator Data'!E70&gt;I$195,10,IF('Indicator Data'!E70&lt;I$194,0,10-(I$195-'Indicator Data'!E70)/(I$195-I$194)*10)),1))</f>
        <v>5.6</v>
      </c>
      <c r="J67" s="50">
        <f>IF('Indicator Data'!F70="No data","x",ROUND(IF('Indicator Data'!F70&gt;J$195,10,IF('Indicator Data'!F70&lt;J$194,0,10-(J$195-'Indicator Data'!F70)/(J$195-J$194)*10)),1))</f>
        <v>3.7</v>
      </c>
      <c r="K67" s="50">
        <f t="shared" si="1"/>
        <v>5.8</v>
      </c>
      <c r="L67" s="50">
        <f t="shared" si="2"/>
        <v>5.9</v>
      </c>
      <c r="M67" s="51">
        <f t="shared" si="3"/>
        <v>5.9</v>
      </c>
      <c r="N67" s="15"/>
      <c r="O67" s="91"/>
    </row>
    <row r="68" spans="1:15" s="4" customFormat="1" x14ac:dyDescent="0.3">
      <c r="A68" s="109" t="str">
        <f>'Indicator Data'!A71</f>
        <v>Greece</v>
      </c>
      <c r="B68" s="52" t="str">
        <f>'Indicator Data'!B71</f>
        <v>GRC</v>
      </c>
      <c r="C68" s="50">
        <f>IF('Indicator Data'!AY71="No data","x",ROUND(IF('Indicator Data'!AY71&gt;C$195,0,IF('Indicator Data'!AY71&lt;C$194,10,(C$195-'Indicator Data'!AY71)/(C$195-C$194)*10)),1))</f>
        <v>0.1</v>
      </c>
      <c r="D68" s="50">
        <f>IF('Indicator Data'!AZ71="No data","x",ROUND(IF('Indicator Data'!AZ71&gt;D$195,0,IF('Indicator Data'!AZ71&lt;D$194,10,(D$195-'Indicator Data'!AZ71)/(D$195-D$194)*10)),1))</f>
        <v>0</v>
      </c>
      <c r="E68" s="50" t="str">
        <f>IF('Indicator Data'!H71="No data","x",ROUND(IF('Indicator Data'!H71&gt;E$195,0,IF('Indicator Data'!H71&lt;E$194,10,(E$195-'Indicator Data'!H71)/(E$195-E$194)*10)),1))</f>
        <v>x</v>
      </c>
      <c r="F68" s="50">
        <f t="shared" si="5"/>
        <v>0.1</v>
      </c>
      <c r="G68" s="50">
        <f>IF('Indicator Data'!C71="No data","x",ROUND(IF(LOG('Indicator Data'!C71)&gt;G$195,10,IF(LOG('Indicator Data'!C71)&lt;G$194,0,10-(G$195-LOG('Indicator Data'!C71))/(G$195-G$194)*10)),1))</f>
        <v>6.4</v>
      </c>
      <c r="H68" s="50">
        <f>IF('Indicator Data'!D71="No data","x",ROUND(IF('Indicator Data'!D71&gt;H$195,10,IF('Indicator Data'!D71&lt;H$194,0,10-(H$195-'Indicator Data'!D71)/(H$195-H$194)*10)),1))</f>
        <v>0.3</v>
      </c>
      <c r="I68" s="50">
        <f>IF('Indicator Data'!E71="No data","x",ROUND(IF('Indicator Data'!E71&gt;I$195,10,IF('Indicator Data'!E71&lt;I$194,0,10-(I$195-'Indicator Data'!E71)/(I$195-I$194)*10)),1))</f>
        <v>7.9</v>
      </c>
      <c r="J68" s="50">
        <f>IF('Indicator Data'!F71="No data","x",ROUND(IF('Indicator Data'!F71&gt;J$195,10,IF('Indicator Data'!F71&lt;J$194,0,10-(J$195-'Indicator Data'!F71)/(J$195-J$194)*10)),1))</f>
        <v>1.4</v>
      </c>
      <c r="K68" s="50">
        <f t="shared" ref="K68:K131" si="6">ROUND(AVERAGE(G68:J68),1)</f>
        <v>4</v>
      </c>
      <c r="L68" s="50">
        <f t="shared" ref="L68:L131" si="7">ROUND(AVERAGE(F68,K68,K68),1)</f>
        <v>2.7</v>
      </c>
      <c r="M68" s="51">
        <f t="shared" ref="M68:M131" si="8">L68</f>
        <v>2.7</v>
      </c>
      <c r="N68" s="15"/>
      <c r="O68" s="91"/>
    </row>
    <row r="69" spans="1:15" s="4" customFormat="1" x14ac:dyDescent="0.3">
      <c r="A69" s="109" t="str">
        <f>'Indicator Data'!A72</f>
        <v>Grenada</v>
      </c>
      <c r="B69" s="52" t="str">
        <f>'Indicator Data'!B72</f>
        <v>GRD</v>
      </c>
      <c r="C69" s="50">
        <f>IF('Indicator Data'!AY72="No data","x",ROUND(IF('Indicator Data'!AY72&gt;C$195,0,IF('Indicator Data'!AY72&lt;C$194,10,(C$195-'Indicator Data'!AY72)/(C$195-C$194)*10)),1))</f>
        <v>0.9</v>
      </c>
      <c r="D69" s="50">
        <f>IF('Indicator Data'!AZ72="No data","x",ROUND(IF('Indicator Data'!AZ72&gt;D$195,0,IF('Indicator Data'!AZ72&lt;D$194,10,(D$195-'Indicator Data'!AZ72)/(D$195-D$194)*10)),1))</f>
        <v>0.7</v>
      </c>
      <c r="E69" s="50" t="str">
        <f>IF('Indicator Data'!H72="No data","x",ROUND(IF('Indicator Data'!H72&gt;E$195,0,IF('Indicator Data'!H72&lt;E$194,10,(E$195-'Indicator Data'!H72)/(E$195-E$194)*10)),1))</f>
        <v>x</v>
      </c>
      <c r="F69" s="50">
        <f t="shared" si="5"/>
        <v>0.8</v>
      </c>
      <c r="G69" s="50">
        <f>IF('Indicator Data'!C72="No data","x",ROUND(IF(LOG('Indicator Data'!C72)&gt;G$195,10,IF(LOG('Indicator Data'!C72)&lt;G$194,0,10-(G$195-LOG('Indicator Data'!C72))/(G$195-G$194)*10)),1))</f>
        <v>8.4</v>
      </c>
      <c r="H69" s="50">
        <f>IF('Indicator Data'!D72="No data","x",ROUND(IF('Indicator Data'!D72&gt;H$195,10,IF('Indicator Data'!D72&lt;H$194,0,10-(H$195-'Indicator Data'!D72)/(H$195-H$194)*10)),1))</f>
        <v>1.6</v>
      </c>
      <c r="I69" s="50">
        <f>IF('Indicator Data'!E72="No data","x",ROUND(IF('Indicator Data'!E72&gt;I$195,10,IF('Indicator Data'!E72&lt;I$194,0,10-(I$195-'Indicator Data'!E72)/(I$195-I$194)*10)),1))</f>
        <v>3.6</v>
      </c>
      <c r="J69" s="50" t="str">
        <f>IF('Indicator Data'!F72="No data","x",ROUND(IF('Indicator Data'!F72&gt;J$195,10,IF('Indicator Data'!F72&lt;J$194,0,10-(J$195-'Indicator Data'!F72)/(J$195-J$194)*10)),1))</f>
        <v>x</v>
      </c>
      <c r="K69" s="50">
        <f t="shared" si="6"/>
        <v>4.5</v>
      </c>
      <c r="L69" s="50">
        <f t="shared" si="7"/>
        <v>3.3</v>
      </c>
      <c r="M69" s="51">
        <f t="shared" si="8"/>
        <v>3.3</v>
      </c>
      <c r="N69" s="15"/>
      <c r="O69" s="91"/>
    </row>
    <row r="70" spans="1:15" s="4" customFormat="1" x14ac:dyDescent="0.3">
      <c r="A70" s="109" t="str">
        <f>'Indicator Data'!A73</f>
        <v>Guatemala</v>
      </c>
      <c r="B70" s="52" t="str">
        <f>'Indicator Data'!B73</f>
        <v>GTM</v>
      </c>
      <c r="C70" s="50">
        <f>IF('Indicator Data'!AY73="No data","x",ROUND(IF('Indicator Data'!AY73&gt;C$195,0,IF('Indicator Data'!AY73&lt;C$194,10,(C$195-'Indicator Data'!AY73)/(C$195-C$194)*10)),1))</f>
        <v>3.9</v>
      </c>
      <c r="D70" s="50">
        <f>IF('Indicator Data'!AZ73="No data","x",ROUND(IF('Indicator Data'!AZ73&gt;D$195,0,IF('Indicator Data'!AZ73&lt;D$194,10,(D$195-'Indicator Data'!AZ73)/(D$195-D$194)*10)),1))</f>
        <v>1</v>
      </c>
      <c r="E70" s="50">
        <f>IF('Indicator Data'!H73="No data","x",ROUND(IF('Indicator Data'!H73&gt;E$195,0,IF('Indicator Data'!H73&lt;E$194,10,(E$195-'Indicator Data'!H73)/(E$195-E$194)*10)),1))</f>
        <v>2.2999999999999998</v>
      </c>
      <c r="F70" s="50">
        <f t="shared" si="5"/>
        <v>2.4</v>
      </c>
      <c r="G70" s="50">
        <f>IF('Indicator Data'!C73="No data","x",ROUND(IF(LOG('Indicator Data'!C73)&gt;G$195,10,IF(LOG('Indicator Data'!C73)&lt;G$194,0,10-(G$195-LOG('Indicator Data'!C73))/(G$195-G$194)*10)),1))</f>
        <v>7.4</v>
      </c>
      <c r="H70" s="50">
        <f>IF('Indicator Data'!D73="No data","x",ROUND(IF('Indicator Data'!D73&gt;H$195,10,IF('Indicator Data'!D73&lt;H$194,0,10-(H$195-'Indicator Data'!D73)/(H$195-H$194)*10)),1))</f>
        <v>5.4</v>
      </c>
      <c r="I70" s="50">
        <f>IF('Indicator Data'!E73="No data","x",ROUND(IF('Indicator Data'!E73&gt;I$195,10,IF('Indicator Data'!E73&lt;I$194,0,10-(I$195-'Indicator Data'!E73)/(I$195-I$194)*10)),1))</f>
        <v>5.0999999999999996</v>
      </c>
      <c r="J70" s="50">
        <f>IF('Indicator Data'!F73="No data","x",ROUND(IF('Indicator Data'!F73&gt;J$195,10,IF('Indicator Data'!F73&lt;J$194,0,10-(J$195-'Indicator Data'!F73)/(J$195-J$194)*10)),1))</f>
        <v>7</v>
      </c>
      <c r="K70" s="50">
        <f t="shared" si="6"/>
        <v>6.2</v>
      </c>
      <c r="L70" s="50">
        <f t="shared" si="7"/>
        <v>4.9000000000000004</v>
      </c>
      <c r="M70" s="51">
        <f t="shared" si="8"/>
        <v>4.9000000000000004</v>
      </c>
      <c r="N70" s="15"/>
      <c r="O70" s="91"/>
    </row>
    <row r="71" spans="1:15" s="4" customFormat="1" x14ac:dyDescent="0.3">
      <c r="A71" s="109" t="str">
        <f>'Indicator Data'!A74</f>
        <v>Guinea</v>
      </c>
      <c r="B71" s="52" t="str">
        <f>'Indicator Data'!B74</f>
        <v>GIN</v>
      </c>
      <c r="C71" s="50">
        <f>IF('Indicator Data'!AY74="No data","x",ROUND(IF('Indicator Data'!AY74&gt;C$195,0,IF('Indicator Data'!AY74&lt;C$194,10,(C$195-'Indicator Data'!AY74)/(C$195-C$194)*10)),1))</f>
        <v>8.6</v>
      </c>
      <c r="D71" s="50">
        <f>IF('Indicator Data'!AZ74="No data","x",ROUND(IF('Indicator Data'!AZ74&gt;D$195,0,IF('Indicator Data'!AZ74&lt;D$194,10,(D$195-'Indicator Data'!AZ74)/(D$195-D$194)*10)),1))</f>
        <v>6.4</v>
      </c>
      <c r="E71" s="50">
        <f>IF('Indicator Data'!H74="No data","x",ROUND(IF('Indicator Data'!H74&gt;E$195,0,IF('Indicator Data'!H74&lt;E$194,10,(E$195-'Indicator Data'!H74)/(E$195-E$194)*10)),1))</f>
        <v>8.3000000000000007</v>
      </c>
      <c r="F71" s="50">
        <f t="shared" si="5"/>
        <v>7.8</v>
      </c>
      <c r="G71" s="50">
        <f>IF('Indicator Data'!C74="No data","x",ROUND(IF(LOG('Indicator Data'!C74)&gt;G$195,10,IF(LOG('Indicator Data'!C74)&lt;G$194,0,10-(G$195-LOG('Indicator Data'!C74))/(G$195-G$194)*10)),1))</f>
        <v>5.7</v>
      </c>
      <c r="H71" s="50">
        <f>IF('Indicator Data'!D74="No data","x",ROUND(IF('Indicator Data'!D74&gt;H$195,10,IF('Indicator Data'!D74&lt;H$194,0,10-(H$195-'Indicator Data'!D74)/(H$195-H$194)*10)),1))</f>
        <v>7.6</v>
      </c>
      <c r="I71" s="50">
        <f>IF('Indicator Data'!E74="No data","x",ROUND(IF('Indicator Data'!E74&gt;I$195,10,IF('Indicator Data'!E74&lt;I$194,0,10-(I$195-'Indicator Data'!E74)/(I$195-I$194)*10)),1))</f>
        <v>3.6</v>
      </c>
      <c r="J71" s="50">
        <f>IF('Indicator Data'!F74="No data","x",ROUND(IF('Indicator Data'!F74&gt;J$195,10,IF('Indicator Data'!F74&lt;J$194,0,10-(J$195-'Indicator Data'!F74)/(J$195-J$194)*10)),1))</f>
        <v>10</v>
      </c>
      <c r="K71" s="50">
        <f t="shared" si="6"/>
        <v>6.7</v>
      </c>
      <c r="L71" s="50">
        <f t="shared" si="7"/>
        <v>7.1</v>
      </c>
      <c r="M71" s="51">
        <f t="shared" si="8"/>
        <v>7.1</v>
      </c>
      <c r="N71" s="15"/>
      <c r="O71" s="91"/>
    </row>
    <row r="72" spans="1:15" s="4" customFormat="1" x14ac:dyDescent="0.3">
      <c r="A72" s="109" t="str">
        <f>'Indicator Data'!A75</f>
        <v>Guinea-Bissau</v>
      </c>
      <c r="B72" s="52" t="str">
        <f>'Indicator Data'!B75</f>
        <v>GNB</v>
      </c>
      <c r="C72" s="50">
        <f>IF('Indicator Data'!AY75="No data","x",ROUND(IF('Indicator Data'!AY75&gt;C$195,0,IF('Indicator Data'!AY75&lt;C$194,10,(C$195-'Indicator Data'!AY75)/(C$195-C$194)*10)),1))</f>
        <v>8.8000000000000007</v>
      </c>
      <c r="D72" s="50">
        <f>IF('Indicator Data'!AZ75="No data","x",ROUND(IF('Indicator Data'!AZ75&gt;D$195,0,IF('Indicator Data'!AZ75&lt;D$194,10,(D$195-'Indicator Data'!AZ75)/(D$195-D$194)*10)),1))</f>
        <v>5.6</v>
      </c>
      <c r="E72" s="50">
        <f>IF('Indicator Data'!H75="No data","x",ROUND(IF('Indicator Data'!H75&gt;E$195,0,IF('Indicator Data'!H75&lt;E$194,10,(E$195-'Indicator Data'!H75)/(E$195-E$194)*10)),1))</f>
        <v>9.4</v>
      </c>
      <c r="F72" s="50">
        <f t="shared" si="5"/>
        <v>7.9</v>
      </c>
      <c r="G72" s="50">
        <f>IF('Indicator Data'!C75="No data","x",ROUND(IF(LOG('Indicator Data'!C75)&gt;G$195,10,IF(LOG('Indicator Data'!C75)&lt;G$194,0,10-(G$195-LOG('Indicator Data'!C75))/(G$195-G$194)*10)),1))</f>
        <v>6.1</v>
      </c>
      <c r="H72" s="50">
        <f>IF('Indicator Data'!D75="No data","x",ROUND(IF('Indicator Data'!D75&gt;H$195,10,IF('Indicator Data'!D75&lt;H$194,0,10-(H$195-'Indicator Data'!D75)/(H$195-H$194)*10)),1))</f>
        <v>6.9</v>
      </c>
      <c r="I72" s="50">
        <f>IF('Indicator Data'!E75="No data","x",ROUND(IF('Indicator Data'!E75&gt;I$195,10,IF('Indicator Data'!E75&lt;I$194,0,10-(I$195-'Indicator Data'!E75)/(I$195-I$194)*10)),1))</f>
        <v>4.3</v>
      </c>
      <c r="J72" s="50" t="str">
        <f>IF('Indicator Data'!F75="No data","x",ROUND(IF('Indicator Data'!F75&gt;J$195,10,IF('Indicator Data'!F75&lt;J$194,0,10-(J$195-'Indicator Data'!F75)/(J$195-J$194)*10)),1))</f>
        <v>x</v>
      </c>
      <c r="K72" s="50">
        <f t="shared" si="6"/>
        <v>5.8</v>
      </c>
      <c r="L72" s="50">
        <f t="shared" si="7"/>
        <v>6.5</v>
      </c>
      <c r="M72" s="51">
        <f t="shared" si="8"/>
        <v>6.5</v>
      </c>
      <c r="N72" s="15"/>
      <c r="O72" s="91"/>
    </row>
    <row r="73" spans="1:15" s="4" customFormat="1" x14ac:dyDescent="0.3">
      <c r="A73" s="109" t="str">
        <f>'Indicator Data'!A76</f>
        <v>Guyana</v>
      </c>
      <c r="B73" s="52" t="str">
        <f>'Indicator Data'!B76</f>
        <v>GUY</v>
      </c>
      <c r="C73" s="50">
        <f>IF('Indicator Data'!AY76="No data","x",ROUND(IF('Indicator Data'!AY76&gt;C$195,0,IF('Indicator Data'!AY76&lt;C$194,10,(C$195-'Indicator Data'!AY76)/(C$195-C$194)*10)),1))</f>
        <v>1.6</v>
      </c>
      <c r="D73" s="50">
        <f>IF('Indicator Data'!AZ76="No data","x",ROUND(IF('Indicator Data'!AZ76&gt;D$195,0,IF('Indicator Data'!AZ76&lt;D$194,10,(D$195-'Indicator Data'!AZ76)/(D$195-D$194)*10)),1))</f>
        <v>0.7</v>
      </c>
      <c r="E73" s="50">
        <f>IF('Indicator Data'!H76="No data","x",ROUND(IF('Indicator Data'!H76&gt;E$195,0,IF('Indicator Data'!H76&lt;E$194,10,(E$195-'Indicator Data'!H76)/(E$195-E$194)*10)),1))</f>
        <v>2.2999999999999998</v>
      </c>
      <c r="F73" s="50">
        <f t="shared" si="5"/>
        <v>1.5</v>
      </c>
      <c r="G73" s="50">
        <f>IF('Indicator Data'!C76="No data","x",ROUND(IF(LOG('Indicator Data'!C76)&gt;G$195,10,IF(LOG('Indicator Data'!C76)&lt;G$194,0,10-(G$195-LOG('Indicator Data'!C76))/(G$195-G$194)*10)),1))</f>
        <v>2</v>
      </c>
      <c r="H73" s="50">
        <f>IF('Indicator Data'!D76="No data","x",ROUND(IF('Indicator Data'!D76&gt;H$195,10,IF('Indicator Data'!D76&lt;H$194,0,10-(H$195-'Indicator Data'!D76)/(H$195-H$194)*10)),1))</f>
        <v>1.5</v>
      </c>
      <c r="I73" s="50">
        <f>IF('Indicator Data'!E76="No data","x",ROUND(IF('Indicator Data'!E76&gt;I$195,10,IF('Indicator Data'!E76&lt;I$194,0,10-(I$195-'Indicator Data'!E76)/(I$195-I$194)*10)),1))</f>
        <v>2.7</v>
      </c>
      <c r="J73" s="50">
        <f>IF('Indicator Data'!F76="No data","x",ROUND(IF('Indicator Data'!F76&gt;J$195,10,IF('Indicator Data'!F76&lt;J$194,0,10-(J$195-'Indicator Data'!F76)/(J$195-J$194)*10)),1))</f>
        <v>4.5</v>
      </c>
      <c r="K73" s="50">
        <f t="shared" si="6"/>
        <v>2.7</v>
      </c>
      <c r="L73" s="50">
        <f t="shared" si="7"/>
        <v>2.2999999999999998</v>
      </c>
      <c r="M73" s="51">
        <f t="shared" si="8"/>
        <v>2.2999999999999998</v>
      </c>
      <c r="N73" s="15"/>
      <c r="O73" s="91"/>
    </row>
    <row r="74" spans="1:15" s="4" customFormat="1" x14ac:dyDescent="0.3">
      <c r="A74" s="109" t="str">
        <f>'Indicator Data'!A77</f>
        <v>Haiti</v>
      </c>
      <c r="B74" s="52" t="str">
        <f>'Indicator Data'!B77</f>
        <v>HTI</v>
      </c>
      <c r="C74" s="50">
        <f>IF('Indicator Data'!AY77="No data","x",ROUND(IF('Indicator Data'!AY77&gt;C$195,0,IF('Indicator Data'!AY77&lt;C$194,10,(C$195-'Indicator Data'!AY77)/(C$195-C$194)*10)),1))</f>
        <v>7.3</v>
      </c>
      <c r="D74" s="50">
        <f>IF('Indicator Data'!AZ77="No data","x",ROUND(IF('Indicator Data'!AZ77&gt;D$195,0,IF('Indicator Data'!AZ77&lt;D$194,10,(D$195-'Indicator Data'!AZ77)/(D$195-D$194)*10)),1))</f>
        <v>5.8</v>
      </c>
      <c r="E74" s="50">
        <f>IF('Indicator Data'!H77="No data","x",ROUND(IF('Indicator Data'!H77&gt;E$195,0,IF('Indicator Data'!H77&lt;E$194,10,(E$195-'Indicator Data'!H77)/(E$195-E$194)*10)),1))</f>
        <v>7.7</v>
      </c>
      <c r="F74" s="50">
        <f t="shared" si="5"/>
        <v>6.9</v>
      </c>
      <c r="G74" s="50">
        <f>IF('Indicator Data'!C77="No data","x",ROUND(IF(LOG('Indicator Data'!C77)&gt;G$195,10,IF(LOG('Indicator Data'!C77)&lt;G$194,0,10-(G$195-LOG('Indicator Data'!C77))/(G$195-G$194)*10)),1))</f>
        <v>8.6999999999999993</v>
      </c>
      <c r="H74" s="50">
        <f>IF('Indicator Data'!D77="No data","x",ROUND(IF('Indicator Data'!D77&gt;H$195,10,IF('Indicator Data'!D77&lt;H$194,0,10-(H$195-'Indicator Data'!D77)/(H$195-H$194)*10)),1))</f>
        <v>5.9</v>
      </c>
      <c r="I74" s="50">
        <f>IF('Indicator Data'!E77="No data","x",ROUND(IF('Indicator Data'!E77&gt;I$195,10,IF('Indicator Data'!E77&lt;I$194,0,10-(I$195-'Indicator Data'!E77)/(I$195-I$194)*10)),1))</f>
        <v>5.5</v>
      </c>
      <c r="J74" s="50">
        <f>IF('Indicator Data'!F77="No data","x",ROUND(IF('Indicator Data'!F77&gt;J$195,10,IF('Indicator Data'!F77&lt;J$194,0,10-(J$195-'Indicator Data'!F77)/(J$195-J$194)*10)),1))</f>
        <v>6.1</v>
      </c>
      <c r="K74" s="50">
        <f t="shared" si="6"/>
        <v>6.6</v>
      </c>
      <c r="L74" s="50">
        <f t="shared" si="7"/>
        <v>6.7</v>
      </c>
      <c r="M74" s="51">
        <f t="shared" si="8"/>
        <v>6.7</v>
      </c>
      <c r="N74" s="15"/>
      <c r="O74" s="91"/>
    </row>
    <row r="75" spans="1:15" s="4" customFormat="1" x14ac:dyDescent="0.3">
      <c r="A75" s="109" t="str">
        <f>'Indicator Data'!A78</f>
        <v>Honduras</v>
      </c>
      <c r="B75" s="52" t="str">
        <f>'Indicator Data'!B78</f>
        <v>HND</v>
      </c>
      <c r="C75" s="50">
        <f>IF('Indicator Data'!AY78="No data","x",ROUND(IF('Indicator Data'!AY78&gt;C$195,0,IF('Indicator Data'!AY78&lt;C$194,10,(C$195-'Indicator Data'!AY78)/(C$195-C$194)*10)),1))</f>
        <v>2.1</v>
      </c>
      <c r="D75" s="50">
        <f>IF('Indicator Data'!AZ78="No data","x",ROUND(IF('Indicator Data'!AZ78&gt;D$195,0,IF('Indicator Data'!AZ78&lt;D$194,10,(D$195-'Indicator Data'!AZ78)/(D$195-D$194)*10)),1))</f>
        <v>0.9</v>
      </c>
      <c r="E75" s="50">
        <f>IF('Indicator Data'!H78="No data","x",ROUND(IF('Indicator Data'!H78&gt;E$195,0,IF('Indicator Data'!H78&lt;E$194,10,(E$195-'Indicator Data'!H78)/(E$195-E$194)*10)),1))</f>
        <v>1.6</v>
      </c>
      <c r="F75" s="50">
        <f t="shared" si="5"/>
        <v>1.5</v>
      </c>
      <c r="G75" s="50">
        <f>IF('Indicator Data'!C78="No data","x",ROUND(IF(LOG('Indicator Data'!C78)&gt;G$195,10,IF(LOG('Indicator Data'!C78)&lt;G$194,0,10-(G$195-LOG('Indicator Data'!C78))/(G$195-G$194)*10)),1))</f>
        <v>6.4</v>
      </c>
      <c r="H75" s="50">
        <f>IF('Indicator Data'!D78="No data","x",ROUND(IF('Indicator Data'!D78&gt;H$195,10,IF('Indicator Data'!D78&lt;H$194,0,10-(H$195-'Indicator Data'!D78)/(H$195-H$194)*10)),1))</f>
        <v>5.6</v>
      </c>
      <c r="I75" s="50">
        <f>IF('Indicator Data'!E78="No data","x",ROUND(IF('Indicator Data'!E78&gt;I$195,10,IF('Indicator Data'!E78&lt;I$194,0,10-(I$195-'Indicator Data'!E78)/(I$195-I$194)*10)),1))</f>
        <v>5.7</v>
      </c>
      <c r="J75" s="50">
        <f>IF('Indicator Data'!F78="No data","x",ROUND(IF('Indicator Data'!F78&gt;J$195,10,IF('Indicator Data'!F78&lt;J$194,0,10-(J$195-'Indicator Data'!F78)/(J$195-J$194)*10)),1))</f>
        <v>6.2</v>
      </c>
      <c r="K75" s="50">
        <f t="shared" si="6"/>
        <v>6</v>
      </c>
      <c r="L75" s="50">
        <f t="shared" si="7"/>
        <v>4.5</v>
      </c>
      <c r="M75" s="51">
        <f t="shared" si="8"/>
        <v>4.5</v>
      </c>
      <c r="N75" s="15"/>
      <c r="O75" s="91"/>
    </row>
    <row r="76" spans="1:15" s="4" customFormat="1" x14ac:dyDescent="0.3">
      <c r="A76" s="109" t="str">
        <f>'Indicator Data'!A79</f>
        <v>Hungary</v>
      </c>
      <c r="B76" s="52" t="str">
        <f>'Indicator Data'!B79</f>
        <v>HUN</v>
      </c>
      <c r="C76" s="50">
        <f>IF('Indicator Data'!AY79="No data","x",ROUND(IF('Indicator Data'!AY79&gt;C$195,0,IF('Indicator Data'!AY79&lt;C$194,10,(C$195-'Indicator Data'!AY79)/(C$195-C$194)*10)),1))</f>
        <v>0.2</v>
      </c>
      <c r="D76" s="50">
        <f>IF('Indicator Data'!AZ79="No data","x",ROUND(IF('Indicator Data'!AZ79&gt;D$195,0,IF('Indicator Data'!AZ79&lt;D$194,10,(D$195-'Indicator Data'!AZ79)/(D$195-D$194)*10)),1))</f>
        <v>0</v>
      </c>
      <c r="E76" s="50" t="str">
        <f>IF('Indicator Data'!H79="No data","x",ROUND(IF('Indicator Data'!H79&gt;E$195,0,IF('Indicator Data'!H79&lt;E$194,10,(E$195-'Indicator Data'!H79)/(E$195-E$194)*10)),1))</f>
        <v>x</v>
      </c>
      <c r="F76" s="50">
        <f t="shared" si="5"/>
        <v>0.1</v>
      </c>
      <c r="G76" s="50">
        <f>IF('Indicator Data'!C79="No data","x",ROUND(IF(LOG('Indicator Data'!C79)&gt;G$195,10,IF(LOG('Indicator Data'!C79)&lt;G$194,0,10-(G$195-LOG('Indicator Data'!C79))/(G$195-G$194)*10)),1))</f>
        <v>6.8</v>
      </c>
      <c r="H76" s="50">
        <f>IF('Indicator Data'!D79="No data","x",ROUND(IF('Indicator Data'!D79&gt;H$195,10,IF('Indicator Data'!D79&lt;H$194,0,10-(H$195-'Indicator Data'!D79)/(H$195-H$194)*10)),1))</f>
        <v>0.4</v>
      </c>
      <c r="I76" s="50">
        <f>IF('Indicator Data'!E79="No data","x",ROUND(IF('Indicator Data'!E79&gt;I$195,10,IF('Indicator Data'!E79&lt;I$194,0,10-(I$195-'Indicator Data'!E79)/(I$195-I$194)*10)),1))</f>
        <v>7.1</v>
      </c>
      <c r="J76" s="50">
        <f>IF('Indicator Data'!F79="No data","x",ROUND(IF('Indicator Data'!F79&gt;J$195,10,IF('Indicator Data'!F79&lt;J$194,0,10-(J$195-'Indicator Data'!F79)/(J$195-J$194)*10)),1))</f>
        <v>1.5</v>
      </c>
      <c r="K76" s="50">
        <f t="shared" si="6"/>
        <v>4</v>
      </c>
      <c r="L76" s="50">
        <f t="shared" si="7"/>
        <v>2.7</v>
      </c>
      <c r="M76" s="51">
        <f t="shared" si="8"/>
        <v>2.7</v>
      </c>
      <c r="N76" s="15"/>
      <c r="O76" s="91"/>
    </row>
    <row r="77" spans="1:15" s="4" customFormat="1" x14ac:dyDescent="0.3">
      <c r="A77" s="109" t="str">
        <f>'Indicator Data'!A80</f>
        <v>Iceland</v>
      </c>
      <c r="B77" s="52" t="str">
        <f>'Indicator Data'!B80</f>
        <v>ISL</v>
      </c>
      <c r="C77" s="50">
        <f>IF('Indicator Data'!AY80="No data","x",ROUND(IF('Indicator Data'!AY80&gt;C$195,0,IF('Indicator Data'!AY80&lt;C$194,10,(C$195-'Indicator Data'!AY80)/(C$195-C$194)*10)),1))</f>
        <v>0.1</v>
      </c>
      <c r="D77" s="50">
        <f>IF('Indicator Data'!AZ80="No data","x",ROUND(IF('Indicator Data'!AZ80&gt;D$195,0,IF('Indicator Data'!AZ80&lt;D$194,10,(D$195-'Indicator Data'!AZ80)/(D$195-D$194)*10)),1))</f>
        <v>0</v>
      </c>
      <c r="E77" s="50" t="str">
        <f>IF('Indicator Data'!H80="No data","x",ROUND(IF('Indicator Data'!H80&gt;E$195,0,IF('Indicator Data'!H80&lt;E$194,10,(E$195-'Indicator Data'!H80)/(E$195-E$194)*10)),1))</f>
        <v>x</v>
      </c>
      <c r="F77" s="50">
        <f t="shared" si="5"/>
        <v>0.1</v>
      </c>
      <c r="G77" s="50">
        <f>IF('Indicator Data'!C80="No data","x",ROUND(IF(LOG('Indicator Data'!C80)&gt;G$195,10,IF(LOG('Indicator Data'!C80)&lt;G$194,0,10-(G$195-LOG('Indicator Data'!C80))/(G$195-G$194)*10)),1))</f>
        <v>1.8</v>
      </c>
      <c r="H77" s="50">
        <f>IF('Indicator Data'!D80="No data","x",ROUND(IF('Indicator Data'!D80&gt;H$195,10,IF('Indicator Data'!D80&lt;H$194,0,10-(H$195-'Indicator Data'!D80)/(H$195-H$194)*10)),1))</f>
        <v>5.9</v>
      </c>
      <c r="I77" s="50">
        <f>IF('Indicator Data'!E80="No data","x",ROUND(IF('Indicator Data'!E80&gt;I$195,10,IF('Indicator Data'!E80&lt;I$194,0,10-(I$195-'Indicator Data'!E80)/(I$195-I$194)*10)),1))</f>
        <v>9.4</v>
      </c>
      <c r="J77" s="50" t="str">
        <f>IF('Indicator Data'!F80="No data","x",ROUND(IF('Indicator Data'!F80&gt;J$195,10,IF('Indicator Data'!F80&lt;J$194,0,10-(J$195-'Indicator Data'!F80)/(J$195-J$194)*10)),1))</f>
        <v>x</v>
      </c>
      <c r="K77" s="50">
        <f t="shared" si="6"/>
        <v>5.7</v>
      </c>
      <c r="L77" s="50">
        <f t="shared" si="7"/>
        <v>3.8</v>
      </c>
      <c r="M77" s="51">
        <f t="shared" si="8"/>
        <v>3.8</v>
      </c>
      <c r="N77" s="15"/>
      <c r="O77" s="91"/>
    </row>
    <row r="78" spans="1:15" s="4" customFormat="1" x14ac:dyDescent="0.3">
      <c r="A78" s="109" t="str">
        <f>'Indicator Data'!A81</f>
        <v>India</v>
      </c>
      <c r="B78" s="52" t="str">
        <f>'Indicator Data'!B81</f>
        <v>IND</v>
      </c>
      <c r="C78" s="50">
        <f>IF('Indicator Data'!AY81="No data","x",ROUND(IF('Indicator Data'!AY81&gt;C$195,0,IF('Indicator Data'!AY81&lt;C$194,10,(C$195-'Indicator Data'!AY81)/(C$195-C$194)*10)),1))</f>
        <v>4.5</v>
      </c>
      <c r="D78" s="50">
        <f>IF('Indicator Data'!AZ81="No data","x",ROUND(IF('Indicator Data'!AZ81&gt;D$195,0,IF('Indicator Data'!AZ81&lt;D$194,10,(D$195-'Indicator Data'!AZ81)/(D$195-D$194)*10)),1))</f>
        <v>1.2</v>
      </c>
      <c r="E78" s="50">
        <f>IF('Indicator Data'!H81="No data","x",ROUND(IF('Indicator Data'!H81&gt;E$195,0,IF('Indicator Data'!H81&lt;E$194,10,(E$195-'Indicator Data'!H81)/(E$195-E$194)*10)),1))</f>
        <v>4</v>
      </c>
      <c r="F78" s="50">
        <f t="shared" si="5"/>
        <v>3.2</v>
      </c>
      <c r="G78" s="50">
        <f>IF('Indicator Data'!C81="No data","x",ROUND(IF(LOG('Indicator Data'!C81)&gt;G$195,10,IF(LOG('Indicator Data'!C81)&lt;G$194,0,10-(G$195-LOG('Indicator Data'!C81))/(G$195-G$194)*10)),1))</f>
        <v>8.9</v>
      </c>
      <c r="H78" s="50">
        <f>IF('Indicator Data'!D81="No data","x",ROUND(IF('Indicator Data'!D81&gt;H$195,10,IF('Indicator Data'!D81&lt;H$194,0,10-(H$195-'Indicator Data'!D81)/(H$195-H$194)*10)),1))</f>
        <v>4.5999999999999996</v>
      </c>
      <c r="I78" s="50">
        <f>IF('Indicator Data'!E81="No data","x",ROUND(IF('Indicator Data'!E81&gt;I$195,10,IF('Indicator Data'!E81&lt;I$194,0,10-(I$195-'Indicator Data'!E81)/(I$195-I$194)*10)),1))</f>
        <v>3.4</v>
      </c>
      <c r="J78" s="50">
        <f>IF('Indicator Data'!F81="No data","x",ROUND(IF('Indicator Data'!F81&gt;J$195,10,IF('Indicator Data'!F81&lt;J$194,0,10-(J$195-'Indicator Data'!F81)/(J$195-J$194)*10)),1))</f>
        <v>6.4</v>
      </c>
      <c r="K78" s="50">
        <f t="shared" si="6"/>
        <v>5.8</v>
      </c>
      <c r="L78" s="50">
        <f t="shared" si="7"/>
        <v>4.9000000000000004</v>
      </c>
      <c r="M78" s="51">
        <f t="shared" si="8"/>
        <v>4.9000000000000004</v>
      </c>
      <c r="N78" s="15"/>
      <c r="O78" s="91"/>
    </row>
    <row r="79" spans="1:15" s="4" customFormat="1" x14ac:dyDescent="0.3">
      <c r="A79" s="109" t="str">
        <f>'Indicator Data'!A82</f>
        <v>Indonesia</v>
      </c>
      <c r="B79" s="52" t="str">
        <f>'Indicator Data'!B82</f>
        <v>IDN</v>
      </c>
      <c r="C79" s="50">
        <f>IF('Indicator Data'!AY82="No data","x",ROUND(IF('Indicator Data'!AY82&gt;C$195,0,IF('Indicator Data'!AY82&lt;C$194,10,(C$195-'Indicator Data'!AY82)/(C$195-C$194)*10)),1))</f>
        <v>3</v>
      </c>
      <c r="D79" s="50">
        <f>IF('Indicator Data'!AZ82="No data","x",ROUND(IF('Indicator Data'!AZ82&gt;D$195,0,IF('Indicator Data'!AZ82&lt;D$194,10,(D$195-'Indicator Data'!AZ82)/(D$195-D$194)*10)),1))</f>
        <v>1.8</v>
      </c>
      <c r="E79" s="50">
        <f>IF('Indicator Data'!H82="No data","x",ROUND(IF('Indicator Data'!H82&gt;E$195,0,IF('Indicator Data'!H82&lt;E$194,10,(E$195-'Indicator Data'!H82)/(E$195-E$194)*10)),1))</f>
        <v>3.6</v>
      </c>
      <c r="F79" s="50">
        <f t="shared" si="5"/>
        <v>2.8</v>
      </c>
      <c r="G79" s="50">
        <f>IF('Indicator Data'!C82="No data","x",ROUND(IF(LOG('Indicator Data'!C82)&gt;G$195,10,IF(LOG('Indicator Data'!C82)&lt;G$194,0,10-(G$195-LOG('Indicator Data'!C82))/(G$195-G$194)*10)),1))</f>
        <v>7.2</v>
      </c>
      <c r="H79" s="50">
        <f>IF('Indicator Data'!D82="No data","x",ROUND(IF('Indicator Data'!D82&gt;H$195,10,IF('Indicator Data'!D82&lt;H$194,0,10-(H$195-'Indicator Data'!D82)/(H$195-H$194)*10)),1))</f>
        <v>4.7</v>
      </c>
      <c r="I79" s="50">
        <f>IF('Indicator Data'!E82="No data","x",ROUND(IF('Indicator Data'!E82&gt;I$195,10,IF('Indicator Data'!E82&lt;I$194,0,10-(I$195-'Indicator Data'!E82)/(I$195-I$194)*10)),1))</f>
        <v>5.5</v>
      </c>
      <c r="J79" s="50">
        <f>IF('Indicator Data'!F82="No data","x",ROUND(IF('Indicator Data'!F82&gt;J$195,10,IF('Indicator Data'!F82&lt;J$194,0,10-(J$195-'Indicator Data'!F82)/(J$195-J$194)*10)),1))</f>
        <v>5</v>
      </c>
      <c r="K79" s="50">
        <f t="shared" si="6"/>
        <v>5.6</v>
      </c>
      <c r="L79" s="50">
        <f t="shared" si="7"/>
        <v>4.7</v>
      </c>
      <c r="M79" s="51">
        <f t="shared" si="8"/>
        <v>4.7</v>
      </c>
      <c r="N79" s="15"/>
      <c r="O79" s="91"/>
    </row>
    <row r="80" spans="1:15" s="4" customFormat="1" x14ac:dyDescent="0.3">
      <c r="A80" s="109" t="str">
        <f>'Indicator Data'!A83</f>
        <v>Iran</v>
      </c>
      <c r="B80" s="52" t="str">
        <f>'Indicator Data'!B83</f>
        <v>IRN</v>
      </c>
      <c r="C80" s="50">
        <f>IF('Indicator Data'!AY83="No data","x",ROUND(IF('Indicator Data'!AY83&gt;C$195,0,IF('Indicator Data'!AY83&lt;C$194,10,(C$195-'Indicator Data'!AY83)/(C$195-C$194)*10)),1))</f>
        <v>1.3</v>
      </c>
      <c r="D80" s="50">
        <f>IF('Indicator Data'!AZ83="No data","x",ROUND(IF('Indicator Data'!AZ83&gt;D$195,0,IF('Indicator Data'!AZ83&lt;D$194,10,(D$195-'Indicator Data'!AZ83)/(D$195-D$194)*10)),1))</f>
        <v>0.8</v>
      </c>
      <c r="E80" s="50" t="str">
        <f>IF('Indicator Data'!H83="No data","x",ROUND(IF('Indicator Data'!H83&gt;E$195,0,IF('Indicator Data'!H83&lt;E$194,10,(E$195-'Indicator Data'!H83)/(E$195-E$194)*10)),1))</f>
        <v>x</v>
      </c>
      <c r="F80" s="50">
        <f t="shared" si="5"/>
        <v>1.1000000000000001</v>
      </c>
      <c r="G80" s="50">
        <f>IF('Indicator Data'!C83="No data","x",ROUND(IF(LOG('Indicator Data'!C83)&gt;G$195,10,IF(LOG('Indicator Data'!C83)&lt;G$194,0,10-(G$195-LOG('Indicator Data'!C83))/(G$195-G$194)*10)),1))</f>
        <v>5.7</v>
      </c>
      <c r="H80" s="50">
        <f>IF('Indicator Data'!D83="No data","x",ROUND(IF('Indicator Data'!D83&gt;H$195,10,IF('Indicator Data'!D83&lt;H$194,0,10-(H$195-'Indicator Data'!D83)/(H$195-H$194)*10)),1))</f>
        <v>4.0999999999999996</v>
      </c>
      <c r="I80" s="50">
        <f>IF('Indicator Data'!E83="No data","x",ROUND(IF('Indicator Data'!E83&gt;I$195,10,IF('Indicator Data'!E83&lt;I$194,0,10-(I$195-'Indicator Data'!E83)/(I$195-I$194)*10)),1))</f>
        <v>7.5</v>
      </c>
      <c r="J80" s="50">
        <f>IF('Indicator Data'!F83="No data","x",ROUND(IF('Indicator Data'!F83&gt;J$195,10,IF('Indicator Data'!F83&lt;J$194,0,10-(J$195-'Indicator Data'!F83)/(J$195-J$194)*10)),1))</f>
        <v>3.8</v>
      </c>
      <c r="K80" s="50">
        <f t="shared" si="6"/>
        <v>5.3</v>
      </c>
      <c r="L80" s="50">
        <f t="shared" si="7"/>
        <v>3.9</v>
      </c>
      <c r="M80" s="51">
        <f t="shared" si="8"/>
        <v>3.9</v>
      </c>
      <c r="N80" s="15"/>
      <c r="O80" s="91"/>
    </row>
    <row r="81" spans="1:15" s="4" customFormat="1" x14ac:dyDescent="0.3">
      <c r="A81" s="109" t="str">
        <f>'Indicator Data'!A84</f>
        <v>Iraq</v>
      </c>
      <c r="B81" s="52" t="str">
        <f>'Indicator Data'!B84</f>
        <v>IRQ</v>
      </c>
      <c r="C81" s="50">
        <f>IF('Indicator Data'!AY84="No data","x",ROUND(IF('Indicator Data'!AY84&gt;C$195,0,IF('Indicator Data'!AY84&lt;C$194,10,(C$195-'Indicator Data'!AY84)/(C$195-C$194)*10)),1))</f>
        <v>0.7</v>
      </c>
      <c r="D81" s="50">
        <f>IF('Indicator Data'!AZ84="No data","x",ROUND(IF('Indicator Data'!AZ84&gt;D$195,0,IF('Indicator Data'!AZ84&lt;D$194,10,(D$195-'Indicator Data'!AZ84)/(D$195-D$194)*10)),1))</f>
        <v>0.6</v>
      </c>
      <c r="E81" s="50">
        <f>IF('Indicator Data'!H84="No data","x",ROUND(IF('Indicator Data'!H84&gt;E$195,0,IF('Indicator Data'!H84&lt;E$194,10,(E$195-'Indicator Data'!H84)/(E$195-E$194)*10)),1))</f>
        <v>0.5</v>
      </c>
      <c r="F81" s="50">
        <f t="shared" si="5"/>
        <v>0.6</v>
      </c>
      <c r="G81" s="50">
        <f>IF('Indicator Data'!C84="No data","x",ROUND(IF(LOG('Indicator Data'!C84)&gt;G$195,10,IF(LOG('Indicator Data'!C84)&lt;G$194,0,10-(G$195-LOG('Indicator Data'!C84))/(G$195-G$194)*10)),1))</f>
        <v>6.5</v>
      </c>
      <c r="H81" s="50">
        <f>IF('Indicator Data'!D84="No data","x",ROUND(IF('Indicator Data'!D84&gt;H$195,10,IF('Indicator Data'!D84&lt;H$194,0,10-(H$195-'Indicator Data'!D84)/(H$195-H$194)*10)),1))</f>
        <v>5.2</v>
      </c>
      <c r="I81" s="50">
        <f>IF('Indicator Data'!E84="No data","x",ROUND(IF('Indicator Data'!E84&gt;I$195,10,IF('Indicator Data'!E84&lt;I$194,0,10-(I$195-'Indicator Data'!E84)/(I$195-I$194)*10)),1))</f>
        <v>7</v>
      </c>
      <c r="J81" s="50" t="str">
        <f>IF('Indicator Data'!F84="No data","x",ROUND(IF('Indicator Data'!F84&gt;J$195,10,IF('Indicator Data'!F84&lt;J$194,0,10-(J$195-'Indicator Data'!F84)/(J$195-J$194)*10)),1))</f>
        <v>x</v>
      </c>
      <c r="K81" s="50">
        <f t="shared" si="6"/>
        <v>6.2</v>
      </c>
      <c r="L81" s="50">
        <f t="shared" si="7"/>
        <v>4.3</v>
      </c>
      <c r="M81" s="51">
        <f t="shared" si="8"/>
        <v>4.3</v>
      </c>
      <c r="N81" s="15"/>
      <c r="O81" s="91"/>
    </row>
    <row r="82" spans="1:15" s="4" customFormat="1" x14ac:dyDescent="0.3">
      <c r="A82" s="109" t="str">
        <f>'Indicator Data'!A85</f>
        <v>Ireland</v>
      </c>
      <c r="B82" s="52" t="str">
        <f>'Indicator Data'!B85</f>
        <v>IRL</v>
      </c>
      <c r="C82" s="50">
        <f>IF('Indicator Data'!AY85="No data","x",ROUND(IF('Indicator Data'!AY85&gt;C$195,0,IF('Indicator Data'!AY85&lt;C$194,10,(C$195-'Indicator Data'!AY85)/(C$195-C$194)*10)),1))</f>
        <v>1</v>
      </c>
      <c r="D82" s="50">
        <f>IF('Indicator Data'!AZ85="No data","x",ROUND(IF('Indicator Data'!AZ85&gt;D$195,0,IF('Indicator Data'!AZ85&lt;D$194,10,(D$195-'Indicator Data'!AZ85)/(D$195-D$194)*10)),1))</f>
        <v>0.4</v>
      </c>
      <c r="E82" s="50" t="str">
        <f>IF('Indicator Data'!H85="No data","x",ROUND(IF('Indicator Data'!H85&gt;E$195,0,IF('Indicator Data'!H85&lt;E$194,10,(E$195-'Indicator Data'!H85)/(E$195-E$194)*10)),1))</f>
        <v>x</v>
      </c>
      <c r="F82" s="50">
        <f t="shared" si="5"/>
        <v>0.7</v>
      </c>
      <c r="G82" s="50">
        <f>IF('Indicator Data'!C85="No data","x",ROUND(IF(LOG('Indicator Data'!C85)&gt;G$195,10,IF(LOG('Indicator Data'!C85)&lt;G$194,0,10-(G$195-LOG('Indicator Data'!C85))/(G$195-G$194)*10)),1))</f>
        <v>6.2</v>
      </c>
      <c r="H82" s="50">
        <f>IF('Indicator Data'!D85="No data","x",ROUND(IF('Indicator Data'!D85&gt;H$195,10,IF('Indicator Data'!D85&lt;H$194,0,10-(H$195-'Indicator Data'!D85)/(H$195-H$194)*10)),1))</f>
        <v>2.6</v>
      </c>
      <c r="I82" s="50">
        <f>IF('Indicator Data'!E85="No data","x",ROUND(IF('Indicator Data'!E85&gt;I$195,10,IF('Indicator Data'!E85&lt;I$194,0,10-(I$195-'Indicator Data'!E85)/(I$195-I$194)*10)),1))</f>
        <v>6.3</v>
      </c>
      <c r="J82" s="50">
        <f>IF('Indicator Data'!F85="No data","x",ROUND(IF('Indicator Data'!F85&gt;J$195,10,IF('Indicator Data'!F85&lt;J$194,0,10-(J$195-'Indicator Data'!F85)/(J$195-J$194)*10)),1))</f>
        <v>2</v>
      </c>
      <c r="K82" s="50">
        <f t="shared" si="6"/>
        <v>4.3</v>
      </c>
      <c r="L82" s="50">
        <f t="shared" si="7"/>
        <v>3.1</v>
      </c>
      <c r="M82" s="51">
        <f t="shared" si="8"/>
        <v>3.1</v>
      </c>
      <c r="N82" s="15"/>
      <c r="O82" s="91"/>
    </row>
    <row r="83" spans="1:15" s="4" customFormat="1" x14ac:dyDescent="0.3">
      <c r="A83" s="109" t="str">
        <f>'Indicator Data'!A86</f>
        <v>Israel</v>
      </c>
      <c r="B83" s="52" t="str">
        <f>'Indicator Data'!B86</f>
        <v>ISR</v>
      </c>
      <c r="C83" s="50">
        <f>IF('Indicator Data'!AY86="No data","x",ROUND(IF('Indicator Data'!AY86&gt;C$195,0,IF('Indicator Data'!AY86&lt;C$194,10,(C$195-'Indicator Data'!AY86)/(C$195-C$194)*10)),1))</f>
        <v>0</v>
      </c>
      <c r="D83" s="50">
        <f>IF('Indicator Data'!AZ86="No data","x",ROUND(IF('Indicator Data'!AZ86&gt;D$195,0,IF('Indicator Data'!AZ86&lt;D$194,10,(D$195-'Indicator Data'!AZ86)/(D$195-D$194)*10)),1))</f>
        <v>0</v>
      </c>
      <c r="E83" s="50" t="str">
        <f>IF('Indicator Data'!H86="No data","x",ROUND(IF('Indicator Data'!H86&gt;E$195,0,IF('Indicator Data'!H86&lt;E$194,10,(E$195-'Indicator Data'!H86)/(E$195-E$194)*10)),1))</f>
        <v>x</v>
      </c>
      <c r="F83" s="50">
        <f t="shared" si="5"/>
        <v>0</v>
      </c>
      <c r="G83" s="50">
        <f>IF('Indicator Data'!C86="No data","x",ROUND(IF(LOG('Indicator Data'!C86)&gt;G$195,10,IF(LOG('Indicator Data'!C86)&lt;G$194,0,10-(G$195-LOG('Indicator Data'!C86))/(G$195-G$194)*10)),1))</f>
        <v>8.6999999999999993</v>
      </c>
      <c r="H83" s="50">
        <f>IF('Indicator Data'!D86="No data","x",ROUND(IF('Indicator Data'!D86&gt;H$195,10,IF('Indicator Data'!D86&lt;H$194,0,10-(H$195-'Indicator Data'!D86)/(H$195-H$194)*10)),1))</f>
        <v>4.0999999999999996</v>
      </c>
      <c r="I83" s="50">
        <f>IF('Indicator Data'!E86="No data","x",ROUND(IF('Indicator Data'!E86&gt;I$195,10,IF('Indicator Data'!E86&lt;I$194,0,10-(I$195-'Indicator Data'!E86)/(I$195-I$194)*10)),1))</f>
        <v>9.1999999999999993</v>
      </c>
      <c r="J83" s="50">
        <f>IF('Indicator Data'!F86="No data","x",ROUND(IF('Indicator Data'!F86&gt;J$195,10,IF('Indicator Data'!F86&lt;J$194,0,10-(J$195-'Indicator Data'!F86)/(J$195-J$194)*10)),1))</f>
        <v>2.9</v>
      </c>
      <c r="K83" s="50">
        <f t="shared" si="6"/>
        <v>6.2</v>
      </c>
      <c r="L83" s="50">
        <f t="shared" si="7"/>
        <v>4.0999999999999996</v>
      </c>
      <c r="M83" s="51">
        <f t="shared" si="8"/>
        <v>4.0999999999999996</v>
      </c>
      <c r="N83" s="15"/>
      <c r="O83" s="91"/>
    </row>
    <row r="84" spans="1:15" s="4" customFormat="1" x14ac:dyDescent="0.3">
      <c r="A84" s="109" t="str">
        <f>'Indicator Data'!A87</f>
        <v>Italy</v>
      </c>
      <c r="B84" s="52" t="str">
        <f>'Indicator Data'!B87</f>
        <v>ITA</v>
      </c>
      <c r="C84" s="50">
        <f>IF('Indicator Data'!AY87="No data","x",ROUND(IF('Indicator Data'!AY87&gt;C$195,0,IF('Indicator Data'!AY87&lt;C$194,10,(C$195-'Indicator Data'!AY87)/(C$195-C$194)*10)),1))</f>
        <v>0.1</v>
      </c>
      <c r="D84" s="50">
        <f>IF('Indicator Data'!AZ87="No data","x",ROUND(IF('Indicator Data'!AZ87&gt;D$195,0,IF('Indicator Data'!AZ87&lt;D$194,10,(D$195-'Indicator Data'!AZ87)/(D$195-D$194)*10)),1))</f>
        <v>0.1</v>
      </c>
      <c r="E84" s="50" t="str">
        <f>IF('Indicator Data'!H87="No data","x",ROUND(IF('Indicator Data'!H87&gt;E$195,0,IF('Indicator Data'!H87&lt;E$194,10,(E$195-'Indicator Data'!H87)/(E$195-E$194)*10)),1))</f>
        <v>x</v>
      </c>
      <c r="F84" s="50">
        <f t="shared" si="5"/>
        <v>0.1</v>
      </c>
      <c r="G84" s="50">
        <f>IF('Indicator Data'!C87="No data","x",ROUND(IF(LOG('Indicator Data'!C87)&gt;G$195,10,IF(LOG('Indicator Data'!C87)&lt;G$194,0,10-(G$195-LOG('Indicator Data'!C87))/(G$195-G$194)*10)),1))</f>
        <v>7.7</v>
      </c>
      <c r="H84" s="50">
        <f>IF('Indicator Data'!D87="No data","x",ROUND(IF('Indicator Data'!D87&gt;H$195,10,IF('Indicator Data'!D87&lt;H$194,0,10-(H$195-'Indicator Data'!D87)/(H$195-H$194)*10)),1))</f>
        <v>0.5</v>
      </c>
      <c r="I84" s="50">
        <f>IF('Indicator Data'!E87="No data","x",ROUND(IF('Indicator Data'!E87&gt;I$195,10,IF('Indicator Data'!E87&lt;I$194,0,10-(I$195-'Indicator Data'!E87)/(I$195-I$194)*10)),1))</f>
        <v>7</v>
      </c>
      <c r="J84" s="50">
        <f>IF('Indicator Data'!F87="No data","x",ROUND(IF('Indicator Data'!F87&gt;J$195,10,IF('Indicator Data'!F87&lt;J$194,0,10-(J$195-'Indicator Data'!F87)/(J$195-J$194)*10)),1))</f>
        <v>1</v>
      </c>
      <c r="K84" s="50">
        <f t="shared" si="6"/>
        <v>4.0999999999999996</v>
      </c>
      <c r="L84" s="50">
        <f t="shared" si="7"/>
        <v>2.8</v>
      </c>
      <c r="M84" s="51">
        <f t="shared" si="8"/>
        <v>2.8</v>
      </c>
      <c r="N84" s="15"/>
      <c r="O84" s="91"/>
    </row>
    <row r="85" spans="1:15" s="4" customFormat="1" x14ac:dyDescent="0.3">
      <c r="A85" s="109" t="str">
        <f>'Indicator Data'!A88</f>
        <v>Jamaica</v>
      </c>
      <c r="B85" s="49" t="str">
        <f>'Indicator Data'!B88</f>
        <v>JAM</v>
      </c>
      <c r="C85" s="50">
        <f>IF('Indicator Data'!AY88="No data","x",ROUND(IF('Indicator Data'!AY88&gt;C$195,0,IF('Indicator Data'!AY88&lt;C$194,10,(C$195-'Indicator Data'!AY88)/(C$195-C$194)*10)),1))</f>
        <v>1.4</v>
      </c>
      <c r="D85" s="50">
        <f>IF('Indicator Data'!AZ88="No data","x",ROUND(IF('Indicator Data'!AZ88&gt;D$195,0,IF('Indicator Data'!AZ88&lt;D$194,10,(D$195-'Indicator Data'!AZ88)/(D$195-D$194)*10)),1))</f>
        <v>1.6</v>
      </c>
      <c r="E85" s="50">
        <f>IF('Indicator Data'!H88="No data","x",ROUND(IF('Indicator Data'!H88&gt;E$195,0,IF('Indicator Data'!H88&lt;E$194,10,(E$195-'Indicator Data'!H88)/(E$195-E$194)*10)),1))</f>
        <v>3.4</v>
      </c>
      <c r="F85" s="50">
        <f t="shared" si="5"/>
        <v>2.1</v>
      </c>
      <c r="G85" s="50">
        <f>IF('Indicator Data'!C88="No data","x",ROUND(IF(LOG('Indicator Data'!C88)&gt;G$195,10,IF(LOG('Indicator Data'!C88)&lt;G$194,0,10-(G$195-LOG('Indicator Data'!C88))/(G$195-G$194)*10)),1))</f>
        <v>8.1</v>
      </c>
      <c r="H85" s="50">
        <f>IF('Indicator Data'!D88="No data","x",ROUND(IF('Indicator Data'!D88&gt;H$195,10,IF('Indicator Data'!D88&lt;H$194,0,10-(H$195-'Indicator Data'!D88)/(H$195-H$194)*10)),1))</f>
        <v>2</v>
      </c>
      <c r="I85" s="50">
        <f>IF('Indicator Data'!E88="No data","x",ROUND(IF('Indicator Data'!E88&gt;I$195,10,IF('Indicator Data'!E88&lt;I$194,0,10-(I$195-'Indicator Data'!E88)/(I$195-I$194)*10)),1))</f>
        <v>5.6</v>
      </c>
      <c r="J85" s="50">
        <f>IF('Indicator Data'!F88="No data","x",ROUND(IF('Indicator Data'!F88&gt;J$195,10,IF('Indicator Data'!F88&lt;J$194,0,10-(J$195-'Indicator Data'!F88)/(J$195-J$194)*10)),1))</f>
        <v>2.7</v>
      </c>
      <c r="K85" s="50">
        <f t="shared" si="6"/>
        <v>4.5999999999999996</v>
      </c>
      <c r="L85" s="50">
        <f t="shared" si="7"/>
        <v>3.8</v>
      </c>
      <c r="M85" s="51">
        <f t="shared" si="8"/>
        <v>3.8</v>
      </c>
      <c r="N85" s="15"/>
      <c r="O85" s="91"/>
    </row>
    <row r="86" spans="1:15" s="4" customFormat="1" x14ac:dyDescent="0.3">
      <c r="A86" s="109" t="str">
        <f>'Indicator Data'!A89</f>
        <v>Japan</v>
      </c>
      <c r="B86" s="52" t="str">
        <f>'Indicator Data'!B89</f>
        <v>JPN</v>
      </c>
      <c r="C86" s="50">
        <f>IF('Indicator Data'!AY89="No data","x",ROUND(IF('Indicator Data'!AY89&gt;C$195,0,IF('Indicator Data'!AY89&lt;C$194,10,(C$195-'Indicator Data'!AY89)/(C$195-C$194)*10)),1))</f>
        <v>0</v>
      </c>
      <c r="D86" s="50">
        <f>IF('Indicator Data'!AZ89="No data","x",ROUND(IF('Indicator Data'!AZ89&gt;D$195,0,IF('Indicator Data'!AZ89&lt;D$194,10,(D$195-'Indicator Data'!AZ89)/(D$195-D$194)*10)),1))</f>
        <v>0.2</v>
      </c>
      <c r="E86" s="50" t="str">
        <f>IF('Indicator Data'!H89="No data","x",ROUND(IF('Indicator Data'!H89&gt;E$195,0,IF('Indicator Data'!H89&lt;E$194,10,(E$195-'Indicator Data'!H89)/(E$195-E$194)*10)),1))</f>
        <v>x</v>
      </c>
      <c r="F86" s="50">
        <f t="shared" si="5"/>
        <v>0.1</v>
      </c>
      <c r="G86" s="50">
        <f>IF('Indicator Data'!C89="No data","x",ROUND(IF(LOG('Indicator Data'!C89)&gt;G$195,10,IF(LOG('Indicator Data'!C89)&lt;G$194,0,10-(G$195-LOG('Indicator Data'!C89))/(G$195-G$194)*10)),1))</f>
        <v>8.5</v>
      </c>
      <c r="H86" s="50">
        <f>IF('Indicator Data'!D89="No data","x",ROUND(IF('Indicator Data'!D89&gt;H$195,10,IF('Indicator Data'!D89&lt;H$194,0,10-(H$195-'Indicator Data'!D89)/(H$195-H$194)*10)),1))</f>
        <v>0</v>
      </c>
      <c r="I86" s="50">
        <f>IF('Indicator Data'!E89="No data","x",ROUND(IF('Indicator Data'!E89&gt;I$195,10,IF('Indicator Data'!E89&lt;I$194,0,10-(I$195-'Indicator Data'!E89)/(I$195-I$194)*10)),1))</f>
        <v>9.1999999999999993</v>
      </c>
      <c r="J86" s="50">
        <f>IF('Indicator Data'!F89="No data","x",ROUND(IF('Indicator Data'!F89&gt;J$195,10,IF('Indicator Data'!F89&lt;J$194,0,10-(J$195-'Indicator Data'!F89)/(J$195-J$194)*10)),1))</f>
        <v>1.1000000000000001</v>
      </c>
      <c r="K86" s="50">
        <f t="shared" si="6"/>
        <v>4.7</v>
      </c>
      <c r="L86" s="50">
        <f t="shared" si="7"/>
        <v>3.2</v>
      </c>
      <c r="M86" s="51">
        <f t="shared" si="8"/>
        <v>3.2</v>
      </c>
      <c r="N86" s="15"/>
      <c r="O86" s="91"/>
    </row>
    <row r="87" spans="1:15" s="4" customFormat="1" x14ac:dyDescent="0.3">
      <c r="A87" s="109" t="str">
        <f>'Indicator Data'!A90</f>
        <v>Jordan</v>
      </c>
      <c r="B87" s="52" t="str">
        <f>'Indicator Data'!B90</f>
        <v>JOR</v>
      </c>
      <c r="C87" s="50">
        <f>IF('Indicator Data'!AY90="No data","x",ROUND(IF('Indicator Data'!AY90&gt;C$195,0,IF('Indicator Data'!AY90&lt;C$194,10,(C$195-'Indicator Data'!AY90)/(C$195-C$194)*10)),1))</f>
        <v>0.3</v>
      </c>
      <c r="D87" s="50">
        <f>IF('Indicator Data'!AZ90="No data","x",ROUND(IF('Indicator Data'!AZ90&gt;D$195,0,IF('Indicator Data'!AZ90&lt;D$194,10,(D$195-'Indicator Data'!AZ90)/(D$195-D$194)*10)),1))</f>
        <v>0.2</v>
      </c>
      <c r="E87" s="50" t="str">
        <f>IF('Indicator Data'!H90="No data","x",ROUND(IF('Indicator Data'!H90&gt;E$195,0,IF('Indicator Data'!H90&lt;E$194,10,(E$195-'Indicator Data'!H90)/(E$195-E$194)*10)),1))</f>
        <v>x</v>
      </c>
      <c r="F87" s="50">
        <f t="shared" si="5"/>
        <v>0.3</v>
      </c>
      <c r="G87" s="50">
        <f>IF('Indicator Data'!C90="No data","x",ROUND(IF(LOG('Indicator Data'!C90)&gt;G$195,10,IF(LOG('Indicator Data'!C90)&lt;G$194,0,10-(G$195-LOG('Indicator Data'!C90))/(G$195-G$194)*10)),1))</f>
        <v>6.8</v>
      </c>
      <c r="H87" s="50">
        <f>IF('Indicator Data'!D90="No data","x",ROUND(IF('Indicator Data'!D90&gt;H$195,10,IF('Indicator Data'!D90&lt;H$194,0,10-(H$195-'Indicator Data'!D90)/(H$195-H$194)*10)),1))</f>
        <v>4.0999999999999996</v>
      </c>
      <c r="I87" s="50">
        <f>IF('Indicator Data'!E90="No data","x",ROUND(IF('Indicator Data'!E90&gt;I$195,10,IF('Indicator Data'!E90&lt;I$194,0,10-(I$195-'Indicator Data'!E90)/(I$195-I$194)*10)),1))</f>
        <v>9.1</v>
      </c>
      <c r="J87" s="50">
        <f>IF('Indicator Data'!F90="No data","x",ROUND(IF('Indicator Data'!F90&gt;J$195,10,IF('Indicator Data'!F90&lt;J$194,0,10-(J$195-'Indicator Data'!F90)/(J$195-J$194)*10)),1))</f>
        <v>7.7</v>
      </c>
      <c r="K87" s="50">
        <f t="shared" si="6"/>
        <v>6.9</v>
      </c>
      <c r="L87" s="50">
        <f t="shared" si="7"/>
        <v>4.7</v>
      </c>
      <c r="M87" s="51">
        <f t="shared" si="8"/>
        <v>4.7</v>
      </c>
      <c r="N87" s="15"/>
      <c r="O87" s="91"/>
    </row>
    <row r="88" spans="1:15" s="4" customFormat="1" x14ac:dyDescent="0.3">
      <c r="A88" s="109" t="str">
        <f>'Indicator Data'!A91</f>
        <v>Kazakhstan</v>
      </c>
      <c r="B88" s="52" t="str">
        <f>'Indicator Data'!B91</f>
        <v>KAZ</v>
      </c>
      <c r="C88" s="50">
        <f>IF('Indicator Data'!AY91="No data","x",ROUND(IF('Indicator Data'!AY91&gt;C$195,0,IF('Indicator Data'!AY91&lt;C$194,10,(C$195-'Indicator Data'!AY91)/(C$195-C$194)*10)),1))</f>
        <v>0.2</v>
      </c>
      <c r="D88" s="50">
        <f>IF('Indicator Data'!AZ91="No data","x",ROUND(IF('Indicator Data'!AZ91&gt;D$195,0,IF('Indicator Data'!AZ91&lt;D$194,10,(D$195-'Indicator Data'!AZ91)/(D$195-D$194)*10)),1))</f>
        <v>0.7</v>
      </c>
      <c r="E88" s="50">
        <f>IF('Indicator Data'!H91="No data","x",ROUND(IF('Indicator Data'!H91&gt;E$195,0,IF('Indicator Data'!H91&lt;E$194,10,(E$195-'Indicator Data'!H91)/(E$195-E$194)*10)),1))</f>
        <v>0.1</v>
      </c>
      <c r="F88" s="50">
        <f t="shared" si="5"/>
        <v>0.3</v>
      </c>
      <c r="G88" s="50">
        <f>IF('Indicator Data'!C91="No data","x",ROUND(IF(LOG('Indicator Data'!C91)&gt;G$195,10,IF(LOG('Indicator Data'!C91)&lt;G$194,0,10-(G$195-LOG('Indicator Data'!C91))/(G$195-G$194)*10)),1))</f>
        <v>2.8</v>
      </c>
      <c r="H88" s="50">
        <f>IF('Indicator Data'!D91="No data","x",ROUND(IF('Indicator Data'!D91&gt;H$195,10,IF('Indicator Data'!D91&lt;H$194,0,10-(H$195-'Indicator Data'!D91)/(H$195-H$194)*10)),1))</f>
        <v>3</v>
      </c>
      <c r="I88" s="50">
        <f>IF('Indicator Data'!E91="No data","x",ROUND(IF('Indicator Data'!E91&gt;I$195,10,IF('Indicator Data'!E91&lt;I$194,0,10-(I$195-'Indicator Data'!E91)/(I$195-I$194)*10)),1))</f>
        <v>5.7</v>
      </c>
      <c r="J88" s="50">
        <f>IF('Indicator Data'!F91="No data","x",ROUND(IF('Indicator Data'!F91&gt;J$195,10,IF('Indicator Data'!F91&lt;J$194,0,10-(J$195-'Indicator Data'!F91)/(J$195-J$194)*10)),1))</f>
        <v>3.7</v>
      </c>
      <c r="K88" s="50">
        <f t="shared" si="6"/>
        <v>3.8</v>
      </c>
      <c r="L88" s="50">
        <f t="shared" si="7"/>
        <v>2.6</v>
      </c>
      <c r="M88" s="51">
        <f t="shared" si="8"/>
        <v>2.6</v>
      </c>
      <c r="N88" s="15"/>
      <c r="O88" s="91"/>
    </row>
    <row r="89" spans="1:15" s="4" customFormat="1" x14ac:dyDescent="0.3">
      <c r="A89" s="109" t="str">
        <f>'Indicator Data'!A92</f>
        <v>Kenya</v>
      </c>
      <c r="B89" s="52" t="str">
        <f>'Indicator Data'!B92</f>
        <v>KEN</v>
      </c>
      <c r="C89" s="50">
        <f>IF('Indicator Data'!AY92="No data","x",ROUND(IF('Indicator Data'!AY92&gt;C$195,0,IF('Indicator Data'!AY92&lt;C$194,10,(C$195-'Indicator Data'!AY92)/(C$195-C$194)*10)),1))</f>
        <v>7.9</v>
      </c>
      <c r="D89" s="50">
        <f>IF('Indicator Data'!AZ92="No data","x",ROUND(IF('Indicator Data'!AZ92&gt;D$195,0,IF('Indicator Data'!AZ92&lt;D$194,10,(D$195-'Indicator Data'!AZ92)/(D$195-D$194)*10)),1))</f>
        <v>6.8</v>
      </c>
      <c r="E89" s="50">
        <f>IF('Indicator Data'!H92="No data","x",ROUND(IF('Indicator Data'!H92&gt;E$195,0,IF('Indicator Data'!H92&lt;E$194,10,(E$195-'Indicator Data'!H92)/(E$195-E$194)*10)),1))</f>
        <v>7.5</v>
      </c>
      <c r="F89" s="50">
        <f t="shared" si="5"/>
        <v>7.4</v>
      </c>
      <c r="G89" s="50">
        <f>IF('Indicator Data'!C92="No data","x",ROUND(IF(LOG('Indicator Data'!C92)&gt;G$195,10,IF(LOG('Indicator Data'!C92)&lt;G$194,0,10-(G$195-LOG('Indicator Data'!C92))/(G$195-G$194)*10)),1))</f>
        <v>6.5</v>
      </c>
      <c r="H89" s="50">
        <f>IF('Indicator Data'!D92="No data","x",ROUND(IF('Indicator Data'!D92&gt;H$195,10,IF('Indicator Data'!D92&lt;H$194,0,10-(H$195-'Indicator Data'!D92)/(H$195-H$194)*10)),1))</f>
        <v>8.1</v>
      </c>
      <c r="I89" s="50">
        <f>IF('Indicator Data'!E92="No data","x",ROUND(IF('Indicator Data'!E92&gt;I$195,10,IF('Indicator Data'!E92&lt;I$194,0,10-(I$195-'Indicator Data'!E92)/(I$195-I$194)*10)),1))</f>
        <v>2.7</v>
      </c>
      <c r="J89" s="50">
        <f>IF('Indicator Data'!F92="No data","x",ROUND(IF('Indicator Data'!F92&gt;J$195,10,IF('Indicator Data'!F92&lt;J$194,0,10-(J$195-'Indicator Data'!F92)/(J$195-J$194)*10)),1))</f>
        <v>4.0999999999999996</v>
      </c>
      <c r="K89" s="50">
        <f t="shared" si="6"/>
        <v>5.4</v>
      </c>
      <c r="L89" s="50">
        <f t="shared" si="7"/>
        <v>6.1</v>
      </c>
      <c r="M89" s="51">
        <f t="shared" si="8"/>
        <v>6.1</v>
      </c>
      <c r="N89" s="15"/>
      <c r="O89" s="91"/>
    </row>
    <row r="90" spans="1:15" s="4" customFormat="1" x14ac:dyDescent="0.3">
      <c r="A90" s="109" t="str">
        <f>'Indicator Data'!A93</f>
        <v>Kiribati</v>
      </c>
      <c r="B90" s="52" t="str">
        <f>'Indicator Data'!B93</f>
        <v>KIR</v>
      </c>
      <c r="C90" s="50">
        <f>IF('Indicator Data'!AY93="No data","x",ROUND(IF('Indicator Data'!AY93&gt;C$195,0,IF('Indicator Data'!AY93&lt;C$194,10,(C$195-'Indicator Data'!AY93)/(C$195-C$194)*10)),1))</f>
        <v>5.8</v>
      </c>
      <c r="D90" s="50">
        <f>IF('Indicator Data'!AZ93="No data","x",ROUND(IF('Indicator Data'!AZ93&gt;D$195,0,IF('Indicator Data'!AZ93&lt;D$194,10,(D$195-'Indicator Data'!AZ93)/(D$195-D$194)*10)),1))</f>
        <v>4.7</v>
      </c>
      <c r="E90" s="50" t="str">
        <f>IF('Indicator Data'!H93="No data","x",ROUND(IF('Indicator Data'!H93&gt;E$195,0,IF('Indicator Data'!H93&lt;E$194,10,(E$195-'Indicator Data'!H93)/(E$195-E$194)*10)),1))</f>
        <v>x</v>
      </c>
      <c r="F90" s="50">
        <f t="shared" si="5"/>
        <v>5.3</v>
      </c>
      <c r="G90" s="50">
        <f>IF('Indicator Data'!C93="No data","x",ROUND(IF(LOG('Indicator Data'!C93)&gt;G$195,10,IF(LOG('Indicator Data'!C93)&lt;G$194,0,10-(G$195-LOG('Indicator Data'!C93))/(G$195-G$194)*10)),1))</f>
        <v>7.2</v>
      </c>
      <c r="H90" s="50">
        <f>IF('Indicator Data'!D93="No data","x",ROUND(IF('Indicator Data'!D93&gt;H$195,10,IF('Indicator Data'!D93&lt;H$194,0,10-(H$195-'Indicator Data'!D93)/(H$195-H$194)*10)),1))</f>
        <v>5.9</v>
      </c>
      <c r="I90" s="50">
        <f>IF('Indicator Data'!E93="No data","x",ROUND(IF('Indicator Data'!E93&gt;I$195,10,IF('Indicator Data'!E93&lt;I$194,0,10-(I$195-'Indicator Data'!E93)/(I$195-I$194)*10)),1))</f>
        <v>5.4</v>
      </c>
      <c r="J90" s="50" t="str">
        <f>IF('Indicator Data'!F93="No data","x",ROUND(IF('Indicator Data'!F93&gt;J$195,10,IF('Indicator Data'!F93&lt;J$194,0,10-(J$195-'Indicator Data'!F93)/(J$195-J$194)*10)),1))</f>
        <v>x</v>
      </c>
      <c r="K90" s="50">
        <f t="shared" si="6"/>
        <v>6.2</v>
      </c>
      <c r="L90" s="50">
        <f t="shared" si="7"/>
        <v>5.9</v>
      </c>
      <c r="M90" s="51">
        <f t="shared" si="8"/>
        <v>5.9</v>
      </c>
      <c r="N90" s="15"/>
      <c r="O90" s="91"/>
    </row>
    <row r="91" spans="1:15" s="4" customFormat="1" x14ac:dyDescent="0.3">
      <c r="A91" s="109" t="str">
        <f>'Indicator Data'!A94</f>
        <v>Korea DPR</v>
      </c>
      <c r="B91" s="52" t="str">
        <f>'Indicator Data'!B94</f>
        <v>PRK</v>
      </c>
      <c r="C91" s="50">
        <f>IF('Indicator Data'!AY94="No data","x",ROUND(IF('Indicator Data'!AY94&gt;C$195,0,IF('Indicator Data'!AY94&lt;C$194,10,(C$195-'Indicator Data'!AY94)/(C$195-C$194)*10)),1))</f>
        <v>1.9</v>
      </c>
      <c r="D91" s="50">
        <f>IF('Indicator Data'!AZ94="No data","x",ROUND(IF('Indicator Data'!AZ94&gt;D$195,0,IF('Indicator Data'!AZ94&lt;D$194,10,(D$195-'Indicator Data'!AZ94)/(D$195-D$194)*10)),1))</f>
        <v>0.9</v>
      </c>
      <c r="E91" s="50" t="str">
        <f>IF('Indicator Data'!H94="No data","x",ROUND(IF('Indicator Data'!H94&gt;E$195,0,IF('Indicator Data'!H94&lt;E$194,10,(E$195-'Indicator Data'!H94)/(E$195-E$194)*10)),1))</f>
        <v>x</v>
      </c>
      <c r="F91" s="50">
        <f t="shared" si="5"/>
        <v>1.4</v>
      </c>
      <c r="G91" s="50">
        <f>IF('Indicator Data'!C94="No data","x",ROUND(IF(LOG('Indicator Data'!C94)&gt;G$195,10,IF(LOG('Indicator Data'!C94)&lt;G$194,0,10-(G$195-LOG('Indicator Data'!C94))/(G$195-G$194)*10)),1))</f>
        <v>7.8</v>
      </c>
      <c r="H91" s="50">
        <f>IF('Indicator Data'!D94="No data","x",ROUND(IF('Indicator Data'!D94&gt;H$195,10,IF('Indicator Data'!D94&lt;H$194,0,10-(H$195-'Indicator Data'!D94)/(H$195-H$194)*10)),1))</f>
        <v>1.7</v>
      </c>
      <c r="I91" s="50">
        <f>IF('Indicator Data'!E94="No data","x",ROUND(IF('Indicator Data'!E94&gt;I$195,10,IF('Indicator Data'!E94&lt;I$194,0,10-(I$195-'Indicator Data'!E94)/(I$195-I$194)*10)),1))</f>
        <v>6.2</v>
      </c>
      <c r="J91" s="50">
        <f>IF('Indicator Data'!F94="No data","x",ROUND(IF('Indicator Data'!F94&gt;J$195,10,IF('Indicator Data'!F94&lt;J$194,0,10-(J$195-'Indicator Data'!F94)/(J$195-J$194)*10)),1))</f>
        <v>4.8</v>
      </c>
      <c r="K91" s="50">
        <f t="shared" si="6"/>
        <v>5.0999999999999996</v>
      </c>
      <c r="L91" s="50">
        <f t="shared" si="7"/>
        <v>3.9</v>
      </c>
      <c r="M91" s="51">
        <f t="shared" si="8"/>
        <v>3.9</v>
      </c>
      <c r="N91" s="15"/>
      <c r="O91" s="91"/>
    </row>
    <row r="92" spans="1:15" s="4" customFormat="1" x14ac:dyDescent="0.3">
      <c r="A92" s="109" t="str">
        <f>'Indicator Data'!A95</f>
        <v>Korea Republic of</v>
      </c>
      <c r="B92" s="52" t="str">
        <f>'Indicator Data'!B95</f>
        <v>KOR</v>
      </c>
      <c r="C92" s="50">
        <f>IF('Indicator Data'!AY95="No data","x",ROUND(IF('Indicator Data'!AY95&gt;C$195,0,IF('Indicator Data'!AY95&lt;C$194,10,(C$195-'Indicator Data'!AY95)/(C$195-C$194)*10)),1))</f>
        <v>0</v>
      </c>
      <c r="D92" s="50">
        <f>IF('Indicator Data'!AZ95="No data","x",ROUND(IF('Indicator Data'!AZ95&gt;D$195,0,IF('Indicator Data'!AZ95&lt;D$194,10,(D$195-'Indicator Data'!AZ95)/(D$195-D$194)*10)),1))</f>
        <v>0</v>
      </c>
      <c r="E92" s="50" t="str">
        <f>IF('Indicator Data'!H95="No data","x",ROUND(IF('Indicator Data'!H95&gt;E$195,0,IF('Indicator Data'!H95&lt;E$194,10,(E$195-'Indicator Data'!H95)/(E$195-E$194)*10)),1))</f>
        <v>x</v>
      </c>
      <c r="F92" s="50">
        <f t="shared" si="5"/>
        <v>0</v>
      </c>
      <c r="G92" s="50">
        <f>IF('Indicator Data'!C95="No data","x",ROUND(IF(LOG('Indicator Data'!C95)&gt;G$195,10,IF(LOG('Indicator Data'!C95)&lt;G$194,0,10-(G$195-LOG('Indicator Data'!C95))/(G$195-G$194)*10)),1))</f>
        <v>9.1</v>
      </c>
      <c r="H92" s="50">
        <f>IF('Indicator Data'!D95="No data","x",ROUND(IF('Indicator Data'!D95&gt;H$195,10,IF('Indicator Data'!D95&lt;H$194,0,10-(H$195-'Indicator Data'!D95)/(H$195-H$194)*10)),1))</f>
        <v>0.5</v>
      </c>
      <c r="I92" s="50">
        <f>IF('Indicator Data'!E95="No data","x",ROUND(IF('Indicator Data'!E95&gt;I$195,10,IF('Indicator Data'!E95&lt;I$194,0,10-(I$195-'Indicator Data'!E95)/(I$195-I$194)*10)),1))</f>
        <v>8.1</v>
      </c>
      <c r="J92" s="50" t="str">
        <f>IF('Indicator Data'!F95="No data","x",ROUND(IF('Indicator Data'!F95&gt;J$195,10,IF('Indicator Data'!F95&lt;J$194,0,10-(J$195-'Indicator Data'!F95)/(J$195-J$194)*10)),1))</f>
        <v>x</v>
      </c>
      <c r="K92" s="50">
        <f t="shared" si="6"/>
        <v>5.9</v>
      </c>
      <c r="L92" s="50">
        <f t="shared" si="7"/>
        <v>3.9</v>
      </c>
      <c r="M92" s="51">
        <f t="shared" si="8"/>
        <v>3.9</v>
      </c>
      <c r="N92" s="15"/>
      <c r="O92" s="91"/>
    </row>
    <row r="93" spans="1:15" s="4" customFormat="1" x14ac:dyDescent="0.3">
      <c r="A93" s="109" t="str">
        <f>'Indicator Data'!A96</f>
        <v>Kuwait</v>
      </c>
      <c r="B93" s="52" t="str">
        <f>'Indicator Data'!B96</f>
        <v>KWT</v>
      </c>
      <c r="C93" s="50">
        <f>IF('Indicator Data'!AY96="No data","x",ROUND(IF('Indicator Data'!AY96&gt;C$195,0,IF('Indicator Data'!AY96&lt;C$194,10,(C$195-'Indicator Data'!AY96)/(C$195-C$194)*10)),1))</f>
        <v>0</v>
      </c>
      <c r="D93" s="50">
        <f>IF('Indicator Data'!AZ96="No data","x",ROUND(IF('Indicator Data'!AZ96&gt;D$195,0,IF('Indicator Data'!AZ96&lt;D$194,10,(D$195-'Indicator Data'!AZ96)/(D$195-D$194)*10)),1))</f>
        <v>0</v>
      </c>
      <c r="E93" s="50" t="str">
        <f>IF('Indicator Data'!H96="No data","x",ROUND(IF('Indicator Data'!H96&gt;E$195,0,IF('Indicator Data'!H96&lt;E$194,10,(E$195-'Indicator Data'!H96)/(E$195-E$194)*10)),1))</f>
        <v>x</v>
      </c>
      <c r="F93" s="50">
        <f t="shared" si="5"/>
        <v>0</v>
      </c>
      <c r="G93" s="50">
        <f>IF('Indicator Data'!C96="No data","x",ROUND(IF(LOG('Indicator Data'!C96)&gt;G$195,10,IF(LOG('Indicator Data'!C96)&lt;G$194,0,10-(G$195-LOG('Indicator Data'!C96))/(G$195-G$194)*10)),1))</f>
        <v>7.9</v>
      </c>
      <c r="H93" s="50">
        <f>IF('Indicator Data'!D96="No data","x",ROUND(IF('Indicator Data'!D96&gt;H$195,10,IF('Indicator Data'!D96&lt;H$194,0,10-(H$195-'Indicator Data'!D96)/(H$195-H$194)*10)),1))</f>
        <v>4</v>
      </c>
      <c r="I93" s="50">
        <f>IF('Indicator Data'!E96="No data","x",ROUND(IF('Indicator Data'!E96&gt;I$195,10,IF('Indicator Data'!E96&lt;I$194,0,10-(I$195-'Indicator Data'!E96)/(I$195-I$194)*10)),1))</f>
        <v>10</v>
      </c>
      <c r="J93" s="50" t="str">
        <f>IF('Indicator Data'!F96="No data","x",ROUND(IF('Indicator Data'!F96&gt;J$195,10,IF('Indicator Data'!F96&lt;J$194,0,10-(J$195-'Indicator Data'!F96)/(J$195-J$194)*10)),1))</f>
        <v>x</v>
      </c>
      <c r="K93" s="50">
        <f t="shared" si="6"/>
        <v>7.3</v>
      </c>
      <c r="L93" s="50">
        <f t="shared" si="7"/>
        <v>4.9000000000000004</v>
      </c>
      <c r="M93" s="51">
        <f t="shared" si="8"/>
        <v>4.9000000000000004</v>
      </c>
      <c r="N93" s="15"/>
      <c r="O93" s="91"/>
    </row>
    <row r="94" spans="1:15" s="4" customFormat="1" x14ac:dyDescent="0.3">
      <c r="A94" s="109" t="str">
        <f>'Indicator Data'!A97</f>
        <v>Kyrgyzstan</v>
      </c>
      <c r="B94" s="52" t="str">
        <f>'Indicator Data'!B97</f>
        <v>KGZ</v>
      </c>
      <c r="C94" s="50">
        <f>IF('Indicator Data'!AY97="No data","x",ROUND(IF('Indicator Data'!AY97&gt;C$195,0,IF('Indicator Data'!AY97&lt;C$194,10,(C$195-'Indicator Data'!AY97)/(C$195-C$194)*10)),1))</f>
        <v>0.4</v>
      </c>
      <c r="D94" s="50">
        <f>IF('Indicator Data'!AZ97="No data","x",ROUND(IF('Indicator Data'!AZ97&gt;D$195,0,IF('Indicator Data'!AZ97&lt;D$194,10,(D$195-'Indicator Data'!AZ97)/(D$195-D$194)*10)),1))</f>
        <v>2.1</v>
      </c>
      <c r="E94" s="50">
        <f>IF('Indicator Data'!H97="No data","x",ROUND(IF('Indicator Data'!H97&gt;E$195,0,IF('Indicator Data'!H97&lt;E$194,10,(E$195-'Indicator Data'!H97)/(E$195-E$194)*10)),1))</f>
        <v>1.1000000000000001</v>
      </c>
      <c r="F94" s="50">
        <f t="shared" si="5"/>
        <v>1.2</v>
      </c>
      <c r="G94" s="50">
        <f>IF('Indicator Data'!C97="No data","x",ROUND(IF(LOG('Indicator Data'!C97)&gt;G$195,10,IF(LOG('Indicator Data'!C97)&lt;G$194,0,10-(G$195-LOG('Indicator Data'!C97))/(G$195-G$194)*10)),1))</f>
        <v>5.0999999999999996</v>
      </c>
      <c r="H94" s="50">
        <f>IF('Indicator Data'!D97="No data","x",ROUND(IF('Indicator Data'!D97&gt;H$195,10,IF('Indicator Data'!D97&lt;H$194,0,10-(H$195-'Indicator Data'!D97)/(H$195-H$194)*10)),1))</f>
        <v>5</v>
      </c>
      <c r="I94" s="50">
        <f>IF('Indicator Data'!E97="No data","x",ROUND(IF('Indicator Data'!E97&gt;I$195,10,IF('Indicator Data'!E97&lt;I$194,0,10-(I$195-'Indicator Data'!E97)/(I$195-I$194)*10)),1))</f>
        <v>3.6</v>
      </c>
      <c r="J94" s="50">
        <f>IF('Indicator Data'!F97="No data","x",ROUND(IF('Indicator Data'!F97&gt;J$195,10,IF('Indicator Data'!F97&lt;J$194,0,10-(J$195-'Indicator Data'!F97)/(J$195-J$194)*10)),1))</f>
        <v>5.5</v>
      </c>
      <c r="K94" s="50">
        <f t="shared" si="6"/>
        <v>4.8</v>
      </c>
      <c r="L94" s="50">
        <f t="shared" si="7"/>
        <v>3.6</v>
      </c>
      <c r="M94" s="51">
        <f t="shared" si="8"/>
        <v>3.6</v>
      </c>
      <c r="N94" s="15"/>
      <c r="O94" s="91"/>
    </row>
    <row r="95" spans="1:15" s="4" customFormat="1" x14ac:dyDescent="0.3">
      <c r="A95" s="109" t="str">
        <f>'Indicator Data'!A98</f>
        <v>Lao PDR</v>
      </c>
      <c r="B95" s="52" t="str">
        <f>'Indicator Data'!B98</f>
        <v>LAO</v>
      </c>
      <c r="C95" s="50">
        <f>IF('Indicator Data'!AY98="No data","x",ROUND(IF('Indicator Data'!AY98&gt;C$195,0,IF('Indicator Data'!AY98&lt;C$194,10,(C$195-'Indicator Data'!AY98)/(C$195-C$194)*10)),1))</f>
        <v>2.8</v>
      </c>
      <c r="D95" s="50">
        <f>IF('Indicator Data'!AZ98="No data","x",ROUND(IF('Indicator Data'!AZ98&gt;D$195,0,IF('Indicator Data'!AZ98&lt;D$194,10,(D$195-'Indicator Data'!AZ98)/(D$195-D$194)*10)),1))</f>
        <v>3</v>
      </c>
      <c r="E95" s="50">
        <f>IF('Indicator Data'!H98="No data","x",ROUND(IF('Indicator Data'!H98&gt;E$195,0,IF('Indicator Data'!H98&lt;E$194,10,(E$195-'Indicator Data'!H98)/(E$195-E$194)*10)),1))</f>
        <v>5</v>
      </c>
      <c r="F95" s="50">
        <f t="shared" si="5"/>
        <v>3.6</v>
      </c>
      <c r="G95" s="50">
        <f>IF('Indicator Data'!C98="No data","x",ROUND(IF(LOG('Indicator Data'!C98)&gt;G$195,10,IF(LOG('Indicator Data'!C98)&lt;G$194,0,10-(G$195-LOG('Indicator Data'!C98))/(G$195-G$194)*10)),1))</f>
        <v>5</v>
      </c>
      <c r="H95" s="50">
        <f>IF('Indicator Data'!D98="No data","x",ROUND(IF('Indicator Data'!D98&gt;H$195,10,IF('Indicator Data'!D98&lt;H$194,0,10-(H$195-'Indicator Data'!D98)/(H$195-H$194)*10)),1))</f>
        <v>6.8</v>
      </c>
      <c r="I95" s="50">
        <f>IF('Indicator Data'!E98="No data","x",ROUND(IF('Indicator Data'!E98&gt;I$195,10,IF('Indicator Data'!E98&lt;I$194,0,10-(I$195-'Indicator Data'!E98)/(I$195-I$194)*10)),1))</f>
        <v>3.5</v>
      </c>
      <c r="J95" s="50" t="str">
        <f>IF('Indicator Data'!F98="No data","x",ROUND(IF('Indicator Data'!F98&gt;J$195,10,IF('Indicator Data'!F98&lt;J$194,0,10-(J$195-'Indicator Data'!F98)/(J$195-J$194)*10)),1))</f>
        <v>x</v>
      </c>
      <c r="K95" s="50">
        <f t="shared" si="6"/>
        <v>5.0999999999999996</v>
      </c>
      <c r="L95" s="50">
        <f t="shared" si="7"/>
        <v>4.5999999999999996</v>
      </c>
      <c r="M95" s="51">
        <f t="shared" si="8"/>
        <v>4.5999999999999996</v>
      </c>
      <c r="N95" s="15"/>
      <c r="O95" s="91"/>
    </row>
    <row r="96" spans="1:15" s="4" customFormat="1" x14ac:dyDescent="0.3">
      <c r="A96" s="109" t="str">
        <f>'Indicator Data'!A99</f>
        <v>Latvia</v>
      </c>
      <c r="B96" s="52" t="str">
        <f>'Indicator Data'!B99</f>
        <v>LVA</v>
      </c>
      <c r="C96" s="50">
        <f>IF('Indicator Data'!AY99="No data","x",ROUND(IF('Indicator Data'!AY99&gt;C$195,0,IF('Indicator Data'!AY99&lt;C$194,10,(C$195-'Indicator Data'!AY99)/(C$195-C$194)*10)),1))</f>
        <v>0.9</v>
      </c>
      <c r="D96" s="50">
        <f>IF('Indicator Data'!AZ99="No data","x",ROUND(IF('Indicator Data'!AZ99&gt;D$195,0,IF('Indicator Data'!AZ99&lt;D$194,10,(D$195-'Indicator Data'!AZ99)/(D$195-D$194)*10)),1))</f>
        <v>0.2</v>
      </c>
      <c r="E96" s="50" t="str">
        <f>IF('Indicator Data'!H99="No data","x",ROUND(IF('Indicator Data'!H99&gt;E$195,0,IF('Indicator Data'!H99&lt;E$194,10,(E$195-'Indicator Data'!H99)/(E$195-E$194)*10)),1))</f>
        <v>x</v>
      </c>
      <c r="F96" s="50">
        <f t="shared" si="5"/>
        <v>0.6</v>
      </c>
      <c r="G96" s="50">
        <f>IF('Indicator Data'!C99="No data","x",ROUND(IF(LOG('Indicator Data'!C99)&gt;G$195,10,IF(LOG('Indicator Data'!C99)&lt;G$194,0,10-(G$195-LOG('Indicator Data'!C99))/(G$195-G$194)*10)),1))</f>
        <v>5</v>
      </c>
      <c r="H96" s="50">
        <f>IF('Indicator Data'!D99="No data","x",ROUND(IF('Indicator Data'!D99&gt;H$195,10,IF('Indicator Data'!D99&lt;H$194,0,10-(H$195-'Indicator Data'!D99)/(H$195-H$194)*10)),1))</f>
        <v>0</v>
      </c>
      <c r="I96" s="50">
        <f>IF('Indicator Data'!E99="No data","x",ROUND(IF('Indicator Data'!E99&gt;I$195,10,IF('Indicator Data'!E99&lt;I$194,0,10-(I$195-'Indicator Data'!E99)/(I$195-I$194)*10)),1))</f>
        <v>6.8</v>
      </c>
      <c r="J96" s="50">
        <f>IF('Indicator Data'!F99="No data","x",ROUND(IF('Indicator Data'!F99&gt;J$195,10,IF('Indicator Data'!F99&lt;J$194,0,10-(J$195-'Indicator Data'!F99)/(J$195-J$194)*10)),1))</f>
        <v>1.4</v>
      </c>
      <c r="K96" s="50">
        <f t="shared" si="6"/>
        <v>3.3</v>
      </c>
      <c r="L96" s="50">
        <f t="shared" si="7"/>
        <v>2.4</v>
      </c>
      <c r="M96" s="51">
        <f t="shared" si="8"/>
        <v>2.4</v>
      </c>
      <c r="N96" s="15"/>
      <c r="O96" s="91"/>
    </row>
    <row r="97" spans="1:15" s="4" customFormat="1" x14ac:dyDescent="0.3">
      <c r="A97" s="109" t="str">
        <f>'Indicator Data'!A100</f>
        <v>Lebanon</v>
      </c>
      <c r="B97" s="52" t="str">
        <f>'Indicator Data'!B100</f>
        <v>LBN</v>
      </c>
      <c r="C97" s="50">
        <f>IF('Indicator Data'!AY100="No data","x",ROUND(IF('Indicator Data'!AY100&gt;C$195,0,IF('Indicator Data'!AY100&lt;C$194,10,(C$195-'Indicator Data'!AY100)/(C$195-C$194)*10)),1))</f>
        <v>0.2</v>
      </c>
      <c r="D97" s="50">
        <f>IF('Indicator Data'!AZ100="No data","x",ROUND(IF('Indicator Data'!AZ100&gt;D$195,0,IF('Indicator Data'!AZ100&lt;D$194,10,(D$195-'Indicator Data'!AZ100)/(D$195-D$194)*10)),1))</f>
        <v>1.2</v>
      </c>
      <c r="E97" s="50" t="str">
        <f>IF('Indicator Data'!H100="No data","x",ROUND(IF('Indicator Data'!H100&gt;E$195,0,IF('Indicator Data'!H100&lt;E$194,10,(E$195-'Indicator Data'!H100)/(E$195-E$194)*10)),1))</f>
        <v>x</v>
      </c>
      <c r="F97" s="50">
        <f t="shared" si="5"/>
        <v>0.7</v>
      </c>
      <c r="G97" s="50">
        <f>IF('Indicator Data'!C100="No data","x",ROUND(IF(LOG('Indicator Data'!C100)&gt;G$195,10,IF(LOG('Indicator Data'!C100)&lt;G$194,0,10-(G$195-LOG('Indicator Data'!C100))/(G$195-G$194)*10)),1))</f>
        <v>9.4</v>
      </c>
      <c r="H97" s="50">
        <f>IF('Indicator Data'!D100="No data","x",ROUND(IF('Indicator Data'!D100&gt;H$195,10,IF('Indicator Data'!D100&lt;H$194,0,10-(H$195-'Indicator Data'!D100)/(H$195-H$194)*10)),1))</f>
        <v>1.5</v>
      </c>
      <c r="I97" s="50">
        <f>IF('Indicator Data'!E100="No data","x",ROUND(IF('Indicator Data'!E100&gt;I$195,10,IF('Indicator Data'!E100&lt;I$194,0,10-(I$195-'Indicator Data'!E100)/(I$195-I$194)*10)),1))</f>
        <v>8.9</v>
      </c>
      <c r="J97" s="50" t="str">
        <f>IF('Indicator Data'!F100="No data","x",ROUND(IF('Indicator Data'!F100&gt;J$195,10,IF('Indicator Data'!F100&lt;J$194,0,10-(J$195-'Indicator Data'!F100)/(J$195-J$194)*10)),1))</f>
        <v>x</v>
      </c>
      <c r="K97" s="50">
        <f t="shared" si="6"/>
        <v>6.6</v>
      </c>
      <c r="L97" s="50">
        <f t="shared" si="7"/>
        <v>4.5999999999999996</v>
      </c>
      <c r="M97" s="51">
        <f t="shared" si="8"/>
        <v>4.5999999999999996</v>
      </c>
      <c r="N97" s="15"/>
      <c r="O97" s="91"/>
    </row>
    <row r="98" spans="1:15" s="4" customFormat="1" x14ac:dyDescent="0.3">
      <c r="A98" s="109" t="str">
        <f>'Indicator Data'!A101</f>
        <v>Lesotho</v>
      </c>
      <c r="B98" s="52" t="str">
        <f>'Indicator Data'!B101</f>
        <v>LSO</v>
      </c>
      <c r="C98" s="50">
        <f>IF('Indicator Data'!AY101="No data","x",ROUND(IF('Indicator Data'!AY101&gt;C$195,0,IF('Indicator Data'!AY101&lt;C$194,10,(C$195-'Indicator Data'!AY101)/(C$195-C$194)*10)),1))</f>
        <v>6.4</v>
      </c>
      <c r="D98" s="50">
        <f>IF('Indicator Data'!AZ101="No data","x",ROUND(IF('Indicator Data'!AZ101&gt;D$195,0,IF('Indicator Data'!AZ101&lt;D$194,10,(D$195-'Indicator Data'!AZ101)/(D$195-D$194)*10)),1))</f>
        <v>5.2</v>
      </c>
      <c r="E98" s="50">
        <f>IF('Indicator Data'!H101="No data","x",ROUND(IF('Indicator Data'!H101&gt;E$195,0,IF('Indicator Data'!H101&lt;E$194,10,(E$195-'Indicator Data'!H101)/(E$195-E$194)*10)),1))</f>
        <v>9.8000000000000007</v>
      </c>
      <c r="F98" s="50">
        <f t="shared" si="5"/>
        <v>7.1</v>
      </c>
      <c r="G98" s="50">
        <f>IF('Indicator Data'!C101="No data","x",ROUND(IF(LOG('Indicator Data'!C101)&gt;G$195,10,IF(LOG('Indicator Data'!C101)&lt;G$194,0,10-(G$195-LOG('Indicator Data'!C101))/(G$195-G$194)*10)),1))</f>
        <v>6.1</v>
      </c>
      <c r="H98" s="50">
        <f>IF('Indicator Data'!D101="No data","x",ROUND(IF('Indicator Data'!D101&gt;H$195,10,IF('Indicator Data'!D101&lt;H$194,0,10-(H$195-'Indicator Data'!D101)/(H$195-H$194)*10)),1))</f>
        <v>4.5999999999999996</v>
      </c>
      <c r="I98" s="50">
        <f>IF('Indicator Data'!E101="No data","x",ROUND(IF('Indicator Data'!E101&gt;I$195,10,IF('Indicator Data'!E101&lt;I$194,0,10-(I$195-'Indicator Data'!E101)/(I$195-I$194)*10)),1))</f>
        <v>2.8</v>
      </c>
      <c r="J98" s="50">
        <f>IF('Indicator Data'!F101="No data","x",ROUND(IF('Indicator Data'!F101&gt;J$195,10,IF('Indicator Data'!F101&lt;J$194,0,10-(J$195-'Indicator Data'!F101)/(J$195-J$194)*10)),1))</f>
        <v>3.4</v>
      </c>
      <c r="K98" s="50">
        <f t="shared" si="6"/>
        <v>4.2</v>
      </c>
      <c r="L98" s="50">
        <f t="shared" si="7"/>
        <v>5.2</v>
      </c>
      <c r="M98" s="51">
        <f t="shared" si="8"/>
        <v>5.2</v>
      </c>
      <c r="N98" s="15"/>
      <c r="O98" s="91"/>
    </row>
    <row r="99" spans="1:15" s="4" customFormat="1" x14ac:dyDescent="0.3">
      <c r="A99" s="109" t="str">
        <f>'Indicator Data'!A102</f>
        <v>Liberia</v>
      </c>
      <c r="B99" s="52" t="str">
        <f>'Indicator Data'!B102</f>
        <v>LBR</v>
      </c>
      <c r="C99" s="50">
        <f>IF('Indicator Data'!AY102="No data","x",ROUND(IF('Indicator Data'!AY102&gt;C$195,0,IF('Indicator Data'!AY102&lt;C$194,10,(C$195-'Indicator Data'!AY102)/(C$195-C$194)*10)),1))</f>
        <v>9.1999999999999993</v>
      </c>
      <c r="D99" s="50">
        <f>IF('Indicator Data'!AZ102="No data","x",ROUND(IF('Indicator Data'!AZ102&gt;D$195,0,IF('Indicator Data'!AZ102&lt;D$194,10,(D$195-'Indicator Data'!AZ102)/(D$195-D$194)*10)),1))</f>
        <v>4.5</v>
      </c>
      <c r="E99" s="50">
        <f>IF('Indicator Data'!H102="No data","x",ROUND(IF('Indicator Data'!H102&gt;E$195,0,IF('Indicator Data'!H102&lt;E$194,10,(E$195-'Indicator Data'!H102)/(E$195-E$194)*10)),1))</f>
        <v>9.9</v>
      </c>
      <c r="F99" s="50">
        <f t="shared" ref="F99:F130" si="9">IF(AND(D99="x",C99="x",E99="x"),"x",ROUND(AVERAGE(C99:E99),1))</f>
        <v>7.9</v>
      </c>
      <c r="G99" s="50">
        <f>IF('Indicator Data'!C102="No data","x",ROUND(IF(LOG('Indicator Data'!C102)&gt;G$195,10,IF(LOG('Indicator Data'!C102)&lt;G$194,0,10-(G$195-LOG('Indicator Data'!C102))/(G$195-G$194)*10)),1))</f>
        <v>5.7</v>
      </c>
      <c r="H99" s="50">
        <f>IF('Indicator Data'!D102="No data","x",ROUND(IF('Indicator Data'!D102&gt;H$195,10,IF('Indicator Data'!D102&lt;H$194,0,10-(H$195-'Indicator Data'!D102)/(H$195-H$194)*10)),1))</f>
        <v>6.7</v>
      </c>
      <c r="I99" s="50">
        <f>IF('Indicator Data'!E102="No data","x",ROUND(IF('Indicator Data'!E102&gt;I$195,10,IF('Indicator Data'!E102&lt;I$194,0,10-(I$195-'Indicator Data'!E102)/(I$195-I$194)*10)),1))</f>
        <v>5.0999999999999996</v>
      </c>
      <c r="J99" s="50">
        <f>IF('Indicator Data'!F102="No data","x",ROUND(IF('Indicator Data'!F102&gt;J$195,10,IF('Indicator Data'!F102&lt;J$194,0,10-(J$195-'Indicator Data'!F102)/(J$195-J$194)*10)),1))</f>
        <v>7.4</v>
      </c>
      <c r="K99" s="50">
        <f t="shared" si="6"/>
        <v>6.2</v>
      </c>
      <c r="L99" s="50">
        <f t="shared" si="7"/>
        <v>6.8</v>
      </c>
      <c r="M99" s="51">
        <f t="shared" si="8"/>
        <v>6.8</v>
      </c>
      <c r="N99" s="15"/>
      <c r="O99" s="91"/>
    </row>
    <row r="100" spans="1:15" s="4" customFormat="1" x14ac:dyDescent="0.3">
      <c r="A100" s="109" t="str">
        <f>'Indicator Data'!A103</f>
        <v>Libya</v>
      </c>
      <c r="B100" s="52" t="str">
        <f>'Indicator Data'!B103</f>
        <v>LBY</v>
      </c>
      <c r="C100" s="50">
        <f>IF('Indicator Data'!AY103="No data","x",ROUND(IF('Indicator Data'!AY103&gt;C$195,0,IF('Indicator Data'!AY103&lt;C$194,10,(C$195-'Indicator Data'!AY103)/(C$195-C$194)*10)),1))</f>
        <v>0</v>
      </c>
      <c r="D100" s="50">
        <f>IF('Indicator Data'!AZ103="No data","x",ROUND(IF('Indicator Data'!AZ103&gt;D$195,0,IF('Indicator Data'!AZ103&lt;D$194,10,(D$195-'Indicator Data'!AZ103)/(D$195-D$194)*10)),1))</f>
        <v>0.2</v>
      </c>
      <c r="E100" s="50" t="str">
        <f>IF('Indicator Data'!H103="No data","x",ROUND(IF('Indicator Data'!H103&gt;E$195,0,IF('Indicator Data'!H103&lt;E$194,10,(E$195-'Indicator Data'!H103)/(E$195-E$194)*10)),1))</f>
        <v>x</v>
      </c>
      <c r="F100" s="50">
        <f t="shared" si="9"/>
        <v>0.1</v>
      </c>
      <c r="G100" s="50">
        <f>IF('Indicator Data'!C103="No data","x",ROUND(IF(LOG('Indicator Data'!C103)&gt;G$195,10,IF(LOG('Indicator Data'!C103)&lt;G$194,0,10-(G$195-LOG('Indicator Data'!C103))/(G$195-G$194)*10)),1))</f>
        <v>1.9</v>
      </c>
      <c r="H100" s="50">
        <f>IF('Indicator Data'!D103="No data","x",ROUND(IF('Indicator Data'!D103&gt;H$195,10,IF('Indicator Data'!D103&lt;H$194,0,10-(H$195-'Indicator Data'!D103)/(H$195-H$194)*10)),1))</f>
        <v>3.7</v>
      </c>
      <c r="I100" s="50">
        <f>IF('Indicator Data'!E103="No data","x",ROUND(IF('Indicator Data'!E103&gt;I$195,10,IF('Indicator Data'!E103&lt;I$194,0,10-(I$195-'Indicator Data'!E103)/(I$195-I$194)*10)),1))</f>
        <v>8</v>
      </c>
      <c r="J100" s="50" t="str">
        <f>IF('Indicator Data'!F103="No data","x",ROUND(IF('Indicator Data'!F103&gt;J$195,10,IF('Indicator Data'!F103&lt;J$194,0,10-(J$195-'Indicator Data'!F103)/(J$195-J$194)*10)),1))</f>
        <v>x</v>
      </c>
      <c r="K100" s="50">
        <f t="shared" si="6"/>
        <v>4.5</v>
      </c>
      <c r="L100" s="50">
        <f t="shared" si="7"/>
        <v>3</v>
      </c>
      <c r="M100" s="51">
        <f t="shared" si="8"/>
        <v>3</v>
      </c>
      <c r="N100" s="15"/>
      <c r="O100" s="91"/>
    </row>
    <row r="101" spans="1:15" s="4" customFormat="1" x14ac:dyDescent="0.3">
      <c r="A101" s="109" t="str">
        <f>'Indicator Data'!A104</f>
        <v>Liechtenstein</v>
      </c>
      <c r="B101" s="52" t="str">
        <f>'Indicator Data'!B104</f>
        <v>LIE</v>
      </c>
      <c r="C101" s="50">
        <f>IF('Indicator Data'!AY104="No data","x",ROUND(IF('Indicator Data'!AY104&gt;C$195,0,IF('Indicator Data'!AY104&lt;C$194,10,(C$195-'Indicator Data'!AY104)/(C$195-C$194)*10)),1))</f>
        <v>0</v>
      </c>
      <c r="D101" s="50">
        <f>IF('Indicator Data'!AZ104="No data","x",ROUND(IF('Indicator Data'!AZ104&gt;D$195,0,IF('Indicator Data'!AZ104&lt;D$194,10,(D$195-'Indicator Data'!AZ104)/(D$195-D$194)*10)),1))</f>
        <v>0</v>
      </c>
      <c r="E101" s="50" t="str">
        <f>IF('Indicator Data'!H104="No data","x",ROUND(IF('Indicator Data'!H104&gt;E$195,0,IF('Indicator Data'!H104&lt;E$194,10,(E$195-'Indicator Data'!H104)/(E$195-E$194)*10)),1))</f>
        <v>x</v>
      </c>
      <c r="F101" s="50">
        <f t="shared" si="9"/>
        <v>0</v>
      </c>
      <c r="G101" s="50">
        <f>IF('Indicator Data'!C104="No data","x",ROUND(IF(LOG('Indicator Data'!C104)&gt;G$195,10,IF(LOG('Indicator Data'!C104)&lt;G$194,0,10-(G$195-LOG('Indicator Data'!C104))/(G$195-G$194)*10)),1))</f>
        <v>7.9</v>
      </c>
      <c r="H101" s="50">
        <f>IF('Indicator Data'!D104="No data","x",ROUND(IF('Indicator Data'!D104&gt;H$195,10,IF('Indicator Data'!D104&lt;H$194,0,10-(H$195-'Indicator Data'!D104)/(H$195-H$194)*10)),1))</f>
        <v>0.9</v>
      </c>
      <c r="I101" s="50">
        <f>IF('Indicator Data'!E104="No data","x",ROUND(IF('Indicator Data'!E104&gt;I$195,10,IF('Indicator Data'!E104&lt;I$194,0,10-(I$195-'Indicator Data'!E104)/(I$195-I$194)*10)),1))</f>
        <v>1.4</v>
      </c>
      <c r="J101" s="50">
        <f>IF('Indicator Data'!F104="No data","x",ROUND(IF('Indicator Data'!F104&gt;J$195,10,IF('Indicator Data'!F104&lt;J$194,0,10-(J$195-'Indicator Data'!F104)/(J$195-J$194)*10)),1))</f>
        <v>0.8</v>
      </c>
      <c r="K101" s="50">
        <f t="shared" si="6"/>
        <v>2.8</v>
      </c>
      <c r="L101" s="50">
        <f t="shared" si="7"/>
        <v>1.9</v>
      </c>
      <c r="M101" s="51">
        <f t="shared" si="8"/>
        <v>1.9</v>
      </c>
      <c r="N101" s="15"/>
      <c r="O101" s="91"/>
    </row>
    <row r="102" spans="1:15" s="4" customFormat="1" x14ac:dyDescent="0.3">
      <c r="A102" s="109" t="str">
        <f>'Indicator Data'!A105</f>
        <v>Lithuania</v>
      </c>
      <c r="B102" s="52" t="str">
        <f>'Indicator Data'!B105</f>
        <v>LTU</v>
      </c>
      <c r="C102" s="50">
        <f>IF('Indicator Data'!AY105="No data","x",ROUND(IF('Indicator Data'!AY105&gt;C$195,0,IF('Indicator Data'!AY105&lt;C$194,10,(C$195-'Indicator Data'!AY105)/(C$195-C$194)*10)),1))</f>
        <v>0.7</v>
      </c>
      <c r="D102" s="50">
        <f>IF('Indicator Data'!AZ105="No data","x",ROUND(IF('Indicator Data'!AZ105&gt;D$195,0,IF('Indicator Data'!AZ105&lt;D$194,10,(D$195-'Indicator Data'!AZ105)/(D$195-D$194)*10)),1))</f>
        <v>0.4</v>
      </c>
      <c r="E102" s="50" t="str">
        <f>IF('Indicator Data'!H105="No data","x",ROUND(IF('Indicator Data'!H105&gt;E$195,0,IF('Indicator Data'!H105&lt;E$194,10,(E$195-'Indicator Data'!H105)/(E$195-E$194)*10)),1))</f>
        <v>x</v>
      </c>
      <c r="F102" s="50">
        <f t="shared" si="9"/>
        <v>0.6</v>
      </c>
      <c r="G102" s="50">
        <f>IF('Indicator Data'!C105="No data","x",ROUND(IF(LOG('Indicator Data'!C105)&gt;G$195,10,IF(LOG('Indicator Data'!C105)&lt;G$194,0,10-(G$195-LOG('Indicator Data'!C105))/(G$195-G$194)*10)),1))</f>
        <v>5.5</v>
      </c>
      <c r="H102" s="50">
        <f>IF('Indicator Data'!D105="No data","x",ROUND(IF('Indicator Data'!D105&gt;H$195,10,IF('Indicator Data'!D105&lt;H$194,0,10-(H$195-'Indicator Data'!D105)/(H$195-H$194)*10)),1))</f>
        <v>0</v>
      </c>
      <c r="I102" s="50">
        <f>IF('Indicator Data'!E105="No data","x",ROUND(IF('Indicator Data'!E105&gt;I$195,10,IF('Indicator Data'!E105&lt;I$194,0,10-(I$195-'Indicator Data'!E105)/(I$195-I$194)*10)),1))</f>
        <v>6.8</v>
      </c>
      <c r="J102" s="50">
        <f>IF('Indicator Data'!F105="No data","x",ROUND(IF('Indicator Data'!F105&gt;J$195,10,IF('Indicator Data'!F105&lt;J$194,0,10-(J$195-'Indicator Data'!F105)/(J$195-J$194)*10)),1))</f>
        <v>1</v>
      </c>
      <c r="K102" s="50">
        <f t="shared" si="6"/>
        <v>3.3</v>
      </c>
      <c r="L102" s="50">
        <f t="shared" si="7"/>
        <v>2.4</v>
      </c>
      <c r="M102" s="51">
        <f t="shared" si="8"/>
        <v>2.4</v>
      </c>
      <c r="N102" s="15"/>
      <c r="O102" s="91"/>
    </row>
    <row r="103" spans="1:15" s="4" customFormat="1" x14ac:dyDescent="0.3">
      <c r="A103" s="109" t="str">
        <f>'Indicator Data'!A106</f>
        <v>Luxembourg</v>
      </c>
      <c r="B103" s="52" t="str">
        <f>'Indicator Data'!B106</f>
        <v>LUX</v>
      </c>
      <c r="C103" s="50">
        <f>IF('Indicator Data'!AY106="No data","x",ROUND(IF('Indicator Data'!AY106&gt;C$195,0,IF('Indicator Data'!AY106&lt;C$194,10,(C$195-'Indicator Data'!AY106)/(C$195-C$194)*10)),1))</f>
        <v>0.3</v>
      </c>
      <c r="D103" s="50">
        <f>IF('Indicator Data'!AZ106="No data","x",ROUND(IF('Indicator Data'!AZ106&gt;D$195,0,IF('Indicator Data'!AZ106&lt;D$194,10,(D$195-'Indicator Data'!AZ106)/(D$195-D$194)*10)),1))</f>
        <v>0</v>
      </c>
      <c r="E103" s="50" t="str">
        <f>IF('Indicator Data'!H106="No data","x",ROUND(IF('Indicator Data'!H106&gt;E$195,0,IF('Indicator Data'!H106&lt;E$194,10,(E$195-'Indicator Data'!H106)/(E$195-E$194)*10)),1))</f>
        <v>x</v>
      </c>
      <c r="F103" s="50">
        <f t="shared" si="9"/>
        <v>0.2</v>
      </c>
      <c r="G103" s="50">
        <f>IF('Indicator Data'!C106="No data","x",ROUND(IF(LOG('Indicator Data'!C106)&gt;G$195,10,IF(LOG('Indicator Data'!C106)&lt;G$194,0,10-(G$195-LOG('Indicator Data'!C106))/(G$195-G$194)*10)),1))</f>
        <v>8</v>
      </c>
      <c r="H103" s="50">
        <f>IF('Indicator Data'!D106="No data","x",ROUND(IF('Indicator Data'!D106&gt;H$195,10,IF('Indicator Data'!D106&lt;H$194,0,10-(H$195-'Indicator Data'!D106)/(H$195-H$194)*10)),1))</f>
        <v>4.3</v>
      </c>
      <c r="I103" s="50">
        <f>IF('Indicator Data'!E106="No data","x",ROUND(IF('Indicator Data'!E106&gt;I$195,10,IF('Indicator Data'!E106&lt;I$194,0,10-(I$195-'Indicator Data'!E106)/(I$195-I$194)*10)),1))</f>
        <v>9.1</v>
      </c>
      <c r="J103" s="50">
        <f>IF('Indicator Data'!F106="No data","x",ROUND(IF('Indicator Data'!F106&gt;J$195,10,IF('Indicator Data'!F106&lt;J$194,0,10-(J$195-'Indicator Data'!F106)/(J$195-J$194)*10)),1))</f>
        <v>1</v>
      </c>
      <c r="K103" s="50">
        <f t="shared" si="6"/>
        <v>5.6</v>
      </c>
      <c r="L103" s="50">
        <f t="shared" si="7"/>
        <v>3.8</v>
      </c>
      <c r="M103" s="51">
        <f t="shared" si="8"/>
        <v>3.8</v>
      </c>
      <c r="N103" s="15"/>
      <c r="O103" s="91"/>
    </row>
    <row r="104" spans="1:15" s="4" customFormat="1" x14ac:dyDescent="0.3">
      <c r="A104" s="109" t="str">
        <f>'Indicator Data'!A107</f>
        <v>Madagascar</v>
      </c>
      <c r="B104" s="52" t="str">
        <f>'Indicator Data'!B107</f>
        <v>MDG</v>
      </c>
      <c r="C104" s="50">
        <f>IF('Indicator Data'!AY107="No data","x",ROUND(IF('Indicator Data'!AY107&gt;C$195,0,IF('Indicator Data'!AY107&lt;C$194,10,(C$195-'Indicator Data'!AY107)/(C$195-C$194)*10)),1))</f>
        <v>9.9</v>
      </c>
      <c r="D104" s="50">
        <f>IF('Indicator Data'!AZ107="No data","x",ROUND(IF('Indicator Data'!AZ107&gt;D$195,0,IF('Indicator Data'!AZ107&lt;D$194,10,(D$195-'Indicator Data'!AZ107)/(D$195-D$194)*10)),1))</f>
        <v>7.6</v>
      </c>
      <c r="E104" s="50">
        <f>IF('Indicator Data'!H107="No data","x",ROUND(IF('Indicator Data'!H107&gt;E$195,0,IF('Indicator Data'!H107&lt;E$194,10,(E$195-'Indicator Data'!H107)/(E$195-E$194)*10)),1))</f>
        <v>4.9000000000000004</v>
      </c>
      <c r="F104" s="50">
        <f t="shared" si="9"/>
        <v>7.5</v>
      </c>
      <c r="G104" s="50">
        <f>IF('Indicator Data'!C107="No data","x",ROUND(IF(LOG('Indicator Data'!C107)&gt;G$195,10,IF(LOG('Indicator Data'!C107)&lt;G$194,0,10-(G$195-LOG('Indicator Data'!C107))/(G$195-G$194)*10)),1))</f>
        <v>5.5</v>
      </c>
      <c r="H104" s="50">
        <f>IF('Indicator Data'!D107="No data","x",ROUND(IF('Indicator Data'!D107&gt;H$195,10,IF('Indicator Data'!D107&lt;H$194,0,10-(H$195-'Indicator Data'!D107)/(H$195-H$194)*10)),1))</f>
        <v>9</v>
      </c>
      <c r="I104" s="50">
        <f>IF('Indicator Data'!E107="No data","x",ROUND(IF('Indicator Data'!E107&gt;I$195,10,IF('Indicator Data'!E107&lt;I$194,0,10-(I$195-'Indicator Data'!E107)/(I$195-I$194)*10)),1))</f>
        <v>3.7</v>
      </c>
      <c r="J104" s="50">
        <f>IF('Indicator Data'!F107="No data","x",ROUND(IF('Indicator Data'!F107&gt;J$195,10,IF('Indicator Data'!F107&lt;J$194,0,10-(J$195-'Indicator Data'!F107)/(J$195-J$194)*10)),1))</f>
        <v>7.4</v>
      </c>
      <c r="K104" s="50">
        <f t="shared" si="6"/>
        <v>6.4</v>
      </c>
      <c r="L104" s="50">
        <f t="shared" si="7"/>
        <v>6.8</v>
      </c>
      <c r="M104" s="51">
        <f t="shared" si="8"/>
        <v>6.8</v>
      </c>
      <c r="N104" s="15"/>
      <c r="O104" s="91"/>
    </row>
    <row r="105" spans="1:15" s="4" customFormat="1" x14ac:dyDescent="0.3">
      <c r="A105" s="109" t="str">
        <f>'Indicator Data'!A108</f>
        <v>Malawi</v>
      </c>
      <c r="B105" s="52" t="str">
        <f>'Indicator Data'!B108</f>
        <v>MWI</v>
      </c>
      <c r="C105" s="50">
        <f>IF('Indicator Data'!AY108="No data","x",ROUND(IF('Indicator Data'!AY108&gt;C$195,0,IF('Indicator Data'!AY108&lt;C$194,10,(C$195-'Indicator Data'!AY108)/(C$195-C$194)*10)),1))</f>
        <v>8.1999999999999993</v>
      </c>
      <c r="D105" s="50">
        <f>IF('Indicator Data'!AZ108="No data","x",ROUND(IF('Indicator Data'!AZ108&gt;D$195,0,IF('Indicator Data'!AZ108&lt;D$194,10,(D$195-'Indicator Data'!AZ108)/(D$195-D$194)*10)),1))</f>
        <v>5.2</v>
      </c>
      <c r="E105" s="50">
        <f>IF('Indicator Data'!H108="No data","x",ROUND(IF('Indicator Data'!H108&gt;E$195,0,IF('Indicator Data'!H108&lt;E$194,10,(E$195-'Indicator Data'!H108)/(E$195-E$194)*10)),1))</f>
        <v>9.1</v>
      </c>
      <c r="F105" s="50">
        <f t="shared" si="9"/>
        <v>7.5</v>
      </c>
      <c r="G105" s="50">
        <f>IF('Indicator Data'!C108="No data","x",ROUND(IF(LOG('Indicator Data'!C108)&gt;G$195,10,IF(LOG('Indicator Data'!C108)&lt;G$194,0,10-(G$195-LOG('Indicator Data'!C108))/(G$195-G$194)*10)),1))</f>
        <v>7.6</v>
      </c>
      <c r="H105" s="50">
        <f>IF('Indicator Data'!D108="No data","x",ROUND(IF('Indicator Data'!D108&gt;H$195,10,IF('Indicator Data'!D108&lt;H$194,0,10-(H$195-'Indicator Data'!D108)/(H$195-H$194)*10)),1))</f>
        <v>7.9</v>
      </c>
      <c r="I105" s="50">
        <f>IF('Indicator Data'!E108="No data","x",ROUND(IF('Indicator Data'!E108&gt;I$195,10,IF('Indicator Data'!E108&lt;I$194,0,10-(I$195-'Indicator Data'!E108)/(I$195-I$194)*10)),1))</f>
        <v>1.7</v>
      </c>
      <c r="J105" s="50">
        <f>IF('Indicator Data'!F108="No data","x",ROUND(IF('Indicator Data'!F108&gt;J$195,10,IF('Indicator Data'!F108&lt;J$194,0,10-(J$195-'Indicator Data'!F108)/(J$195-J$194)*10)),1))</f>
        <v>6.3</v>
      </c>
      <c r="K105" s="50">
        <f t="shared" si="6"/>
        <v>5.9</v>
      </c>
      <c r="L105" s="50">
        <f t="shared" si="7"/>
        <v>6.4</v>
      </c>
      <c r="M105" s="51">
        <f t="shared" si="8"/>
        <v>6.4</v>
      </c>
      <c r="N105" s="15"/>
      <c r="O105" s="91"/>
    </row>
    <row r="106" spans="1:15" s="4" customFormat="1" x14ac:dyDescent="0.3">
      <c r="A106" s="109" t="str">
        <f>'Indicator Data'!A109</f>
        <v>Malaysia</v>
      </c>
      <c r="B106" s="52" t="str">
        <f>'Indicator Data'!B109</f>
        <v>MYS</v>
      </c>
      <c r="C106" s="50">
        <f>IF('Indicator Data'!AY109="No data","x",ROUND(IF('Indicator Data'!AY109&gt;C$195,0,IF('Indicator Data'!AY109&lt;C$194,10,(C$195-'Indicator Data'!AY109)/(C$195-C$194)*10)),1))</f>
        <v>0</v>
      </c>
      <c r="D106" s="50">
        <f>IF('Indicator Data'!AZ109="No data","x",ROUND(IF('Indicator Data'!AZ109&gt;D$195,0,IF('Indicator Data'!AZ109&lt;D$194,10,(D$195-'Indicator Data'!AZ109)/(D$195-D$194)*10)),1))</f>
        <v>0.6</v>
      </c>
      <c r="E106" s="50" t="str">
        <f>IF('Indicator Data'!H109="No data","x",ROUND(IF('Indicator Data'!H109&gt;E$195,0,IF('Indicator Data'!H109&lt;E$194,10,(E$195-'Indicator Data'!H109)/(E$195-E$194)*10)),1))</f>
        <v>x</v>
      </c>
      <c r="F106" s="50">
        <f t="shared" si="9"/>
        <v>0.3</v>
      </c>
      <c r="G106" s="50">
        <f>IF('Indicator Data'!C109="No data","x",ROUND(IF(LOG('Indicator Data'!C109)&gt;G$195,10,IF(LOG('Indicator Data'!C109)&lt;G$194,0,10-(G$195-LOG('Indicator Data'!C109))/(G$195-G$194)*10)),1))</f>
        <v>6.6</v>
      </c>
      <c r="H106" s="50">
        <f>IF('Indicator Data'!D109="No data","x",ROUND(IF('Indicator Data'!D109&gt;H$195,10,IF('Indicator Data'!D109&lt;H$194,0,10-(H$195-'Indicator Data'!D109)/(H$195-H$194)*10)),1))</f>
        <v>4.3</v>
      </c>
      <c r="I106" s="50">
        <f>IF('Indicator Data'!E109="No data","x",ROUND(IF('Indicator Data'!E109&gt;I$195,10,IF('Indicator Data'!E109&lt;I$194,0,10-(I$195-'Indicator Data'!E109)/(I$195-I$194)*10)),1))</f>
        <v>7.6</v>
      </c>
      <c r="J106" s="50" t="str">
        <f>IF('Indicator Data'!F109="No data","x",ROUND(IF('Indicator Data'!F109&gt;J$195,10,IF('Indicator Data'!F109&lt;J$194,0,10-(J$195-'Indicator Data'!F109)/(J$195-J$194)*10)),1))</f>
        <v>x</v>
      </c>
      <c r="K106" s="50">
        <f t="shared" si="6"/>
        <v>6.2</v>
      </c>
      <c r="L106" s="50">
        <f t="shared" si="7"/>
        <v>4.2</v>
      </c>
      <c r="M106" s="51">
        <f t="shared" si="8"/>
        <v>4.2</v>
      </c>
      <c r="N106" s="15"/>
      <c r="O106" s="91"/>
    </row>
    <row r="107" spans="1:15" s="4" customFormat="1" x14ac:dyDescent="0.3">
      <c r="A107" s="109" t="str">
        <f>'Indicator Data'!A110</f>
        <v>Maldives</v>
      </c>
      <c r="B107" s="52" t="str">
        <f>'Indicator Data'!B110</f>
        <v>MDV</v>
      </c>
      <c r="C107" s="50">
        <f>IF('Indicator Data'!AY110="No data","x",ROUND(IF('Indicator Data'!AY110&gt;C$195,0,IF('Indicator Data'!AY110&lt;C$194,10,(C$195-'Indicator Data'!AY110)/(C$195-C$194)*10)),1))</f>
        <v>0.1</v>
      </c>
      <c r="D107" s="50">
        <f>IF('Indicator Data'!AZ110="No data","x",ROUND(IF('Indicator Data'!AZ110&gt;D$195,0,IF('Indicator Data'!AZ110&lt;D$194,10,(D$195-'Indicator Data'!AZ110)/(D$195-D$194)*10)),1))</f>
        <v>0.1</v>
      </c>
      <c r="E107" s="50">
        <f>IF('Indicator Data'!H110="No data","x",ROUND(IF('Indicator Data'!H110&gt;E$195,0,IF('Indicator Data'!H110&lt;E$194,10,(E$195-'Indicator Data'!H110)/(E$195-E$194)*10)),1))</f>
        <v>0.4</v>
      </c>
      <c r="F107" s="50">
        <f t="shared" si="9"/>
        <v>0.2</v>
      </c>
      <c r="G107" s="50">
        <f>IF('Indicator Data'!C110="No data","x",ROUND(IF(LOG('Indicator Data'!C110)&gt;G$195,10,IF(LOG('Indicator Data'!C110)&lt;G$194,0,10-(G$195-LOG('Indicator Data'!C110))/(G$195-G$194)*10)),1))</f>
        <v>10</v>
      </c>
      <c r="H107" s="50">
        <f>IF('Indicator Data'!D110="No data","x",ROUND(IF('Indicator Data'!D110&gt;H$195,10,IF('Indicator Data'!D110&lt;H$194,0,10-(H$195-'Indicator Data'!D110)/(H$195-H$194)*10)),1))</f>
        <v>9.8000000000000007</v>
      </c>
      <c r="I107" s="50">
        <f>IF('Indicator Data'!E110="No data","x",ROUND(IF('Indicator Data'!E110&gt;I$195,10,IF('Indicator Data'!E110&lt;I$194,0,10-(I$195-'Indicator Data'!E110)/(I$195-I$194)*10)),1))</f>
        <v>4</v>
      </c>
      <c r="J107" s="50">
        <f>IF('Indicator Data'!F110="No data","x",ROUND(IF('Indicator Data'!F110&gt;J$195,10,IF('Indicator Data'!F110&lt;J$194,0,10-(J$195-'Indicator Data'!F110)/(J$195-J$194)*10)),1))</f>
        <v>8.3000000000000007</v>
      </c>
      <c r="K107" s="50">
        <f t="shared" si="6"/>
        <v>8</v>
      </c>
      <c r="L107" s="50">
        <f t="shared" si="7"/>
        <v>5.4</v>
      </c>
      <c r="M107" s="51">
        <f t="shared" si="8"/>
        <v>5.4</v>
      </c>
      <c r="N107" s="15"/>
      <c r="O107" s="91"/>
    </row>
    <row r="108" spans="1:15" s="4" customFormat="1" x14ac:dyDescent="0.3">
      <c r="A108" s="109" t="str">
        <f>'Indicator Data'!A111</f>
        <v>Mali</v>
      </c>
      <c r="B108" s="52" t="str">
        <f>'Indicator Data'!B111</f>
        <v>MLI</v>
      </c>
      <c r="C108" s="50">
        <f>IF('Indicator Data'!AY111="No data","x",ROUND(IF('Indicator Data'!AY111&gt;C$195,0,IF('Indicator Data'!AY111&lt;C$194,10,(C$195-'Indicator Data'!AY111)/(C$195-C$194)*10)),1))</f>
        <v>6.7</v>
      </c>
      <c r="D108" s="50">
        <f>IF('Indicator Data'!AZ111="No data","x",ROUND(IF('Indicator Data'!AZ111&gt;D$195,0,IF('Indicator Data'!AZ111&lt;D$194,10,(D$195-'Indicator Data'!AZ111)/(D$195-D$194)*10)),1))</f>
        <v>3.6</v>
      </c>
      <c r="E108" s="50">
        <f>IF('Indicator Data'!H111="No data","x",ROUND(IF('Indicator Data'!H111&gt;E$195,0,IF('Indicator Data'!H111&lt;E$194,10,(E$195-'Indicator Data'!H111)/(E$195-E$194)*10)),1))</f>
        <v>4.8</v>
      </c>
      <c r="F108" s="50">
        <f t="shared" si="9"/>
        <v>5</v>
      </c>
      <c r="G108" s="50">
        <f>IF('Indicator Data'!C111="No data","x",ROUND(IF(LOG('Indicator Data'!C111)&gt;G$195,10,IF(LOG('Indicator Data'!C111)&lt;G$194,0,10-(G$195-LOG('Indicator Data'!C111))/(G$195-G$194)*10)),1))</f>
        <v>4</v>
      </c>
      <c r="H108" s="50">
        <f>IF('Indicator Data'!D111="No data","x",ROUND(IF('Indicator Data'!D111&gt;H$195,10,IF('Indicator Data'!D111&lt;H$194,0,10-(H$195-'Indicator Data'!D111)/(H$195-H$194)*10)),1))</f>
        <v>9.8000000000000007</v>
      </c>
      <c r="I108" s="50">
        <f>IF('Indicator Data'!E111="No data","x",ROUND(IF('Indicator Data'!E111&gt;I$195,10,IF('Indicator Data'!E111&lt;I$194,0,10-(I$195-'Indicator Data'!E111)/(I$195-I$194)*10)),1))</f>
        <v>4.2</v>
      </c>
      <c r="J108" s="50">
        <f>IF('Indicator Data'!F111="No data","x",ROUND(IF('Indicator Data'!F111&gt;J$195,10,IF('Indicator Data'!F111&lt;J$194,0,10-(J$195-'Indicator Data'!F111)/(J$195-J$194)*10)),1))</f>
        <v>9.1999999999999993</v>
      </c>
      <c r="K108" s="50">
        <f t="shared" si="6"/>
        <v>6.8</v>
      </c>
      <c r="L108" s="50">
        <f t="shared" si="7"/>
        <v>6.2</v>
      </c>
      <c r="M108" s="51">
        <f t="shared" si="8"/>
        <v>6.2</v>
      </c>
      <c r="N108" s="15"/>
      <c r="O108" s="91"/>
    </row>
    <row r="109" spans="1:15" s="4" customFormat="1" x14ac:dyDescent="0.3">
      <c r="A109" s="109" t="str">
        <f>'Indicator Data'!A112</f>
        <v>Malta</v>
      </c>
      <c r="B109" s="52" t="str">
        <f>'Indicator Data'!B112</f>
        <v>MLT</v>
      </c>
      <c r="C109" s="50">
        <f>IF('Indicator Data'!AY112="No data","x",ROUND(IF('Indicator Data'!AY112&gt;C$195,0,IF('Indicator Data'!AY112&lt;C$194,10,(C$195-'Indicator Data'!AY112)/(C$195-C$194)*10)),1))</f>
        <v>0</v>
      </c>
      <c r="D109" s="50">
        <f>IF('Indicator Data'!AZ112="No data","x",ROUND(IF('Indicator Data'!AZ112&gt;D$195,0,IF('Indicator Data'!AZ112&lt;D$194,10,(D$195-'Indicator Data'!AZ112)/(D$195-D$194)*10)),1))</f>
        <v>0</v>
      </c>
      <c r="E109" s="50" t="str">
        <f>IF('Indicator Data'!H112="No data","x",ROUND(IF('Indicator Data'!H112&gt;E$195,0,IF('Indicator Data'!H112&lt;E$194,10,(E$195-'Indicator Data'!H112)/(E$195-E$194)*10)),1))</f>
        <v>x</v>
      </c>
      <c r="F109" s="50">
        <f t="shared" si="9"/>
        <v>0</v>
      </c>
      <c r="G109" s="50">
        <f>IF('Indicator Data'!C112="No data","x",ROUND(IF(LOG('Indicator Data'!C112)&gt;G$195,10,IF(LOG('Indicator Data'!C112)&lt;G$194,0,10-(G$195-LOG('Indicator Data'!C112))/(G$195-G$194)*10)),1))</f>
        <v>10</v>
      </c>
      <c r="H109" s="50">
        <f>IF('Indicator Data'!D112="No data","x",ROUND(IF('Indicator Data'!D112&gt;H$195,10,IF('Indicator Data'!D112&lt;H$194,0,10-(H$195-'Indicator Data'!D112)/(H$195-H$194)*10)),1))</f>
        <v>6.7</v>
      </c>
      <c r="I109" s="50">
        <f>IF('Indicator Data'!E112="No data","x",ROUND(IF('Indicator Data'!E112&gt;I$195,10,IF('Indicator Data'!E112&lt;I$194,0,10-(I$195-'Indicator Data'!E112)/(I$195-I$194)*10)),1))</f>
        <v>9.5</v>
      </c>
      <c r="J109" s="50">
        <f>IF('Indicator Data'!F112="No data","x",ROUND(IF('Indicator Data'!F112&gt;J$195,10,IF('Indicator Data'!F112&lt;J$194,0,10-(J$195-'Indicator Data'!F112)/(J$195-J$194)*10)),1))</f>
        <v>2.1</v>
      </c>
      <c r="K109" s="50">
        <f t="shared" si="6"/>
        <v>7.1</v>
      </c>
      <c r="L109" s="50">
        <f t="shared" si="7"/>
        <v>4.7</v>
      </c>
      <c r="M109" s="51">
        <f t="shared" si="8"/>
        <v>4.7</v>
      </c>
      <c r="N109" s="15"/>
      <c r="O109" s="91"/>
    </row>
    <row r="110" spans="1:15" s="4" customFormat="1" x14ac:dyDescent="0.3">
      <c r="A110" s="109" t="str">
        <f>'Indicator Data'!A113</f>
        <v>Marshall Islands</v>
      </c>
      <c r="B110" s="52" t="str">
        <f>'Indicator Data'!B113</f>
        <v>MHL</v>
      </c>
      <c r="C110" s="50">
        <f>IF('Indicator Data'!AY113="No data","x",ROUND(IF('Indicator Data'!AY113&gt;C$195,0,IF('Indicator Data'!AY113&lt;C$194,10,(C$195-'Indicator Data'!AY113)/(C$195-C$194)*10)),1))</f>
        <v>1.8</v>
      </c>
      <c r="D110" s="50">
        <f>IF('Indicator Data'!AZ113="No data","x",ROUND(IF('Indicator Data'!AZ113&gt;D$195,0,IF('Indicator Data'!AZ113&lt;D$194,10,(D$195-'Indicator Data'!AZ113)/(D$195-D$194)*10)),1))</f>
        <v>1.9</v>
      </c>
      <c r="E110" s="50">
        <f>IF('Indicator Data'!H113="No data","x",ROUND(IF('Indicator Data'!H113&gt;E$195,0,IF('Indicator Data'!H113&lt;E$194,10,(E$195-'Indicator Data'!H113)/(E$195-E$194)*10)),1))</f>
        <v>1.7</v>
      </c>
      <c r="F110" s="50">
        <f t="shared" si="9"/>
        <v>1.8</v>
      </c>
      <c r="G110" s="50">
        <f>IF('Indicator Data'!C113="No data","x",ROUND(IF(LOG('Indicator Data'!C113)&gt;G$195,10,IF(LOG('Indicator Data'!C113)&lt;G$194,0,10-(G$195-LOG('Indicator Data'!C113))/(G$195-G$194)*10)),1))</f>
        <v>8.4</v>
      </c>
      <c r="H110" s="50">
        <f>IF('Indicator Data'!D113="No data","x",ROUND(IF('Indicator Data'!D113&gt;H$195,10,IF('Indicator Data'!D113&lt;H$194,0,10-(H$195-'Indicator Data'!D113)/(H$195-H$194)*10)),1))</f>
        <v>2.2999999999999998</v>
      </c>
      <c r="I110" s="50">
        <f>IF('Indicator Data'!E113="No data","x",ROUND(IF('Indicator Data'!E113&gt;I$195,10,IF('Indicator Data'!E113&lt;I$194,0,10-(I$195-'Indicator Data'!E113)/(I$195-I$194)*10)),1))</f>
        <v>7.7</v>
      </c>
      <c r="J110" s="50" t="str">
        <f>IF('Indicator Data'!F113="No data","x",ROUND(IF('Indicator Data'!F113&gt;J$195,10,IF('Indicator Data'!F113&lt;J$194,0,10-(J$195-'Indicator Data'!F113)/(J$195-J$194)*10)),1))</f>
        <v>x</v>
      </c>
      <c r="K110" s="50">
        <f t="shared" si="6"/>
        <v>6.1</v>
      </c>
      <c r="L110" s="50">
        <f t="shared" si="7"/>
        <v>4.7</v>
      </c>
      <c r="M110" s="51">
        <f t="shared" si="8"/>
        <v>4.7</v>
      </c>
      <c r="N110" s="15"/>
      <c r="O110" s="91"/>
    </row>
    <row r="111" spans="1:15" s="4" customFormat="1" x14ac:dyDescent="0.3">
      <c r="A111" s="109" t="str">
        <f>'Indicator Data'!A114</f>
        <v>Mauritania</v>
      </c>
      <c r="B111" s="52" t="str">
        <f>'Indicator Data'!B114</f>
        <v>MRT</v>
      </c>
      <c r="C111" s="50">
        <f>IF('Indicator Data'!AY114="No data","x",ROUND(IF('Indicator Data'!AY114&gt;C$195,0,IF('Indicator Data'!AY114&lt;C$194,10,(C$195-'Indicator Data'!AY114)/(C$195-C$194)*10)),1))</f>
        <v>5.7</v>
      </c>
      <c r="D111" s="50">
        <f>IF('Indicator Data'!AZ114="No data","x",ROUND(IF('Indicator Data'!AZ114&gt;D$195,0,IF('Indicator Data'!AZ114&lt;D$194,10,(D$195-'Indicator Data'!AZ114)/(D$195-D$194)*10)),1))</f>
        <v>4.9000000000000004</v>
      </c>
      <c r="E111" s="50">
        <f>IF('Indicator Data'!H114="No data","x",ROUND(IF('Indicator Data'!H114&gt;E$195,0,IF('Indicator Data'!H114&lt;E$194,10,(E$195-'Indicator Data'!H114)/(E$195-E$194)*10)),1))</f>
        <v>8.4</v>
      </c>
      <c r="F111" s="50">
        <f t="shared" si="9"/>
        <v>6.3</v>
      </c>
      <c r="G111" s="50">
        <f>IF('Indicator Data'!C114="No data","x",ROUND(IF(LOG('Indicator Data'!C114)&gt;G$195,10,IF(LOG('Indicator Data'!C114)&lt;G$194,0,10-(G$195-LOG('Indicator Data'!C114))/(G$195-G$194)*10)),1))</f>
        <v>2.1</v>
      </c>
      <c r="H111" s="50">
        <f>IF('Indicator Data'!D114="No data","x",ROUND(IF('Indicator Data'!D114&gt;H$195,10,IF('Indicator Data'!D114&lt;H$194,0,10-(H$195-'Indicator Data'!D114)/(H$195-H$194)*10)),1))</f>
        <v>8.6999999999999993</v>
      </c>
      <c r="I111" s="50">
        <f>IF('Indicator Data'!E114="No data","x",ROUND(IF('Indicator Data'!E114&gt;I$195,10,IF('Indicator Data'!E114&lt;I$194,0,10-(I$195-'Indicator Data'!E114)/(I$195-I$194)*10)),1))</f>
        <v>5.4</v>
      </c>
      <c r="J111" s="50" t="str">
        <f>IF('Indicator Data'!F114="No data","x",ROUND(IF('Indicator Data'!F114&gt;J$195,10,IF('Indicator Data'!F114&lt;J$194,0,10-(J$195-'Indicator Data'!F114)/(J$195-J$194)*10)),1))</f>
        <v>x</v>
      </c>
      <c r="K111" s="50">
        <f t="shared" si="6"/>
        <v>5.4</v>
      </c>
      <c r="L111" s="50">
        <f t="shared" si="7"/>
        <v>5.7</v>
      </c>
      <c r="M111" s="51">
        <f t="shared" si="8"/>
        <v>5.7</v>
      </c>
      <c r="N111" s="15"/>
      <c r="O111" s="91"/>
    </row>
    <row r="112" spans="1:15" s="4" customFormat="1" x14ac:dyDescent="0.3">
      <c r="A112" s="109" t="str">
        <f>'Indicator Data'!A115</f>
        <v>Mauritius</v>
      </c>
      <c r="B112" s="52" t="str">
        <f>'Indicator Data'!B115</f>
        <v>MUS</v>
      </c>
      <c r="C112" s="50">
        <f>IF('Indicator Data'!AY115="No data","x",ROUND(IF('Indicator Data'!AY115&gt;C$195,0,IF('Indicator Data'!AY115&lt;C$194,10,(C$195-'Indicator Data'!AY115)/(C$195-C$194)*10)),1))</f>
        <v>0.5</v>
      </c>
      <c r="D112" s="50">
        <f>IF('Indicator Data'!AZ115="No data","x",ROUND(IF('Indicator Data'!AZ115&gt;D$195,0,IF('Indicator Data'!AZ115&lt;D$194,10,(D$195-'Indicator Data'!AZ115)/(D$195-D$194)*10)),1))</f>
        <v>0</v>
      </c>
      <c r="E112" s="50" t="str">
        <f>IF('Indicator Data'!H115="No data","x",ROUND(IF('Indicator Data'!H115&gt;E$195,0,IF('Indicator Data'!H115&lt;E$194,10,(E$195-'Indicator Data'!H115)/(E$195-E$194)*10)),1))</f>
        <v>x</v>
      </c>
      <c r="F112" s="50">
        <f t="shared" si="9"/>
        <v>0.3</v>
      </c>
      <c r="G112" s="50">
        <f>IF('Indicator Data'!C115="No data","x",ROUND(IF(LOG('Indicator Data'!C115)&gt;G$195,10,IF(LOG('Indicator Data'!C115)&lt;G$194,0,10-(G$195-LOG('Indicator Data'!C115))/(G$195-G$194)*10)),1))</f>
        <v>9.3000000000000007</v>
      </c>
      <c r="H112" s="50">
        <f>IF('Indicator Data'!D115="No data","x",ROUND(IF('Indicator Data'!D115&gt;H$195,10,IF('Indicator Data'!D115&lt;H$194,0,10-(H$195-'Indicator Data'!D115)/(H$195-H$194)*10)),1))</f>
        <v>0</v>
      </c>
      <c r="I112" s="50">
        <f>IF('Indicator Data'!E115="No data","x",ROUND(IF('Indicator Data'!E115&gt;I$195,10,IF('Indicator Data'!E115&lt;I$194,0,10-(I$195-'Indicator Data'!E115)/(I$195-I$194)*10)),1))</f>
        <v>4.0999999999999996</v>
      </c>
      <c r="J112" s="50">
        <f>IF('Indicator Data'!F115="No data","x",ROUND(IF('Indicator Data'!F115&gt;J$195,10,IF('Indicator Data'!F115&lt;J$194,0,10-(J$195-'Indicator Data'!F115)/(J$195-J$194)*10)),1))</f>
        <v>3.7</v>
      </c>
      <c r="K112" s="50">
        <f t="shared" si="6"/>
        <v>4.3</v>
      </c>
      <c r="L112" s="50">
        <f t="shared" si="7"/>
        <v>3</v>
      </c>
      <c r="M112" s="51">
        <f t="shared" si="8"/>
        <v>3</v>
      </c>
      <c r="N112" s="15"/>
      <c r="O112" s="91"/>
    </row>
    <row r="113" spans="1:15" s="4" customFormat="1" x14ac:dyDescent="0.3">
      <c r="A113" s="109" t="str">
        <f>'Indicator Data'!A116</f>
        <v>Mexico</v>
      </c>
      <c r="B113" s="52" t="str">
        <f>'Indicator Data'!B116</f>
        <v>MEX</v>
      </c>
      <c r="C113" s="50">
        <f>IF('Indicator Data'!AY116="No data","x",ROUND(IF('Indicator Data'!AY116&gt;C$195,0,IF('Indicator Data'!AY116&lt;C$194,10,(C$195-'Indicator Data'!AY116)/(C$195-C$194)*10)),1))</f>
        <v>1</v>
      </c>
      <c r="D113" s="50">
        <f>IF('Indicator Data'!AZ116="No data","x",ROUND(IF('Indicator Data'!AZ116&gt;D$195,0,IF('Indicator Data'!AZ116&lt;D$194,10,(D$195-'Indicator Data'!AZ116)/(D$195-D$194)*10)),1))</f>
        <v>0.1</v>
      </c>
      <c r="E113" s="50">
        <f>IF('Indicator Data'!H116="No data","x",ROUND(IF('Indicator Data'!H116&gt;E$195,0,IF('Indicator Data'!H116&lt;E$194,10,(E$195-'Indicator Data'!H116)/(E$195-E$194)*10)),1))</f>
        <v>1.2</v>
      </c>
      <c r="F113" s="50">
        <f t="shared" si="9"/>
        <v>0.8</v>
      </c>
      <c r="G113" s="50">
        <f>IF('Indicator Data'!C116="No data","x",ROUND(IF(LOG('Indicator Data'!C116)&gt;G$195,10,IF(LOG('Indicator Data'!C116)&lt;G$194,0,10-(G$195-LOG('Indicator Data'!C116))/(G$195-G$194)*10)),1))</f>
        <v>6</v>
      </c>
      <c r="H113" s="50">
        <f>IF('Indicator Data'!D116="No data","x",ROUND(IF('Indicator Data'!D116&gt;H$195,10,IF('Indicator Data'!D116&lt;H$194,0,10-(H$195-'Indicator Data'!D116)/(H$195-H$194)*10)),1))</f>
        <v>3</v>
      </c>
      <c r="I113" s="50">
        <f>IF('Indicator Data'!E116="No data","x",ROUND(IF('Indicator Data'!E116&gt;I$195,10,IF('Indicator Data'!E116&lt;I$194,0,10-(I$195-'Indicator Data'!E116)/(I$195-I$194)*10)),1))</f>
        <v>8</v>
      </c>
      <c r="J113" s="50">
        <f>IF('Indicator Data'!F116="No data","x",ROUND(IF('Indicator Data'!F116&gt;J$195,10,IF('Indicator Data'!F116&lt;J$194,0,10-(J$195-'Indicator Data'!F116)/(J$195-J$194)*10)),1))</f>
        <v>4.4000000000000004</v>
      </c>
      <c r="K113" s="50">
        <f t="shared" si="6"/>
        <v>5.4</v>
      </c>
      <c r="L113" s="50">
        <f t="shared" si="7"/>
        <v>3.9</v>
      </c>
      <c r="M113" s="51">
        <f t="shared" si="8"/>
        <v>3.9</v>
      </c>
      <c r="N113" s="15"/>
      <c r="O113" s="91"/>
    </row>
    <row r="114" spans="1:15" s="4" customFormat="1" x14ac:dyDescent="0.3">
      <c r="A114" s="109" t="str">
        <f>'Indicator Data'!A117</f>
        <v>Micronesia</v>
      </c>
      <c r="B114" s="52" t="str">
        <f>'Indicator Data'!B117</f>
        <v>FSM</v>
      </c>
      <c r="C114" s="50">
        <f>IF('Indicator Data'!AY117="No data","x",ROUND(IF('Indicator Data'!AY117&gt;C$195,0,IF('Indicator Data'!AY117&lt;C$194,10,(C$195-'Indicator Data'!AY117)/(C$195-C$194)*10)),1))</f>
        <v>1.3</v>
      </c>
      <c r="D114" s="50">
        <f>IF('Indicator Data'!AZ117="No data","x",ROUND(IF('Indicator Data'!AZ117&gt;D$195,0,IF('Indicator Data'!AZ117&lt;D$194,10,(D$195-'Indicator Data'!AZ117)/(D$195-D$194)*10)),1))</f>
        <v>3.6</v>
      </c>
      <c r="E114" s="50" t="str">
        <f>IF('Indicator Data'!H117="No data","x",ROUND(IF('Indicator Data'!H117&gt;E$195,0,IF('Indicator Data'!H117&lt;E$194,10,(E$195-'Indicator Data'!H117)/(E$195-E$194)*10)),1))</f>
        <v>x</v>
      </c>
      <c r="F114" s="50">
        <f t="shared" si="9"/>
        <v>2.5</v>
      </c>
      <c r="G114" s="50">
        <f>IF('Indicator Data'!C117="No data","x",ROUND(IF(LOG('Indicator Data'!C117)&gt;G$195,10,IF(LOG('Indicator Data'!C117)&lt;G$194,0,10-(G$195-LOG('Indicator Data'!C117))/(G$195-G$194)*10)),1))</f>
        <v>7.4</v>
      </c>
      <c r="H114" s="50">
        <f>IF('Indicator Data'!D117="No data","x",ROUND(IF('Indicator Data'!D117&gt;H$195,10,IF('Indicator Data'!D117&lt;H$194,0,10-(H$195-'Indicator Data'!D117)/(H$195-H$194)*10)),1))</f>
        <v>2.9</v>
      </c>
      <c r="I114" s="50">
        <f>IF('Indicator Data'!E117="No data","x",ROUND(IF('Indicator Data'!E117&gt;I$195,10,IF('Indicator Data'!E117&lt;I$194,0,10-(I$195-'Indicator Data'!E117)/(I$195-I$194)*10)),1))</f>
        <v>2.2999999999999998</v>
      </c>
      <c r="J114" s="50" t="str">
        <f>IF('Indicator Data'!F117="No data","x",ROUND(IF('Indicator Data'!F117&gt;J$195,10,IF('Indicator Data'!F117&lt;J$194,0,10-(J$195-'Indicator Data'!F117)/(J$195-J$194)*10)),1))</f>
        <v>x</v>
      </c>
      <c r="K114" s="50">
        <f t="shared" si="6"/>
        <v>4.2</v>
      </c>
      <c r="L114" s="50">
        <f t="shared" si="7"/>
        <v>3.6</v>
      </c>
      <c r="M114" s="51">
        <f t="shared" si="8"/>
        <v>3.6</v>
      </c>
      <c r="N114" s="15"/>
      <c r="O114" s="91"/>
    </row>
    <row r="115" spans="1:15" s="4" customFormat="1" x14ac:dyDescent="0.3">
      <c r="A115" s="109" t="str">
        <f>'Indicator Data'!A118</f>
        <v>Moldova Republic of</v>
      </c>
      <c r="B115" s="52" t="str">
        <f>'Indicator Data'!B118</f>
        <v>MDA</v>
      </c>
      <c r="C115" s="50">
        <f>IF('Indicator Data'!AY118="No data","x",ROUND(IF('Indicator Data'!AY118&gt;C$195,0,IF('Indicator Data'!AY118&lt;C$194,10,(C$195-'Indicator Data'!AY118)/(C$195-C$194)*10)),1))</f>
        <v>2.6</v>
      </c>
      <c r="D115" s="50">
        <f>IF('Indicator Data'!AZ118="No data","x",ROUND(IF('Indicator Data'!AZ118&gt;D$195,0,IF('Indicator Data'!AZ118&lt;D$194,10,(D$195-'Indicator Data'!AZ118)/(D$195-D$194)*10)),1))</f>
        <v>1.8</v>
      </c>
      <c r="E115" s="50">
        <f>IF('Indicator Data'!H118="No data","x",ROUND(IF('Indicator Data'!H118&gt;E$195,0,IF('Indicator Data'!H118&lt;E$194,10,(E$195-'Indicator Data'!H118)/(E$195-E$194)*10)),1))</f>
        <v>1.3</v>
      </c>
      <c r="F115" s="50">
        <f t="shared" si="9"/>
        <v>1.9</v>
      </c>
      <c r="G115" s="50">
        <f>IF('Indicator Data'!C118="No data","x",ROUND(IF(LOG('Indicator Data'!C118)&gt;G$195,10,IF(LOG('Indicator Data'!C118)&lt;G$194,0,10-(G$195-LOG('Indicator Data'!C118))/(G$195-G$194)*10)),1))</f>
        <v>7</v>
      </c>
      <c r="H115" s="50">
        <f>IF('Indicator Data'!D118="No data","x",ROUND(IF('Indicator Data'!D118&gt;H$195,10,IF('Indicator Data'!D118&lt;H$194,0,10-(H$195-'Indicator Data'!D118)/(H$195-H$194)*10)),1))</f>
        <v>0.2</v>
      </c>
      <c r="I115" s="50">
        <f>IF('Indicator Data'!E118="No data","x",ROUND(IF('Indicator Data'!E118&gt;I$195,10,IF('Indicator Data'!E118&lt;I$194,0,10-(I$195-'Indicator Data'!E118)/(I$195-I$194)*10)),1))</f>
        <v>4.3</v>
      </c>
      <c r="J115" s="50" t="str">
        <f>IF('Indicator Data'!F118="No data","x",ROUND(IF('Indicator Data'!F118&gt;J$195,10,IF('Indicator Data'!F118&lt;J$194,0,10-(J$195-'Indicator Data'!F118)/(J$195-J$194)*10)),1))</f>
        <v>x</v>
      </c>
      <c r="K115" s="50">
        <f t="shared" si="6"/>
        <v>3.8</v>
      </c>
      <c r="L115" s="50">
        <f t="shared" si="7"/>
        <v>3.2</v>
      </c>
      <c r="M115" s="51">
        <f t="shared" si="8"/>
        <v>3.2</v>
      </c>
      <c r="N115" s="15"/>
      <c r="O115" s="91"/>
    </row>
    <row r="116" spans="1:15" s="4" customFormat="1" x14ac:dyDescent="0.3">
      <c r="A116" s="109" t="str">
        <f>'Indicator Data'!A119</f>
        <v>Mongolia</v>
      </c>
      <c r="B116" s="52" t="str">
        <f>'Indicator Data'!B119</f>
        <v>MNG</v>
      </c>
      <c r="C116" s="50">
        <f>IF('Indicator Data'!AY119="No data","x",ROUND(IF('Indicator Data'!AY119&gt;C$195,0,IF('Indicator Data'!AY119&lt;C$194,10,(C$195-'Indicator Data'!AY119)/(C$195-C$194)*10)),1))</f>
        <v>4.5999999999999996</v>
      </c>
      <c r="D116" s="50">
        <f>IF('Indicator Data'!AZ119="No data","x",ROUND(IF('Indicator Data'!AZ119&gt;D$195,0,IF('Indicator Data'!AZ119&lt;D$194,10,(D$195-'Indicator Data'!AZ119)/(D$195-D$194)*10)),1))</f>
        <v>2.8</v>
      </c>
      <c r="E116" s="50">
        <f>IF('Indicator Data'!H119="No data","x",ROUND(IF('Indicator Data'!H119&gt;E$195,0,IF('Indicator Data'!H119&lt;E$194,10,(E$195-'Indicator Data'!H119)/(E$195-E$194)*10)),1))</f>
        <v>2.9</v>
      </c>
      <c r="F116" s="50">
        <f t="shared" si="9"/>
        <v>3.4</v>
      </c>
      <c r="G116" s="50">
        <f>IF('Indicator Data'!C119="No data","x",ROUND(IF(LOG('Indicator Data'!C119)&gt;G$195,10,IF(LOG('Indicator Data'!C119)&lt;G$194,0,10-(G$195-LOG('Indicator Data'!C119))/(G$195-G$194)*10)),1))</f>
        <v>1</v>
      </c>
      <c r="H116" s="50">
        <f>IF('Indicator Data'!D119="No data","x",ROUND(IF('Indicator Data'!D119&gt;H$195,10,IF('Indicator Data'!D119&lt;H$194,0,10-(H$195-'Indicator Data'!D119)/(H$195-H$194)*10)),1))</f>
        <v>3.8</v>
      </c>
      <c r="I116" s="50">
        <f>IF('Indicator Data'!E119="No data","x",ROUND(IF('Indicator Data'!E119&gt;I$195,10,IF('Indicator Data'!E119&lt;I$194,0,10-(I$195-'Indicator Data'!E119)/(I$195-I$194)*10)),1))</f>
        <v>6.8</v>
      </c>
      <c r="J116" s="50" t="str">
        <f>IF('Indicator Data'!F119="No data","x",ROUND(IF('Indicator Data'!F119&gt;J$195,10,IF('Indicator Data'!F119&lt;J$194,0,10-(J$195-'Indicator Data'!F119)/(J$195-J$194)*10)),1))</f>
        <v>x</v>
      </c>
      <c r="K116" s="50">
        <f t="shared" si="6"/>
        <v>3.9</v>
      </c>
      <c r="L116" s="50">
        <f t="shared" si="7"/>
        <v>3.7</v>
      </c>
      <c r="M116" s="51">
        <f t="shared" si="8"/>
        <v>3.7</v>
      </c>
      <c r="N116" s="15"/>
      <c r="O116" s="91"/>
    </row>
    <row r="117" spans="1:15" s="4" customFormat="1" x14ac:dyDescent="0.3">
      <c r="A117" s="109" t="str">
        <f>'Indicator Data'!A120</f>
        <v>Montenegro</v>
      </c>
      <c r="B117" s="52" t="str">
        <f>'Indicator Data'!B120</f>
        <v>MNE</v>
      </c>
      <c r="C117" s="50">
        <f>IF('Indicator Data'!AY120="No data","x",ROUND(IF('Indicator Data'!AY120&gt;C$195,0,IF('Indicator Data'!AY120&lt;C$194,10,(C$195-'Indicator Data'!AY120)/(C$195-C$194)*10)),1))</f>
        <v>0.2</v>
      </c>
      <c r="D117" s="50">
        <f>IF('Indicator Data'!AZ120="No data","x",ROUND(IF('Indicator Data'!AZ120&gt;D$195,0,IF('Indicator Data'!AZ120&lt;D$194,10,(D$195-'Indicator Data'!AZ120)/(D$195-D$194)*10)),1))</f>
        <v>0.5</v>
      </c>
      <c r="E117" s="50" t="str">
        <f>IF('Indicator Data'!H120="No data","x",ROUND(IF('Indicator Data'!H120&gt;E$195,0,IF('Indicator Data'!H120&lt;E$194,10,(E$195-'Indicator Data'!H120)/(E$195-E$194)*10)),1))</f>
        <v>x</v>
      </c>
      <c r="F117" s="50">
        <f t="shared" si="9"/>
        <v>0.4</v>
      </c>
      <c r="G117" s="50">
        <f>IF('Indicator Data'!C120="No data","x",ROUND(IF(LOG('Indicator Data'!C120)&gt;G$195,10,IF(LOG('Indicator Data'!C120)&lt;G$194,0,10-(G$195-LOG('Indicator Data'!C120))/(G$195-G$194)*10)),1))</f>
        <v>5.6</v>
      </c>
      <c r="H117" s="50">
        <f>IF('Indicator Data'!D120="No data","x",ROUND(IF('Indicator Data'!D120&gt;H$195,10,IF('Indicator Data'!D120&lt;H$194,0,10-(H$195-'Indicator Data'!D120)/(H$195-H$194)*10)),1))</f>
        <v>1</v>
      </c>
      <c r="I117" s="50">
        <f>IF('Indicator Data'!E120="No data","x",ROUND(IF('Indicator Data'!E120&gt;I$195,10,IF('Indicator Data'!E120&lt;I$194,0,10-(I$195-'Indicator Data'!E120)/(I$195-I$194)*10)),1))</f>
        <v>6.7</v>
      </c>
      <c r="J117" s="50">
        <f>IF('Indicator Data'!F120="No data","x",ROUND(IF('Indicator Data'!F120&gt;J$195,10,IF('Indicator Data'!F120&lt;J$194,0,10-(J$195-'Indicator Data'!F120)/(J$195-J$194)*10)),1))</f>
        <v>3</v>
      </c>
      <c r="K117" s="50">
        <f t="shared" si="6"/>
        <v>4.0999999999999996</v>
      </c>
      <c r="L117" s="50">
        <f t="shared" si="7"/>
        <v>2.9</v>
      </c>
      <c r="M117" s="51">
        <f t="shared" si="8"/>
        <v>2.9</v>
      </c>
      <c r="N117" s="15"/>
      <c r="O117" s="91"/>
    </row>
    <row r="118" spans="1:15" s="4" customFormat="1" x14ac:dyDescent="0.3">
      <c r="A118" s="109" t="str">
        <f>'Indicator Data'!A121</f>
        <v>Morocco</v>
      </c>
      <c r="B118" s="52" t="str">
        <f>'Indicator Data'!B121</f>
        <v>MAR</v>
      </c>
      <c r="C118" s="50">
        <f>IF('Indicator Data'!AY121="No data","x",ROUND(IF('Indicator Data'!AY121&gt;C$195,0,IF('Indicator Data'!AY121&lt;C$194,10,(C$195-'Indicator Data'!AY121)/(C$195-C$194)*10)),1))</f>
        <v>1.3</v>
      </c>
      <c r="D118" s="50">
        <f>IF('Indicator Data'!AZ121="No data","x",ROUND(IF('Indicator Data'!AZ121&gt;D$195,0,IF('Indicator Data'!AZ121&lt;D$194,10,(D$195-'Indicator Data'!AZ121)/(D$195-D$194)*10)),1))</f>
        <v>2.2000000000000002</v>
      </c>
      <c r="E118" s="50" t="str">
        <f>IF('Indicator Data'!H121="No data","x",ROUND(IF('Indicator Data'!H121&gt;E$195,0,IF('Indicator Data'!H121&lt;E$194,10,(E$195-'Indicator Data'!H121)/(E$195-E$194)*10)),1))</f>
        <v>x</v>
      </c>
      <c r="F118" s="50">
        <f t="shared" si="9"/>
        <v>1.8</v>
      </c>
      <c r="G118" s="50">
        <f>IF('Indicator Data'!C121="No data","x",ROUND(IF(LOG('Indicator Data'!C121)&gt;G$195,10,IF(LOG('Indicator Data'!C121)&lt;G$194,0,10-(G$195-LOG('Indicator Data'!C121))/(G$195-G$194)*10)),1))</f>
        <v>6.4</v>
      </c>
      <c r="H118" s="50">
        <f>IF('Indicator Data'!D121="No data","x",ROUND(IF('Indicator Data'!D121&gt;H$195,10,IF('Indicator Data'!D121&lt;H$194,0,10-(H$195-'Indicator Data'!D121)/(H$195-H$194)*10)),1))</f>
        <v>4.3</v>
      </c>
      <c r="I118" s="50">
        <f>IF('Indicator Data'!E121="No data","x",ROUND(IF('Indicator Data'!E121&gt;I$195,10,IF('Indicator Data'!E121&lt;I$194,0,10-(I$195-'Indicator Data'!E121)/(I$195-I$194)*10)),1))</f>
        <v>6.2</v>
      </c>
      <c r="J118" s="50">
        <f>IF('Indicator Data'!F121="No data","x",ROUND(IF('Indicator Data'!F121&gt;J$195,10,IF('Indicator Data'!F121&lt;J$194,0,10-(J$195-'Indicator Data'!F121)/(J$195-J$194)*10)),1))</f>
        <v>8.1</v>
      </c>
      <c r="K118" s="50">
        <f t="shared" si="6"/>
        <v>6.3</v>
      </c>
      <c r="L118" s="50">
        <f t="shared" si="7"/>
        <v>4.8</v>
      </c>
      <c r="M118" s="51">
        <f t="shared" si="8"/>
        <v>4.8</v>
      </c>
      <c r="N118" s="15"/>
      <c r="O118" s="91"/>
    </row>
    <row r="119" spans="1:15" s="4" customFormat="1" x14ac:dyDescent="0.3">
      <c r="A119" s="109" t="str">
        <f>'Indicator Data'!A122</f>
        <v>Mozambique</v>
      </c>
      <c r="B119" s="52" t="str">
        <f>'Indicator Data'!B122</f>
        <v>MOZ</v>
      </c>
      <c r="C119" s="50">
        <f>IF('Indicator Data'!AY122="No data","x",ROUND(IF('Indicator Data'!AY122&gt;C$195,0,IF('Indicator Data'!AY122&lt;C$194,10,(C$195-'Indicator Data'!AY122)/(C$195-C$194)*10)),1))</f>
        <v>7.8</v>
      </c>
      <c r="D119" s="50">
        <f>IF('Indicator Data'!AZ122="No data","x",ROUND(IF('Indicator Data'!AZ122&gt;D$195,0,IF('Indicator Data'!AZ122&lt;D$194,10,(D$195-'Indicator Data'!AZ122)/(D$195-D$194)*10)),1))</f>
        <v>7.4</v>
      </c>
      <c r="E119" s="50">
        <f>IF('Indicator Data'!H122="No data","x",ROUND(IF('Indicator Data'!H122&gt;E$195,0,IF('Indicator Data'!H122&lt;E$194,10,(E$195-'Indicator Data'!H122)/(E$195-E$194)*10)),1))</f>
        <v>8.8000000000000007</v>
      </c>
      <c r="F119" s="50">
        <f t="shared" si="9"/>
        <v>8</v>
      </c>
      <c r="G119" s="50">
        <f>IF('Indicator Data'!C122="No data","x",ROUND(IF(LOG('Indicator Data'!C122)&gt;G$195,10,IF(LOG('Indicator Data'!C122)&lt;G$194,0,10-(G$195-LOG('Indicator Data'!C122))/(G$195-G$194)*10)),1))</f>
        <v>5.2</v>
      </c>
      <c r="H119" s="50">
        <f>IF('Indicator Data'!D122="No data","x",ROUND(IF('Indicator Data'!D122&gt;H$195,10,IF('Indicator Data'!D122&lt;H$194,0,10-(H$195-'Indicator Data'!D122)/(H$195-H$194)*10)),1))</f>
        <v>8.8000000000000007</v>
      </c>
      <c r="I119" s="50">
        <f>IF('Indicator Data'!E122="No data","x",ROUND(IF('Indicator Data'!E122&gt;I$195,10,IF('Indicator Data'!E122&lt;I$194,0,10-(I$195-'Indicator Data'!E122)/(I$195-I$194)*10)),1))</f>
        <v>3.6</v>
      </c>
      <c r="J119" s="50">
        <f>IF('Indicator Data'!F122="No data","x",ROUND(IF('Indicator Data'!F122&gt;J$195,10,IF('Indicator Data'!F122&lt;J$194,0,10-(J$195-'Indicator Data'!F122)/(J$195-J$194)*10)),1))</f>
        <v>5.9</v>
      </c>
      <c r="K119" s="50">
        <f t="shared" si="6"/>
        <v>5.9</v>
      </c>
      <c r="L119" s="50">
        <f t="shared" si="7"/>
        <v>6.6</v>
      </c>
      <c r="M119" s="51">
        <f t="shared" si="8"/>
        <v>6.6</v>
      </c>
      <c r="N119" s="15"/>
      <c r="O119" s="91"/>
    </row>
    <row r="120" spans="1:15" s="4" customFormat="1" x14ac:dyDescent="0.3">
      <c r="A120" s="109" t="str">
        <f>'Indicator Data'!A123</f>
        <v>Myanmar</v>
      </c>
      <c r="B120" s="52" t="str">
        <f>'Indicator Data'!B123</f>
        <v>MMR</v>
      </c>
      <c r="C120" s="50">
        <f>IF('Indicator Data'!AY123="No data","x",ROUND(IF('Indicator Data'!AY123&gt;C$195,0,IF('Indicator Data'!AY123&lt;C$194,10,(C$195-'Indicator Data'!AY123)/(C$195-C$194)*10)),1))</f>
        <v>4</v>
      </c>
      <c r="D120" s="50">
        <f>IF('Indicator Data'!AZ123="No data","x",ROUND(IF('Indicator Data'!AZ123&gt;D$195,0,IF('Indicator Data'!AZ123&lt;D$194,10,(D$195-'Indicator Data'!AZ123)/(D$195-D$194)*10)),1))</f>
        <v>3</v>
      </c>
      <c r="E120" s="50">
        <f>IF('Indicator Data'!H123="No data","x",ROUND(IF('Indicator Data'!H123&gt;E$195,0,IF('Indicator Data'!H123&lt;E$194,10,(E$195-'Indicator Data'!H123)/(E$195-E$194)*10)),1))</f>
        <v>2.1</v>
      </c>
      <c r="F120" s="50">
        <f t="shared" si="9"/>
        <v>3</v>
      </c>
      <c r="G120" s="50">
        <f>IF('Indicator Data'!C123="No data","x",ROUND(IF(LOG('Indicator Data'!C123)&gt;G$195,10,IF(LOG('Indicator Data'!C123)&lt;G$194,0,10-(G$195-LOG('Indicator Data'!C123))/(G$195-G$194)*10)),1))</f>
        <v>6.4</v>
      </c>
      <c r="H120" s="50">
        <f>IF('Indicator Data'!D123="No data","x",ROUND(IF('Indicator Data'!D123&gt;H$195,10,IF('Indicator Data'!D123&lt;H$194,0,10-(H$195-'Indicator Data'!D123)/(H$195-H$194)*10)),1))</f>
        <v>2.9</v>
      </c>
      <c r="I120" s="50">
        <f>IF('Indicator Data'!E123="No data","x",ROUND(IF('Indicator Data'!E123&gt;I$195,10,IF('Indicator Data'!E123&lt;I$194,0,10-(I$195-'Indicator Data'!E123)/(I$195-I$194)*10)),1))</f>
        <v>3.1</v>
      </c>
      <c r="J120" s="50">
        <f>IF('Indicator Data'!F123="No data","x",ROUND(IF('Indicator Data'!F123&gt;J$195,10,IF('Indicator Data'!F123&lt;J$194,0,10-(J$195-'Indicator Data'!F123)/(J$195-J$194)*10)),1))</f>
        <v>5.6</v>
      </c>
      <c r="K120" s="50">
        <f t="shared" si="6"/>
        <v>4.5</v>
      </c>
      <c r="L120" s="50">
        <f t="shared" si="7"/>
        <v>4</v>
      </c>
      <c r="M120" s="51">
        <f t="shared" si="8"/>
        <v>4</v>
      </c>
      <c r="N120" s="15"/>
      <c r="O120" s="91"/>
    </row>
    <row r="121" spans="1:15" s="4" customFormat="1" x14ac:dyDescent="0.3">
      <c r="A121" s="109" t="str">
        <f>'Indicator Data'!A124</f>
        <v>Namibia</v>
      </c>
      <c r="B121" s="52" t="str">
        <f>'Indicator Data'!B124</f>
        <v>NAM</v>
      </c>
      <c r="C121" s="50">
        <f>IF('Indicator Data'!AY124="No data","x",ROUND(IF('Indicator Data'!AY124&gt;C$195,0,IF('Indicator Data'!AY124&lt;C$194,10,(C$195-'Indicator Data'!AY124)/(C$195-C$194)*10)),1))</f>
        <v>7.3</v>
      </c>
      <c r="D121" s="50">
        <f>IF('Indicator Data'!AZ124="No data","x",ROUND(IF('Indicator Data'!AZ124&gt;D$195,0,IF('Indicator Data'!AZ124&lt;D$194,10,(D$195-'Indicator Data'!AZ124)/(D$195-D$194)*10)),1))</f>
        <v>2.9</v>
      </c>
      <c r="E121" s="50">
        <f>IF('Indicator Data'!H124="No data","x",ROUND(IF('Indicator Data'!H124&gt;E$195,0,IF('Indicator Data'!H124&lt;E$194,10,(E$195-'Indicator Data'!H124)/(E$195-E$194)*10)),1))</f>
        <v>5.5</v>
      </c>
      <c r="F121" s="50">
        <f t="shared" si="9"/>
        <v>5.2</v>
      </c>
      <c r="G121" s="50">
        <f>IF('Indicator Data'!C124="No data","x",ROUND(IF(LOG('Indicator Data'!C124)&gt;G$195,10,IF(LOG('Indicator Data'!C124)&lt;G$194,0,10-(G$195-LOG('Indicator Data'!C124))/(G$195-G$194)*10)),1))</f>
        <v>1.6</v>
      </c>
      <c r="H121" s="50">
        <f>IF('Indicator Data'!D124="No data","x",ROUND(IF('Indicator Data'!D124&gt;H$195,10,IF('Indicator Data'!D124&lt;H$194,0,10-(H$195-'Indicator Data'!D124)/(H$195-H$194)*10)),1))</f>
        <v>7.9</v>
      </c>
      <c r="I121" s="50">
        <f>IF('Indicator Data'!E124="No data","x",ROUND(IF('Indicator Data'!E124&gt;I$195,10,IF('Indicator Data'!E124&lt;I$194,0,10-(I$195-'Indicator Data'!E124)/(I$195-I$194)*10)),1))</f>
        <v>5</v>
      </c>
      <c r="J121" s="50">
        <f>IF('Indicator Data'!F124="No data","x",ROUND(IF('Indicator Data'!F124&gt;J$195,10,IF('Indicator Data'!F124&lt;J$194,0,10-(J$195-'Indicator Data'!F124)/(J$195-J$194)*10)),1))</f>
        <v>5.6</v>
      </c>
      <c r="K121" s="50">
        <f t="shared" si="6"/>
        <v>5</v>
      </c>
      <c r="L121" s="50">
        <f t="shared" si="7"/>
        <v>5.0999999999999996</v>
      </c>
      <c r="M121" s="51">
        <f t="shared" si="8"/>
        <v>5.0999999999999996</v>
      </c>
      <c r="N121" s="15"/>
      <c r="O121" s="91"/>
    </row>
    <row r="122" spans="1:15" s="4" customFormat="1" x14ac:dyDescent="0.3">
      <c r="A122" s="109" t="str">
        <f>'Indicator Data'!A125</f>
        <v>Nauru</v>
      </c>
      <c r="B122" s="52" t="str">
        <f>'Indicator Data'!B125</f>
        <v>NRU</v>
      </c>
      <c r="C122" s="50">
        <f>IF('Indicator Data'!AY125="No data","x",ROUND(IF('Indicator Data'!AY125&gt;C$195,0,IF('Indicator Data'!AY125&lt;C$194,10,(C$195-'Indicator Data'!AY125)/(C$195-C$194)*10)),1))</f>
        <v>3.8</v>
      </c>
      <c r="D122" s="50">
        <f>IF('Indicator Data'!AZ125="No data","x",ROUND(IF('Indicator Data'!AZ125&gt;D$195,0,IF('Indicator Data'!AZ125&lt;D$194,10,(D$195-'Indicator Data'!AZ125)/(D$195-D$194)*10)),1))</f>
        <v>0.1</v>
      </c>
      <c r="E122" s="50" t="str">
        <f>IF('Indicator Data'!H125="No data","x",ROUND(IF('Indicator Data'!H125&gt;E$195,0,IF('Indicator Data'!H125&lt;E$194,10,(E$195-'Indicator Data'!H125)/(E$195-E$194)*10)),1))</f>
        <v>x</v>
      </c>
      <c r="F122" s="50">
        <f t="shared" si="9"/>
        <v>2</v>
      </c>
      <c r="G122" s="50">
        <f>IF('Indicator Data'!C125="No data","x",ROUND(IF(LOG('Indicator Data'!C125)&gt;G$195,10,IF(LOG('Indicator Data'!C125)&lt;G$194,0,10-(G$195-LOG('Indicator Data'!C125))/(G$195-G$194)*10)),1))</f>
        <v>9.3000000000000007</v>
      </c>
      <c r="H122" s="50">
        <f>IF('Indicator Data'!D125="No data","x",ROUND(IF('Indicator Data'!D125&gt;H$195,10,IF('Indicator Data'!D125&lt;H$194,0,10-(H$195-'Indicator Data'!D125)/(H$195-H$194)*10)),1))</f>
        <v>0</v>
      </c>
      <c r="I122" s="50">
        <f>IF('Indicator Data'!E125="No data","x",ROUND(IF('Indicator Data'!E125&gt;I$195,10,IF('Indicator Data'!E125&lt;I$194,0,10-(I$195-'Indicator Data'!E125)/(I$195-I$194)*10)),1))</f>
        <v>10</v>
      </c>
      <c r="J122" s="50" t="str">
        <f>IF('Indicator Data'!F125="No data","x",ROUND(IF('Indicator Data'!F125&gt;J$195,10,IF('Indicator Data'!F125&lt;J$194,0,10-(J$195-'Indicator Data'!F125)/(J$195-J$194)*10)),1))</f>
        <v>x</v>
      </c>
      <c r="K122" s="50">
        <f t="shared" si="6"/>
        <v>6.4</v>
      </c>
      <c r="L122" s="50">
        <f t="shared" si="7"/>
        <v>4.9000000000000004</v>
      </c>
      <c r="M122" s="51">
        <f t="shared" si="8"/>
        <v>4.9000000000000004</v>
      </c>
      <c r="N122" s="15"/>
      <c r="O122" s="91"/>
    </row>
    <row r="123" spans="1:15" s="4" customFormat="1" x14ac:dyDescent="0.3">
      <c r="A123" s="109" t="str">
        <f>'Indicator Data'!A126</f>
        <v>Nepal</v>
      </c>
      <c r="B123" s="52" t="str">
        <f>'Indicator Data'!B126</f>
        <v>NPL</v>
      </c>
      <c r="C123" s="50">
        <f>IF('Indicator Data'!AY126="No data","x",ROUND(IF('Indicator Data'!AY126&gt;C$195,0,IF('Indicator Data'!AY126&lt;C$194,10,(C$195-'Indicator Data'!AY126)/(C$195-C$194)*10)),1))</f>
        <v>4.2</v>
      </c>
      <c r="D123" s="50">
        <f>IF('Indicator Data'!AZ126="No data","x",ROUND(IF('Indicator Data'!AZ126&gt;D$195,0,IF('Indicator Data'!AZ126&lt;D$194,10,(D$195-'Indicator Data'!AZ126)/(D$195-D$194)*10)),1))</f>
        <v>1.9</v>
      </c>
      <c r="E123" s="50">
        <f>IF('Indicator Data'!H126="No data","x",ROUND(IF('Indicator Data'!H126&gt;E$195,0,IF('Indicator Data'!H126&lt;E$194,10,(E$195-'Indicator Data'!H126)/(E$195-E$194)*10)),1))</f>
        <v>5.2</v>
      </c>
      <c r="F123" s="50">
        <f t="shared" si="9"/>
        <v>3.8</v>
      </c>
      <c r="G123" s="50">
        <f>IF('Indicator Data'!C126="No data","x",ROUND(IF(LOG('Indicator Data'!C126)&gt;G$195,10,IF(LOG('Indicator Data'!C126)&lt;G$194,0,10-(G$195-LOG('Indicator Data'!C126))/(G$195-G$194)*10)),1))</f>
        <v>7.6</v>
      </c>
      <c r="H123" s="50">
        <f>IF('Indicator Data'!D126="No data","x",ROUND(IF('Indicator Data'!D126&gt;H$195,10,IF('Indicator Data'!D126&lt;H$194,0,10-(H$195-'Indicator Data'!D126)/(H$195-H$194)*10)),1))</f>
        <v>7.4</v>
      </c>
      <c r="I123" s="50">
        <f>IF('Indicator Data'!E126="No data","x",ROUND(IF('Indicator Data'!E126&gt;I$195,10,IF('Indicator Data'!E126&lt;I$194,0,10-(I$195-'Indicator Data'!E126)/(I$195-I$194)*10)),1))</f>
        <v>2</v>
      </c>
      <c r="J123" s="50">
        <f>IF('Indicator Data'!F126="No data","x",ROUND(IF('Indicator Data'!F126&gt;J$195,10,IF('Indicator Data'!F126&lt;J$194,0,10-(J$195-'Indicator Data'!F126)/(J$195-J$194)*10)),1))</f>
        <v>5.6</v>
      </c>
      <c r="K123" s="50">
        <f t="shared" si="6"/>
        <v>5.7</v>
      </c>
      <c r="L123" s="50">
        <f t="shared" si="7"/>
        <v>5.0999999999999996</v>
      </c>
      <c r="M123" s="51">
        <f t="shared" si="8"/>
        <v>5.0999999999999996</v>
      </c>
      <c r="N123" s="15"/>
      <c r="O123" s="91"/>
    </row>
    <row r="124" spans="1:15" s="4" customFormat="1" x14ac:dyDescent="0.3">
      <c r="A124" s="109" t="str">
        <f>'Indicator Data'!A127</f>
        <v>Netherlands</v>
      </c>
      <c r="B124" s="52" t="str">
        <f>'Indicator Data'!B127</f>
        <v>NLD</v>
      </c>
      <c r="C124" s="50">
        <f>IF('Indicator Data'!AY127="No data","x",ROUND(IF('Indicator Data'!AY127&gt;C$195,0,IF('Indicator Data'!AY127&lt;C$194,10,(C$195-'Indicator Data'!AY127)/(C$195-C$194)*10)),1))</f>
        <v>0.3</v>
      </c>
      <c r="D124" s="50">
        <f>IF('Indicator Data'!AZ127="No data","x",ROUND(IF('Indicator Data'!AZ127&gt;D$195,0,IF('Indicator Data'!AZ127&lt;D$194,10,(D$195-'Indicator Data'!AZ127)/(D$195-D$194)*10)),1))</f>
        <v>0</v>
      </c>
      <c r="E124" s="50" t="str">
        <f>IF('Indicator Data'!H127="No data","x",ROUND(IF('Indicator Data'!H127&gt;E$195,0,IF('Indicator Data'!H127&lt;E$194,10,(E$195-'Indicator Data'!H127)/(E$195-E$194)*10)),1))</f>
        <v>x</v>
      </c>
      <c r="F124" s="50">
        <f t="shared" si="9"/>
        <v>0.2</v>
      </c>
      <c r="G124" s="50">
        <f>IF('Indicator Data'!C127="No data","x",ROUND(IF(LOG('Indicator Data'!C127)&gt;G$195,10,IF(LOG('Indicator Data'!C127)&lt;G$194,0,10-(G$195-LOG('Indicator Data'!C127))/(G$195-G$194)*10)),1))</f>
        <v>9</v>
      </c>
      <c r="H124" s="50">
        <f>IF('Indicator Data'!D127="No data","x",ROUND(IF('Indicator Data'!D127&gt;H$195,10,IF('Indicator Data'!D127&lt;H$194,0,10-(H$195-'Indicator Data'!D127)/(H$195-H$194)*10)),1))</f>
        <v>2.1</v>
      </c>
      <c r="I124" s="50">
        <f>IF('Indicator Data'!E127="No data","x",ROUND(IF('Indicator Data'!E127&gt;I$195,10,IF('Indicator Data'!E127&lt;I$194,0,10-(I$195-'Indicator Data'!E127)/(I$195-I$194)*10)),1))</f>
        <v>9.1</v>
      </c>
      <c r="J124" s="50">
        <f>IF('Indicator Data'!F127="No data","x",ROUND(IF('Indicator Data'!F127&gt;J$195,10,IF('Indicator Data'!F127&lt;J$194,0,10-(J$195-'Indicator Data'!F127)/(J$195-J$194)*10)),1))</f>
        <v>0.6</v>
      </c>
      <c r="K124" s="50">
        <f t="shared" si="6"/>
        <v>5.2</v>
      </c>
      <c r="L124" s="50">
        <f t="shared" si="7"/>
        <v>3.5</v>
      </c>
      <c r="M124" s="51">
        <f t="shared" si="8"/>
        <v>3.5</v>
      </c>
      <c r="N124" s="15"/>
      <c r="O124" s="91"/>
    </row>
    <row r="125" spans="1:15" s="4" customFormat="1" x14ac:dyDescent="0.3">
      <c r="A125" s="109" t="str">
        <f>'Indicator Data'!A128</f>
        <v>New Zealand</v>
      </c>
      <c r="B125" s="52" t="str">
        <f>'Indicator Data'!B128</f>
        <v>NZL</v>
      </c>
      <c r="C125" s="50">
        <f>IF('Indicator Data'!AY128="No data","x",ROUND(IF('Indicator Data'!AY128&gt;C$195,0,IF('Indicator Data'!AY128&lt;C$194,10,(C$195-'Indicator Data'!AY128)/(C$195-C$194)*10)),1))</f>
        <v>0</v>
      </c>
      <c r="D125" s="50">
        <f>IF('Indicator Data'!AZ128="No data","x",ROUND(IF('Indicator Data'!AZ128&gt;D$195,0,IF('Indicator Data'!AZ128&lt;D$194,10,(D$195-'Indicator Data'!AZ128)/(D$195-D$194)*10)),1))</f>
        <v>0</v>
      </c>
      <c r="E125" s="50" t="str">
        <f>IF('Indicator Data'!H128="No data","x",ROUND(IF('Indicator Data'!H128&gt;E$195,0,IF('Indicator Data'!H128&lt;E$194,10,(E$195-'Indicator Data'!H128)/(E$195-E$194)*10)),1))</f>
        <v>x</v>
      </c>
      <c r="F125" s="50">
        <f t="shared" si="9"/>
        <v>0</v>
      </c>
      <c r="G125" s="50">
        <f>IF('Indicator Data'!C128="No data","x",ROUND(IF(LOG('Indicator Data'!C128)&gt;G$195,10,IF(LOG('Indicator Data'!C128)&lt;G$194,0,10-(G$195-LOG('Indicator Data'!C128))/(G$195-G$194)*10)),1))</f>
        <v>4.2</v>
      </c>
      <c r="H125" s="50">
        <f>IF('Indicator Data'!D128="No data","x",ROUND(IF('Indicator Data'!D128&gt;H$195,10,IF('Indicator Data'!D128&lt;H$194,0,10-(H$195-'Indicator Data'!D128)/(H$195-H$194)*10)),1))</f>
        <v>4</v>
      </c>
      <c r="I125" s="50">
        <f>IF('Indicator Data'!E128="No data","x",ROUND(IF('Indicator Data'!E128&gt;I$195,10,IF('Indicator Data'!E128&lt;I$194,0,10-(I$195-'Indicator Data'!E128)/(I$195-I$194)*10)),1))</f>
        <v>8.6999999999999993</v>
      </c>
      <c r="J125" s="50">
        <f>IF('Indicator Data'!F128="No data","x",ROUND(IF('Indicator Data'!F128&gt;J$195,10,IF('Indicator Data'!F128&lt;J$194,0,10-(J$195-'Indicator Data'!F128)/(J$195-J$194)*10)),1))</f>
        <v>1.7</v>
      </c>
      <c r="K125" s="50">
        <f t="shared" si="6"/>
        <v>4.7</v>
      </c>
      <c r="L125" s="50">
        <f t="shared" si="7"/>
        <v>3.1</v>
      </c>
      <c r="M125" s="51">
        <f t="shared" si="8"/>
        <v>3.1</v>
      </c>
      <c r="N125" s="15"/>
      <c r="O125" s="91"/>
    </row>
    <row r="126" spans="1:15" s="4" customFormat="1" x14ac:dyDescent="0.3">
      <c r="A126" s="109" t="str">
        <f>'Indicator Data'!A129</f>
        <v>Nicaragua</v>
      </c>
      <c r="B126" s="52" t="str">
        <f>'Indicator Data'!B129</f>
        <v>NIC</v>
      </c>
      <c r="C126" s="50">
        <f>IF('Indicator Data'!AY129="No data","x",ROUND(IF('Indicator Data'!AY129&gt;C$195,0,IF('Indicator Data'!AY129&lt;C$194,10,(C$195-'Indicator Data'!AY129)/(C$195-C$194)*10)),1))</f>
        <v>2.8</v>
      </c>
      <c r="D126" s="50">
        <f>IF('Indicator Data'!AZ129="No data","x",ROUND(IF('Indicator Data'!AZ129&gt;D$195,0,IF('Indicator Data'!AZ129&lt;D$194,10,(D$195-'Indicator Data'!AZ129)/(D$195-D$194)*10)),1))</f>
        <v>3.1</v>
      </c>
      <c r="E126" s="50" t="str">
        <f>IF('Indicator Data'!H129="No data","x",ROUND(IF('Indicator Data'!H129&gt;E$195,0,IF('Indicator Data'!H129&lt;E$194,10,(E$195-'Indicator Data'!H129)/(E$195-E$194)*10)),1))</f>
        <v>x</v>
      </c>
      <c r="F126" s="50">
        <f t="shared" si="9"/>
        <v>3</v>
      </c>
      <c r="G126" s="50">
        <f>IF('Indicator Data'!C129="No data","x",ROUND(IF(LOG('Indicator Data'!C129)&gt;G$195,10,IF(LOG('Indicator Data'!C129)&lt;G$194,0,10-(G$195-LOG('Indicator Data'!C129))/(G$195-G$194)*10)),1))</f>
        <v>5.8</v>
      </c>
      <c r="H126" s="50">
        <f>IF('Indicator Data'!D129="No data","x",ROUND(IF('Indicator Data'!D129&gt;H$195,10,IF('Indicator Data'!D129&lt;H$194,0,10-(H$195-'Indicator Data'!D129)/(H$195-H$194)*10)),1))</f>
        <v>3.3</v>
      </c>
      <c r="I126" s="50">
        <f>IF('Indicator Data'!E129="No data","x",ROUND(IF('Indicator Data'!E129&gt;I$195,10,IF('Indicator Data'!E129&lt;I$194,0,10-(I$195-'Indicator Data'!E129)/(I$195-I$194)*10)),1))</f>
        <v>5.9</v>
      </c>
      <c r="J126" s="50" t="str">
        <f>IF('Indicator Data'!F129="No data","x",ROUND(IF('Indicator Data'!F129&gt;J$195,10,IF('Indicator Data'!F129&lt;J$194,0,10-(J$195-'Indicator Data'!F129)/(J$195-J$194)*10)),1))</f>
        <v>x</v>
      </c>
      <c r="K126" s="50">
        <f t="shared" si="6"/>
        <v>5</v>
      </c>
      <c r="L126" s="50">
        <f t="shared" si="7"/>
        <v>4.3</v>
      </c>
      <c r="M126" s="51">
        <f t="shared" si="8"/>
        <v>4.3</v>
      </c>
      <c r="N126" s="15"/>
      <c r="O126" s="91"/>
    </row>
    <row r="127" spans="1:15" s="4" customFormat="1" x14ac:dyDescent="0.3">
      <c r="A127" s="109" t="str">
        <f>'Indicator Data'!A130</f>
        <v>Niger</v>
      </c>
      <c r="B127" s="52" t="str">
        <f>'Indicator Data'!B130</f>
        <v>NER</v>
      </c>
      <c r="C127" s="50">
        <f>IF('Indicator Data'!AY130="No data","x",ROUND(IF('Indicator Data'!AY130&gt;C$195,0,IF('Indicator Data'!AY130&lt;C$194,10,(C$195-'Indicator Data'!AY130)/(C$195-C$194)*10)),1))</f>
        <v>9.6</v>
      </c>
      <c r="D127" s="50">
        <f>IF('Indicator Data'!AZ130="No data","x",ROUND(IF('Indicator Data'!AZ130&gt;D$195,0,IF('Indicator Data'!AZ130&lt;D$194,10,(D$195-'Indicator Data'!AZ130)/(D$195-D$194)*10)),1))</f>
        <v>8.3000000000000007</v>
      </c>
      <c r="E127" s="50">
        <f>IF('Indicator Data'!H130="No data","x",ROUND(IF('Indicator Data'!H130&gt;E$195,0,IF('Indicator Data'!H130&lt;E$194,10,(E$195-'Indicator Data'!H130)/(E$195-E$194)*10)),1))</f>
        <v>9.1</v>
      </c>
      <c r="F127" s="50">
        <f t="shared" si="9"/>
        <v>9</v>
      </c>
      <c r="G127" s="50">
        <f>IF('Indicator Data'!C130="No data","x",ROUND(IF(LOG('Indicator Data'!C130)&gt;G$195,10,IF(LOG('Indicator Data'!C130)&lt;G$194,0,10-(G$195-LOG('Indicator Data'!C130))/(G$195-G$194)*10)),1))</f>
        <v>4.2</v>
      </c>
      <c r="H127" s="50">
        <f>IF('Indicator Data'!D130="No data","x",ROUND(IF('Indicator Data'!D130&gt;H$195,10,IF('Indicator Data'!D130&lt;H$194,0,10-(H$195-'Indicator Data'!D130)/(H$195-H$194)*10)),1))</f>
        <v>8.5</v>
      </c>
      <c r="I127" s="50">
        <f>IF('Indicator Data'!E130="No data","x",ROUND(IF('Indicator Data'!E130&gt;I$195,10,IF('Indicator Data'!E130&lt;I$194,0,10-(I$195-'Indicator Data'!E130)/(I$195-I$194)*10)),1))</f>
        <v>1.6</v>
      </c>
      <c r="J127" s="50">
        <f>IF('Indicator Data'!F130="No data","x",ROUND(IF('Indicator Data'!F130&gt;J$195,10,IF('Indicator Data'!F130&lt;J$194,0,10-(J$195-'Indicator Data'!F130)/(J$195-J$194)*10)),1))</f>
        <v>9.8000000000000007</v>
      </c>
      <c r="K127" s="50">
        <f t="shared" si="6"/>
        <v>6</v>
      </c>
      <c r="L127" s="50">
        <f t="shared" si="7"/>
        <v>7</v>
      </c>
      <c r="M127" s="51">
        <f t="shared" si="8"/>
        <v>7</v>
      </c>
      <c r="N127" s="15"/>
      <c r="O127" s="91"/>
    </row>
    <row r="128" spans="1:15" s="4" customFormat="1" x14ac:dyDescent="0.3">
      <c r="A128" s="109" t="str">
        <f>'Indicator Data'!A131</f>
        <v>Nigeria</v>
      </c>
      <c r="B128" s="52" t="str">
        <f>'Indicator Data'!B131</f>
        <v>NGA</v>
      </c>
      <c r="C128" s="50">
        <f>IF('Indicator Data'!AY131="No data","x",ROUND(IF('Indicator Data'!AY131&gt;C$195,0,IF('Indicator Data'!AY131&lt;C$194,10,(C$195-'Indicator Data'!AY131)/(C$195-C$194)*10)),1))</f>
        <v>6.8</v>
      </c>
      <c r="D128" s="50">
        <f>IF('Indicator Data'!AZ131="No data","x",ROUND(IF('Indicator Data'!AZ131&gt;D$195,0,IF('Indicator Data'!AZ131&lt;D$194,10,(D$195-'Indicator Data'!AZ131)/(D$195-D$194)*10)),1))</f>
        <v>4.8</v>
      </c>
      <c r="E128" s="50">
        <f>IF('Indicator Data'!H131="No data","x",ROUND(IF('Indicator Data'!H131&gt;E$195,0,IF('Indicator Data'!H131&lt;E$194,10,(E$195-'Indicator Data'!H131)/(E$195-E$194)*10)),1))</f>
        <v>5.8</v>
      </c>
      <c r="F128" s="50">
        <f t="shared" si="9"/>
        <v>5.8</v>
      </c>
      <c r="G128" s="50">
        <f>IF('Indicator Data'!C131="No data","x",ROUND(IF(LOG('Indicator Data'!C131)&gt;G$195,10,IF(LOG('Indicator Data'!C131)&lt;G$194,0,10-(G$195-LOG('Indicator Data'!C131))/(G$195-G$194)*10)),1))</f>
        <v>7.8</v>
      </c>
      <c r="H128" s="50">
        <f>IF('Indicator Data'!D131="No data","x",ROUND(IF('Indicator Data'!D131&gt;H$195,10,IF('Indicator Data'!D131&lt;H$194,0,10-(H$195-'Indicator Data'!D131)/(H$195-H$194)*10)),1))</f>
        <v>8.5</v>
      </c>
      <c r="I128" s="50">
        <f>IF('Indicator Data'!E131="No data","x",ROUND(IF('Indicator Data'!E131&gt;I$195,10,IF('Indicator Data'!E131&lt;I$194,0,10-(I$195-'Indicator Data'!E131)/(I$195-I$194)*10)),1))</f>
        <v>5</v>
      </c>
      <c r="J128" s="50">
        <f>IF('Indicator Data'!F131="No data","x",ROUND(IF('Indicator Data'!F131&gt;J$195,10,IF('Indicator Data'!F131&lt;J$194,0,10-(J$195-'Indicator Data'!F131)/(J$195-J$194)*10)),1))</f>
        <v>7.3</v>
      </c>
      <c r="K128" s="50">
        <f t="shared" si="6"/>
        <v>7.2</v>
      </c>
      <c r="L128" s="50">
        <f t="shared" si="7"/>
        <v>6.7</v>
      </c>
      <c r="M128" s="51">
        <f t="shared" si="8"/>
        <v>6.7</v>
      </c>
      <c r="N128" s="15"/>
      <c r="O128" s="91"/>
    </row>
    <row r="129" spans="1:15" s="4" customFormat="1" x14ac:dyDescent="0.3">
      <c r="A129" s="109" t="str">
        <f>'Indicator Data'!A132</f>
        <v>North Macedonia</v>
      </c>
      <c r="B129" s="52" t="str">
        <f>'Indicator Data'!B132</f>
        <v>MKD</v>
      </c>
      <c r="C129" s="50">
        <f>IF('Indicator Data'!AY132="No data","x",ROUND(IF('Indicator Data'!AY132&gt;C$195,0,IF('Indicator Data'!AY132&lt;C$194,10,(C$195-'Indicator Data'!AY132)/(C$195-C$194)*10)),1))</f>
        <v>0.1</v>
      </c>
      <c r="D129" s="50">
        <f>IF('Indicator Data'!AZ132="No data","x",ROUND(IF('Indicator Data'!AZ132&gt;D$195,0,IF('Indicator Data'!AZ132&lt;D$194,10,(D$195-'Indicator Data'!AZ132)/(D$195-D$194)*10)),1))</f>
        <v>1.1000000000000001</v>
      </c>
      <c r="E129" s="50" t="str">
        <f>IF('Indicator Data'!H132="No data","x",ROUND(IF('Indicator Data'!H132&gt;E$195,0,IF('Indicator Data'!H132&lt;E$194,10,(E$195-'Indicator Data'!H132)/(E$195-E$194)*10)),1))</f>
        <v>x</v>
      </c>
      <c r="F129" s="50">
        <f t="shared" si="9"/>
        <v>0.6</v>
      </c>
      <c r="G129" s="50">
        <f>IF('Indicator Data'!C132="No data","x",ROUND(IF(LOG('Indicator Data'!C132)&gt;G$195,10,IF(LOG('Indicator Data'!C132)&lt;G$194,0,10-(G$195-LOG('Indicator Data'!C132))/(G$195-G$194)*10)),1))</f>
        <v>6.4</v>
      </c>
      <c r="H129" s="50">
        <f>IF('Indicator Data'!D132="No data","x",ROUND(IF('Indicator Data'!D132&gt;H$195,10,IF('Indicator Data'!D132&lt;H$194,0,10-(H$195-'Indicator Data'!D132)/(H$195-H$194)*10)),1))</f>
        <v>0.8</v>
      </c>
      <c r="I129" s="50">
        <f>IF('Indicator Data'!E132="No data","x",ROUND(IF('Indicator Data'!E132&gt;I$195,10,IF('Indicator Data'!E132&lt;I$194,0,10-(I$195-'Indicator Data'!E132)/(I$195-I$194)*10)),1))</f>
        <v>5.8</v>
      </c>
      <c r="J129" s="50" t="str">
        <f>IF('Indicator Data'!F132="No data","x",ROUND(IF('Indicator Data'!F132&gt;J$195,10,IF('Indicator Data'!F132&lt;J$194,0,10-(J$195-'Indicator Data'!F132)/(J$195-J$194)*10)),1))</f>
        <v>x</v>
      </c>
      <c r="K129" s="50">
        <f t="shared" si="6"/>
        <v>4.3</v>
      </c>
      <c r="L129" s="50">
        <f t="shared" si="7"/>
        <v>3.1</v>
      </c>
      <c r="M129" s="51">
        <f t="shared" si="8"/>
        <v>3.1</v>
      </c>
      <c r="N129" s="15"/>
      <c r="O129" s="91"/>
    </row>
    <row r="130" spans="1:15" s="4" customFormat="1" x14ac:dyDescent="0.3">
      <c r="A130" s="109" t="str">
        <f>'Indicator Data'!A133</f>
        <v>Norway</v>
      </c>
      <c r="B130" s="52" t="str">
        <f>'Indicator Data'!B133</f>
        <v>NOR</v>
      </c>
      <c r="C130" s="50">
        <f>IF('Indicator Data'!AY133="No data","x",ROUND(IF('Indicator Data'!AY133&gt;C$195,0,IF('Indicator Data'!AY133&lt;C$194,10,(C$195-'Indicator Data'!AY133)/(C$195-C$194)*10)),1))</f>
        <v>0.2</v>
      </c>
      <c r="D130" s="50">
        <f>IF('Indicator Data'!AZ133="No data","x",ROUND(IF('Indicator Data'!AZ133&gt;D$195,0,IF('Indicator Data'!AZ133&lt;D$194,10,(D$195-'Indicator Data'!AZ133)/(D$195-D$194)*10)),1))</f>
        <v>0</v>
      </c>
      <c r="E130" s="50" t="str">
        <f>IF('Indicator Data'!H133="No data","x",ROUND(IF('Indicator Data'!H133&gt;E$195,0,IF('Indicator Data'!H133&lt;E$194,10,(E$195-'Indicator Data'!H133)/(E$195-E$194)*10)),1))</f>
        <v>x</v>
      </c>
      <c r="F130" s="50">
        <f t="shared" si="9"/>
        <v>0.1</v>
      </c>
      <c r="G130" s="50">
        <f>IF('Indicator Data'!C133="No data","x",ROUND(IF(LOG('Indicator Data'!C133)&gt;G$195,10,IF(LOG('Indicator Data'!C133)&lt;G$194,0,10-(G$195-LOG('Indicator Data'!C133))/(G$195-G$194)*10)),1))</f>
        <v>3.9</v>
      </c>
      <c r="H130" s="50">
        <f>IF('Indicator Data'!D133="No data","x",ROUND(IF('Indicator Data'!D133&gt;H$195,10,IF('Indicator Data'!D133&lt;H$194,0,10-(H$195-'Indicator Data'!D133)/(H$195-H$194)*10)),1))</f>
        <v>2.2999999999999998</v>
      </c>
      <c r="I130" s="50">
        <f>IF('Indicator Data'!E133="No data","x",ROUND(IF('Indicator Data'!E133&gt;I$195,10,IF('Indicator Data'!E133&lt;I$194,0,10-(I$195-'Indicator Data'!E133)/(I$195-I$194)*10)),1))</f>
        <v>8.1999999999999993</v>
      </c>
      <c r="J130" s="50">
        <f>IF('Indicator Data'!F133="No data","x",ROUND(IF('Indicator Data'!F133&gt;J$195,10,IF('Indicator Data'!F133&lt;J$194,0,10-(J$195-'Indicator Data'!F133)/(J$195-J$194)*10)),1))</f>
        <v>0.5</v>
      </c>
      <c r="K130" s="50">
        <f t="shared" si="6"/>
        <v>3.7</v>
      </c>
      <c r="L130" s="50">
        <f t="shared" si="7"/>
        <v>2.5</v>
      </c>
      <c r="M130" s="51">
        <f t="shared" si="8"/>
        <v>2.5</v>
      </c>
      <c r="N130" s="15"/>
      <c r="O130" s="91"/>
    </row>
    <row r="131" spans="1:15" s="4" customFormat="1" x14ac:dyDescent="0.3">
      <c r="A131" s="109" t="str">
        <f>'Indicator Data'!A134</f>
        <v>Oman</v>
      </c>
      <c r="B131" s="52" t="str">
        <f>'Indicator Data'!B134</f>
        <v>OMN</v>
      </c>
      <c r="C131" s="50">
        <f>IF('Indicator Data'!AY134="No data","x",ROUND(IF('Indicator Data'!AY134&gt;C$195,0,IF('Indicator Data'!AY134&lt;C$194,10,(C$195-'Indicator Data'!AY134)/(C$195-C$194)*10)),1))</f>
        <v>0</v>
      </c>
      <c r="D131" s="50">
        <f>IF('Indicator Data'!AZ134="No data","x",ROUND(IF('Indicator Data'!AZ134&gt;D$195,0,IF('Indicator Data'!AZ134&lt;D$194,10,(D$195-'Indicator Data'!AZ134)/(D$195-D$194)*10)),1))</f>
        <v>1.3</v>
      </c>
      <c r="E131" s="50">
        <f>IF('Indicator Data'!H134="No data","x",ROUND(IF('Indicator Data'!H134&gt;E$195,0,IF('Indicator Data'!H134&lt;E$194,10,(E$195-'Indicator Data'!H134)/(E$195-E$194)*10)),1))</f>
        <v>0.3</v>
      </c>
      <c r="F131" s="50">
        <f t="shared" ref="F131:F162" si="10">IF(AND(D131="x",C131="x",E131="x"),"x",ROUND(AVERAGE(C131:E131),1))</f>
        <v>0.5</v>
      </c>
      <c r="G131" s="50">
        <f>IF('Indicator Data'!C134="No data","x",ROUND(IF(LOG('Indicator Data'!C134)&gt;G$195,10,IF(LOG('Indicator Data'!C134)&lt;G$194,0,10-(G$195-LOG('Indicator Data'!C134))/(G$195-G$194)*10)),1))</f>
        <v>4</v>
      </c>
      <c r="H131" s="50">
        <f>IF('Indicator Data'!D134="No data","x",ROUND(IF('Indicator Data'!D134&gt;H$195,10,IF('Indicator Data'!D134&lt;H$194,0,10-(H$195-'Indicator Data'!D134)/(H$195-H$194)*10)),1))</f>
        <v>9.1999999999999993</v>
      </c>
      <c r="I131" s="50">
        <f>IF('Indicator Data'!E134="No data","x",ROUND(IF('Indicator Data'!E134&gt;I$195,10,IF('Indicator Data'!E134&lt;I$194,0,10-(I$195-'Indicator Data'!E134)/(I$195-I$194)*10)),1))</f>
        <v>8.5</v>
      </c>
      <c r="J131" s="50" t="str">
        <f>IF('Indicator Data'!F134="No data","x",ROUND(IF('Indicator Data'!F134&gt;J$195,10,IF('Indicator Data'!F134&lt;J$194,0,10-(J$195-'Indicator Data'!F134)/(J$195-J$194)*10)),1))</f>
        <v>x</v>
      </c>
      <c r="K131" s="50">
        <f t="shared" si="6"/>
        <v>7.2</v>
      </c>
      <c r="L131" s="50">
        <f t="shared" si="7"/>
        <v>5</v>
      </c>
      <c r="M131" s="51">
        <f t="shared" si="8"/>
        <v>5</v>
      </c>
      <c r="N131" s="15"/>
      <c r="O131" s="91"/>
    </row>
    <row r="132" spans="1:15" s="4" customFormat="1" x14ac:dyDescent="0.3">
      <c r="A132" s="109" t="str">
        <f>'Indicator Data'!A135</f>
        <v>Pakistan</v>
      </c>
      <c r="B132" s="52" t="str">
        <f>'Indicator Data'!B135</f>
        <v>PAK</v>
      </c>
      <c r="C132" s="50">
        <f>IF('Indicator Data'!AY135="No data","x",ROUND(IF('Indicator Data'!AY135&gt;C$195,0,IF('Indicator Data'!AY135&lt;C$194,10,(C$195-'Indicator Data'!AY135)/(C$195-C$194)*10)),1))</f>
        <v>4.5</v>
      </c>
      <c r="D132" s="50">
        <f>IF('Indicator Data'!AZ135="No data","x",ROUND(IF('Indicator Data'!AZ135&gt;D$195,0,IF('Indicator Data'!AZ135&lt;D$194,10,(D$195-'Indicator Data'!AZ135)/(D$195-D$194)*10)),1))</f>
        <v>1.4</v>
      </c>
      <c r="E132" s="50">
        <f>IF('Indicator Data'!H135="No data","x",ROUND(IF('Indicator Data'!H135&gt;E$195,0,IF('Indicator Data'!H135&lt;E$194,10,(E$195-'Indicator Data'!H135)/(E$195-E$194)*10)),1))</f>
        <v>4</v>
      </c>
      <c r="F132" s="50">
        <f t="shared" si="10"/>
        <v>3.3</v>
      </c>
      <c r="G132" s="50">
        <f>IF('Indicator Data'!C135="No data","x",ROUND(IF(LOG('Indicator Data'!C135)&gt;G$195,10,IF(LOG('Indicator Data'!C135)&lt;G$194,0,10-(G$195-LOG('Indicator Data'!C135))/(G$195-G$194)*10)),1))</f>
        <v>8.1</v>
      </c>
      <c r="H132" s="50">
        <f>IF('Indicator Data'!D135="No data","x",ROUND(IF('Indicator Data'!D135&gt;H$195,10,IF('Indicator Data'!D135&lt;H$194,0,10-(H$195-'Indicator Data'!D135)/(H$195-H$194)*10)),1))</f>
        <v>5.3</v>
      </c>
      <c r="I132" s="50">
        <f>IF('Indicator Data'!E135="No data","x",ROUND(IF('Indicator Data'!E135&gt;I$195,10,IF('Indicator Data'!E135&lt;I$194,0,10-(I$195-'Indicator Data'!E135)/(I$195-I$194)*10)),1))</f>
        <v>3.7</v>
      </c>
      <c r="J132" s="50">
        <f>IF('Indicator Data'!F135="No data","x",ROUND(IF('Indicator Data'!F135&gt;J$195,10,IF('Indicator Data'!F135&lt;J$194,0,10-(J$195-'Indicator Data'!F135)/(J$195-J$194)*10)),1))</f>
        <v>10</v>
      </c>
      <c r="K132" s="50">
        <f t="shared" ref="K132:K193" si="11">ROUND(AVERAGE(G132:J132),1)</f>
        <v>6.8</v>
      </c>
      <c r="L132" s="50">
        <f t="shared" ref="L132:L193" si="12">ROUND(AVERAGE(F132,K132,K132),1)</f>
        <v>5.6</v>
      </c>
      <c r="M132" s="51">
        <f t="shared" ref="M132:M193" si="13">L132</f>
        <v>5.6</v>
      </c>
      <c r="N132" s="15"/>
      <c r="O132" s="91"/>
    </row>
    <row r="133" spans="1:15" s="4" customFormat="1" x14ac:dyDescent="0.3">
      <c r="A133" s="109" t="str">
        <f>'Indicator Data'!A136</f>
        <v>Palau</v>
      </c>
      <c r="B133" s="52" t="str">
        <f>'Indicator Data'!B136</f>
        <v>PLW</v>
      </c>
      <c r="C133" s="50">
        <f>IF('Indicator Data'!AY136="No data","x",ROUND(IF('Indicator Data'!AY136&gt;C$195,0,IF('Indicator Data'!AY136&lt;C$194,10,(C$195-'Indicator Data'!AY136)/(C$195-C$194)*10)),1))</f>
        <v>0</v>
      </c>
      <c r="D133" s="50">
        <f>IF('Indicator Data'!AZ136="No data","x",ROUND(IF('Indicator Data'!AZ136&gt;D$195,0,IF('Indicator Data'!AZ136&lt;D$194,10,(D$195-'Indicator Data'!AZ136)/(D$195-D$194)*10)),1))</f>
        <v>0</v>
      </c>
      <c r="E133" s="50" t="str">
        <f>IF('Indicator Data'!H136="No data","x",ROUND(IF('Indicator Data'!H136&gt;E$195,0,IF('Indicator Data'!H136&lt;E$194,10,(E$195-'Indicator Data'!H136)/(E$195-E$194)*10)),1))</f>
        <v>x</v>
      </c>
      <c r="F133" s="50">
        <f t="shared" si="10"/>
        <v>0</v>
      </c>
      <c r="G133" s="50">
        <f>IF('Indicator Data'!C136="No data","x",ROUND(IF(LOG('Indicator Data'!C136)&gt;G$195,10,IF(LOG('Indicator Data'!C136)&lt;G$194,0,10-(G$195-LOG('Indicator Data'!C136))/(G$195-G$194)*10)),1))</f>
        <v>5.3</v>
      </c>
      <c r="H133" s="50">
        <f>IF('Indicator Data'!D136="No data","x",ROUND(IF('Indicator Data'!D136&gt;H$195,10,IF('Indicator Data'!D136&lt;H$194,0,10-(H$195-'Indicator Data'!D136)/(H$195-H$194)*10)),1))</f>
        <v>2.5</v>
      </c>
      <c r="I133" s="50">
        <f>IF('Indicator Data'!E136="No data","x",ROUND(IF('Indicator Data'!E136&gt;I$195,10,IF('Indicator Data'!E136&lt;I$194,0,10-(I$195-'Indicator Data'!E136)/(I$195-I$194)*10)),1))</f>
        <v>8</v>
      </c>
      <c r="J133" s="50" t="str">
        <f>IF('Indicator Data'!F136="No data","x",ROUND(IF('Indicator Data'!F136&gt;J$195,10,IF('Indicator Data'!F136&lt;J$194,0,10-(J$195-'Indicator Data'!F136)/(J$195-J$194)*10)),1))</f>
        <v>x</v>
      </c>
      <c r="K133" s="50">
        <f t="shared" si="11"/>
        <v>5.3</v>
      </c>
      <c r="L133" s="50">
        <f t="shared" si="12"/>
        <v>3.5</v>
      </c>
      <c r="M133" s="51">
        <f t="shared" si="13"/>
        <v>3.5</v>
      </c>
      <c r="N133" s="15"/>
      <c r="O133" s="91"/>
    </row>
    <row r="134" spans="1:15" s="4" customFormat="1" x14ac:dyDescent="0.3">
      <c r="A134" s="109" t="str">
        <f>'Indicator Data'!A137</f>
        <v>Palestine</v>
      </c>
      <c r="B134" s="52" t="str">
        <f>'Indicator Data'!B137</f>
        <v>PSE</v>
      </c>
      <c r="C134" s="50">
        <f>IF('Indicator Data'!AY137="No data","x",ROUND(IF('Indicator Data'!AY137&gt;C$195,0,IF('Indicator Data'!AY137&lt;C$194,10,(C$195-'Indicator Data'!AY137)/(C$195-C$194)*10)),1))</f>
        <v>0.3</v>
      </c>
      <c r="D134" s="50">
        <f>IF('Indicator Data'!AZ137="No data","x",ROUND(IF('Indicator Data'!AZ137&gt;D$195,0,IF('Indicator Data'!AZ137&lt;D$194,10,(D$195-'Indicator Data'!AZ137)/(D$195-D$194)*10)),1))</f>
        <v>0.5</v>
      </c>
      <c r="E134" s="50" t="str">
        <f>IF('Indicator Data'!H137="No data","x",ROUND(IF('Indicator Data'!H137&gt;E$195,0,IF('Indicator Data'!H137&lt;E$194,10,(E$195-'Indicator Data'!H137)/(E$195-E$194)*10)),1))</f>
        <v>x</v>
      </c>
      <c r="F134" s="50">
        <f t="shared" si="10"/>
        <v>0.4</v>
      </c>
      <c r="G134" s="50">
        <f>IF('Indicator Data'!C137="No data","x",ROUND(IF(LOG('Indicator Data'!C137)&gt;G$195,10,IF(LOG('Indicator Data'!C137)&lt;G$194,0,10-(G$195-LOG('Indicator Data'!C137))/(G$195-G$194)*10)),1))</f>
        <v>9.6</v>
      </c>
      <c r="H134" s="50">
        <f>IF('Indicator Data'!D137="No data","x",ROUND(IF('Indicator Data'!D137&gt;H$195,10,IF('Indicator Data'!D137&lt;H$194,0,10-(H$195-'Indicator Data'!D137)/(H$195-H$194)*10)),1))</f>
        <v>5.8</v>
      </c>
      <c r="I134" s="50">
        <f>IF('Indicator Data'!E137="No data","x",ROUND(IF('Indicator Data'!E137&gt;I$195,10,IF('Indicator Data'!E137&lt;I$194,0,10-(I$195-'Indicator Data'!E137)/(I$195-I$194)*10)),1))</f>
        <v>7.6</v>
      </c>
      <c r="J134" s="50">
        <f>IF('Indicator Data'!F137="No data","x",ROUND(IF('Indicator Data'!F137&gt;J$195,10,IF('Indicator Data'!F137&lt;J$194,0,10-(J$195-'Indicator Data'!F137)/(J$195-J$194)*10)),1))</f>
        <v>9.6999999999999993</v>
      </c>
      <c r="K134" s="50">
        <f t="shared" si="11"/>
        <v>8.1999999999999993</v>
      </c>
      <c r="L134" s="50">
        <f t="shared" si="12"/>
        <v>5.6</v>
      </c>
      <c r="M134" s="51">
        <f t="shared" si="13"/>
        <v>5.6</v>
      </c>
      <c r="N134" s="15"/>
      <c r="O134" s="91"/>
    </row>
    <row r="135" spans="1:15" s="4" customFormat="1" x14ac:dyDescent="0.3">
      <c r="A135" s="109" t="str">
        <f>'Indicator Data'!A138</f>
        <v>Panama</v>
      </c>
      <c r="B135" s="52" t="str">
        <f>'Indicator Data'!B138</f>
        <v>PAN</v>
      </c>
      <c r="C135" s="50">
        <f>IF('Indicator Data'!AY138="No data","x",ROUND(IF('Indicator Data'!AY138&gt;C$195,0,IF('Indicator Data'!AY138&lt;C$194,10,(C$195-'Indicator Data'!AY138)/(C$195-C$194)*10)),1))</f>
        <v>1.9</v>
      </c>
      <c r="D135" s="50">
        <f>IF('Indicator Data'!AZ138="No data","x",ROUND(IF('Indicator Data'!AZ138&gt;D$195,0,IF('Indicator Data'!AZ138&lt;D$194,10,(D$195-'Indicator Data'!AZ138)/(D$195-D$194)*10)),1))</f>
        <v>0.6</v>
      </c>
      <c r="E135" s="50" t="str">
        <f>IF('Indicator Data'!H138="No data","x",ROUND(IF('Indicator Data'!H138&gt;E$195,0,IF('Indicator Data'!H138&lt;E$194,10,(E$195-'Indicator Data'!H138)/(E$195-E$194)*10)),1))</f>
        <v>x</v>
      </c>
      <c r="F135" s="50">
        <f t="shared" si="10"/>
        <v>1.3</v>
      </c>
      <c r="G135" s="50">
        <f>IF('Indicator Data'!C138="No data","x",ROUND(IF(LOG('Indicator Data'!C138)&gt;G$195,10,IF(LOG('Indicator Data'!C138)&lt;G$194,0,10-(G$195-LOG('Indicator Data'!C138))/(G$195-G$194)*10)),1))</f>
        <v>5.8</v>
      </c>
      <c r="H135" s="50">
        <f>IF('Indicator Data'!D138="No data","x",ROUND(IF('Indicator Data'!D138&gt;H$195,10,IF('Indicator Data'!D138&lt;H$194,0,10-(H$195-'Indicator Data'!D138)/(H$195-H$194)*10)),1))</f>
        <v>4.4000000000000004</v>
      </c>
      <c r="I135" s="50">
        <f>IF('Indicator Data'!E138="No data","x",ROUND(IF('Indicator Data'!E138&gt;I$195,10,IF('Indicator Data'!E138&lt;I$194,0,10-(I$195-'Indicator Data'!E138)/(I$195-I$194)*10)),1))</f>
        <v>6.8</v>
      </c>
      <c r="J135" s="50">
        <f>IF('Indicator Data'!F138="No data","x",ROUND(IF('Indicator Data'!F138&gt;J$195,10,IF('Indicator Data'!F138&lt;J$194,0,10-(J$195-'Indicator Data'!F138)/(J$195-J$194)*10)),1))</f>
        <v>4.2</v>
      </c>
      <c r="K135" s="50">
        <f t="shared" si="11"/>
        <v>5.3</v>
      </c>
      <c r="L135" s="50">
        <f t="shared" si="12"/>
        <v>4</v>
      </c>
      <c r="M135" s="51">
        <f t="shared" si="13"/>
        <v>4</v>
      </c>
      <c r="N135" s="15"/>
      <c r="O135" s="91"/>
    </row>
    <row r="136" spans="1:15" s="4" customFormat="1" x14ac:dyDescent="0.3">
      <c r="A136" s="109" t="str">
        <f>'Indicator Data'!A139</f>
        <v>Papua New Guinea</v>
      </c>
      <c r="B136" s="52" t="str">
        <f>'Indicator Data'!B139</f>
        <v>PNG</v>
      </c>
      <c r="C136" s="50">
        <f>IF('Indicator Data'!AY139="No data","x",ROUND(IF('Indicator Data'!AY139&gt;C$195,0,IF('Indicator Data'!AY139&lt;C$194,10,(C$195-'Indicator Data'!AY139)/(C$195-C$194)*10)),1))</f>
        <v>9.6999999999999993</v>
      </c>
      <c r="D136" s="50">
        <f>IF('Indicator Data'!AZ139="No data","x",ROUND(IF('Indicator Data'!AZ139&gt;D$195,0,IF('Indicator Data'!AZ139&lt;D$194,10,(D$195-'Indicator Data'!AZ139)/(D$195-D$194)*10)),1))</f>
        <v>9.8000000000000007</v>
      </c>
      <c r="E136" s="50" t="str">
        <f>IF('Indicator Data'!H139="No data","x",ROUND(IF('Indicator Data'!H139&gt;E$195,0,IF('Indicator Data'!H139&lt;E$194,10,(E$195-'Indicator Data'!H139)/(E$195-E$194)*10)),1))</f>
        <v>x</v>
      </c>
      <c r="F136" s="50">
        <f t="shared" si="10"/>
        <v>9.8000000000000007</v>
      </c>
      <c r="G136" s="50">
        <f>IF('Indicator Data'!C139="No data","x",ROUND(IF(LOG('Indicator Data'!C139)&gt;G$195,10,IF(LOG('Indicator Data'!C139)&lt;G$194,0,10-(G$195-LOG('Indicator Data'!C139))/(G$195-G$194)*10)),1))</f>
        <v>4.3</v>
      </c>
      <c r="H136" s="50">
        <f>IF('Indicator Data'!D139="No data","x",ROUND(IF('Indicator Data'!D139&gt;H$195,10,IF('Indicator Data'!D139&lt;H$194,0,10-(H$195-'Indicator Data'!D139)/(H$195-H$194)*10)),1))</f>
        <v>5</v>
      </c>
      <c r="I136" s="50">
        <f>IF('Indicator Data'!E139="No data","x",ROUND(IF('Indicator Data'!E139&gt;I$195,10,IF('Indicator Data'!E139&lt;I$194,0,10-(I$195-'Indicator Data'!E139)/(I$195-I$194)*10)),1))</f>
        <v>1.3</v>
      </c>
      <c r="J136" s="50" t="str">
        <f>IF('Indicator Data'!F139="No data","x",ROUND(IF('Indicator Data'!F139&gt;J$195,10,IF('Indicator Data'!F139&lt;J$194,0,10-(J$195-'Indicator Data'!F139)/(J$195-J$194)*10)),1))</f>
        <v>x</v>
      </c>
      <c r="K136" s="50">
        <f t="shared" si="11"/>
        <v>3.5</v>
      </c>
      <c r="L136" s="50">
        <f t="shared" si="12"/>
        <v>5.6</v>
      </c>
      <c r="M136" s="51">
        <f t="shared" si="13"/>
        <v>5.6</v>
      </c>
      <c r="N136" s="15"/>
      <c r="O136" s="91"/>
    </row>
    <row r="137" spans="1:15" s="4" customFormat="1" x14ac:dyDescent="0.3">
      <c r="A137" s="109" t="str">
        <f>'Indicator Data'!A140</f>
        <v>Paraguay</v>
      </c>
      <c r="B137" s="49" t="str">
        <f>'Indicator Data'!B140</f>
        <v>PRY</v>
      </c>
      <c r="C137" s="50">
        <f>IF('Indicator Data'!AY140="No data","x",ROUND(IF('Indicator Data'!AY140&gt;C$195,0,IF('Indicator Data'!AY140&lt;C$194,10,(C$195-'Indicator Data'!AY140)/(C$195-C$194)*10)),1))</f>
        <v>1.1000000000000001</v>
      </c>
      <c r="D137" s="50">
        <f>IF('Indicator Data'!AZ140="No data","x",ROUND(IF('Indicator Data'!AZ140&gt;D$195,0,IF('Indicator Data'!AZ140&lt;D$194,10,(D$195-'Indicator Data'!AZ140)/(D$195-D$194)*10)),1))</f>
        <v>0.1</v>
      </c>
      <c r="E137" s="50">
        <f>IF('Indicator Data'!H140="No data","x",ROUND(IF('Indicator Data'!H140&gt;E$195,0,IF('Indicator Data'!H140&lt;E$194,10,(E$195-'Indicator Data'!H140)/(E$195-E$194)*10)),1))</f>
        <v>2</v>
      </c>
      <c r="F137" s="50">
        <f t="shared" si="10"/>
        <v>1.1000000000000001</v>
      </c>
      <c r="G137" s="50">
        <f>IF('Indicator Data'!C140="No data","x",ROUND(IF(LOG('Indicator Data'!C140)&gt;G$195,10,IF(LOG('Indicator Data'!C140)&lt;G$194,0,10-(G$195-LOG('Indicator Data'!C140))/(G$195-G$194)*10)),1))</f>
        <v>4.0999999999999996</v>
      </c>
      <c r="H137" s="50">
        <f>IF('Indicator Data'!D140="No data","x",ROUND(IF('Indicator Data'!D140&gt;H$195,10,IF('Indicator Data'!D140&lt;H$194,0,10-(H$195-'Indicator Data'!D140)/(H$195-H$194)*10)),1))</f>
        <v>3.5</v>
      </c>
      <c r="I137" s="50">
        <f>IF('Indicator Data'!E140="No data","x",ROUND(IF('Indicator Data'!E140&gt;I$195,10,IF('Indicator Data'!E140&lt;I$194,0,10-(I$195-'Indicator Data'!E140)/(I$195-I$194)*10)),1))</f>
        <v>6.2</v>
      </c>
      <c r="J137" s="50">
        <f>IF('Indicator Data'!F140="No data","x",ROUND(IF('Indicator Data'!F140&gt;J$195,10,IF('Indicator Data'!F140&lt;J$194,0,10-(J$195-'Indicator Data'!F140)/(J$195-J$194)*10)),1))</f>
        <v>0</v>
      </c>
      <c r="K137" s="50">
        <f t="shared" si="11"/>
        <v>3.5</v>
      </c>
      <c r="L137" s="50">
        <f t="shared" si="12"/>
        <v>2.7</v>
      </c>
      <c r="M137" s="51">
        <f t="shared" si="13"/>
        <v>2.7</v>
      </c>
      <c r="N137" s="15"/>
      <c r="O137" s="91"/>
    </row>
    <row r="138" spans="1:15" s="4" customFormat="1" x14ac:dyDescent="0.3">
      <c r="A138" s="109" t="str">
        <f>'Indicator Data'!A141</f>
        <v>Peru</v>
      </c>
      <c r="B138" s="52" t="str">
        <f>'Indicator Data'!B141</f>
        <v>PER</v>
      </c>
      <c r="C138" s="50">
        <f>IF('Indicator Data'!AY141="No data","x",ROUND(IF('Indicator Data'!AY141&gt;C$195,0,IF('Indicator Data'!AY141&lt;C$194,10,(C$195-'Indicator Data'!AY141)/(C$195-C$194)*10)),1))</f>
        <v>2.9</v>
      </c>
      <c r="D138" s="50">
        <f>IF('Indicator Data'!AZ141="No data","x",ROUND(IF('Indicator Data'!AZ141&gt;D$195,0,IF('Indicator Data'!AZ141&lt;D$194,10,(D$195-'Indicator Data'!AZ141)/(D$195-D$194)*10)),1))</f>
        <v>1.5</v>
      </c>
      <c r="E138" s="50" t="str">
        <f>IF('Indicator Data'!H141="No data","x",ROUND(IF('Indicator Data'!H141&gt;E$195,0,IF('Indicator Data'!H141&lt;E$194,10,(E$195-'Indicator Data'!H141)/(E$195-E$194)*10)),1))</f>
        <v>x</v>
      </c>
      <c r="F138" s="50">
        <f t="shared" si="10"/>
        <v>2.2000000000000002</v>
      </c>
      <c r="G138" s="50">
        <f>IF('Indicator Data'!C141="No data","x",ROUND(IF(LOG('Indicator Data'!C141)&gt;G$195,10,IF(LOG('Indicator Data'!C141)&lt;G$194,0,10-(G$195-LOG('Indicator Data'!C141))/(G$195-G$194)*10)),1))</f>
        <v>4.7</v>
      </c>
      <c r="H138" s="50">
        <f>IF('Indicator Data'!D141="No data","x",ROUND(IF('Indicator Data'!D141&gt;H$195,10,IF('Indicator Data'!D141&lt;H$194,0,10-(H$195-'Indicator Data'!D141)/(H$195-H$194)*10)),1))</f>
        <v>3.9</v>
      </c>
      <c r="I138" s="50">
        <f>IF('Indicator Data'!E141="No data","x",ROUND(IF('Indicator Data'!E141&gt;I$195,10,IF('Indicator Data'!E141&lt;I$194,0,10-(I$195-'Indicator Data'!E141)/(I$195-I$194)*10)),1))</f>
        <v>7.8</v>
      </c>
      <c r="J138" s="50">
        <f>IF('Indicator Data'!F141="No data","x",ROUND(IF('Indicator Data'!F141&gt;J$195,10,IF('Indicator Data'!F141&lt;J$194,0,10-(J$195-'Indicator Data'!F141)/(J$195-J$194)*10)),1))</f>
        <v>4.4000000000000004</v>
      </c>
      <c r="K138" s="50">
        <f t="shared" si="11"/>
        <v>5.2</v>
      </c>
      <c r="L138" s="50">
        <f t="shared" si="12"/>
        <v>4.2</v>
      </c>
      <c r="M138" s="51">
        <f t="shared" si="13"/>
        <v>4.2</v>
      </c>
      <c r="N138" s="15"/>
      <c r="O138" s="91"/>
    </row>
    <row r="139" spans="1:15" s="4" customFormat="1" x14ac:dyDescent="0.3">
      <c r="A139" s="109" t="str">
        <f>'Indicator Data'!A142</f>
        <v>Philippines</v>
      </c>
      <c r="B139" s="52" t="str">
        <f>'Indicator Data'!B142</f>
        <v>PHL</v>
      </c>
      <c r="C139" s="50">
        <f>IF('Indicator Data'!AY142="No data","x",ROUND(IF('Indicator Data'!AY142&gt;C$195,0,IF('Indicator Data'!AY142&lt;C$194,10,(C$195-'Indicator Data'!AY142)/(C$195-C$194)*10)),1))</f>
        <v>2.6</v>
      </c>
      <c r="D139" s="50">
        <f>IF('Indicator Data'!AZ142="No data","x",ROUND(IF('Indicator Data'!AZ142&gt;D$195,0,IF('Indicator Data'!AZ142&lt;D$194,10,(D$195-'Indicator Data'!AZ142)/(D$195-D$194)*10)),1))</f>
        <v>1.1000000000000001</v>
      </c>
      <c r="E139" s="50">
        <f>IF('Indicator Data'!H142="No data","x",ROUND(IF('Indicator Data'!H142&gt;E$195,0,IF('Indicator Data'!H142&lt;E$194,10,(E$195-'Indicator Data'!H142)/(E$195-E$194)*10)),1))</f>
        <v>2.2000000000000002</v>
      </c>
      <c r="F139" s="50">
        <f t="shared" si="10"/>
        <v>2</v>
      </c>
      <c r="G139" s="50">
        <f>IF('Indicator Data'!C142="No data","x",ROUND(IF(LOG('Indicator Data'!C142)&gt;G$195,10,IF(LOG('Indicator Data'!C142)&lt;G$194,0,10-(G$195-LOG('Indicator Data'!C142))/(G$195-G$194)*10)),1))</f>
        <v>8.5</v>
      </c>
      <c r="H139" s="50">
        <f>IF('Indicator Data'!D142="No data","x",ROUND(IF('Indicator Data'!D142&gt;H$195,10,IF('Indicator Data'!D142&lt;H$194,0,10-(H$195-'Indicator Data'!D142)/(H$195-H$194)*10)),1))</f>
        <v>3.8</v>
      </c>
      <c r="I139" s="50">
        <f>IF('Indicator Data'!E142="No data","x",ROUND(IF('Indicator Data'!E142&gt;I$195,10,IF('Indicator Data'!E142&lt;I$194,0,10-(I$195-'Indicator Data'!E142)/(I$195-I$194)*10)),1))</f>
        <v>4.7</v>
      </c>
      <c r="J139" s="50">
        <f>IF('Indicator Data'!F142="No data","x",ROUND(IF('Indicator Data'!F142&gt;J$195,10,IF('Indicator Data'!F142&lt;J$194,0,10-(J$195-'Indicator Data'!F142)/(J$195-J$194)*10)),1))</f>
        <v>6.9</v>
      </c>
      <c r="K139" s="50">
        <f t="shared" si="11"/>
        <v>6</v>
      </c>
      <c r="L139" s="50">
        <f t="shared" si="12"/>
        <v>4.7</v>
      </c>
      <c r="M139" s="51">
        <f t="shared" si="13"/>
        <v>4.7</v>
      </c>
      <c r="N139" s="15"/>
      <c r="O139" s="91"/>
    </row>
    <row r="140" spans="1:15" s="4" customFormat="1" x14ac:dyDescent="0.3">
      <c r="A140" s="109" t="str">
        <f>'Indicator Data'!A143</f>
        <v>Poland</v>
      </c>
      <c r="B140" s="52" t="str">
        <f>'Indicator Data'!B143</f>
        <v>POL</v>
      </c>
      <c r="C140" s="50">
        <f>IF('Indicator Data'!AY143="No data","x",ROUND(IF('Indicator Data'!AY143&gt;C$195,0,IF('Indicator Data'!AY143&lt;C$194,10,(C$195-'Indicator Data'!AY143)/(C$195-C$194)*10)),1))</f>
        <v>0.1</v>
      </c>
      <c r="D140" s="50">
        <f>IF('Indicator Data'!AZ143="No data","x",ROUND(IF('Indicator Data'!AZ143&gt;D$195,0,IF('Indicator Data'!AZ143&lt;D$194,10,(D$195-'Indicator Data'!AZ143)/(D$195-D$194)*10)),1))</f>
        <v>0</v>
      </c>
      <c r="E140" s="50" t="str">
        <f>IF('Indicator Data'!H143="No data","x",ROUND(IF('Indicator Data'!H143&gt;E$195,0,IF('Indicator Data'!H143&lt;E$194,10,(E$195-'Indicator Data'!H143)/(E$195-E$194)*10)),1))</f>
        <v>x</v>
      </c>
      <c r="F140" s="50">
        <f t="shared" si="10"/>
        <v>0.1</v>
      </c>
      <c r="G140" s="50">
        <f>IF('Indicator Data'!C143="No data","x",ROUND(IF(LOG('Indicator Data'!C143)&gt;G$195,10,IF(LOG('Indicator Data'!C143)&lt;G$194,0,10-(G$195-LOG('Indicator Data'!C143))/(G$195-G$194)*10)),1))</f>
        <v>7</v>
      </c>
      <c r="H140" s="50">
        <f>IF('Indicator Data'!D143="No data","x",ROUND(IF('Indicator Data'!D143&gt;H$195,10,IF('Indicator Data'!D143&lt;H$194,0,10-(H$195-'Indicator Data'!D143)/(H$195-H$194)*10)),1))</f>
        <v>0</v>
      </c>
      <c r="I140" s="50">
        <f>IF('Indicator Data'!E143="No data","x",ROUND(IF('Indicator Data'!E143&gt;I$195,10,IF('Indicator Data'!E143&lt;I$194,0,10-(I$195-'Indicator Data'!E143)/(I$195-I$194)*10)),1))</f>
        <v>6</v>
      </c>
      <c r="J140" s="50">
        <f>IF('Indicator Data'!F143="No data","x",ROUND(IF('Indicator Data'!F143&gt;J$195,10,IF('Indicator Data'!F143&lt;J$194,0,10-(J$195-'Indicator Data'!F143)/(J$195-J$194)*10)),1))</f>
        <v>2</v>
      </c>
      <c r="K140" s="50">
        <f t="shared" si="11"/>
        <v>3.8</v>
      </c>
      <c r="L140" s="50">
        <f t="shared" si="12"/>
        <v>2.6</v>
      </c>
      <c r="M140" s="51">
        <f t="shared" si="13"/>
        <v>2.6</v>
      </c>
      <c r="N140" s="15"/>
      <c r="O140" s="91"/>
    </row>
    <row r="141" spans="1:15" s="4" customFormat="1" x14ac:dyDescent="0.3">
      <c r="A141" s="109" t="str">
        <f>'Indicator Data'!A144</f>
        <v>Portugal</v>
      </c>
      <c r="B141" s="52" t="str">
        <f>'Indicator Data'!B144</f>
        <v>PRT</v>
      </c>
      <c r="C141" s="50">
        <f>IF('Indicator Data'!AY144="No data","x",ROUND(IF('Indicator Data'!AY144&gt;C$195,0,IF('Indicator Data'!AY144&lt;C$194,10,(C$195-'Indicator Data'!AY144)/(C$195-C$194)*10)),1))</f>
        <v>0</v>
      </c>
      <c r="D141" s="50">
        <f>IF('Indicator Data'!AZ144="No data","x",ROUND(IF('Indicator Data'!AZ144&gt;D$195,0,IF('Indicator Data'!AZ144&lt;D$194,10,(D$195-'Indicator Data'!AZ144)/(D$195-D$194)*10)),1))</f>
        <v>0</v>
      </c>
      <c r="E141" s="50" t="str">
        <f>IF('Indicator Data'!H144="No data","x",ROUND(IF('Indicator Data'!H144&gt;E$195,0,IF('Indicator Data'!H144&lt;E$194,10,(E$195-'Indicator Data'!H144)/(E$195-E$194)*10)),1))</f>
        <v>x</v>
      </c>
      <c r="F141" s="50">
        <f t="shared" si="10"/>
        <v>0</v>
      </c>
      <c r="G141" s="50">
        <f>IF('Indicator Data'!C144="No data","x",ROUND(IF(LOG('Indicator Data'!C144)&gt;G$195,10,IF(LOG('Indicator Data'!C144)&lt;G$194,0,10-(G$195-LOG('Indicator Data'!C144))/(G$195-G$194)*10)),1))</f>
        <v>6.8</v>
      </c>
      <c r="H141" s="50">
        <f>IF('Indicator Data'!D144="No data","x",ROUND(IF('Indicator Data'!D144&gt;H$195,10,IF('Indicator Data'!D144&lt;H$194,0,10-(H$195-'Indicator Data'!D144)/(H$195-H$194)*10)),1))</f>
        <v>1.4</v>
      </c>
      <c r="I141" s="50">
        <f>IF('Indicator Data'!E144="No data","x",ROUND(IF('Indicator Data'!E144&gt;I$195,10,IF('Indicator Data'!E144&lt;I$194,0,10-(I$195-'Indicator Data'!E144)/(I$195-I$194)*10)),1))</f>
        <v>6.5</v>
      </c>
      <c r="J141" s="50">
        <f>IF('Indicator Data'!F144="No data","x",ROUND(IF('Indicator Data'!F144&gt;J$195,10,IF('Indicator Data'!F144&lt;J$194,0,10-(J$195-'Indicator Data'!F144)/(J$195-J$194)*10)),1))</f>
        <v>1.6</v>
      </c>
      <c r="K141" s="50">
        <f t="shared" si="11"/>
        <v>4.0999999999999996</v>
      </c>
      <c r="L141" s="50">
        <f t="shared" si="12"/>
        <v>2.7</v>
      </c>
      <c r="M141" s="51">
        <f t="shared" si="13"/>
        <v>2.7</v>
      </c>
      <c r="N141" s="15"/>
      <c r="O141" s="91"/>
    </row>
    <row r="142" spans="1:15" s="4" customFormat="1" x14ac:dyDescent="0.3">
      <c r="A142" s="109" t="str">
        <f>'Indicator Data'!A145</f>
        <v>Qatar</v>
      </c>
      <c r="B142" s="52" t="str">
        <f>'Indicator Data'!B145</f>
        <v>QAT</v>
      </c>
      <c r="C142" s="50">
        <f>IF('Indicator Data'!AY145="No data","x",ROUND(IF('Indicator Data'!AY145&gt;C$195,0,IF('Indicator Data'!AY145&lt;C$194,10,(C$195-'Indicator Data'!AY145)/(C$195-C$194)*10)),1))</f>
        <v>0</v>
      </c>
      <c r="D142" s="50">
        <f>IF('Indicator Data'!AZ145="No data","x",ROUND(IF('Indicator Data'!AZ145&gt;D$195,0,IF('Indicator Data'!AZ145&lt;D$194,10,(D$195-'Indicator Data'!AZ145)/(D$195-D$194)*10)),1))</f>
        <v>0.1</v>
      </c>
      <c r="E142" s="50" t="str">
        <f>IF('Indicator Data'!H145="No data","x",ROUND(IF('Indicator Data'!H145&gt;E$195,0,IF('Indicator Data'!H145&lt;E$194,10,(E$195-'Indicator Data'!H145)/(E$195-E$194)*10)),1))</f>
        <v>x</v>
      </c>
      <c r="F142" s="50">
        <f t="shared" si="10"/>
        <v>0.1</v>
      </c>
      <c r="G142" s="50">
        <f>IF('Indicator Data'!C145="No data","x",ROUND(IF(LOG('Indicator Data'!C145)&gt;G$195,10,IF(LOG('Indicator Data'!C145)&lt;G$194,0,10-(G$195-LOG('Indicator Data'!C145))/(G$195-G$194)*10)),1))</f>
        <v>7.9</v>
      </c>
      <c r="H142" s="50">
        <f>IF('Indicator Data'!D145="No data","x",ROUND(IF('Indicator Data'!D145&gt;H$195,10,IF('Indicator Data'!D145&lt;H$194,0,10-(H$195-'Indicator Data'!D145)/(H$195-H$194)*10)),1))</f>
        <v>4.3</v>
      </c>
      <c r="I142" s="50">
        <f>IF('Indicator Data'!E145="No data","x",ROUND(IF('Indicator Data'!E145&gt;I$195,10,IF('Indicator Data'!E145&lt;I$194,0,10-(I$195-'Indicator Data'!E145)/(I$195-I$194)*10)),1))</f>
        <v>9.9</v>
      </c>
      <c r="J142" s="50" t="str">
        <f>IF('Indicator Data'!F145="No data","x",ROUND(IF('Indicator Data'!F145&gt;J$195,10,IF('Indicator Data'!F145&lt;J$194,0,10-(J$195-'Indicator Data'!F145)/(J$195-J$194)*10)),1))</f>
        <v>x</v>
      </c>
      <c r="K142" s="50">
        <f t="shared" si="11"/>
        <v>7.4</v>
      </c>
      <c r="L142" s="50">
        <f t="shared" si="12"/>
        <v>5</v>
      </c>
      <c r="M142" s="51">
        <f t="shared" si="13"/>
        <v>5</v>
      </c>
      <c r="N142" s="15"/>
      <c r="O142" s="91"/>
    </row>
    <row r="143" spans="1:15" s="4" customFormat="1" x14ac:dyDescent="0.3">
      <c r="A143" s="109" t="str">
        <f>'Indicator Data'!A146</f>
        <v>Romania</v>
      </c>
      <c r="B143" s="52" t="str">
        <f>'Indicator Data'!B146</f>
        <v>ROU</v>
      </c>
      <c r="C143" s="50">
        <f>IF('Indicator Data'!AY146="No data","x",ROUND(IF('Indicator Data'!AY146&gt;C$195,0,IF('Indicator Data'!AY146&lt;C$194,10,(C$195-'Indicator Data'!AY146)/(C$195-C$194)*10)),1))</f>
        <v>1.7</v>
      </c>
      <c r="D143" s="50">
        <f>IF('Indicator Data'!AZ146="No data","x",ROUND(IF('Indicator Data'!AZ146&gt;D$195,0,IF('Indicator Data'!AZ146&lt;D$194,10,(D$195-'Indicator Data'!AZ146)/(D$195-D$194)*10)),1))</f>
        <v>0</v>
      </c>
      <c r="E143" s="50" t="str">
        <f>IF('Indicator Data'!H146="No data","x",ROUND(IF('Indicator Data'!H146&gt;E$195,0,IF('Indicator Data'!H146&lt;E$194,10,(E$195-'Indicator Data'!H146)/(E$195-E$194)*10)),1))</f>
        <v>x</v>
      </c>
      <c r="F143" s="50">
        <f t="shared" si="10"/>
        <v>0.9</v>
      </c>
      <c r="G143" s="50">
        <f>IF('Indicator Data'!C146="No data","x",ROUND(IF(LOG('Indicator Data'!C146)&gt;G$195,10,IF(LOG('Indicator Data'!C146)&lt;G$194,0,10-(G$195-LOG('Indicator Data'!C146))/(G$195-G$194)*10)),1))</f>
        <v>6.4</v>
      </c>
      <c r="H143" s="50">
        <f>IF('Indicator Data'!D146="No data","x",ROUND(IF('Indicator Data'!D146&gt;H$195,10,IF('Indicator Data'!D146&lt;H$194,0,10-(H$195-'Indicator Data'!D146)/(H$195-H$194)*10)),1))</f>
        <v>0</v>
      </c>
      <c r="I143" s="50">
        <f>IF('Indicator Data'!E146="No data","x",ROUND(IF('Indicator Data'!E146&gt;I$195,10,IF('Indicator Data'!E146&lt;I$194,0,10-(I$195-'Indicator Data'!E146)/(I$195-I$194)*10)),1))</f>
        <v>5.4</v>
      </c>
      <c r="J143" s="50">
        <f>IF('Indicator Data'!F146="No data","x",ROUND(IF('Indicator Data'!F146&gt;J$195,10,IF('Indicator Data'!F146&lt;J$194,0,10-(J$195-'Indicator Data'!F146)/(J$195-J$194)*10)),1))</f>
        <v>2.2000000000000002</v>
      </c>
      <c r="K143" s="50">
        <f t="shared" si="11"/>
        <v>3.5</v>
      </c>
      <c r="L143" s="50">
        <f t="shared" si="12"/>
        <v>2.6</v>
      </c>
      <c r="M143" s="51">
        <f t="shared" si="13"/>
        <v>2.6</v>
      </c>
      <c r="N143" s="15"/>
      <c r="O143" s="91"/>
    </row>
    <row r="144" spans="1:15" s="4" customFormat="1" x14ac:dyDescent="0.3">
      <c r="A144" s="109" t="str">
        <f>'Indicator Data'!A147</f>
        <v>Russian Federation</v>
      </c>
      <c r="B144" s="52" t="str">
        <f>'Indicator Data'!B147</f>
        <v>RUS</v>
      </c>
      <c r="C144" s="50">
        <f>IF('Indicator Data'!AY147="No data","x",ROUND(IF('Indicator Data'!AY147&gt;C$195,0,IF('Indicator Data'!AY147&lt;C$194,10,(C$195-'Indicator Data'!AY147)/(C$195-C$194)*10)),1))</f>
        <v>1.1000000000000001</v>
      </c>
      <c r="D144" s="50">
        <f>IF('Indicator Data'!AZ147="No data","x",ROUND(IF('Indicator Data'!AZ147&gt;D$195,0,IF('Indicator Data'!AZ147&lt;D$194,10,(D$195-'Indicator Data'!AZ147)/(D$195-D$194)*10)),1))</f>
        <v>0.5</v>
      </c>
      <c r="E144" s="50" t="str">
        <f>IF('Indicator Data'!H147="No data","x",ROUND(IF('Indicator Data'!H147&gt;E$195,0,IF('Indicator Data'!H147&lt;E$194,10,(E$195-'Indicator Data'!H147)/(E$195-E$194)*10)),1))</f>
        <v>x</v>
      </c>
      <c r="F144" s="50">
        <f t="shared" si="10"/>
        <v>0.8</v>
      </c>
      <c r="G144" s="50">
        <f>IF('Indicator Data'!C147="No data","x",ROUND(IF(LOG('Indicator Data'!C147)&gt;G$195,10,IF(LOG('Indicator Data'!C147)&lt;G$194,0,10-(G$195-LOG('Indicator Data'!C147))/(G$195-G$194)*10)),1))</f>
        <v>3.2</v>
      </c>
      <c r="H144" s="50">
        <f>IF('Indicator Data'!D147="No data","x",ROUND(IF('Indicator Data'!D147&gt;H$195,10,IF('Indicator Data'!D147&lt;H$194,0,10-(H$195-'Indicator Data'!D147)/(H$195-H$194)*10)),1))</f>
        <v>0.4</v>
      </c>
      <c r="I144" s="50">
        <f>IF('Indicator Data'!E147="No data","x",ROUND(IF('Indicator Data'!E147&gt;I$195,10,IF('Indicator Data'!E147&lt;I$194,0,10-(I$195-'Indicator Data'!E147)/(I$195-I$194)*10)),1))</f>
        <v>7.4</v>
      </c>
      <c r="J144" s="50">
        <f>IF('Indicator Data'!F147="No data","x",ROUND(IF('Indicator Data'!F147&gt;J$195,10,IF('Indicator Data'!F147&lt;J$194,0,10-(J$195-'Indicator Data'!F147)/(J$195-J$194)*10)),1))</f>
        <v>1.5</v>
      </c>
      <c r="K144" s="50">
        <f t="shared" si="11"/>
        <v>3.1</v>
      </c>
      <c r="L144" s="50">
        <f t="shared" si="12"/>
        <v>2.2999999999999998</v>
      </c>
      <c r="M144" s="51">
        <f t="shared" si="13"/>
        <v>2.2999999999999998</v>
      </c>
      <c r="N144" s="15"/>
      <c r="O144" s="91"/>
    </row>
    <row r="145" spans="1:16" s="4" customFormat="1" x14ac:dyDescent="0.3">
      <c r="A145" s="109" t="str">
        <f>'Indicator Data'!A148</f>
        <v>Rwanda</v>
      </c>
      <c r="B145" s="52" t="str">
        <f>'Indicator Data'!B148</f>
        <v>RWA</v>
      </c>
      <c r="C145" s="50">
        <f>IF('Indicator Data'!AY148="No data","x",ROUND(IF('Indicator Data'!AY148&gt;C$195,0,IF('Indicator Data'!AY148&lt;C$194,10,(C$195-'Indicator Data'!AY148)/(C$195-C$194)*10)),1))</f>
        <v>3.7</v>
      </c>
      <c r="D145" s="50">
        <f>IF('Indicator Data'!AZ148="No data","x",ROUND(IF('Indicator Data'!AZ148&gt;D$195,0,IF('Indicator Data'!AZ148&lt;D$194,10,(D$195-'Indicator Data'!AZ148)/(D$195-D$194)*10)),1))</f>
        <v>7</v>
      </c>
      <c r="E145" s="50">
        <f>IF('Indicator Data'!H148="No data","x",ROUND(IF('Indicator Data'!H148&gt;E$195,0,IF('Indicator Data'!H148&lt;E$194,10,(E$195-'Indicator Data'!H148)/(E$195-E$194)*10)),1))</f>
        <v>9.5</v>
      </c>
      <c r="F145" s="50">
        <f t="shared" si="10"/>
        <v>6.7</v>
      </c>
      <c r="G145" s="50">
        <f>IF('Indicator Data'!C148="No data","x",ROUND(IF(LOG('Indicator Data'!C148)&gt;G$195,10,IF(LOG('Indicator Data'!C148)&lt;G$194,0,10-(G$195-LOG('Indicator Data'!C148))/(G$195-G$194)*10)),1))</f>
        <v>9</v>
      </c>
      <c r="H145" s="50">
        <f>IF('Indicator Data'!D148="No data","x",ROUND(IF('Indicator Data'!D148&gt;H$195,10,IF('Indicator Data'!D148&lt;H$194,0,10-(H$195-'Indicator Data'!D148)/(H$195-H$194)*10)),1))</f>
        <v>6.3</v>
      </c>
      <c r="I145" s="50">
        <f>IF('Indicator Data'!E148="No data","x",ROUND(IF('Indicator Data'!E148&gt;I$195,10,IF('Indicator Data'!E148&lt;I$194,0,10-(I$195-'Indicator Data'!E148)/(I$195-I$194)*10)),1))</f>
        <v>1.7</v>
      </c>
      <c r="J145" s="50">
        <f>IF('Indicator Data'!F148="No data","x",ROUND(IF('Indicator Data'!F148&gt;J$195,10,IF('Indicator Data'!F148&lt;J$194,0,10-(J$195-'Indicator Data'!F148)/(J$195-J$194)*10)),1))</f>
        <v>5.6</v>
      </c>
      <c r="K145" s="50">
        <f t="shared" si="11"/>
        <v>5.7</v>
      </c>
      <c r="L145" s="50">
        <f t="shared" si="12"/>
        <v>6</v>
      </c>
      <c r="M145" s="51">
        <f t="shared" si="13"/>
        <v>6</v>
      </c>
      <c r="N145" s="15"/>
      <c r="O145" s="91"/>
    </row>
    <row r="146" spans="1:16" s="4" customFormat="1" x14ac:dyDescent="0.3">
      <c r="A146" s="109" t="str">
        <f>'Indicator Data'!A149</f>
        <v>Saint Kitts and Nevis</v>
      </c>
      <c r="B146" s="52" t="str">
        <f>'Indicator Data'!B149</f>
        <v>KNA</v>
      </c>
      <c r="C146" s="50">
        <f>IF('Indicator Data'!AY149="No data","x",ROUND(IF('Indicator Data'!AY149&gt;C$195,0,IF('Indicator Data'!AY149&lt;C$194,10,(C$195-'Indicator Data'!AY149)/(C$195-C$194)*10)),1))</f>
        <v>0.9</v>
      </c>
      <c r="D146" s="50">
        <f>IF('Indicator Data'!AZ149="No data","x",ROUND(IF('Indicator Data'!AZ149&gt;D$195,0,IF('Indicator Data'!AZ149&lt;D$194,10,(D$195-'Indicator Data'!AZ149)/(D$195-D$194)*10)),1))</f>
        <v>0.2</v>
      </c>
      <c r="E146" s="50" t="str">
        <f>IF('Indicator Data'!H149="No data","x",ROUND(IF('Indicator Data'!H149&gt;E$195,0,IF('Indicator Data'!H149&lt;E$194,10,(E$195-'Indicator Data'!H149)/(E$195-E$194)*10)),1))</f>
        <v>x</v>
      </c>
      <c r="F146" s="50">
        <f t="shared" si="10"/>
        <v>0.6</v>
      </c>
      <c r="G146" s="50">
        <f>IF('Indicator Data'!C149="No data","x",ROUND(IF(LOG('Indicator Data'!C149)&gt;G$195,10,IF(LOG('Indicator Data'!C149)&lt;G$194,0,10-(G$195-LOG('Indicator Data'!C149))/(G$195-G$194)*10)),1))</f>
        <v>7.7</v>
      </c>
      <c r="H146" s="50">
        <f>IF('Indicator Data'!D149="No data","x",ROUND(IF('Indicator Data'!D149&gt;H$195,10,IF('Indicator Data'!D149&lt;H$194,0,10-(H$195-'Indicator Data'!D149)/(H$195-H$194)*10)),1))</f>
        <v>1.5</v>
      </c>
      <c r="I146" s="50">
        <f>IF('Indicator Data'!E149="No data","x",ROUND(IF('Indicator Data'!E149&gt;I$195,10,IF('Indicator Data'!E149&lt;I$194,0,10-(I$195-'Indicator Data'!E149)/(I$195-I$194)*10)),1))</f>
        <v>3.1</v>
      </c>
      <c r="J146" s="50" t="str">
        <f>IF('Indicator Data'!F149="No data","x",ROUND(IF('Indicator Data'!F149&gt;J$195,10,IF('Indicator Data'!F149&lt;J$194,0,10-(J$195-'Indicator Data'!F149)/(J$195-J$194)*10)),1))</f>
        <v>x</v>
      </c>
      <c r="K146" s="50">
        <f t="shared" si="11"/>
        <v>4.0999999999999996</v>
      </c>
      <c r="L146" s="50">
        <f t="shared" si="12"/>
        <v>2.9</v>
      </c>
      <c r="M146" s="51">
        <f t="shared" si="13"/>
        <v>2.9</v>
      </c>
      <c r="N146" s="15"/>
      <c r="O146" s="91"/>
    </row>
    <row r="147" spans="1:16" s="4" customFormat="1" x14ac:dyDescent="0.3">
      <c r="A147" s="109" t="str">
        <f>'Indicator Data'!A150</f>
        <v>Saint Lucia</v>
      </c>
      <c r="B147" s="52" t="str">
        <f>'Indicator Data'!B150</f>
        <v>LCA</v>
      </c>
      <c r="C147" s="50">
        <f>IF('Indicator Data'!AY150="No data","x",ROUND(IF('Indicator Data'!AY150&gt;C$195,0,IF('Indicator Data'!AY150&lt;C$194,10,(C$195-'Indicator Data'!AY150)/(C$195-C$194)*10)),1))</f>
        <v>1.3</v>
      </c>
      <c r="D147" s="50">
        <f>IF('Indicator Data'!AZ150="No data","x",ROUND(IF('Indicator Data'!AZ150&gt;D$195,0,IF('Indicator Data'!AZ150&lt;D$194,10,(D$195-'Indicator Data'!AZ150)/(D$195-D$194)*10)),1))</f>
        <v>0.3</v>
      </c>
      <c r="E147" s="50">
        <f>IF('Indicator Data'!H150="No data","x",ROUND(IF('Indicator Data'!H150&gt;E$195,0,IF('Indicator Data'!H150&lt;E$194,10,(E$195-'Indicator Data'!H150)/(E$195-E$194)*10)),1))</f>
        <v>1.3</v>
      </c>
      <c r="F147" s="50">
        <f t="shared" si="10"/>
        <v>1</v>
      </c>
      <c r="G147" s="50">
        <f>IF('Indicator Data'!C150="No data","x",ROUND(IF(LOG('Indicator Data'!C150)&gt;G$195,10,IF(LOG('Indicator Data'!C150)&lt;G$194,0,10-(G$195-LOG('Indicator Data'!C150))/(G$195-G$194)*10)),1))</f>
        <v>8.1999999999999993</v>
      </c>
      <c r="H147" s="50">
        <f>IF('Indicator Data'!D150="No data","x",ROUND(IF('Indicator Data'!D150&gt;H$195,10,IF('Indicator Data'!D150&lt;H$194,0,10-(H$195-'Indicator Data'!D150)/(H$195-H$194)*10)),1))</f>
        <v>1.7</v>
      </c>
      <c r="I147" s="50">
        <f>IF('Indicator Data'!E150="No data","x",ROUND(IF('Indicator Data'!E150&gt;I$195,10,IF('Indicator Data'!E150&lt;I$194,0,10-(I$195-'Indicator Data'!E150)/(I$195-I$194)*10)),1))</f>
        <v>1.9</v>
      </c>
      <c r="J147" s="50" t="str">
        <f>IF('Indicator Data'!F150="No data","x",ROUND(IF('Indicator Data'!F150&gt;J$195,10,IF('Indicator Data'!F150&lt;J$194,0,10-(J$195-'Indicator Data'!F150)/(J$195-J$194)*10)),1))</f>
        <v>x</v>
      </c>
      <c r="K147" s="50">
        <f t="shared" si="11"/>
        <v>3.9</v>
      </c>
      <c r="L147" s="50">
        <f t="shared" si="12"/>
        <v>2.9</v>
      </c>
      <c r="M147" s="51">
        <f t="shared" si="13"/>
        <v>2.9</v>
      </c>
      <c r="N147" s="15"/>
      <c r="O147" s="91"/>
    </row>
    <row r="148" spans="1:16" s="4" customFormat="1" x14ac:dyDescent="0.3">
      <c r="A148" s="109" t="str">
        <f>'Indicator Data'!A151</f>
        <v>Saint Vincent and the Grenadines</v>
      </c>
      <c r="B148" s="52" t="str">
        <f>'Indicator Data'!B151</f>
        <v>VCT</v>
      </c>
      <c r="C148" s="50">
        <f>IF('Indicator Data'!AY151="No data","x",ROUND(IF('Indicator Data'!AY151&gt;C$195,0,IF('Indicator Data'!AY151&lt;C$194,10,(C$195-'Indicator Data'!AY151)/(C$195-C$194)*10)),1))</f>
        <v>1.4</v>
      </c>
      <c r="D148" s="50">
        <f>IF('Indicator Data'!AZ151="No data","x",ROUND(IF('Indicator Data'!AZ151&gt;D$195,0,IF('Indicator Data'!AZ151&lt;D$194,10,(D$195-'Indicator Data'!AZ151)/(D$195-D$194)*10)),1))</f>
        <v>0.8</v>
      </c>
      <c r="E148" s="50" t="str">
        <f>IF('Indicator Data'!H151="No data","x",ROUND(IF('Indicator Data'!H151&gt;E$195,0,IF('Indicator Data'!H151&lt;E$194,10,(E$195-'Indicator Data'!H151)/(E$195-E$194)*10)),1))</f>
        <v>x</v>
      </c>
      <c r="F148" s="50">
        <f t="shared" si="10"/>
        <v>1.1000000000000001</v>
      </c>
      <c r="G148" s="50">
        <f>IF('Indicator Data'!C151="No data","x",ROUND(IF(LOG('Indicator Data'!C151)&gt;G$195,10,IF(LOG('Indicator Data'!C151)&lt;G$194,0,10-(G$195-LOG('Indicator Data'!C151))/(G$195-G$194)*10)),1))</f>
        <v>8.1999999999999993</v>
      </c>
      <c r="H148" s="50">
        <f>IF('Indicator Data'!D151="No data","x",ROUND(IF('Indicator Data'!D151&gt;H$195,10,IF('Indicator Data'!D151&lt;H$194,0,10-(H$195-'Indicator Data'!D151)/(H$195-H$194)*10)),1))</f>
        <v>2.2999999999999998</v>
      </c>
      <c r="I148" s="50">
        <f>IF('Indicator Data'!E151="No data","x",ROUND(IF('Indicator Data'!E151&gt;I$195,10,IF('Indicator Data'!E151&lt;I$194,0,10-(I$195-'Indicator Data'!E151)/(I$195-I$194)*10)),1))</f>
        <v>5.2</v>
      </c>
      <c r="J148" s="50" t="str">
        <f>IF('Indicator Data'!F151="No data","x",ROUND(IF('Indicator Data'!F151&gt;J$195,10,IF('Indicator Data'!F151&lt;J$194,0,10-(J$195-'Indicator Data'!F151)/(J$195-J$194)*10)),1))</f>
        <v>x</v>
      </c>
      <c r="K148" s="50">
        <f t="shared" si="11"/>
        <v>5.2</v>
      </c>
      <c r="L148" s="50">
        <f t="shared" si="12"/>
        <v>3.8</v>
      </c>
      <c r="M148" s="51">
        <f t="shared" si="13"/>
        <v>3.8</v>
      </c>
      <c r="N148" s="15"/>
      <c r="O148" s="91"/>
    </row>
    <row r="149" spans="1:16" s="4" customFormat="1" x14ac:dyDescent="0.3">
      <c r="A149" s="109" t="str">
        <f>'Indicator Data'!A152</f>
        <v>Samoa</v>
      </c>
      <c r="B149" s="52" t="str">
        <f>'Indicator Data'!B152</f>
        <v>WSM</v>
      </c>
      <c r="C149" s="50">
        <f>IF('Indicator Data'!AY152="No data","x",ROUND(IF('Indicator Data'!AY152&gt;C$195,0,IF('Indicator Data'!AY152&lt;C$194,10,(C$195-'Indicator Data'!AY152)/(C$195-C$194)*10)),1))</f>
        <v>0.2</v>
      </c>
      <c r="D149" s="50">
        <f>IF('Indicator Data'!AZ152="No data","x",ROUND(IF('Indicator Data'!AZ152&gt;D$195,0,IF('Indicator Data'!AZ152&lt;D$194,10,(D$195-'Indicator Data'!AZ152)/(D$195-D$194)*10)),1))</f>
        <v>0.4</v>
      </c>
      <c r="E149" s="50" t="str">
        <f>IF('Indicator Data'!H152="No data","x",ROUND(IF('Indicator Data'!H152&gt;E$195,0,IF('Indicator Data'!H152&lt;E$194,10,(E$195-'Indicator Data'!H152)/(E$195-E$194)*10)),1))</f>
        <v>x</v>
      </c>
      <c r="F149" s="50">
        <f t="shared" si="10"/>
        <v>0.3</v>
      </c>
      <c r="G149" s="50">
        <f>IF('Indicator Data'!C152="No data","x",ROUND(IF(LOG('Indicator Data'!C152)&gt;G$195,10,IF(LOG('Indicator Data'!C152)&lt;G$194,0,10-(G$195-LOG('Indicator Data'!C152))/(G$195-G$194)*10)),1))</f>
        <v>6.1</v>
      </c>
      <c r="H149" s="50">
        <f>IF('Indicator Data'!D152="No data","x",ROUND(IF('Indicator Data'!D152&gt;H$195,10,IF('Indicator Data'!D152&lt;H$194,0,10-(H$195-'Indicator Data'!D152)/(H$195-H$194)*10)),1))</f>
        <v>0</v>
      </c>
      <c r="I149" s="50">
        <f>IF('Indicator Data'!E152="No data","x",ROUND(IF('Indicator Data'!E152&gt;I$195,10,IF('Indicator Data'!E152&lt;I$194,0,10-(I$195-'Indicator Data'!E152)/(I$195-I$194)*10)),1))</f>
        <v>1.8</v>
      </c>
      <c r="J149" s="50" t="str">
        <f>IF('Indicator Data'!F152="No data","x",ROUND(IF('Indicator Data'!F152&gt;J$195,10,IF('Indicator Data'!F152&lt;J$194,0,10-(J$195-'Indicator Data'!F152)/(J$195-J$194)*10)),1))</f>
        <v>x</v>
      </c>
      <c r="K149" s="50">
        <f t="shared" si="11"/>
        <v>2.6</v>
      </c>
      <c r="L149" s="50">
        <f t="shared" si="12"/>
        <v>1.8</v>
      </c>
      <c r="M149" s="51">
        <f t="shared" si="13"/>
        <v>1.8</v>
      </c>
      <c r="N149" s="15"/>
      <c r="O149" s="91"/>
    </row>
    <row r="150" spans="1:16" s="4" customFormat="1" x14ac:dyDescent="0.3">
      <c r="A150" s="109" t="str">
        <f>'Indicator Data'!A153</f>
        <v>Sao Tome and Principe</v>
      </c>
      <c r="B150" s="52" t="str">
        <f>'Indicator Data'!B153</f>
        <v>STP</v>
      </c>
      <c r="C150" s="50">
        <f>IF('Indicator Data'!AY153="No data","x",ROUND(IF('Indicator Data'!AY153&gt;C$195,0,IF('Indicator Data'!AY153&lt;C$194,10,(C$195-'Indicator Data'!AY153)/(C$195-C$194)*10)),1))</f>
        <v>6.3</v>
      </c>
      <c r="D150" s="50">
        <f>IF('Indicator Data'!AZ153="No data","x",ROUND(IF('Indicator Data'!AZ153&gt;D$195,0,IF('Indicator Data'!AZ153&lt;D$194,10,(D$195-'Indicator Data'!AZ153)/(D$195-D$194)*10)),1))</f>
        <v>2.6</v>
      </c>
      <c r="E150" s="50">
        <f>IF('Indicator Data'!H153="No data","x",ROUND(IF('Indicator Data'!H153&gt;E$195,0,IF('Indicator Data'!H153&lt;E$194,10,(E$195-'Indicator Data'!H153)/(E$195-E$194)*10)),1))</f>
        <v>5.9</v>
      </c>
      <c r="F150" s="50">
        <f t="shared" si="10"/>
        <v>4.9000000000000004</v>
      </c>
      <c r="G150" s="50">
        <f>IF('Indicator Data'!C153="No data","x",ROUND(IF(LOG('Indicator Data'!C153)&gt;G$195,10,IF(LOG('Indicator Data'!C153)&lt;G$194,0,10-(G$195-LOG('Indicator Data'!C153))/(G$195-G$194)*10)),1))</f>
        <v>7.8</v>
      </c>
      <c r="H150" s="50">
        <f>IF('Indicator Data'!D153="No data","x",ROUND(IF('Indicator Data'!D153&gt;H$195,10,IF('Indicator Data'!D153&lt;H$194,0,10-(H$195-'Indicator Data'!D153)/(H$195-H$194)*10)),1))</f>
        <v>6.1</v>
      </c>
      <c r="I150" s="50">
        <f>IF('Indicator Data'!E153="No data","x",ROUND(IF('Indicator Data'!E153&gt;I$195,10,IF('Indicator Data'!E153&lt;I$194,0,10-(I$195-'Indicator Data'!E153)/(I$195-I$194)*10)),1))</f>
        <v>7.3</v>
      </c>
      <c r="J150" s="50">
        <f>IF('Indicator Data'!F153="No data","x",ROUND(IF('Indicator Data'!F153&gt;J$195,10,IF('Indicator Data'!F153&lt;J$194,0,10-(J$195-'Indicator Data'!F153)/(J$195-J$194)*10)),1))</f>
        <v>4.5999999999999996</v>
      </c>
      <c r="K150" s="50">
        <f t="shared" si="11"/>
        <v>6.5</v>
      </c>
      <c r="L150" s="50">
        <f t="shared" si="12"/>
        <v>6</v>
      </c>
      <c r="M150" s="51">
        <f t="shared" si="13"/>
        <v>6</v>
      </c>
      <c r="N150" s="15"/>
      <c r="O150" s="91"/>
    </row>
    <row r="151" spans="1:16" s="4" customFormat="1" x14ac:dyDescent="0.3">
      <c r="A151" s="109" t="str">
        <f>'Indicator Data'!A154</f>
        <v>Saudi Arabia</v>
      </c>
      <c r="B151" s="52" t="str">
        <f>'Indicator Data'!B154</f>
        <v>SAU</v>
      </c>
      <c r="C151" s="50">
        <f>IF('Indicator Data'!AY154="No data","x",ROUND(IF('Indicator Data'!AY154&gt;C$195,0,IF('Indicator Data'!AY154&lt;C$194,10,(C$195-'Indicator Data'!AY154)/(C$195-C$194)*10)),1))</f>
        <v>0</v>
      </c>
      <c r="D151" s="50">
        <f>IF('Indicator Data'!AZ154="No data","x",ROUND(IF('Indicator Data'!AZ154&gt;D$195,0,IF('Indicator Data'!AZ154&lt;D$194,10,(D$195-'Indicator Data'!AZ154)/(D$195-D$194)*10)),1))</f>
        <v>0</v>
      </c>
      <c r="E151" s="50" t="str">
        <f>IF('Indicator Data'!H154="No data","x",ROUND(IF('Indicator Data'!H154&gt;E$195,0,IF('Indicator Data'!H154&lt;E$194,10,(E$195-'Indicator Data'!H154)/(E$195-E$194)*10)),1))</f>
        <v>x</v>
      </c>
      <c r="F151" s="50">
        <f t="shared" si="10"/>
        <v>0</v>
      </c>
      <c r="G151" s="50">
        <f>IF('Indicator Data'!C154="No data","x",ROUND(IF(LOG('Indicator Data'!C154)&gt;G$195,10,IF(LOG('Indicator Data'!C154)&lt;G$194,0,10-(G$195-LOG('Indicator Data'!C154))/(G$195-G$194)*10)),1))</f>
        <v>4</v>
      </c>
      <c r="H151" s="50">
        <f>IF('Indicator Data'!D154="No data","x",ROUND(IF('Indicator Data'!D154&gt;H$195,10,IF('Indicator Data'!D154&lt;H$194,0,10-(H$195-'Indicator Data'!D154)/(H$195-H$194)*10)),1))</f>
        <v>4.0999999999999996</v>
      </c>
      <c r="I151" s="50">
        <f>IF('Indicator Data'!E154="No data","x",ROUND(IF('Indicator Data'!E154&gt;I$195,10,IF('Indicator Data'!E154&lt;I$194,0,10-(I$195-'Indicator Data'!E154)/(I$195-I$194)*10)),1))</f>
        <v>8.4</v>
      </c>
      <c r="J151" s="50" t="str">
        <f>IF('Indicator Data'!F154="No data","x",ROUND(IF('Indicator Data'!F154&gt;J$195,10,IF('Indicator Data'!F154&lt;J$194,0,10-(J$195-'Indicator Data'!F154)/(J$195-J$194)*10)),1))</f>
        <v>x</v>
      </c>
      <c r="K151" s="50">
        <f t="shared" si="11"/>
        <v>5.5</v>
      </c>
      <c r="L151" s="50">
        <f t="shared" si="12"/>
        <v>3.7</v>
      </c>
      <c r="M151" s="51">
        <f t="shared" si="13"/>
        <v>3.7</v>
      </c>
      <c r="N151" s="15"/>
      <c r="O151" s="91"/>
    </row>
    <row r="152" spans="1:16" s="4" customFormat="1" x14ac:dyDescent="0.3">
      <c r="A152" s="109" t="str">
        <f>'Indicator Data'!A155</f>
        <v>Senegal</v>
      </c>
      <c r="B152" s="52" t="str">
        <f>'Indicator Data'!B155</f>
        <v>SEN</v>
      </c>
      <c r="C152" s="50">
        <f>IF('Indicator Data'!AY155="No data","x",ROUND(IF('Indicator Data'!AY155&gt;C$195,0,IF('Indicator Data'!AY155&lt;C$194,10,(C$195-'Indicator Data'!AY155)/(C$195-C$194)*10)),1))</f>
        <v>5.4</v>
      </c>
      <c r="D152" s="50">
        <f>IF('Indicator Data'!AZ155="No data","x",ROUND(IF('Indicator Data'!AZ155&gt;D$195,0,IF('Indicator Data'!AZ155&lt;D$194,10,(D$195-'Indicator Data'!AZ155)/(D$195-D$194)*10)),1))</f>
        <v>3.2</v>
      </c>
      <c r="E152" s="50">
        <f>IF('Indicator Data'!H155="No data","x",ROUND(IF('Indicator Data'!H155&gt;E$195,0,IF('Indicator Data'!H155&lt;E$194,10,(E$195-'Indicator Data'!H155)/(E$195-E$194)*10)),1))</f>
        <v>7.9</v>
      </c>
      <c r="F152" s="50">
        <f t="shared" si="10"/>
        <v>5.5</v>
      </c>
      <c r="G152" s="50">
        <f>IF('Indicator Data'!C155="No data","x",ROUND(IF(LOG('Indicator Data'!C155)&gt;G$195,10,IF(LOG('Indicator Data'!C155)&lt;G$194,0,10-(G$195-LOG('Indicator Data'!C155))/(G$195-G$194)*10)),1))</f>
        <v>6.4</v>
      </c>
      <c r="H152" s="50">
        <f>IF('Indicator Data'!D155="No data","x",ROUND(IF('Indicator Data'!D155&gt;H$195,10,IF('Indicator Data'!D155&lt;H$194,0,10-(H$195-'Indicator Data'!D155)/(H$195-H$194)*10)),1))</f>
        <v>7.5</v>
      </c>
      <c r="I152" s="50">
        <f>IF('Indicator Data'!E155="No data","x",ROUND(IF('Indicator Data'!E155&gt;I$195,10,IF('Indicator Data'!E155&lt;I$194,0,10-(I$195-'Indicator Data'!E155)/(I$195-I$194)*10)),1))</f>
        <v>4.7</v>
      </c>
      <c r="J152" s="50">
        <f>IF('Indicator Data'!F155="No data","x",ROUND(IF('Indicator Data'!F155&gt;J$195,10,IF('Indicator Data'!F155&lt;J$194,0,10-(J$195-'Indicator Data'!F155)/(J$195-J$194)*10)),1))</f>
        <v>10</v>
      </c>
      <c r="K152" s="50">
        <f t="shared" si="11"/>
        <v>7.2</v>
      </c>
      <c r="L152" s="50">
        <f t="shared" si="12"/>
        <v>6.6</v>
      </c>
      <c r="M152" s="51">
        <f t="shared" si="13"/>
        <v>6.6</v>
      </c>
      <c r="N152" s="15"/>
      <c r="O152" s="91"/>
    </row>
    <row r="153" spans="1:16" s="4" customFormat="1" x14ac:dyDescent="0.3">
      <c r="A153" s="109" t="str">
        <f>'Indicator Data'!A156</f>
        <v>Serbia</v>
      </c>
      <c r="B153" s="52" t="str">
        <f>'Indicator Data'!B156</f>
        <v>SRB</v>
      </c>
      <c r="C153" s="50">
        <f>IF('Indicator Data'!AY156="No data","x",ROUND(IF('Indicator Data'!AY156&gt;C$195,0,IF('Indicator Data'!AY156&lt;C$194,10,(C$195-'Indicator Data'!AY156)/(C$195-C$194)*10)),1))</f>
        <v>0.3</v>
      </c>
      <c r="D153" s="50">
        <f>IF('Indicator Data'!AZ156="No data","x",ROUND(IF('Indicator Data'!AZ156&gt;D$195,0,IF('Indicator Data'!AZ156&lt;D$194,10,(D$195-'Indicator Data'!AZ156)/(D$195-D$194)*10)),1))</f>
        <v>2.4</v>
      </c>
      <c r="E153" s="50">
        <f>IF('Indicator Data'!H156="No data","x",ROUND(IF('Indicator Data'!H156&gt;E$195,0,IF('Indicator Data'!H156&lt;E$194,10,(E$195-'Indicator Data'!H156)/(E$195-E$194)*10)),1))</f>
        <v>0.2</v>
      </c>
      <c r="F153" s="50">
        <f t="shared" si="10"/>
        <v>1</v>
      </c>
      <c r="G153" s="50">
        <f>IF('Indicator Data'!C156="No data","x",ROUND(IF(LOG('Indicator Data'!C156)&gt;G$195,10,IF(LOG('Indicator Data'!C156)&lt;G$194,0,10-(G$195-LOG('Indicator Data'!C156))/(G$195-G$194)*10)),1))</f>
        <v>6.3</v>
      </c>
      <c r="H153" s="50">
        <f>IF('Indicator Data'!D156="No data","x",ROUND(IF('Indicator Data'!D156&gt;H$195,10,IF('Indicator Data'!D156&lt;H$194,0,10-(H$195-'Indicator Data'!D156)/(H$195-H$194)*10)),1))</f>
        <v>0</v>
      </c>
      <c r="I153" s="50">
        <f>IF('Indicator Data'!E156="No data","x",ROUND(IF('Indicator Data'!E156&gt;I$195,10,IF('Indicator Data'!E156&lt;I$194,0,10-(I$195-'Indicator Data'!E156)/(I$195-I$194)*10)),1))</f>
        <v>5.6</v>
      </c>
      <c r="J153" s="50">
        <f>IF('Indicator Data'!F156="No data","x",ROUND(IF('Indicator Data'!F156&gt;J$195,10,IF('Indicator Data'!F156&lt;J$194,0,10-(J$195-'Indicator Data'!F156)/(J$195-J$194)*10)),1))</f>
        <v>2.2000000000000002</v>
      </c>
      <c r="K153" s="50">
        <f t="shared" si="11"/>
        <v>3.5</v>
      </c>
      <c r="L153" s="50">
        <f t="shared" si="12"/>
        <v>2.7</v>
      </c>
      <c r="M153" s="51">
        <f t="shared" si="13"/>
        <v>2.7</v>
      </c>
      <c r="N153" s="15"/>
      <c r="O153" s="91"/>
    </row>
    <row r="154" spans="1:16" s="4" customFormat="1" x14ac:dyDescent="0.3">
      <c r="A154" s="109" t="str">
        <f>'Indicator Data'!A157</f>
        <v>Seychelles</v>
      </c>
      <c r="B154" s="52" t="str">
        <f>'Indicator Data'!B157</f>
        <v>SYC</v>
      </c>
      <c r="C154" s="50">
        <f>IF('Indicator Data'!AY157="No data","x",ROUND(IF('Indicator Data'!AY157&gt;C$195,0,IF('Indicator Data'!AY157&lt;C$194,10,(C$195-'Indicator Data'!AY157)/(C$195-C$194)*10)),1))</f>
        <v>0</v>
      </c>
      <c r="D154" s="50">
        <f>IF('Indicator Data'!AZ157="No data","x",ROUND(IF('Indicator Data'!AZ157&gt;D$195,0,IF('Indicator Data'!AZ157&lt;D$194,10,(D$195-'Indicator Data'!AZ157)/(D$195-D$194)*10)),1))</f>
        <v>0.6</v>
      </c>
      <c r="E154" s="50" t="str">
        <f>IF('Indicator Data'!H157="No data","x",ROUND(IF('Indicator Data'!H157&gt;E$195,0,IF('Indicator Data'!H157&lt;E$194,10,(E$195-'Indicator Data'!H157)/(E$195-E$194)*10)),1))</f>
        <v>x</v>
      </c>
      <c r="F154" s="50">
        <f t="shared" si="10"/>
        <v>0.3</v>
      </c>
      <c r="G154" s="50">
        <f>IF('Indicator Data'!C157="No data","x",ROUND(IF(LOG('Indicator Data'!C157)&gt;G$195,10,IF(LOG('Indicator Data'!C157)&lt;G$194,0,10-(G$195-LOG('Indicator Data'!C157))/(G$195-G$194)*10)),1))</f>
        <v>7.7</v>
      </c>
      <c r="H154" s="50">
        <f>IF('Indicator Data'!D157="No data","x",ROUND(IF('Indicator Data'!D157&gt;H$195,10,IF('Indicator Data'!D157&lt;H$194,0,10-(H$195-'Indicator Data'!D157)/(H$195-H$194)*10)),1))</f>
        <v>3.4</v>
      </c>
      <c r="I154" s="50">
        <f>IF('Indicator Data'!E157="No data","x",ROUND(IF('Indicator Data'!E157&gt;I$195,10,IF('Indicator Data'!E157&lt;I$194,0,10-(I$195-'Indicator Data'!E157)/(I$195-I$194)*10)),1))</f>
        <v>5.7</v>
      </c>
      <c r="J154" s="50" t="str">
        <f>IF('Indicator Data'!F157="No data","x",ROUND(IF('Indicator Data'!F157&gt;J$195,10,IF('Indicator Data'!F157&lt;J$194,0,10-(J$195-'Indicator Data'!F157)/(J$195-J$194)*10)),1))</f>
        <v>x</v>
      </c>
      <c r="K154" s="50">
        <f t="shared" si="11"/>
        <v>5.6</v>
      </c>
      <c r="L154" s="50">
        <f t="shared" si="12"/>
        <v>3.8</v>
      </c>
      <c r="M154" s="51">
        <f t="shared" si="13"/>
        <v>3.8</v>
      </c>
      <c r="N154" s="15"/>
      <c r="O154" s="91"/>
    </row>
    <row r="155" spans="1:16" s="4" customFormat="1" x14ac:dyDescent="0.3">
      <c r="A155" s="109" t="str">
        <f>'Indicator Data'!A158</f>
        <v>Sierra Leone</v>
      </c>
      <c r="B155" s="52" t="str">
        <f>'Indicator Data'!B158</f>
        <v>SLE</v>
      </c>
      <c r="C155" s="50">
        <f>IF('Indicator Data'!AY158="No data","x",ROUND(IF('Indicator Data'!AY158&gt;C$195,0,IF('Indicator Data'!AY158&lt;C$194,10,(C$195-'Indicator Data'!AY158)/(C$195-C$194)*10)),1))</f>
        <v>9.4</v>
      </c>
      <c r="D155" s="50">
        <f>IF('Indicator Data'!AZ158="No data","x",ROUND(IF('Indicator Data'!AZ158&gt;D$195,0,IF('Indicator Data'!AZ158&lt;D$194,10,(D$195-'Indicator Data'!AZ158)/(D$195-D$194)*10)),1))</f>
        <v>6.5</v>
      </c>
      <c r="E155" s="50">
        <f>IF('Indicator Data'!H158="No data","x",ROUND(IF('Indicator Data'!H158&gt;E$195,0,IF('Indicator Data'!H158&lt;E$194,10,(E$195-'Indicator Data'!H158)/(E$195-E$194)*10)),1))</f>
        <v>8.1</v>
      </c>
      <c r="F155" s="50">
        <f t="shared" si="10"/>
        <v>8</v>
      </c>
      <c r="G155" s="50">
        <f>IF('Indicator Data'!C158="No data","x",ROUND(IF(LOG('Indicator Data'!C158)&gt;G$195,10,IF(LOG('Indicator Data'!C158)&lt;G$194,0,10-(G$195-LOG('Indicator Data'!C158))/(G$195-G$194)*10)),1))</f>
        <v>6.8</v>
      </c>
      <c r="H155" s="50">
        <f>IF('Indicator Data'!D158="No data","x",ROUND(IF('Indicator Data'!D158&gt;H$195,10,IF('Indicator Data'!D158&lt;H$194,0,10-(H$195-'Indicator Data'!D158)/(H$195-H$194)*10)),1))</f>
        <v>6.3</v>
      </c>
      <c r="I155" s="50">
        <f>IF('Indicator Data'!E158="No data","x",ROUND(IF('Indicator Data'!E158&gt;I$195,10,IF('Indicator Data'!E158&lt;I$194,0,10-(I$195-'Indicator Data'!E158)/(I$195-I$194)*10)),1))</f>
        <v>4.2</v>
      </c>
      <c r="J155" s="50">
        <f>IF('Indicator Data'!F158="No data","x",ROUND(IF('Indicator Data'!F158&gt;J$195,10,IF('Indicator Data'!F158&lt;J$194,0,10-(J$195-'Indicator Data'!F158)/(J$195-J$194)*10)),1))</f>
        <v>9.6999999999999993</v>
      </c>
      <c r="K155" s="50">
        <f t="shared" si="11"/>
        <v>6.8</v>
      </c>
      <c r="L155" s="50">
        <f t="shared" si="12"/>
        <v>7.2</v>
      </c>
      <c r="M155" s="51">
        <f t="shared" si="13"/>
        <v>7.2</v>
      </c>
      <c r="N155" s="15"/>
      <c r="O155" s="91"/>
    </row>
    <row r="156" spans="1:16" s="4" customFormat="1" x14ac:dyDescent="0.3">
      <c r="A156" s="110" t="str">
        <f>'Indicator Data'!A159</f>
        <v>Singapore</v>
      </c>
      <c r="B156" s="52" t="str">
        <f>'Indicator Data'!B159</f>
        <v>SGP</v>
      </c>
      <c r="C156" s="50">
        <f>IF('Indicator Data'!AY159="No data","x",ROUND(IF('Indicator Data'!AY159&gt;C$195,0,IF('Indicator Data'!AY159&lt;C$194,10,(C$195-'Indicator Data'!AY159)/(C$195-C$194)*10)),1))</f>
        <v>0</v>
      </c>
      <c r="D156" s="50">
        <f>IF('Indicator Data'!AZ159="No data","x",ROUND(IF('Indicator Data'!AZ159&gt;D$195,0,IF('Indicator Data'!AZ159&lt;D$194,10,(D$195-'Indicator Data'!AZ159)/(D$195-D$194)*10)),1))</f>
        <v>0</v>
      </c>
      <c r="E156" s="50" t="str">
        <f>IF('Indicator Data'!H159="No data","x",ROUND(IF('Indicator Data'!H159&gt;E$195,0,IF('Indicator Data'!H159&lt;E$194,10,(E$195-'Indicator Data'!H159)/(E$195-E$194)*10)),1))</f>
        <v>x</v>
      </c>
      <c r="F156" s="50">
        <f t="shared" si="10"/>
        <v>0</v>
      </c>
      <c r="G156" s="50">
        <f>IF('Indicator Data'!C159="No data","x",ROUND(IF(LOG('Indicator Data'!C159)&gt;G$195,10,IF(LOG('Indicator Data'!C159)&lt;G$194,0,10-(G$195-LOG('Indicator Data'!C159))/(G$195-G$194)*10)),1))</f>
        <v>10</v>
      </c>
      <c r="H156" s="50">
        <f>IF('Indicator Data'!D159="No data","x",ROUND(IF('Indicator Data'!D159&gt;H$195,10,IF('Indicator Data'!D159&lt;H$194,0,10-(H$195-'Indicator Data'!D159)/(H$195-H$194)*10)),1))</f>
        <v>0.9</v>
      </c>
      <c r="I156" s="50">
        <f>IF('Indicator Data'!E159="No data","x",ROUND(IF('Indicator Data'!E159&gt;I$195,10,IF('Indicator Data'!E159&lt;I$194,0,10-(I$195-'Indicator Data'!E159)/(I$195-I$194)*10)),1))</f>
        <v>10</v>
      </c>
      <c r="J156" s="50">
        <f>IF('Indicator Data'!F159="No data","x",ROUND(IF('Indicator Data'!F159&gt;J$195,10,IF('Indicator Data'!F159&lt;J$194,0,10-(J$195-'Indicator Data'!F159)/(J$195-J$194)*10)),1))</f>
        <v>3.2</v>
      </c>
      <c r="K156" s="50">
        <f t="shared" si="11"/>
        <v>6</v>
      </c>
      <c r="L156" s="50">
        <f t="shared" si="12"/>
        <v>4</v>
      </c>
      <c r="M156" s="51">
        <f t="shared" si="13"/>
        <v>4</v>
      </c>
      <c r="N156" s="15"/>
      <c r="O156" s="91"/>
    </row>
    <row r="157" spans="1:16" s="4" customFormat="1" x14ac:dyDescent="0.3">
      <c r="A157" s="110" t="str">
        <f>'Indicator Data'!A160</f>
        <v>Slovakia</v>
      </c>
      <c r="B157" s="52" t="str">
        <f>'Indicator Data'!B160</f>
        <v>SVK</v>
      </c>
      <c r="C157" s="50">
        <f>IF('Indicator Data'!AY160="No data","x",ROUND(IF('Indicator Data'!AY160&gt;C$195,0,IF('Indicator Data'!AY160&lt;C$194,10,(C$195-'Indicator Data'!AY160)/(C$195-C$194)*10)),1))</f>
        <v>0.2</v>
      </c>
      <c r="D157" s="50">
        <f>IF('Indicator Data'!AZ160="No data","x",ROUND(IF('Indicator Data'!AZ160&gt;D$195,0,IF('Indicator Data'!AZ160&lt;D$194,10,(D$195-'Indicator Data'!AZ160)/(D$195-D$194)*10)),1))</f>
        <v>0</v>
      </c>
      <c r="E157" s="50" t="str">
        <f>IF('Indicator Data'!H160="No data","x",ROUND(IF('Indicator Data'!H160&gt;E$195,0,IF('Indicator Data'!H160&lt;E$194,10,(E$195-'Indicator Data'!H160)/(E$195-E$194)*10)),1))</f>
        <v>x</v>
      </c>
      <c r="F157" s="50">
        <f t="shared" si="10"/>
        <v>0.1</v>
      </c>
      <c r="G157" s="50">
        <f>IF('Indicator Data'!C160="No data","x",ROUND(IF(LOG('Indicator Data'!C160)&gt;G$195,10,IF(LOG('Indicator Data'!C160)&lt;G$194,0,10-(G$195-LOG('Indicator Data'!C160))/(G$195-G$194)*10)),1))</f>
        <v>6.8</v>
      </c>
      <c r="H157" s="50">
        <f>IF('Indicator Data'!D160="No data","x",ROUND(IF('Indicator Data'!D160&gt;H$195,10,IF('Indicator Data'!D160&lt;H$194,0,10-(H$195-'Indicator Data'!D160)/(H$195-H$194)*10)),1))</f>
        <v>0.2</v>
      </c>
      <c r="I157" s="50">
        <f>IF('Indicator Data'!E160="No data","x",ROUND(IF('Indicator Data'!E160&gt;I$195,10,IF('Indicator Data'!E160&lt;I$194,0,10-(I$195-'Indicator Data'!E160)/(I$195-I$194)*10)),1))</f>
        <v>5.4</v>
      </c>
      <c r="J157" s="50">
        <f>IF('Indicator Data'!F160="No data","x",ROUND(IF('Indicator Data'!F160&gt;J$195,10,IF('Indicator Data'!F160&lt;J$194,0,10-(J$195-'Indicator Data'!F160)/(J$195-J$194)*10)),1))</f>
        <v>2.2000000000000002</v>
      </c>
      <c r="K157" s="50">
        <f t="shared" si="11"/>
        <v>3.7</v>
      </c>
      <c r="L157" s="50">
        <f t="shared" si="12"/>
        <v>2.5</v>
      </c>
      <c r="M157" s="51">
        <f t="shared" si="13"/>
        <v>2.5</v>
      </c>
      <c r="N157" s="15"/>
      <c r="O157" s="91"/>
    </row>
    <row r="158" spans="1:16" x14ac:dyDescent="0.3">
      <c r="A158" s="110" t="str">
        <f>'Indicator Data'!A161</f>
        <v>Slovenia</v>
      </c>
      <c r="B158" s="52" t="str">
        <f>'Indicator Data'!B161</f>
        <v>SVN</v>
      </c>
      <c r="C158" s="50">
        <f>IF('Indicator Data'!AY161="No data","x",ROUND(IF('Indicator Data'!AY161&gt;C$195,0,IF('Indicator Data'!AY161&lt;C$194,10,(C$195-'Indicator Data'!AY161)/(C$195-C$194)*10)),1))</f>
        <v>0.1</v>
      </c>
      <c r="D158" s="50">
        <f>IF('Indicator Data'!AZ161="No data","x",ROUND(IF('Indicator Data'!AZ161&gt;D$195,0,IF('Indicator Data'!AZ161&lt;D$194,10,(D$195-'Indicator Data'!AZ161)/(D$195-D$194)*10)),1))</f>
        <v>0.1</v>
      </c>
      <c r="E158" s="50" t="str">
        <f>IF('Indicator Data'!H161="No data","x",ROUND(IF('Indicator Data'!H161&gt;E$195,0,IF('Indicator Data'!H161&lt;E$194,10,(E$195-'Indicator Data'!H161)/(E$195-E$194)*10)),1))</f>
        <v>x</v>
      </c>
      <c r="F158" s="50">
        <f t="shared" si="10"/>
        <v>0.1</v>
      </c>
      <c r="G158" s="50">
        <f>IF('Indicator Data'!C161="No data","x",ROUND(IF(LOG('Indicator Data'!C161)&gt;G$195,10,IF(LOG('Indicator Data'!C161)&lt;G$194,0,10-(G$195-LOG('Indicator Data'!C161))/(G$195-G$194)*10)),1))</f>
        <v>6.7</v>
      </c>
      <c r="H158" s="50">
        <f>IF('Indicator Data'!D161="No data","x",ROUND(IF('Indicator Data'!D161&gt;H$195,10,IF('Indicator Data'!D161&lt;H$194,0,10-(H$195-'Indicator Data'!D161)/(H$195-H$194)*10)),1))</f>
        <v>1.1000000000000001</v>
      </c>
      <c r="I158" s="50">
        <f>IF('Indicator Data'!E161="No data","x",ROUND(IF('Indicator Data'!E161&gt;I$195,10,IF('Indicator Data'!E161&lt;I$194,0,10-(I$195-'Indicator Data'!E161)/(I$195-I$194)*10)),1))</f>
        <v>5.5</v>
      </c>
      <c r="J158" s="50">
        <f>IF('Indicator Data'!F161="No data","x",ROUND(IF('Indicator Data'!F161&gt;J$195,10,IF('Indicator Data'!F161&lt;J$194,0,10-(J$195-'Indicator Data'!F161)/(J$195-J$194)*10)),1))</f>
        <v>1.2</v>
      </c>
      <c r="K158" s="50">
        <f t="shared" si="11"/>
        <v>3.6</v>
      </c>
      <c r="L158" s="50">
        <f t="shared" si="12"/>
        <v>2.4</v>
      </c>
      <c r="M158" s="51">
        <f t="shared" si="13"/>
        <v>2.4</v>
      </c>
      <c r="N158" s="15"/>
      <c r="O158" s="91"/>
      <c r="P158" s="4"/>
    </row>
    <row r="159" spans="1:16" x14ac:dyDescent="0.3">
      <c r="A159" s="110" t="str">
        <f>'Indicator Data'!A162</f>
        <v>Solomon Islands</v>
      </c>
      <c r="B159" s="52" t="str">
        <f>'Indicator Data'!B162</f>
        <v>SLB</v>
      </c>
      <c r="C159" s="50">
        <f>IF('Indicator Data'!AY162="No data","x",ROUND(IF('Indicator Data'!AY162&gt;C$195,0,IF('Indicator Data'!AY162&lt;C$194,10,(C$195-'Indicator Data'!AY162)/(C$195-C$194)*10)),1))</f>
        <v>7.4</v>
      </c>
      <c r="D159" s="50">
        <f>IF('Indicator Data'!AZ162="No data","x",ROUND(IF('Indicator Data'!AZ162&gt;D$195,0,IF('Indicator Data'!AZ162&lt;D$194,10,(D$195-'Indicator Data'!AZ162)/(D$195-D$194)*10)),1))</f>
        <v>5.4</v>
      </c>
      <c r="E159" s="50">
        <f>IF('Indicator Data'!H162="No data","x",ROUND(IF('Indicator Data'!H162&gt;E$195,0,IF('Indicator Data'!H162&lt;E$194,10,(E$195-'Indicator Data'!H162)/(E$195-E$194)*10)),1))</f>
        <v>6.4</v>
      </c>
      <c r="F159" s="50">
        <f t="shared" si="10"/>
        <v>6.4</v>
      </c>
      <c r="G159" s="50">
        <f>IF('Indicator Data'!C162="No data","x",ROUND(IF(LOG('Indicator Data'!C162)&gt;G$195,10,IF(LOG('Indicator Data'!C162)&lt;G$194,0,10-(G$195-LOG('Indicator Data'!C162))/(G$195-G$194)*10)),1))</f>
        <v>4.5999999999999996</v>
      </c>
      <c r="H159" s="50">
        <f>IF('Indicator Data'!D162="No data","x",ROUND(IF('Indicator Data'!D162&gt;H$195,10,IF('Indicator Data'!D162&lt;H$194,0,10-(H$195-'Indicator Data'!D162)/(H$195-H$194)*10)),1))</f>
        <v>9.1999999999999993</v>
      </c>
      <c r="I159" s="50">
        <f>IF('Indicator Data'!E162="No data","x",ROUND(IF('Indicator Data'!E162&gt;I$195,10,IF('Indicator Data'!E162&lt;I$194,0,10-(I$195-'Indicator Data'!E162)/(I$195-I$194)*10)),1))</f>
        <v>2.4</v>
      </c>
      <c r="J159" s="50" t="str">
        <f>IF('Indicator Data'!F162="No data","x",ROUND(IF('Indicator Data'!F162&gt;J$195,10,IF('Indicator Data'!F162&lt;J$194,0,10-(J$195-'Indicator Data'!F162)/(J$195-J$194)*10)),1))</f>
        <v>x</v>
      </c>
      <c r="K159" s="50">
        <f t="shared" si="11"/>
        <v>5.4</v>
      </c>
      <c r="L159" s="50">
        <f t="shared" si="12"/>
        <v>5.7</v>
      </c>
      <c r="M159" s="51">
        <f t="shared" si="13"/>
        <v>5.7</v>
      </c>
      <c r="N159" s="15"/>
      <c r="O159" s="91"/>
      <c r="P159" s="4"/>
    </row>
    <row r="160" spans="1:16" x14ac:dyDescent="0.3">
      <c r="A160" s="110" t="str">
        <f>'Indicator Data'!A163</f>
        <v>Somalia</v>
      </c>
      <c r="B160" s="52" t="str">
        <f>'Indicator Data'!B163</f>
        <v>SOM</v>
      </c>
      <c r="C160" s="50">
        <f>IF('Indicator Data'!AY163="No data","x",ROUND(IF('Indicator Data'!AY163&gt;C$195,0,IF('Indicator Data'!AY163&lt;C$194,10,(C$195-'Indicator Data'!AY163)/(C$195-C$194)*10)),1))</f>
        <v>6.9</v>
      </c>
      <c r="D160" s="50">
        <f>IF('Indicator Data'!AZ163="No data","x",ROUND(IF('Indicator Data'!AZ163&gt;D$195,0,IF('Indicator Data'!AZ163&lt;D$194,10,(D$195-'Indicator Data'!AZ163)/(D$195-D$194)*10)),1))</f>
        <v>7.9</v>
      </c>
      <c r="E160" s="50">
        <f>IF('Indicator Data'!H163="No data","x",ROUND(IF('Indicator Data'!H163&gt;E$195,0,IF('Indicator Data'!H163&lt;E$194,10,(E$195-'Indicator Data'!H163)/(E$195-E$194)*10)),1))</f>
        <v>9</v>
      </c>
      <c r="F160" s="50">
        <f t="shared" si="10"/>
        <v>7.9</v>
      </c>
      <c r="G160" s="50">
        <f>IF('Indicator Data'!C163="No data","x",ROUND(IF(LOG('Indicator Data'!C163)&gt;G$195,10,IF(LOG('Indicator Data'!C163)&lt;G$194,0,10-(G$195-LOG('Indicator Data'!C163))/(G$195-G$194)*10)),1))</f>
        <v>4.5999999999999996</v>
      </c>
      <c r="H160" s="50">
        <f>IF('Indicator Data'!D163="No data","x",ROUND(IF('Indicator Data'!D163&gt;H$195,10,IF('Indicator Data'!D163&lt;H$194,0,10-(H$195-'Indicator Data'!D163)/(H$195-H$194)*10)),1))</f>
        <v>8.3000000000000007</v>
      </c>
      <c r="I160" s="50">
        <f>IF('Indicator Data'!E163="No data","x",ROUND(IF('Indicator Data'!E163&gt;I$195,10,IF('Indicator Data'!E163&lt;I$194,0,10-(I$195-'Indicator Data'!E163)/(I$195-I$194)*10)),1))</f>
        <v>4.5</v>
      </c>
      <c r="J160" s="50" t="str">
        <f>IF('Indicator Data'!F163="No data","x",ROUND(IF('Indicator Data'!F163&gt;J$195,10,IF('Indicator Data'!F163&lt;J$194,0,10-(J$195-'Indicator Data'!F163)/(J$195-J$194)*10)),1))</f>
        <v>x</v>
      </c>
      <c r="K160" s="50">
        <f t="shared" si="11"/>
        <v>5.8</v>
      </c>
      <c r="L160" s="50">
        <f t="shared" si="12"/>
        <v>6.5</v>
      </c>
      <c r="M160" s="51">
        <f t="shared" si="13"/>
        <v>6.5</v>
      </c>
      <c r="N160" s="15"/>
      <c r="O160" s="91"/>
      <c r="P160" s="4"/>
    </row>
    <row r="161" spans="1:16" x14ac:dyDescent="0.3">
      <c r="A161" s="110" t="str">
        <f>'Indicator Data'!A164</f>
        <v>South Africa</v>
      </c>
      <c r="B161" s="52" t="str">
        <f>'Indicator Data'!B164</f>
        <v>ZAF</v>
      </c>
      <c r="C161" s="50">
        <f>IF('Indicator Data'!AY164="No data","x",ROUND(IF('Indicator Data'!AY164&gt;C$195,0,IF('Indicator Data'!AY164&lt;C$194,10,(C$195-'Indicator Data'!AY164)/(C$195-C$194)*10)),1))</f>
        <v>2.7</v>
      </c>
      <c r="D161" s="50">
        <f>IF('Indicator Data'!AZ164="No data","x",ROUND(IF('Indicator Data'!AZ164&gt;D$195,0,IF('Indicator Data'!AZ164&lt;D$194,10,(D$195-'Indicator Data'!AZ164)/(D$195-D$194)*10)),1))</f>
        <v>1.2</v>
      </c>
      <c r="E161" s="50">
        <f>IF('Indicator Data'!H164="No data","x",ROUND(IF('Indicator Data'!H164&gt;E$195,0,IF('Indicator Data'!H164&lt;E$194,10,(E$195-'Indicator Data'!H164)/(E$195-E$194)*10)),1))</f>
        <v>5.6</v>
      </c>
      <c r="F161" s="50">
        <f t="shared" si="10"/>
        <v>3.2</v>
      </c>
      <c r="G161" s="50">
        <f>IF('Indicator Data'!C164="No data","x",ROUND(IF(LOG('Indicator Data'!C164)&gt;G$195,10,IF(LOG('Indicator Data'!C164)&lt;G$194,0,10-(G$195-LOG('Indicator Data'!C164))/(G$195-G$194)*10)),1))</f>
        <v>5.6</v>
      </c>
      <c r="H161" s="50">
        <f>IF('Indicator Data'!D164="No data","x",ROUND(IF('Indicator Data'!D164&gt;H$195,10,IF('Indicator Data'!D164&lt;H$194,0,10-(H$195-'Indicator Data'!D164)/(H$195-H$194)*10)),1))</f>
        <v>4.2</v>
      </c>
      <c r="I161" s="50">
        <f>IF('Indicator Data'!E164="No data","x",ROUND(IF('Indicator Data'!E164&gt;I$195,10,IF('Indicator Data'!E164&lt;I$194,0,10-(I$195-'Indicator Data'!E164)/(I$195-I$194)*10)),1))</f>
        <v>6.6</v>
      </c>
      <c r="J161" s="50">
        <f>IF('Indicator Data'!F164="No data","x",ROUND(IF('Indicator Data'!F164&gt;J$195,10,IF('Indicator Data'!F164&lt;J$194,0,10-(J$195-'Indicator Data'!F164)/(J$195-J$194)*10)),1))</f>
        <v>3.5</v>
      </c>
      <c r="K161" s="50">
        <f t="shared" si="11"/>
        <v>5</v>
      </c>
      <c r="L161" s="50">
        <f t="shared" si="12"/>
        <v>4.4000000000000004</v>
      </c>
      <c r="M161" s="51">
        <f t="shared" si="13"/>
        <v>4.4000000000000004</v>
      </c>
      <c r="N161" s="15"/>
      <c r="O161" s="91"/>
      <c r="P161" s="4"/>
    </row>
    <row r="162" spans="1:16" x14ac:dyDescent="0.3">
      <c r="A162" s="110" t="str">
        <f>'Indicator Data'!A165</f>
        <v>South Sudan</v>
      </c>
      <c r="B162" s="52" t="str">
        <f>'Indicator Data'!B165</f>
        <v>SSD</v>
      </c>
      <c r="C162" s="50">
        <f>IF('Indicator Data'!AY165="No data","x",ROUND(IF('Indicator Data'!AY165&gt;C$195,0,IF('Indicator Data'!AY165&lt;C$194,10,(C$195-'Indicator Data'!AY165)/(C$195-C$194)*10)),1))</f>
        <v>9.9</v>
      </c>
      <c r="D162" s="50">
        <f>IF('Indicator Data'!AZ165="No data","x",ROUND(IF('Indicator Data'!AZ165&gt;D$195,0,IF('Indicator Data'!AZ165&lt;D$194,10,(D$195-'Indicator Data'!AZ165)/(D$195-D$194)*10)),1))</f>
        <v>9.9</v>
      </c>
      <c r="E162" s="50" t="str">
        <f>IF('Indicator Data'!H165="No data","x",ROUND(IF('Indicator Data'!H165&gt;E$195,0,IF('Indicator Data'!H165&lt;E$194,10,(E$195-'Indicator Data'!H165)/(E$195-E$194)*10)),1))</f>
        <v>x</v>
      </c>
      <c r="F162" s="50">
        <f t="shared" si="10"/>
        <v>9.9</v>
      </c>
      <c r="G162" s="50">
        <f>IF('Indicator Data'!C165="No data","x",ROUND(IF(LOG('Indicator Data'!C165)&gt;G$195,10,IF(LOG('Indicator Data'!C165)&lt;G$194,0,10-(G$195-LOG('Indicator Data'!C165))/(G$195-G$194)*10)),1))</f>
        <v>4.0999999999999996</v>
      </c>
      <c r="H162" s="50">
        <f>IF('Indicator Data'!D165="No data","x",ROUND(IF('Indicator Data'!D165&gt;H$195,10,IF('Indicator Data'!D165&lt;H$194,0,10-(H$195-'Indicator Data'!D165)/(H$195-H$194)*10)),1))</f>
        <v>4</v>
      </c>
      <c r="I162" s="50">
        <f>IF('Indicator Data'!E165="No data","x",ROUND(IF('Indicator Data'!E165&gt;I$195,10,IF('Indicator Data'!E165&lt;I$194,0,10-(I$195-'Indicator Data'!E165)/(I$195-I$194)*10)),1))</f>
        <v>2</v>
      </c>
      <c r="J162" s="50">
        <f>IF('Indicator Data'!F165="No data","x",ROUND(IF('Indicator Data'!F165&gt;J$195,10,IF('Indicator Data'!F165&lt;J$194,0,10-(J$195-'Indicator Data'!F165)/(J$195-J$194)*10)),1))</f>
        <v>9.9</v>
      </c>
      <c r="K162" s="50">
        <f t="shared" si="11"/>
        <v>5</v>
      </c>
      <c r="L162" s="50">
        <f t="shared" si="12"/>
        <v>6.6</v>
      </c>
      <c r="M162" s="51">
        <f t="shared" si="13"/>
        <v>6.6</v>
      </c>
      <c r="N162" s="15"/>
      <c r="O162" s="91"/>
      <c r="P162" s="4"/>
    </row>
    <row r="163" spans="1:16" x14ac:dyDescent="0.3">
      <c r="A163" s="110" t="str">
        <f>'Indicator Data'!A166</f>
        <v>Spain</v>
      </c>
      <c r="B163" s="52" t="str">
        <f>'Indicator Data'!B166</f>
        <v>ESP</v>
      </c>
      <c r="C163" s="50">
        <f>IF('Indicator Data'!AY166="No data","x",ROUND(IF('Indicator Data'!AY166&gt;C$195,0,IF('Indicator Data'!AY166&lt;C$194,10,(C$195-'Indicator Data'!AY166)/(C$195-C$194)*10)),1))</f>
        <v>0</v>
      </c>
      <c r="D163" s="50">
        <f>IF('Indicator Data'!AZ166="No data","x",ROUND(IF('Indicator Data'!AZ166&gt;D$195,0,IF('Indicator Data'!AZ166&lt;D$194,10,(D$195-'Indicator Data'!AZ166)/(D$195-D$194)*10)),1))</f>
        <v>0</v>
      </c>
      <c r="E163" s="50" t="str">
        <f>IF('Indicator Data'!H166="No data","x",ROUND(IF('Indicator Data'!H166&gt;E$195,0,IF('Indicator Data'!H166&lt;E$194,10,(E$195-'Indicator Data'!H166)/(E$195-E$194)*10)),1))</f>
        <v>x</v>
      </c>
      <c r="F163" s="50">
        <f t="shared" ref="F163:F193" si="14">IF(AND(D163="x",C163="x",E163="x"),"x",ROUND(AVERAGE(C163:E163),1))</f>
        <v>0</v>
      </c>
      <c r="G163" s="50">
        <f>IF('Indicator Data'!C166="No data","x",ROUND(IF(LOG('Indicator Data'!C166)&gt;G$195,10,IF(LOG('Indicator Data'!C166)&lt;G$194,0,10-(G$195-LOG('Indicator Data'!C166))/(G$195-G$194)*10)),1))</f>
        <v>6.6</v>
      </c>
      <c r="H163" s="50">
        <f>IF('Indicator Data'!D166="No data","x",ROUND(IF('Indicator Data'!D166&gt;H$195,10,IF('Indicator Data'!D166&lt;H$194,0,10-(H$195-'Indicator Data'!D166)/(H$195-H$194)*10)),1))</f>
        <v>1.2</v>
      </c>
      <c r="I163" s="50">
        <f>IF('Indicator Data'!E166="No data","x",ROUND(IF('Indicator Data'!E166&gt;I$195,10,IF('Indicator Data'!E166&lt;I$194,0,10-(I$195-'Indicator Data'!E166)/(I$195-I$194)*10)),1))</f>
        <v>8</v>
      </c>
      <c r="J163" s="50">
        <f>IF('Indicator Data'!F166="No data","x",ROUND(IF('Indicator Data'!F166&gt;J$195,10,IF('Indicator Data'!F166&lt;J$194,0,10-(J$195-'Indicator Data'!F166)/(J$195-J$194)*10)),1))</f>
        <v>1.7</v>
      </c>
      <c r="K163" s="50">
        <f t="shared" si="11"/>
        <v>4.4000000000000004</v>
      </c>
      <c r="L163" s="50">
        <f t="shared" si="12"/>
        <v>2.9</v>
      </c>
      <c r="M163" s="51">
        <f t="shared" si="13"/>
        <v>2.9</v>
      </c>
      <c r="N163" s="15"/>
      <c r="O163" s="91"/>
      <c r="P163" s="4"/>
    </row>
    <row r="164" spans="1:16" x14ac:dyDescent="0.3">
      <c r="A164" s="110" t="str">
        <f>'Indicator Data'!A167</f>
        <v>Sri Lanka</v>
      </c>
      <c r="B164" s="52" t="str">
        <f>'Indicator Data'!B167</f>
        <v>LKA</v>
      </c>
      <c r="C164" s="50">
        <f>IF('Indicator Data'!AY167="No data","x",ROUND(IF('Indicator Data'!AY167&gt;C$195,0,IF('Indicator Data'!AY167&lt;C$194,10,(C$195-'Indicator Data'!AY167)/(C$195-C$194)*10)),1))</f>
        <v>0.5</v>
      </c>
      <c r="D164" s="50">
        <f>IF('Indicator Data'!AZ167="No data","x",ROUND(IF('Indicator Data'!AZ167&gt;D$195,0,IF('Indicator Data'!AZ167&lt;D$194,10,(D$195-'Indicator Data'!AZ167)/(D$195-D$194)*10)),1))</f>
        <v>1.8</v>
      </c>
      <c r="E164" s="50" t="str">
        <f>IF('Indicator Data'!H167="No data","x",ROUND(IF('Indicator Data'!H167&gt;E$195,0,IF('Indicator Data'!H167&lt;E$194,10,(E$195-'Indicator Data'!H167)/(E$195-E$194)*10)),1))</f>
        <v>x</v>
      </c>
      <c r="F164" s="50">
        <f t="shared" si="14"/>
        <v>1.2</v>
      </c>
      <c r="G164" s="50">
        <f>IF('Indicator Data'!C167="No data","x",ROUND(IF(LOG('Indicator Data'!C167)&gt;G$195,10,IF(LOG('Indicator Data'!C167)&lt;G$194,0,10-(G$195-LOG('Indicator Data'!C167))/(G$195-G$194)*10)),1))</f>
        <v>8.5</v>
      </c>
      <c r="H164" s="50">
        <f>IF('Indicator Data'!D167="No data","x",ROUND(IF('Indicator Data'!D167&gt;H$195,10,IF('Indicator Data'!D167&lt;H$194,0,10-(H$195-'Indicator Data'!D167)/(H$195-H$194)*10)),1))</f>
        <v>3.1</v>
      </c>
      <c r="I164" s="50">
        <f>IF('Indicator Data'!E167="No data","x",ROUND(IF('Indicator Data'!E167&gt;I$195,10,IF('Indicator Data'!E167&lt;I$194,0,10-(I$195-'Indicator Data'!E167)/(I$195-I$194)*10)),1))</f>
        <v>1.8</v>
      </c>
      <c r="J164" s="50" t="str">
        <f>IF('Indicator Data'!F167="No data","x",ROUND(IF('Indicator Data'!F167&gt;J$195,10,IF('Indicator Data'!F167&lt;J$194,0,10-(J$195-'Indicator Data'!F167)/(J$195-J$194)*10)),1))</f>
        <v>x</v>
      </c>
      <c r="K164" s="50">
        <f t="shared" si="11"/>
        <v>4.5</v>
      </c>
      <c r="L164" s="50">
        <f t="shared" si="12"/>
        <v>3.4</v>
      </c>
      <c r="M164" s="51">
        <f t="shared" si="13"/>
        <v>3.4</v>
      </c>
      <c r="N164" s="15"/>
      <c r="O164" s="91"/>
      <c r="P164" s="4"/>
    </row>
    <row r="165" spans="1:16" x14ac:dyDescent="0.3">
      <c r="A165" s="110" t="str">
        <f>'Indicator Data'!A168</f>
        <v>Sudan</v>
      </c>
      <c r="B165" s="52" t="str">
        <f>'Indicator Data'!B168</f>
        <v>SDN</v>
      </c>
      <c r="C165" s="50">
        <f>IF('Indicator Data'!AY168="No data","x",ROUND(IF('Indicator Data'!AY168&gt;C$195,0,IF('Indicator Data'!AY168&lt;C$194,10,(C$195-'Indicator Data'!AY168)/(C$195-C$194)*10)),1))</f>
        <v>7</v>
      </c>
      <c r="D165" s="50">
        <f>IF('Indicator Data'!AZ168="No data","x",ROUND(IF('Indicator Data'!AZ168&gt;D$195,0,IF('Indicator Data'!AZ168&lt;D$194,10,(D$195-'Indicator Data'!AZ168)/(D$195-D$194)*10)),1))</f>
        <v>6.6</v>
      </c>
      <c r="E165" s="50">
        <f>IF('Indicator Data'!H168="No data","x",ROUND(IF('Indicator Data'!H168&gt;E$195,0,IF('Indicator Data'!H168&lt;E$194,10,(E$195-'Indicator Data'!H168)/(E$195-E$194)*10)),1))</f>
        <v>7.7</v>
      </c>
      <c r="F165" s="50">
        <f t="shared" si="14"/>
        <v>7.1</v>
      </c>
      <c r="G165" s="50">
        <f>IF('Indicator Data'!C168="No data","x",ROUND(IF(LOG('Indicator Data'!C168)&gt;G$195,10,IF(LOG('Indicator Data'!C168)&lt;G$194,0,10-(G$195-LOG('Indicator Data'!C168))/(G$195-G$194)*10)),1))</f>
        <v>4.2</v>
      </c>
      <c r="H165" s="50">
        <f>IF('Indicator Data'!D168="No data","x",ROUND(IF('Indicator Data'!D168&gt;H$195,10,IF('Indicator Data'!D168&lt;H$194,0,10-(H$195-'Indicator Data'!D168)/(H$195-H$194)*10)),1))</f>
        <v>6.4</v>
      </c>
      <c r="I165" s="50">
        <f>IF('Indicator Data'!E168="No data","x",ROUND(IF('Indicator Data'!E168&gt;I$195,10,IF('Indicator Data'!E168&lt;I$194,0,10-(I$195-'Indicator Data'!E168)/(I$195-I$194)*10)),1))</f>
        <v>3.5</v>
      </c>
      <c r="J165" s="50">
        <f>IF('Indicator Data'!F168="No data","x",ROUND(IF('Indicator Data'!F168&gt;J$195,10,IF('Indicator Data'!F168&lt;J$194,0,10-(J$195-'Indicator Data'!F168)/(J$195-J$194)*10)),1))</f>
        <v>9</v>
      </c>
      <c r="K165" s="50">
        <f t="shared" si="11"/>
        <v>5.8</v>
      </c>
      <c r="L165" s="50">
        <f t="shared" si="12"/>
        <v>6.2</v>
      </c>
      <c r="M165" s="51">
        <f t="shared" si="13"/>
        <v>6.2</v>
      </c>
      <c r="N165" s="15"/>
      <c r="O165" s="91"/>
      <c r="P165" s="4"/>
    </row>
    <row r="166" spans="1:16" x14ac:dyDescent="0.3">
      <c r="A166" s="110" t="str">
        <f>'Indicator Data'!A169</f>
        <v>Suriname</v>
      </c>
      <c r="B166" s="52" t="str">
        <f>'Indicator Data'!B169</f>
        <v>SUR</v>
      </c>
      <c r="C166" s="50">
        <f>IF('Indicator Data'!AY169="No data","x",ROUND(IF('Indicator Data'!AY169&gt;C$195,0,IF('Indicator Data'!AY169&lt;C$194,10,(C$195-'Indicator Data'!AY169)/(C$195-C$194)*10)),1))</f>
        <v>1.7</v>
      </c>
      <c r="D166" s="50">
        <f>IF('Indicator Data'!AZ169="No data","x",ROUND(IF('Indicator Data'!AZ169&gt;D$195,0,IF('Indicator Data'!AZ169&lt;D$194,10,(D$195-'Indicator Data'!AZ169)/(D$195-D$194)*10)),1))</f>
        <v>0.8</v>
      </c>
      <c r="E166" s="50">
        <f>IF('Indicator Data'!H169="No data","x",ROUND(IF('Indicator Data'!H169&gt;E$195,0,IF('Indicator Data'!H169&lt;E$194,10,(E$195-'Indicator Data'!H169)/(E$195-E$194)*10)),1))</f>
        <v>3.2</v>
      </c>
      <c r="F166" s="50">
        <f t="shared" si="14"/>
        <v>1.9</v>
      </c>
      <c r="G166" s="50">
        <f>IF('Indicator Data'!C169="No data","x",ROUND(IF(LOG('Indicator Data'!C169)&gt;G$195,10,IF(LOG('Indicator Data'!C169)&lt;G$194,0,10-(G$195-LOG('Indicator Data'!C169))/(G$195-G$194)*10)),1))</f>
        <v>1.9</v>
      </c>
      <c r="H166" s="50">
        <f>IF('Indicator Data'!D169="No data","x",ROUND(IF('Indicator Data'!D169&gt;H$195,10,IF('Indicator Data'!D169&lt;H$194,0,10-(H$195-'Indicator Data'!D169)/(H$195-H$194)*10)),1))</f>
        <v>2</v>
      </c>
      <c r="I166" s="50">
        <f>IF('Indicator Data'!E169="No data","x",ROUND(IF('Indicator Data'!E169&gt;I$195,10,IF('Indicator Data'!E169&lt;I$194,0,10-(I$195-'Indicator Data'!E169)/(I$195-I$194)*10)),1))</f>
        <v>6.6</v>
      </c>
      <c r="J166" s="50" t="str">
        <f>IF('Indicator Data'!F169="No data","x",ROUND(IF('Indicator Data'!F169&gt;J$195,10,IF('Indicator Data'!F169&lt;J$194,0,10-(J$195-'Indicator Data'!F169)/(J$195-J$194)*10)),1))</f>
        <v>x</v>
      </c>
      <c r="K166" s="50">
        <f t="shared" si="11"/>
        <v>3.5</v>
      </c>
      <c r="L166" s="50">
        <f t="shared" si="12"/>
        <v>3</v>
      </c>
      <c r="M166" s="51">
        <f t="shared" si="13"/>
        <v>3</v>
      </c>
      <c r="N166" s="15"/>
      <c r="O166" s="91"/>
      <c r="P166" s="4"/>
    </row>
    <row r="167" spans="1:16" x14ac:dyDescent="0.3">
      <c r="A167" s="110" t="str">
        <f>'Indicator Data'!A170</f>
        <v>Sweden</v>
      </c>
      <c r="B167" s="52" t="str">
        <f>'Indicator Data'!B170</f>
        <v>SWE</v>
      </c>
      <c r="C167" s="50">
        <f>IF('Indicator Data'!AY170="No data","x",ROUND(IF('Indicator Data'!AY170&gt;C$195,0,IF('Indicator Data'!AY170&lt;C$194,10,(C$195-'Indicator Data'!AY170)/(C$195-C$194)*10)),1))</f>
        <v>0.1</v>
      </c>
      <c r="D167" s="50">
        <f>IF('Indicator Data'!AZ170="No data","x",ROUND(IF('Indicator Data'!AZ170&gt;D$195,0,IF('Indicator Data'!AZ170&lt;D$194,10,(D$195-'Indicator Data'!AZ170)/(D$195-D$194)*10)),1))</f>
        <v>0</v>
      </c>
      <c r="E167" s="50" t="str">
        <f>IF('Indicator Data'!H170="No data","x",ROUND(IF('Indicator Data'!H170&gt;E$195,0,IF('Indicator Data'!H170&lt;E$194,10,(E$195-'Indicator Data'!H170)/(E$195-E$194)*10)),1))</f>
        <v>x</v>
      </c>
      <c r="F167" s="50">
        <f t="shared" si="14"/>
        <v>0.1</v>
      </c>
      <c r="G167" s="50">
        <f>IF('Indicator Data'!C170="No data","x",ROUND(IF(LOG('Indicator Data'!C170)&gt;G$195,10,IF(LOG('Indicator Data'!C170)&lt;G$194,0,10-(G$195-LOG('Indicator Data'!C170))/(G$195-G$194)*10)),1))</f>
        <v>4.7</v>
      </c>
      <c r="H167" s="50">
        <f>IF('Indicator Data'!D170="No data","x",ROUND(IF('Indicator Data'!D170&gt;H$195,10,IF('Indicator Data'!D170&lt;H$194,0,10-(H$195-'Indicator Data'!D170)/(H$195-H$194)*10)),1))</f>
        <v>3.1</v>
      </c>
      <c r="I167" s="50">
        <f>IF('Indicator Data'!E170="No data","x",ROUND(IF('Indicator Data'!E170&gt;I$195,10,IF('Indicator Data'!E170&lt;I$194,0,10-(I$195-'Indicator Data'!E170)/(I$195-I$194)*10)),1))</f>
        <v>8.6999999999999993</v>
      </c>
      <c r="J167" s="50" t="str">
        <f>IF('Indicator Data'!F170="No data","x",ROUND(IF('Indicator Data'!F170&gt;J$195,10,IF('Indicator Data'!F170&lt;J$194,0,10-(J$195-'Indicator Data'!F170)/(J$195-J$194)*10)),1))</f>
        <v>x</v>
      </c>
      <c r="K167" s="50">
        <f t="shared" si="11"/>
        <v>5.5</v>
      </c>
      <c r="L167" s="50">
        <f t="shared" si="12"/>
        <v>3.7</v>
      </c>
      <c r="M167" s="51">
        <f t="shared" si="13"/>
        <v>3.7</v>
      </c>
      <c r="N167" s="15"/>
      <c r="O167" s="91"/>
      <c r="P167" s="4"/>
    </row>
    <row r="168" spans="1:16" x14ac:dyDescent="0.3">
      <c r="A168" s="110" t="str">
        <f>'Indicator Data'!A171</f>
        <v>Switzerland</v>
      </c>
      <c r="B168" s="52" t="str">
        <f>'Indicator Data'!B171</f>
        <v>CHE</v>
      </c>
      <c r="C168" s="50">
        <f>IF('Indicator Data'!AY171="No data","x",ROUND(IF('Indicator Data'!AY171&gt;C$195,0,IF('Indicator Data'!AY171&lt;C$194,10,(C$195-'Indicator Data'!AY171)/(C$195-C$194)*10)),1))</f>
        <v>0</v>
      </c>
      <c r="D168" s="50">
        <f>IF('Indicator Data'!AZ171="No data","x",ROUND(IF('Indicator Data'!AZ171&gt;D$195,0,IF('Indicator Data'!AZ171&lt;D$194,10,(D$195-'Indicator Data'!AZ171)/(D$195-D$194)*10)),1))</f>
        <v>0</v>
      </c>
      <c r="E168" s="50" t="str">
        <f>IF('Indicator Data'!H171="No data","x",ROUND(IF('Indicator Data'!H171&gt;E$195,0,IF('Indicator Data'!H171&lt;E$194,10,(E$195-'Indicator Data'!H171)/(E$195-E$194)*10)),1))</f>
        <v>x</v>
      </c>
      <c r="F168" s="50">
        <f t="shared" si="14"/>
        <v>0</v>
      </c>
      <c r="G168" s="50">
        <f>IF('Indicator Data'!C171="No data","x",ROUND(IF(LOG('Indicator Data'!C171)&gt;G$195,10,IF(LOG('Indicator Data'!C171)&lt;G$194,0,10-(G$195-LOG('Indicator Data'!C171))/(G$195-G$194)*10)),1))</f>
        <v>7.8</v>
      </c>
      <c r="H168" s="50">
        <f>IF('Indicator Data'!D171="No data","x",ROUND(IF('Indicator Data'!D171&gt;H$195,10,IF('Indicator Data'!D171&lt;H$194,0,10-(H$195-'Indicator Data'!D171)/(H$195-H$194)*10)),1))</f>
        <v>1.6</v>
      </c>
      <c r="I168" s="50">
        <f>IF('Indicator Data'!E171="No data","x",ROUND(IF('Indicator Data'!E171&gt;I$195,10,IF('Indicator Data'!E171&lt;I$194,0,10-(I$195-'Indicator Data'!E171)/(I$195-I$194)*10)),1))</f>
        <v>7.4</v>
      </c>
      <c r="J168" s="50" t="str">
        <f>IF('Indicator Data'!F171="No data","x",ROUND(IF('Indicator Data'!F171&gt;J$195,10,IF('Indicator Data'!F171&lt;J$194,0,10-(J$195-'Indicator Data'!F171)/(J$195-J$194)*10)),1))</f>
        <v>x</v>
      </c>
      <c r="K168" s="50">
        <f t="shared" si="11"/>
        <v>5.6</v>
      </c>
      <c r="L168" s="50">
        <f t="shared" si="12"/>
        <v>3.7</v>
      </c>
      <c r="M168" s="51">
        <f t="shared" si="13"/>
        <v>3.7</v>
      </c>
      <c r="N168" s="15"/>
      <c r="O168" s="91"/>
      <c r="P168" s="4"/>
    </row>
    <row r="169" spans="1:16" x14ac:dyDescent="0.3">
      <c r="A169" s="110" t="str">
        <f>'Indicator Data'!A172</f>
        <v>Syria</v>
      </c>
      <c r="B169" s="52" t="str">
        <f>'Indicator Data'!B172</f>
        <v>SYR</v>
      </c>
      <c r="C169" s="50">
        <f>IF('Indicator Data'!AY172="No data","x",ROUND(IF('Indicator Data'!AY172&gt;C$195,0,IF('Indicator Data'!AY172&lt;C$194,10,(C$195-'Indicator Data'!AY172)/(C$195-C$194)*10)),1))</f>
        <v>1</v>
      </c>
      <c r="D169" s="50">
        <f>IF('Indicator Data'!AZ172="No data","x",ROUND(IF('Indicator Data'!AZ172&gt;D$195,0,IF('Indicator Data'!AZ172&lt;D$194,10,(D$195-'Indicator Data'!AZ172)/(D$195-D$194)*10)),1))</f>
        <v>0.5</v>
      </c>
      <c r="E169" s="50">
        <f>IF('Indicator Data'!H172="No data","x",ROUND(IF('Indicator Data'!H172&gt;E$195,0,IF('Indicator Data'!H172&lt;E$194,10,(E$195-'Indicator Data'!H172)/(E$195-E$194)*10)),1))</f>
        <v>2.9</v>
      </c>
      <c r="F169" s="50">
        <f t="shared" si="14"/>
        <v>1.5</v>
      </c>
      <c r="G169" s="50">
        <f>IF('Indicator Data'!C172="No data","x",ROUND(IF(LOG('Indicator Data'!C172)&gt;G$195,10,IF(LOG('Indicator Data'!C172)&lt;G$194,0,10-(G$195-LOG('Indicator Data'!C172))/(G$195-G$194)*10)),1))</f>
        <v>6.5</v>
      </c>
      <c r="H169" s="50">
        <f>IF('Indicator Data'!D172="No data","x",ROUND(IF('Indicator Data'!D172&gt;H$195,10,IF('Indicator Data'!D172&lt;H$194,0,10-(H$195-'Indicator Data'!D172)/(H$195-H$194)*10)),1))</f>
        <v>0.6</v>
      </c>
      <c r="I169" s="50">
        <f>IF('Indicator Data'!E172="No data","x",ROUND(IF('Indicator Data'!E172&gt;I$195,10,IF('Indicator Data'!E172&lt;I$194,0,10-(I$195-'Indicator Data'!E172)/(I$195-I$194)*10)),1))</f>
        <v>5.4</v>
      </c>
      <c r="J169" s="50" t="str">
        <f>IF('Indicator Data'!F172="No data","x",ROUND(IF('Indicator Data'!F172&gt;J$195,10,IF('Indicator Data'!F172&lt;J$194,0,10-(J$195-'Indicator Data'!F172)/(J$195-J$194)*10)),1))</f>
        <v>x</v>
      </c>
      <c r="K169" s="50">
        <f t="shared" si="11"/>
        <v>4.2</v>
      </c>
      <c r="L169" s="50">
        <f t="shared" si="12"/>
        <v>3.3</v>
      </c>
      <c r="M169" s="51">
        <f t="shared" si="13"/>
        <v>3.3</v>
      </c>
      <c r="N169" s="15"/>
      <c r="O169" s="91"/>
      <c r="P169" s="4"/>
    </row>
    <row r="170" spans="1:16" x14ac:dyDescent="0.3">
      <c r="A170" s="109" t="str">
        <f>'Indicator Data'!A173</f>
        <v>Tajikistan</v>
      </c>
      <c r="B170" s="52" t="str">
        <f>'Indicator Data'!B173</f>
        <v>TJK</v>
      </c>
      <c r="C170" s="50">
        <f>IF('Indicator Data'!AY173="No data","x",ROUND(IF('Indicator Data'!AY173&gt;C$195,0,IF('Indicator Data'!AY173&lt;C$194,10,(C$195-'Indicator Data'!AY173)/(C$195-C$194)*10)),1))</f>
        <v>0.3</v>
      </c>
      <c r="D170" s="50">
        <f>IF('Indicator Data'!AZ173="No data","x",ROUND(IF('Indicator Data'!AZ173&gt;D$195,0,IF('Indicator Data'!AZ173&lt;D$194,10,(D$195-'Indicator Data'!AZ173)/(D$195-D$194)*10)),1))</f>
        <v>3.1</v>
      </c>
      <c r="E170" s="50">
        <f>IF('Indicator Data'!H173="No data","x",ROUND(IF('Indicator Data'!H173&gt;E$195,0,IF('Indicator Data'!H173&lt;E$194,10,(E$195-'Indicator Data'!H173)/(E$195-E$194)*10)),1))</f>
        <v>2.7</v>
      </c>
      <c r="F170" s="50">
        <f t="shared" si="14"/>
        <v>2</v>
      </c>
      <c r="G170" s="50">
        <f>IF('Indicator Data'!C173="No data","x",ROUND(IF(LOG('Indicator Data'!C173)&gt;G$195,10,IF(LOG('Indicator Data'!C173)&lt;G$194,0,10-(G$195-LOG('Indicator Data'!C173))/(G$195-G$194)*10)),1))</f>
        <v>6.1</v>
      </c>
      <c r="H170" s="50">
        <f>IF('Indicator Data'!D173="No data","x",ROUND(IF('Indicator Data'!D173&gt;H$195,10,IF('Indicator Data'!D173&lt;H$194,0,10-(H$195-'Indicator Data'!D173)/(H$195-H$194)*10)),1))</f>
        <v>6</v>
      </c>
      <c r="I170" s="50">
        <f>IF('Indicator Data'!E173="No data","x",ROUND(IF('Indicator Data'!E173&gt;I$195,10,IF('Indicator Data'!E173&lt;I$194,0,10-(I$195-'Indicator Data'!E173)/(I$195-I$194)*10)),1))</f>
        <v>2.7</v>
      </c>
      <c r="J170" s="50">
        <f>IF('Indicator Data'!F173="No data","x",ROUND(IF('Indicator Data'!F173&gt;J$195,10,IF('Indicator Data'!F173&lt;J$194,0,10-(J$195-'Indicator Data'!F173)/(J$195-J$194)*10)),1))</f>
        <v>10</v>
      </c>
      <c r="K170" s="50">
        <f t="shared" si="11"/>
        <v>6.2</v>
      </c>
      <c r="L170" s="50">
        <f t="shared" si="12"/>
        <v>4.8</v>
      </c>
      <c r="M170" s="51">
        <f t="shared" si="13"/>
        <v>4.8</v>
      </c>
      <c r="N170" s="15"/>
      <c r="O170" s="91"/>
      <c r="P170" s="4"/>
    </row>
    <row r="171" spans="1:16" x14ac:dyDescent="0.3">
      <c r="A171" s="110" t="str">
        <f>'Indicator Data'!A174</f>
        <v>Tanzania</v>
      </c>
      <c r="B171" s="52" t="str">
        <f>'Indicator Data'!B174</f>
        <v>TZA</v>
      </c>
      <c r="C171" s="50">
        <f>IF('Indicator Data'!AY174="No data","x",ROUND(IF('Indicator Data'!AY174&gt;C$195,0,IF('Indicator Data'!AY174&lt;C$194,10,(C$195-'Indicator Data'!AY174)/(C$195-C$194)*10)),1))</f>
        <v>7.8</v>
      </c>
      <c r="D171" s="50">
        <f>IF('Indicator Data'!AZ174="No data","x",ROUND(IF('Indicator Data'!AZ174&gt;D$195,0,IF('Indicator Data'!AZ174&lt;D$194,10,(D$195-'Indicator Data'!AZ174)/(D$195-D$194)*10)),1))</f>
        <v>7.2</v>
      </c>
      <c r="E171" s="50">
        <f>IF('Indicator Data'!H174="No data","x",ROUND(IF('Indicator Data'!H174&gt;E$195,0,IF('Indicator Data'!H174&lt;E$194,10,(E$195-'Indicator Data'!H174)/(E$195-E$194)*10)),1))</f>
        <v>5.2</v>
      </c>
      <c r="F171" s="50">
        <f t="shared" si="14"/>
        <v>6.7</v>
      </c>
      <c r="G171" s="50">
        <f>IF('Indicator Data'!C174="No data","x",ROUND(IF(LOG('Indicator Data'!C174)&gt;G$195,10,IF(LOG('Indicator Data'!C174)&lt;G$194,0,10-(G$195-LOG('Indicator Data'!C174))/(G$195-G$194)*10)),1))</f>
        <v>6</v>
      </c>
      <c r="H171" s="50">
        <f>IF('Indicator Data'!D174="No data","x",ROUND(IF('Indicator Data'!D174&gt;H$195,10,IF('Indicator Data'!D174&lt;H$194,0,10-(H$195-'Indicator Data'!D174)/(H$195-H$194)*10)),1))</f>
        <v>10</v>
      </c>
      <c r="I171" s="50">
        <f>IF('Indicator Data'!E174="No data","x",ROUND(IF('Indicator Data'!E174&gt;I$195,10,IF('Indicator Data'!E174&lt;I$194,0,10-(I$195-'Indicator Data'!E174)/(I$195-I$194)*10)),1))</f>
        <v>3.4</v>
      </c>
      <c r="J171" s="50">
        <f>IF('Indicator Data'!F174="No data","x",ROUND(IF('Indicator Data'!F174&gt;J$195,10,IF('Indicator Data'!F174&lt;J$194,0,10-(J$195-'Indicator Data'!F174)/(J$195-J$194)*10)),1))</f>
        <v>7.1</v>
      </c>
      <c r="K171" s="50">
        <f t="shared" si="11"/>
        <v>6.6</v>
      </c>
      <c r="L171" s="50">
        <f t="shared" si="12"/>
        <v>6.6</v>
      </c>
      <c r="M171" s="51">
        <f t="shared" si="13"/>
        <v>6.6</v>
      </c>
      <c r="N171" s="15"/>
      <c r="O171" s="91"/>
      <c r="P171" s="4"/>
    </row>
    <row r="172" spans="1:16" x14ac:dyDescent="0.3">
      <c r="A172" s="109" t="str">
        <f>'Indicator Data'!A175</f>
        <v>Thailand</v>
      </c>
      <c r="B172" s="52" t="str">
        <f>'Indicator Data'!B175</f>
        <v>THA</v>
      </c>
      <c r="C172" s="50">
        <f>IF('Indicator Data'!AY175="No data","x",ROUND(IF('Indicator Data'!AY175&gt;C$195,0,IF('Indicator Data'!AY175&lt;C$194,10,(C$195-'Indicator Data'!AY175)/(C$195-C$194)*10)),1))</f>
        <v>0.1</v>
      </c>
      <c r="D172" s="50">
        <f>IF('Indicator Data'!AZ175="No data","x",ROUND(IF('Indicator Data'!AZ175&gt;D$195,0,IF('Indicator Data'!AZ175&lt;D$194,10,(D$195-'Indicator Data'!AZ175)/(D$195-D$194)*10)),1))</f>
        <v>0</v>
      </c>
      <c r="E172" s="50">
        <f>IF('Indicator Data'!H175="No data","x",ROUND(IF('Indicator Data'!H175&gt;E$195,0,IF('Indicator Data'!H175&lt;E$194,10,(E$195-'Indicator Data'!H175)/(E$195-E$194)*10)),1))</f>
        <v>0.9</v>
      </c>
      <c r="F172" s="50">
        <f t="shared" si="14"/>
        <v>0.3</v>
      </c>
      <c r="G172" s="50">
        <f>IF('Indicator Data'!C175="No data","x",ROUND(IF(LOG('Indicator Data'!C175)&gt;G$195,10,IF(LOG('Indicator Data'!C175)&lt;G$194,0,10-(G$195-LOG('Indicator Data'!C175))/(G$195-G$194)*10)),1))</f>
        <v>7.1</v>
      </c>
      <c r="H172" s="50">
        <f>IF('Indicator Data'!D175="No data","x",ROUND(IF('Indicator Data'!D175&gt;H$195,10,IF('Indicator Data'!D175&lt;H$194,0,10-(H$195-'Indicator Data'!D175)/(H$195-H$194)*10)),1))</f>
        <v>3.7</v>
      </c>
      <c r="I172" s="50">
        <f>IF('Indicator Data'!E175="No data","x",ROUND(IF('Indicator Data'!E175&gt;I$195,10,IF('Indicator Data'!E175&lt;I$194,0,10-(I$195-'Indicator Data'!E175)/(I$195-I$194)*10)),1))</f>
        <v>5</v>
      </c>
      <c r="J172" s="50" t="str">
        <f>IF('Indicator Data'!F175="No data","x",ROUND(IF('Indicator Data'!F175&gt;J$195,10,IF('Indicator Data'!F175&lt;J$194,0,10-(J$195-'Indicator Data'!F175)/(J$195-J$194)*10)),1))</f>
        <v>x</v>
      </c>
      <c r="K172" s="50">
        <f t="shared" si="11"/>
        <v>5.3</v>
      </c>
      <c r="L172" s="50">
        <f t="shared" si="12"/>
        <v>3.6</v>
      </c>
      <c r="M172" s="51">
        <f t="shared" si="13"/>
        <v>3.6</v>
      </c>
      <c r="N172" s="15"/>
      <c r="O172" s="91"/>
      <c r="P172" s="4"/>
    </row>
    <row r="173" spans="1:16" x14ac:dyDescent="0.3">
      <c r="A173" s="110" t="str">
        <f>'Indicator Data'!A176</f>
        <v>Timor-Leste</v>
      </c>
      <c r="B173" s="52" t="str">
        <f>'Indicator Data'!B176</f>
        <v>TLS</v>
      </c>
      <c r="C173" s="50">
        <f>IF('Indicator Data'!AY176="No data","x",ROUND(IF('Indicator Data'!AY176&gt;C$195,0,IF('Indicator Data'!AY176&lt;C$194,10,(C$195-'Indicator Data'!AY176)/(C$195-C$194)*10)),1))</f>
        <v>5.2</v>
      </c>
      <c r="D173" s="50">
        <f>IF('Indicator Data'!AZ176="No data","x",ROUND(IF('Indicator Data'!AZ176&gt;D$195,0,IF('Indicator Data'!AZ176&lt;D$194,10,(D$195-'Indicator Data'!AZ176)/(D$195-D$194)*10)),1))</f>
        <v>3.6</v>
      </c>
      <c r="E173" s="50">
        <f>IF('Indicator Data'!H176="No data","x",ROUND(IF('Indicator Data'!H176&gt;E$195,0,IF('Indicator Data'!H176&lt;E$194,10,(E$195-'Indicator Data'!H176)/(E$195-E$194)*10)),1))</f>
        <v>7.2</v>
      </c>
      <c r="F173" s="50">
        <f t="shared" si="14"/>
        <v>5.3</v>
      </c>
      <c r="G173" s="50">
        <f>IF('Indicator Data'!C176="No data","x",ROUND(IF(LOG('Indicator Data'!C176)&gt;G$195,10,IF(LOG('Indicator Data'!C176)&lt;G$194,0,10-(G$195-LOG('Indicator Data'!C176))/(G$195-G$194)*10)),1))</f>
        <v>6.4</v>
      </c>
      <c r="H173" s="50">
        <f>IF('Indicator Data'!D176="No data","x",ROUND(IF('Indicator Data'!D176&gt;H$195,10,IF('Indicator Data'!D176&lt;H$194,0,10-(H$195-'Indicator Data'!D176)/(H$195-H$194)*10)),1))</f>
        <v>6.3</v>
      </c>
      <c r="I173" s="50">
        <f>IF('Indicator Data'!E176="No data","x",ROUND(IF('Indicator Data'!E176&gt;I$195,10,IF('Indicator Data'!E176&lt;I$194,0,10-(I$195-'Indicator Data'!E176)/(I$195-I$194)*10)),1))</f>
        <v>3.1</v>
      </c>
      <c r="J173" s="50">
        <f>IF('Indicator Data'!F176="No data","x",ROUND(IF('Indicator Data'!F176&gt;J$195,10,IF('Indicator Data'!F176&lt;J$194,0,10-(J$195-'Indicator Data'!F176)/(J$195-J$194)*10)),1))</f>
        <v>9.6</v>
      </c>
      <c r="K173" s="50">
        <f t="shared" si="11"/>
        <v>6.4</v>
      </c>
      <c r="L173" s="50">
        <f t="shared" si="12"/>
        <v>6</v>
      </c>
      <c r="M173" s="51">
        <f t="shared" si="13"/>
        <v>6</v>
      </c>
      <c r="N173" s="15"/>
      <c r="O173" s="91"/>
      <c r="P173" s="4"/>
    </row>
    <row r="174" spans="1:16" x14ac:dyDescent="0.3">
      <c r="A174" s="110" t="str">
        <f>'Indicator Data'!A177</f>
        <v>Togo</v>
      </c>
      <c r="B174" s="52" t="str">
        <f>'Indicator Data'!B177</f>
        <v>TGO</v>
      </c>
      <c r="C174" s="50">
        <f>IF('Indicator Data'!AY177="No data","x",ROUND(IF('Indicator Data'!AY177&gt;C$195,0,IF('Indicator Data'!AY177&lt;C$194,10,(C$195-'Indicator Data'!AY177)/(C$195-C$194)*10)),1))</f>
        <v>9.3000000000000007</v>
      </c>
      <c r="D174" s="50">
        <f>IF('Indicator Data'!AZ177="No data","x",ROUND(IF('Indicator Data'!AZ177&gt;D$195,0,IF('Indicator Data'!AZ177&lt;D$194,10,(D$195-'Indicator Data'!AZ177)/(D$195-D$194)*10)),1))</f>
        <v>5.8</v>
      </c>
      <c r="E174" s="50">
        <f>IF('Indicator Data'!H177="No data","x",ROUND(IF('Indicator Data'!H177&gt;E$195,0,IF('Indicator Data'!H177&lt;E$194,10,(E$195-'Indicator Data'!H177)/(E$195-E$194)*10)),1))</f>
        <v>9</v>
      </c>
      <c r="F174" s="50">
        <f t="shared" si="14"/>
        <v>8</v>
      </c>
      <c r="G174" s="50">
        <f>IF('Indicator Data'!C177="No data","x",ROUND(IF(LOG('Indicator Data'!C177)&gt;G$195,10,IF(LOG('Indicator Data'!C177)&lt;G$194,0,10-(G$195-LOG('Indicator Data'!C177))/(G$195-G$194)*10)),1))</f>
        <v>7.2</v>
      </c>
      <c r="H174" s="50">
        <f>IF('Indicator Data'!D177="No data","x",ROUND(IF('Indicator Data'!D177&gt;H$195,10,IF('Indicator Data'!D177&lt;H$194,0,10-(H$195-'Indicator Data'!D177)/(H$195-H$194)*10)),1))</f>
        <v>7.5</v>
      </c>
      <c r="I174" s="50">
        <f>IF('Indicator Data'!E177="No data","x",ROUND(IF('Indicator Data'!E177&gt;I$195,10,IF('Indicator Data'!E177&lt;I$194,0,10-(I$195-'Indicator Data'!E177)/(I$195-I$194)*10)),1))</f>
        <v>4.2</v>
      </c>
      <c r="J174" s="50">
        <f>IF('Indicator Data'!F177="No data","x",ROUND(IF('Indicator Data'!F177&gt;J$195,10,IF('Indicator Data'!F177&lt;J$194,0,10-(J$195-'Indicator Data'!F177)/(J$195-J$194)*10)),1))</f>
        <v>6.4</v>
      </c>
      <c r="K174" s="50">
        <f t="shared" si="11"/>
        <v>6.3</v>
      </c>
      <c r="L174" s="50">
        <f t="shared" si="12"/>
        <v>6.9</v>
      </c>
      <c r="M174" s="51">
        <f t="shared" si="13"/>
        <v>6.9</v>
      </c>
      <c r="N174" s="15"/>
      <c r="O174" s="91"/>
      <c r="P174" s="4"/>
    </row>
    <row r="175" spans="1:16" x14ac:dyDescent="0.3">
      <c r="A175" s="110" t="str">
        <f>'Indicator Data'!A178</f>
        <v>Tonga</v>
      </c>
      <c r="B175" s="52" t="str">
        <f>'Indicator Data'!B178</f>
        <v>TON</v>
      </c>
      <c r="C175" s="50">
        <f>IF('Indicator Data'!AY178="No data","x",ROUND(IF('Indicator Data'!AY178&gt;C$195,0,IF('Indicator Data'!AY178&lt;C$194,10,(C$195-'Indicator Data'!AY178)/(C$195-C$194)*10)),1))</f>
        <v>0.7</v>
      </c>
      <c r="D175" s="50">
        <f>IF('Indicator Data'!AZ178="No data","x",ROUND(IF('Indicator Data'!AZ178&gt;D$195,0,IF('Indicator Data'!AZ178&lt;D$194,10,(D$195-'Indicator Data'!AZ178)/(D$195-D$194)*10)),1))</f>
        <v>0</v>
      </c>
      <c r="E175" s="50" t="str">
        <f>IF('Indicator Data'!H178="No data","x",ROUND(IF('Indicator Data'!H178&gt;E$195,0,IF('Indicator Data'!H178&lt;E$194,10,(E$195-'Indicator Data'!H178)/(E$195-E$194)*10)),1))</f>
        <v>x</v>
      </c>
      <c r="F175" s="50">
        <f t="shared" si="14"/>
        <v>0.4</v>
      </c>
      <c r="G175" s="50">
        <f>IF('Indicator Data'!C178="No data","x",ROUND(IF(LOG('Indicator Data'!C178)&gt;G$195,10,IF(LOG('Indicator Data'!C178)&lt;G$194,0,10-(G$195-LOG('Indicator Data'!C178))/(G$195-G$194)*10)),1))</f>
        <v>7.2</v>
      </c>
      <c r="H175" s="50">
        <f>IF('Indicator Data'!D178="No data","x",ROUND(IF('Indicator Data'!D178&gt;H$195,10,IF('Indicator Data'!D178&lt;H$194,0,10-(H$195-'Indicator Data'!D178)/(H$195-H$194)*10)),1))</f>
        <v>2</v>
      </c>
      <c r="I175" s="50">
        <f>IF('Indicator Data'!E178="No data","x",ROUND(IF('Indicator Data'!E178&gt;I$195,10,IF('Indicator Data'!E178&lt;I$194,0,10-(I$195-'Indicator Data'!E178)/(I$195-I$194)*10)),1))</f>
        <v>2.2999999999999998</v>
      </c>
      <c r="J175" s="50" t="str">
        <f>IF('Indicator Data'!F178="No data","x",ROUND(IF('Indicator Data'!F178&gt;J$195,10,IF('Indicator Data'!F178&lt;J$194,0,10-(J$195-'Indicator Data'!F178)/(J$195-J$194)*10)),1))</f>
        <v>x</v>
      </c>
      <c r="K175" s="50">
        <f t="shared" si="11"/>
        <v>3.8</v>
      </c>
      <c r="L175" s="50">
        <f t="shared" si="12"/>
        <v>2.7</v>
      </c>
      <c r="M175" s="51">
        <f t="shared" si="13"/>
        <v>2.7</v>
      </c>
      <c r="N175" s="15"/>
      <c r="O175" s="91"/>
      <c r="P175" s="4"/>
    </row>
    <row r="176" spans="1:16" x14ac:dyDescent="0.3">
      <c r="A176" s="110" t="str">
        <f>'Indicator Data'!A179</f>
        <v>Trinidad and Tobago</v>
      </c>
      <c r="B176" s="52" t="str">
        <f>'Indicator Data'!B179</f>
        <v>TTO</v>
      </c>
      <c r="C176" s="50">
        <f>IF('Indicator Data'!AY179="No data","x",ROUND(IF('Indicator Data'!AY179&gt;C$195,0,IF('Indicator Data'!AY179&lt;C$194,10,(C$195-'Indicator Data'!AY179)/(C$195-C$194)*10)),1))</f>
        <v>0.7</v>
      </c>
      <c r="D176" s="50">
        <f>IF('Indicator Data'!AZ179="No data","x",ROUND(IF('Indicator Data'!AZ179&gt;D$195,0,IF('Indicator Data'!AZ179&lt;D$194,10,(D$195-'Indicator Data'!AZ179)/(D$195-D$194)*10)),1))</f>
        <v>0.3</v>
      </c>
      <c r="E176" s="50">
        <f>IF('Indicator Data'!H179="No data","x",ROUND(IF('Indicator Data'!H179&gt;E$195,0,IF('Indicator Data'!H179&lt;E$194,10,(E$195-'Indicator Data'!H179)/(E$195-E$194)*10)),1))</f>
        <v>1.1000000000000001</v>
      </c>
      <c r="F176" s="50">
        <f t="shared" si="14"/>
        <v>0.7</v>
      </c>
      <c r="G176" s="50">
        <f>IF('Indicator Data'!C179="No data","x",ROUND(IF(LOG('Indicator Data'!C179)&gt;G$195,10,IF(LOG('Indicator Data'!C179)&lt;G$194,0,10-(G$195-LOG('Indicator Data'!C179))/(G$195-G$194)*10)),1))</f>
        <v>8.1</v>
      </c>
      <c r="H176" s="50">
        <f>IF('Indicator Data'!D179="No data","x",ROUND(IF('Indicator Data'!D179&gt;H$195,10,IF('Indicator Data'!D179&lt;H$194,0,10-(H$195-'Indicator Data'!D179)/(H$195-H$194)*10)),1))</f>
        <v>0.8</v>
      </c>
      <c r="I176" s="50">
        <f>IF('Indicator Data'!E179="No data","x",ROUND(IF('Indicator Data'!E179&gt;I$195,10,IF('Indicator Data'!E179&lt;I$194,0,10-(I$195-'Indicator Data'!E179)/(I$195-I$194)*10)),1))</f>
        <v>5.3</v>
      </c>
      <c r="J176" s="50">
        <f>IF('Indicator Data'!F179="No data","x",ROUND(IF('Indicator Data'!F179&gt;J$195,10,IF('Indicator Data'!F179&lt;J$194,0,10-(J$195-'Indicator Data'!F179)/(J$195-J$194)*10)),1))</f>
        <v>3.2</v>
      </c>
      <c r="K176" s="50">
        <f t="shared" si="11"/>
        <v>4.4000000000000004</v>
      </c>
      <c r="L176" s="50">
        <f t="shared" si="12"/>
        <v>3.2</v>
      </c>
      <c r="M176" s="51">
        <f t="shared" si="13"/>
        <v>3.2</v>
      </c>
      <c r="N176" s="15"/>
      <c r="O176" s="91"/>
      <c r="P176" s="4"/>
    </row>
    <row r="177" spans="1:16" x14ac:dyDescent="0.3">
      <c r="A177" s="110" t="str">
        <f>'Indicator Data'!A180</f>
        <v>Tunisia</v>
      </c>
      <c r="B177" s="52" t="str">
        <f>'Indicator Data'!B180</f>
        <v>TUN</v>
      </c>
      <c r="C177" s="50">
        <f>IF('Indicator Data'!AY180="No data","x",ROUND(IF('Indicator Data'!AY180&gt;C$195,0,IF('Indicator Data'!AY180&lt;C$194,10,(C$195-'Indicator Data'!AY180)/(C$195-C$194)*10)),1))</f>
        <v>1</v>
      </c>
      <c r="D177" s="50">
        <f>IF('Indicator Data'!AZ180="No data","x",ROUND(IF('Indicator Data'!AZ180&gt;D$195,0,IF('Indicator Data'!AZ180&lt;D$194,10,(D$195-'Indicator Data'!AZ180)/(D$195-D$194)*10)),1))</f>
        <v>0.6</v>
      </c>
      <c r="E177" s="50">
        <f>IF('Indicator Data'!H180="No data","x",ROUND(IF('Indicator Data'!H180&gt;E$195,0,IF('Indicator Data'!H180&lt;E$194,10,(E$195-'Indicator Data'!H180)/(E$195-E$194)*10)),1))</f>
        <v>2.1</v>
      </c>
      <c r="F177" s="50">
        <f t="shared" si="14"/>
        <v>1.2</v>
      </c>
      <c r="G177" s="50">
        <f>IF('Indicator Data'!C180="No data","x",ROUND(IF(LOG('Indicator Data'!C180)&gt;G$195,10,IF(LOG('Indicator Data'!C180)&lt;G$194,0,10-(G$195-LOG('Indicator Data'!C180))/(G$195-G$194)*10)),1))</f>
        <v>6.2</v>
      </c>
      <c r="H177" s="50">
        <f>IF('Indicator Data'!D180="No data","x",ROUND(IF('Indicator Data'!D180&gt;H$195,10,IF('Indicator Data'!D180&lt;H$194,0,10-(H$195-'Indicator Data'!D180)/(H$195-H$194)*10)),1))</f>
        <v>3.2</v>
      </c>
      <c r="I177" s="50">
        <f>IF('Indicator Data'!E180="No data","x",ROUND(IF('Indicator Data'!E180&gt;I$195,10,IF('Indicator Data'!E180&lt;I$194,0,10-(I$195-'Indicator Data'!E180)/(I$195-I$194)*10)),1))</f>
        <v>6.9</v>
      </c>
      <c r="J177" s="50" t="str">
        <f>IF('Indicator Data'!F180="No data","x",ROUND(IF('Indicator Data'!F180&gt;J$195,10,IF('Indicator Data'!F180&lt;J$194,0,10-(J$195-'Indicator Data'!F180)/(J$195-J$194)*10)),1))</f>
        <v>x</v>
      </c>
      <c r="K177" s="50">
        <f t="shared" si="11"/>
        <v>5.4</v>
      </c>
      <c r="L177" s="50">
        <f t="shared" si="12"/>
        <v>4</v>
      </c>
      <c r="M177" s="51">
        <f t="shared" si="13"/>
        <v>4</v>
      </c>
      <c r="N177" s="15"/>
      <c r="O177" s="91"/>
      <c r="P177" s="4"/>
    </row>
    <row r="178" spans="1:16" x14ac:dyDescent="0.3">
      <c r="A178" s="110" t="str">
        <f>'Indicator Data'!A181</f>
        <v>Turkey</v>
      </c>
      <c r="B178" s="52" t="str">
        <f>'Indicator Data'!B181</f>
        <v>TUR</v>
      </c>
      <c r="C178" s="50">
        <f>IF('Indicator Data'!AY181="No data","x",ROUND(IF('Indicator Data'!AY181&gt;C$195,0,IF('Indicator Data'!AY181&lt;C$194,10,(C$195-'Indicator Data'!AY181)/(C$195-C$194)*10)),1))</f>
        <v>0.3</v>
      </c>
      <c r="D178" s="50">
        <f>IF('Indicator Data'!AZ181="No data","x",ROUND(IF('Indicator Data'!AZ181&gt;D$195,0,IF('Indicator Data'!AZ181&lt;D$194,10,(D$195-'Indicator Data'!AZ181)/(D$195-D$194)*10)),1))</f>
        <v>0.2</v>
      </c>
      <c r="E178" s="50" t="str">
        <f>IF('Indicator Data'!H181="No data","x",ROUND(IF('Indicator Data'!H181&gt;E$195,0,IF('Indicator Data'!H181&lt;E$194,10,(E$195-'Indicator Data'!H181)/(E$195-E$194)*10)),1))</f>
        <v>x</v>
      </c>
      <c r="F178" s="50">
        <f t="shared" si="14"/>
        <v>0.3</v>
      </c>
      <c r="G178" s="50">
        <f>IF('Indicator Data'!C181="No data","x",ROUND(IF(LOG('Indicator Data'!C181)&gt;G$195,10,IF(LOG('Indicator Data'!C181)&lt;G$194,0,10-(G$195-LOG('Indicator Data'!C181))/(G$195-G$194)*10)),1))</f>
        <v>6.8</v>
      </c>
      <c r="H178" s="50">
        <f>IF('Indicator Data'!D181="No data","x",ROUND(IF('Indicator Data'!D181&gt;H$195,10,IF('Indicator Data'!D181&lt;H$194,0,10-(H$195-'Indicator Data'!D181)/(H$195-H$194)*10)),1))</f>
        <v>4.3</v>
      </c>
      <c r="I178" s="50">
        <f>IF('Indicator Data'!E181="No data","x",ROUND(IF('Indicator Data'!E181&gt;I$195,10,IF('Indicator Data'!E181&lt;I$194,0,10-(I$195-'Indicator Data'!E181)/(I$195-I$194)*10)),1))</f>
        <v>7.5</v>
      </c>
      <c r="J178" s="50" t="str">
        <f>IF('Indicator Data'!F181="No data","x",ROUND(IF('Indicator Data'!F181&gt;J$195,10,IF('Indicator Data'!F181&lt;J$194,0,10-(J$195-'Indicator Data'!F181)/(J$195-J$194)*10)),1))</f>
        <v>x</v>
      </c>
      <c r="K178" s="50">
        <f t="shared" si="11"/>
        <v>6.2</v>
      </c>
      <c r="L178" s="50">
        <f t="shared" si="12"/>
        <v>4.2</v>
      </c>
      <c r="M178" s="51">
        <f t="shared" si="13"/>
        <v>4.2</v>
      </c>
      <c r="N178" s="15"/>
      <c r="O178" s="91"/>
      <c r="P178" s="4"/>
    </row>
    <row r="179" spans="1:16" x14ac:dyDescent="0.3">
      <c r="A179" s="110" t="str">
        <f>'Indicator Data'!A182</f>
        <v>Turkmenistan</v>
      </c>
      <c r="B179" s="52" t="str">
        <f>'Indicator Data'!B182</f>
        <v>TKM</v>
      </c>
      <c r="C179" s="50">
        <f>IF('Indicator Data'!AY182="No data","x",ROUND(IF('Indicator Data'!AY182&gt;C$195,0,IF('Indicator Data'!AY182&lt;C$194,10,(C$195-'Indicator Data'!AY182)/(C$195-C$194)*10)),1))</f>
        <v>0.1</v>
      </c>
      <c r="D179" s="50">
        <f>IF('Indicator Data'!AZ182="No data","x",ROUND(IF('Indicator Data'!AZ182&gt;D$195,0,IF('Indicator Data'!AZ182&lt;D$194,10,(D$195-'Indicator Data'!AZ182)/(D$195-D$194)*10)),1))</f>
        <v>0.2</v>
      </c>
      <c r="E179" s="50">
        <f>IF('Indicator Data'!H182="No data","x",ROUND(IF('Indicator Data'!H182&gt;E$195,0,IF('Indicator Data'!H182&lt;E$194,10,(E$195-'Indicator Data'!H182)/(E$195-E$194)*10)),1))</f>
        <v>0</v>
      </c>
      <c r="F179" s="50">
        <f t="shared" si="14"/>
        <v>0.1</v>
      </c>
      <c r="G179" s="50">
        <f>IF('Indicator Data'!C182="No data","x",ROUND(IF(LOG('Indicator Data'!C182)&gt;G$195,10,IF(LOG('Indicator Data'!C182)&lt;G$194,0,10-(G$195-LOG('Indicator Data'!C182))/(G$195-G$194)*10)),1))</f>
        <v>3.7</v>
      </c>
      <c r="H179" s="50">
        <f>IF('Indicator Data'!D182="No data","x",ROUND(IF('Indicator Data'!D182&gt;H$195,10,IF('Indicator Data'!D182&lt;H$194,0,10-(H$195-'Indicator Data'!D182)/(H$195-H$194)*10)),1))</f>
        <v>4.9000000000000004</v>
      </c>
      <c r="I179" s="50">
        <f>IF('Indicator Data'!E182="No data","x",ROUND(IF('Indicator Data'!E182&gt;I$195,10,IF('Indicator Data'!E182&lt;I$194,0,10-(I$195-'Indicator Data'!E182)/(I$195-I$194)*10)),1))</f>
        <v>5.2</v>
      </c>
      <c r="J179" s="50" t="str">
        <f>IF('Indicator Data'!F182="No data","x",ROUND(IF('Indicator Data'!F182&gt;J$195,10,IF('Indicator Data'!F182&lt;J$194,0,10-(J$195-'Indicator Data'!F182)/(J$195-J$194)*10)),1))</f>
        <v>x</v>
      </c>
      <c r="K179" s="50">
        <f t="shared" si="11"/>
        <v>4.5999999999999996</v>
      </c>
      <c r="L179" s="50">
        <f t="shared" si="12"/>
        <v>3.1</v>
      </c>
      <c r="M179" s="51">
        <f t="shared" si="13"/>
        <v>3.1</v>
      </c>
      <c r="N179" s="15"/>
      <c r="O179" s="91"/>
      <c r="P179" s="4"/>
    </row>
    <row r="180" spans="1:16" x14ac:dyDescent="0.3">
      <c r="A180" s="110" t="str">
        <f>'Indicator Data'!A183</f>
        <v>Tuvalu</v>
      </c>
      <c r="B180" s="52" t="str">
        <f>'Indicator Data'!B183</f>
        <v>TUV</v>
      </c>
      <c r="C180" s="50">
        <f>IF('Indicator Data'!AY183="No data","x",ROUND(IF('Indicator Data'!AY183&gt;C$195,0,IF('Indicator Data'!AY183&lt;C$194,10,(C$195-'Indicator Data'!AY183)/(C$195-C$194)*10)),1))</f>
        <v>1.8</v>
      </c>
      <c r="D180" s="50">
        <f>IF('Indicator Data'!AZ183="No data","x",ROUND(IF('Indicator Data'!AZ183&gt;D$195,0,IF('Indicator Data'!AZ183&lt;D$194,10,(D$195-'Indicator Data'!AZ183)/(D$195-D$194)*10)),1))</f>
        <v>0.1</v>
      </c>
      <c r="E180" s="50" t="str">
        <f>IF('Indicator Data'!H183="No data","x",ROUND(IF('Indicator Data'!H183&gt;E$195,0,IF('Indicator Data'!H183&lt;E$194,10,(E$195-'Indicator Data'!H183)/(E$195-E$194)*10)),1))</f>
        <v>x</v>
      </c>
      <c r="F180" s="50">
        <f t="shared" si="14"/>
        <v>1</v>
      </c>
      <c r="G180" s="50">
        <f>IF('Indicator Data'!C183="No data","x",ROUND(IF(LOG('Indicator Data'!C183)&gt;G$195,10,IF(LOG('Indicator Data'!C183)&lt;G$194,0,10-(G$195-LOG('Indicator Data'!C183))/(G$195-G$194)*10)),1))</f>
        <v>8.6</v>
      </c>
      <c r="H180" s="50">
        <f>IF('Indicator Data'!D183="No data","x",ROUND(IF('Indicator Data'!D183&gt;H$195,10,IF('Indicator Data'!D183&lt;H$194,0,10-(H$195-'Indicator Data'!D183)/(H$195-H$194)*10)),1))</f>
        <v>5.2</v>
      </c>
      <c r="I180" s="50">
        <f>IF('Indicator Data'!E183="No data","x",ROUND(IF('Indicator Data'!E183&gt;I$195,10,IF('Indicator Data'!E183&lt;I$194,0,10-(I$195-'Indicator Data'!E183)/(I$195-I$194)*10)),1))</f>
        <v>6.2</v>
      </c>
      <c r="J180" s="50" t="str">
        <f>IF('Indicator Data'!F183="No data","x",ROUND(IF('Indicator Data'!F183&gt;J$195,10,IF('Indicator Data'!F183&lt;J$194,0,10-(J$195-'Indicator Data'!F183)/(J$195-J$194)*10)),1))</f>
        <v>x</v>
      </c>
      <c r="K180" s="50">
        <f t="shared" si="11"/>
        <v>6.7</v>
      </c>
      <c r="L180" s="50">
        <f t="shared" si="12"/>
        <v>4.8</v>
      </c>
      <c r="M180" s="51">
        <f t="shared" si="13"/>
        <v>4.8</v>
      </c>
      <c r="N180" s="15"/>
      <c r="O180" s="91"/>
      <c r="P180" s="4"/>
    </row>
    <row r="181" spans="1:16" x14ac:dyDescent="0.3">
      <c r="A181" s="110" t="str">
        <f>'Indicator Data'!A184</f>
        <v>Uganda</v>
      </c>
      <c r="B181" s="52" t="str">
        <f>'Indicator Data'!B184</f>
        <v>UGA</v>
      </c>
      <c r="C181" s="50">
        <f>IF('Indicator Data'!AY184="No data","x",ROUND(IF('Indicator Data'!AY184&gt;C$195,0,IF('Indicator Data'!AY184&lt;C$194,10,(C$195-'Indicator Data'!AY184)/(C$195-C$194)*10)),1))</f>
        <v>9.1</v>
      </c>
      <c r="D181" s="50">
        <f>IF('Indicator Data'!AZ184="No data","x",ROUND(IF('Indicator Data'!AZ184&gt;D$195,0,IF('Indicator Data'!AZ184&lt;D$194,10,(D$195-'Indicator Data'!AZ184)/(D$195-D$194)*10)),1))</f>
        <v>8.5</v>
      </c>
      <c r="E181" s="50">
        <f>IF('Indicator Data'!H184="No data","x",ROUND(IF('Indicator Data'!H184&gt;E$195,0,IF('Indicator Data'!H184&lt;E$194,10,(E$195-'Indicator Data'!H184)/(E$195-E$194)*10)),1))</f>
        <v>7.9</v>
      </c>
      <c r="F181" s="50">
        <f t="shared" si="14"/>
        <v>8.5</v>
      </c>
      <c r="G181" s="50">
        <f>IF('Indicator Data'!C184="No data","x",ROUND(IF(LOG('Indicator Data'!C184)&gt;G$195,10,IF(LOG('Indicator Data'!C184)&lt;G$194,0,10-(G$195-LOG('Indicator Data'!C184))/(G$195-G$194)*10)),1))</f>
        <v>7.8</v>
      </c>
      <c r="H181" s="50">
        <f>IF('Indicator Data'!D184="No data","x",ROUND(IF('Indicator Data'!D184&gt;H$195,10,IF('Indicator Data'!D184&lt;H$194,0,10-(H$195-'Indicator Data'!D184)/(H$195-H$194)*10)),1))</f>
        <v>10</v>
      </c>
      <c r="I181" s="50">
        <f>IF('Indicator Data'!E184="No data","x",ROUND(IF('Indicator Data'!E184&gt;I$195,10,IF('Indicator Data'!E184&lt;I$194,0,10-(I$195-'Indicator Data'!E184)/(I$195-I$194)*10)),1))</f>
        <v>2.4</v>
      </c>
      <c r="J181" s="50">
        <f>IF('Indicator Data'!F184="No data","x",ROUND(IF('Indicator Data'!F184&gt;J$195,10,IF('Indicator Data'!F184&lt;J$194,0,10-(J$195-'Indicator Data'!F184)/(J$195-J$194)*10)),1))</f>
        <v>6.3</v>
      </c>
      <c r="K181" s="50">
        <f t="shared" si="11"/>
        <v>6.6</v>
      </c>
      <c r="L181" s="50">
        <f t="shared" si="12"/>
        <v>7.2</v>
      </c>
      <c r="M181" s="51">
        <f t="shared" si="13"/>
        <v>7.2</v>
      </c>
      <c r="N181" s="15"/>
      <c r="O181" s="91"/>
      <c r="P181" s="4"/>
    </row>
    <row r="182" spans="1:16" x14ac:dyDescent="0.3">
      <c r="A182" s="110" t="str">
        <f>'Indicator Data'!A185</f>
        <v>Ukraine</v>
      </c>
      <c r="B182" s="52" t="str">
        <f>'Indicator Data'!B185</f>
        <v>UKR</v>
      </c>
      <c r="C182" s="50">
        <f>IF('Indicator Data'!AY185="No data","x",ROUND(IF('Indicator Data'!AY185&gt;C$195,0,IF('Indicator Data'!AY185&lt;C$194,10,(C$195-'Indicator Data'!AY185)/(C$195-C$194)*10)),1))</f>
        <v>0.4</v>
      </c>
      <c r="D182" s="50">
        <f>IF('Indicator Data'!AZ185="No data","x",ROUND(IF('Indicator Data'!AZ185&gt;D$195,0,IF('Indicator Data'!AZ185&lt;D$194,10,(D$195-'Indicator Data'!AZ185)/(D$195-D$194)*10)),1))</f>
        <v>1</v>
      </c>
      <c r="E182" s="50" t="str">
        <f>IF('Indicator Data'!H185="No data","x",ROUND(IF('Indicator Data'!H185&gt;E$195,0,IF('Indicator Data'!H185&lt;E$194,10,(E$195-'Indicator Data'!H185)/(E$195-E$194)*10)),1))</f>
        <v>x</v>
      </c>
      <c r="F182" s="50">
        <f t="shared" si="14"/>
        <v>0.7</v>
      </c>
      <c r="G182" s="50">
        <f>IF('Indicator Data'!C185="No data","x",ROUND(IF(LOG('Indicator Data'!C185)&gt;G$195,10,IF(LOG('Indicator Data'!C185)&lt;G$194,0,10-(G$195-LOG('Indicator Data'!C185))/(G$195-G$194)*10)),1))</f>
        <v>6.3</v>
      </c>
      <c r="H182" s="50">
        <f>IF('Indicator Data'!D185="No data","x",ROUND(IF('Indicator Data'!D185&gt;H$195,10,IF('Indicator Data'!D185&lt;H$194,0,10-(H$195-'Indicator Data'!D185)/(H$195-H$194)*10)),1))</f>
        <v>0</v>
      </c>
      <c r="I182" s="50">
        <f>IF('Indicator Data'!E185="No data","x",ROUND(IF('Indicator Data'!E185&gt;I$195,10,IF('Indicator Data'!E185&lt;I$194,0,10-(I$195-'Indicator Data'!E185)/(I$195-I$194)*10)),1))</f>
        <v>6.9</v>
      </c>
      <c r="J182" s="50">
        <f>IF('Indicator Data'!F185="No data","x",ROUND(IF('Indicator Data'!F185&gt;J$195,10,IF('Indicator Data'!F185&lt;J$194,0,10-(J$195-'Indicator Data'!F185)/(J$195-J$194)*10)),1))</f>
        <v>1.1000000000000001</v>
      </c>
      <c r="K182" s="50">
        <f t="shared" si="11"/>
        <v>3.6</v>
      </c>
      <c r="L182" s="50">
        <f t="shared" si="12"/>
        <v>2.6</v>
      </c>
      <c r="M182" s="51">
        <f t="shared" si="13"/>
        <v>2.6</v>
      </c>
      <c r="N182" s="15"/>
      <c r="O182" s="91"/>
      <c r="P182" s="4"/>
    </row>
    <row r="183" spans="1:16" x14ac:dyDescent="0.3">
      <c r="A183" s="110" t="str">
        <f>'Indicator Data'!A186</f>
        <v>United Arab Emirates</v>
      </c>
      <c r="B183" s="52" t="str">
        <f>'Indicator Data'!B186</f>
        <v>ARE</v>
      </c>
      <c r="C183" s="50">
        <f>IF('Indicator Data'!AY186="No data","x",ROUND(IF('Indicator Data'!AY186&gt;C$195,0,IF('Indicator Data'!AY186&lt;C$194,10,(C$195-'Indicator Data'!AY186)/(C$195-C$194)*10)),1))</f>
        <v>0.2</v>
      </c>
      <c r="D183" s="50">
        <f>IF('Indicator Data'!AZ186="No data","x",ROUND(IF('Indicator Data'!AZ186&gt;D$195,0,IF('Indicator Data'!AZ186&lt;D$194,10,(D$195-'Indicator Data'!AZ186)/(D$195-D$194)*10)),1))</f>
        <v>0.3</v>
      </c>
      <c r="E183" s="50" t="str">
        <f>IF('Indicator Data'!H186="No data","x",ROUND(IF('Indicator Data'!H186&gt;E$195,0,IF('Indicator Data'!H186&lt;E$194,10,(E$195-'Indicator Data'!H186)/(E$195-E$194)*10)),1))</f>
        <v>x</v>
      </c>
      <c r="F183" s="50">
        <f t="shared" si="14"/>
        <v>0.3</v>
      </c>
      <c r="G183" s="50">
        <f>IF('Indicator Data'!C186="No data","x",ROUND(IF(LOG('Indicator Data'!C186)&gt;G$195,10,IF(LOG('Indicator Data'!C186)&lt;G$194,0,10-(G$195-LOG('Indicator Data'!C186))/(G$195-G$194)*10)),1))</f>
        <v>7.1</v>
      </c>
      <c r="H183" s="50">
        <f>IF('Indicator Data'!D186="No data","x",ROUND(IF('Indicator Data'!D186&gt;H$195,10,IF('Indicator Data'!D186&lt;H$194,0,10-(H$195-'Indicator Data'!D186)/(H$195-H$194)*10)),1))</f>
        <v>3.6</v>
      </c>
      <c r="I183" s="50">
        <f>IF('Indicator Data'!E186="No data","x",ROUND(IF('Indicator Data'!E186&gt;I$195,10,IF('Indicator Data'!E186&lt;I$194,0,10-(I$195-'Indicator Data'!E186)/(I$195-I$194)*10)),1))</f>
        <v>8.6999999999999993</v>
      </c>
      <c r="J183" s="50" t="str">
        <f>IF('Indicator Data'!F186="No data","x",ROUND(IF('Indicator Data'!F186&gt;J$195,10,IF('Indicator Data'!F186&lt;J$194,0,10-(J$195-'Indicator Data'!F186)/(J$195-J$194)*10)),1))</f>
        <v>x</v>
      </c>
      <c r="K183" s="50">
        <f t="shared" si="11"/>
        <v>6.5</v>
      </c>
      <c r="L183" s="50">
        <f t="shared" si="12"/>
        <v>4.4000000000000004</v>
      </c>
      <c r="M183" s="51">
        <f t="shared" si="13"/>
        <v>4.4000000000000004</v>
      </c>
      <c r="N183" s="15"/>
      <c r="O183" s="91"/>
      <c r="P183" s="4"/>
    </row>
    <row r="184" spans="1:16" x14ac:dyDescent="0.3">
      <c r="A184" s="110" t="str">
        <f>'Indicator Data'!A187</f>
        <v>United Kingdom</v>
      </c>
      <c r="B184" s="52" t="str">
        <f>'Indicator Data'!B187</f>
        <v>GBR</v>
      </c>
      <c r="C184" s="50">
        <f>IF('Indicator Data'!AY187="No data","x",ROUND(IF('Indicator Data'!AY187&gt;C$195,0,IF('Indicator Data'!AY187&lt;C$194,10,(C$195-'Indicator Data'!AY187)/(C$195-C$194)*10)),1))</f>
        <v>0.1</v>
      </c>
      <c r="D184" s="50">
        <f>IF('Indicator Data'!AZ187="No data","x",ROUND(IF('Indicator Data'!AZ187&gt;D$195,0,IF('Indicator Data'!AZ187&lt;D$194,10,(D$195-'Indicator Data'!AZ187)/(D$195-D$194)*10)),1))</f>
        <v>0</v>
      </c>
      <c r="E184" s="50" t="str">
        <f>IF('Indicator Data'!H187="No data","x",ROUND(IF('Indicator Data'!H187&gt;E$195,0,IF('Indicator Data'!H187&lt;E$194,10,(E$195-'Indicator Data'!H187)/(E$195-E$194)*10)),1))</f>
        <v>x</v>
      </c>
      <c r="F184" s="50">
        <f t="shared" si="14"/>
        <v>0.1</v>
      </c>
      <c r="G184" s="50">
        <f>IF('Indicator Data'!C187="No data","x",ROUND(IF(LOG('Indicator Data'!C187)&gt;G$195,10,IF(LOG('Indicator Data'!C187)&lt;G$194,0,10-(G$195-LOG('Indicator Data'!C187))/(G$195-G$194)*10)),1))</f>
        <v>8.1</v>
      </c>
      <c r="H184" s="50">
        <f>IF('Indicator Data'!D187="No data","x",ROUND(IF('Indicator Data'!D187&gt;H$195,10,IF('Indicator Data'!D187&lt;H$194,0,10-(H$195-'Indicator Data'!D187)/(H$195-H$194)*10)),1))</f>
        <v>1.9</v>
      </c>
      <c r="I184" s="50">
        <f>IF('Indicator Data'!E187="No data","x",ROUND(IF('Indicator Data'!E187&gt;I$195,10,IF('Indicator Data'!E187&lt;I$194,0,10-(I$195-'Indicator Data'!E187)/(I$195-I$194)*10)),1))</f>
        <v>8.3000000000000007</v>
      </c>
      <c r="J184" s="50">
        <f>IF('Indicator Data'!F187="No data","x",ROUND(IF('Indicator Data'!F187&gt;J$195,10,IF('Indicator Data'!F187&lt;J$194,0,10-(J$195-'Indicator Data'!F187)/(J$195-J$194)*10)),1))</f>
        <v>0.9</v>
      </c>
      <c r="K184" s="50">
        <f t="shared" si="11"/>
        <v>4.8</v>
      </c>
      <c r="L184" s="50">
        <f t="shared" si="12"/>
        <v>3.2</v>
      </c>
      <c r="M184" s="51">
        <f t="shared" si="13"/>
        <v>3.2</v>
      </c>
      <c r="N184" s="15"/>
      <c r="O184" s="91"/>
      <c r="P184" s="4"/>
    </row>
    <row r="185" spans="1:16" x14ac:dyDescent="0.3">
      <c r="A185" s="110" t="str">
        <f>'Indicator Data'!A188</f>
        <v>United States of America</v>
      </c>
      <c r="B185" s="52" t="str">
        <f>'Indicator Data'!B188</f>
        <v>USA</v>
      </c>
      <c r="C185" s="50">
        <f>IF('Indicator Data'!AY188="No data","x",ROUND(IF('Indicator Data'!AY188&gt;C$195,0,IF('Indicator Data'!AY188&lt;C$194,10,(C$195-'Indicator Data'!AY188)/(C$195-C$194)*10)),1))</f>
        <v>0</v>
      </c>
      <c r="D185" s="50">
        <f>IF('Indicator Data'!AZ188="No data","x",ROUND(IF('Indicator Data'!AZ188&gt;D$195,0,IF('Indicator Data'!AZ188&lt;D$194,10,(D$195-'Indicator Data'!AZ188)/(D$195-D$194)*10)),1))</f>
        <v>0.1</v>
      </c>
      <c r="E185" s="50" t="str">
        <f>IF('Indicator Data'!H188="No data","x",ROUND(IF('Indicator Data'!H188&gt;E$195,0,IF('Indicator Data'!H188&lt;E$194,10,(E$195-'Indicator Data'!H188)/(E$195-E$194)*10)),1))</f>
        <v>x</v>
      </c>
      <c r="F185" s="50">
        <f t="shared" si="14"/>
        <v>0.1</v>
      </c>
      <c r="G185" s="50">
        <f>IF('Indicator Data'!C188="No data","x",ROUND(IF(LOG('Indicator Data'!C188)&gt;G$195,10,IF(LOG('Indicator Data'!C188)&lt;G$194,0,10-(G$195-LOG('Indicator Data'!C188))/(G$195-G$194)*10)),1))</f>
        <v>5.2</v>
      </c>
      <c r="H185" s="50">
        <f>IF('Indicator Data'!D188="No data","x",ROUND(IF('Indicator Data'!D188&gt;H$195,10,IF('Indicator Data'!D188&lt;H$194,0,10-(H$195-'Indicator Data'!D188)/(H$195-H$194)*10)),1))</f>
        <v>1.7</v>
      </c>
      <c r="I185" s="50">
        <f>IF('Indicator Data'!E188="No data","x",ROUND(IF('Indicator Data'!E188&gt;I$195,10,IF('Indicator Data'!E188&lt;I$194,0,10-(I$195-'Indicator Data'!E188)/(I$195-I$194)*10)),1))</f>
        <v>8.1999999999999993</v>
      </c>
      <c r="J185" s="50">
        <f>IF('Indicator Data'!F188="No data","x",ROUND(IF('Indicator Data'!F188&gt;J$195,10,IF('Indicator Data'!F188&lt;J$194,0,10-(J$195-'Indicator Data'!F188)/(J$195-J$194)*10)),1))</f>
        <v>1.4</v>
      </c>
      <c r="K185" s="50">
        <f t="shared" si="11"/>
        <v>4.0999999999999996</v>
      </c>
      <c r="L185" s="50">
        <f t="shared" si="12"/>
        <v>2.8</v>
      </c>
      <c r="M185" s="51">
        <f t="shared" si="13"/>
        <v>2.8</v>
      </c>
      <c r="N185" s="15"/>
      <c r="O185" s="91"/>
      <c r="P185" s="4"/>
    </row>
    <row r="186" spans="1:16" x14ac:dyDescent="0.3">
      <c r="A186" s="110" t="str">
        <f>'Indicator Data'!A189</f>
        <v>Uruguay</v>
      </c>
      <c r="B186" s="52" t="str">
        <f>'Indicator Data'!B189</f>
        <v>URY</v>
      </c>
      <c r="C186" s="50">
        <f>IF('Indicator Data'!AY189="No data","x",ROUND(IF('Indicator Data'!AY189&gt;C$195,0,IF('Indicator Data'!AY189&lt;C$194,10,(C$195-'Indicator Data'!AY189)/(C$195-C$194)*10)),1))</f>
        <v>0.4</v>
      </c>
      <c r="D186" s="50">
        <f>IF('Indicator Data'!AZ189="No data","x",ROUND(IF('Indicator Data'!AZ189&gt;D$195,0,IF('Indicator Data'!AZ189&lt;D$194,10,(D$195-'Indicator Data'!AZ189)/(D$195-D$194)*10)),1))</f>
        <v>0.1</v>
      </c>
      <c r="E186" s="50" t="str">
        <f>IF('Indicator Data'!H189="No data","x",ROUND(IF('Indicator Data'!H189&gt;E$195,0,IF('Indicator Data'!H189&lt;E$194,10,(E$195-'Indicator Data'!H189)/(E$195-E$194)*10)),1))</f>
        <v>x</v>
      </c>
      <c r="F186" s="50">
        <f t="shared" si="14"/>
        <v>0.3</v>
      </c>
      <c r="G186" s="50">
        <f>IF('Indicator Data'!C189="No data","x",ROUND(IF(LOG('Indicator Data'!C189)&gt;G$195,10,IF(LOG('Indicator Data'!C189)&lt;G$194,0,10-(G$195-LOG('Indicator Data'!C189))/(G$195-G$194)*10)),1))</f>
        <v>4.3</v>
      </c>
      <c r="H186" s="50">
        <f>IF('Indicator Data'!D189="No data","x",ROUND(IF('Indicator Data'!D189&gt;H$195,10,IF('Indicator Data'!D189&lt;H$194,0,10-(H$195-'Indicator Data'!D189)/(H$195-H$194)*10)),1))</f>
        <v>0.9</v>
      </c>
      <c r="I186" s="50">
        <f>IF('Indicator Data'!E189="No data","x",ROUND(IF('Indicator Data'!E189&gt;I$195,10,IF('Indicator Data'!E189&lt;I$194,0,10-(I$195-'Indicator Data'!E189)/(I$195-I$194)*10)),1))</f>
        <v>9.5</v>
      </c>
      <c r="J186" s="50">
        <f>IF('Indicator Data'!F189="No data","x",ROUND(IF('Indicator Data'!F189&gt;J$195,10,IF('Indicator Data'!F189&lt;J$194,0,10-(J$195-'Indicator Data'!F189)/(J$195-J$194)*10)),1))</f>
        <v>2</v>
      </c>
      <c r="K186" s="50">
        <f t="shared" si="11"/>
        <v>4.2</v>
      </c>
      <c r="L186" s="50">
        <f t="shared" si="12"/>
        <v>2.9</v>
      </c>
      <c r="M186" s="51">
        <f t="shared" si="13"/>
        <v>2.9</v>
      </c>
      <c r="N186" s="15"/>
      <c r="O186" s="91"/>
      <c r="P186" s="4"/>
    </row>
    <row r="187" spans="1:16" x14ac:dyDescent="0.3">
      <c r="A187" s="110" t="str">
        <f>'Indicator Data'!A190</f>
        <v>Uzbekistan</v>
      </c>
      <c r="B187" s="52" t="str">
        <f>'Indicator Data'!B190</f>
        <v>UZB</v>
      </c>
      <c r="C187" s="50">
        <f>IF('Indicator Data'!AY190="No data","x",ROUND(IF('Indicator Data'!AY190&gt;C$195,0,IF('Indicator Data'!AY190&lt;C$194,10,(C$195-'Indicator Data'!AY190)/(C$195-C$194)*10)),1))</f>
        <v>0</v>
      </c>
      <c r="D187" s="50">
        <f>IF('Indicator Data'!AZ190="No data","x",ROUND(IF('Indicator Data'!AZ190&gt;D$195,0,IF('Indicator Data'!AZ190&lt;D$194,10,(D$195-'Indicator Data'!AZ190)/(D$195-D$194)*10)),1))</f>
        <v>0.4</v>
      </c>
      <c r="E187" s="50" t="str">
        <f>IF('Indicator Data'!H190="No data","x",ROUND(IF('Indicator Data'!H190&gt;E$195,0,IF('Indicator Data'!H190&lt;E$194,10,(E$195-'Indicator Data'!H190)/(E$195-E$194)*10)),1))</f>
        <v>x</v>
      </c>
      <c r="F187" s="50">
        <f t="shared" si="14"/>
        <v>0.2</v>
      </c>
      <c r="G187" s="50">
        <f>IF('Indicator Data'!C190="No data","x",ROUND(IF(LOG('Indicator Data'!C190)&gt;G$195,10,IF(LOG('Indicator Data'!C190)&lt;G$194,0,10-(G$195-LOG('Indicator Data'!C190))/(G$195-G$194)*10)),1))</f>
        <v>6.3</v>
      </c>
      <c r="H187" s="50">
        <f>IF('Indicator Data'!D190="No data","x",ROUND(IF('Indicator Data'!D190&gt;H$195,10,IF('Indicator Data'!D190&lt;H$194,0,10-(H$195-'Indicator Data'!D190)/(H$195-H$194)*10)),1))</f>
        <v>3.2</v>
      </c>
      <c r="I187" s="50">
        <f>IF('Indicator Data'!E190="No data","x",ROUND(IF('Indicator Data'!E190&gt;I$195,10,IF('Indicator Data'!E190&lt;I$194,0,10-(I$195-'Indicator Data'!E190)/(I$195-I$194)*10)),1))</f>
        <v>5</v>
      </c>
      <c r="J187" s="50" t="str">
        <f>IF('Indicator Data'!F190="No data","x",ROUND(IF('Indicator Data'!F190&gt;J$195,10,IF('Indicator Data'!F190&lt;J$194,0,10-(J$195-'Indicator Data'!F190)/(J$195-J$194)*10)),1))</f>
        <v>x</v>
      </c>
      <c r="K187" s="50">
        <f t="shared" si="11"/>
        <v>4.8</v>
      </c>
      <c r="L187" s="50">
        <f t="shared" si="12"/>
        <v>3.3</v>
      </c>
      <c r="M187" s="51">
        <f t="shared" si="13"/>
        <v>3.3</v>
      </c>
      <c r="N187" s="15"/>
      <c r="O187" s="91"/>
      <c r="P187" s="4"/>
    </row>
    <row r="188" spans="1:16" x14ac:dyDescent="0.3">
      <c r="A188" s="110" t="str">
        <f>'Indicator Data'!A191</f>
        <v>Vanuatu</v>
      </c>
      <c r="B188" s="52" t="str">
        <f>'Indicator Data'!B191</f>
        <v>VUT</v>
      </c>
      <c r="C188" s="50">
        <f>IF('Indicator Data'!AY191="No data","x",ROUND(IF('Indicator Data'!AY191&gt;C$195,0,IF('Indicator Data'!AY191&lt;C$194,10,(C$195-'Indicator Data'!AY191)/(C$195-C$194)*10)),1))</f>
        <v>7.3</v>
      </c>
      <c r="D188" s="50">
        <f>IF('Indicator Data'!AZ191="No data","x",ROUND(IF('Indicator Data'!AZ191&gt;D$195,0,IF('Indicator Data'!AZ191&lt;D$194,10,(D$195-'Indicator Data'!AZ191)/(D$195-D$194)*10)),1))</f>
        <v>1.5</v>
      </c>
      <c r="E188" s="50">
        <f>IF('Indicator Data'!H191="No data","x",ROUND(IF('Indicator Data'!H191&gt;E$195,0,IF('Indicator Data'!H191&lt;E$194,10,(E$195-'Indicator Data'!H191)/(E$195-E$194)*10)),1))</f>
        <v>7.5</v>
      </c>
      <c r="F188" s="50">
        <f t="shared" si="14"/>
        <v>5.4</v>
      </c>
      <c r="G188" s="50">
        <f>IF('Indicator Data'!C191="No data","x",ROUND(IF(LOG('Indicator Data'!C191)&gt;G$195,10,IF(LOG('Indicator Data'!C191)&lt;G$194,0,10-(G$195-LOG('Indicator Data'!C191))/(G$195-G$194)*10)),1))</f>
        <v>4.5999999999999996</v>
      </c>
      <c r="H188" s="50">
        <f>IF('Indicator Data'!D191="No data","x",ROUND(IF('Indicator Data'!D191&gt;H$195,10,IF('Indicator Data'!D191&lt;H$194,0,10-(H$195-'Indicator Data'!D191)/(H$195-H$194)*10)),1))</f>
        <v>5.8</v>
      </c>
      <c r="I188" s="50">
        <f>IF('Indicator Data'!E191="No data","x",ROUND(IF('Indicator Data'!E191&gt;I$195,10,IF('Indicator Data'!E191&lt;I$194,0,10-(I$195-'Indicator Data'!E191)/(I$195-I$194)*10)),1))</f>
        <v>2.5</v>
      </c>
      <c r="J188" s="50" t="str">
        <f>IF('Indicator Data'!F191="No data","x",ROUND(IF('Indicator Data'!F191&gt;J$195,10,IF('Indicator Data'!F191&lt;J$194,0,10-(J$195-'Indicator Data'!F191)/(J$195-J$194)*10)),1))</f>
        <v>x</v>
      </c>
      <c r="K188" s="50">
        <f t="shared" si="11"/>
        <v>4.3</v>
      </c>
      <c r="L188" s="50">
        <f t="shared" si="12"/>
        <v>4.7</v>
      </c>
      <c r="M188" s="51">
        <f t="shared" si="13"/>
        <v>4.7</v>
      </c>
      <c r="N188" s="15"/>
      <c r="O188" s="91"/>
      <c r="P188" s="4"/>
    </row>
    <row r="189" spans="1:16" x14ac:dyDescent="0.3">
      <c r="A189" s="110" t="str">
        <f>'Indicator Data'!A192</f>
        <v>Venezuela</v>
      </c>
      <c r="B189" s="52" t="str">
        <f>'Indicator Data'!B192</f>
        <v>VEN</v>
      </c>
      <c r="C189" s="50">
        <f>IF('Indicator Data'!AY192="No data","x",ROUND(IF('Indicator Data'!AY192&gt;C$195,0,IF('Indicator Data'!AY192&lt;C$194,10,(C$195-'Indicator Data'!AY192)/(C$195-C$194)*10)),1))</f>
        <v>0.7</v>
      </c>
      <c r="D189" s="50">
        <f>IF('Indicator Data'!AZ192="No data","x",ROUND(IF('Indicator Data'!AZ192&gt;D$195,0,IF('Indicator Data'!AZ192&lt;D$194,10,(D$195-'Indicator Data'!AZ192)/(D$195-D$194)*10)),1))</f>
        <v>0.7</v>
      </c>
      <c r="E189" s="50" t="str">
        <f>IF('Indicator Data'!H192="No data","x",ROUND(IF('Indicator Data'!H192&gt;E$195,0,IF('Indicator Data'!H192&lt;E$194,10,(E$195-'Indicator Data'!H192)/(E$195-E$194)*10)),1))</f>
        <v>x</v>
      </c>
      <c r="F189" s="50">
        <f t="shared" si="14"/>
        <v>0.7</v>
      </c>
      <c r="G189" s="50">
        <f>IF('Indicator Data'!C192="No data","x",ROUND(IF(LOG('Indicator Data'!C192)&gt;G$195,10,IF(LOG('Indicator Data'!C192)&lt;G$194,0,10-(G$195-LOG('Indicator Data'!C192))/(G$195-G$194)*10)),1))</f>
        <v>5</v>
      </c>
      <c r="H189" s="50">
        <f>IF('Indicator Data'!D192="No data","x",ROUND(IF('Indicator Data'!D192&gt;H$195,10,IF('Indicator Data'!D192&lt;H$194,0,10-(H$195-'Indicator Data'!D192)/(H$195-H$194)*10)),1))</f>
        <v>0</v>
      </c>
      <c r="I189" s="50">
        <f>IF('Indicator Data'!E192="No data","x",ROUND(IF('Indicator Data'!E192&gt;I$195,10,IF('Indicator Data'!E192&lt;I$194,0,10-(I$195-'Indicator Data'!E192)/(I$195-I$194)*10)),1))</f>
        <v>8.8000000000000007</v>
      </c>
      <c r="J189" s="50" t="str">
        <f>IF('Indicator Data'!F192="No data","x",ROUND(IF('Indicator Data'!F192&gt;J$195,10,IF('Indicator Data'!F192&lt;J$194,0,10-(J$195-'Indicator Data'!F192)/(J$195-J$194)*10)),1))</f>
        <v>x</v>
      </c>
      <c r="K189" s="50">
        <f t="shared" si="11"/>
        <v>4.5999999999999996</v>
      </c>
      <c r="L189" s="50">
        <f t="shared" si="12"/>
        <v>3.3</v>
      </c>
      <c r="M189" s="51">
        <f t="shared" si="13"/>
        <v>3.3</v>
      </c>
      <c r="N189" s="15"/>
      <c r="O189" s="91"/>
      <c r="P189" s="4"/>
    </row>
    <row r="190" spans="1:16" x14ac:dyDescent="0.3">
      <c r="A190" s="110" t="str">
        <f>'Indicator Data'!A193</f>
        <v>Viet Nam</v>
      </c>
      <c r="B190" s="52" t="str">
        <f>'Indicator Data'!B193</f>
        <v>VNM</v>
      </c>
      <c r="C190" s="50">
        <f>IF('Indicator Data'!AY193="No data","x",ROUND(IF('Indicator Data'!AY193&gt;C$195,0,IF('Indicator Data'!AY193&lt;C$194,10,(C$195-'Indicator Data'!AY193)/(C$195-C$194)*10)),1))</f>
        <v>1.8</v>
      </c>
      <c r="D190" s="50">
        <f>IF('Indicator Data'!AZ193="No data","x",ROUND(IF('Indicator Data'!AZ193&gt;D$195,0,IF('Indicator Data'!AZ193&lt;D$194,10,(D$195-'Indicator Data'!AZ193)/(D$195-D$194)*10)),1))</f>
        <v>0.9</v>
      </c>
      <c r="E190" s="50">
        <f>IF('Indicator Data'!H193="No data","x",ROUND(IF('Indicator Data'!H193&gt;E$195,0,IF('Indicator Data'!H193&lt;E$194,10,(E$195-'Indicator Data'!H193)/(E$195-E$194)*10)),1))</f>
        <v>1.4</v>
      </c>
      <c r="F190" s="50">
        <f t="shared" si="14"/>
        <v>1.4</v>
      </c>
      <c r="G190" s="50">
        <f>IF('Indicator Data'!C193="No data","x",ROUND(IF(LOG('Indicator Data'!C193)&gt;G$195,10,IF(LOG('Indicator Data'!C193)&lt;G$194,0,10-(G$195-LOG('Indicator Data'!C193))/(G$195-G$194)*10)),1))</f>
        <v>8.3000000000000007</v>
      </c>
      <c r="H190" s="50">
        <f>IF('Indicator Data'!D193="No data","x",ROUND(IF('Indicator Data'!D193&gt;H$195,10,IF('Indicator Data'!D193&lt;H$194,0,10-(H$195-'Indicator Data'!D193)/(H$195-H$194)*10)),1))</f>
        <v>6</v>
      </c>
      <c r="I190" s="50">
        <f>IF('Indicator Data'!E193="No data","x",ROUND(IF('Indicator Data'!E193&gt;I$195,10,IF('Indicator Data'!E193&lt;I$194,0,10-(I$195-'Indicator Data'!E193)/(I$195-I$194)*10)),1))</f>
        <v>3.6</v>
      </c>
      <c r="J190" s="50">
        <f>IF('Indicator Data'!F193="No data","x",ROUND(IF('Indicator Data'!F193&gt;J$195,10,IF('Indicator Data'!F193&lt;J$194,0,10-(J$195-'Indicator Data'!F193)/(J$195-J$194)*10)),1))</f>
        <v>4.5</v>
      </c>
      <c r="K190" s="50">
        <f t="shared" si="11"/>
        <v>5.6</v>
      </c>
      <c r="L190" s="50">
        <f t="shared" si="12"/>
        <v>4.2</v>
      </c>
      <c r="M190" s="51">
        <f t="shared" si="13"/>
        <v>4.2</v>
      </c>
      <c r="N190" s="15"/>
      <c r="O190" s="91"/>
      <c r="P190" s="4"/>
    </row>
    <row r="191" spans="1:16" x14ac:dyDescent="0.3">
      <c r="A191" s="110" t="str">
        <f>'Indicator Data'!A194</f>
        <v>Yemen</v>
      </c>
      <c r="B191" s="52" t="str">
        <f>'Indicator Data'!B194</f>
        <v>YEM</v>
      </c>
      <c r="C191" s="50">
        <f>IF('Indicator Data'!AY194="No data","x",ROUND(IF('Indicator Data'!AY194&gt;C$195,0,IF('Indicator Data'!AY194&lt;C$194,10,(C$195-'Indicator Data'!AY194)/(C$195-C$194)*10)),1))</f>
        <v>4.5</v>
      </c>
      <c r="D191" s="50">
        <f>IF('Indicator Data'!AZ194="No data","x",ROUND(IF('Indicator Data'!AZ194&gt;D$195,0,IF('Indicator Data'!AZ194&lt;D$194,10,(D$195-'Indicator Data'!AZ194)/(D$195-D$194)*10)),1))</f>
        <v>6.1</v>
      </c>
      <c r="E191" s="50">
        <f>IF('Indicator Data'!H194="No data","x",ROUND(IF('Indicator Data'!H194&gt;E$195,0,IF('Indicator Data'!H194&lt;E$194,10,(E$195-'Indicator Data'!H194)/(E$195-E$194)*10)),1))</f>
        <v>5</v>
      </c>
      <c r="F191" s="50">
        <f t="shared" si="14"/>
        <v>5.2</v>
      </c>
      <c r="G191" s="50">
        <f>IF('Indicator Data'!C194="No data","x",ROUND(IF(LOG('Indicator Data'!C194)&gt;G$195,10,IF(LOG('Indicator Data'!C194)&lt;G$194,0,10-(G$195-LOG('Indicator Data'!C194))/(G$195-G$194)*10)),1))</f>
        <v>5.8</v>
      </c>
      <c r="H191" s="50">
        <f>IF('Indicator Data'!D194="No data","x",ROUND(IF('Indicator Data'!D194&gt;H$195,10,IF('Indicator Data'!D194&lt;H$194,0,10-(H$195-'Indicator Data'!D194)/(H$195-H$194)*10)),1))</f>
        <v>8.1999999999999993</v>
      </c>
      <c r="I191" s="50">
        <f>IF('Indicator Data'!E194="No data","x",ROUND(IF('Indicator Data'!E194&gt;I$195,10,IF('Indicator Data'!E194&lt;I$194,0,10-(I$195-'Indicator Data'!E194)/(I$195-I$194)*10)),1))</f>
        <v>3.7</v>
      </c>
      <c r="J191" s="50">
        <f>IF('Indicator Data'!F194="No data","x",ROUND(IF('Indicator Data'!F194&gt;J$195,10,IF('Indicator Data'!F194&lt;J$194,0,10-(J$195-'Indicator Data'!F194)/(J$195-J$194)*10)),1))</f>
        <v>10</v>
      </c>
      <c r="K191" s="50">
        <f t="shared" si="11"/>
        <v>6.9</v>
      </c>
      <c r="L191" s="50">
        <f t="shared" si="12"/>
        <v>6.3</v>
      </c>
      <c r="M191" s="51">
        <f t="shared" si="13"/>
        <v>6.3</v>
      </c>
      <c r="N191" s="15"/>
      <c r="O191" s="91"/>
      <c r="P191" s="4"/>
    </row>
    <row r="192" spans="1:16" x14ac:dyDescent="0.3">
      <c r="A192" s="110" t="str">
        <f>'Indicator Data'!A195</f>
        <v>Zambia</v>
      </c>
      <c r="B192" s="52" t="str">
        <f>'Indicator Data'!B195</f>
        <v>ZMB</v>
      </c>
      <c r="C192" s="50">
        <f>IF('Indicator Data'!AY195="No data","x",ROUND(IF('Indicator Data'!AY195&gt;C$195,0,IF('Indicator Data'!AY195&lt;C$194,10,(C$195-'Indicator Data'!AY195)/(C$195-C$194)*10)),1))</f>
        <v>8.1999999999999993</v>
      </c>
      <c r="D192" s="50">
        <f>IF('Indicator Data'!AZ195="No data","x",ROUND(IF('Indicator Data'!AZ195&gt;D$195,0,IF('Indicator Data'!AZ195&lt;D$194,10,(D$195-'Indicator Data'!AZ195)/(D$195-D$194)*10)),1))</f>
        <v>6.7</v>
      </c>
      <c r="E192" s="50">
        <f>IF('Indicator Data'!H195="No data","x",ROUND(IF('Indicator Data'!H195&gt;E$195,0,IF('Indicator Data'!H195&lt;E$194,10,(E$195-'Indicator Data'!H195)/(E$195-E$194)*10)),1))</f>
        <v>8.6</v>
      </c>
      <c r="F192" s="50">
        <f t="shared" si="14"/>
        <v>7.8</v>
      </c>
      <c r="G192" s="50">
        <f>IF('Indicator Data'!C195="No data","x",ROUND(IF(LOG('Indicator Data'!C195)&gt;G$195,10,IF(LOG('Indicator Data'!C195)&lt;G$194,0,10-(G$195-LOG('Indicator Data'!C195))/(G$195-G$194)*10)),1))</f>
        <v>4.5999999999999996</v>
      </c>
      <c r="H192" s="50">
        <f>IF('Indicator Data'!D195="No data","x",ROUND(IF('Indicator Data'!D195&gt;H$195,10,IF('Indicator Data'!D195&lt;H$194,0,10-(H$195-'Indicator Data'!D195)/(H$195-H$194)*10)),1))</f>
        <v>8.3000000000000007</v>
      </c>
      <c r="I192" s="50">
        <f>IF('Indicator Data'!E195="No data","x",ROUND(IF('Indicator Data'!E195&gt;I$195,10,IF('Indicator Data'!E195&lt;I$194,0,10-(I$195-'Indicator Data'!E195)/(I$195-I$194)*10)),1))</f>
        <v>4.4000000000000004</v>
      </c>
      <c r="J192" s="50">
        <f>IF('Indicator Data'!F195="No data","x",ROUND(IF('Indicator Data'!F195&gt;J$195,10,IF('Indicator Data'!F195&lt;J$194,0,10-(J$195-'Indicator Data'!F195)/(J$195-J$194)*10)),1))</f>
        <v>7.8</v>
      </c>
      <c r="K192" s="50">
        <f t="shared" si="11"/>
        <v>6.3</v>
      </c>
      <c r="L192" s="50">
        <f t="shared" si="12"/>
        <v>6.8</v>
      </c>
      <c r="M192" s="51">
        <f t="shared" si="13"/>
        <v>6.8</v>
      </c>
      <c r="N192" s="15"/>
      <c r="O192" s="91"/>
      <c r="P192" s="4"/>
    </row>
    <row r="193" spans="1:16" x14ac:dyDescent="0.3">
      <c r="A193" s="110" t="str">
        <f>'Indicator Data'!A196</f>
        <v>Zimbabwe</v>
      </c>
      <c r="B193" s="52" t="str">
        <f>'Indicator Data'!B196</f>
        <v>ZWE</v>
      </c>
      <c r="C193" s="50">
        <f>IF('Indicator Data'!AY196="No data","x",ROUND(IF('Indicator Data'!AY196&gt;C$195,0,IF('Indicator Data'!AY196&lt;C$194,10,(C$195-'Indicator Data'!AY196)/(C$195-C$194)*10)),1))</f>
        <v>7.1</v>
      </c>
      <c r="D193" s="50">
        <f>IF('Indicator Data'!AZ196="No data","x",ROUND(IF('Indicator Data'!AZ196&gt;D$195,0,IF('Indicator Data'!AZ196&lt;D$194,10,(D$195-'Indicator Data'!AZ196)/(D$195-D$194)*10)),1))</f>
        <v>6</v>
      </c>
      <c r="E193" s="50">
        <f>IF('Indicator Data'!H196="No data","x",ROUND(IF('Indicator Data'!H196&gt;E$195,0,IF('Indicator Data'!H196&lt;E$194,10,(E$195-'Indicator Data'!H196)/(E$195-E$194)*10)),1))</f>
        <v>6.3</v>
      </c>
      <c r="F193" s="50">
        <f t="shared" si="14"/>
        <v>6.5</v>
      </c>
      <c r="G193" s="50">
        <f>IF('Indicator Data'!C196="No data","x",ROUND(IF(LOG('Indicator Data'!C196)&gt;G$195,10,IF(LOG('Indicator Data'!C196)&lt;G$194,0,10-(G$195-LOG('Indicator Data'!C196))/(G$195-G$194)*10)),1))</f>
        <v>5.2</v>
      </c>
      <c r="H193" s="50">
        <f>IF('Indicator Data'!D196="No data","x",ROUND(IF('Indicator Data'!D196&gt;H$195,10,IF('Indicator Data'!D196&lt;H$194,0,10-(H$195-'Indicator Data'!D196)/(H$195-H$194)*10)),1))</f>
        <v>2.6</v>
      </c>
      <c r="I193" s="50">
        <f>IF('Indicator Data'!E196="No data","x",ROUND(IF('Indicator Data'!E196&gt;I$195,10,IF('Indicator Data'!E196&lt;I$194,0,10-(I$195-'Indicator Data'!E196)/(I$195-I$194)*10)),1))</f>
        <v>3.2</v>
      </c>
      <c r="J193" s="50">
        <f>IF('Indicator Data'!F196="No data","x",ROUND(IF('Indicator Data'!F196&gt;J$195,10,IF('Indicator Data'!F196&lt;J$194,0,10-(J$195-'Indicator Data'!F196)/(J$195-J$194)*10)),1))</f>
        <v>5.2</v>
      </c>
      <c r="K193" s="50">
        <f t="shared" si="11"/>
        <v>4.0999999999999996</v>
      </c>
      <c r="L193" s="50">
        <f t="shared" si="12"/>
        <v>4.9000000000000004</v>
      </c>
      <c r="M193" s="51">
        <f t="shared" si="13"/>
        <v>4.9000000000000004</v>
      </c>
      <c r="N193" s="15"/>
      <c r="O193" s="91"/>
      <c r="P193" s="4"/>
    </row>
    <row r="194" spans="1:16" s="10" customFormat="1" x14ac:dyDescent="0.3">
      <c r="A194" s="53"/>
      <c r="B194" s="54" t="s">
        <v>388</v>
      </c>
      <c r="C194" s="53">
        <v>10</v>
      </c>
      <c r="D194" s="53">
        <v>40</v>
      </c>
      <c r="E194" s="53">
        <v>0</v>
      </c>
      <c r="F194" s="53"/>
      <c r="G194" s="53">
        <v>0</v>
      </c>
      <c r="H194" s="53">
        <v>0</v>
      </c>
      <c r="I194" s="53">
        <v>0</v>
      </c>
      <c r="J194" s="53">
        <v>2</v>
      </c>
      <c r="K194" s="53"/>
      <c r="L194" s="53"/>
      <c r="M194" s="53"/>
      <c r="N194" s="15"/>
      <c r="O194" s="4"/>
    </row>
    <row r="195" spans="1:16" s="10" customFormat="1" ht="15" customHeight="1" x14ac:dyDescent="0.3">
      <c r="A195" s="53"/>
      <c r="B195" s="54" t="s">
        <v>389</v>
      </c>
      <c r="C195" s="53">
        <v>100</v>
      </c>
      <c r="D195" s="53">
        <v>100</v>
      </c>
      <c r="E195" s="53">
        <v>100</v>
      </c>
      <c r="F195" s="53"/>
      <c r="G195" s="53">
        <v>3</v>
      </c>
      <c r="H195" s="53">
        <v>5</v>
      </c>
      <c r="I195" s="53">
        <v>100</v>
      </c>
      <c r="J195" s="53">
        <v>6</v>
      </c>
      <c r="K195" s="53"/>
      <c r="L195" s="53"/>
      <c r="M195" s="53"/>
      <c r="N195" s="15"/>
      <c r="O195" s="4"/>
    </row>
  </sheetData>
  <sortState ref="A3:B193">
    <sortCondition ref="A3:A193"/>
  </sortState>
  <mergeCells count="1">
    <mergeCell ref="A1:M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AZ195"/>
  <sheetViews>
    <sheetView showGridLines="0" zoomScaleNormal="100" workbookViewId="0">
      <pane xSplit="2" ySplit="2" topLeftCell="X3" activePane="bottomRight" state="frozen"/>
      <selection pane="topRight" activeCell="B1" sqref="B1"/>
      <selection pane="bottomLeft" activeCell="A8" sqref="A8"/>
      <selection pane="bottomRight" activeCell="AG4" sqref="AG4"/>
    </sheetView>
  </sheetViews>
  <sheetFormatPr defaultColWidth="9.109375" defaultRowHeight="14.4" x14ac:dyDescent="0.3"/>
  <cols>
    <col min="1" max="1" width="25.6640625" style="1" customWidth="1"/>
    <col min="2" max="2" width="9.109375" style="1" customWidth="1"/>
    <col min="3" max="5" width="7.88671875" style="1" customWidth="1"/>
    <col min="6" max="6" width="7.88671875" style="9" customWidth="1"/>
    <col min="7" max="7" width="7.88671875" style="8" customWidth="1"/>
    <col min="8" max="8" width="7.88671875" style="7" customWidth="1"/>
    <col min="9" max="13" width="7.88671875" style="1" customWidth="1"/>
    <col min="14" max="15" width="7.88671875" style="7" customWidth="1"/>
    <col min="16" max="19" width="7.88671875" style="9" customWidth="1"/>
    <col min="20" max="20" width="7.88671875" style="7" customWidth="1"/>
    <col min="21" max="27" width="7.88671875" style="9" customWidth="1"/>
    <col min="28" max="28" width="7.88671875" style="7" customWidth="1"/>
    <col min="29" max="30" width="7.88671875" style="9" customWidth="1"/>
    <col min="31" max="31" width="7.88671875" style="7" customWidth="1"/>
    <col min="32" max="34" width="7.88671875" style="1" customWidth="1"/>
    <col min="35" max="38" width="7.88671875" style="7" customWidth="1"/>
    <col min="39" max="39" width="7.88671875" style="11" customWidth="1"/>
    <col min="40" max="43" width="7.88671875" style="7" customWidth="1"/>
    <col min="44" max="44" width="7.88671875" style="8" customWidth="1"/>
    <col min="45" max="49" width="7.88671875" style="7" customWidth="1"/>
    <col min="50" max="50" width="7.88671875" style="8" customWidth="1"/>
    <col min="51" max="51" width="7.88671875" style="7" customWidth="1"/>
    <col min="52" max="16384" width="9.109375" style="1"/>
  </cols>
  <sheetData>
    <row r="1" spans="1:52" x14ac:dyDescent="0.3">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76"/>
      <c r="AO1" s="176"/>
      <c r="AP1" s="176"/>
      <c r="AQ1" s="176"/>
      <c r="AR1" s="176"/>
      <c r="AS1" s="176"/>
      <c r="AT1" s="176"/>
      <c r="AU1" s="176"/>
      <c r="AV1" s="176"/>
      <c r="AW1" s="176"/>
      <c r="AX1" s="176"/>
      <c r="AY1" s="176"/>
      <c r="AZ1" s="176"/>
    </row>
    <row r="2" spans="1:52" s="12" customFormat="1" ht="114.75" customHeight="1" thickBot="1" x14ac:dyDescent="0.3">
      <c r="A2" s="109" t="s">
        <v>378</v>
      </c>
      <c r="B2" s="46" t="s">
        <v>357</v>
      </c>
      <c r="C2" s="55" t="s">
        <v>384</v>
      </c>
      <c r="D2" s="55" t="s">
        <v>385</v>
      </c>
      <c r="E2" s="56" t="s">
        <v>417</v>
      </c>
      <c r="F2" s="55" t="s">
        <v>383</v>
      </c>
      <c r="G2" s="55" t="s">
        <v>399</v>
      </c>
      <c r="H2" s="56" t="s">
        <v>396</v>
      </c>
      <c r="I2" s="57" t="s">
        <v>637</v>
      </c>
      <c r="J2" s="120" t="s">
        <v>636</v>
      </c>
      <c r="K2" s="55" t="s">
        <v>636</v>
      </c>
      <c r="L2" s="55" t="s">
        <v>393</v>
      </c>
      <c r="M2" s="166" t="s">
        <v>869</v>
      </c>
      <c r="N2" s="56" t="s">
        <v>884</v>
      </c>
      <c r="O2" s="121" t="s">
        <v>669</v>
      </c>
      <c r="P2" s="57" t="s">
        <v>638</v>
      </c>
      <c r="Q2" s="55" t="s">
        <v>431</v>
      </c>
      <c r="R2" s="57" t="s">
        <v>382</v>
      </c>
      <c r="S2" s="55" t="s">
        <v>430</v>
      </c>
      <c r="T2" s="58" t="s">
        <v>395</v>
      </c>
      <c r="U2" s="55" t="s">
        <v>402</v>
      </c>
      <c r="V2" s="55" t="s">
        <v>858</v>
      </c>
      <c r="W2" s="55" t="s">
        <v>790</v>
      </c>
      <c r="X2" s="55" t="s">
        <v>678</v>
      </c>
      <c r="Y2" s="166" t="s">
        <v>860</v>
      </c>
      <c r="Z2" s="57" t="s">
        <v>870</v>
      </c>
      <c r="AA2" s="166" t="s">
        <v>871</v>
      </c>
      <c r="AB2" s="56" t="s">
        <v>432</v>
      </c>
      <c r="AC2" s="55" t="s">
        <v>358</v>
      </c>
      <c r="AD2" s="55" t="s">
        <v>398</v>
      </c>
      <c r="AE2" s="56" t="s">
        <v>397</v>
      </c>
      <c r="AF2" s="57" t="s">
        <v>639</v>
      </c>
      <c r="AG2" s="57" t="s">
        <v>416</v>
      </c>
      <c r="AH2" s="56" t="s">
        <v>405</v>
      </c>
      <c r="AI2" s="55" t="s">
        <v>650</v>
      </c>
      <c r="AJ2" s="55" t="s">
        <v>651</v>
      </c>
      <c r="AK2" s="56" t="s">
        <v>406</v>
      </c>
      <c r="AL2" s="59" t="s">
        <v>415</v>
      </c>
      <c r="AM2" s="60" t="s">
        <v>666</v>
      </c>
      <c r="AN2" s="55" t="s">
        <v>980</v>
      </c>
      <c r="AO2" s="55" t="s">
        <v>981</v>
      </c>
      <c r="AP2" s="56" t="s">
        <v>982</v>
      </c>
      <c r="AQ2" s="56" t="s">
        <v>983</v>
      </c>
      <c r="AR2" s="56" t="s">
        <v>984</v>
      </c>
      <c r="AS2" s="121" t="s">
        <v>985</v>
      </c>
      <c r="AT2" s="55" t="s">
        <v>360</v>
      </c>
      <c r="AU2" s="55" t="s">
        <v>363</v>
      </c>
      <c r="AV2" s="55" t="s">
        <v>986</v>
      </c>
      <c r="AW2" s="56" t="s">
        <v>987</v>
      </c>
      <c r="AX2" s="56" t="s">
        <v>988</v>
      </c>
      <c r="AY2" s="121" t="s">
        <v>989</v>
      </c>
      <c r="AZ2" s="60" t="s">
        <v>1002</v>
      </c>
    </row>
    <row r="3" spans="1:52" s="4" customFormat="1" x14ac:dyDescent="0.3">
      <c r="A3" s="109" t="str">
        <f>'Indicator Data'!A6</f>
        <v>Afghanistan</v>
      </c>
      <c r="B3" s="52" t="str">
        <f>'Indicator Data'!B6</f>
        <v>AFG</v>
      </c>
      <c r="C3" s="61">
        <f>ROUND(IF('Indicator Data'!K6="No data",IF((0.1022*LN('Indicator Data'!BH6)-0.1711)&gt;C$195,0,IF((0.1022*LN('Indicator Data'!BH6)-0.1711)&lt;C$194,10,(C$195-(0.1022*LN('Indicator Data'!BH6)-0.1711))/(C$195-C$194)*10)),IF('Indicator Data'!K6&gt;C$195,0,IF('Indicator Data'!K6&lt;C$194,10,(C$195-'Indicator Data'!K6)/(C$195-C$194)*10))),1)</f>
        <v>8.1</v>
      </c>
      <c r="D3" s="61">
        <f>IF('Indicator Data'!L6="No data","x",ROUND((IF(LOG('Indicator Data'!L6*1000)&gt;D$195,10,IF(LOG('Indicator Data'!L6*1000)&lt;D$194,0,10-(D$195-LOG('Indicator Data'!L6*1000))/(D$195-D$194)*10))),1))</f>
        <v>9</v>
      </c>
      <c r="E3" s="62">
        <f>ROUND(IF(D3="x",C3,(10-GEOMEAN(((10-C3)/10*9+1),((10-D3)/10*9+1)))/9*10),1)</f>
        <v>8.6</v>
      </c>
      <c r="F3" s="61">
        <f>IF('Indicator Data'!Y6="No data","x",ROUND(IF('Indicator Data'!Y6&gt;F$195,10,IF('Indicator Data'!Y6&lt;F$194,0,10-(F$195-'Indicator Data'!Y6)/(F$195-F$194)*10)),1))</f>
        <v>7.7</v>
      </c>
      <c r="G3" s="61" t="str">
        <f>IF('Indicator Data'!Z6="No data","x",ROUND(IF('Indicator Data'!Z6&gt;G$195,10,IF('Indicator Data'!Z6&lt;G$194,0,10-(G$195-'Indicator Data'!Z6)/(G$195-G$194)*10)),1))</f>
        <v>x</v>
      </c>
      <c r="H3" s="62">
        <f>IF(AND(F3="x",G3="x"),"x",ROUND(AVERAGE(F3,G3),1))</f>
        <v>7.7</v>
      </c>
      <c r="I3" s="63">
        <f>SUM(IF('Indicator Data'!M6=0,0,'Indicator Data'!M6),SUM('Indicator Data'!N6:O6))</f>
        <v>17345.323560000001</v>
      </c>
      <c r="J3" s="63">
        <f>I3/'Indicator Data'!BI6*1000000</f>
        <v>455.95484877315215</v>
      </c>
      <c r="K3" s="61">
        <f>IF(J3="x","x",ROUND(IF(J3&gt;K$195,10,IF(J3&lt;K$194,0,10-(K$195-J3)/(K$195-K$194)*10)),1))</f>
        <v>9.1</v>
      </c>
      <c r="L3" s="61">
        <f>IF('Indicator Data'!P6="No data","x",ROUND(IF('Indicator Data'!P6&gt;L$195,10,IF('Indicator Data'!P6&lt;L$194,0,10-(L$195-'Indicator Data'!P6)/(L$195-L$194)*10)),1))</f>
        <v>10</v>
      </c>
      <c r="M3" s="61">
        <f>IF('Indicator Data'!Q6="No data","x",IF('Indicator Data'!Q6=0,0,ROUND(IF('Indicator Data'!Q6&gt;M$195,10,IF('Indicator Data'!Q6&lt;M$194,0,10-(M$195-'Indicator Data'!Q6)/(M$195-M$194)*10)),1)))</f>
        <v>1.4</v>
      </c>
      <c r="N3" s="62">
        <f>ROUND(AVERAGE(K3,L3,M3),1)</f>
        <v>6.8</v>
      </c>
      <c r="O3" s="64">
        <f>ROUND(AVERAGE(E3,E3,H3,N3),1)</f>
        <v>7.9</v>
      </c>
      <c r="P3" s="75">
        <f>IF(AND('Indicator Data'!AD6="No data",'Indicator Data'!AE6="No data"),0,SUM('Indicator Data'!AD6:AF6)/1000)</f>
        <v>3082.12</v>
      </c>
      <c r="Q3" s="61">
        <f>ROUND(IF(P3=0,0,IF(LOG(P3*1000)&gt;$Q$195,10,IF(LOG(P3*1000)&lt;Q$194,0,10-(Q$195-LOG(P3*1000))/(Q$195-Q$194)*10))),1)</f>
        <v>10</v>
      </c>
      <c r="R3" s="65">
        <f>P3*1000/'Indicator Data'!BI6</f>
        <v>8.1019391401927099E-2</v>
      </c>
      <c r="S3" s="61">
        <f>IF(R3="x","x",ROUND(IF(R3&gt;$S$195,10,IF(R3&lt;$S$194,0,((R3*100)/0.0052)^(1/4.0545)/6.5*10)),1))</f>
        <v>9.4</v>
      </c>
      <c r="T3" s="66">
        <f>ROUND(AVERAGE(Q3,S3),1)</f>
        <v>9.6999999999999993</v>
      </c>
      <c r="U3" s="61">
        <f>IF('Indicator Data'!U6="No data","x",ROUND(IF('Indicator Data'!U6&gt;U$195,10,IF('Indicator Data'!U6&lt;U$194,0,10-(U$195-'Indicator Data'!U6)/(U$195-U$194)*10)),1))</f>
        <v>0.2</v>
      </c>
      <c r="V3" s="61" t="str">
        <f>IF('Indicator Data'!V6="No data","x",IF('Indicator Data'!V6=0,0,ROUND(IF('Indicator Data'!V6&gt;V$195,10,IF('Indicator Data'!V6&lt;V$194,0,10-(V$195-'Indicator Data'!V6)/(V$195-V$194)*10)),1)))</f>
        <v>x</v>
      </c>
      <c r="W3" s="61">
        <f>IF(AND(U3="x",V3="x"),"x",AVERAGE(U3,V3))</f>
        <v>0.2</v>
      </c>
      <c r="X3" s="61">
        <f>IF('Indicator Data'!T6="No data","x",ROUND(IF('Indicator Data'!T6&gt;X$195,10,IF('Indicator Data'!T6&lt;X$194,0,10-(X$195-'Indicator Data'!T6)/(X$195-X$194)*10)),1))</f>
        <v>3.4</v>
      </c>
      <c r="Y3" s="167">
        <f>IF('Indicator Data'!W6="No data","x",ROUND(IF('Indicator Data'!W6&gt;Y$195,10,IF('Indicator Data'!W6&lt;Y$194,0,10-(Y$195-'Indicator Data'!W6)/(Y$195-Y$194)*10)),1))</f>
        <v>0.6</v>
      </c>
      <c r="Z3" s="65">
        <f>IF('Indicator Data'!X6="No data","x",IF(('Indicator Data'!X6/'Indicator Data'!BI6)&gt;1,1,IF('Indicator Data'!X6&gt;'Indicator Data'!X6,1,'Indicator Data'!X6/'Indicator Data'!BI6)))</f>
        <v>0.35612647964708888</v>
      </c>
      <c r="AA3" s="167">
        <f>IF(Z3="x","x",ROUND(IF(Z3&gt;AA$195,10,IF(Z3&lt;AA$194,0,10-(AA$195-Z3)/(AA$195-AA$194)*10)),1))</f>
        <v>4</v>
      </c>
      <c r="AB3" s="62">
        <f t="shared" ref="AB3:AB34" si="0">IF(AND(W3="x",X3="x",Y3="x",AA3="x"),"x",ROUND(AVERAGE(W3,X3,Y3,AA3),1))</f>
        <v>2.1</v>
      </c>
      <c r="AC3" s="61">
        <f>IF('Indicator Data'!R6="No data","x",ROUND(IF('Indicator Data'!R6&gt;AC$195,10,IF('Indicator Data'!R6&lt;AC$194,0,10-(AC$195-'Indicator Data'!R6)/(AC$195-AC$194)*10)),1))</f>
        <v>4.8</v>
      </c>
      <c r="AD3" s="61">
        <f>IF('Indicator Data'!S6="No data","x",ROUND(IF('Indicator Data'!S6&gt;AD$195,10,IF('Indicator Data'!S6&lt;AD$194,0,10-(AD$195-'Indicator Data'!S6)/(AD$195-AD$194)*10)),1))</f>
        <v>5.6</v>
      </c>
      <c r="AE3" s="62">
        <f>IF(AND(AC3="x",AD3="x"),"x",ROUND(AVERAGE(AD3,AC3),1))</f>
        <v>5.2</v>
      </c>
      <c r="AF3" s="75">
        <f>('Indicator Data'!AC6+'Indicator Data'!AB6*0.5+'Indicator Data'!AA6*0.25)/1000</f>
        <v>5437.1270000000004</v>
      </c>
      <c r="AG3" s="67">
        <f>AF3*1000/'Indicator Data'!BI6</f>
        <v>0.14292523344807653</v>
      </c>
      <c r="AH3" s="62">
        <f>IF(AG3="x","x",ROUND(IF(AG3&gt;AH$195,10,IF(AG3&lt;AH$194,0,10-(AH$195-AG3)/(AH$195-AH$194)*10)),1))</f>
        <v>10</v>
      </c>
      <c r="AI3" s="61">
        <f>IF('Indicator Data'!AG6="No data","x",ROUND(IF('Indicator Data'!AG6&lt;$AI$194,10,IF('Indicator Data'!AG6&gt;$AI$195,0,($AI$195-'Indicator Data'!AG6)/($AI$195-$AI$194)*10)),1))</f>
        <v>7.2</v>
      </c>
      <c r="AJ3" s="61">
        <f>IF('Indicator Data'!AH6="No data","x",ROUND(IF('Indicator Data'!AH6&gt;$AJ$195,10,IF('Indicator Data'!AH6&lt;$AJ$194,0,10-($AJ$195-'Indicator Data'!AH6)/($AJ$195-$AJ$194)*10)),1))</f>
        <v>8.3000000000000007</v>
      </c>
      <c r="AK3" s="62">
        <f t="shared" ref="AK3:AK34" si="1">ROUND(AVERAGE(AJ3,AI3),1)</f>
        <v>7.8</v>
      </c>
      <c r="AL3" s="68">
        <f t="shared" ref="AL3:AL34" si="2">ROUND(IF(AND(AB3="x",AE3="x",AK3="x"),AH3,IF(AND(AB3="x",AE3="x"),(10-GEOMEAN(((10-AK3)/10*9+1),((10-AH3)/10*9+1)))/9*10,IF(AK3="x",(10-GEOMEAN(((10-AB3)/10*9+1),((10-AE3)/10*9+1),((10-AH3)/10*9+1)))/9*10,IF(AB3="x",(10-GEOMEAN(((10-AK3)/10*9+1),((10-AE3)/10*9+1),((10-AH3)/10*9+1)))/9*10,(10-GEOMEAN(((10-AB3)/10*9+1),((10-AE3)/10*9+1),((10-AH3)/10*9+1),((10-AK3)/10*9+1)))/9*10)))),1)</f>
        <v>7.4</v>
      </c>
      <c r="AM3" s="69">
        <f t="shared" ref="AM3:AM34" si="3">ROUND((10-GEOMEAN(((10-T3)/10*9+1),((10-AL3)/10*9+1)))/9*10,1)</f>
        <v>8.8000000000000007</v>
      </c>
      <c r="AN3" s="61">
        <f>IF('Indicator Data'!AI6="No data","x",ROUND((IF(LOG('Indicator Data'!AI6)&gt;AN$195,10,IF(LOG('Indicator Data'!AI6)&lt;AN$194,0,10-(AN$195-LOG('Indicator Data'!AI6))/(AN$195-AN$194)*10))),1))</f>
        <v>5.6</v>
      </c>
      <c r="AO3" s="61" t="str">
        <f>IF('Indicator Data'!AJ6="No data","x",ROUND((IF(LOG('Indicator Data'!AJ6)&gt;AO$195,10,IF(LOG('Indicator Data'!AJ6)&lt;AO$194,0,10-(AO$195-LOG('Indicator Data'!AJ6))/(AO$195-AO$194)*10))),1))</f>
        <v>x</v>
      </c>
      <c r="AP3" s="62">
        <f>IF(AND(AN3="x",AO3="x"),"x",ROUND(AVERAGE(AO3,AN3),1))</f>
        <v>5.6</v>
      </c>
      <c r="AQ3" s="62">
        <f>IF('Indicator Data'!AK6=0,10,ROUND(IF(LOG('Indicator Data'!AK6)&gt;AQ$195,0,IF(LOG('Indicator Data'!AK6)&lt;AQ$194,10,(AQ$195-LOG('Indicator Data'!AK6))/(AQ$195-AQ$194)*10)),1))</f>
        <v>1.9</v>
      </c>
      <c r="AR3" s="62">
        <f>IF('Indicator Data'!AL6="No data","x",ROUND(IF('Indicator Data'!AL6&gt;AR$195,10,IF('Indicator Data'!AL6&lt;AR$194,0,10-(AR$195-'Indicator Data'!AL6)/(AR$195-AR$194)*10)),1))</f>
        <v>0</v>
      </c>
      <c r="AS3" s="64">
        <f>ROUND(AVERAGE(AP3,AQ3,AR3),1)</f>
        <v>2.5</v>
      </c>
      <c r="AT3" s="61">
        <f>IF('Indicator Data'!AM6="No data","x",ROUND(IF('Indicator Data'!AM6^2&gt;AT$195,0,IF('Indicator Data'!AM6^2&lt;AT$194,10,(AT$195-'Indicator Data'!AM6^2)/(AT$195-AT$194)*10)),1))</f>
        <v>9</v>
      </c>
      <c r="AU3" s="61">
        <f>IF('Indicator Data'!AN6="No data","x",ROUND(IF('Indicator Data'!AN6&gt;AU$195,0,IF('Indicator Data'!AN6&lt;AU$194,10,(AU$195-'Indicator Data'!AN6)/(AU$195-AU$194)*10)),1))</f>
        <v>7.2</v>
      </c>
      <c r="AV3" s="61">
        <f>IF('Indicator Data'!AO6="No data","x",ROUND(IF('Indicator Data'!AO6&gt;AV$195,0,IF('Indicator Data'!AO6&lt;AV$194,10,(AV$195-'Indicator Data'!AO6)/(AV$195-AV$194)*10)),1))</f>
        <v>8.9</v>
      </c>
      <c r="AW3" s="62">
        <f>IF(AND(AT3="x",AV3="x",AU3="x"),"x",ROUND(AVERAGE(AV3,AT3,AU3),1))</f>
        <v>8.4</v>
      </c>
      <c r="AX3" s="62">
        <f>IF('Indicator Data'!AP6="No data","x",ROUND(IF('Indicator Data'!AP6&gt;AX$195,10,IF('Indicator Data'!AP6&lt;AX$194,0,10-(AX$195-'Indicator Data'!AP6)/(AX$195-AX$194)*10)),1))</f>
        <v>4</v>
      </c>
      <c r="AY3" s="64">
        <f>ROUND(AVERAGE(AW3,AX3),1)</f>
        <v>6.2</v>
      </c>
      <c r="AZ3" s="69">
        <f>ROUND(AVERAGE(AS3,AY3),1)</f>
        <v>4.4000000000000004</v>
      </c>
    </row>
    <row r="4" spans="1:52" s="4" customFormat="1" x14ac:dyDescent="0.3">
      <c r="A4" s="109" t="str">
        <f>'Indicator Data'!A7</f>
        <v>Albania</v>
      </c>
      <c r="B4" s="52" t="str">
        <f>'Indicator Data'!B7</f>
        <v>ALB</v>
      </c>
      <c r="C4" s="61">
        <f>ROUND(IF('Indicator Data'!K7="No data",IF((0.1022*LN('Indicator Data'!BH7)-0.1711)&gt;C$195,0,IF((0.1022*LN('Indicator Data'!BH7)-0.1711)&lt;C$194,10,(C$195-(0.1022*LN('Indicator Data'!BH7)-0.1711))/(C$195-C$194)*10)),IF('Indicator Data'!K7&gt;C$195,0,IF('Indicator Data'!K7&lt;C$194,10,(C$195-'Indicator Data'!K7)/(C$195-C$194)*10))),1)</f>
        <v>2.2000000000000002</v>
      </c>
      <c r="D4" s="61">
        <f>IF('Indicator Data'!L7="No data","x",ROUND((IF(LOG('Indicator Data'!L7*1000)&gt;D$195,10,IF(LOG('Indicator Data'!L7*1000)&lt;D$194,0,10-(D$195-LOG('Indicator Data'!L7*1000))/(D$195-D$194)*10))),1))</f>
        <v>1.6</v>
      </c>
      <c r="E4" s="62">
        <f t="shared" ref="E4:E67" si="4">ROUND(IF(D4="x",C4,(10-GEOMEAN(((10-C4)/10*9+1),((10-D4)/10*9+1)))/9*10),1)</f>
        <v>1.9</v>
      </c>
      <c r="F4" s="61">
        <f>IF('Indicator Data'!Y7="No data","x",ROUND(IF('Indicator Data'!Y7&gt;F$195,10,IF('Indicator Data'!Y7&lt;F$194,0,10-(F$195-'Indicator Data'!Y7)/(F$195-F$194)*10)),1))</f>
        <v>3.1</v>
      </c>
      <c r="G4" s="61">
        <f>IF('Indicator Data'!Z7="No data","x",ROUND(IF('Indicator Data'!Z7&gt;G$195,10,IF('Indicator Data'!Z7&lt;G$194,0,10-(G$195-'Indicator Data'!Z7)/(G$195-G$194)*10)),1))</f>
        <v>1</v>
      </c>
      <c r="H4" s="62">
        <f t="shared" ref="H4:H67" si="5">IF(AND(F4="x",G4="x"),"x",ROUND(AVERAGE(F4,G4),1))</f>
        <v>2.1</v>
      </c>
      <c r="I4" s="63">
        <f>SUM(IF('Indicator Data'!M7=0,0,'Indicator Data'!M7),SUM('Indicator Data'!N7:O7))</f>
        <v>323.02395999999999</v>
      </c>
      <c r="J4" s="63">
        <f>I4/'Indicator Data'!BI7*1000000</f>
        <v>112.12555186498169</v>
      </c>
      <c r="K4" s="61">
        <f t="shared" ref="K4:K67" si="6">IF(J4="x","x",ROUND(IF(J4&gt;K$195,10,IF(J4&lt;K$194,0,10-(K$195-J4)/(K$195-K$194)*10)),1))</f>
        <v>2.2000000000000002</v>
      </c>
      <c r="L4" s="61">
        <f>IF('Indicator Data'!P7="No data","x",ROUND(IF('Indicator Data'!P7&gt;L$195,10,IF('Indicator Data'!P7&lt;L$194,0,10-(L$195-'Indicator Data'!P7)/(L$195-L$194)*10)),1))</f>
        <v>1.5</v>
      </c>
      <c r="M4" s="61">
        <f>IF('Indicator Data'!Q7="No data","x",IF('Indicator Data'!Q7=0,0,ROUND(IF('Indicator Data'!Q7&gt;M$195,10,IF('Indicator Data'!Q7&lt;M$194,0,10-(M$195-'Indicator Data'!Q7)/(M$195-M$194)*10)),1)))</f>
        <v>3.2</v>
      </c>
      <c r="N4" s="62">
        <f t="shared" ref="N4:N67" si="7">ROUND(AVERAGE(K4,L4,M4),1)</f>
        <v>2.2999999999999998</v>
      </c>
      <c r="O4" s="64">
        <f t="shared" ref="O4:O67" si="8">ROUND(AVERAGE(E4,E4,H4,N4),1)</f>
        <v>2.1</v>
      </c>
      <c r="P4" s="75">
        <f>IF(AND('Indicator Data'!AD7="No data",'Indicator Data'!AE7="No data"),0,SUM('Indicator Data'!AD7:AF7)/1000)</f>
        <v>0.29299999999999998</v>
      </c>
      <c r="Q4" s="61">
        <f t="shared" ref="Q4:Q67" si="9">ROUND(IF(P4=0,0,IF(LOG(P4*1000)&gt;$Q$195,10,IF(LOG(P4*1000)&lt;Q$194,0,10-(Q$195-LOG(P4*1000))/(Q$195-Q$194)*10))),1)</f>
        <v>0</v>
      </c>
      <c r="R4" s="65">
        <f>P4*1000/'Indicator Data'!BI7</f>
        <v>1.0170386957190308E-4</v>
      </c>
      <c r="S4" s="61">
        <f t="shared" ref="S4:S67" si="10">IF(R4="x","x",ROUND(IF(R4&gt;$S$195,10,IF(R4&lt;$S$194,0,((R4*100)/0.0052)^(1/4.0545)/6.5*10)),1))</f>
        <v>1.8</v>
      </c>
      <c r="T4" s="66">
        <f t="shared" ref="T4:T67" si="11">ROUND(AVERAGE(Q4,S4),1)</f>
        <v>0.9</v>
      </c>
      <c r="U4" s="61">
        <f>IF('Indicator Data'!U7="No data","x",ROUND(IF('Indicator Data'!U7&gt;U$195,10,IF('Indicator Data'!U7&lt;U$194,0,10-(U$195-'Indicator Data'!U7)/(U$195-U$194)*10)),1))</f>
        <v>0.2</v>
      </c>
      <c r="V4" s="61">
        <f>IF('Indicator Data'!V7="No data","x",IF('Indicator Data'!V7=0,0,ROUND(IF('Indicator Data'!V7&gt;V$195,10,IF('Indicator Data'!V7&lt;V$194,0,10-(V$195-'Indicator Data'!V7)/(V$195-V$194)*10)),1)))</f>
        <v>0.2</v>
      </c>
      <c r="W4" s="61">
        <f t="shared" ref="W4:W67" si="12">IF(AND(U4="x",V4="x"),"x",AVERAGE(U4,V4))</f>
        <v>0.2</v>
      </c>
      <c r="X4" s="61">
        <f>IF('Indicator Data'!T7="No data","x",ROUND(IF('Indicator Data'!T7&gt;X$195,10,IF('Indicator Data'!T7&lt;X$194,0,10-(X$195-'Indicator Data'!T7)/(X$195-X$194)*10)),1))</f>
        <v>0.4</v>
      </c>
      <c r="Y4" s="167" t="str">
        <f>IF('Indicator Data'!W7="No data","x",ROUND(IF('Indicator Data'!W7&gt;Y$195,10,IF('Indicator Data'!W7&lt;Y$194,0,10-(Y$195-'Indicator Data'!W7)/(Y$195-Y$194)*10)),1))</f>
        <v>x</v>
      </c>
      <c r="Z4" s="65">
        <f>IF('Indicator Data'!X7="No data","x",IF(('Indicator Data'!X7/'Indicator Data'!BI7)&gt;1,1,IF('Indicator Data'!X7&gt;'Indicator Data'!X7,1,'Indicator Data'!X7/'Indicator Data'!BI7)))</f>
        <v>2.0826730970355577E-6</v>
      </c>
      <c r="AA4" s="167">
        <f t="shared" ref="AA4:AA67" si="13">IF(Z4="x","x",ROUND(IF(Z4&gt;AA$195,10,IF(Z4&lt;AA$194,0,10-(AA$195-Z4)/(AA$195-AA$194)*10)),1))</f>
        <v>0</v>
      </c>
      <c r="AB4" s="62">
        <f t="shared" si="0"/>
        <v>0.2</v>
      </c>
      <c r="AC4" s="61">
        <f>IF('Indicator Data'!R7="No data","x",ROUND(IF('Indicator Data'!R7&gt;AC$195,10,IF('Indicator Data'!R7&lt;AC$194,0,10-(AC$195-'Indicator Data'!R7)/(AC$195-AC$194)*10)),1))</f>
        <v>0.7</v>
      </c>
      <c r="AD4" s="61" t="str">
        <f>IF('Indicator Data'!S7="No data","x",ROUND(IF('Indicator Data'!S7&gt;AD$195,10,IF('Indicator Data'!S7&lt;AD$194,0,10-(AD$195-'Indicator Data'!S7)/(AD$195-AD$194)*10)),1))</f>
        <v>x</v>
      </c>
      <c r="AE4" s="62">
        <f t="shared" ref="AE4:AE67" si="14">IF(AND(AC4="x",AD4="x"),"x",ROUND(AVERAGE(AD4,AC4),1))</f>
        <v>0.7</v>
      </c>
      <c r="AF4" s="75">
        <f>('Indicator Data'!AC7+'Indicator Data'!AB7*0.5+'Indicator Data'!AA7*0.25)/1000</f>
        <v>19.657499999999999</v>
      </c>
      <c r="AG4" s="67">
        <f>AF4*1000/'Indicator Data'!BI7</f>
        <v>6.8233577341627466E-3</v>
      </c>
      <c r="AH4" s="62">
        <f t="shared" ref="AH4:AH67" si="15">IF(AG4="x","x",ROUND(IF(AG4&gt;AH$195,10,IF(AG4&lt;AH$194,0,10-(AH$195-AG4)/(AH$195-AH$194)*10)),1))</f>
        <v>0.7</v>
      </c>
      <c r="AI4" s="61">
        <f>IF('Indicator Data'!AG7="No data","x",ROUND(IF('Indicator Data'!AG7&lt;$AI$194,10,IF('Indicator Data'!AG7&gt;$AI$195,0,($AI$195-'Indicator Data'!AG7)/($AI$195-$AI$194)*10)),1))</f>
        <v>3.1</v>
      </c>
      <c r="AJ4" s="61">
        <f>IF('Indicator Data'!AH7="No data","x",ROUND(IF('Indicator Data'!AH7&gt;$AJ$195,10,IF('Indicator Data'!AH7&lt;$AJ$194,0,10-($AJ$195-'Indicator Data'!AH7)/($AJ$195-$AJ$194)*10)),1))</f>
        <v>0.4</v>
      </c>
      <c r="AK4" s="62">
        <f t="shared" si="1"/>
        <v>1.8</v>
      </c>
      <c r="AL4" s="68">
        <f t="shared" si="2"/>
        <v>0.9</v>
      </c>
      <c r="AM4" s="69">
        <f t="shared" si="3"/>
        <v>0.9</v>
      </c>
      <c r="AN4" s="61">
        <f>IF('Indicator Data'!AI7="No data","x",ROUND((IF(LOG('Indicator Data'!AI7)&gt;AN$195,10,IF(LOG('Indicator Data'!AI7)&lt;AN$194,0,10-(AN$195-LOG('Indicator Data'!AI7))/(AN$195-AN$194)*10))),1))</f>
        <v>3.7</v>
      </c>
      <c r="AO4" s="61">
        <f>IF('Indicator Data'!AJ7="No data","x",ROUND((IF(LOG('Indicator Data'!AJ7)&gt;AO$195,10,IF(LOG('Indicator Data'!AJ7)&lt;AO$194,0,10-(AO$195-LOG('Indicator Data'!AJ7))/(AO$195-AO$194)*10))),1))</f>
        <v>6.7</v>
      </c>
      <c r="AP4" s="62">
        <f t="shared" ref="AP4:AP67" si="16">IF(AND(AN4="x",AO4="x"),"x",ROUND(AVERAGE(AO4,AN4),1))</f>
        <v>5.2</v>
      </c>
      <c r="AQ4" s="62">
        <f>IF('Indicator Data'!AK7=0,10,ROUND(IF(LOG('Indicator Data'!AK7)&gt;AQ$195,0,IF(LOG('Indicator Data'!AK7)&lt;AQ$194,10,(AQ$195-LOG('Indicator Data'!AK7))/(AQ$195-AQ$194)*10)),1))</f>
        <v>4.3</v>
      </c>
      <c r="AR4" s="62" t="str">
        <f>IF('Indicator Data'!AL7="No data","x",ROUND(IF('Indicator Data'!AL7&gt;AR$195,10,IF('Indicator Data'!AL7&lt;AR$194,0,10-(AR$195-'Indicator Data'!AL7)/(AR$195-AR$194)*10)),1))</f>
        <v>x</v>
      </c>
      <c r="AS4" s="64">
        <f t="shared" ref="AS4:AS67" si="17">ROUND(AVERAGE(AP4,AQ4,AR4),1)</f>
        <v>4.8</v>
      </c>
      <c r="AT4" s="61">
        <f>IF('Indicator Data'!AM7="No data","x",ROUND(IF('Indicator Data'!AM7^2&gt;AT$195,0,IF('Indicator Data'!AM7^2&lt;AT$194,10,(AT$195-'Indicator Data'!AM7^2)/(AT$195-AT$194)*10)),1))</f>
        <v>0.4</v>
      </c>
      <c r="AU4" s="61">
        <f>IF('Indicator Data'!AN7="No data","x",ROUND(IF('Indicator Data'!AN7&gt;AU$195,0,IF('Indicator Data'!AN7&lt;AU$194,10,(AU$195-'Indicator Data'!AN7)/(AU$195-AU$194)*10)),1))</f>
        <v>5.4</v>
      </c>
      <c r="AV4" s="61">
        <f>IF('Indicator Data'!AO7="No data","x",ROUND(IF('Indicator Data'!AO7&gt;AV$195,0,IF('Indicator Data'!AO7&lt;AV$194,10,(AV$195-'Indicator Data'!AO7)/(AV$195-AV$194)*10)),1))</f>
        <v>3.4</v>
      </c>
      <c r="AW4" s="62">
        <f t="shared" ref="AW4:AW67" si="18">IF(AND(AT4="x",AV4="x",AU4="x"),"x",ROUND(AVERAGE(AV4,AT4,AU4),1))</f>
        <v>3.1</v>
      </c>
      <c r="AX4" s="62">
        <f>IF('Indicator Data'!AP7="No data","x",ROUND(IF('Indicator Data'!AP7&gt;AX$195,10,IF('Indicator Data'!AP7&lt;AX$194,0,10-(AX$195-'Indicator Data'!AP7)/(AX$195-AX$194)*10)),1))</f>
        <v>5</v>
      </c>
      <c r="AY4" s="64">
        <f t="shared" ref="AY4:AY67" si="19">ROUND(AVERAGE(AW4,AX4),1)</f>
        <v>4.0999999999999996</v>
      </c>
      <c r="AZ4" s="69">
        <f t="shared" ref="AZ4:AZ67" si="20">ROUND(AVERAGE(AS4,AY4),1)</f>
        <v>4.5</v>
      </c>
    </row>
    <row r="5" spans="1:52" s="4" customFormat="1" x14ac:dyDescent="0.3">
      <c r="A5" s="109" t="str">
        <f>'Indicator Data'!A8</f>
        <v>Algeria</v>
      </c>
      <c r="B5" s="52" t="str">
        <f>'Indicator Data'!B8</f>
        <v>DZA</v>
      </c>
      <c r="C5" s="61">
        <f>ROUND(IF('Indicator Data'!K8="No data",IF((0.1022*LN('Indicator Data'!BH8)-0.1711)&gt;C$195,0,IF((0.1022*LN('Indicator Data'!BH8)-0.1711)&lt;C$194,10,(C$195-(0.1022*LN('Indicator Data'!BH8)-0.1711))/(C$195-C$194)*10)),IF('Indicator Data'!K8&gt;C$195,0,IF('Indicator Data'!K8&lt;C$194,10,(C$195-'Indicator Data'!K8)/(C$195-C$194)*10))),1)</f>
        <v>2.8</v>
      </c>
      <c r="D5" s="61">
        <f>IF('Indicator Data'!L8="No data","x",ROUND((IF(LOG('Indicator Data'!L8*1000)&gt;D$195,10,IF(LOG('Indicator Data'!L8*1000)&lt;D$194,0,10-(D$195-LOG('Indicator Data'!L8*1000))/(D$195-D$194)*10))),1))</f>
        <v>3.4</v>
      </c>
      <c r="E5" s="62">
        <f t="shared" si="4"/>
        <v>3.1</v>
      </c>
      <c r="F5" s="61">
        <f>IF('Indicator Data'!Y8="No data","x",ROUND(IF('Indicator Data'!Y8&gt;F$195,10,IF('Indicator Data'!Y8&lt;F$194,0,10-(F$195-'Indicator Data'!Y8)/(F$195-F$194)*10)),1))</f>
        <v>5.9</v>
      </c>
      <c r="G5" s="61">
        <f>IF('Indicator Data'!Z8="No data","x",ROUND(IF('Indicator Data'!Z8&gt;G$195,10,IF('Indicator Data'!Z8&lt;G$194,0,10-(G$195-'Indicator Data'!Z8)/(G$195-G$194)*10)),1))</f>
        <v>0.7</v>
      </c>
      <c r="H5" s="62">
        <f t="shared" si="5"/>
        <v>3.3</v>
      </c>
      <c r="I5" s="63">
        <f>SUM(IF('Indicator Data'!M8=0,0,'Indicator Data'!M8),SUM('Indicator Data'!N8:O8))</f>
        <v>820.95453999999995</v>
      </c>
      <c r="J5" s="63">
        <f>I5/'Indicator Data'!BI8*1000000</f>
        <v>19.06843914022917</v>
      </c>
      <c r="K5" s="61">
        <f t="shared" si="6"/>
        <v>0.4</v>
      </c>
      <c r="L5" s="61">
        <f>IF('Indicator Data'!P8="No data","x",ROUND(IF('Indicator Data'!P8&gt;L$195,10,IF('Indicator Data'!P8&lt;L$194,0,10-(L$195-'Indicator Data'!P8)/(L$195-L$194)*10)),1))</f>
        <v>0.1</v>
      </c>
      <c r="M5" s="61">
        <f>IF('Indicator Data'!Q8="No data","x",IF('Indicator Data'!Q8=0,0,ROUND(IF('Indicator Data'!Q8&gt;M$195,10,IF('Indicator Data'!Q8&lt;M$194,0,10-(M$195-'Indicator Data'!Q8)/(M$195-M$194)*10)),1)))</f>
        <v>0.3</v>
      </c>
      <c r="N5" s="62">
        <f t="shared" si="7"/>
        <v>0.3</v>
      </c>
      <c r="O5" s="64">
        <f t="shared" si="8"/>
        <v>2.5</v>
      </c>
      <c r="P5" s="75">
        <f>IF(AND('Indicator Data'!AD8="No data",'Indicator Data'!AE8="No data"),0,SUM('Indicator Data'!AD8:AF8)/1000)</f>
        <v>103.276</v>
      </c>
      <c r="Q5" s="61">
        <f t="shared" si="9"/>
        <v>6.7</v>
      </c>
      <c r="R5" s="65">
        <f>P5*1000/'Indicator Data'!BI8</f>
        <v>2.3988077593752118E-3</v>
      </c>
      <c r="S5" s="61">
        <f t="shared" si="10"/>
        <v>4</v>
      </c>
      <c r="T5" s="66">
        <f t="shared" si="11"/>
        <v>5.4</v>
      </c>
      <c r="U5" s="61">
        <f>IF('Indicator Data'!U8="No data","x",ROUND(IF('Indicator Data'!U8&gt;U$195,10,IF('Indicator Data'!U8&lt;U$194,0,10-(U$195-'Indicator Data'!U8)/(U$195-U$194)*10)),1))</f>
        <v>0.2</v>
      </c>
      <c r="V5" s="61">
        <f>IF('Indicator Data'!V8="No data","x",IF('Indicator Data'!V8=0,0,ROUND(IF('Indicator Data'!V8&gt;V$195,10,IF('Indicator Data'!V8&lt;V$194,0,10-(V$195-'Indicator Data'!V8)/(V$195-V$194)*10)),1)))</f>
        <v>0.2</v>
      </c>
      <c r="W5" s="61">
        <f t="shared" si="12"/>
        <v>0.2</v>
      </c>
      <c r="X5" s="61">
        <f>IF('Indicator Data'!T8="No data","x",ROUND(IF('Indicator Data'!T8&gt;X$195,10,IF('Indicator Data'!T8&lt;X$194,0,10-(X$195-'Indicator Data'!T8)/(X$195-X$194)*10)),1))</f>
        <v>1.3</v>
      </c>
      <c r="Y5" s="167">
        <f>IF('Indicator Data'!W8="No data","x",ROUND(IF('Indicator Data'!W8&gt;Y$195,10,IF('Indicator Data'!W8&lt;Y$194,0,10-(Y$195-'Indicator Data'!W8)/(Y$195-Y$194)*10)),1))</f>
        <v>0</v>
      </c>
      <c r="Z5" s="65">
        <f>IF('Indicator Data'!X8="No data","x",IF(('Indicator Data'!X8/'Indicator Data'!BI8)&gt;1,1,IF('Indicator Data'!X8&gt;'Indicator Data'!X8,1,'Indicator Data'!X8/'Indicator Data'!BI8)))</f>
        <v>3.052048293716864E-4</v>
      </c>
      <c r="AA5" s="167">
        <f t="shared" si="13"/>
        <v>0</v>
      </c>
      <c r="AB5" s="62">
        <f t="shared" si="0"/>
        <v>0.4</v>
      </c>
      <c r="AC5" s="61">
        <f>IF('Indicator Data'!R8="No data","x",ROUND(IF('Indicator Data'!R8&gt;AC$195,10,IF('Indicator Data'!R8&lt;AC$194,0,10-(AC$195-'Indicator Data'!R8)/(AC$195-AC$194)*10)),1))</f>
        <v>1.8</v>
      </c>
      <c r="AD5" s="61">
        <f>IF('Indicator Data'!S8="No data","x",ROUND(IF('Indicator Data'!S8&gt;AD$195,10,IF('Indicator Data'!S8&lt;AD$194,0,10-(AD$195-'Indicator Data'!S8)/(AD$195-AD$194)*10)),1))</f>
        <v>0.7</v>
      </c>
      <c r="AE5" s="62">
        <f t="shared" si="14"/>
        <v>1.3</v>
      </c>
      <c r="AF5" s="75">
        <f>('Indicator Data'!AC8+'Indicator Data'!AB8*0.5+'Indicator Data'!AA8*0.25)/1000</f>
        <v>156.375</v>
      </c>
      <c r="AG5" s="67">
        <f>AF5*1000/'Indicator Data'!BI8</f>
        <v>3.6321465139267472E-3</v>
      </c>
      <c r="AH5" s="62">
        <f t="shared" si="15"/>
        <v>0.4</v>
      </c>
      <c r="AI5" s="61">
        <f>IF('Indicator Data'!AG8="No data","x",ROUND(IF('Indicator Data'!AG8&lt;$AI$194,10,IF('Indicator Data'!AG8&gt;$AI$195,0,($AI$195-'Indicator Data'!AG8)/($AI$195-$AI$194)*10)),1))</f>
        <v>0.5</v>
      </c>
      <c r="AJ5" s="61">
        <f>IF('Indicator Data'!AH8="No data","x",ROUND(IF('Indicator Data'!AH8&gt;$AJ$195,10,IF('Indicator Data'!AH8&lt;$AJ$194,0,10-($AJ$195-'Indicator Data'!AH8)/($AJ$195-$AJ$194)*10)),1))</f>
        <v>0</v>
      </c>
      <c r="AK5" s="62">
        <f t="shared" si="1"/>
        <v>0.3</v>
      </c>
      <c r="AL5" s="68">
        <f t="shared" si="2"/>
        <v>0.6</v>
      </c>
      <c r="AM5" s="69">
        <f t="shared" si="3"/>
        <v>3.4</v>
      </c>
      <c r="AN5" s="61">
        <f>IF('Indicator Data'!AI8="No data","x",ROUND((IF(LOG('Indicator Data'!AI8)&gt;AN$195,10,IF(LOG('Indicator Data'!AI8)&lt;AN$194,0,10-(AN$195-LOG('Indicator Data'!AI8))/(AN$195-AN$194)*10))),1))</f>
        <v>7</v>
      </c>
      <c r="AO5" s="61">
        <f>IF('Indicator Data'!AJ8="No data","x",ROUND((IF(LOG('Indicator Data'!AJ8)&gt;AO$195,10,IF(LOG('Indicator Data'!AJ8)&lt;AO$194,0,10-(AO$195-LOG('Indicator Data'!AJ8))/(AO$195-AO$194)*10))),1))</f>
        <v>6</v>
      </c>
      <c r="AP5" s="62">
        <f t="shared" si="16"/>
        <v>6.5</v>
      </c>
      <c r="AQ5" s="62">
        <f>IF('Indicator Data'!AK8=0,10,ROUND(IF(LOG('Indicator Data'!AK8)&gt;AQ$195,0,IF(LOG('Indicator Data'!AK8)&lt;AQ$194,10,(AQ$195-LOG('Indicator Data'!AK8))/(AQ$195-AQ$194)*10)),1))</f>
        <v>6</v>
      </c>
      <c r="AR5" s="62">
        <f>IF('Indicator Data'!AL8="No data","x",ROUND(IF('Indicator Data'!AL8&gt;AR$195,10,IF('Indicator Data'!AL8&lt;AR$194,0,10-(AR$195-'Indicator Data'!AL8)/(AR$195-AR$194)*10)),1))</f>
        <v>4</v>
      </c>
      <c r="AS5" s="64">
        <f t="shared" si="17"/>
        <v>5.5</v>
      </c>
      <c r="AT5" s="61">
        <f>IF('Indicator Data'!AM8="No data","x",ROUND(IF('Indicator Data'!AM8^2&gt;AT$195,0,IF('Indicator Data'!AM8^2&lt;AT$194,10,(AT$195-'Indicator Data'!AM8^2)/(AT$195-AT$194)*10)),1))</f>
        <v>3.7</v>
      </c>
      <c r="AU5" s="61">
        <f>IF('Indicator Data'!AN8="No data","x",ROUND(IF('Indicator Data'!AN8&gt;AU$195,0,IF('Indicator Data'!AN8&lt;AU$194,10,(AU$195-'Indicator Data'!AN8)/(AU$195-AU$194)*10)),1))</f>
        <v>4.5</v>
      </c>
      <c r="AV5" s="61">
        <f>IF('Indicator Data'!AO8="No data","x",ROUND(IF('Indicator Data'!AO8&gt;AV$195,0,IF('Indicator Data'!AO8&lt;AV$194,10,(AV$195-'Indicator Data'!AO8)/(AV$195-AV$194)*10)),1))</f>
        <v>5.7</v>
      </c>
      <c r="AW5" s="62">
        <f t="shared" si="18"/>
        <v>4.5999999999999996</v>
      </c>
      <c r="AX5" s="62" t="str">
        <f>IF('Indicator Data'!AP8="No data","x",ROUND(IF('Indicator Data'!AP8&gt;AX$195,10,IF('Indicator Data'!AP8&lt;AX$194,0,10-(AX$195-'Indicator Data'!AP8)/(AX$195-AX$194)*10)),1))</f>
        <v>x</v>
      </c>
      <c r="AY5" s="64">
        <f t="shared" si="19"/>
        <v>4.5999999999999996</v>
      </c>
      <c r="AZ5" s="69">
        <f t="shared" si="20"/>
        <v>5.0999999999999996</v>
      </c>
    </row>
    <row r="6" spans="1:52" s="4" customFormat="1" x14ac:dyDescent="0.3">
      <c r="A6" s="109" t="str">
        <f>'Indicator Data'!A9</f>
        <v>Angola</v>
      </c>
      <c r="B6" s="52" t="str">
        <f>'Indicator Data'!B9</f>
        <v>AGO</v>
      </c>
      <c r="C6" s="61">
        <f>ROUND(IF('Indicator Data'!K9="No data",IF((0.1022*LN('Indicator Data'!BH9)-0.1711)&gt;C$195,0,IF((0.1022*LN('Indicator Data'!BH9)-0.1711)&lt;C$194,10,(C$195-(0.1022*LN('Indicator Data'!BH9)-0.1711))/(C$195-C$194)*10)),IF('Indicator Data'!K9&gt;C$195,0,IF('Indicator Data'!K9&lt;C$194,10,(C$195-'Indicator Data'!K9)/(C$195-C$194)*10))),1)</f>
        <v>6.5</v>
      </c>
      <c r="D6" s="61">
        <f>IF('Indicator Data'!L9="No data","x",ROUND((IF(LOG('Indicator Data'!L9*1000)&gt;D$195,10,IF(LOG('Indicator Data'!L9*1000)&lt;D$194,0,10-(D$195-LOG('Indicator Data'!L9*1000))/(D$195-D$194)*10))),1))</f>
        <v>9.1</v>
      </c>
      <c r="E6" s="62">
        <f t="shared" si="4"/>
        <v>8.1</v>
      </c>
      <c r="F6" s="61">
        <f>IF('Indicator Data'!Y9="No data","x",ROUND(IF('Indicator Data'!Y9&gt;F$195,10,IF('Indicator Data'!Y9&lt;F$194,0,10-(F$195-'Indicator Data'!Y9)/(F$195-F$194)*10)),1))</f>
        <v>7.7</v>
      </c>
      <c r="G6" s="61">
        <f>IF('Indicator Data'!Z9="No data","x",ROUND(IF('Indicator Data'!Z9&gt;G$195,10,IF('Indicator Data'!Z9&lt;G$194,0,10-(G$195-'Indicator Data'!Z9)/(G$195-G$194)*10)),1))</f>
        <v>4.4000000000000004</v>
      </c>
      <c r="H6" s="62">
        <f t="shared" si="5"/>
        <v>6.1</v>
      </c>
      <c r="I6" s="63">
        <f>SUM(IF('Indicator Data'!M9=0,0,'Indicator Data'!M9),SUM('Indicator Data'!N9:O9))</f>
        <v>361.34419000000003</v>
      </c>
      <c r="J6" s="63">
        <f>I6/'Indicator Data'!BI9*1000000</f>
        <v>11.353991992345462</v>
      </c>
      <c r="K6" s="61">
        <f t="shared" si="6"/>
        <v>0.2</v>
      </c>
      <c r="L6" s="61">
        <f>IF('Indicator Data'!P9="No data","x",ROUND(IF('Indicator Data'!P9&gt;L$195,10,IF('Indicator Data'!P9&lt;L$194,0,10-(L$195-'Indicator Data'!P9)/(L$195-L$194)*10)),1))</f>
        <v>0.1</v>
      </c>
      <c r="M6" s="61">
        <f>IF('Indicator Data'!Q9="No data","x",IF('Indicator Data'!Q9=0,0,ROUND(IF('Indicator Data'!Q9&gt;M$195,10,IF('Indicator Data'!Q9&lt;M$194,0,10-(M$195-'Indicator Data'!Q9)/(M$195-M$194)*10)),1)))</f>
        <v>0</v>
      </c>
      <c r="N6" s="62">
        <f t="shared" si="7"/>
        <v>0.1</v>
      </c>
      <c r="O6" s="64">
        <f t="shared" si="8"/>
        <v>5.6</v>
      </c>
      <c r="P6" s="75">
        <f>IF(AND('Indicator Data'!AD9="No data",'Indicator Data'!AE9="No data"),0,SUM('Indicator Data'!AD9:AF9)/1000)</f>
        <v>56.048000000000002</v>
      </c>
      <c r="Q6" s="61">
        <f t="shared" si="9"/>
        <v>5.8</v>
      </c>
      <c r="R6" s="65">
        <f>P6*1000/'Indicator Data'!BI9</f>
        <v>1.7611146402740788E-3</v>
      </c>
      <c r="S6" s="61">
        <f t="shared" si="10"/>
        <v>3.7</v>
      </c>
      <c r="T6" s="66">
        <f t="shared" si="11"/>
        <v>4.8</v>
      </c>
      <c r="U6" s="61">
        <f>IF('Indicator Data'!U9="No data","x",ROUND(IF('Indicator Data'!U9&gt;U$195,10,IF('Indicator Data'!U9&lt;U$194,0,10-(U$195-'Indicator Data'!U9)/(U$195-U$194)*10)),1))</f>
        <v>3.8</v>
      </c>
      <c r="V6" s="61">
        <f>IF('Indicator Data'!V9="No data","x",IF('Indicator Data'!V9=0,0,ROUND(IF('Indicator Data'!V9&gt;V$195,10,IF('Indicator Data'!V9&lt;V$194,0,10-(V$195-'Indicator Data'!V9)/(V$195-V$194)*10)),1)))</f>
        <v>5.5</v>
      </c>
      <c r="W6" s="61">
        <f t="shared" si="12"/>
        <v>4.6500000000000004</v>
      </c>
      <c r="X6" s="61">
        <f>IF('Indicator Data'!T9="No data","x",ROUND(IF('Indicator Data'!T9&gt;X$195,10,IF('Indicator Data'!T9&lt;X$194,0,10-(X$195-'Indicator Data'!T9)/(X$195-X$194)*10)),1))</f>
        <v>6.5</v>
      </c>
      <c r="Y6" s="167">
        <f>IF('Indicator Data'!W9="No data","x",ROUND(IF('Indicator Data'!W9&gt;Y$195,10,IF('Indicator Data'!W9&lt;Y$194,0,10-(Y$195-'Indicator Data'!W9)/(Y$195-Y$194)*10)),1))</f>
        <v>3.9</v>
      </c>
      <c r="Z6" s="65">
        <f>IF('Indicator Data'!X9="No data","x",IF(('Indicator Data'!X9/'Indicator Data'!BI9)&gt;1,1,IF('Indicator Data'!X9&gt;'Indicator Data'!X9,1,'Indicator Data'!X9/'Indicator Data'!BI9)))</f>
        <v>0.46315080967503242</v>
      </c>
      <c r="AA6" s="167">
        <f t="shared" si="13"/>
        <v>5.0999999999999996</v>
      </c>
      <c r="AB6" s="62">
        <f t="shared" si="0"/>
        <v>5</v>
      </c>
      <c r="AC6" s="61">
        <f>IF('Indicator Data'!R9="No data","x",ROUND(IF('Indicator Data'!R9&gt;AC$195,10,IF('Indicator Data'!R9&lt;AC$194,0,10-(AC$195-'Indicator Data'!R9)/(AC$195-AC$194)*10)),1))</f>
        <v>5.9</v>
      </c>
      <c r="AD6" s="61">
        <f>IF('Indicator Data'!S9="No data","x",ROUND(IF('Indicator Data'!S9&gt;AD$195,10,IF('Indicator Data'!S9&lt;AD$194,0,10-(AD$195-'Indicator Data'!S9)/(AD$195-AD$194)*10)),1))</f>
        <v>4.2</v>
      </c>
      <c r="AE6" s="62">
        <f t="shared" si="14"/>
        <v>5.0999999999999996</v>
      </c>
      <c r="AF6" s="75">
        <f>('Indicator Data'!AC9+'Indicator Data'!AB9*0.5+'Indicator Data'!AA9*0.25)/1000</f>
        <v>369.46199999999999</v>
      </c>
      <c r="AG6" s="67">
        <f>AF6*1000/'Indicator Data'!BI9</f>
        <v>1.1609066108067044E-2</v>
      </c>
      <c r="AH6" s="62">
        <f t="shared" si="15"/>
        <v>1.2</v>
      </c>
      <c r="AI6" s="61">
        <f>IF('Indicator Data'!AG9="No data","x",ROUND(IF('Indicator Data'!AG9&lt;$AI$194,10,IF('Indicator Data'!AG9&gt;$AI$195,0,($AI$195-'Indicator Data'!AG9)/($AI$195-$AI$194)*10)),1))</f>
        <v>5.9</v>
      </c>
      <c r="AJ6" s="61">
        <f>IF('Indicator Data'!AH9="No data","x",ROUND(IF('Indicator Data'!AH9&gt;$AJ$195,10,IF('Indicator Data'!AH9&lt;$AJ$194,0,10-($AJ$195-'Indicator Data'!AH9)/($AJ$195-$AJ$194)*10)),1))</f>
        <v>6.7</v>
      </c>
      <c r="AK6" s="62">
        <f t="shared" si="1"/>
        <v>6.3</v>
      </c>
      <c r="AL6" s="68">
        <f t="shared" si="2"/>
        <v>4.5999999999999996</v>
      </c>
      <c r="AM6" s="69">
        <f t="shared" si="3"/>
        <v>4.7</v>
      </c>
      <c r="AN6" s="61">
        <f>IF('Indicator Data'!AI9="No data","x",ROUND((IF(LOG('Indicator Data'!AI9)&gt;AN$195,10,IF(LOG('Indicator Data'!AI9)&lt;AN$194,0,10-(AN$195-LOG('Indicator Data'!AI9))/(AN$195-AN$194)*10))),1))</f>
        <v>5.5</v>
      </c>
      <c r="AO6" s="61">
        <f>IF('Indicator Data'!AJ9="No data","x",ROUND((IF(LOG('Indicator Data'!AJ9)&gt;AO$195,10,IF(LOG('Indicator Data'!AJ9)&lt;AO$194,0,10-(AO$195-LOG('Indicator Data'!AJ9))/(AO$195-AO$194)*10))),1))</f>
        <v>3.5</v>
      </c>
      <c r="AP6" s="62">
        <f t="shared" si="16"/>
        <v>4.5</v>
      </c>
      <c r="AQ6" s="62">
        <f>IF('Indicator Data'!AK9=0,10,ROUND(IF(LOG('Indicator Data'!AK9)&gt;AQ$195,0,IF(LOG('Indicator Data'!AK9)&lt;AQ$194,10,(AQ$195-LOG('Indicator Data'!AK9))/(AQ$195-AQ$194)*10)),1))</f>
        <v>5.6</v>
      </c>
      <c r="AR6" s="62">
        <f>IF('Indicator Data'!AL9="No data","x",ROUND(IF('Indicator Data'!AL9&gt;AR$195,10,IF('Indicator Data'!AL9&lt;AR$194,0,10-(AR$195-'Indicator Data'!AL9)/(AR$195-AR$194)*10)),1))</f>
        <v>4</v>
      </c>
      <c r="AS6" s="64">
        <f t="shared" si="17"/>
        <v>4.7</v>
      </c>
      <c r="AT6" s="61">
        <f>IF('Indicator Data'!AM9="No data","x",ROUND(IF('Indicator Data'!AM9^2&gt;AT$195,0,IF('Indicator Data'!AM9^2&lt;AT$194,10,(AT$195-'Indicator Data'!AM9^2)/(AT$195-AT$194)*10)),1))</f>
        <v>6.2</v>
      </c>
      <c r="AU6" s="61">
        <f>IF('Indicator Data'!AN9="No data","x",ROUND(IF('Indicator Data'!AN9&gt;AU$195,0,IF('Indicator Data'!AN9&lt;AU$194,10,(AU$195-'Indicator Data'!AN9)/(AU$195-AU$194)*10)),1))</f>
        <v>8</v>
      </c>
      <c r="AV6" s="61">
        <f>IF('Indicator Data'!AO9="No data","x",ROUND(IF('Indicator Data'!AO9&gt;AV$195,0,IF('Indicator Data'!AO9&lt;AV$194,10,(AV$195-'Indicator Data'!AO9)/(AV$195-AV$194)*10)),1))</f>
        <v>8.6999999999999993</v>
      </c>
      <c r="AW6" s="62">
        <f t="shared" si="18"/>
        <v>7.6</v>
      </c>
      <c r="AX6" s="62">
        <f>IF('Indicator Data'!AP9="No data","x",ROUND(IF('Indicator Data'!AP9&gt;AX$195,10,IF('Indicator Data'!AP9&lt;AX$194,0,10-(AX$195-'Indicator Data'!AP9)/(AX$195-AX$194)*10)),1))</f>
        <v>7.1</v>
      </c>
      <c r="AY6" s="64">
        <f t="shared" si="19"/>
        <v>7.4</v>
      </c>
      <c r="AZ6" s="69">
        <f t="shared" si="20"/>
        <v>6.1</v>
      </c>
    </row>
    <row r="7" spans="1:52" s="4" customFormat="1" x14ac:dyDescent="0.3">
      <c r="A7" s="109" t="str">
        <f>'Indicator Data'!A10</f>
        <v>Antigua and Barbuda</v>
      </c>
      <c r="B7" s="52" t="str">
        <f>'Indicator Data'!B10</f>
        <v>ATG</v>
      </c>
      <c r="C7" s="61">
        <f>ROUND(IF('Indicator Data'!K10="No data",IF((0.1022*LN('Indicator Data'!BH10)-0.1711)&gt;C$195,0,IF((0.1022*LN('Indicator Data'!BH10)-0.1711)&lt;C$194,10,(C$195-(0.1022*LN('Indicator Data'!BH10)-0.1711))/(C$195-C$194)*10)),IF('Indicator Data'!K10&gt;C$195,0,IF('Indicator Data'!K10&lt;C$194,10,(C$195-'Indicator Data'!K10)/(C$195-C$194)*10))),1)</f>
        <v>2.5</v>
      </c>
      <c r="D7" s="61" t="str">
        <f>IF('Indicator Data'!L10="No data","x",ROUND((IF(LOG('Indicator Data'!L10*1000)&gt;D$195,10,IF(LOG('Indicator Data'!L10*1000)&lt;D$194,0,10-(D$195-LOG('Indicator Data'!L10*1000))/(D$195-D$194)*10))),1))</f>
        <v>x</v>
      </c>
      <c r="E7" s="62">
        <f t="shared" si="4"/>
        <v>2.5</v>
      </c>
      <c r="F7" s="61" t="str">
        <f>IF('Indicator Data'!Y10="No data","x",ROUND(IF('Indicator Data'!Y10&gt;F$195,10,IF('Indicator Data'!Y10&lt;F$194,0,10-(F$195-'Indicator Data'!Y10)/(F$195-F$194)*10)),1))</f>
        <v>x</v>
      </c>
      <c r="G7" s="61" t="str">
        <f>IF('Indicator Data'!Z10="No data","x",ROUND(IF('Indicator Data'!Z10&gt;G$195,10,IF('Indicator Data'!Z10&lt;G$194,0,10-(G$195-'Indicator Data'!Z10)/(G$195-G$194)*10)),1))</f>
        <v>x</v>
      </c>
      <c r="H7" s="62" t="str">
        <f t="shared" si="5"/>
        <v>x</v>
      </c>
      <c r="I7" s="63">
        <f>SUM(IF('Indicator Data'!M10=0,0,'Indicator Data'!M10),SUM('Indicator Data'!N10:O10))</f>
        <v>56.7288</v>
      </c>
      <c r="J7" s="63">
        <f>I7/'Indicator Data'!BI10*1000000</f>
        <v>584.14045204139427</v>
      </c>
      <c r="K7" s="61">
        <f t="shared" si="6"/>
        <v>10</v>
      </c>
      <c r="L7" s="61">
        <f>IF('Indicator Data'!P10="No data","x",ROUND(IF('Indicator Data'!P10&gt;L$195,10,IF('Indicator Data'!P10&lt;L$194,0,10-(L$195-'Indicator Data'!P10)/(L$195-L$194)*10)),1))</f>
        <v>0.7</v>
      </c>
      <c r="M7" s="61">
        <f>IF('Indicator Data'!Q10="No data","x",IF('Indicator Data'!Q10=0,0,ROUND(IF('Indicator Data'!Q10&gt;M$195,10,IF('Indicator Data'!Q10&lt;M$194,0,10-(M$195-'Indicator Data'!Q10)/(M$195-M$194)*10)),1)))</f>
        <v>0.5</v>
      </c>
      <c r="N7" s="62">
        <f t="shared" si="7"/>
        <v>3.7</v>
      </c>
      <c r="O7" s="64">
        <f t="shared" si="8"/>
        <v>2.9</v>
      </c>
      <c r="P7" s="75">
        <f>IF(AND('Indicator Data'!AD10="No data",'Indicator Data'!AE10="No data"),0,SUM('Indicator Data'!AD10:AF10)/1000)</f>
        <v>3.0000000000000001E-3</v>
      </c>
      <c r="Q7" s="61">
        <f t="shared" si="9"/>
        <v>0</v>
      </c>
      <c r="R7" s="65">
        <f>P7*1000/'Indicator Data'!BI10</f>
        <v>3.0891211450342376E-5</v>
      </c>
      <c r="S7" s="61">
        <f t="shared" si="10"/>
        <v>0</v>
      </c>
      <c r="T7" s="66">
        <f t="shared" si="11"/>
        <v>0</v>
      </c>
      <c r="U7" s="61" t="str">
        <f>IF('Indicator Data'!U10="No data","x",ROUND(IF('Indicator Data'!U10&gt;U$195,10,IF('Indicator Data'!U10&lt;U$194,0,10-(U$195-'Indicator Data'!U10)/(U$195-U$194)*10)),1))</f>
        <v>x</v>
      </c>
      <c r="V7" s="61" t="str">
        <f>IF('Indicator Data'!V10="No data","x",IF('Indicator Data'!V10=0,0,ROUND(IF('Indicator Data'!V10&gt;V$195,10,IF('Indicator Data'!V10&lt;V$194,0,10-(V$195-'Indicator Data'!V10)/(V$195-V$194)*10)),1)))</f>
        <v>x</v>
      </c>
      <c r="W7" s="61" t="str">
        <f t="shared" si="12"/>
        <v>x</v>
      </c>
      <c r="X7" s="61">
        <f>IF('Indicator Data'!T10="No data","x",ROUND(IF('Indicator Data'!T10&gt;X$195,10,IF('Indicator Data'!T10&lt;X$194,0,10-(X$195-'Indicator Data'!T10)/(X$195-X$194)*10)),1))</f>
        <v>0</v>
      </c>
      <c r="Y7" s="167" t="str">
        <f>IF('Indicator Data'!W10="No data","x",ROUND(IF('Indicator Data'!W10&gt;Y$195,10,IF('Indicator Data'!W10&lt;Y$194,0,10-(Y$195-'Indicator Data'!W10)/(Y$195-Y$194)*10)),1))</f>
        <v>x</v>
      </c>
      <c r="Z7" s="65">
        <f>IF('Indicator Data'!X10="No data","x",IF(('Indicator Data'!X10/'Indicator Data'!BI10)&gt;1,1,IF('Indicator Data'!X10&gt;'Indicator Data'!X10,1,'Indicator Data'!X10/'Indicator Data'!BI10)))</f>
        <v>1.657828347835041E-3</v>
      </c>
      <c r="AA7" s="167">
        <f t="shared" si="13"/>
        <v>0</v>
      </c>
      <c r="AB7" s="62">
        <f t="shared" si="0"/>
        <v>0</v>
      </c>
      <c r="AC7" s="61">
        <f>IF('Indicator Data'!R10="No data","x",ROUND(IF('Indicator Data'!R10&gt;AC$195,10,IF('Indicator Data'!R10&lt;AC$194,0,10-(AC$195-'Indicator Data'!R10)/(AC$195-AC$194)*10)),1))</f>
        <v>0.5</v>
      </c>
      <c r="AD7" s="61" t="str">
        <f>IF('Indicator Data'!S10="No data","x",ROUND(IF('Indicator Data'!S10&gt;AD$195,10,IF('Indicator Data'!S10&lt;AD$194,0,10-(AD$195-'Indicator Data'!S10)/(AD$195-AD$194)*10)),1))</f>
        <v>x</v>
      </c>
      <c r="AE7" s="62">
        <f t="shared" si="14"/>
        <v>0.5</v>
      </c>
      <c r="AF7" s="75">
        <f>('Indicator Data'!AC10+'Indicator Data'!AB10*0.5+'Indicator Data'!AA10*0.25)/1000</f>
        <v>0.35</v>
      </c>
      <c r="AG7" s="67">
        <f>AF7*1000/'Indicator Data'!BI10</f>
        <v>3.6039746692066105E-3</v>
      </c>
      <c r="AH7" s="62">
        <f t="shared" si="15"/>
        <v>0.4</v>
      </c>
      <c r="AI7" s="61">
        <f>IF('Indicator Data'!AG10="No data","x",ROUND(IF('Indicator Data'!AG10&lt;$AI$194,10,IF('Indicator Data'!AG10&gt;$AI$195,0,($AI$195-'Indicator Data'!AG10)/($AI$195-$AI$194)*10)),1))</f>
        <v>7.2</v>
      </c>
      <c r="AJ7" s="61">
        <f>IF('Indicator Data'!AH10="No data","x",ROUND(IF('Indicator Data'!AH10&gt;$AJ$195,10,IF('Indicator Data'!AH10&lt;$AJ$194,0,10-($AJ$195-'Indicator Data'!AH10)/($AJ$195-$AJ$194)*10)),1))</f>
        <v>4.4000000000000004</v>
      </c>
      <c r="AK7" s="62">
        <f t="shared" si="1"/>
        <v>5.8</v>
      </c>
      <c r="AL7" s="68">
        <f t="shared" si="2"/>
        <v>2.1</v>
      </c>
      <c r="AM7" s="69">
        <f t="shared" si="3"/>
        <v>1.1000000000000001</v>
      </c>
      <c r="AN7" s="61">
        <f>IF('Indicator Data'!AI10="No data","x",ROUND((IF(LOG('Indicator Data'!AI10)&gt;AN$195,10,IF(LOG('Indicator Data'!AI10)&lt;AN$194,0,10-(AN$195-LOG('Indicator Data'!AI10))/(AN$195-AN$194)*10))),1))</f>
        <v>4.4000000000000004</v>
      </c>
      <c r="AO7" s="61">
        <f>IF('Indicator Data'!AJ10="No data","x",ROUND((IF(LOG('Indicator Data'!AJ10)&gt;AO$195,10,IF(LOG('Indicator Data'!AJ10)&lt;AO$194,0,10-(AO$195-LOG('Indicator Data'!AJ10))/(AO$195-AO$194)*10))),1))</f>
        <v>3.5</v>
      </c>
      <c r="AP7" s="62">
        <f t="shared" si="16"/>
        <v>4</v>
      </c>
      <c r="AQ7" s="62">
        <f>IF('Indicator Data'!AK10=0,10,ROUND(IF(LOG('Indicator Data'!AK10)&gt;AQ$195,0,IF(LOG('Indicator Data'!AK10)&lt;AQ$194,10,(AQ$195-LOG('Indicator Data'!AK10))/(AQ$195-AQ$194)*10)),1))</f>
        <v>4.7</v>
      </c>
      <c r="AR7" s="62">
        <f>IF('Indicator Data'!AL10="No data","x",ROUND(IF('Indicator Data'!AL10&gt;AR$195,10,IF('Indicator Data'!AL10&lt;AR$194,0,10-(AR$195-'Indicator Data'!AL10)/(AR$195-AR$194)*10)),1))</f>
        <v>2</v>
      </c>
      <c r="AS7" s="64">
        <f t="shared" si="17"/>
        <v>3.6</v>
      </c>
      <c r="AT7" s="61">
        <f>IF('Indicator Data'!AM10="No data","x",ROUND(IF('Indicator Data'!AM10^2&gt;AT$195,0,IF('Indicator Data'!AM10^2&lt;AT$194,10,(AT$195-'Indicator Data'!AM10^2)/(AT$195-AT$194)*10)),1))</f>
        <v>0.2</v>
      </c>
      <c r="AU7" s="61">
        <f>IF('Indicator Data'!AN10="No data","x",ROUND(IF('Indicator Data'!AN10&gt;AU$195,0,IF('Indicator Data'!AN10&lt;AU$194,10,(AU$195-'Indicator Data'!AN10)/(AU$195-AU$194)*10)),1))</f>
        <v>0.4</v>
      </c>
      <c r="AV7" s="61">
        <f>IF('Indicator Data'!AO10="No data","x",ROUND(IF('Indicator Data'!AO10&gt;AV$195,0,IF('Indicator Data'!AO10&lt;AV$194,10,(AV$195-'Indicator Data'!AO10)/(AV$195-AV$194)*10)),1))</f>
        <v>2.7</v>
      </c>
      <c r="AW7" s="62">
        <f t="shared" si="18"/>
        <v>1.1000000000000001</v>
      </c>
      <c r="AX7" s="62" t="str">
        <f>IF('Indicator Data'!AP10="No data","x",ROUND(IF('Indicator Data'!AP10&gt;AX$195,10,IF('Indicator Data'!AP10&lt;AX$194,0,10-(AX$195-'Indicator Data'!AP10)/(AX$195-AX$194)*10)),1))</f>
        <v>x</v>
      </c>
      <c r="AY7" s="64">
        <f t="shared" si="19"/>
        <v>1.1000000000000001</v>
      </c>
      <c r="AZ7" s="69">
        <f t="shared" si="20"/>
        <v>2.4</v>
      </c>
    </row>
    <row r="8" spans="1:52" s="4" customFormat="1" x14ac:dyDescent="0.3">
      <c r="A8" s="109" t="str">
        <f>'Indicator Data'!A11</f>
        <v>Argentina</v>
      </c>
      <c r="B8" s="52" t="str">
        <f>'Indicator Data'!B11</f>
        <v>ARG</v>
      </c>
      <c r="C8" s="61">
        <f>ROUND(IF('Indicator Data'!K11="No data",IF((0.1022*LN('Indicator Data'!BH11)-0.1711)&gt;C$195,0,IF((0.1022*LN('Indicator Data'!BH11)-0.1711)&lt;C$194,10,(C$195-(0.1022*LN('Indicator Data'!BH11)-0.1711))/(C$195-C$194)*10)),IF('Indicator Data'!K11&gt;C$195,0,IF('Indicator Data'!K11&lt;C$194,10,(C$195-'Indicator Data'!K11)/(C$195-C$194)*10))),1)</f>
        <v>1.4</v>
      </c>
      <c r="D8" s="61" t="str">
        <f>IF('Indicator Data'!L11="No data","x",ROUND((IF(LOG('Indicator Data'!L11*1000)&gt;D$195,10,IF(LOG('Indicator Data'!L11*1000)&lt;D$194,0,10-(D$195-LOG('Indicator Data'!L11*1000))/(D$195-D$194)*10))),1))</f>
        <v>x</v>
      </c>
      <c r="E8" s="62">
        <f t="shared" si="4"/>
        <v>1.4</v>
      </c>
      <c r="F8" s="61">
        <f>IF('Indicator Data'!Y11="No data","x",ROUND(IF('Indicator Data'!Y11&gt;F$195,10,IF('Indicator Data'!Y11&lt;F$194,0,10-(F$195-'Indicator Data'!Y11)/(F$195-F$194)*10)),1))</f>
        <v>4.7</v>
      </c>
      <c r="G8" s="61">
        <f>IF('Indicator Data'!Z11="No data","x",ROUND(IF('Indicator Data'!Z11&gt;G$195,10,IF('Indicator Data'!Z11&lt;G$194,0,10-(G$195-'Indicator Data'!Z11)/(G$195-G$194)*10)),1))</f>
        <v>4.0999999999999996</v>
      </c>
      <c r="H8" s="62">
        <f t="shared" si="5"/>
        <v>4.4000000000000004</v>
      </c>
      <c r="I8" s="63">
        <f>SUM(IF('Indicator Data'!M11=0,0,'Indicator Data'!M11),SUM('Indicator Data'!N11:O11))</f>
        <v>-0.57222999999999757</v>
      </c>
      <c r="J8" s="63">
        <f>I8/'Indicator Data'!BI11*1000000</f>
        <v>-1.2778503227117448E-2</v>
      </c>
      <c r="K8" s="61">
        <f t="shared" si="6"/>
        <v>0</v>
      </c>
      <c r="L8" s="61">
        <f>IF('Indicator Data'!P11="No data","x",ROUND(IF('Indicator Data'!P11&gt;L$195,10,IF('Indicator Data'!P11&lt;L$194,0,10-(L$195-'Indicator Data'!P11)/(L$195-L$194)*10)),1))</f>
        <v>0</v>
      </c>
      <c r="M8" s="61">
        <f>IF('Indicator Data'!Q11="No data","x",IF('Indicator Data'!Q11=0,0,ROUND(IF('Indicator Data'!Q11&gt;M$195,10,IF('Indicator Data'!Q11&lt;M$194,0,10-(M$195-'Indicator Data'!Q11)/(M$195-M$194)*10)),1)))</f>
        <v>0</v>
      </c>
      <c r="N8" s="62">
        <f t="shared" si="7"/>
        <v>0</v>
      </c>
      <c r="O8" s="64">
        <f t="shared" si="8"/>
        <v>1.8</v>
      </c>
      <c r="P8" s="75">
        <f>IF(AND('Indicator Data'!AD11="No data",'Indicator Data'!AE11="No data"),0,SUM('Indicator Data'!AD11:AF11)/1000)</f>
        <v>9.6170000000000009</v>
      </c>
      <c r="Q8" s="61">
        <f t="shared" si="9"/>
        <v>3.3</v>
      </c>
      <c r="R8" s="65">
        <f>P8*1000/'Indicator Data'!BI11</f>
        <v>2.1475781684845082E-4</v>
      </c>
      <c r="S8" s="61">
        <f t="shared" si="10"/>
        <v>2.2000000000000002</v>
      </c>
      <c r="T8" s="66">
        <f t="shared" si="11"/>
        <v>2.8</v>
      </c>
      <c r="U8" s="61">
        <f>IF('Indicator Data'!U11="No data","x",ROUND(IF('Indicator Data'!U11&gt;U$195,10,IF('Indicator Data'!U11&lt;U$194,0,10-(U$195-'Indicator Data'!U11)/(U$195-U$194)*10)),1))</f>
        <v>0.8</v>
      </c>
      <c r="V8" s="61">
        <f>IF('Indicator Data'!V11="No data","x",IF('Indicator Data'!V11=0,0,ROUND(IF('Indicator Data'!V11&gt;V$195,10,IF('Indicator Data'!V11&lt;V$194,0,10-(V$195-'Indicator Data'!V11)/(V$195-V$194)*10)),1)))</f>
        <v>0.9</v>
      </c>
      <c r="W8" s="61">
        <f t="shared" si="12"/>
        <v>0.85000000000000009</v>
      </c>
      <c r="X8" s="61">
        <f>IF('Indicator Data'!T11="No data","x",ROUND(IF('Indicator Data'!T11&gt;X$195,10,IF('Indicator Data'!T11&lt;X$194,0,10-(X$195-'Indicator Data'!T11)/(X$195-X$194)*10)),1))</f>
        <v>0.5</v>
      </c>
      <c r="Y8" s="167">
        <f>IF('Indicator Data'!W11="No data","x",ROUND(IF('Indicator Data'!W11&gt;Y$195,10,IF('Indicator Data'!W11&lt;Y$194,0,10-(Y$195-'Indicator Data'!W11)/(Y$195-Y$194)*10)),1))</f>
        <v>0</v>
      </c>
      <c r="Z8" s="65">
        <f>IF('Indicator Data'!X11="No data","x",IF(('Indicator Data'!X11/'Indicator Data'!BI11)&gt;1,1,IF('Indicator Data'!X11&gt;'Indicator Data'!X11,1,'Indicator Data'!X11/'Indicator Data'!BI11)))</f>
        <v>2.5055450816674826E-5</v>
      </c>
      <c r="AA8" s="167">
        <f t="shared" si="13"/>
        <v>0</v>
      </c>
      <c r="AB8" s="62">
        <f t="shared" si="0"/>
        <v>0.3</v>
      </c>
      <c r="AC8" s="61">
        <f>IF('Indicator Data'!R11="No data","x",ROUND(IF('Indicator Data'!R11&gt;AC$195,10,IF('Indicator Data'!R11&lt;AC$194,0,10-(AC$195-'Indicator Data'!R11)/(AC$195-AC$194)*10)),1))</f>
        <v>0.8</v>
      </c>
      <c r="AD8" s="61" t="str">
        <f>IF('Indicator Data'!S11="No data","x",ROUND(IF('Indicator Data'!S11&gt;AD$195,10,IF('Indicator Data'!S11&lt;AD$194,0,10-(AD$195-'Indicator Data'!S11)/(AD$195-AD$194)*10)),1))</f>
        <v>x</v>
      </c>
      <c r="AE8" s="62">
        <f t="shared" si="14"/>
        <v>0.8</v>
      </c>
      <c r="AF8" s="75">
        <f>('Indicator Data'!AC11+'Indicator Data'!AB11*0.5+'Indicator Data'!AA11*0.25)/1000</f>
        <v>79.171750000000003</v>
      </c>
      <c r="AG8" s="67">
        <f>AF8*1000/'Indicator Data'!BI11</f>
        <v>1.7679892051649512E-3</v>
      </c>
      <c r="AH8" s="62">
        <f t="shared" si="15"/>
        <v>0.2</v>
      </c>
      <c r="AI8" s="61">
        <f>IF('Indicator Data'!AG11="No data","x",ROUND(IF('Indicator Data'!AG11&lt;$AI$194,10,IF('Indicator Data'!AG11&gt;$AI$195,0,($AI$195-'Indicator Data'!AG11)/($AI$195-$AI$194)*10)),1))</f>
        <v>2.1</v>
      </c>
      <c r="AJ8" s="61">
        <f>IF('Indicator Data'!AH11="No data","x",ROUND(IF('Indicator Data'!AH11&gt;$AJ$195,10,IF('Indicator Data'!AH11&lt;$AJ$194,0,10-($AJ$195-'Indicator Data'!AH11)/($AJ$195-$AJ$194)*10)),1))</f>
        <v>0</v>
      </c>
      <c r="AK8" s="62">
        <f t="shared" si="1"/>
        <v>1.1000000000000001</v>
      </c>
      <c r="AL8" s="68">
        <f t="shared" si="2"/>
        <v>0.6</v>
      </c>
      <c r="AM8" s="69">
        <f t="shared" si="3"/>
        <v>1.8</v>
      </c>
      <c r="AN8" s="61">
        <f>IF('Indicator Data'!AI11="No data","x",ROUND((IF(LOG('Indicator Data'!AI11)&gt;AN$195,10,IF(LOG('Indicator Data'!AI11)&lt;AN$194,0,10-(AN$195-LOG('Indicator Data'!AI11))/(AN$195-AN$194)*10))),1))</f>
        <v>8.1</v>
      </c>
      <c r="AO8" s="61">
        <f>IF('Indicator Data'!AJ11="No data","x",ROUND((IF(LOG('Indicator Data'!AJ11)&gt;AO$195,10,IF(LOG('Indicator Data'!AJ11)&lt;AO$194,0,10-(AO$195-LOG('Indicator Data'!AJ11))/(AO$195-AO$194)*10))),1))</f>
        <v>7.1</v>
      </c>
      <c r="AP8" s="62">
        <f t="shared" si="16"/>
        <v>7.6</v>
      </c>
      <c r="AQ8" s="62">
        <f>IF('Indicator Data'!AK11=0,10,ROUND(IF(LOG('Indicator Data'!AK11)&gt;AQ$195,0,IF(LOG('Indicator Data'!AK11)&lt;AQ$194,10,(AQ$195-LOG('Indicator Data'!AK11))/(AQ$195-AQ$194)*10)),1))</f>
        <v>5.3</v>
      </c>
      <c r="AR8" s="62">
        <f>IF('Indicator Data'!AL11="No data","x",ROUND(IF('Indicator Data'!AL11&gt;AR$195,10,IF('Indicator Data'!AL11&lt;AR$194,0,10-(AR$195-'Indicator Data'!AL11)/(AR$195-AR$194)*10)),1))</f>
        <v>4</v>
      </c>
      <c r="AS8" s="64">
        <f t="shared" si="17"/>
        <v>5.6</v>
      </c>
      <c r="AT8" s="61">
        <f>IF('Indicator Data'!AM11="No data","x",ROUND(IF('Indicator Data'!AM11^2&gt;AT$195,0,IF('Indicator Data'!AM11^2&lt;AT$194,10,(AT$195-'Indicator Data'!AM11^2)/(AT$195-AT$194)*10)),1))</f>
        <v>0.2</v>
      </c>
      <c r="AU8" s="61">
        <f>IF('Indicator Data'!AN11="No data","x",ROUND(IF('Indicator Data'!AN11&gt;AU$195,0,IF('Indicator Data'!AN11&lt;AU$194,10,(AU$195-'Indicator Data'!AN11)/(AU$195-AU$194)*10)),1))</f>
        <v>3.5</v>
      </c>
      <c r="AV8" s="61">
        <f>IF('Indicator Data'!AO11="No data","x",ROUND(IF('Indicator Data'!AO11&gt;AV$195,0,IF('Indicator Data'!AO11&lt;AV$194,10,(AV$195-'Indicator Data'!AO11)/(AV$195-AV$194)*10)),1))</f>
        <v>2.9</v>
      </c>
      <c r="AW8" s="62">
        <f t="shared" si="18"/>
        <v>2.2000000000000002</v>
      </c>
      <c r="AX8" s="62">
        <f>IF('Indicator Data'!AP11="No data","x",ROUND(IF('Indicator Data'!AP11&gt;AX$195,10,IF('Indicator Data'!AP11&lt;AX$194,0,10-(AX$195-'Indicator Data'!AP11)/(AX$195-AX$194)*10)),1))</f>
        <v>5.3</v>
      </c>
      <c r="AY8" s="64">
        <f t="shared" si="19"/>
        <v>3.8</v>
      </c>
      <c r="AZ8" s="69">
        <f t="shared" si="20"/>
        <v>4.7</v>
      </c>
    </row>
    <row r="9" spans="1:52" s="4" customFormat="1" x14ac:dyDescent="0.3">
      <c r="A9" s="109" t="str">
        <f>'Indicator Data'!A12</f>
        <v>Armenia</v>
      </c>
      <c r="B9" s="52" t="str">
        <f>'Indicator Data'!B12</f>
        <v>ARM</v>
      </c>
      <c r="C9" s="61">
        <f>ROUND(IF('Indicator Data'!K12="No data",IF((0.1022*LN('Indicator Data'!BH12)-0.1711)&gt;C$195,0,IF((0.1022*LN('Indicator Data'!BH12)-0.1711)&lt;C$194,10,(C$195-(0.1022*LN('Indicator Data'!BH12)-0.1711))/(C$195-C$194)*10)),IF('Indicator Data'!K12&gt;C$195,0,IF('Indicator Data'!K12&lt;C$194,10,(C$195-'Indicator Data'!K12)/(C$195-C$194)*10))),1)</f>
        <v>2.8</v>
      </c>
      <c r="D9" s="61">
        <f>IF('Indicator Data'!L12="No data","x",ROUND((IF(LOG('Indicator Data'!L12*1000)&gt;D$195,10,IF(LOG('Indicator Data'!L12*1000)&lt;D$194,0,10-(D$195-LOG('Indicator Data'!L12*1000))/(D$195-D$194)*10))),1))</f>
        <v>0</v>
      </c>
      <c r="E9" s="62">
        <f t="shared" si="4"/>
        <v>1.5</v>
      </c>
      <c r="F9" s="61">
        <f>IF('Indicator Data'!Y12="No data","x",ROUND(IF('Indicator Data'!Y12&gt;F$195,10,IF('Indicator Data'!Y12&lt;F$194,0,10-(F$195-'Indicator Data'!Y12)/(F$195-F$194)*10)),1))</f>
        <v>3.4</v>
      </c>
      <c r="G9" s="61">
        <f>IF('Indicator Data'!Z12="No data","x",ROUND(IF('Indicator Data'!Z12&gt;G$195,10,IF('Indicator Data'!Z12&lt;G$194,0,10-(G$195-'Indicator Data'!Z12)/(G$195-G$194)*10)),1))</f>
        <v>2.2000000000000002</v>
      </c>
      <c r="H9" s="62">
        <f t="shared" si="5"/>
        <v>2.8</v>
      </c>
      <c r="I9" s="63">
        <f>SUM(IF('Indicator Data'!M12=0,0,'Indicator Data'!M12),SUM('Indicator Data'!N12:O12))</f>
        <v>274.45963</v>
      </c>
      <c r="J9" s="63">
        <f>I9/'Indicator Data'!BI12*1000000</f>
        <v>92.794073694403281</v>
      </c>
      <c r="K9" s="61">
        <f t="shared" si="6"/>
        <v>1.9</v>
      </c>
      <c r="L9" s="61">
        <f>IF('Indicator Data'!P12="No data","x",ROUND(IF('Indicator Data'!P12&gt;L$195,10,IF('Indicator Data'!P12&lt;L$194,0,10-(L$195-'Indicator Data'!P12)/(L$195-L$194)*10)),1))</f>
        <v>0.7</v>
      </c>
      <c r="M9" s="61">
        <f>IF('Indicator Data'!Q12="No data","x",IF('Indicator Data'!Q12=0,0,ROUND(IF('Indicator Data'!Q12&gt;M$195,10,IF('Indicator Data'!Q12&lt;M$194,0,10-(M$195-'Indicator Data'!Q12)/(M$195-M$194)*10)),1)))</f>
        <v>4</v>
      </c>
      <c r="N9" s="62">
        <f t="shared" si="7"/>
        <v>2.2000000000000002</v>
      </c>
      <c r="O9" s="64">
        <f t="shared" si="8"/>
        <v>2</v>
      </c>
      <c r="P9" s="75">
        <f>IF(AND('Indicator Data'!AD12="No data",'Indicator Data'!AE12="No data"),0,SUM('Indicator Data'!AD12:AF12)/1000)</f>
        <v>18.085000000000001</v>
      </c>
      <c r="Q9" s="61">
        <f t="shared" si="9"/>
        <v>4.2</v>
      </c>
      <c r="R9" s="65">
        <f>P9*1000/'Indicator Data'!BI12</f>
        <v>6.1144905819602077E-3</v>
      </c>
      <c r="S9" s="61">
        <f t="shared" si="10"/>
        <v>5</v>
      </c>
      <c r="T9" s="66">
        <f t="shared" si="11"/>
        <v>4.5999999999999996</v>
      </c>
      <c r="U9" s="61">
        <f>IF('Indicator Data'!U12="No data","x",ROUND(IF('Indicator Data'!U12&gt;U$195,10,IF('Indicator Data'!U12&lt;U$194,0,10-(U$195-'Indicator Data'!U12)/(U$195-U$194)*10)),1))</f>
        <v>0.4</v>
      </c>
      <c r="V9" s="61">
        <f>IF('Indicator Data'!V12="No data","x",IF('Indicator Data'!V12=0,0,ROUND(IF('Indicator Data'!V12&gt;V$195,10,IF('Indicator Data'!V12&lt;V$194,0,10-(V$195-'Indicator Data'!V12)/(V$195-V$194)*10)),1)))</f>
        <v>0.3</v>
      </c>
      <c r="W9" s="61">
        <f t="shared" si="12"/>
        <v>0.35</v>
      </c>
      <c r="X9" s="61">
        <f>IF('Indicator Data'!T12="No data","x",ROUND(IF('Indicator Data'!T12&gt;X$195,10,IF('Indicator Data'!T12&lt;X$194,0,10-(X$195-'Indicator Data'!T12)/(X$195-X$194)*10)),1))</f>
        <v>0.7</v>
      </c>
      <c r="Y9" s="167">
        <f>IF('Indicator Data'!W12="No data","x",ROUND(IF('Indicator Data'!W12&gt;Y$195,10,IF('Indicator Data'!W12&lt;Y$194,0,10-(Y$195-'Indicator Data'!W12)/(Y$195-Y$194)*10)),1))</f>
        <v>0</v>
      </c>
      <c r="Z9" s="65">
        <f>IF('Indicator Data'!X12="No data","x",IF(('Indicator Data'!X12/'Indicator Data'!BI12)&gt;1,1,IF('Indicator Data'!X12&gt;'Indicator Data'!X12,1,'Indicator Data'!X12/'Indicator Data'!BI12)))</f>
        <v>1.3236173170758096E-2</v>
      </c>
      <c r="AA9" s="167">
        <f t="shared" si="13"/>
        <v>0.1</v>
      </c>
      <c r="AB9" s="62">
        <f t="shared" si="0"/>
        <v>0.3</v>
      </c>
      <c r="AC9" s="61">
        <f>IF('Indicator Data'!R12="No data","x",ROUND(IF('Indicator Data'!R12&gt;AC$195,10,IF('Indicator Data'!R12&lt;AC$194,0,10-(AC$195-'Indicator Data'!R12)/(AC$195-AC$194)*10)),1))</f>
        <v>1</v>
      </c>
      <c r="AD9" s="61">
        <f>IF('Indicator Data'!S12="No data","x",ROUND(IF('Indicator Data'!S12&gt;AD$195,10,IF('Indicator Data'!S12&lt;AD$194,0,10-(AD$195-'Indicator Data'!S12)/(AD$195-AD$194)*10)),1))</f>
        <v>0.6</v>
      </c>
      <c r="AE9" s="62">
        <f t="shared" si="14"/>
        <v>0.8</v>
      </c>
      <c r="AF9" s="75">
        <f>('Indicator Data'!AC12+'Indicator Data'!AB12*0.5+'Indicator Data'!AA12*0.25)/1000</f>
        <v>16.649999999999999</v>
      </c>
      <c r="AG9" s="67">
        <f>AF9*1000/'Indicator Data'!BI12</f>
        <v>5.6293208841380954E-3</v>
      </c>
      <c r="AH9" s="62">
        <f t="shared" si="15"/>
        <v>0.6</v>
      </c>
      <c r="AI9" s="61">
        <f>IF('Indicator Data'!AG12="No data","x",ROUND(IF('Indicator Data'!AG12&lt;$AI$194,10,IF('Indicator Data'!AG12&gt;$AI$195,0,($AI$195-'Indicator Data'!AG12)/($AI$195-$AI$194)*10)),1))</f>
        <v>4</v>
      </c>
      <c r="AJ9" s="61">
        <f>IF('Indicator Data'!AH12="No data","x",ROUND(IF('Indicator Data'!AH12&gt;$AJ$195,10,IF('Indicator Data'!AH12&lt;$AJ$194,0,10-($AJ$195-'Indicator Data'!AH12)/($AJ$195-$AJ$194)*10)),1))</f>
        <v>0</v>
      </c>
      <c r="AK9" s="62">
        <f t="shared" si="1"/>
        <v>2</v>
      </c>
      <c r="AL9" s="68">
        <f t="shared" si="2"/>
        <v>0.9</v>
      </c>
      <c r="AM9" s="69">
        <f t="shared" si="3"/>
        <v>3</v>
      </c>
      <c r="AN9" s="61" t="str">
        <f>IF('Indicator Data'!AI12="No data","x",ROUND((IF(LOG('Indicator Data'!AI12)&gt;AN$195,10,IF(LOG('Indicator Data'!AI12)&lt;AN$194,0,10-(AN$195-LOG('Indicator Data'!AI12))/(AN$195-AN$194)*10))),1))</f>
        <v>x</v>
      </c>
      <c r="AO9" s="61">
        <f>IF('Indicator Data'!AJ12="No data","x",ROUND((IF(LOG('Indicator Data'!AJ12)&gt;AO$195,10,IF(LOG('Indicator Data'!AJ12)&lt;AO$194,0,10-(AO$195-LOG('Indicator Data'!AJ12))/(AO$195-AO$194)*10))),1))</f>
        <v>5.4</v>
      </c>
      <c r="AP9" s="62">
        <f t="shared" si="16"/>
        <v>5.4</v>
      </c>
      <c r="AQ9" s="62">
        <f>IF('Indicator Data'!AK12=0,10,ROUND(IF(LOG('Indicator Data'!AK12)&gt;AQ$195,0,IF(LOG('Indicator Data'!AK12)&lt;AQ$194,10,(AQ$195-LOG('Indicator Data'!AK12))/(AQ$195-AQ$194)*10)),1))</f>
        <v>4.3</v>
      </c>
      <c r="AR9" s="62">
        <f>IF('Indicator Data'!AL12="No data","x",ROUND(IF('Indicator Data'!AL12&gt;AR$195,10,IF('Indicator Data'!AL12&lt;AR$194,0,10-(AR$195-'Indicator Data'!AL12)/(AR$195-AR$194)*10)),1))</f>
        <v>8</v>
      </c>
      <c r="AS9" s="64">
        <f t="shared" si="17"/>
        <v>5.9</v>
      </c>
      <c r="AT9" s="61">
        <f>IF('Indicator Data'!AM12="No data","x",ROUND(IF('Indicator Data'!AM12^2&gt;AT$195,0,IF('Indicator Data'!AM12^2&lt;AT$194,10,(AT$195-'Indicator Data'!AM12^2)/(AT$195-AT$194)*10)),1))</f>
        <v>0.1</v>
      </c>
      <c r="AU9" s="61">
        <f>IF('Indicator Data'!AN12="No data","x",ROUND(IF('Indicator Data'!AN12&gt;AU$195,0,IF('Indicator Data'!AN12&lt;AU$194,10,(AU$195-'Indicator Data'!AN12)/(AU$195-AU$194)*10)),1))</f>
        <v>4</v>
      </c>
      <c r="AV9" s="61">
        <f>IF('Indicator Data'!AO12="No data","x",ROUND(IF('Indicator Data'!AO12&gt;AV$195,0,IF('Indicator Data'!AO12&lt;AV$194,10,(AV$195-'Indicator Data'!AO12)/(AV$195-AV$194)*10)),1))</f>
        <v>3.6</v>
      </c>
      <c r="AW9" s="62">
        <f t="shared" si="18"/>
        <v>2.6</v>
      </c>
      <c r="AX9" s="62">
        <f>IF('Indicator Data'!AP12="No data","x",ROUND(IF('Indicator Data'!AP12&gt;AX$195,10,IF('Indicator Data'!AP12&lt;AX$194,0,10-(AX$195-'Indicator Data'!AP12)/(AX$195-AX$194)*10)),1))</f>
        <v>2.2999999999999998</v>
      </c>
      <c r="AY9" s="64">
        <f t="shared" si="19"/>
        <v>2.5</v>
      </c>
      <c r="AZ9" s="69">
        <f t="shared" si="20"/>
        <v>4.2</v>
      </c>
    </row>
    <row r="10" spans="1:52" s="4" customFormat="1" x14ac:dyDescent="0.3">
      <c r="A10" s="109" t="str">
        <f>'Indicator Data'!A13</f>
        <v>Australia</v>
      </c>
      <c r="B10" s="52" t="str">
        <f>'Indicator Data'!B13</f>
        <v>AUS</v>
      </c>
      <c r="C10" s="61">
        <f>ROUND(IF('Indicator Data'!K13="No data",IF((0.1022*LN('Indicator Data'!BH13)-0.1711)&gt;C$195,0,IF((0.1022*LN('Indicator Data'!BH13)-0.1711)&lt;C$194,10,(C$195-(0.1022*LN('Indicator Data'!BH13)-0.1711))/(C$195-C$194)*10)),IF('Indicator Data'!K13&gt;C$195,0,IF('Indicator Data'!K13&lt;C$194,10,(C$195-'Indicator Data'!K13)/(C$195-C$194)*10))),1)</f>
        <v>0</v>
      </c>
      <c r="D10" s="61" t="str">
        <f>IF('Indicator Data'!L13="No data","x",ROUND((IF(LOG('Indicator Data'!L13*1000)&gt;D$195,10,IF(LOG('Indicator Data'!L13*1000)&lt;D$194,0,10-(D$195-LOG('Indicator Data'!L13*1000))/(D$195-D$194)*10))),1))</f>
        <v>x</v>
      </c>
      <c r="E10" s="62">
        <f t="shared" si="4"/>
        <v>0</v>
      </c>
      <c r="F10" s="61">
        <f>IF('Indicator Data'!Y13="No data","x",ROUND(IF('Indicator Data'!Y13&gt;F$195,10,IF('Indicator Data'!Y13&lt;F$194,0,10-(F$195-'Indicator Data'!Y13)/(F$195-F$194)*10)),1))</f>
        <v>1.4</v>
      </c>
      <c r="G10" s="61">
        <f>IF('Indicator Data'!Z13="No data","x",ROUND(IF('Indicator Data'!Z13&gt;G$195,10,IF('Indicator Data'!Z13&lt;G$194,0,10-(G$195-'Indicator Data'!Z13)/(G$195-G$194)*10)),1))</f>
        <v>2.7</v>
      </c>
      <c r="H10" s="62">
        <f t="shared" si="5"/>
        <v>2.1</v>
      </c>
      <c r="I10" s="63">
        <f>SUM(IF('Indicator Data'!M13=0,0,'Indicator Data'!M13),SUM('Indicator Data'!N13:O13))</f>
        <v>-20.316739999999999</v>
      </c>
      <c r="J10" s="63">
        <f>I10/'Indicator Data'!BI13*1000000</f>
        <v>-0.80611747714575921</v>
      </c>
      <c r="K10" s="61">
        <f t="shared" si="6"/>
        <v>0</v>
      </c>
      <c r="L10" s="61" t="str">
        <f>IF('Indicator Data'!P13="No data","x",ROUND(IF('Indicator Data'!P13&gt;L$195,10,IF('Indicator Data'!P13&lt;L$194,0,10-(L$195-'Indicator Data'!P13)/(L$195-L$194)*10)),1))</f>
        <v>x</v>
      </c>
      <c r="M10" s="61">
        <f>IF('Indicator Data'!Q13="No data","x",IF('Indicator Data'!Q13=0,0,ROUND(IF('Indicator Data'!Q13&gt;M$195,10,IF('Indicator Data'!Q13&lt;M$194,0,10-(M$195-'Indicator Data'!Q13)/(M$195-M$194)*10)),1)))</f>
        <v>0</v>
      </c>
      <c r="N10" s="62">
        <f t="shared" si="7"/>
        <v>0</v>
      </c>
      <c r="O10" s="64">
        <f t="shared" si="8"/>
        <v>0.5</v>
      </c>
      <c r="P10" s="75">
        <f>IF(AND('Indicator Data'!AD13="No data",'Indicator Data'!AE13="No data"),0,SUM('Indicator Data'!AD13:AF13)/1000)</f>
        <v>117.578</v>
      </c>
      <c r="Q10" s="61">
        <f t="shared" si="9"/>
        <v>6.9</v>
      </c>
      <c r="R10" s="65">
        <f>P10*1000/'Indicator Data'!BI13</f>
        <v>4.6652012442864399E-3</v>
      </c>
      <c r="S10" s="61">
        <f t="shared" si="10"/>
        <v>4.7</v>
      </c>
      <c r="T10" s="66">
        <f t="shared" si="11"/>
        <v>5.8</v>
      </c>
      <c r="U10" s="61">
        <f>IF('Indicator Data'!U13="No data","x",ROUND(IF('Indicator Data'!U13&gt;U$195,10,IF('Indicator Data'!U13&lt;U$194,0,10-(U$195-'Indicator Data'!U13)/(U$195-U$194)*10)),1))</f>
        <v>0.2</v>
      </c>
      <c r="V10" s="61">
        <f>IF('Indicator Data'!V13="No data","x",IF('Indicator Data'!V13=0,0,ROUND(IF('Indicator Data'!V13&gt;V$195,10,IF('Indicator Data'!V13&lt;V$194,0,10-(V$195-'Indicator Data'!V13)/(V$195-V$194)*10)),1)))</f>
        <v>0.3</v>
      </c>
      <c r="W10" s="61">
        <f t="shared" si="12"/>
        <v>0.25</v>
      </c>
      <c r="X10" s="61">
        <f>IF('Indicator Data'!T13="No data","x",ROUND(IF('Indicator Data'!T13&gt;X$195,10,IF('Indicator Data'!T13&lt;X$194,0,10-(X$195-'Indicator Data'!T13)/(X$195-X$194)*10)),1))</f>
        <v>0.1</v>
      </c>
      <c r="Y10" s="167" t="str">
        <f>IF('Indicator Data'!W13="No data","x",ROUND(IF('Indicator Data'!W13&gt;Y$195,10,IF('Indicator Data'!W13&lt;Y$194,0,10-(Y$195-'Indicator Data'!W13)/(Y$195-Y$194)*10)),1))</f>
        <v>x</v>
      </c>
      <c r="Z10" s="65">
        <f>IF('Indicator Data'!X13="No data","x",IF(('Indicator Data'!X13/'Indicator Data'!BI13)&gt;1,1,IF('Indicator Data'!X13&gt;'Indicator Data'!X13,1,'Indicator Data'!X13/'Indicator Data'!BI13)))</f>
        <v>7.9843035804977151E-4</v>
      </c>
      <c r="AA10" s="167">
        <f t="shared" si="13"/>
        <v>0</v>
      </c>
      <c r="AB10" s="62">
        <f t="shared" si="0"/>
        <v>0.1</v>
      </c>
      <c r="AC10" s="61">
        <f>IF('Indicator Data'!R13="No data","x",ROUND(IF('Indicator Data'!R13&gt;AC$195,10,IF('Indicator Data'!R13&lt;AC$194,0,10-(AC$195-'Indicator Data'!R13)/(AC$195-AC$194)*10)),1))</f>
        <v>0.3</v>
      </c>
      <c r="AD10" s="61">
        <f>IF('Indicator Data'!S13="No data","x",ROUND(IF('Indicator Data'!S13&gt;AD$195,10,IF('Indicator Data'!S13&lt;AD$194,0,10-(AD$195-'Indicator Data'!S13)/(AD$195-AD$194)*10)),1))</f>
        <v>0</v>
      </c>
      <c r="AE10" s="62">
        <f t="shared" si="14"/>
        <v>0.2</v>
      </c>
      <c r="AF10" s="75">
        <f>('Indicator Data'!AC13+'Indicator Data'!AB13*0.5+'Indicator Data'!AA13*0.25)/1000</f>
        <v>32.495750000000001</v>
      </c>
      <c r="AG10" s="67">
        <f>AF10*1000/'Indicator Data'!BI13</f>
        <v>1.2893501618842051E-3</v>
      </c>
      <c r="AH10" s="62">
        <f t="shared" si="15"/>
        <v>0.1</v>
      </c>
      <c r="AI10" s="61">
        <f>IF('Indicator Data'!AG13="No data","x",ROUND(IF('Indicator Data'!AG13&lt;$AI$194,10,IF('Indicator Data'!AG13&gt;$AI$195,0,($AI$195-'Indicator Data'!AG13)/($AI$195-$AI$194)*10)),1))</f>
        <v>2.4</v>
      </c>
      <c r="AJ10" s="61">
        <f>IF('Indicator Data'!AH13="No data","x",ROUND(IF('Indicator Data'!AH13&gt;$AJ$195,10,IF('Indicator Data'!AH13&lt;$AJ$194,0,10-($AJ$195-'Indicator Data'!AH13)/($AJ$195-$AJ$194)*10)),1))</f>
        <v>0</v>
      </c>
      <c r="AK10" s="62">
        <f t="shared" si="1"/>
        <v>1.2</v>
      </c>
      <c r="AL10" s="68">
        <f t="shared" si="2"/>
        <v>0.4</v>
      </c>
      <c r="AM10" s="69">
        <f t="shared" si="3"/>
        <v>3.6</v>
      </c>
      <c r="AN10" s="61">
        <f>IF('Indicator Data'!AI13="No data","x",ROUND((IF(LOG('Indicator Data'!AI13)&gt;AN$195,10,IF(LOG('Indicator Data'!AI13)&lt;AN$194,0,10-(AN$195-LOG('Indicator Data'!AI13))/(AN$195-AN$194)*10))),1))</f>
        <v>9.6999999999999993</v>
      </c>
      <c r="AO10" s="61">
        <f>IF('Indicator Data'!AJ13="No data","x",ROUND((IF(LOG('Indicator Data'!AJ13)&gt;AO$195,10,IF(LOG('Indicator Data'!AJ13)&lt;AO$194,0,10-(AO$195-LOG('Indicator Data'!AJ13))/(AO$195-AO$194)*10))),1))</f>
        <v>7.4</v>
      </c>
      <c r="AP10" s="62">
        <f t="shared" si="16"/>
        <v>8.6</v>
      </c>
      <c r="AQ10" s="62">
        <f>IF('Indicator Data'!AK13=0,10,ROUND(IF(LOG('Indicator Data'!AK13)&gt;AQ$195,0,IF(LOG('Indicator Data'!AK13)&lt;AQ$194,10,(AQ$195-LOG('Indicator Data'!AK13))/(AQ$195-AQ$194)*10)),1))</f>
        <v>3.5</v>
      </c>
      <c r="AR10" s="62">
        <f>IF('Indicator Data'!AL13="No data","x",ROUND(IF('Indicator Data'!AL13&gt;AR$195,10,IF('Indicator Data'!AL13&lt;AR$194,0,10-(AR$195-'Indicator Data'!AL13)/(AR$195-AR$194)*10)),1))</f>
        <v>10</v>
      </c>
      <c r="AS10" s="64">
        <f t="shared" si="17"/>
        <v>7.4</v>
      </c>
      <c r="AT10" s="61" t="str">
        <f>IF('Indicator Data'!AM13="No data","x",ROUND(IF('Indicator Data'!AM13^2&gt;AT$195,0,IF('Indicator Data'!AM13^2&lt;AT$194,10,(AT$195-'Indicator Data'!AM13^2)/(AT$195-AT$194)*10)),1))</f>
        <v>x</v>
      </c>
      <c r="AU10" s="61">
        <f>IF('Indicator Data'!AN13="No data","x",ROUND(IF('Indicator Data'!AN13&gt;AU$195,0,IF('Indicator Data'!AN13&lt;AU$194,10,(AU$195-'Indicator Data'!AN13)/(AU$195-AU$194)*10)),1))</f>
        <v>4.4000000000000004</v>
      </c>
      <c r="AV10" s="61">
        <f>IF('Indicator Data'!AO13="No data","x",ROUND(IF('Indicator Data'!AO13&gt;AV$195,0,IF('Indicator Data'!AO13&lt;AV$194,10,(AV$195-'Indicator Data'!AO13)/(AV$195-AV$194)*10)),1))</f>
        <v>1.3</v>
      </c>
      <c r="AW10" s="62">
        <f t="shared" si="18"/>
        <v>2.9</v>
      </c>
      <c r="AX10" s="62">
        <f>IF('Indicator Data'!AP13="No data","x",ROUND(IF('Indicator Data'!AP13&gt;AX$195,10,IF('Indicator Data'!AP13&lt;AX$194,0,10-(AX$195-'Indicator Data'!AP13)/(AX$195-AX$194)*10)),1))</f>
        <v>5.6</v>
      </c>
      <c r="AY10" s="64">
        <f t="shared" si="19"/>
        <v>4.3</v>
      </c>
      <c r="AZ10" s="69">
        <f t="shared" si="20"/>
        <v>5.9</v>
      </c>
    </row>
    <row r="11" spans="1:52" s="4" customFormat="1" x14ac:dyDescent="0.3">
      <c r="A11" s="109" t="str">
        <f>'Indicator Data'!A14</f>
        <v>Austria</v>
      </c>
      <c r="B11" s="52" t="str">
        <f>'Indicator Data'!B14</f>
        <v>AUT</v>
      </c>
      <c r="C11" s="61">
        <f>ROUND(IF('Indicator Data'!K14="No data",IF((0.1022*LN('Indicator Data'!BH14)-0.1711)&gt;C$195,0,IF((0.1022*LN('Indicator Data'!BH14)-0.1711)&lt;C$194,10,(C$195-(0.1022*LN('Indicator Data'!BH14)-0.1711))/(C$195-C$194)*10)),IF('Indicator Data'!K14&gt;C$195,0,IF('Indicator Data'!K14&lt;C$194,10,(C$195-'Indicator Data'!K14)/(C$195-C$194)*10))),1)</f>
        <v>0</v>
      </c>
      <c r="D11" s="61" t="str">
        <f>IF('Indicator Data'!L14="No data","x",ROUND((IF(LOG('Indicator Data'!L14*1000)&gt;D$195,10,IF(LOG('Indicator Data'!L14*1000)&lt;D$194,0,10-(D$195-LOG('Indicator Data'!L14*1000))/(D$195-D$194)*10))),1))</f>
        <v>x</v>
      </c>
      <c r="E11" s="62">
        <f t="shared" si="4"/>
        <v>0</v>
      </c>
      <c r="F11" s="61">
        <f>IF('Indicator Data'!Y14="No data","x",ROUND(IF('Indicator Data'!Y14&gt;F$195,10,IF('Indicator Data'!Y14&lt;F$194,0,10-(F$195-'Indicator Data'!Y14)/(F$195-F$194)*10)),1))</f>
        <v>1</v>
      </c>
      <c r="G11" s="61">
        <f>IF('Indicator Data'!Z14="No data","x",ROUND(IF('Indicator Data'!Z14&gt;G$195,10,IF('Indicator Data'!Z14&lt;G$194,0,10-(G$195-'Indicator Data'!Z14)/(G$195-G$194)*10)),1))</f>
        <v>1.4</v>
      </c>
      <c r="H11" s="62">
        <f t="shared" si="5"/>
        <v>1.2</v>
      </c>
      <c r="I11" s="63">
        <f>SUM(IF('Indicator Data'!M14=0,0,'Indicator Data'!M14),SUM('Indicator Data'!N14:O14))</f>
        <v>0</v>
      </c>
      <c r="J11" s="63">
        <f>I11/'Indicator Data'!BI14*1000000</f>
        <v>0</v>
      </c>
      <c r="K11" s="61">
        <f t="shared" si="6"/>
        <v>0</v>
      </c>
      <c r="L11" s="61" t="str">
        <f>IF('Indicator Data'!P14="No data","x",ROUND(IF('Indicator Data'!P14&gt;L$195,10,IF('Indicator Data'!P14&lt;L$194,0,10-(L$195-'Indicator Data'!P14)/(L$195-L$194)*10)),1))</f>
        <v>x</v>
      </c>
      <c r="M11" s="61">
        <f>IF('Indicator Data'!Q14="No data","x",IF('Indicator Data'!Q14=0,0,ROUND(IF('Indicator Data'!Q14&gt;M$195,10,IF('Indicator Data'!Q14&lt;M$194,0,10-(M$195-'Indicator Data'!Q14)/(M$195-M$194)*10)),1)))</f>
        <v>0.2</v>
      </c>
      <c r="N11" s="62">
        <f t="shared" si="7"/>
        <v>0.1</v>
      </c>
      <c r="O11" s="64">
        <f t="shared" si="8"/>
        <v>0.3</v>
      </c>
      <c r="P11" s="75">
        <f>IF(AND('Indicator Data'!AD14="No data",'Indicator Data'!AE14="No data"),0,SUM('Indicator Data'!AD14:AF14)/1000)</f>
        <v>166.13300000000001</v>
      </c>
      <c r="Q11" s="61">
        <f t="shared" si="9"/>
        <v>7.4</v>
      </c>
      <c r="R11" s="65">
        <f>P11*1000/'Indicator Data'!BI14</f>
        <v>1.855175839308694E-2</v>
      </c>
      <c r="S11" s="61">
        <f t="shared" si="10"/>
        <v>6.6</v>
      </c>
      <c r="T11" s="66">
        <f t="shared" si="11"/>
        <v>7</v>
      </c>
      <c r="U11" s="61" t="str">
        <f>IF('Indicator Data'!U14="No data","x",ROUND(IF('Indicator Data'!U14&gt;U$195,10,IF('Indicator Data'!U14&lt;U$194,0,10-(U$195-'Indicator Data'!U14)/(U$195-U$194)*10)),1))</f>
        <v>x</v>
      </c>
      <c r="V11" s="61">
        <f>IF('Indicator Data'!V14="No data","x",IF('Indicator Data'!V14=0,0,ROUND(IF('Indicator Data'!V14&gt;V$195,10,IF('Indicator Data'!V14&lt;V$194,0,10-(V$195-'Indicator Data'!V14)/(V$195-V$194)*10)),1)))</f>
        <v>0.2</v>
      </c>
      <c r="W11" s="61">
        <f t="shared" si="12"/>
        <v>0.2</v>
      </c>
      <c r="X11" s="61">
        <f>IF('Indicator Data'!T14="No data","x",ROUND(IF('Indicator Data'!T14&gt;X$195,10,IF('Indicator Data'!T14&lt;X$194,0,10-(X$195-'Indicator Data'!T14)/(X$195-X$194)*10)),1))</f>
        <v>0.1</v>
      </c>
      <c r="Y11" s="167" t="str">
        <f>IF('Indicator Data'!W14="No data","x",ROUND(IF('Indicator Data'!W14&gt;Y$195,10,IF('Indicator Data'!W14&lt;Y$194,0,10-(Y$195-'Indicator Data'!W14)/(Y$195-Y$194)*10)),1))</f>
        <v>x</v>
      </c>
      <c r="Z11" s="65">
        <f>IF('Indicator Data'!X14="No data","x",IF(('Indicator Data'!X14/'Indicator Data'!BI14)&gt;1,1,IF('Indicator Data'!X14&gt;'Indicator Data'!X14,1,'Indicator Data'!X14/'Indicator Data'!BI14)))</f>
        <v>1.5075195073024244E-5</v>
      </c>
      <c r="AA11" s="167">
        <f t="shared" si="13"/>
        <v>0</v>
      </c>
      <c r="AB11" s="62">
        <f t="shared" si="0"/>
        <v>0.1</v>
      </c>
      <c r="AC11" s="61">
        <f>IF('Indicator Data'!R14="No data","x",ROUND(IF('Indicator Data'!R14&gt;AC$195,10,IF('Indicator Data'!R14&lt;AC$194,0,10-(AC$195-'Indicator Data'!R14)/(AC$195-AC$194)*10)),1))</f>
        <v>0.3</v>
      </c>
      <c r="AD11" s="61" t="str">
        <f>IF('Indicator Data'!S14="No data","x",ROUND(IF('Indicator Data'!S14&gt;AD$195,10,IF('Indicator Data'!S14&lt;AD$194,0,10-(AD$195-'Indicator Data'!S14)/(AD$195-AD$194)*10)),1))</f>
        <v>x</v>
      </c>
      <c r="AE11" s="62">
        <f t="shared" si="14"/>
        <v>0.3</v>
      </c>
      <c r="AF11" s="75">
        <f>('Indicator Data'!AC14+'Indicator Data'!AB14*0.5+'Indicator Data'!AA14*0.25)/1000</f>
        <v>8.2500000000000004E-2</v>
      </c>
      <c r="AG11" s="67">
        <f>AF11*1000/'Indicator Data'!BI14</f>
        <v>9.2126192112925948E-6</v>
      </c>
      <c r="AH11" s="62">
        <f t="shared" si="15"/>
        <v>0</v>
      </c>
      <c r="AI11" s="61">
        <f>IF('Indicator Data'!AG14="No data","x",ROUND(IF('Indicator Data'!AG14&lt;$AI$194,10,IF('Indicator Data'!AG14&gt;$AI$195,0,($AI$195-'Indicator Data'!AG14)/($AI$195-$AI$194)*10)),1))</f>
        <v>0.3</v>
      </c>
      <c r="AJ11" s="61">
        <f>IF('Indicator Data'!AH14="No data","x",ROUND(IF('Indicator Data'!AH14&gt;$AJ$195,10,IF('Indicator Data'!AH14&lt;$AJ$194,0,10-($AJ$195-'Indicator Data'!AH14)/($AJ$195-$AJ$194)*10)),1))</f>
        <v>0</v>
      </c>
      <c r="AK11" s="62">
        <f t="shared" si="1"/>
        <v>0.2</v>
      </c>
      <c r="AL11" s="68">
        <f t="shared" si="2"/>
        <v>0.2</v>
      </c>
      <c r="AM11" s="69">
        <f t="shared" si="3"/>
        <v>4.4000000000000004</v>
      </c>
      <c r="AN11" s="61">
        <f>IF('Indicator Data'!AI14="No data","x",ROUND((IF(LOG('Indicator Data'!AI14)&gt;AN$195,10,IF(LOG('Indicator Data'!AI14)&lt;AN$194,0,10-(AN$195-LOG('Indicator Data'!AI14))/(AN$195-AN$194)*10))),1))</f>
        <v>7.8</v>
      </c>
      <c r="AO11" s="61">
        <f>IF('Indicator Data'!AJ14="No data","x",ROUND((IF(LOG('Indicator Data'!AJ14)&gt;AO$195,10,IF(LOG('Indicator Data'!AJ14)&lt;AO$194,0,10-(AO$195-LOG('Indicator Data'!AJ14))/(AO$195-AO$194)*10))),1))</f>
        <v>8.6999999999999993</v>
      </c>
      <c r="AP11" s="62">
        <f t="shared" si="16"/>
        <v>8.3000000000000007</v>
      </c>
      <c r="AQ11" s="62">
        <f>IF('Indicator Data'!AK14=0,10,ROUND(IF(LOG('Indicator Data'!AK14)&gt;AQ$195,0,IF(LOG('Indicator Data'!AK14)&lt;AQ$194,10,(AQ$195-LOG('Indicator Data'!AK14))/(AQ$195-AQ$194)*10)),1))</f>
        <v>5.8</v>
      </c>
      <c r="AR11" s="62">
        <f>IF('Indicator Data'!AL14="No data","x",ROUND(IF('Indicator Data'!AL14&gt;AR$195,10,IF('Indicator Data'!AL14&lt;AR$194,0,10-(AR$195-'Indicator Data'!AL14)/(AR$195-AR$194)*10)),1))</f>
        <v>0</v>
      </c>
      <c r="AS11" s="64">
        <f t="shared" si="17"/>
        <v>4.7</v>
      </c>
      <c r="AT11" s="61" t="str">
        <f>IF('Indicator Data'!AM14="No data","x",ROUND(IF('Indicator Data'!AM14^2&gt;AT$195,0,IF('Indicator Data'!AM14^2&lt;AT$194,10,(AT$195-'Indicator Data'!AM14^2)/(AT$195-AT$194)*10)),1))</f>
        <v>x</v>
      </c>
      <c r="AU11" s="61">
        <f>IF('Indicator Data'!AN14="No data","x",ROUND(IF('Indicator Data'!AN14&gt;AU$195,0,IF('Indicator Data'!AN14&lt;AU$194,10,(AU$195-'Indicator Data'!AN14)/(AU$195-AU$194)*10)),1))</f>
        <v>3.9</v>
      </c>
      <c r="AV11" s="61">
        <f>IF('Indicator Data'!AO14="No data","x",ROUND(IF('Indicator Data'!AO14&gt;AV$195,0,IF('Indicator Data'!AO14&lt;AV$194,10,(AV$195-'Indicator Data'!AO14)/(AV$195-AV$194)*10)),1))</f>
        <v>1.2</v>
      </c>
      <c r="AW11" s="62">
        <f t="shared" si="18"/>
        <v>2.6</v>
      </c>
      <c r="AX11" s="62">
        <f>IF('Indicator Data'!AP14="No data","x",ROUND(IF('Indicator Data'!AP14&gt;AX$195,10,IF('Indicator Data'!AP14&lt;AX$194,0,10-(AX$195-'Indicator Data'!AP14)/(AX$195-AX$194)*10)),1))</f>
        <v>5.4</v>
      </c>
      <c r="AY11" s="64">
        <f t="shared" si="19"/>
        <v>4</v>
      </c>
      <c r="AZ11" s="69">
        <f t="shared" si="20"/>
        <v>4.4000000000000004</v>
      </c>
    </row>
    <row r="12" spans="1:52" s="4" customFormat="1" x14ac:dyDescent="0.3">
      <c r="A12" s="109" t="str">
        <f>'Indicator Data'!A15</f>
        <v>Azerbaijan</v>
      </c>
      <c r="B12" s="52" t="str">
        <f>'Indicator Data'!B15</f>
        <v>AZE</v>
      </c>
      <c r="C12" s="61">
        <f>ROUND(IF('Indicator Data'!K15="No data",IF((0.1022*LN('Indicator Data'!BH15)-0.1711)&gt;C$195,0,IF((0.1022*LN('Indicator Data'!BH15)-0.1711)&lt;C$194,10,(C$195-(0.1022*LN('Indicator Data'!BH15)-0.1711))/(C$195-C$194)*10)),IF('Indicator Data'!K15&gt;C$195,0,IF('Indicator Data'!K15&lt;C$194,10,(C$195-'Indicator Data'!K15)/(C$195-C$194)*10))),1)</f>
        <v>2.9</v>
      </c>
      <c r="D12" s="61" t="str">
        <f>IF('Indicator Data'!L15="No data","x",ROUND((IF(LOG('Indicator Data'!L15*1000)&gt;D$195,10,IF(LOG('Indicator Data'!L15*1000)&lt;D$194,0,10-(D$195-LOG('Indicator Data'!L15*1000))/(D$195-D$194)*10))),1))</f>
        <v>x</v>
      </c>
      <c r="E12" s="62">
        <f t="shared" si="4"/>
        <v>2.9</v>
      </c>
      <c r="F12" s="61">
        <f>IF('Indicator Data'!Y15="No data","x",ROUND(IF('Indicator Data'!Y15&gt;F$195,10,IF('Indicator Data'!Y15&lt;F$194,0,10-(F$195-'Indicator Data'!Y15)/(F$195-F$194)*10)),1))</f>
        <v>4.3</v>
      </c>
      <c r="G12" s="61">
        <f>IF('Indicator Data'!Z15="No data","x",ROUND(IF('Indicator Data'!Z15&gt;G$195,10,IF('Indicator Data'!Z15&lt;G$194,0,10-(G$195-'Indicator Data'!Z15)/(G$195-G$194)*10)),1))</f>
        <v>0.4</v>
      </c>
      <c r="H12" s="62">
        <f t="shared" si="5"/>
        <v>2.4</v>
      </c>
      <c r="I12" s="63">
        <f>SUM(IF('Indicator Data'!M15=0,0,'Indicator Data'!M15),SUM('Indicator Data'!N15:O15))</f>
        <v>182.38892000000001</v>
      </c>
      <c r="J12" s="63">
        <f>I12/'Indicator Data'!BI15*1000000</f>
        <v>18.152271177169666</v>
      </c>
      <c r="K12" s="61">
        <f t="shared" si="6"/>
        <v>0.4</v>
      </c>
      <c r="L12" s="61">
        <f>IF('Indicator Data'!P15="No data","x",ROUND(IF('Indicator Data'!P15&gt;L$195,10,IF('Indicator Data'!P15&lt;L$194,0,10-(L$195-'Indicator Data'!P15)/(L$195-L$194)*10)),1))</f>
        <v>0.1</v>
      </c>
      <c r="M12" s="61">
        <f>IF('Indicator Data'!Q15="No data","x",IF('Indicator Data'!Q15=0,0,ROUND(IF('Indicator Data'!Q15&gt;M$195,10,IF('Indicator Data'!Q15&lt;M$194,0,10-(M$195-'Indicator Data'!Q15)/(M$195-M$194)*10)),1)))</f>
        <v>0.9</v>
      </c>
      <c r="N12" s="62">
        <f t="shared" si="7"/>
        <v>0.5</v>
      </c>
      <c r="O12" s="64">
        <f t="shared" si="8"/>
        <v>2.2000000000000002</v>
      </c>
      <c r="P12" s="75">
        <f>IF(AND('Indicator Data'!AD15="No data",'Indicator Data'!AE15="No data"),0,SUM('Indicator Data'!AD15:AF15)/1000)</f>
        <v>345.34</v>
      </c>
      <c r="Q12" s="61">
        <f t="shared" si="9"/>
        <v>8.5</v>
      </c>
      <c r="R12" s="65">
        <f>P12*1000/'Indicator Data'!BI15</f>
        <v>3.4369989845456465E-2</v>
      </c>
      <c r="S12" s="61">
        <f t="shared" si="10"/>
        <v>7.6</v>
      </c>
      <c r="T12" s="66">
        <f t="shared" si="11"/>
        <v>8.1</v>
      </c>
      <c r="U12" s="61">
        <f>IF('Indicator Data'!U15="No data","x",ROUND(IF('Indicator Data'!U15&gt;U$195,10,IF('Indicator Data'!U15&lt;U$194,0,10-(U$195-'Indicator Data'!U15)/(U$195-U$194)*10)),1))</f>
        <v>0.2</v>
      </c>
      <c r="V12" s="61">
        <f>IF('Indicator Data'!V15="No data","x",IF('Indicator Data'!V15=0,0,ROUND(IF('Indicator Data'!V15&gt;V$195,10,IF('Indicator Data'!V15&lt;V$194,0,10-(V$195-'Indicator Data'!V15)/(V$195-V$194)*10)),1)))</f>
        <v>0.4</v>
      </c>
      <c r="W12" s="61">
        <f t="shared" si="12"/>
        <v>0.30000000000000004</v>
      </c>
      <c r="X12" s="61">
        <f>IF('Indicator Data'!T15="No data","x",ROUND(IF('Indicator Data'!T15&gt;X$195,10,IF('Indicator Data'!T15&lt;X$194,0,10-(X$195-'Indicator Data'!T15)/(X$195-X$194)*10)),1))</f>
        <v>1.2</v>
      </c>
      <c r="Y12" s="167">
        <f>IF('Indicator Data'!W15="No data","x",ROUND(IF('Indicator Data'!W15&gt;Y$195,10,IF('Indicator Data'!W15&lt;Y$194,0,10-(Y$195-'Indicator Data'!W15)/(Y$195-Y$194)*10)),1))</f>
        <v>0</v>
      </c>
      <c r="Z12" s="65">
        <f>IF('Indicator Data'!X15="No data","x",IF(('Indicator Data'!X15/'Indicator Data'!BI15)&gt;1,1,IF('Indicator Data'!X15&gt;'Indicator Data'!X15,1,'Indicator Data'!X15/'Indicator Data'!BI15)))</f>
        <v>0.16472514806594413</v>
      </c>
      <c r="AA12" s="167">
        <f t="shared" si="13"/>
        <v>1.8</v>
      </c>
      <c r="AB12" s="62">
        <f t="shared" si="0"/>
        <v>0.8</v>
      </c>
      <c r="AC12" s="61">
        <f>IF('Indicator Data'!R15="No data","x",ROUND(IF('Indicator Data'!R15&gt;AC$195,10,IF('Indicator Data'!R15&lt;AC$194,0,10-(AC$195-'Indicator Data'!R15)/(AC$195-AC$194)*10)),1))</f>
        <v>1.7</v>
      </c>
      <c r="AD12" s="61">
        <f>IF('Indicator Data'!S15="No data","x",ROUND(IF('Indicator Data'!S15&gt;AD$195,10,IF('Indicator Data'!S15&lt;AD$194,0,10-(AD$195-'Indicator Data'!S15)/(AD$195-AD$194)*10)),1))</f>
        <v>1.1000000000000001</v>
      </c>
      <c r="AE12" s="62">
        <f t="shared" si="14"/>
        <v>1.4</v>
      </c>
      <c r="AF12" s="75">
        <f>('Indicator Data'!AC15+'Indicator Data'!AB15*0.5+'Indicator Data'!AA15*0.25)/1000</f>
        <v>0</v>
      </c>
      <c r="AG12" s="67">
        <f>AF12*1000/'Indicator Data'!BI15</f>
        <v>0</v>
      </c>
      <c r="AH12" s="62">
        <f t="shared" si="15"/>
        <v>0</v>
      </c>
      <c r="AI12" s="61">
        <f>IF('Indicator Data'!AG15="No data","x",ROUND(IF('Indicator Data'!AG15&lt;$AI$194,10,IF('Indicator Data'!AG15&gt;$AI$195,0,($AI$195-'Indicator Data'!AG15)/($AI$195-$AI$194)*10)),1))</f>
        <v>2.5</v>
      </c>
      <c r="AJ12" s="61">
        <f>IF('Indicator Data'!AH15="No data","x",ROUND(IF('Indicator Data'!AH15&gt;$AJ$195,10,IF('Indicator Data'!AH15&lt;$AJ$194,0,10-($AJ$195-'Indicator Data'!AH15)/($AJ$195-$AJ$194)*10)),1))</f>
        <v>0</v>
      </c>
      <c r="AK12" s="62">
        <f t="shared" si="1"/>
        <v>1.3</v>
      </c>
      <c r="AL12" s="68">
        <f t="shared" si="2"/>
        <v>0.9</v>
      </c>
      <c r="AM12" s="69">
        <f t="shared" si="3"/>
        <v>5.6</v>
      </c>
      <c r="AN12" s="61">
        <f>IF('Indicator Data'!AI15="No data","x",ROUND((IF(LOG('Indicator Data'!AI15)&gt;AN$195,10,IF(LOG('Indicator Data'!AI15)&lt;AN$194,0,10-(AN$195-LOG('Indicator Data'!AI15))/(AN$195-AN$194)*10))),1))</f>
        <v>5.9</v>
      </c>
      <c r="AO12" s="61">
        <f>IF('Indicator Data'!AJ15="No data","x",ROUND((IF(LOG('Indicator Data'!AJ15)&gt;AO$195,10,IF(LOG('Indicator Data'!AJ15)&lt;AO$194,0,10-(AO$195-LOG('Indicator Data'!AJ15))/(AO$195-AO$194)*10))),1))</f>
        <v>6</v>
      </c>
      <c r="AP12" s="62">
        <f t="shared" si="16"/>
        <v>6</v>
      </c>
      <c r="AQ12" s="62">
        <f>IF('Indicator Data'!AK15=0,10,ROUND(IF(LOG('Indicator Data'!AK15)&gt;AQ$195,0,IF(LOG('Indicator Data'!AK15)&lt;AQ$194,10,(AQ$195-LOG('Indicator Data'!AK15))/(AQ$195-AQ$194)*10)),1))</f>
        <v>5.5</v>
      </c>
      <c r="AR12" s="62">
        <f>IF('Indicator Data'!AL15="No data","x",ROUND(IF('Indicator Data'!AL15&gt;AR$195,10,IF('Indicator Data'!AL15&lt;AR$194,0,10-(AR$195-'Indicator Data'!AL15)/(AR$195-AR$194)*10)),1))</f>
        <v>6</v>
      </c>
      <c r="AS12" s="64">
        <f t="shared" si="17"/>
        <v>5.8</v>
      </c>
      <c r="AT12" s="61">
        <f>IF('Indicator Data'!AM15="No data","x",ROUND(IF('Indicator Data'!AM15^2&gt;AT$195,0,IF('Indicator Data'!AM15^2&lt;AT$194,10,(AT$195-'Indicator Data'!AM15^2)/(AT$195-AT$194)*10)),1))</f>
        <v>0</v>
      </c>
      <c r="AU12" s="61">
        <f>IF('Indicator Data'!AN15="No data","x",ROUND(IF('Indicator Data'!AN15&gt;AU$195,0,IF('Indicator Data'!AN15&lt;AU$194,10,(AU$195-'Indicator Data'!AN15)/(AU$195-AU$194)*10)),1))</f>
        <v>4.9000000000000004</v>
      </c>
      <c r="AV12" s="61">
        <f>IF('Indicator Data'!AO15="No data","x",ROUND(IF('Indicator Data'!AO15&gt;AV$195,0,IF('Indicator Data'!AO15&lt;AV$194,10,(AV$195-'Indicator Data'!AO15)/(AV$195-AV$194)*10)),1))</f>
        <v>2.1</v>
      </c>
      <c r="AW12" s="62">
        <f t="shared" si="18"/>
        <v>2.2999999999999998</v>
      </c>
      <c r="AX12" s="62">
        <f>IF('Indicator Data'!AP15="No data","x",ROUND(IF('Indicator Data'!AP15&gt;AX$195,10,IF('Indicator Data'!AP15&lt;AX$194,0,10-(AX$195-'Indicator Data'!AP15)/(AX$195-AX$194)*10)),1))</f>
        <v>9.1</v>
      </c>
      <c r="AY12" s="64">
        <f t="shared" si="19"/>
        <v>5.7</v>
      </c>
      <c r="AZ12" s="69">
        <f t="shared" si="20"/>
        <v>5.8</v>
      </c>
    </row>
    <row r="13" spans="1:52" s="4" customFormat="1" x14ac:dyDescent="0.3">
      <c r="A13" s="109" t="str">
        <f>'Indicator Data'!A16</f>
        <v>Bahamas</v>
      </c>
      <c r="B13" s="52" t="str">
        <f>'Indicator Data'!B16</f>
        <v>BHS</v>
      </c>
      <c r="C13" s="61">
        <f>ROUND(IF('Indicator Data'!K16="No data",IF((0.1022*LN('Indicator Data'!BH16)-0.1711)&gt;C$195,0,IF((0.1022*LN('Indicator Data'!BH16)-0.1711)&lt;C$194,10,(C$195-(0.1022*LN('Indicator Data'!BH16)-0.1711))/(C$195-C$194)*10)),IF('Indicator Data'!K16&gt;C$195,0,IF('Indicator Data'!K16&lt;C$194,10,(C$195-'Indicator Data'!K16)/(C$195-C$194)*10))),1)</f>
        <v>1.9</v>
      </c>
      <c r="D13" s="61" t="str">
        <f>IF('Indicator Data'!L16="No data","x",ROUND((IF(LOG('Indicator Data'!L16*1000)&gt;D$195,10,IF(LOG('Indicator Data'!L16*1000)&lt;D$194,0,10-(D$195-LOG('Indicator Data'!L16*1000))/(D$195-D$194)*10))),1))</f>
        <v>x</v>
      </c>
      <c r="E13" s="62">
        <f t="shared" si="4"/>
        <v>1.9</v>
      </c>
      <c r="F13" s="61">
        <f>IF('Indicator Data'!Y16="No data","x",ROUND(IF('Indicator Data'!Y16&gt;F$195,10,IF('Indicator Data'!Y16&lt;F$194,0,10-(F$195-'Indicator Data'!Y16)/(F$195-F$194)*10)),1))</f>
        <v>4.7</v>
      </c>
      <c r="G13" s="61" t="str">
        <f>IF('Indicator Data'!Z16="No data","x",ROUND(IF('Indicator Data'!Z16&gt;G$195,10,IF('Indicator Data'!Z16&lt;G$194,0,10-(G$195-'Indicator Data'!Z16)/(G$195-G$194)*10)),1))</f>
        <v>x</v>
      </c>
      <c r="H13" s="62">
        <f t="shared" si="5"/>
        <v>4.7</v>
      </c>
      <c r="I13" s="63">
        <f>SUM(IF('Indicator Data'!M16=0,0,'Indicator Data'!M16),SUM('Indicator Data'!N16:O16))</f>
        <v>341.49191999999999</v>
      </c>
      <c r="J13" s="63">
        <f>I13/'Indicator Data'!BI16*1000000</f>
        <v>876.77585330409818</v>
      </c>
      <c r="K13" s="61">
        <f t="shared" si="6"/>
        <v>10</v>
      </c>
      <c r="L13" s="61" t="str">
        <f>IF('Indicator Data'!P16="No data","x",ROUND(IF('Indicator Data'!P16&gt;L$195,10,IF('Indicator Data'!P16&lt;L$194,0,10-(L$195-'Indicator Data'!P16)/(L$195-L$194)*10)),1))</f>
        <v>x</v>
      </c>
      <c r="M13" s="61" t="str">
        <f>IF('Indicator Data'!Q16="No data","x",IF('Indicator Data'!Q16=0,0,ROUND(IF('Indicator Data'!Q16&gt;M$195,10,IF('Indicator Data'!Q16&lt;M$194,0,10-(M$195-'Indicator Data'!Q16)/(M$195-M$194)*10)),1)))</f>
        <v>x</v>
      </c>
      <c r="N13" s="62">
        <f t="shared" si="7"/>
        <v>10</v>
      </c>
      <c r="O13" s="64">
        <f t="shared" si="8"/>
        <v>4.5999999999999996</v>
      </c>
      <c r="P13" s="75">
        <f>IF(AND('Indicator Data'!AD16="No data",'Indicator Data'!AE16="No data"),0,SUM('Indicator Data'!AD16:AF16)/1000)</f>
        <v>4.2000000000000003E-2</v>
      </c>
      <c r="Q13" s="61">
        <f t="shared" si="9"/>
        <v>0</v>
      </c>
      <c r="R13" s="65">
        <f>P13*1000/'Indicator Data'!BI16</f>
        <v>1.0783442793835978E-4</v>
      </c>
      <c r="S13" s="61">
        <f t="shared" si="10"/>
        <v>1.8</v>
      </c>
      <c r="T13" s="66">
        <f t="shared" si="11"/>
        <v>0.9</v>
      </c>
      <c r="U13" s="61">
        <f>IF('Indicator Data'!U16="No data","x",ROUND(IF('Indicator Data'!U16&gt;U$195,10,IF('Indicator Data'!U16&lt;U$194,0,10-(U$195-'Indicator Data'!U16)/(U$195-U$194)*10)),1))</f>
        <v>6.6</v>
      </c>
      <c r="V13" s="61">
        <f>IF('Indicator Data'!V16="No data","x",IF('Indicator Data'!V16=0,0,ROUND(IF('Indicator Data'!V16&gt;V$195,10,IF('Indicator Data'!V16&lt;V$194,0,10-(V$195-'Indicator Data'!V16)/(V$195-V$194)*10)),1)))</f>
        <v>2.2000000000000002</v>
      </c>
      <c r="W13" s="61">
        <f t="shared" si="12"/>
        <v>4.4000000000000004</v>
      </c>
      <c r="X13" s="61">
        <f>IF('Indicator Data'!T16="No data","x",ROUND(IF('Indicator Data'!T16&gt;X$195,10,IF('Indicator Data'!T16&lt;X$194,0,10-(X$195-'Indicator Data'!T16)/(X$195-X$194)*10)),1))</f>
        <v>0.3</v>
      </c>
      <c r="Y13" s="167" t="str">
        <f>IF('Indicator Data'!W16="No data","x",ROUND(IF('Indicator Data'!W16&gt;Y$195,10,IF('Indicator Data'!W16&lt;Y$194,0,10-(Y$195-'Indicator Data'!W16)/(Y$195-Y$194)*10)),1))</f>
        <v>x</v>
      </c>
      <c r="Z13" s="65">
        <f>IF('Indicator Data'!X16="No data","x",IF(('Indicator Data'!X16/'Indicator Data'!BI16)&gt;1,1,IF('Indicator Data'!X16&gt;'Indicator Data'!X16,1,'Indicator Data'!X16/'Indicator Data'!BI16)))</f>
        <v>1.0115896335169941E-2</v>
      </c>
      <c r="AA13" s="167">
        <f t="shared" si="13"/>
        <v>0.1</v>
      </c>
      <c r="AB13" s="62">
        <f t="shared" si="0"/>
        <v>1.6</v>
      </c>
      <c r="AC13" s="61">
        <f>IF('Indicator Data'!R16="No data","x",ROUND(IF('Indicator Data'!R16&gt;AC$195,10,IF('Indicator Data'!R16&lt;AC$194,0,10-(AC$195-'Indicator Data'!R16)/(AC$195-AC$194)*10)),1))</f>
        <v>0.8</v>
      </c>
      <c r="AD13" s="61" t="str">
        <f>IF('Indicator Data'!S16="No data","x",ROUND(IF('Indicator Data'!S16&gt;AD$195,10,IF('Indicator Data'!S16&lt;AD$194,0,10-(AD$195-'Indicator Data'!S16)/(AD$195-AD$194)*10)),1))</f>
        <v>x</v>
      </c>
      <c r="AE13" s="62">
        <f t="shared" si="14"/>
        <v>0.8</v>
      </c>
      <c r="AF13" s="75">
        <f>('Indicator Data'!AC16+'Indicator Data'!AB16*0.5+'Indicator Data'!AA16*0.25)/1000</f>
        <v>15</v>
      </c>
      <c r="AG13" s="67">
        <f>AF13*1000/'Indicator Data'!BI16</f>
        <v>3.8512295692271353E-2</v>
      </c>
      <c r="AH13" s="62">
        <f t="shared" si="15"/>
        <v>3.9</v>
      </c>
      <c r="AI13" s="61">
        <f>IF('Indicator Data'!AG16="No data","x",ROUND(IF('Indicator Data'!AG16&lt;$AI$194,10,IF('Indicator Data'!AG16&gt;$AI$195,0,($AI$195-'Indicator Data'!AG16)/($AI$195-$AI$194)*10)),1))</f>
        <v>4.8</v>
      </c>
      <c r="AJ13" s="61">
        <f>IF('Indicator Data'!AH16="No data","x",ROUND(IF('Indicator Data'!AH16&gt;$AJ$195,10,IF('Indicator Data'!AH16&lt;$AJ$194,0,10-($AJ$195-'Indicator Data'!AH16)/($AJ$195-$AJ$194)*10)),1))</f>
        <v>4.4000000000000004</v>
      </c>
      <c r="AK13" s="62">
        <f t="shared" si="1"/>
        <v>4.5999999999999996</v>
      </c>
      <c r="AL13" s="68">
        <f t="shared" si="2"/>
        <v>2.9</v>
      </c>
      <c r="AM13" s="69">
        <f t="shared" si="3"/>
        <v>2</v>
      </c>
      <c r="AN13" s="61">
        <f>IF('Indicator Data'!AI16="No data","x",ROUND((IF(LOG('Indicator Data'!AI16)&gt;AN$195,10,IF(LOG('Indicator Data'!AI16)&lt;AN$194,0,10-(AN$195-LOG('Indicator Data'!AI16))/(AN$195-AN$194)*10))),1))</f>
        <v>5.2</v>
      </c>
      <c r="AO13" s="61">
        <f>IF('Indicator Data'!AJ16="No data","x",ROUND((IF(LOG('Indicator Data'!AJ16)&gt;AO$195,10,IF(LOG('Indicator Data'!AJ16)&lt;AO$194,0,10-(AO$195-LOG('Indicator Data'!AJ16))/(AO$195-AO$194)*10))),1))</f>
        <v>5.4</v>
      </c>
      <c r="AP13" s="62">
        <f t="shared" si="16"/>
        <v>5.3</v>
      </c>
      <c r="AQ13" s="62">
        <f>IF('Indicator Data'!AK16=0,10,ROUND(IF(LOG('Indicator Data'!AK16)&gt;AQ$195,0,IF(LOG('Indicator Data'!AK16)&lt;AQ$194,10,(AQ$195-LOG('Indicator Data'!AK16))/(AQ$195-AQ$194)*10)),1))</f>
        <v>3.5</v>
      </c>
      <c r="AR13" s="62">
        <f>IF('Indicator Data'!AL16="No data","x",ROUND(IF('Indicator Data'!AL16&gt;AR$195,10,IF('Indicator Data'!AL16&lt;AR$194,0,10-(AR$195-'Indicator Data'!AL16)/(AR$195-AR$194)*10)),1))</f>
        <v>4</v>
      </c>
      <c r="AS13" s="64">
        <f t="shared" si="17"/>
        <v>4.3</v>
      </c>
      <c r="AT13" s="61" t="str">
        <f>IF('Indicator Data'!AM16="No data","x",ROUND(IF('Indicator Data'!AM16^2&gt;AT$195,0,IF('Indicator Data'!AM16^2&lt;AT$194,10,(AT$195-'Indicator Data'!AM16^2)/(AT$195-AT$194)*10)),1))</f>
        <v>x</v>
      </c>
      <c r="AU13" s="61">
        <f>IF('Indicator Data'!AN16="No data","x",ROUND(IF('Indicator Data'!AN16&gt;AU$195,0,IF('Indicator Data'!AN16&lt;AU$194,10,(AU$195-'Indicator Data'!AN16)/(AU$195-AU$194)*10)),1))</f>
        <v>5.2</v>
      </c>
      <c r="AV13" s="61">
        <f>IF('Indicator Data'!AO16="No data","x",ROUND(IF('Indicator Data'!AO16&gt;AV$195,0,IF('Indicator Data'!AO16&lt;AV$194,10,(AV$195-'Indicator Data'!AO16)/(AV$195-AV$194)*10)),1))</f>
        <v>2</v>
      </c>
      <c r="AW13" s="62">
        <f t="shared" si="18"/>
        <v>3.6</v>
      </c>
      <c r="AX13" s="62" t="str">
        <f>IF('Indicator Data'!AP16="No data","x",ROUND(IF('Indicator Data'!AP16&gt;AX$195,10,IF('Indicator Data'!AP16&lt;AX$194,0,10-(AX$195-'Indicator Data'!AP16)/(AX$195-AX$194)*10)),1))</f>
        <v>x</v>
      </c>
      <c r="AY13" s="64">
        <f t="shared" si="19"/>
        <v>3.6</v>
      </c>
      <c r="AZ13" s="69">
        <f t="shared" si="20"/>
        <v>4</v>
      </c>
    </row>
    <row r="14" spans="1:52" s="4" customFormat="1" x14ac:dyDescent="0.3">
      <c r="A14" s="109" t="str">
        <f>'Indicator Data'!A17</f>
        <v>Bahrain</v>
      </c>
      <c r="B14" s="52" t="str">
        <f>'Indicator Data'!B17</f>
        <v>BHR</v>
      </c>
      <c r="C14" s="61">
        <f>ROUND(IF('Indicator Data'!K17="No data",IF((0.1022*LN('Indicator Data'!BH17)-0.1711)&gt;C$195,0,IF((0.1022*LN('Indicator Data'!BH17)-0.1711)&lt;C$194,10,(C$195-(0.1022*LN('Indicator Data'!BH17)-0.1711))/(C$195-C$194)*10)),IF('Indicator Data'!K17&gt;C$195,0,IF('Indicator Data'!K17&lt;C$194,10,(C$195-'Indicator Data'!K17)/(C$195-C$194)*10))),1)</f>
        <v>1.2</v>
      </c>
      <c r="D14" s="61" t="str">
        <f>IF('Indicator Data'!L17="No data","x",ROUND((IF(LOG('Indicator Data'!L17*1000)&gt;D$195,10,IF(LOG('Indicator Data'!L17*1000)&lt;D$194,0,10-(D$195-LOG('Indicator Data'!L17*1000))/(D$195-D$194)*10))),1))</f>
        <v>x</v>
      </c>
      <c r="E14" s="62">
        <f t="shared" si="4"/>
        <v>1.2</v>
      </c>
      <c r="F14" s="61">
        <f>IF('Indicator Data'!Y17="No data","x",ROUND(IF('Indicator Data'!Y17&gt;F$195,10,IF('Indicator Data'!Y17&lt;F$194,0,10-(F$195-'Indicator Data'!Y17)/(F$195-F$194)*10)),1))</f>
        <v>2.8</v>
      </c>
      <c r="G14" s="61" t="str">
        <f>IF('Indicator Data'!Z17="No data","x",ROUND(IF('Indicator Data'!Z17&gt;G$195,10,IF('Indicator Data'!Z17&lt;G$194,0,10-(G$195-'Indicator Data'!Z17)/(G$195-G$194)*10)),1))</f>
        <v>x</v>
      </c>
      <c r="H14" s="62">
        <f t="shared" si="5"/>
        <v>2.8</v>
      </c>
      <c r="I14" s="63">
        <f>SUM(IF('Indicator Data'!M17=0,0,'Indicator Data'!M17),SUM('Indicator Data'!N17:O17))</f>
        <v>0</v>
      </c>
      <c r="J14" s="63">
        <f>I14/'Indicator Data'!BI17*1000000</f>
        <v>0</v>
      </c>
      <c r="K14" s="61">
        <f t="shared" si="6"/>
        <v>0</v>
      </c>
      <c r="L14" s="61" t="str">
        <f>IF('Indicator Data'!P17="No data","x",ROUND(IF('Indicator Data'!P17&gt;L$195,10,IF('Indicator Data'!P17&lt;L$194,0,10-(L$195-'Indicator Data'!P17)/(L$195-L$194)*10)),1))</f>
        <v>x</v>
      </c>
      <c r="M14" s="61" t="str">
        <f>IF('Indicator Data'!Q17="No data","x",IF('Indicator Data'!Q17=0,0,ROUND(IF('Indicator Data'!Q17&gt;M$195,10,IF('Indicator Data'!Q17&lt;M$194,0,10-(M$195-'Indicator Data'!Q17)/(M$195-M$194)*10)),1)))</f>
        <v>x</v>
      </c>
      <c r="N14" s="62">
        <f t="shared" si="7"/>
        <v>0</v>
      </c>
      <c r="O14" s="64">
        <f t="shared" si="8"/>
        <v>1.3</v>
      </c>
      <c r="P14" s="75">
        <f>IF(AND('Indicator Data'!AD17="No data",'Indicator Data'!AE17="No data"),0,SUM('Indicator Data'!AD17:AF17)/1000)</f>
        <v>0.31900000000000001</v>
      </c>
      <c r="Q14" s="61">
        <f t="shared" si="9"/>
        <v>0</v>
      </c>
      <c r="R14" s="65">
        <f>P14*1000/'Indicator Data'!BI17</f>
        <v>1.9437423682215792E-4</v>
      </c>
      <c r="S14" s="61">
        <f t="shared" si="10"/>
        <v>2.1</v>
      </c>
      <c r="T14" s="66">
        <f t="shared" si="11"/>
        <v>1.1000000000000001</v>
      </c>
      <c r="U14" s="61">
        <f>IF('Indicator Data'!U17="No data","x",ROUND(IF('Indicator Data'!U17&gt;U$195,10,IF('Indicator Data'!U17&lt;U$194,0,10-(U$195-'Indicator Data'!U17)/(U$195-U$194)*10)),1))</f>
        <v>0.2</v>
      </c>
      <c r="V14" s="61">
        <f>IF('Indicator Data'!V17="No data","x",IF('Indicator Data'!V17=0,0,ROUND(IF('Indicator Data'!V17&gt;V$195,10,IF('Indicator Data'!V17&lt;V$194,0,10-(V$195-'Indicator Data'!V17)/(V$195-V$194)*10)),1)))</f>
        <v>0.2</v>
      </c>
      <c r="W14" s="61">
        <f t="shared" si="12"/>
        <v>0.2</v>
      </c>
      <c r="X14" s="61">
        <f>IF('Indicator Data'!T17="No data","x",ROUND(IF('Indicator Data'!T17&gt;X$195,10,IF('Indicator Data'!T17&lt;X$194,0,10-(X$195-'Indicator Data'!T17)/(X$195-X$194)*10)),1))</f>
        <v>0.2</v>
      </c>
      <c r="Y14" s="167" t="str">
        <f>IF('Indicator Data'!W17="No data","x",ROUND(IF('Indicator Data'!W17&gt;Y$195,10,IF('Indicator Data'!W17&lt;Y$194,0,10-(Y$195-'Indicator Data'!W17)/(Y$195-Y$194)*10)),1))</f>
        <v>x</v>
      </c>
      <c r="Z14" s="65">
        <f>IF('Indicator Data'!X17="No data","x",IF(('Indicator Data'!X17/'Indicator Data'!BI17)&gt;1,1,IF('Indicator Data'!X17&gt;'Indicator Data'!X17,1,'Indicator Data'!X17/'Indicator Data'!BI17)))</f>
        <v>1.2186472528034979E-6</v>
      </c>
      <c r="AA14" s="167">
        <f t="shared" si="13"/>
        <v>0</v>
      </c>
      <c r="AB14" s="62">
        <f t="shared" si="0"/>
        <v>0.1</v>
      </c>
      <c r="AC14" s="61">
        <f>IF('Indicator Data'!R17="No data","x",ROUND(IF('Indicator Data'!R17&gt;AC$195,10,IF('Indicator Data'!R17&lt;AC$194,0,10-(AC$195-'Indicator Data'!R17)/(AC$195-AC$194)*10)),1))</f>
        <v>0.5</v>
      </c>
      <c r="AD14" s="61" t="str">
        <f>IF('Indicator Data'!S17="No data","x",ROUND(IF('Indicator Data'!S17&gt;AD$195,10,IF('Indicator Data'!S17&lt;AD$194,0,10-(AD$195-'Indicator Data'!S17)/(AD$195-AD$194)*10)),1))</f>
        <v>x</v>
      </c>
      <c r="AE14" s="62">
        <f t="shared" si="14"/>
        <v>0.5</v>
      </c>
      <c r="AF14" s="75">
        <f>('Indicator Data'!AC17+'Indicator Data'!AB17*0.5+'Indicator Data'!AA17*0.25)/1000</f>
        <v>0</v>
      </c>
      <c r="AG14" s="67">
        <f>AF14*1000/'Indicator Data'!BI17</f>
        <v>0</v>
      </c>
      <c r="AH14" s="62">
        <f t="shared" si="15"/>
        <v>0</v>
      </c>
      <c r="AI14" s="61">
        <f>IF('Indicator Data'!AG17="No data","x",ROUND(IF('Indicator Data'!AG17&lt;$AI$194,10,IF('Indicator Data'!AG17&gt;$AI$195,0,($AI$195-'Indicator Data'!AG17)/($AI$195-$AI$194)*10)),1))</f>
        <v>2.7</v>
      </c>
      <c r="AJ14" s="61">
        <f>IF('Indicator Data'!AH17="No data","x",ROUND(IF('Indicator Data'!AH17&gt;$AJ$195,10,IF('Indicator Data'!AH17&lt;$AJ$194,0,10-($AJ$195-'Indicator Data'!AH17)/($AJ$195-$AJ$194)*10)),1))</f>
        <v>0.7</v>
      </c>
      <c r="AK14" s="62">
        <f t="shared" si="1"/>
        <v>1.7</v>
      </c>
      <c r="AL14" s="68">
        <f t="shared" si="2"/>
        <v>0.6</v>
      </c>
      <c r="AM14" s="69">
        <f t="shared" si="3"/>
        <v>0.9</v>
      </c>
      <c r="AN14" s="61">
        <f>IF('Indicator Data'!AI17="No data","x",ROUND((IF(LOG('Indicator Data'!AI17)&gt;AN$195,10,IF(LOG('Indicator Data'!AI17)&lt;AN$194,0,10-(AN$195-LOG('Indicator Data'!AI17))/(AN$195-AN$194)*10))),1))</f>
        <v>6.9</v>
      </c>
      <c r="AO14" s="61">
        <f>IF('Indicator Data'!AJ17="No data","x",ROUND((IF(LOG('Indicator Data'!AJ17)&gt;AO$195,10,IF(LOG('Indicator Data'!AJ17)&lt;AO$194,0,10-(AO$195-LOG('Indicator Data'!AJ17))/(AO$195-AO$194)*10))),1))</f>
        <v>7.6</v>
      </c>
      <c r="AP14" s="62">
        <f t="shared" si="16"/>
        <v>7.3</v>
      </c>
      <c r="AQ14" s="62">
        <f>IF('Indicator Data'!AK17=0,10,ROUND(IF(LOG('Indicator Data'!AK17)&gt;AQ$195,0,IF(LOG('Indicator Data'!AK17)&lt;AQ$194,10,(AQ$195-LOG('Indicator Data'!AK17))/(AQ$195-AQ$194)*10)),1))</f>
        <v>8</v>
      </c>
      <c r="AR14" s="62">
        <f>IF('Indicator Data'!AL17="No data","x",ROUND(IF('Indicator Data'!AL17&gt;AR$195,10,IF('Indicator Data'!AL17&lt;AR$194,0,10-(AR$195-'Indicator Data'!AL17)/(AR$195-AR$194)*10)),1))</f>
        <v>10</v>
      </c>
      <c r="AS14" s="64">
        <f t="shared" si="17"/>
        <v>8.4</v>
      </c>
      <c r="AT14" s="61">
        <f>IF('Indicator Data'!AM17="No data","x",ROUND(IF('Indicator Data'!AM17^2&gt;AT$195,0,IF('Indicator Data'!AM17^2&lt;AT$194,10,(AT$195-'Indicator Data'!AM17^2)/(AT$195-AT$194)*10)),1))</f>
        <v>0.6</v>
      </c>
      <c r="AU14" s="61">
        <f>IF('Indicator Data'!AN17="No data","x",ROUND(IF('Indicator Data'!AN17&gt;AU$195,0,IF('Indicator Data'!AN17&lt;AU$194,10,(AU$195-'Indicator Data'!AN17)/(AU$195-AU$194)*10)),1))</f>
        <v>3.4</v>
      </c>
      <c r="AV14" s="61">
        <f>IF('Indicator Data'!AO17="No data","x",ROUND(IF('Indicator Data'!AO17&gt;AV$195,0,IF('Indicator Data'!AO17&lt;AV$194,10,(AV$195-'Indicator Data'!AO17)/(AV$195-AV$194)*10)),1))</f>
        <v>0.4</v>
      </c>
      <c r="AW14" s="62">
        <f t="shared" si="18"/>
        <v>1.5</v>
      </c>
      <c r="AX14" s="62" t="str">
        <f>IF('Indicator Data'!AP17="No data","x",ROUND(IF('Indicator Data'!AP17&gt;AX$195,10,IF('Indicator Data'!AP17&lt;AX$194,0,10-(AX$195-'Indicator Data'!AP17)/(AX$195-AX$194)*10)),1))</f>
        <v>x</v>
      </c>
      <c r="AY14" s="64">
        <f t="shared" si="19"/>
        <v>1.5</v>
      </c>
      <c r="AZ14" s="69">
        <f t="shared" si="20"/>
        <v>5</v>
      </c>
    </row>
    <row r="15" spans="1:52" s="4" customFormat="1" x14ac:dyDescent="0.3">
      <c r="A15" s="109" t="str">
        <f>'Indicator Data'!A18</f>
        <v>Bangladesh</v>
      </c>
      <c r="B15" s="52" t="str">
        <f>'Indicator Data'!B18</f>
        <v>BGD</v>
      </c>
      <c r="C15" s="61">
        <f>ROUND(IF('Indicator Data'!K18="No data",IF((0.1022*LN('Indicator Data'!BH18)-0.1711)&gt;C$195,0,IF((0.1022*LN('Indicator Data'!BH18)-0.1711)&lt;C$194,10,(C$195-(0.1022*LN('Indicator Data'!BH18)-0.1711))/(C$195-C$194)*10)),IF('Indicator Data'!K18&gt;C$195,0,IF('Indicator Data'!K18&lt;C$194,10,(C$195-'Indicator Data'!K18)/(C$195-C$194)*10))),1)</f>
        <v>5.7</v>
      </c>
      <c r="D15" s="61">
        <f>IF('Indicator Data'!L18="No data","x",ROUND((IF(LOG('Indicator Data'!L18*1000)&gt;D$195,10,IF(LOG('Indicator Data'!L18*1000)&lt;D$194,0,10-(D$195-LOG('Indicator Data'!L18*1000))/(D$195-D$194)*10))),1))</f>
        <v>8.5</v>
      </c>
      <c r="E15" s="62">
        <f t="shared" si="4"/>
        <v>7.4</v>
      </c>
      <c r="F15" s="61">
        <f>IF('Indicator Data'!Y18="No data","x",ROUND(IF('Indicator Data'!Y18&gt;F$195,10,IF('Indicator Data'!Y18&lt;F$194,0,10-(F$195-'Indicator Data'!Y18)/(F$195-F$194)*10)),1))</f>
        <v>7.1</v>
      </c>
      <c r="G15" s="61">
        <f>IF('Indicator Data'!Z18="No data","x",ROUND(IF('Indicator Data'!Z18&gt;G$195,10,IF('Indicator Data'!Z18&lt;G$194,0,10-(G$195-'Indicator Data'!Z18)/(G$195-G$194)*10)),1))</f>
        <v>1.9</v>
      </c>
      <c r="H15" s="62">
        <f t="shared" si="5"/>
        <v>4.5</v>
      </c>
      <c r="I15" s="63">
        <f>SUM(IF('Indicator Data'!M18=0,0,'Indicator Data'!M18),SUM('Indicator Data'!N18:O18))</f>
        <v>22567.42195</v>
      </c>
      <c r="J15" s="63">
        <f>I15/'Indicator Data'!BI18*1000000</f>
        <v>138.4112336693729</v>
      </c>
      <c r="K15" s="61">
        <f t="shared" si="6"/>
        <v>2.8</v>
      </c>
      <c r="L15" s="61">
        <f>IF('Indicator Data'!P18="No data","x",ROUND(IF('Indicator Data'!P18&gt;L$195,10,IF('Indicator Data'!P18&lt;L$194,0,10-(L$195-'Indicator Data'!P18)/(L$195-L$194)*10)),1))</f>
        <v>0.7</v>
      </c>
      <c r="M15" s="61">
        <f>IF('Indicator Data'!Q18="No data","x",IF('Indicator Data'!Q18=0,0,ROUND(IF('Indicator Data'!Q18&gt;M$195,10,IF('Indicator Data'!Q18&lt;M$194,0,10-(M$195-'Indicator Data'!Q18)/(M$195-M$194)*10)),1)))</f>
        <v>1.9</v>
      </c>
      <c r="N15" s="62">
        <f t="shared" si="7"/>
        <v>1.8</v>
      </c>
      <c r="O15" s="64">
        <f t="shared" si="8"/>
        <v>5.3</v>
      </c>
      <c r="P15" s="75">
        <f>IF(AND('Indicator Data'!AD18="No data",'Indicator Data'!AE18="No data"),0,SUM('Indicator Data'!AD18:AF18)/1000)</f>
        <v>1285.2159999999999</v>
      </c>
      <c r="Q15" s="61">
        <f t="shared" si="9"/>
        <v>10</v>
      </c>
      <c r="R15" s="65">
        <f>P15*1000/'Indicator Data'!BI18</f>
        <v>7.8825278530149853E-3</v>
      </c>
      <c r="S15" s="61">
        <f t="shared" si="10"/>
        <v>5.3</v>
      </c>
      <c r="T15" s="66">
        <f t="shared" si="11"/>
        <v>7.7</v>
      </c>
      <c r="U15" s="61">
        <f>IF('Indicator Data'!U18="No data","x",ROUND(IF('Indicator Data'!U18&gt;U$195,10,IF('Indicator Data'!U18&lt;U$194,0,10-(U$195-'Indicator Data'!U18)/(U$195-U$194)*10)),1))</f>
        <v>0.2</v>
      </c>
      <c r="V15" s="61">
        <f>IF('Indicator Data'!V18="No data","x",IF('Indicator Data'!V18=0,0,ROUND(IF('Indicator Data'!V18&gt;V$195,10,IF('Indicator Data'!V18&lt;V$194,0,10-(V$195-'Indicator Data'!V18)/(V$195-V$194)*10)),1)))</f>
        <v>0.1</v>
      </c>
      <c r="W15" s="61">
        <f t="shared" si="12"/>
        <v>0.15000000000000002</v>
      </c>
      <c r="X15" s="61">
        <f>IF('Indicator Data'!T18="No data","x",ROUND(IF('Indicator Data'!T18&gt;X$195,10,IF('Indicator Data'!T18&lt;X$194,0,10-(X$195-'Indicator Data'!T18)/(X$195-X$194)*10)),1))</f>
        <v>4</v>
      </c>
      <c r="Y15" s="167">
        <f>IF('Indicator Data'!W18="No data","x",ROUND(IF('Indicator Data'!W18&gt;Y$195,10,IF('Indicator Data'!W18&lt;Y$194,0,10-(Y$195-'Indicator Data'!W18)/(Y$195-Y$194)*10)),1))</f>
        <v>0</v>
      </c>
      <c r="Z15" s="65">
        <f>IF('Indicator Data'!X18="No data","x",IF(('Indicator Data'!X18/'Indicator Data'!BI18)&gt;1,1,IF('Indicator Data'!X18&gt;'Indicator Data'!X18,1,'Indicator Data'!X18/'Indicator Data'!BI18)))</f>
        <v>0.34554257216451195</v>
      </c>
      <c r="AA15" s="167">
        <f t="shared" si="13"/>
        <v>3.8</v>
      </c>
      <c r="AB15" s="62">
        <f t="shared" si="0"/>
        <v>2</v>
      </c>
      <c r="AC15" s="61">
        <f>IF('Indicator Data'!R18="No data","x",ROUND(IF('Indicator Data'!R18&gt;AC$195,10,IF('Indicator Data'!R18&lt;AC$194,0,10-(AC$195-'Indicator Data'!R18)/(AC$195-AC$194)*10)),1))</f>
        <v>2.2999999999999998</v>
      </c>
      <c r="AD15" s="61">
        <f>IF('Indicator Data'!S18="No data","x",ROUND(IF('Indicator Data'!S18&gt;AD$195,10,IF('Indicator Data'!S18&lt;AD$194,0,10-(AD$195-'Indicator Data'!S18)/(AD$195-AD$194)*10)),1))</f>
        <v>7.2</v>
      </c>
      <c r="AE15" s="62">
        <f t="shared" si="14"/>
        <v>4.8</v>
      </c>
      <c r="AF15" s="75">
        <f>('Indicator Data'!AC18+'Indicator Data'!AB18*0.5+'Indicator Data'!AA18*0.25)/1000</f>
        <v>7153.3202499999998</v>
      </c>
      <c r="AG15" s="67">
        <f>AF15*1000/'Indicator Data'!BI18</f>
        <v>4.3872972412544758E-2</v>
      </c>
      <c r="AH15" s="62">
        <f t="shared" si="15"/>
        <v>4.4000000000000004</v>
      </c>
      <c r="AI15" s="61">
        <f>IF('Indicator Data'!AG18="No data","x",ROUND(IF('Indicator Data'!AG18&lt;$AI$194,10,IF('Indicator Data'!AG18&gt;$AI$195,0,($AI$195-'Indicator Data'!AG18)/($AI$195-$AI$194)*10)),1))</f>
        <v>5.3</v>
      </c>
      <c r="AJ15" s="61">
        <f>IF('Indicator Data'!AH18="No data","x",ROUND(IF('Indicator Data'!AH18&gt;$AJ$195,10,IF('Indicator Data'!AH18&lt;$AJ$194,0,10-($AJ$195-'Indicator Data'!AH18)/($AJ$195-$AJ$194)*10)),1))</f>
        <v>3.2</v>
      </c>
      <c r="AK15" s="62">
        <f t="shared" si="1"/>
        <v>4.3</v>
      </c>
      <c r="AL15" s="68">
        <f t="shared" si="2"/>
        <v>4</v>
      </c>
      <c r="AM15" s="69">
        <f t="shared" si="3"/>
        <v>6.2</v>
      </c>
      <c r="AN15" s="61">
        <f>IF('Indicator Data'!AI18="No data","x",ROUND((IF(LOG('Indicator Data'!AI18)&gt;AN$195,10,IF(LOG('Indicator Data'!AI18)&lt;AN$194,0,10-(AN$195-LOG('Indicator Data'!AI18))/(AN$195-AN$194)*10))),1))</f>
        <v>6.9</v>
      </c>
      <c r="AO15" s="61" t="str">
        <f>IF('Indicator Data'!AJ18="No data","x",ROUND((IF(LOG('Indicator Data'!AJ18)&gt;AO$195,10,IF(LOG('Indicator Data'!AJ18)&lt;AO$194,0,10-(AO$195-LOG('Indicator Data'!AJ18))/(AO$195-AO$194)*10))),1))</f>
        <v>x</v>
      </c>
      <c r="AP15" s="62">
        <f t="shared" si="16"/>
        <v>6.9</v>
      </c>
      <c r="AQ15" s="62">
        <f>IF('Indicator Data'!AK18=0,10,ROUND(IF(LOG('Indicator Data'!AK18)&gt;AQ$195,0,IF(LOG('Indicator Data'!AK18)&lt;AQ$194,10,(AQ$195-LOG('Indicator Data'!AK18))/(AQ$195-AQ$194)*10)),1))</f>
        <v>9.3000000000000007</v>
      </c>
      <c r="AR15" s="62">
        <f>IF('Indicator Data'!AL18="No data","x",ROUND(IF('Indicator Data'!AL18&gt;AR$195,10,IF('Indicator Data'!AL18&lt;AR$194,0,10-(AR$195-'Indicator Data'!AL18)/(AR$195-AR$194)*10)),1))</f>
        <v>6</v>
      </c>
      <c r="AS15" s="64">
        <f t="shared" si="17"/>
        <v>7.4</v>
      </c>
      <c r="AT15" s="61">
        <f>IF('Indicator Data'!AM18="No data","x",ROUND(IF('Indicator Data'!AM18^2&gt;AT$195,0,IF('Indicator Data'!AM18^2&lt;AT$194,10,(AT$195-'Indicator Data'!AM18^2)/(AT$195-AT$194)*10)),1))</f>
        <v>5</v>
      </c>
      <c r="AU15" s="61">
        <f>IF('Indicator Data'!AN18="No data","x",ROUND(IF('Indicator Data'!AN18&gt;AU$195,0,IF('Indicator Data'!AN18&lt;AU$194,10,(AU$195-'Indicator Data'!AN18)/(AU$195-AU$194)*10)),1))</f>
        <v>5.0999999999999996</v>
      </c>
      <c r="AV15" s="61">
        <f>IF('Indicator Data'!AO18="No data","x",ROUND(IF('Indicator Data'!AO18&gt;AV$195,0,IF('Indicator Data'!AO18&lt;AV$194,10,(AV$195-'Indicator Data'!AO18)/(AV$195-AV$194)*10)),1))</f>
        <v>8.1999999999999993</v>
      </c>
      <c r="AW15" s="62">
        <f t="shared" si="18"/>
        <v>6.1</v>
      </c>
      <c r="AX15" s="62">
        <f>IF('Indicator Data'!AP18="No data","x",ROUND(IF('Indicator Data'!AP18&gt;AX$195,10,IF('Indicator Data'!AP18&lt;AX$194,0,10-(AX$195-'Indicator Data'!AP18)/(AX$195-AX$194)*10)),1))</f>
        <v>10</v>
      </c>
      <c r="AY15" s="64">
        <f t="shared" si="19"/>
        <v>8.1</v>
      </c>
      <c r="AZ15" s="69">
        <f t="shared" si="20"/>
        <v>7.8</v>
      </c>
    </row>
    <row r="16" spans="1:52" s="4" customFormat="1" x14ac:dyDescent="0.3">
      <c r="A16" s="109" t="str">
        <f>'Indicator Data'!A19</f>
        <v>Barbados</v>
      </c>
      <c r="B16" s="52" t="str">
        <f>'Indicator Data'!B19</f>
        <v>BRB</v>
      </c>
      <c r="C16" s="61">
        <f>ROUND(IF('Indicator Data'!K19="No data",IF((0.1022*LN('Indicator Data'!BH19)-0.1711)&gt;C$195,0,IF((0.1022*LN('Indicator Data'!BH19)-0.1711)&lt;C$194,10,(C$195-(0.1022*LN('Indicator Data'!BH19)-0.1711))/(C$195-C$194)*10)),IF('Indicator Data'!K19&gt;C$195,0,IF('Indicator Data'!K19&lt;C$194,10,(C$195-'Indicator Data'!K19)/(C$195-C$194)*10))),1)</f>
        <v>1.7</v>
      </c>
      <c r="D16" s="61">
        <f>IF('Indicator Data'!L19="No data","x",ROUND((IF(LOG('Indicator Data'!L19*1000)&gt;D$195,10,IF(LOG('Indicator Data'!L19*1000)&lt;D$194,0,10-(D$195-LOG('Indicator Data'!L19*1000))/(D$195-D$194)*10))),1))</f>
        <v>3.4</v>
      </c>
      <c r="E16" s="62">
        <f t="shared" si="4"/>
        <v>2.6</v>
      </c>
      <c r="F16" s="61">
        <f>IF('Indicator Data'!Y19="No data","x",ROUND(IF('Indicator Data'!Y19&gt;F$195,10,IF('Indicator Data'!Y19&lt;F$194,0,10-(F$195-'Indicator Data'!Y19)/(F$195-F$194)*10)),1))</f>
        <v>3.4</v>
      </c>
      <c r="G16" s="61" t="str">
        <f>IF('Indicator Data'!Z19="No data","x",ROUND(IF('Indicator Data'!Z19&gt;G$195,10,IF('Indicator Data'!Z19&lt;G$194,0,10-(G$195-'Indicator Data'!Z19)/(G$195-G$194)*10)),1))</f>
        <v>x</v>
      </c>
      <c r="H16" s="62">
        <f t="shared" si="5"/>
        <v>3.4</v>
      </c>
      <c r="I16" s="63">
        <f>SUM(IF('Indicator Data'!M19=0,0,'Indicator Data'!M19),SUM('Indicator Data'!N19:O19))</f>
        <v>20.97531</v>
      </c>
      <c r="J16" s="63">
        <f>I16/'Indicator Data'!BI19*1000000</f>
        <v>73.079356562760211</v>
      </c>
      <c r="K16" s="61">
        <f t="shared" si="6"/>
        <v>1.5</v>
      </c>
      <c r="L16" s="61" t="str">
        <f>IF('Indicator Data'!P19="No data","x",ROUND(IF('Indicator Data'!P19&gt;L$195,10,IF('Indicator Data'!P19&lt;L$194,0,10-(L$195-'Indicator Data'!P19)/(L$195-L$194)*10)),1))</f>
        <v>x</v>
      </c>
      <c r="M16" s="61">
        <f>IF('Indicator Data'!Q19="No data","x",IF('Indicator Data'!Q19=0,0,ROUND(IF('Indicator Data'!Q19&gt;M$195,10,IF('Indicator Data'!Q19&lt;M$194,0,10-(M$195-'Indicator Data'!Q19)/(M$195-M$194)*10)),1)))</f>
        <v>0.7</v>
      </c>
      <c r="N16" s="62">
        <f t="shared" si="7"/>
        <v>1.1000000000000001</v>
      </c>
      <c r="O16" s="64">
        <f t="shared" si="8"/>
        <v>2.4</v>
      </c>
      <c r="P16" s="75">
        <f>IF(AND('Indicator Data'!AD19="No data",'Indicator Data'!AE19="No data"),0,SUM('Indicator Data'!AD19:AF19)/1000)</f>
        <v>6.0000000000000001E-3</v>
      </c>
      <c r="Q16" s="61">
        <f t="shared" si="9"/>
        <v>0</v>
      </c>
      <c r="R16" s="65">
        <f>P16*1000/'Indicator Data'!BI19</f>
        <v>2.0904393755160772E-5</v>
      </c>
      <c r="S16" s="61">
        <f t="shared" si="10"/>
        <v>0</v>
      </c>
      <c r="T16" s="66">
        <f t="shared" si="11"/>
        <v>0</v>
      </c>
      <c r="U16" s="61">
        <f>IF('Indicator Data'!U19="No data","x",ROUND(IF('Indicator Data'!U19&gt;U$195,10,IF('Indicator Data'!U19&lt;U$194,0,10-(U$195-'Indicator Data'!U19)/(U$195-U$194)*10)),1))</f>
        <v>2.6</v>
      </c>
      <c r="V16" s="61">
        <f>IF('Indicator Data'!V19="No data","x",IF('Indicator Data'!V19=0,0,ROUND(IF('Indicator Data'!V19&gt;V$195,10,IF('Indicator Data'!V19&lt;V$194,0,10-(V$195-'Indicator Data'!V19)/(V$195-V$194)*10)),1)))</f>
        <v>3.8</v>
      </c>
      <c r="W16" s="61">
        <f t="shared" si="12"/>
        <v>3.2</v>
      </c>
      <c r="X16" s="61">
        <f>IF('Indicator Data'!T19="No data","x",ROUND(IF('Indicator Data'!T19&gt;X$195,10,IF('Indicator Data'!T19&lt;X$194,0,10-(X$195-'Indicator Data'!T19)/(X$195-X$194)*10)),1))</f>
        <v>0</v>
      </c>
      <c r="Y16" s="167" t="str">
        <f>IF('Indicator Data'!W19="No data","x",ROUND(IF('Indicator Data'!W19&gt;Y$195,10,IF('Indicator Data'!W19&lt;Y$194,0,10-(Y$195-'Indicator Data'!W19)/(Y$195-Y$194)*10)),1))</f>
        <v>x</v>
      </c>
      <c r="Z16" s="65">
        <f>IF('Indicator Data'!X19="No data","x",IF(('Indicator Data'!X19/'Indicator Data'!BI19)&gt;1,1,IF('Indicator Data'!X19&gt;'Indicator Data'!X19,1,'Indicator Data'!X19/'Indicator Data'!BI19)))</f>
        <v>1.3866581190923313E-3</v>
      </c>
      <c r="AA16" s="167">
        <f t="shared" si="13"/>
        <v>0</v>
      </c>
      <c r="AB16" s="62">
        <f t="shared" si="0"/>
        <v>1.1000000000000001</v>
      </c>
      <c r="AC16" s="61">
        <f>IF('Indicator Data'!R19="No data","x",ROUND(IF('Indicator Data'!R19&gt;AC$195,10,IF('Indicator Data'!R19&lt;AC$194,0,10-(AC$195-'Indicator Data'!R19)/(AC$195-AC$194)*10)),1))</f>
        <v>0.9</v>
      </c>
      <c r="AD16" s="61">
        <f>IF('Indicator Data'!S19="No data","x",ROUND(IF('Indicator Data'!S19&gt;AD$195,10,IF('Indicator Data'!S19&lt;AD$194,0,10-(AD$195-'Indicator Data'!S19)/(AD$195-AD$194)*10)),1))</f>
        <v>0.8</v>
      </c>
      <c r="AE16" s="62">
        <f t="shared" si="14"/>
        <v>0.9</v>
      </c>
      <c r="AF16" s="75">
        <f>('Indicator Data'!AC19+'Indicator Data'!AB19*0.5+'Indicator Data'!AA19*0.25)/1000</f>
        <v>0</v>
      </c>
      <c r="AG16" s="67">
        <f>AF16*1000/'Indicator Data'!BI19</f>
        <v>0</v>
      </c>
      <c r="AH16" s="62">
        <f t="shared" si="15"/>
        <v>0</v>
      </c>
      <c r="AI16" s="61">
        <f>IF('Indicator Data'!AG19="No data","x",ROUND(IF('Indicator Data'!AG19&lt;$AI$194,10,IF('Indicator Data'!AG19&gt;$AI$195,0,($AI$195-'Indicator Data'!AG19)/($AI$195-$AI$194)*10)),1))</f>
        <v>4</v>
      </c>
      <c r="AJ16" s="61">
        <f>IF('Indicator Data'!AH19="No data","x",ROUND(IF('Indicator Data'!AH19&gt;$AJ$195,10,IF('Indicator Data'!AH19&lt;$AJ$194,0,10-($AJ$195-'Indicator Data'!AH19)/($AJ$195-$AJ$194)*10)),1))</f>
        <v>0</v>
      </c>
      <c r="AK16" s="62">
        <f t="shared" si="1"/>
        <v>2</v>
      </c>
      <c r="AL16" s="68">
        <f t="shared" si="2"/>
        <v>1</v>
      </c>
      <c r="AM16" s="69">
        <f t="shared" si="3"/>
        <v>0.5</v>
      </c>
      <c r="AN16" s="61" t="str">
        <f>IF('Indicator Data'!AI19="No data","x",ROUND((IF(LOG('Indicator Data'!AI19)&gt;AN$195,10,IF(LOG('Indicator Data'!AI19)&lt;AN$194,0,10-(AN$195-LOG('Indicator Data'!AI19))/(AN$195-AN$194)*10))),1))</f>
        <v>x</v>
      </c>
      <c r="AO16" s="61">
        <f>IF('Indicator Data'!AJ19="No data","x",ROUND((IF(LOG('Indicator Data'!AJ19)&gt;AO$195,10,IF(LOG('Indicator Data'!AJ19)&lt;AO$194,0,10-(AO$195-LOG('Indicator Data'!AJ19))/(AO$195-AO$194)*10))),1))</f>
        <v>4.5999999999999996</v>
      </c>
      <c r="AP16" s="62">
        <f t="shared" si="16"/>
        <v>4.5999999999999996</v>
      </c>
      <c r="AQ16" s="62">
        <f>IF('Indicator Data'!AK19=0,10,ROUND(IF(LOG('Indicator Data'!AK19)&gt;AQ$195,0,IF(LOG('Indicator Data'!AK19)&lt;AQ$194,10,(AQ$195-LOG('Indicator Data'!AK19))/(AQ$195-AQ$194)*10)),1))</f>
        <v>9.9</v>
      </c>
      <c r="AR16" s="62" t="str">
        <f>IF('Indicator Data'!AL19="No data","x",ROUND(IF('Indicator Data'!AL19&gt;AR$195,10,IF('Indicator Data'!AL19&lt;AR$194,0,10-(AR$195-'Indicator Data'!AL19)/(AR$195-AR$194)*10)),1))</f>
        <v>x</v>
      </c>
      <c r="AS16" s="64">
        <f t="shared" si="17"/>
        <v>7.3</v>
      </c>
      <c r="AT16" s="61">
        <f>IF('Indicator Data'!AM19="No data","x",ROUND(IF('Indicator Data'!AM19^2&gt;AT$195,0,IF('Indicator Data'!AM19^2&lt;AT$194,10,(AT$195-'Indicator Data'!AM19^2)/(AT$195-AT$194)*10)),1))</f>
        <v>0.1</v>
      </c>
      <c r="AU16" s="61">
        <f>IF('Indicator Data'!AN19="No data","x",ROUND(IF('Indicator Data'!AN19&gt;AU$195,0,IF('Indicator Data'!AN19&lt;AU$194,10,(AU$195-'Indicator Data'!AN19)/(AU$195-AU$194)*10)),1))</f>
        <v>4.4000000000000004</v>
      </c>
      <c r="AV16" s="61">
        <f>IF('Indicator Data'!AO19="No data","x",ROUND(IF('Indicator Data'!AO19&gt;AV$195,0,IF('Indicator Data'!AO19&lt;AV$194,10,(AV$195-'Indicator Data'!AO19)/(AV$195-AV$194)*10)),1))</f>
        <v>2</v>
      </c>
      <c r="AW16" s="62">
        <f t="shared" si="18"/>
        <v>2.2000000000000002</v>
      </c>
      <c r="AX16" s="62" t="str">
        <f>IF('Indicator Data'!AP19="No data","x",ROUND(IF('Indicator Data'!AP19&gt;AX$195,10,IF('Indicator Data'!AP19&lt;AX$194,0,10-(AX$195-'Indicator Data'!AP19)/(AX$195-AX$194)*10)),1))</f>
        <v>x</v>
      </c>
      <c r="AY16" s="64">
        <f t="shared" si="19"/>
        <v>2.2000000000000002</v>
      </c>
      <c r="AZ16" s="69">
        <f t="shared" si="20"/>
        <v>4.8</v>
      </c>
    </row>
    <row r="17" spans="1:52" s="4" customFormat="1" x14ac:dyDescent="0.3">
      <c r="A17" s="109" t="str">
        <f>'Indicator Data'!A20</f>
        <v>Belarus</v>
      </c>
      <c r="B17" s="52" t="str">
        <f>'Indicator Data'!B20</f>
        <v>BLR</v>
      </c>
      <c r="C17" s="61">
        <f>ROUND(IF('Indicator Data'!K20="No data",IF((0.1022*LN('Indicator Data'!BH20)-0.1711)&gt;C$195,0,IF((0.1022*LN('Indicator Data'!BH20)-0.1711)&lt;C$194,10,(C$195-(0.1022*LN('Indicator Data'!BH20)-0.1711))/(C$195-C$194)*10)),IF('Indicator Data'!K20&gt;C$195,0,IF('Indicator Data'!K20&lt;C$194,10,(C$195-'Indicator Data'!K20)/(C$195-C$194)*10))),1)</f>
        <v>1.7</v>
      </c>
      <c r="D17" s="61" t="str">
        <f>IF('Indicator Data'!L20="No data","x",ROUND((IF(LOG('Indicator Data'!L20*1000)&gt;D$195,10,IF(LOG('Indicator Data'!L20*1000)&lt;D$194,0,10-(D$195-LOG('Indicator Data'!L20*1000))/(D$195-D$194)*10))),1))</f>
        <v>x</v>
      </c>
      <c r="E17" s="62">
        <f t="shared" si="4"/>
        <v>1.7</v>
      </c>
      <c r="F17" s="61">
        <f>IF('Indicator Data'!Y20="No data","x",ROUND(IF('Indicator Data'!Y20&gt;F$195,10,IF('Indicator Data'!Y20&lt;F$194,0,10-(F$195-'Indicator Data'!Y20)/(F$195-F$194)*10)),1))</f>
        <v>1.6</v>
      </c>
      <c r="G17" s="61">
        <f>IF('Indicator Data'!Z20="No data","x",ROUND(IF('Indicator Data'!Z20&gt;G$195,10,IF('Indicator Data'!Z20&lt;G$194,0,10-(G$195-'Indicator Data'!Z20)/(G$195-G$194)*10)),1))</f>
        <v>0.1</v>
      </c>
      <c r="H17" s="62">
        <f t="shared" si="5"/>
        <v>0.9</v>
      </c>
      <c r="I17" s="63">
        <f>SUM(IF('Indicator Data'!M20=0,0,'Indicator Data'!M20),SUM('Indicator Data'!N20:O20))</f>
        <v>140.45497</v>
      </c>
      <c r="J17" s="63">
        <f>I17/'Indicator Data'!BI20*1000000</f>
        <v>14.859171878830043</v>
      </c>
      <c r="K17" s="61">
        <f t="shared" si="6"/>
        <v>0.3</v>
      </c>
      <c r="L17" s="61">
        <f>IF('Indicator Data'!P20="No data","x",ROUND(IF('Indicator Data'!P20&gt;L$195,10,IF('Indicator Data'!P20&lt;L$194,0,10-(L$195-'Indicator Data'!P20)/(L$195-L$194)*10)),1))</f>
        <v>0.1</v>
      </c>
      <c r="M17" s="61">
        <f>IF('Indicator Data'!Q20="No data","x",IF('Indicator Data'!Q20=0,0,ROUND(IF('Indicator Data'!Q20&gt;M$195,10,IF('Indicator Data'!Q20&lt;M$194,0,10-(M$195-'Indicator Data'!Q20)/(M$195-M$194)*10)),1)))</f>
        <v>0.8</v>
      </c>
      <c r="N17" s="62">
        <f t="shared" si="7"/>
        <v>0.4</v>
      </c>
      <c r="O17" s="64">
        <f t="shared" si="8"/>
        <v>1.2</v>
      </c>
      <c r="P17" s="75">
        <f>IF(AND('Indicator Data'!AD20="No data",'Indicator Data'!AE20="No data"),0,SUM('Indicator Data'!AD20:AF20)/1000)</f>
        <v>2.4279999999999999</v>
      </c>
      <c r="Q17" s="61">
        <f t="shared" si="9"/>
        <v>1.3</v>
      </c>
      <c r="R17" s="65">
        <f>P17*1000/'Indicator Data'!BI20</f>
        <v>2.5686573655456506E-4</v>
      </c>
      <c r="S17" s="61">
        <f t="shared" si="10"/>
        <v>2.2999999999999998</v>
      </c>
      <c r="T17" s="66">
        <f t="shared" si="11"/>
        <v>1.8</v>
      </c>
      <c r="U17" s="61">
        <f>IF('Indicator Data'!U20="No data","x",ROUND(IF('Indicator Data'!U20&gt;U$195,10,IF('Indicator Data'!U20&lt;U$194,0,10-(U$195-'Indicator Data'!U20)/(U$195-U$194)*10)),1))</f>
        <v>0.8</v>
      </c>
      <c r="V17" s="61">
        <f>IF('Indicator Data'!V20="No data","x",IF('Indicator Data'!V20=0,0,ROUND(IF('Indicator Data'!V20&gt;V$195,10,IF('Indicator Data'!V20&lt;V$194,0,10-(V$195-'Indicator Data'!V20)/(V$195-V$194)*10)),1)))</f>
        <v>1.6</v>
      </c>
      <c r="W17" s="61">
        <f t="shared" si="12"/>
        <v>1.2000000000000002</v>
      </c>
      <c r="X17" s="61">
        <f>IF('Indicator Data'!T20="No data","x",ROUND(IF('Indicator Data'!T20&gt;X$195,10,IF('Indicator Data'!T20&lt;X$194,0,10-(X$195-'Indicator Data'!T20)/(X$195-X$194)*10)),1))</f>
        <v>0.7</v>
      </c>
      <c r="Y17" s="167" t="str">
        <f>IF('Indicator Data'!W20="No data","x",ROUND(IF('Indicator Data'!W20&gt;Y$195,10,IF('Indicator Data'!W20&lt;Y$194,0,10-(Y$195-'Indicator Data'!W20)/(Y$195-Y$194)*10)),1))</f>
        <v>x</v>
      </c>
      <c r="Z17" s="65">
        <f>IF('Indicator Data'!X20="No data","x",IF(('Indicator Data'!X20/'Indicator Data'!BI20)&gt;1,1,IF('Indicator Data'!X20&gt;'Indicator Data'!X20,1,'Indicator Data'!X20/'Indicator Data'!BI20)))</f>
        <v>0</v>
      </c>
      <c r="AA17" s="167">
        <f t="shared" si="13"/>
        <v>0</v>
      </c>
      <c r="AB17" s="62">
        <f t="shared" si="0"/>
        <v>0.6</v>
      </c>
      <c r="AC17" s="61">
        <f>IF('Indicator Data'!R20="No data","x",ROUND(IF('Indicator Data'!R20&gt;AC$195,10,IF('Indicator Data'!R20&lt;AC$194,0,10-(AC$195-'Indicator Data'!R20)/(AC$195-AC$194)*10)),1))</f>
        <v>0.3</v>
      </c>
      <c r="AD17" s="61" t="str">
        <f>IF('Indicator Data'!S20="No data","x",ROUND(IF('Indicator Data'!S20&gt;AD$195,10,IF('Indicator Data'!S20&lt;AD$194,0,10-(AD$195-'Indicator Data'!S20)/(AD$195-AD$194)*10)),1))</f>
        <v>x</v>
      </c>
      <c r="AE17" s="62">
        <f t="shared" si="14"/>
        <v>0.3</v>
      </c>
      <c r="AF17" s="75">
        <f>('Indicator Data'!AC20+'Indicator Data'!AB20*0.5+'Indicator Data'!AA20*0.25)/1000</f>
        <v>37.634749999999997</v>
      </c>
      <c r="AG17" s="67">
        <f>AF17*1000/'Indicator Data'!BI20</f>
        <v>3.9814982614484835E-3</v>
      </c>
      <c r="AH17" s="62">
        <f t="shared" si="15"/>
        <v>0.4</v>
      </c>
      <c r="AI17" s="61">
        <f>IF('Indicator Data'!AG20="No data","x",ROUND(IF('Indicator Data'!AG20&lt;$AI$194,10,IF('Indicator Data'!AG20&gt;$AI$195,0,($AI$195-'Indicator Data'!AG20)/($AI$195-$AI$194)*10)),1))</f>
        <v>2.2999999999999998</v>
      </c>
      <c r="AJ17" s="61">
        <f>IF('Indicator Data'!AH20="No data","x",ROUND(IF('Indicator Data'!AH20&gt;$AJ$195,10,IF('Indicator Data'!AH20&lt;$AJ$194,0,10-($AJ$195-'Indicator Data'!AH20)/($AJ$195-$AJ$194)*10)),1))</f>
        <v>0</v>
      </c>
      <c r="AK17" s="62">
        <f t="shared" si="1"/>
        <v>1.2</v>
      </c>
      <c r="AL17" s="68">
        <f t="shared" si="2"/>
        <v>0.6</v>
      </c>
      <c r="AM17" s="69">
        <f t="shared" si="3"/>
        <v>1.2</v>
      </c>
      <c r="AN17" s="61">
        <f>IF('Indicator Data'!AI20="No data","x",ROUND((IF(LOG('Indicator Data'!AI20)&gt;AN$195,10,IF(LOG('Indicator Data'!AI20)&lt;AN$194,0,10-(AN$195-LOG('Indicator Data'!AI20))/(AN$195-AN$194)*10))),1))</f>
        <v>6.1</v>
      </c>
      <c r="AO17" s="61">
        <f>IF('Indicator Data'!AJ20="No data","x",ROUND((IF(LOG('Indicator Data'!AJ20)&gt;AO$195,10,IF(LOG('Indicator Data'!AJ20)&lt;AO$194,0,10-(AO$195-LOG('Indicator Data'!AJ20))/(AO$195-AO$194)*10))),1))</f>
        <v>7.6</v>
      </c>
      <c r="AP17" s="62">
        <f t="shared" si="16"/>
        <v>6.9</v>
      </c>
      <c r="AQ17" s="62">
        <f>IF('Indicator Data'!AK20=0,10,ROUND(IF(LOG('Indicator Data'!AK20)&gt;AQ$195,0,IF(LOG('Indicator Data'!AK20)&lt;AQ$194,10,(AQ$195-LOG('Indicator Data'!AK20))/(AQ$195-AQ$194)*10)),1))</f>
        <v>4.5999999999999996</v>
      </c>
      <c r="AR17" s="62" t="str">
        <f>IF('Indicator Data'!AL20="No data","x",ROUND(IF('Indicator Data'!AL20&gt;AR$195,10,IF('Indicator Data'!AL20&lt;AR$194,0,10-(AR$195-'Indicator Data'!AL20)/(AR$195-AR$194)*10)),1))</f>
        <v>x</v>
      </c>
      <c r="AS17" s="64">
        <f t="shared" si="17"/>
        <v>5.8</v>
      </c>
      <c r="AT17" s="61">
        <f>IF('Indicator Data'!AM20="No data","x",ROUND(IF('Indicator Data'!AM20^2&gt;AT$195,0,IF('Indicator Data'!AM20^2&lt;AT$194,10,(AT$195-'Indicator Data'!AM20^2)/(AT$195-AT$194)*10)),1))</f>
        <v>0.1</v>
      </c>
      <c r="AU17" s="61">
        <f>IF('Indicator Data'!AN20="No data","x",ROUND(IF('Indicator Data'!AN20&gt;AU$195,0,IF('Indicator Data'!AN20&lt;AU$194,10,(AU$195-'Indicator Data'!AN20)/(AU$195-AU$194)*10)),1))</f>
        <v>4</v>
      </c>
      <c r="AV17" s="61">
        <f>IF('Indicator Data'!AO20="No data","x",ROUND(IF('Indicator Data'!AO20&gt;AV$195,0,IF('Indicator Data'!AO20&lt;AV$194,10,(AV$195-'Indicator Data'!AO20)/(AV$195-AV$194)*10)),1))</f>
        <v>2.6</v>
      </c>
      <c r="AW17" s="62">
        <f t="shared" si="18"/>
        <v>2.2000000000000002</v>
      </c>
      <c r="AX17" s="62">
        <f>IF('Indicator Data'!AP20="No data","x",ROUND(IF('Indicator Data'!AP20&gt;AX$195,10,IF('Indicator Data'!AP20&lt;AX$194,0,10-(AX$195-'Indicator Data'!AP20)/(AX$195-AX$194)*10)),1))</f>
        <v>5.6</v>
      </c>
      <c r="AY17" s="64">
        <f t="shared" si="19"/>
        <v>3.9</v>
      </c>
      <c r="AZ17" s="69">
        <f t="shared" si="20"/>
        <v>4.9000000000000004</v>
      </c>
    </row>
    <row r="18" spans="1:52" s="4" customFormat="1" x14ac:dyDescent="0.3">
      <c r="A18" s="109" t="str">
        <f>'Indicator Data'!A21</f>
        <v>Belgium</v>
      </c>
      <c r="B18" s="52" t="str">
        <f>'Indicator Data'!B21</f>
        <v>BEL</v>
      </c>
      <c r="C18" s="61">
        <f>ROUND(IF('Indicator Data'!K21="No data",IF((0.1022*LN('Indicator Data'!BH21)-0.1711)&gt;C$195,0,IF((0.1022*LN('Indicator Data'!BH21)-0.1711)&lt;C$194,10,(C$195-(0.1022*LN('Indicator Data'!BH21)-0.1711))/(C$195-C$194)*10)),IF('Indicator Data'!K21&gt;C$195,0,IF('Indicator Data'!K21&lt;C$194,10,(C$195-'Indicator Data'!K21)/(C$195-C$194)*10))),1)</f>
        <v>0</v>
      </c>
      <c r="D18" s="61" t="str">
        <f>IF('Indicator Data'!L21="No data","x",ROUND((IF(LOG('Indicator Data'!L21*1000)&gt;D$195,10,IF(LOG('Indicator Data'!L21*1000)&lt;D$194,0,10-(D$195-LOG('Indicator Data'!L21*1000))/(D$195-D$194)*10))),1))</f>
        <v>x</v>
      </c>
      <c r="E18" s="62">
        <f t="shared" si="4"/>
        <v>0</v>
      </c>
      <c r="F18" s="61">
        <f>IF('Indicator Data'!Y21="No data","x",ROUND(IF('Indicator Data'!Y21&gt;F$195,10,IF('Indicator Data'!Y21&lt;F$194,0,10-(F$195-'Indicator Data'!Y21)/(F$195-F$194)*10)),1))</f>
        <v>0.6</v>
      </c>
      <c r="G18" s="61">
        <f>IF('Indicator Data'!Z21="No data","x",ROUND(IF('Indicator Data'!Z21&gt;G$195,10,IF('Indicator Data'!Z21&lt;G$194,0,10-(G$195-'Indicator Data'!Z21)/(G$195-G$194)*10)),1))</f>
        <v>0.7</v>
      </c>
      <c r="H18" s="62">
        <f t="shared" si="5"/>
        <v>0.7</v>
      </c>
      <c r="I18" s="63">
        <f>SUM(IF('Indicator Data'!M21=0,0,'Indicator Data'!M21),SUM('Indicator Data'!N21:O21))</f>
        <v>-11.655010000000001</v>
      </c>
      <c r="J18" s="63">
        <f>I18/'Indicator Data'!BI21*1000000</f>
        <v>-1.010025195579014</v>
      </c>
      <c r="K18" s="61">
        <f t="shared" si="6"/>
        <v>0</v>
      </c>
      <c r="L18" s="61" t="str">
        <f>IF('Indicator Data'!P21="No data","x",ROUND(IF('Indicator Data'!P21&gt;L$195,10,IF('Indicator Data'!P21&lt;L$194,0,10-(L$195-'Indicator Data'!P21)/(L$195-L$194)*10)),1))</f>
        <v>x</v>
      </c>
      <c r="M18" s="61">
        <f>IF('Indicator Data'!Q21="No data","x",IF('Indicator Data'!Q21=0,0,ROUND(IF('Indicator Data'!Q21&gt;M$195,10,IF('Indicator Data'!Q21&lt;M$194,0,10-(M$195-'Indicator Data'!Q21)/(M$195-M$194)*10)),1)))</f>
        <v>0.8</v>
      </c>
      <c r="N18" s="62">
        <f t="shared" si="7"/>
        <v>0.4</v>
      </c>
      <c r="O18" s="64">
        <f t="shared" si="8"/>
        <v>0.3</v>
      </c>
      <c r="P18" s="75">
        <f>IF(AND('Indicator Data'!AD21="No data",'Indicator Data'!AE21="No data"),0,SUM('Indicator Data'!AD21:AF21)/1000)</f>
        <v>61.718000000000004</v>
      </c>
      <c r="Q18" s="61">
        <f t="shared" si="9"/>
        <v>6</v>
      </c>
      <c r="R18" s="65">
        <f>P18*1000/'Indicator Data'!BI21</f>
        <v>5.3484926242659235E-3</v>
      </c>
      <c r="S18" s="61">
        <f t="shared" si="10"/>
        <v>4.8</v>
      </c>
      <c r="T18" s="66">
        <f t="shared" si="11"/>
        <v>5.4</v>
      </c>
      <c r="U18" s="61" t="str">
        <f>IF('Indicator Data'!U21="No data","x",ROUND(IF('Indicator Data'!U21&gt;U$195,10,IF('Indicator Data'!U21&lt;U$194,0,10-(U$195-'Indicator Data'!U21)/(U$195-U$194)*10)),1))</f>
        <v>x</v>
      </c>
      <c r="V18" s="61" t="str">
        <f>IF('Indicator Data'!V21="No data","x",IF('Indicator Data'!V21=0,0,ROUND(IF('Indicator Data'!V21&gt;V$195,10,IF('Indicator Data'!V21&lt;V$194,0,10-(V$195-'Indicator Data'!V21)/(V$195-V$194)*10)),1)))</f>
        <v>x</v>
      </c>
      <c r="W18" s="61" t="str">
        <f t="shared" si="12"/>
        <v>x</v>
      </c>
      <c r="X18" s="61">
        <f>IF('Indicator Data'!T21="No data","x",ROUND(IF('Indicator Data'!T21&gt;X$195,10,IF('Indicator Data'!T21&lt;X$194,0,10-(X$195-'Indicator Data'!T21)/(X$195-X$194)*10)),1))</f>
        <v>0.2</v>
      </c>
      <c r="Y18" s="167" t="str">
        <f>IF('Indicator Data'!W21="No data","x",ROUND(IF('Indicator Data'!W21&gt;Y$195,10,IF('Indicator Data'!W21&lt;Y$194,0,10-(Y$195-'Indicator Data'!W21)/(Y$195-Y$194)*10)),1))</f>
        <v>x</v>
      </c>
      <c r="Z18" s="65">
        <f>IF('Indicator Data'!X21="No data","x",IF(('Indicator Data'!X21/'Indicator Data'!BI21)&gt;1,1,IF('Indicator Data'!X21&gt;'Indicator Data'!X21,1,'Indicator Data'!X21/'Indicator Data'!BI21)))</f>
        <v>1.0399220890370894E-6</v>
      </c>
      <c r="AA18" s="167">
        <f t="shared" si="13"/>
        <v>0</v>
      </c>
      <c r="AB18" s="62">
        <f t="shared" si="0"/>
        <v>0.1</v>
      </c>
      <c r="AC18" s="61">
        <f>IF('Indicator Data'!R21="No data","x",ROUND(IF('Indicator Data'!R21&gt;AC$195,10,IF('Indicator Data'!R21&lt;AC$194,0,10-(AC$195-'Indicator Data'!R21)/(AC$195-AC$194)*10)),1))</f>
        <v>0.3</v>
      </c>
      <c r="AD18" s="61" t="str">
        <f>IF('Indicator Data'!S21="No data","x",ROUND(IF('Indicator Data'!S21&gt;AD$195,10,IF('Indicator Data'!S21&lt;AD$194,0,10-(AD$195-'Indicator Data'!S21)/(AD$195-AD$194)*10)),1))</f>
        <v>x</v>
      </c>
      <c r="AE18" s="62">
        <f t="shared" si="14"/>
        <v>0.3</v>
      </c>
      <c r="AF18" s="75">
        <f>('Indicator Data'!AC21+'Indicator Data'!AB21*0.5+'Indicator Data'!AA21*0.25)/1000</f>
        <v>0</v>
      </c>
      <c r="AG18" s="67">
        <f>AF18*1000/'Indicator Data'!BI21</f>
        <v>0</v>
      </c>
      <c r="AH18" s="62">
        <f t="shared" si="15"/>
        <v>0</v>
      </c>
      <c r="AI18" s="61">
        <f>IF('Indicator Data'!AG21="No data","x",ROUND(IF('Indicator Data'!AG21&lt;$AI$194,10,IF('Indicator Data'!AG21&gt;$AI$195,0,($AI$195-'Indicator Data'!AG21)/($AI$195-$AI$194)*10)),1))</f>
        <v>0.4</v>
      </c>
      <c r="AJ18" s="61">
        <f>IF('Indicator Data'!AH21="No data","x",ROUND(IF('Indicator Data'!AH21&gt;$AJ$195,10,IF('Indicator Data'!AH21&lt;$AJ$194,0,10-($AJ$195-'Indicator Data'!AH21)/($AJ$195-$AJ$194)*10)),1))</f>
        <v>0</v>
      </c>
      <c r="AK18" s="62">
        <f t="shared" si="1"/>
        <v>0.2</v>
      </c>
      <c r="AL18" s="68">
        <f t="shared" si="2"/>
        <v>0.2</v>
      </c>
      <c r="AM18" s="69">
        <f t="shared" si="3"/>
        <v>3.2</v>
      </c>
      <c r="AN18" s="61">
        <f>IF('Indicator Data'!AI21="No data","x",ROUND((IF(LOG('Indicator Data'!AI21)&gt;AN$195,10,IF(LOG('Indicator Data'!AI21)&lt;AN$194,0,10-(AN$195-LOG('Indicator Data'!AI21))/(AN$195-AN$194)*10))),1))</f>
        <v>7.8</v>
      </c>
      <c r="AO18" s="61">
        <f>IF('Indicator Data'!AJ21="No data","x",ROUND((IF(LOG('Indicator Data'!AJ21)&gt;AO$195,10,IF(LOG('Indicator Data'!AJ21)&lt;AO$194,0,10-(AO$195-LOG('Indicator Data'!AJ21))/(AO$195-AO$194)*10))),1))</f>
        <v>7.3</v>
      </c>
      <c r="AP18" s="62">
        <f t="shared" si="16"/>
        <v>7.6</v>
      </c>
      <c r="AQ18" s="62">
        <f>IF('Indicator Data'!AK21=0,10,ROUND(IF(LOG('Indicator Data'!AK21)&gt;AQ$195,0,IF(LOG('Indicator Data'!AK21)&lt;AQ$194,10,(AQ$195-LOG('Indicator Data'!AK21))/(AQ$195-AQ$194)*10)),1))</f>
        <v>7.6</v>
      </c>
      <c r="AR18" s="62">
        <f>IF('Indicator Data'!AL21="No data","x",ROUND(IF('Indicator Data'!AL21&gt;AR$195,10,IF('Indicator Data'!AL21&lt;AR$194,0,10-(AR$195-'Indicator Data'!AL21)/(AR$195-AR$194)*10)),1))</f>
        <v>6</v>
      </c>
      <c r="AS18" s="64">
        <f t="shared" si="17"/>
        <v>7.1</v>
      </c>
      <c r="AT18" s="61" t="str">
        <f>IF('Indicator Data'!AM21="No data","x",ROUND(IF('Indicator Data'!AM21^2&gt;AT$195,0,IF('Indicator Data'!AM21^2&lt;AT$194,10,(AT$195-'Indicator Data'!AM21^2)/(AT$195-AT$194)*10)),1))</f>
        <v>x</v>
      </c>
      <c r="AU18" s="61">
        <f>IF('Indicator Data'!AN21="No data","x",ROUND(IF('Indicator Data'!AN21&gt;AU$195,0,IF('Indicator Data'!AN21&lt;AU$194,10,(AU$195-'Indicator Data'!AN21)/(AU$195-AU$194)*10)),1))</f>
        <v>5.0999999999999996</v>
      </c>
      <c r="AV18" s="61">
        <f>IF('Indicator Data'!AO21="No data","x",ROUND(IF('Indicator Data'!AO21&gt;AV$195,0,IF('Indicator Data'!AO21&lt;AV$194,10,(AV$195-'Indicator Data'!AO21)/(AV$195-AV$194)*10)),1))</f>
        <v>1.2</v>
      </c>
      <c r="AW18" s="62">
        <f t="shared" si="18"/>
        <v>3.2</v>
      </c>
      <c r="AX18" s="62">
        <f>IF('Indicator Data'!AP21="No data","x",ROUND(IF('Indicator Data'!AP21&gt;AX$195,10,IF('Indicator Data'!AP21&lt;AX$194,0,10-(AX$195-'Indicator Data'!AP21)/(AX$195-AX$194)*10)),1))</f>
        <v>5.3</v>
      </c>
      <c r="AY18" s="64">
        <f t="shared" si="19"/>
        <v>4.3</v>
      </c>
      <c r="AZ18" s="69">
        <f t="shared" si="20"/>
        <v>5.7</v>
      </c>
    </row>
    <row r="19" spans="1:52" s="4" customFormat="1" x14ac:dyDescent="0.3">
      <c r="A19" s="109" t="str">
        <f>'Indicator Data'!A22</f>
        <v>Belize</v>
      </c>
      <c r="B19" s="52" t="str">
        <f>'Indicator Data'!B22</f>
        <v>BLZ</v>
      </c>
      <c r="C19" s="61">
        <f>ROUND(IF('Indicator Data'!K22="No data",IF((0.1022*LN('Indicator Data'!BH22)-0.1711)&gt;C$195,0,IF((0.1022*LN('Indicator Data'!BH22)-0.1711)&lt;C$194,10,(C$195-(0.1022*LN('Indicator Data'!BH22)-0.1711))/(C$195-C$194)*10)),IF('Indicator Data'!K22&gt;C$195,0,IF('Indicator Data'!K22&lt;C$194,10,(C$195-'Indicator Data'!K22)/(C$195-C$194)*10))),1)</f>
        <v>3.6</v>
      </c>
      <c r="D19" s="61">
        <f>IF('Indicator Data'!L22="No data","x",ROUND((IF(LOG('Indicator Data'!L22*1000)&gt;D$195,10,IF(LOG('Indicator Data'!L22*1000)&lt;D$194,0,10-(D$195-LOG('Indicator Data'!L22*1000))/(D$195-D$194)*10))),1))</f>
        <v>4.5999999999999996</v>
      </c>
      <c r="E19" s="62">
        <f t="shared" si="4"/>
        <v>4.0999999999999996</v>
      </c>
      <c r="F19" s="61">
        <f>IF('Indicator Data'!Y22="No data","x",ROUND(IF('Indicator Data'!Y22&gt;F$195,10,IF('Indicator Data'!Y22&lt;F$194,0,10-(F$195-'Indicator Data'!Y22)/(F$195-F$194)*10)),1))</f>
        <v>5.2</v>
      </c>
      <c r="G19" s="61" t="str">
        <f>IF('Indicator Data'!Z22="No data","x",ROUND(IF('Indicator Data'!Z22&gt;G$195,10,IF('Indicator Data'!Z22&lt;G$194,0,10-(G$195-'Indicator Data'!Z22)/(G$195-G$194)*10)),1))</f>
        <v>x</v>
      </c>
      <c r="H19" s="62">
        <f t="shared" si="5"/>
        <v>5.2</v>
      </c>
      <c r="I19" s="63">
        <f>SUM(IF('Indicator Data'!M22=0,0,'Indicator Data'!M22),SUM('Indicator Data'!N22:O22))</f>
        <v>12.05</v>
      </c>
      <c r="J19" s="63">
        <f>I19/'Indicator Data'!BI22*1000000</f>
        <v>30.869653209547309</v>
      </c>
      <c r="K19" s="61">
        <f t="shared" si="6"/>
        <v>0.6</v>
      </c>
      <c r="L19" s="61">
        <f>IF('Indicator Data'!P22="No data","x",ROUND(IF('Indicator Data'!P22&gt;L$195,10,IF('Indicator Data'!P22&lt;L$194,0,10-(L$195-'Indicator Data'!P22)/(L$195-L$194)*10)),1))</f>
        <v>1.3</v>
      </c>
      <c r="M19" s="61">
        <f>IF('Indicator Data'!Q22="No data","x",IF('Indicator Data'!Q22=0,0,ROUND(IF('Indicator Data'!Q22&gt;M$195,10,IF('Indicator Data'!Q22&lt;M$194,0,10-(M$195-'Indicator Data'!Q22)/(M$195-M$194)*10)),1)))</f>
        <v>1.6</v>
      </c>
      <c r="N19" s="62">
        <f t="shared" si="7"/>
        <v>1.2</v>
      </c>
      <c r="O19" s="64">
        <f t="shared" si="8"/>
        <v>3.7</v>
      </c>
      <c r="P19" s="75">
        <f>IF(AND('Indicator Data'!AD22="No data",'Indicator Data'!AE22="No data"),0,SUM('Indicator Data'!AD22:AF22)/1000)</f>
        <v>3.3420000000000001</v>
      </c>
      <c r="Q19" s="61">
        <f t="shared" si="9"/>
        <v>1.7</v>
      </c>
      <c r="R19" s="65">
        <f>P19*1000/'Indicator Data'!BI22</f>
        <v>8.5615253963740329E-3</v>
      </c>
      <c r="S19" s="61">
        <f t="shared" si="10"/>
        <v>5.4</v>
      </c>
      <c r="T19" s="66">
        <f t="shared" si="11"/>
        <v>3.6</v>
      </c>
      <c r="U19" s="61">
        <f>IF('Indicator Data'!U22="No data","x",ROUND(IF('Indicator Data'!U22&gt;U$195,10,IF('Indicator Data'!U22&lt;U$194,0,10-(U$195-'Indicator Data'!U22)/(U$195-U$194)*10)),1))</f>
        <v>3.6</v>
      </c>
      <c r="V19" s="61">
        <f>IF('Indicator Data'!V22="No data","x",IF('Indicator Data'!V22=0,0,ROUND(IF('Indicator Data'!V22&gt;V$195,10,IF('Indicator Data'!V22&lt;V$194,0,10-(V$195-'Indicator Data'!V22)/(V$195-V$194)*10)),1)))</f>
        <v>5.2</v>
      </c>
      <c r="W19" s="61">
        <f t="shared" si="12"/>
        <v>4.4000000000000004</v>
      </c>
      <c r="X19" s="61">
        <f>IF('Indicator Data'!T22="No data","x",ROUND(IF('Indicator Data'!T22&gt;X$195,10,IF('Indicator Data'!T22&lt;X$194,0,10-(X$195-'Indicator Data'!T22)/(X$195-X$194)*10)),1))</f>
        <v>0.7</v>
      </c>
      <c r="Y19" s="167">
        <f>IF('Indicator Data'!W22="No data","x",ROUND(IF('Indicator Data'!W22&gt;Y$195,10,IF('Indicator Data'!W22&lt;Y$194,0,10-(Y$195-'Indicator Data'!W22)/(Y$195-Y$194)*10)),1))</f>
        <v>0</v>
      </c>
      <c r="Z19" s="65">
        <f>IF('Indicator Data'!X22="No data","x",IF(('Indicator Data'!X22/'Indicator Data'!BI22)&gt;1,1,IF('Indicator Data'!X22&gt;'Indicator Data'!X22,1,'Indicator Data'!X22/'Indicator Data'!BI22)))</f>
        <v>1.7684084324108302E-2</v>
      </c>
      <c r="AA19" s="167">
        <f t="shared" si="13"/>
        <v>0.2</v>
      </c>
      <c r="AB19" s="62">
        <f t="shared" si="0"/>
        <v>1.3</v>
      </c>
      <c r="AC19" s="61">
        <f>IF('Indicator Data'!R22="No data","x",ROUND(IF('Indicator Data'!R22&gt;AC$195,10,IF('Indicator Data'!R22&lt;AC$194,0,10-(AC$195-'Indicator Data'!R22)/(AC$195-AC$194)*10)),1))</f>
        <v>1</v>
      </c>
      <c r="AD19" s="61">
        <f>IF('Indicator Data'!S22="No data","x",ROUND(IF('Indicator Data'!S22&gt;AD$195,10,IF('Indicator Data'!S22&lt;AD$194,0,10-(AD$195-'Indicator Data'!S22)/(AD$195-AD$194)*10)),1))</f>
        <v>1</v>
      </c>
      <c r="AE19" s="62">
        <f t="shared" si="14"/>
        <v>1</v>
      </c>
      <c r="AF19" s="75">
        <f>('Indicator Data'!AC22+'Indicator Data'!AB22*0.5+'Indicator Data'!AA22*0.25)/1000</f>
        <v>0</v>
      </c>
      <c r="AG19" s="67">
        <f>AF19*1000/'Indicator Data'!BI22</f>
        <v>0</v>
      </c>
      <c r="AH19" s="62">
        <f t="shared" si="15"/>
        <v>0</v>
      </c>
      <c r="AI19" s="61">
        <f>IF('Indicator Data'!AG22="No data","x",ROUND(IF('Indicator Data'!AG22&lt;$AI$194,10,IF('Indicator Data'!AG22&gt;$AI$195,0,($AI$195-'Indicator Data'!AG22)/($AI$195-$AI$194)*10)),1))</f>
        <v>4</v>
      </c>
      <c r="AJ19" s="61">
        <f>IF('Indicator Data'!AH22="No data","x",ROUND(IF('Indicator Data'!AH22&gt;$AJ$195,10,IF('Indicator Data'!AH22&lt;$AJ$194,0,10-($AJ$195-'Indicator Data'!AH22)/($AJ$195-$AJ$194)*10)),1))</f>
        <v>0.8</v>
      </c>
      <c r="AK19" s="62">
        <f t="shared" si="1"/>
        <v>2.4</v>
      </c>
      <c r="AL19" s="68">
        <f t="shared" si="2"/>
        <v>1.2</v>
      </c>
      <c r="AM19" s="69">
        <f t="shared" si="3"/>
        <v>2.5</v>
      </c>
      <c r="AN19" s="61">
        <f>IF('Indicator Data'!AI22="No data","x",ROUND((IF(LOG('Indicator Data'!AI22)&gt;AN$195,10,IF(LOG('Indicator Data'!AI22)&lt;AN$194,0,10-(AN$195-LOG('Indicator Data'!AI22))/(AN$195-AN$194)*10))),1))</f>
        <v>5.3</v>
      </c>
      <c r="AO19" s="61">
        <f>IF('Indicator Data'!AJ22="No data","x",ROUND((IF(LOG('Indicator Data'!AJ22)&gt;AO$195,10,IF(LOG('Indicator Data'!AJ22)&lt;AO$194,0,10-(AO$195-LOG('Indicator Data'!AJ22))/(AO$195-AO$194)*10))),1))</f>
        <v>4.0999999999999996</v>
      </c>
      <c r="AP19" s="62">
        <f t="shared" si="16"/>
        <v>4.7</v>
      </c>
      <c r="AQ19" s="62">
        <f>IF('Indicator Data'!AK22=0,10,ROUND(IF(LOG('Indicator Data'!AK22)&gt;AQ$195,0,IF(LOG('Indicator Data'!AK22)&lt;AQ$194,10,(AQ$195-LOG('Indicator Data'!AK22))/(AQ$195-AQ$194)*10)),1))</f>
        <v>4.8</v>
      </c>
      <c r="AR19" s="62">
        <f>IF('Indicator Data'!AL22="No data","x",ROUND(IF('Indicator Data'!AL22&gt;AR$195,10,IF('Indicator Data'!AL22&lt;AR$194,0,10-(AR$195-'Indicator Data'!AL22)/(AR$195-AR$194)*10)),1))</f>
        <v>2</v>
      </c>
      <c r="AS19" s="64">
        <f t="shared" si="17"/>
        <v>3.8</v>
      </c>
      <c r="AT19" s="61" t="str">
        <f>IF('Indicator Data'!AM22="No data","x",ROUND(IF('Indicator Data'!AM22^2&gt;AT$195,0,IF('Indicator Data'!AM22^2&lt;AT$194,10,(AT$195-'Indicator Data'!AM22^2)/(AT$195-AT$194)*10)),1))</f>
        <v>x</v>
      </c>
      <c r="AU19" s="61">
        <f>IF('Indicator Data'!AN22="No data","x",ROUND(IF('Indicator Data'!AN22&gt;AU$195,0,IF('Indicator Data'!AN22&lt;AU$194,10,(AU$195-'Indicator Data'!AN22)/(AU$195-AU$194)*10)),1))</f>
        <v>5.9</v>
      </c>
      <c r="AV19" s="61">
        <f>IF('Indicator Data'!AO22="No data","x",ROUND(IF('Indicator Data'!AO22&gt;AV$195,0,IF('Indicator Data'!AO22&lt;AV$194,10,(AV$195-'Indicator Data'!AO22)/(AV$195-AV$194)*10)),1))</f>
        <v>5.5</v>
      </c>
      <c r="AW19" s="62">
        <f t="shared" si="18"/>
        <v>5.7</v>
      </c>
      <c r="AX19" s="62">
        <f>IF('Indicator Data'!AP22="No data","x",ROUND(IF('Indicator Data'!AP22&gt;AX$195,10,IF('Indicator Data'!AP22&lt;AX$194,0,10-(AX$195-'Indicator Data'!AP22)/(AX$195-AX$194)*10)),1))</f>
        <v>4.8</v>
      </c>
      <c r="AY19" s="64">
        <f t="shared" si="19"/>
        <v>5.3</v>
      </c>
      <c r="AZ19" s="69">
        <f t="shared" si="20"/>
        <v>4.5999999999999996</v>
      </c>
    </row>
    <row r="20" spans="1:52" s="4" customFormat="1" x14ac:dyDescent="0.3">
      <c r="A20" s="109" t="str">
        <f>'Indicator Data'!A23</f>
        <v>Benin</v>
      </c>
      <c r="B20" s="52" t="str">
        <f>'Indicator Data'!B23</f>
        <v>BEN</v>
      </c>
      <c r="C20" s="61">
        <f>ROUND(IF('Indicator Data'!K23="No data",IF((0.1022*LN('Indicator Data'!BH23)-0.1711)&gt;C$195,0,IF((0.1022*LN('Indicator Data'!BH23)-0.1711)&lt;C$194,10,(C$195-(0.1022*LN('Indicator Data'!BH23)-0.1711))/(C$195-C$194)*10)),IF('Indicator Data'!K23&gt;C$195,0,IF('Indicator Data'!K23&lt;C$194,10,(C$195-'Indicator Data'!K23)/(C$195-C$194)*10))),1)</f>
        <v>7.6</v>
      </c>
      <c r="D20" s="61">
        <f>IF('Indicator Data'!L23="No data","x",ROUND((IF(LOG('Indicator Data'!L23*1000)&gt;D$195,10,IF(LOG('Indicator Data'!L23*1000)&lt;D$194,0,10-(D$195-LOG('Indicator Data'!L23*1000))/(D$195-D$194)*10))),1))</f>
        <v>9.5</v>
      </c>
      <c r="E20" s="62">
        <f t="shared" si="4"/>
        <v>8.6999999999999993</v>
      </c>
      <c r="F20" s="61">
        <f>IF('Indicator Data'!Y23="No data","x",ROUND(IF('Indicator Data'!Y23&gt;F$195,10,IF('Indicator Data'!Y23&lt;F$194,0,10-(F$195-'Indicator Data'!Y23)/(F$195-F$194)*10)),1))</f>
        <v>8.1999999999999993</v>
      </c>
      <c r="G20" s="61">
        <f>IF('Indicator Data'!Z23="No data","x",ROUND(IF('Indicator Data'!Z23&gt;G$195,10,IF('Indicator Data'!Z23&lt;G$194,0,10-(G$195-'Indicator Data'!Z23)/(G$195-G$194)*10)),1))</f>
        <v>5.7</v>
      </c>
      <c r="H20" s="62">
        <f t="shared" si="5"/>
        <v>7</v>
      </c>
      <c r="I20" s="63">
        <f>SUM(IF('Indicator Data'!M23=0,0,'Indicator Data'!M23),SUM('Indicator Data'!N23:O23))</f>
        <v>630.01227999999992</v>
      </c>
      <c r="J20" s="63">
        <f>I20/'Indicator Data'!BI23*1000000</f>
        <v>53.385663822113614</v>
      </c>
      <c r="K20" s="61">
        <f t="shared" si="6"/>
        <v>1.1000000000000001</v>
      </c>
      <c r="L20" s="61">
        <f>IF('Indicator Data'!P23="No data","x",ROUND(IF('Indicator Data'!P23&gt;L$195,10,IF('Indicator Data'!P23&lt;L$194,0,10-(L$195-'Indicator Data'!P23)/(L$195-L$194)*10)),1))</f>
        <v>3.7</v>
      </c>
      <c r="M20" s="61">
        <f>IF('Indicator Data'!Q23="No data","x",IF('Indicator Data'!Q23=0,0,ROUND(IF('Indicator Data'!Q23&gt;M$195,10,IF('Indicator Data'!Q23&lt;M$194,0,10-(M$195-'Indicator Data'!Q23)/(M$195-M$194)*10)),1)))</f>
        <v>0.6</v>
      </c>
      <c r="N20" s="62">
        <f t="shared" si="7"/>
        <v>1.8</v>
      </c>
      <c r="O20" s="64">
        <f t="shared" si="8"/>
        <v>6.6</v>
      </c>
      <c r="P20" s="75">
        <f>IF(AND('Indicator Data'!AD23="No data",'Indicator Data'!AE23="No data"),0,SUM('Indicator Data'!AD23:AF23)/1000)</f>
        <v>1.494</v>
      </c>
      <c r="Q20" s="61">
        <f t="shared" si="9"/>
        <v>0.6</v>
      </c>
      <c r="R20" s="65">
        <f>P20*1000/'Indicator Data'!BI23</f>
        <v>1.265978208396791E-4</v>
      </c>
      <c r="S20" s="61">
        <f t="shared" si="10"/>
        <v>1.9</v>
      </c>
      <c r="T20" s="66">
        <f t="shared" si="11"/>
        <v>1.3</v>
      </c>
      <c r="U20" s="61">
        <f>IF('Indicator Data'!U23="No data","x",ROUND(IF('Indicator Data'!U23&gt;U$195,10,IF('Indicator Data'!U23&lt;U$194,0,10-(U$195-'Indicator Data'!U23)/(U$195-U$194)*10)),1))</f>
        <v>2</v>
      </c>
      <c r="V20" s="61">
        <f>IF('Indicator Data'!V23="No data","x",IF('Indicator Data'!V23=0,0,ROUND(IF('Indicator Data'!V23&gt;V$195,10,IF('Indicator Data'!V23&lt;V$194,0,10-(V$195-'Indicator Data'!V23)/(V$195-V$194)*10)),1)))</f>
        <v>2</v>
      </c>
      <c r="W20" s="61">
        <f t="shared" si="12"/>
        <v>2</v>
      </c>
      <c r="X20" s="61">
        <f>IF('Indicator Data'!T23="No data","x",ROUND(IF('Indicator Data'!T23&gt;X$195,10,IF('Indicator Data'!T23&lt;X$194,0,10-(X$195-'Indicator Data'!T23)/(X$195-X$194)*10)),1))</f>
        <v>1.1000000000000001</v>
      </c>
      <c r="Y20" s="167">
        <f>IF('Indicator Data'!W23="No data","x",ROUND(IF('Indicator Data'!W23&gt;Y$195,10,IF('Indicator Data'!W23&lt;Y$194,0,10-(Y$195-'Indicator Data'!W23)/(Y$195-Y$194)*10)),1))</f>
        <v>9.1999999999999993</v>
      </c>
      <c r="Z20" s="65">
        <f>IF('Indicator Data'!X23="No data","x",IF(('Indicator Data'!X23/'Indicator Data'!BI23)&gt;1,1,IF('Indicator Data'!X23&gt;'Indicator Data'!X23,1,'Indicator Data'!X23/'Indicator Data'!BI23)))</f>
        <v>0.50075801928133956</v>
      </c>
      <c r="AA20" s="167">
        <f t="shared" si="13"/>
        <v>5.6</v>
      </c>
      <c r="AB20" s="62">
        <f t="shared" si="0"/>
        <v>4.5</v>
      </c>
      <c r="AC20" s="61">
        <f>IF('Indicator Data'!R23="No data","x",ROUND(IF('Indicator Data'!R23&gt;AC$195,10,IF('Indicator Data'!R23&lt;AC$194,0,10-(AC$195-'Indicator Data'!R23)/(AC$195-AC$194)*10)),1))</f>
        <v>7.2</v>
      </c>
      <c r="AD20" s="61">
        <f>IF('Indicator Data'!S23="No data","x",ROUND(IF('Indicator Data'!S23&gt;AD$195,10,IF('Indicator Data'!S23&lt;AD$194,0,10-(AD$195-'Indicator Data'!S23)/(AD$195-AD$194)*10)),1))</f>
        <v>4</v>
      </c>
      <c r="AE20" s="62">
        <f t="shared" si="14"/>
        <v>5.6</v>
      </c>
      <c r="AF20" s="75">
        <f>('Indicator Data'!AC23+'Indicator Data'!AB23*0.5+'Indicator Data'!AA23*0.25)/1000</f>
        <v>0</v>
      </c>
      <c r="AG20" s="67">
        <f>AF20*1000/'Indicator Data'!BI23</f>
        <v>0</v>
      </c>
      <c r="AH20" s="62">
        <f t="shared" si="15"/>
        <v>0</v>
      </c>
      <c r="AI20" s="61">
        <f>IF('Indicator Data'!AG23="No data","x",ROUND(IF('Indicator Data'!AG23&lt;$AI$194,10,IF('Indicator Data'!AG23&gt;$AI$195,0,($AI$195-'Indicator Data'!AG23)/($AI$195-$AI$194)*10)),1))</f>
        <v>3.1</v>
      </c>
      <c r="AJ20" s="61">
        <f>IF('Indicator Data'!AH23="No data","x",ROUND(IF('Indicator Data'!AH23&gt;$AJ$195,10,IF('Indicator Data'!AH23&lt;$AJ$194,0,10-($AJ$195-'Indicator Data'!AH23)/($AJ$195-$AJ$194)*10)),1))</f>
        <v>1.7</v>
      </c>
      <c r="AK20" s="62">
        <f t="shared" si="1"/>
        <v>2.4</v>
      </c>
      <c r="AL20" s="68">
        <f t="shared" si="2"/>
        <v>3.4</v>
      </c>
      <c r="AM20" s="69">
        <f t="shared" si="3"/>
        <v>2.4</v>
      </c>
      <c r="AN20" s="61" t="str">
        <f>IF('Indicator Data'!AI23="No data","x",ROUND((IF(LOG('Indicator Data'!AI23)&gt;AN$195,10,IF(LOG('Indicator Data'!AI23)&lt;AN$194,0,10-(AN$195-LOG('Indicator Data'!AI23))/(AN$195-AN$194)*10))),1))</f>
        <v>x</v>
      </c>
      <c r="AO20" s="61">
        <f>IF('Indicator Data'!AJ23="No data","x",ROUND((IF(LOG('Indicator Data'!AJ23)&gt;AO$195,10,IF(LOG('Indicator Data'!AJ23)&lt;AO$194,0,10-(AO$195-LOG('Indicator Data'!AJ23))/(AO$195-AO$194)*10))),1))</f>
        <v>3.6</v>
      </c>
      <c r="AP20" s="62">
        <f t="shared" si="16"/>
        <v>3.6</v>
      </c>
      <c r="AQ20" s="62">
        <f>IF('Indicator Data'!AK23=0,10,ROUND(IF(LOG('Indicator Data'!AK23)&gt;AQ$195,0,IF(LOG('Indicator Data'!AK23)&lt;AQ$194,10,(AQ$195-LOG('Indicator Data'!AK23))/(AQ$195-AQ$194)*10)),1))</f>
        <v>6.8</v>
      </c>
      <c r="AR20" s="62">
        <f>IF('Indicator Data'!AL23="No data","x",ROUND(IF('Indicator Data'!AL23&gt;AR$195,10,IF('Indicator Data'!AL23&lt;AR$194,0,10-(AR$195-'Indicator Data'!AL23)/(AR$195-AR$194)*10)),1))</f>
        <v>0</v>
      </c>
      <c r="AS20" s="64">
        <f t="shared" si="17"/>
        <v>3.5</v>
      </c>
      <c r="AT20" s="61">
        <f>IF('Indicator Data'!AM23="No data","x",ROUND(IF('Indicator Data'!AM23^2&gt;AT$195,0,IF('Indicator Data'!AM23^2&lt;AT$194,10,(AT$195-'Indicator Data'!AM23^2)/(AT$195-AT$194)*10)),1))</f>
        <v>9</v>
      </c>
      <c r="AU20" s="61">
        <f>IF('Indicator Data'!AN23="No data","x",ROUND(IF('Indicator Data'!AN23&gt;AU$195,0,IF('Indicator Data'!AN23&lt;AU$194,10,(AU$195-'Indicator Data'!AN23)/(AU$195-AU$194)*10)),1))</f>
        <v>6</v>
      </c>
      <c r="AV20" s="61">
        <f>IF('Indicator Data'!AO23="No data","x",ROUND(IF('Indicator Data'!AO23&gt;AV$195,0,IF('Indicator Data'!AO23&lt;AV$194,10,(AV$195-'Indicator Data'!AO23)/(AV$195-AV$194)*10)),1))</f>
        <v>8.8000000000000007</v>
      </c>
      <c r="AW20" s="62">
        <f t="shared" si="18"/>
        <v>7.9</v>
      </c>
      <c r="AX20" s="62">
        <f>IF('Indicator Data'!AP23="No data","x",ROUND(IF('Indicator Data'!AP23&gt;AX$195,10,IF('Indicator Data'!AP23&lt;AX$194,0,10-(AX$195-'Indicator Data'!AP23)/(AX$195-AX$194)*10)),1))</f>
        <v>7.8</v>
      </c>
      <c r="AY20" s="64">
        <f t="shared" si="19"/>
        <v>7.9</v>
      </c>
      <c r="AZ20" s="69">
        <f t="shared" si="20"/>
        <v>5.7</v>
      </c>
    </row>
    <row r="21" spans="1:52" s="4" customFormat="1" x14ac:dyDescent="0.3">
      <c r="A21" s="109" t="str">
        <f>'Indicator Data'!A24</f>
        <v>Bhutan</v>
      </c>
      <c r="B21" s="52" t="str">
        <f>'Indicator Data'!B24</f>
        <v>BTN</v>
      </c>
      <c r="C21" s="61">
        <f>ROUND(IF('Indicator Data'!K24="No data",IF((0.1022*LN('Indicator Data'!BH24)-0.1711)&gt;C$195,0,IF((0.1022*LN('Indicator Data'!BH24)-0.1711)&lt;C$194,10,(C$195-(0.1022*LN('Indicator Data'!BH24)-0.1711))/(C$195-C$194)*10)),IF('Indicator Data'!K24&gt;C$195,0,IF('Indicator Data'!K24&lt;C$194,10,(C$195-'Indicator Data'!K24)/(C$195-C$194)*10))),1)</f>
        <v>5.7</v>
      </c>
      <c r="D21" s="61">
        <f>IF('Indicator Data'!L24="No data","x",ROUND((IF(LOG('Indicator Data'!L24*1000)&gt;D$195,10,IF(LOG('Indicator Data'!L24*1000)&lt;D$194,0,10-(D$195-LOG('Indicator Data'!L24*1000))/(D$195-D$194)*10))),1))</f>
        <v>8.3000000000000007</v>
      </c>
      <c r="E21" s="62">
        <f t="shared" si="4"/>
        <v>7.2</v>
      </c>
      <c r="F21" s="61">
        <f>IF('Indicator Data'!Y24="No data","x",ROUND(IF('Indicator Data'!Y24&gt;F$195,10,IF('Indicator Data'!Y24&lt;F$194,0,10-(F$195-'Indicator Data'!Y24)/(F$195-F$194)*10)),1))</f>
        <v>5.8</v>
      </c>
      <c r="G21" s="61">
        <f>IF('Indicator Data'!Z24="No data","x",ROUND(IF('Indicator Data'!Z24&gt;G$195,10,IF('Indicator Data'!Z24&lt;G$194,0,10-(G$195-'Indicator Data'!Z24)/(G$195-G$194)*10)),1))</f>
        <v>3.1</v>
      </c>
      <c r="H21" s="62">
        <f t="shared" si="5"/>
        <v>4.5</v>
      </c>
      <c r="I21" s="63">
        <f>SUM(IF('Indicator Data'!M24=0,0,'Indicator Data'!M24),SUM('Indicator Data'!N24:O24))</f>
        <v>70.069999999999993</v>
      </c>
      <c r="J21" s="63">
        <f>I21/'Indicator Data'!BI24*1000000</f>
        <v>91.823549916524044</v>
      </c>
      <c r="K21" s="61">
        <f t="shared" si="6"/>
        <v>1.8</v>
      </c>
      <c r="L21" s="61">
        <f>IF('Indicator Data'!P24="No data","x",ROUND(IF('Indicator Data'!P24&gt;L$195,10,IF('Indicator Data'!P24&lt;L$194,0,10-(L$195-'Indicator Data'!P24)/(L$195-L$194)*10)),1))</f>
        <v>3</v>
      </c>
      <c r="M21" s="61">
        <f>IF('Indicator Data'!Q24="No data","x",IF('Indicator Data'!Q24=0,0,ROUND(IF('Indicator Data'!Q24&gt;M$195,10,IF('Indicator Data'!Q24&lt;M$194,0,10-(M$195-'Indicator Data'!Q24)/(M$195-M$194)*10)),1)))</f>
        <v>0.8</v>
      </c>
      <c r="N21" s="62">
        <f t="shared" si="7"/>
        <v>1.9</v>
      </c>
      <c r="O21" s="64">
        <f t="shared" si="8"/>
        <v>5.2</v>
      </c>
      <c r="P21" s="75">
        <f>IF(AND('Indicator Data'!AD24="No data",'Indicator Data'!AE24="No data"),0,SUM('Indicator Data'!AD24:AF24)/1000)</f>
        <v>0</v>
      </c>
      <c r="Q21" s="61">
        <f t="shared" si="9"/>
        <v>0</v>
      </c>
      <c r="R21" s="65">
        <f>P21*1000/'Indicator Data'!BI24</f>
        <v>0</v>
      </c>
      <c r="S21" s="61">
        <f t="shared" si="10"/>
        <v>0</v>
      </c>
      <c r="T21" s="66">
        <f t="shared" si="11"/>
        <v>0</v>
      </c>
      <c r="U21" s="61">
        <f>IF('Indicator Data'!U24="No data","x",ROUND(IF('Indicator Data'!U24&gt;U$195,10,IF('Indicator Data'!U24&lt;U$194,0,10-(U$195-'Indicator Data'!U24)/(U$195-U$194)*10)),1))</f>
        <v>0.2</v>
      </c>
      <c r="V21" s="61" t="str">
        <f>IF('Indicator Data'!V24="No data","x",IF('Indicator Data'!V24=0,0,ROUND(IF('Indicator Data'!V24&gt;V$195,10,IF('Indicator Data'!V24&lt;V$194,0,10-(V$195-'Indicator Data'!V24)/(V$195-V$194)*10)),1)))</f>
        <v>x</v>
      </c>
      <c r="W21" s="61">
        <f t="shared" si="12"/>
        <v>0.2</v>
      </c>
      <c r="X21" s="61">
        <f>IF('Indicator Data'!T24="No data","x",ROUND(IF('Indicator Data'!T24&gt;X$195,10,IF('Indicator Data'!T24&lt;X$194,0,10-(X$195-'Indicator Data'!T24)/(X$195-X$194)*10)),1))</f>
        <v>2.4</v>
      </c>
      <c r="Y21" s="167">
        <f>IF('Indicator Data'!W24="No data","x",ROUND(IF('Indicator Data'!W24&gt;Y$195,10,IF('Indicator Data'!W24&lt;Y$194,0,10-(Y$195-'Indicator Data'!W24)/(Y$195-Y$194)*10)),1))</f>
        <v>0</v>
      </c>
      <c r="Z21" s="65">
        <f>IF('Indicator Data'!X24="No data","x",IF(('Indicator Data'!X24/'Indicator Data'!BI24)&gt;1,1,IF('Indicator Data'!X24&gt;'Indicator Data'!X24,1,'Indicator Data'!X24/'Indicator Data'!BI24)))</f>
        <v>0.30730945335699139</v>
      </c>
      <c r="AA21" s="167">
        <f t="shared" si="13"/>
        <v>3.4</v>
      </c>
      <c r="AB21" s="62">
        <f t="shared" si="0"/>
        <v>1.5</v>
      </c>
      <c r="AC21" s="61">
        <f>IF('Indicator Data'!R24="No data","x",ROUND(IF('Indicator Data'!R24&gt;AC$195,10,IF('Indicator Data'!R24&lt;AC$194,0,10-(AC$195-'Indicator Data'!R24)/(AC$195-AC$194)*10)),1))</f>
        <v>2.2999999999999998</v>
      </c>
      <c r="AD21" s="61">
        <f>IF('Indicator Data'!S24="No data","x",ROUND(IF('Indicator Data'!S24&gt;AD$195,10,IF('Indicator Data'!S24&lt;AD$194,0,10-(AD$195-'Indicator Data'!S24)/(AD$195-AD$194)*10)),1))</f>
        <v>2.8</v>
      </c>
      <c r="AE21" s="62">
        <f t="shared" si="14"/>
        <v>2.6</v>
      </c>
      <c r="AF21" s="75">
        <f>('Indicator Data'!AC24+'Indicator Data'!AB24*0.5+'Indicator Data'!AA24*0.25)/1000</f>
        <v>0</v>
      </c>
      <c r="AG21" s="67">
        <f>AF21*1000/'Indicator Data'!BI24</f>
        <v>0</v>
      </c>
      <c r="AH21" s="62">
        <f t="shared" si="15"/>
        <v>0</v>
      </c>
      <c r="AI21" s="61">
        <f>IF('Indicator Data'!AG24="No data","x",ROUND(IF('Indicator Data'!AG24&lt;$AI$194,10,IF('Indicator Data'!AG24&gt;$AI$195,0,($AI$195-'Indicator Data'!AG24)/($AI$195-$AI$194)*10)),1))</f>
        <v>5.3</v>
      </c>
      <c r="AJ21" s="61">
        <f>IF('Indicator Data'!AH24="No data","x",ROUND(IF('Indicator Data'!AH24&gt;$AJ$195,10,IF('Indicator Data'!AH24&lt;$AJ$194,0,10-($AJ$195-'Indicator Data'!AH24)/($AJ$195-$AJ$194)*10)),1))</f>
        <v>3.3</v>
      </c>
      <c r="AK21" s="62">
        <f t="shared" si="1"/>
        <v>4.3</v>
      </c>
      <c r="AL21" s="68">
        <f t="shared" si="2"/>
        <v>2.2000000000000002</v>
      </c>
      <c r="AM21" s="69">
        <f t="shared" si="3"/>
        <v>1.2</v>
      </c>
      <c r="AN21" s="61">
        <f>IF('Indicator Data'!AI24="No data","x",ROUND((IF(LOG('Indicator Data'!AI24)&gt;AN$195,10,IF(LOG('Indicator Data'!AI24)&lt;AN$194,0,10-(AN$195-LOG('Indicator Data'!AI24))/(AN$195-AN$194)*10))),1))</f>
        <v>3.6</v>
      </c>
      <c r="AO21" s="61">
        <f>IF('Indicator Data'!AJ24="No data","x",ROUND((IF(LOG('Indicator Data'!AJ24)&gt;AO$195,10,IF(LOG('Indicator Data'!AJ24)&lt;AO$194,0,10-(AO$195-LOG('Indicator Data'!AJ24))/(AO$195-AO$194)*10))),1))</f>
        <v>3.5</v>
      </c>
      <c r="AP21" s="62">
        <f t="shared" si="16"/>
        <v>3.6</v>
      </c>
      <c r="AQ21" s="62">
        <f>IF('Indicator Data'!AK24=0,10,ROUND(IF(LOG('Indicator Data'!AK24)&gt;AQ$195,0,IF(LOG('Indicator Data'!AK24)&lt;AQ$194,10,(AQ$195-LOG('Indicator Data'!AK24))/(AQ$195-AQ$194)*10)),1))</f>
        <v>1.8</v>
      </c>
      <c r="AR21" s="62">
        <f>IF('Indicator Data'!AL24="No data","x",ROUND(IF('Indicator Data'!AL24&gt;AR$195,10,IF('Indicator Data'!AL24&lt;AR$194,0,10-(AR$195-'Indicator Data'!AL24)/(AR$195-AR$194)*10)),1))</f>
        <v>4</v>
      </c>
      <c r="AS21" s="64">
        <f t="shared" si="17"/>
        <v>3.1</v>
      </c>
      <c r="AT21" s="61">
        <f>IF('Indicator Data'!AM24="No data","x",ROUND(IF('Indicator Data'!AM24^2&gt;AT$195,0,IF('Indicator Data'!AM24^2&lt;AT$194,10,(AT$195-'Indicator Data'!AM24^2)/(AT$195-AT$194)*10)),1))</f>
        <v>6.1</v>
      </c>
      <c r="AU21" s="61">
        <f>IF('Indicator Data'!AN24="No data","x",ROUND(IF('Indicator Data'!AN24&gt;AU$195,0,IF('Indicator Data'!AN24&lt;AU$194,10,(AU$195-'Indicator Data'!AN24)/(AU$195-AU$194)*10)),1))</f>
        <v>5.5</v>
      </c>
      <c r="AV21" s="61">
        <f>IF('Indicator Data'!AO24="No data","x",ROUND(IF('Indicator Data'!AO24&gt;AV$195,0,IF('Indicator Data'!AO24&lt;AV$194,10,(AV$195-'Indicator Data'!AO24)/(AV$195-AV$194)*10)),1))</f>
        <v>5.8</v>
      </c>
      <c r="AW21" s="62">
        <f t="shared" si="18"/>
        <v>5.8</v>
      </c>
      <c r="AX21" s="62">
        <f>IF('Indicator Data'!AP24="No data","x",ROUND(IF('Indicator Data'!AP24&gt;AX$195,10,IF('Indicator Data'!AP24&lt;AX$194,0,10-(AX$195-'Indicator Data'!AP24)/(AX$195-AX$194)*10)),1))</f>
        <v>10</v>
      </c>
      <c r="AY21" s="64">
        <f t="shared" si="19"/>
        <v>7.9</v>
      </c>
      <c r="AZ21" s="69">
        <f t="shared" si="20"/>
        <v>5.5</v>
      </c>
    </row>
    <row r="22" spans="1:52" s="4" customFormat="1" x14ac:dyDescent="0.3">
      <c r="A22" s="109" t="str">
        <f>'Indicator Data'!A25</f>
        <v>Bolivia</v>
      </c>
      <c r="B22" s="52" t="str">
        <f>'Indicator Data'!B25</f>
        <v>BOL</v>
      </c>
      <c r="C22" s="61">
        <f>ROUND(IF('Indicator Data'!K25="No data",IF((0.1022*LN('Indicator Data'!BH25)-0.1711)&gt;C$195,0,IF((0.1022*LN('Indicator Data'!BH25)-0.1711)&lt;C$194,10,(C$195-(0.1022*LN('Indicator Data'!BH25)-0.1711))/(C$195-C$194)*10)),IF('Indicator Data'!K25&gt;C$195,0,IF('Indicator Data'!K25&lt;C$194,10,(C$195-'Indicator Data'!K25)/(C$195-C$194)*10))),1)</f>
        <v>3.9</v>
      </c>
      <c r="D22" s="61">
        <f>IF('Indicator Data'!L25="No data","x",ROUND((IF(LOG('Indicator Data'!L25*1000)&gt;D$195,10,IF(LOG('Indicator Data'!L25*1000)&lt;D$194,0,10-(D$195-LOG('Indicator Data'!L25*1000))/(D$195-D$194)*10))),1))</f>
        <v>7.3</v>
      </c>
      <c r="E22" s="62">
        <f t="shared" si="4"/>
        <v>5.9</v>
      </c>
      <c r="F22" s="61">
        <f>IF('Indicator Data'!Y25="No data","x",ROUND(IF('Indicator Data'!Y25&gt;F$195,10,IF('Indicator Data'!Y25&lt;F$194,0,10-(F$195-'Indicator Data'!Y25)/(F$195-F$194)*10)),1))</f>
        <v>5.9</v>
      </c>
      <c r="G22" s="61">
        <f>IF('Indicator Data'!Z25="No data","x",ROUND(IF('Indicator Data'!Z25&gt;G$195,10,IF('Indicator Data'!Z25&lt;G$194,0,10-(G$195-'Indicator Data'!Z25)/(G$195-G$194)*10)),1))</f>
        <v>4.8</v>
      </c>
      <c r="H22" s="62">
        <f t="shared" si="5"/>
        <v>5.4</v>
      </c>
      <c r="I22" s="63">
        <f>SUM(IF('Indicator Data'!M25=0,0,'Indicator Data'!M25),SUM('Indicator Data'!N25:O25))</f>
        <v>626.59012000000007</v>
      </c>
      <c r="J22" s="63">
        <f>I22/'Indicator Data'!BI25*1000000</f>
        <v>54.424091786905045</v>
      </c>
      <c r="K22" s="61">
        <f t="shared" si="6"/>
        <v>1.1000000000000001</v>
      </c>
      <c r="L22" s="61">
        <f>IF('Indicator Data'!P25="No data","x",ROUND(IF('Indicator Data'!P25&gt;L$195,10,IF('Indicator Data'!P25&lt;L$194,0,10-(L$195-'Indicator Data'!P25)/(L$195-L$194)*10)),1))</f>
        <v>1.2</v>
      </c>
      <c r="M22" s="61">
        <f>IF('Indicator Data'!Q25="No data","x",IF('Indicator Data'!Q25=0,0,ROUND(IF('Indicator Data'!Q25&gt;M$195,10,IF('Indicator Data'!Q25&lt;M$194,0,10-(M$195-'Indicator Data'!Q25)/(M$195-M$194)*10)),1)))</f>
        <v>1.2</v>
      </c>
      <c r="N22" s="62">
        <f t="shared" si="7"/>
        <v>1.2</v>
      </c>
      <c r="O22" s="64">
        <f t="shared" si="8"/>
        <v>4.5999999999999996</v>
      </c>
      <c r="P22" s="75">
        <f>IF(AND('Indicator Data'!AD25="No data",'Indicator Data'!AE25="No data"),0,SUM('Indicator Data'!AD25:AF25)/1000)</f>
        <v>0.85599999999999998</v>
      </c>
      <c r="Q22" s="61">
        <f t="shared" si="9"/>
        <v>0</v>
      </c>
      <c r="R22" s="65">
        <f>P22*1000/'Indicator Data'!BI25</f>
        <v>7.435007524470816E-5</v>
      </c>
      <c r="S22" s="61">
        <f t="shared" si="10"/>
        <v>1.7</v>
      </c>
      <c r="T22" s="66">
        <f t="shared" si="11"/>
        <v>0.9</v>
      </c>
      <c r="U22" s="61">
        <f>IF('Indicator Data'!U25="No data","x",ROUND(IF('Indicator Data'!U25&gt;U$195,10,IF('Indicator Data'!U25&lt;U$194,0,10-(U$195-'Indicator Data'!U25)/(U$195-U$194)*10)),1))</f>
        <v>0.6</v>
      </c>
      <c r="V22" s="61">
        <f>IF('Indicator Data'!V25="No data","x",IF('Indicator Data'!V25=0,0,ROUND(IF('Indicator Data'!V25&gt;V$195,10,IF('Indicator Data'!V25&lt;V$194,0,10-(V$195-'Indicator Data'!V25)/(V$195-V$194)*10)),1)))</f>
        <v>0.8</v>
      </c>
      <c r="W22" s="61">
        <f t="shared" si="12"/>
        <v>0.7</v>
      </c>
      <c r="X22" s="61">
        <f>IF('Indicator Data'!T25="No data","x",ROUND(IF('Indicator Data'!T25&gt;X$195,10,IF('Indicator Data'!T25&lt;X$194,0,10-(X$195-'Indicator Data'!T25)/(X$195-X$194)*10)),1))</f>
        <v>2</v>
      </c>
      <c r="Y22" s="167">
        <f>IF('Indicator Data'!W25="No data","x",ROUND(IF('Indicator Data'!W25&gt;Y$195,10,IF('Indicator Data'!W25&lt;Y$194,0,10-(Y$195-'Indicator Data'!W25)/(Y$195-Y$194)*10)),1))</f>
        <v>0</v>
      </c>
      <c r="Z22" s="65">
        <f>IF('Indicator Data'!X25="No data","x",IF(('Indicator Data'!X25/'Indicator Data'!BI25)&gt;1,1,IF('Indicator Data'!X25&gt;'Indicator Data'!X25,1,'Indicator Data'!X25/'Indicator Data'!BI25)))</f>
        <v>0.15402278204431785</v>
      </c>
      <c r="AA22" s="167">
        <f t="shared" si="13"/>
        <v>1.7</v>
      </c>
      <c r="AB22" s="62">
        <f t="shared" si="0"/>
        <v>1.1000000000000001</v>
      </c>
      <c r="AC22" s="61">
        <f>IF('Indicator Data'!R25="No data","x",ROUND(IF('Indicator Data'!R25&gt;AC$195,10,IF('Indicator Data'!R25&lt;AC$194,0,10-(AC$195-'Indicator Data'!R25)/(AC$195-AC$194)*10)),1))</f>
        <v>2.1</v>
      </c>
      <c r="AD22" s="61">
        <f>IF('Indicator Data'!S25="No data","x",ROUND(IF('Indicator Data'!S25&gt;AD$195,10,IF('Indicator Data'!S25&lt;AD$194,0,10-(AD$195-'Indicator Data'!S25)/(AD$195-AD$194)*10)),1))</f>
        <v>0.8</v>
      </c>
      <c r="AE22" s="62">
        <f t="shared" si="14"/>
        <v>1.5</v>
      </c>
      <c r="AF22" s="75">
        <f>('Indicator Data'!AC25+'Indicator Data'!AB25*0.5+'Indicator Data'!AA25*0.25)/1000</f>
        <v>359.34699999999998</v>
      </c>
      <c r="AG22" s="67">
        <f>AF22*1000/'Indicator Data'!BI25</f>
        <v>3.1212005244112318E-2</v>
      </c>
      <c r="AH22" s="62">
        <f t="shared" si="15"/>
        <v>3.1</v>
      </c>
      <c r="AI22" s="61">
        <f>IF('Indicator Data'!AG25="No data","x",ROUND(IF('Indicator Data'!AG25&lt;$AI$194,10,IF('Indicator Data'!AG25&gt;$AI$195,0,($AI$195-'Indicator Data'!AG25)/($AI$195-$AI$194)*10)),1))</f>
        <v>6</v>
      </c>
      <c r="AJ22" s="61">
        <f>IF('Indicator Data'!AH25="No data","x",ROUND(IF('Indicator Data'!AH25&gt;$AJ$195,10,IF('Indicator Data'!AH25&lt;$AJ$194,0,10-($AJ$195-'Indicator Data'!AH25)/($AJ$195-$AJ$194)*10)),1))</f>
        <v>4</v>
      </c>
      <c r="AK22" s="62">
        <f t="shared" si="1"/>
        <v>5</v>
      </c>
      <c r="AL22" s="68">
        <f t="shared" si="2"/>
        <v>2.8</v>
      </c>
      <c r="AM22" s="69">
        <f t="shared" si="3"/>
        <v>1.9</v>
      </c>
      <c r="AN22" s="61">
        <f>IF('Indicator Data'!AI25="No data","x",ROUND((IF(LOG('Indicator Data'!AI25)&gt;AN$195,10,IF(LOG('Indicator Data'!AI25)&lt;AN$194,0,10-(AN$195-LOG('Indicator Data'!AI25))/(AN$195-AN$194)*10))),1))</f>
        <v>6.5</v>
      </c>
      <c r="AO22" s="61">
        <f>IF('Indicator Data'!AJ25="No data","x",ROUND((IF(LOG('Indicator Data'!AJ25)&gt;AO$195,10,IF(LOG('Indicator Data'!AJ25)&lt;AO$194,0,10-(AO$195-LOG('Indicator Data'!AJ25))/(AO$195-AO$194)*10))),1))</f>
        <v>5.0999999999999996</v>
      </c>
      <c r="AP22" s="62">
        <f t="shared" si="16"/>
        <v>5.8</v>
      </c>
      <c r="AQ22" s="62">
        <f>IF('Indicator Data'!AK25=0,10,ROUND(IF(LOG('Indicator Data'!AK25)&gt;AQ$195,0,IF(LOG('Indicator Data'!AK25)&lt;AQ$194,10,(AQ$195-LOG('Indicator Data'!AK25))/(AQ$195-AQ$194)*10)),1))</f>
        <v>2.9</v>
      </c>
      <c r="AR22" s="62">
        <f>IF('Indicator Data'!AL25="No data","x",ROUND(IF('Indicator Data'!AL25&gt;AR$195,10,IF('Indicator Data'!AL25&lt;AR$194,0,10-(AR$195-'Indicator Data'!AL25)/(AR$195-AR$194)*10)),1))</f>
        <v>10</v>
      </c>
      <c r="AS22" s="64">
        <f t="shared" si="17"/>
        <v>6.2</v>
      </c>
      <c r="AT22" s="61">
        <f>IF('Indicator Data'!AM25="No data","x",ROUND(IF('Indicator Data'!AM25^2&gt;AT$195,0,IF('Indicator Data'!AM25^2&lt;AT$194,10,(AT$195-'Indicator Data'!AM25^2)/(AT$195-AT$194)*10)),1))</f>
        <v>1.6</v>
      </c>
      <c r="AU22" s="61">
        <f>IF('Indicator Data'!AN25="No data","x",ROUND(IF('Indicator Data'!AN25&gt;AU$195,0,IF('Indicator Data'!AN25&lt;AU$194,10,(AU$195-'Indicator Data'!AN25)/(AU$195-AU$194)*10)),1))</f>
        <v>5.0999999999999996</v>
      </c>
      <c r="AV22" s="61">
        <f>IF('Indicator Data'!AO25="No data","x",ROUND(IF('Indicator Data'!AO25&gt;AV$195,0,IF('Indicator Data'!AO25&lt;AV$194,10,(AV$195-'Indicator Data'!AO25)/(AV$195-AV$194)*10)),1))</f>
        <v>6</v>
      </c>
      <c r="AW22" s="62">
        <f t="shared" si="18"/>
        <v>4.2</v>
      </c>
      <c r="AX22" s="62">
        <f>IF('Indicator Data'!AP25="No data","x",ROUND(IF('Indicator Data'!AP25&gt;AX$195,10,IF('Indicator Data'!AP25&lt;AX$194,0,10-(AX$195-'Indicator Data'!AP25)/(AX$195-AX$194)*10)),1))</f>
        <v>5</v>
      </c>
      <c r="AY22" s="64">
        <f t="shared" si="19"/>
        <v>4.5999999999999996</v>
      </c>
      <c r="AZ22" s="69">
        <f t="shared" si="20"/>
        <v>5.4</v>
      </c>
    </row>
    <row r="23" spans="1:52" s="4" customFormat="1" x14ac:dyDescent="0.3">
      <c r="A23" s="109" t="str">
        <f>'Indicator Data'!A26</f>
        <v>Bosnia and Herzegovina</v>
      </c>
      <c r="B23" s="52" t="str">
        <f>'Indicator Data'!B26</f>
        <v>BIH</v>
      </c>
      <c r="C23" s="61">
        <f>ROUND(IF('Indicator Data'!K26="No data",IF((0.1022*LN('Indicator Data'!BH26)-0.1711)&gt;C$195,0,IF((0.1022*LN('Indicator Data'!BH26)-0.1711)&lt;C$194,10,(C$195-(0.1022*LN('Indicator Data'!BH26)-0.1711))/(C$195-C$194)*10)),IF('Indicator Data'!K26&gt;C$195,0,IF('Indicator Data'!K26&lt;C$194,10,(C$195-'Indicator Data'!K26)/(C$195-C$194)*10))),1)</f>
        <v>2.6</v>
      </c>
      <c r="D23" s="61">
        <f>IF('Indicator Data'!L26="No data","x",ROUND((IF(LOG('Indicator Data'!L26*1000)&gt;D$195,10,IF(LOG('Indicator Data'!L26*1000)&lt;D$194,0,10-(D$195-LOG('Indicator Data'!L26*1000))/(D$195-D$194)*10))),1))</f>
        <v>3.4</v>
      </c>
      <c r="E23" s="62">
        <f t="shared" si="4"/>
        <v>3</v>
      </c>
      <c r="F23" s="61">
        <f>IF('Indicator Data'!Y26="No data","x",ROUND(IF('Indicator Data'!Y26&gt;F$195,10,IF('Indicator Data'!Y26&lt;F$194,0,10-(F$195-'Indicator Data'!Y26)/(F$195-F$194)*10)),1))</f>
        <v>2.2000000000000002</v>
      </c>
      <c r="G23" s="61">
        <f>IF('Indicator Data'!Z26="No data","x",ROUND(IF('Indicator Data'!Z26&gt;G$195,10,IF('Indicator Data'!Z26&lt;G$194,0,10-(G$195-'Indicator Data'!Z26)/(G$195-G$194)*10)),1))</f>
        <v>2</v>
      </c>
      <c r="H23" s="62">
        <f t="shared" si="5"/>
        <v>2.1</v>
      </c>
      <c r="I23" s="63">
        <f>SUM(IF('Indicator Data'!M26=0,0,'Indicator Data'!M26),SUM('Indicator Data'!N26:O26))</f>
        <v>526.69072000000006</v>
      </c>
      <c r="J23" s="63">
        <f>I23/'Indicator Data'!BI26*1000000</f>
        <v>159.55499518630427</v>
      </c>
      <c r="K23" s="61">
        <f t="shared" si="6"/>
        <v>3.2</v>
      </c>
      <c r="L23" s="61">
        <f>IF('Indicator Data'!P26="No data","x",ROUND(IF('Indicator Data'!P26&gt;L$195,10,IF('Indicator Data'!P26&lt;L$194,0,10-(L$195-'Indicator Data'!P26)/(L$195-L$194)*10)),1))</f>
        <v>1.2</v>
      </c>
      <c r="M23" s="61">
        <f>IF('Indicator Data'!Q26="No data","x",IF('Indicator Data'!Q26=0,0,ROUND(IF('Indicator Data'!Q26&gt;M$195,10,IF('Indicator Data'!Q26&lt;M$194,0,10-(M$195-'Indicator Data'!Q26)/(M$195-M$194)*10)),1)))</f>
        <v>3.5</v>
      </c>
      <c r="N23" s="62">
        <f t="shared" si="7"/>
        <v>2.6</v>
      </c>
      <c r="O23" s="64">
        <f t="shared" si="8"/>
        <v>2.7</v>
      </c>
      <c r="P23" s="75">
        <f>IF(AND('Indicator Data'!AD26="No data",'Indicator Data'!AE26="No data"),0,SUM('Indicator Data'!AD26:AF26)/1000)</f>
        <v>105.239</v>
      </c>
      <c r="Q23" s="61">
        <f t="shared" si="9"/>
        <v>6.7</v>
      </c>
      <c r="R23" s="65">
        <f>P23*1000/'Indicator Data'!BI26</f>
        <v>3.1880964484074209E-2</v>
      </c>
      <c r="S23" s="61">
        <f t="shared" si="10"/>
        <v>7.5</v>
      </c>
      <c r="T23" s="66">
        <f t="shared" si="11"/>
        <v>7.1</v>
      </c>
      <c r="U23" s="61" t="str">
        <f>IF('Indicator Data'!U26="No data","x",ROUND(IF('Indicator Data'!U26&gt;U$195,10,IF('Indicator Data'!U26&lt;U$194,0,10-(U$195-'Indicator Data'!U26)/(U$195-U$194)*10)),1))</f>
        <v>x</v>
      </c>
      <c r="V23" s="61" t="str">
        <f>IF('Indicator Data'!V26="No data","x",IF('Indicator Data'!V26=0,0,ROUND(IF('Indicator Data'!V26&gt;V$195,10,IF('Indicator Data'!V26&lt;V$194,0,10-(V$195-'Indicator Data'!V26)/(V$195-V$194)*10)),1)))</f>
        <v>x</v>
      </c>
      <c r="W23" s="61" t="str">
        <f t="shared" si="12"/>
        <v>x</v>
      </c>
      <c r="X23" s="61">
        <f>IF('Indicator Data'!T26="No data","x",ROUND(IF('Indicator Data'!T26&gt;X$195,10,IF('Indicator Data'!T26&lt;X$194,0,10-(X$195-'Indicator Data'!T26)/(X$195-X$194)*10)),1))</f>
        <v>0.5</v>
      </c>
      <c r="Y23" s="167" t="str">
        <f>IF('Indicator Data'!W26="No data","x",ROUND(IF('Indicator Data'!W26&gt;Y$195,10,IF('Indicator Data'!W26&lt;Y$194,0,10-(Y$195-'Indicator Data'!W26)/(Y$195-Y$194)*10)),1))</f>
        <v>x</v>
      </c>
      <c r="Z23" s="65">
        <f>IF('Indicator Data'!X26="No data","x",IF(('Indicator Data'!X26/'Indicator Data'!BI26)&gt;1,1,IF('Indicator Data'!X26&gt;'Indicator Data'!X26,1,'Indicator Data'!X26/'Indicator Data'!BI26)))</f>
        <v>0</v>
      </c>
      <c r="AA23" s="167">
        <f t="shared" si="13"/>
        <v>0</v>
      </c>
      <c r="AB23" s="62">
        <f t="shared" si="0"/>
        <v>0.3</v>
      </c>
      <c r="AC23" s="61">
        <f>IF('Indicator Data'!R26="No data","x",ROUND(IF('Indicator Data'!R26&gt;AC$195,10,IF('Indicator Data'!R26&lt;AC$194,0,10-(AC$195-'Indicator Data'!R26)/(AC$195-AC$194)*10)),1))</f>
        <v>0.4</v>
      </c>
      <c r="AD23" s="61">
        <f>IF('Indicator Data'!S26="No data","x",ROUND(IF('Indicator Data'!S26&gt;AD$195,10,IF('Indicator Data'!S26&lt;AD$194,0,10-(AD$195-'Indicator Data'!S26)/(AD$195-AD$194)*10)),1))</f>
        <v>0.3</v>
      </c>
      <c r="AE23" s="62">
        <f t="shared" si="14"/>
        <v>0.4</v>
      </c>
      <c r="AF23" s="75">
        <f>('Indicator Data'!AC26+'Indicator Data'!AB26*0.5+'Indicator Data'!AA26*0.25)/1000</f>
        <v>0.75900000000000001</v>
      </c>
      <c r="AG23" s="67">
        <f>AF23*1000/'Indicator Data'!BI26</f>
        <v>2.2993046345377974E-4</v>
      </c>
      <c r="AH23" s="62">
        <f t="shared" si="15"/>
        <v>0</v>
      </c>
      <c r="AI23" s="61">
        <f>IF('Indicator Data'!AG26="No data","x",ROUND(IF('Indicator Data'!AG26&lt;$AI$194,10,IF('Indicator Data'!AG26&gt;$AI$195,0,($AI$195-'Indicator Data'!AG26)/($AI$195-$AI$194)*10)),1))</f>
        <v>2.7</v>
      </c>
      <c r="AJ23" s="61">
        <f>IF('Indicator Data'!AH26="No data","x",ROUND(IF('Indicator Data'!AH26&gt;$AJ$195,10,IF('Indicator Data'!AH26&lt;$AJ$194,0,10-($AJ$195-'Indicator Data'!AH26)/($AJ$195-$AJ$194)*10)),1))</f>
        <v>0</v>
      </c>
      <c r="AK23" s="62">
        <f t="shared" si="1"/>
        <v>1.4</v>
      </c>
      <c r="AL23" s="68">
        <f t="shared" si="2"/>
        <v>0.5</v>
      </c>
      <c r="AM23" s="69">
        <f t="shared" si="3"/>
        <v>4.5999999999999996</v>
      </c>
      <c r="AN23" s="61" t="str">
        <f>IF('Indicator Data'!AI26="No data","x",ROUND((IF(LOG('Indicator Data'!AI26)&gt;AN$195,10,IF(LOG('Indicator Data'!AI26)&lt;AN$194,0,10-(AN$195-LOG('Indicator Data'!AI26))/(AN$195-AN$194)*10))),1))</f>
        <v>x</v>
      </c>
      <c r="AO23" s="61">
        <f>IF('Indicator Data'!AJ26="No data","x",ROUND((IF(LOG('Indicator Data'!AJ26)&gt;AO$195,10,IF(LOG('Indicator Data'!AJ26)&lt;AO$194,0,10-(AO$195-LOG('Indicator Data'!AJ26))/(AO$195-AO$194)*10))),1))</f>
        <v>4.9000000000000004</v>
      </c>
      <c r="AP23" s="62">
        <f t="shared" si="16"/>
        <v>4.9000000000000004</v>
      </c>
      <c r="AQ23" s="62">
        <f>IF('Indicator Data'!AK26=0,10,ROUND(IF(LOG('Indicator Data'!AK26)&gt;AQ$195,0,IF(LOG('Indicator Data'!AK26)&lt;AQ$194,10,(AQ$195-LOG('Indicator Data'!AK26))/(AQ$195-AQ$194)*10)),1))</f>
        <v>5.9</v>
      </c>
      <c r="AR23" s="62">
        <f>IF('Indicator Data'!AL26="No data","x",ROUND(IF('Indicator Data'!AL26&gt;AR$195,10,IF('Indicator Data'!AL26&lt;AR$194,0,10-(AR$195-'Indicator Data'!AL26)/(AR$195-AR$194)*10)),1))</f>
        <v>0</v>
      </c>
      <c r="AS23" s="64">
        <f t="shared" si="17"/>
        <v>3.6</v>
      </c>
      <c r="AT23" s="61">
        <f>IF('Indicator Data'!AM26="No data","x",ROUND(IF('Indicator Data'!AM26^2&gt;AT$195,0,IF('Indicator Data'!AM26^2&lt;AT$194,10,(AT$195-'Indicator Data'!AM26^2)/(AT$195-AT$194)*10)),1))</f>
        <v>0.7</v>
      </c>
      <c r="AU23" s="61">
        <f>IF('Indicator Data'!AN26="No data","x",ROUND(IF('Indicator Data'!AN26&gt;AU$195,0,IF('Indicator Data'!AN26&lt;AU$194,10,(AU$195-'Indicator Data'!AN26)/(AU$195-AU$194)*10)),1))</f>
        <v>4.9000000000000004</v>
      </c>
      <c r="AV23" s="61">
        <f>IF('Indicator Data'!AO26="No data","x",ROUND(IF('Indicator Data'!AO26&gt;AV$195,0,IF('Indicator Data'!AO26&lt;AV$194,10,(AV$195-'Indicator Data'!AO26)/(AV$195-AV$194)*10)),1))</f>
        <v>3.1</v>
      </c>
      <c r="AW23" s="62">
        <f t="shared" si="18"/>
        <v>2.9</v>
      </c>
      <c r="AX23" s="62">
        <f>IF('Indicator Data'!AP26="No data","x",ROUND(IF('Indicator Data'!AP26&gt;AX$195,10,IF('Indicator Data'!AP26&lt;AX$194,0,10-(AX$195-'Indicator Data'!AP26)/(AX$195-AX$194)*10)),1))</f>
        <v>2.6</v>
      </c>
      <c r="AY23" s="64">
        <f t="shared" si="19"/>
        <v>2.8</v>
      </c>
      <c r="AZ23" s="69">
        <f t="shared" si="20"/>
        <v>3.2</v>
      </c>
    </row>
    <row r="24" spans="1:52" s="4" customFormat="1" x14ac:dyDescent="0.3">
      <c r="A24" s="109" t="str">
        <f>'Indicator Data'!A27</f>
        <v>Botswana</v>
      </c>
      <c r="B24" s="52" t="str">
        <f>'Indicator Data'!B27</f>
        <v>BWA</v>
      </c>
      <c r="C24" s="61">
        <f>ROUND(IF('Indicator Data'!K27="No data",IF((0.1022*LN('Indicator Data'!BH27)-0.1711)&gt;C$195,0,IF((0.1022*LN('Indicator Data'!BH27)-0.1711)&lt;C$194,10,(C$195-(0.1022*LN('Indicator Data'!BH27)-0.1711))/(C$195-C$194)*10)),IF('Indicator Data'!K27&gt;C$195,0,IF('Indicator Data'!K27&lt;C$194,10,(C$195-'Indicator Data'!K27)/(C$195-C$194)*10))),1)</f>
        <v>3.4</v>
      </c>
      <c r="D24" s="61" t="str">
        <f>IF('Indicator Data'!L27="No data","x",ROUND((IF(LOG('Indicator Data'!L27*1000)&gt;D$195,10,IF(LOG('Indicator Data'!L27*1000)&lt;D$194,0,10-(D$195-LOG('Indicator Data'!L27*1000))/(D$195-D$194)*10))),1))</f>
        <v>x</v>
      </c>
      <c r="E24" s="62">
        <f t="shared" si="4"/>
        <v>3.4</v>
      </c>
      <c r="F24" s="61">
        <f>IF('Indicator Data'!Y27="No data","x",ROUND(IF('Indicator Data'!Y27&gt;F$195,10,IF('Indicator Data'!Y27&lt;F$194,0,10-(F$195-'Indicator Data'!Y27)/(F$195-F$194)*10)),1))</f>
        <v>6.2</v>
      </c>
      <c r="G24" s="61">
        <f>IF('Indicator Data'!Z27="No data","x",ROUND(IF('Indicator Data'!Z27&gt;G$195,10,IF('Indicator Data'!Z27&lt;G$194,0,10-(G$195-'Indicator Data'!Z27)/(G$195-G$194)*10)),1))</f>
        <v>7.1</v>
      </c>
      <c r="H24" s="62">
        <f t="shared" si="5"/>
        <v>6.7</v>
      </c>
      <c r="I24" s="63">
        <f>SUM(IF('Indicator Data'!M27=0,0,'Indicator Data'!M27),SUM('Indicator Data'!N27:O27))</f>
        <v>141.52000000000001</v>
      </c>
      <c r="J24" s="63">
        <f>I24/'Indicator Data'!BI27*1000000</f>
        <v>61.431530019277666</v>
      </c>
      <c r="K24" s="61">
        <f t="shared" si="6"/>
        <v>1.2</v>
      </c>
      <c r="L24" s="61">
        <f>IF('Indicator Data'!P27="No data","x",ROUND(IF('Indicator Data'!P27&gt;L$195,10,IF('Indicator Data'!P27&lt;L$194,0,10-(L$195-'Indicator Data'!P27)/(L$195-L$194)*10)),1))</f>
        <v>0.3</v>
      </c>
      <c r="M24" s="61">
        <f>IF('Indicator Data'!Q27="No data","x",IF('Indicator Data'!Q27=0,0,ROUND(IF('Indicator Data'!Q27&gt;M$195,10,IF('Indicator Data'!Q27&lt;M$194,0,10-(M$195-'Indicator Data'!Q27)/(M$195-M$194)*10)),1)))</f>
        <v>0.1</v>
      </c>
      <c r="N24" s="62">
        <f t="shared" si="7"/>
        <v>0.5</v>
      </c>
      <c r="O24" s="64">
        <f t="shared" si="8"/>
        <v>3.5</v>
      </c>
      <c r="P24" s="75">
        <f>IF(AND('Indicator Data'!AD27="No data",'Indicator Data'!AE27="No data"),0,SUM('Indicator Data'!AD27:AF27)/1000)</f>
        <v>2.3149999999999999</v>
      </c>
      <c r="Q24" s="61">
        <f t="shared" si="9"/>
        <v>1.2</v>
      </c>
      <c r="R24" s="65">
        <f>P24*1000/'Indicator Data'!BI27</f>
        <v>1.0049038439416886E-3</v>
      </c>
      <c r="S24" s="61">
        <f t="shared" si="10"/>
        <v>3.2</v>
      </c>
      <c r="T24" s="66">
        <f t="shared" si="11"/>
        <v>2.2000000000000002</v>
      </c>
      <c r="U24" s="61">
        <f>IF('Indicator Data'!U27="No data","x",ROUND(IF('Indicator Data'!U27&gt;U$195,10,IF('Indicator Data'!U27&lt;U$194,0,10-(U$195-'Indicator Data'!U27)/(U$195-U$194)*10)),1))</f>
        <v>10</v>
      </c>
      <c r="V24" s="61">
        <f>IF('Indicator Data'!V27="No data","x",IF('Indicator Data'!V27=0,0,ROUND(IF('Indicator Data'!V27&gt;V$195,10,IF('Indicator Data'!V27&lt;V$194,0,10-(V$195-'Indicator Data'!V27)/(V$195-V$194)*10)),1)))</f>
        <v>10</v>
      </c>
      <c r="W24" s="61">
        <f t="shared" si="12"/>
        <v>10</v>
      </c>
      <c r="X24" s="61">
        <f>IF('Indicator Data'!T27="No data","x",ROUND(IF('Indicator Data'!T27&gt;X$195,10,IF('Indicator Data'!T27&lt;X$194,0,10-(X$195-'Indicator Data'!T27)/(X$195-X$194)*10)),1))</f>
        <v>5.5</v>
      </c>
      <c r="Y24" s="167">
        <f>IF('Indicator Data'!W27="No data","x",ROUND(IF('Indicator Data'!W27&gt;Y$195,10,IF('Indicator Data'!W27&lt;Y$194,0,10-(Y$195-'Indicator Data'!W27)/(Y$195-Y$194)*10)),1))</f>
        <v>0</v>
      </c>
      <c r="Z24" s="65">
        <f>IF('Indicator Data'!X27="No data","x",IF(('Indicator Data'!X27/'Indicator Data'!BI27)&gt;1,1,IF('Indicator Data'!X27&gt;'Indicator Data'!X27,1,'Indicator Data'!X27/'Indicator Data'!BI27)))</f>
        <v>0.1046823310122876</v>
      </c>
      <c r="AA24" s="167">
        <f t="shared" si="13"/>
        <v>1.2</v>
      </c>
      <c r="AB24" s="62">
        <f t="shared" si="0"/>
        <v>4.2</v>
      </c>
      <c r="AC24" s="61">
        <f>IF('Indicator Data'!R27="No data","x",ROUND(IF('Indicator Data'!R27&gt;AC$195,10,IF('Indicator Data'!R27&lt;AC$194,0,10-(AC$195-'Indicator Data'!R27)/(AC$195-AC$194)*10)),1))</f>
        <v>2.8</v>
      </c>
      <c r="AD24" s="61">
        <f>IF('Indicator Data'!S27="No data","x",ROUND(IF('Indicator Data'!S27&gt;AD$195,10,IF('Indicator Data'!S27&lt;AD$194,0,10-(AD$195-'Indicator Data'!S27)/(AD$195-AD$194)*10)),1))</f>
        <v>2.5</v>
      </c>
      <c r="AE24" s="62">
        <f t="shared" si="14"/>
        <v>2.7</v>
      </c>
      <c r="AF24" s="75">
        <f>('Indicator Data'!AC27+'Indicator Data'!AB27*0.5+'Indicator Data'!AA27*0.25)/1000</f>
        <v>40.924999999999997</v>
      </c>
      <c r="AG24" s="67">
        <f>AF24*1000/'Indicator Data'!BI27</f>
        <v>1.7764876809206742E-2</v>
      </c>
      <c r="AH24" s="62">
        <f t="shared" si="15"/>
        <v>1.8</v>
      </c>
      <c r="AI24" s="61">
        <f>IF('Indicator Data'!AG27="No data","x",ROUND(IF('Indicator Data'!AG27&lt;$AI$194,10,IF('Indicator Data'!AG27&gt;$AI$195,0,($AI$195-'Indicator Data'!AG27)/($AI$195-$AI$194)*10)),1))</f>
        <v>6.8</v>
      </c>
      <c r="AJ24" s="61">
        <f>IF('Indicator Data'!AH27="No data","x",ROUND(IF('Indicator Data'!AH27&gt;$AJ$195,10,IF('Indicator Data'!AH27&lt;$AJ$194,0,10-($AJ$195-'Indicator Data'!AH27)/($AJ$195-$AJ$194)*10)),1))</f>
        <v>7.1</v>
      </c>
      <c r="AK24" s="62">
        <f t="shared" si="1"/>
        <v>7</v>
      </c>
      <c r="AL24" s="68">
        <f t="shared" si="2"/>
        <v>4.2</v>
      </c>
      <c r="AM24" s="69">
        <f t="shared" si="3"/>
        <v>3.3</v>
      </c>
      <c r="AN24" s="61">
        <f>IF('Indicator Data'!AI27="No data","x",ROUND((IF(LOG('Indicator Data'!AI27)&gt;AN$195,10,IF(LOG('Indicator Data'!AI27)&lt;AN$194,0,10-(AN$195-LOG('Indicator Data'!AI27))/(AN$195-AN$194)*10))),1))</f>
        <v>3.5</v>
      </c>
      <c r="AO24" s="61" t="str">
        <f>IF('Indicator Data'!AJ27="No data","x",ROUND((IF(LOG('Indicator Data'!AJ27)&gt;AO$195,10,IF(LOG('Indicator Data'!AJ27)&lt;AO$194,0,10-(AO$195-LOG('Indicator Data'!AJ27))/(AO$195-AO$194)*10))),1))</f>
        <v>x</v>
      </c>
      <c r="AP24" s="62">
        <f t="shared" si="16"/>
        <v>3.5</v>
      </c>
      <c r="AQ24" s="62">
        <f>IF('Indicator Data'!AK27=0,10,ROUND(IF(LOG('Indicator Data'!AK27)&gt;AQ$195,0,IF(LOG('Indicator Data'!AK27)&lt;AQ$194,10,(AQ$195-LOG('Indicator Data'!AK27))/(AQ$195-AQ$194)*10)),1))</f>
        <v>4.4000000000000004</v>
      </c>
      <c r="AR24" s="62">
        <f>IF('Indicator Data'!AL27="No data","x",ROUND(IF('Indicator Data'!AL27&gt;AR$195,10,IF('Indicator Data'!AL27&lt;AR$194,0,10-(AR$195-'Indicator Data'!AL27)/(AR$195-AR$194)*10)),1))</f>
        <v>0</v>
      </c>
      <c r="AS24" s="64">
        <f t="shared" si="17"/>
        <v>2.6</v>
      </c>
      <c r="AT24" s="61">
        <f>IF('Indicator Data'!AM27="No data","x",ROUND(IF('Indicator Data'!AM27^2&gt;AT$195,0,IF('Indicator Data'!AM27^2&lt;AT$194,10,(AT$195-'Indicator Data'!AM27^2)/(AT$195-AT$194)*10)),1))</f>
        <v>2.5</v>
      </c>
      <c r="AU24" s="61">
        <f>IF('Indicator Data'!AN27="No data","x",ROUND(IF('Indicator Data'!AN27&gt;AU$195,0,IF('Indicator Data'!AN27&lt;AU$194,10,(AU$195-'Indicator Data'!AN27)/(AU$195-AU$194)*10)),1))</f>
        <v>2.6</v>
      </c>
      <c r="AV24" s="61">
        <f>IF('Indicator Data'!AO27="No data","x",ROUND(IF('Indicator Data'!AO27&gt;AV$195,0,IF('Indicator Data'!AO27&lt;AV$194,10,(AV$195-'Indicator Data'!AO27)/(AV$195-AV$194)*10)),1))</f>
        <v>6.1</v>
      </c>
      <c r="AW24" s="62">
        <f t="shared" si="18"/>
        <v>3.7</v>
      </c>
      <c r="AX24" s="62">
        <f>IF('Indicator Data'!AP27="No data","x",ROUND(IF('Indicator Data'!AP27&gt;AX$195,10,IF('Indicator Data'!AP27&lt;AX$194,0,10-(AX$195-'Indicator Data'!AP27)/(AX$195-AX$194)*10)),1))</f>
        <v>10</v>
      </c>
      <c r="AY24" s="64">
        <f t="shared" si="19"/>
        <v>6.9</v>
      </c>
      <c r="AZ24" s="69">
        <f t="shared" si="20"/>
        <v>4.8</v>
      </c>
    </row>
    <row r="25" spans="1:52" s="4" customFormat="1" x14ac:dyDescent="0.3">
      <c r="A25" s="109" t="str">
        <f>'Indicator Data'!A28</f>
        <v>Brazil</v>
      </c>
      <c r="B25" s="52" t="str">
        <f>'Indicator Data'!B28</f>
        <v>BRA</v>
      </c>
      <c r="C25" s="61">
        <f>ROUND(IF('Indicator Data'!K28="No data",IF((0.1022*LN('Indicator Data'!BH28)-0.1711)&gt;C$195,0,IF((0.1022*LN('Indicator Data'!BH28)-0.1711)&lt;C$194,10,(C$195-(0.1022*LN('Indicator Data'!BH28)-0.1711))/(C$195-C$194)*10)),IF('Indicator Data'!K28&gt;C$195,0,IF('Indicator Data'!K28&lt;C$194,10,(C$195-'Indicator Data'!K28)/(C$195-C$194)*10))),1)</f>
        <v>2.8</v>
      </c>
      <c r="D25" s="61">
        <f>IF('Indicator Data'!L28="No data","x",ROUND((IF(LOG('Indicator Data'!L28*1000)&gt;D$195,10,IF(LOG('Indicator Data'!L28*1000)&lt;D$194,0,10-(D$195-LOG('Indicator Data'!L28*1000))/(D$195-D$194)*10))),1))</f>
        <v>4.5</v>
      </c>
      <c r="E25" s="62">
        <f t="shared" si="4"/>
        <v>3.7</v>
      </c>
      <c r="F25" s="61">
        <f>IF('Indicator Data'!Y28="No data","x",ROUND(IF('Indicator Data'!Y28&gt;F$195,10,IF('Indicator Data'!Y28&lt;F$194,0,10-(F$195-'Indicator Data'!Y28)/(F$195-F$194)*10)),1))</f>
        <v>5.0999999999999996</v>
      </c>
      <c r="G25" s="61">
        <f>IF('Indicator Data'!Z28="No data","x",ROUND(IF('Indicator Data'!Z28&gt;G$195,10,IF('Indicator Data'!Z28&lt;G$194,0,10-(G$195-'Indicator Data'!Z28)/(G$195-G$194)*10)),1))</f>
        <v>7.1</v>
      </c>
      <c r="H25" s="62">
        <f t="shared" si="5"/>
        <v>6.1</v>
      </c>
      <c r="I25" s="63">
        <f>SUM(IF('Indicator Data'!M28=0,0,'Indicator Data'!M28),SUM('Indicator Data'!N28:O28))</f>
        <v>1241.0264</v>
      </c>
      <c r="J25" s="63">
        <f>I25/'Indicator Data'!BI28*1000000</f>
        <v>5.8802616839889597</v>
      </c>
      <c r="K25" s="61">
        <f t="shared" si="6"/>
        <v>0.1</v>
      </c>
      <c r="L25" s="61">
        <f>IF('Indicator Data'!P28="No data","x",ROUND(IF('Indicator Data'!P28&gt;L$195,10,IF('Indicator Data'!P28&lt;L$194,0,10-(L$195-'Indicator Data'!P28)/(L$195-L$194)*10)),1))</f>
        <v>0</v>
      </c>
      <c r="M25" s="61">
        <f>IF('Indicator Data'!Q28="No data","x",IF('Indicator Data'!Q28=0,0,ROUND(IF('Indicator Data'!Q28&gt;M$195,10,IF('Indicator Data'!Q28&lt;M$194,0,10-(M$195-'Indicator Data'!Q28)/(M$195-M$194)*10)),1)))</f>
        <v>0.1</v>
      </c>
      <c r="N25" s="62">
        <f t="shared" si="7"/>
        <v>0.1</v>
      </c>
      <c r="O25" s="64">
        <f t="shared" si="8"/>
        <v>3.4</v>
      </c>
      <c r="P25" s="75">
        <f>IF(AND('Indicator Data'!AD28="No data",'Indicator Data'!AE28="No data"),0,SUM('Indicator Data'!AD28:AF28)/1000)</f>
        <v>164.017</v>
      </c>
      <c r="Q25" s="61">
        <f t="shared" si="9"/>
        <v>7.4</v>
      </c>
      <c r="R25" s="65">
        <f>P25*1000/'Indicator Data'!BI28</f>
        <v>7.7714936654274015E-4</v>
      </c>
      <c r="S25" s="61">
        <f t="shared" si="10"/>
        <v>3</v>
      </c>
      <c r="T25" s="66">
        <f t="shared" si="11"/>
        <v>5.2</v>
      </c>
      <c r="U25" s="61">
        <f>IF('Indicator Data'!U28="No data","x",ROUND(IF('Indicator Data'!U28&gt;U$195,10,IF('Indicator Data'!U28&lt;U$194,0,10-(U$195-'Indicator Data'!U28)/(U$195-U$194)*10)),1))</f>
        <v>1.2</v>
      </c>
      <c r="V25" s="61">
        <f>IF('Indicator Data'!V28="No data","x",IF('Indicator Data'!V28=0,0,ROUND(IF('Indicator Data'!V28&gt;V$195,10,IF('Indicator Data'!V28&lt;V$194,0,10-(V$195-'Indicator Data'!V28)/(V$195-V$194)*10)),1)))</f>
        <v>1.4</v>
      </c>
      <c r="W25" s="61">
        <f t="shared" si="12"/>
        <v>1.2999999999999998</v>
      </c>
      <c r="X25" s="61">
        <f>IF('Indicator Data'!T28="No data","x",ROUND(IF('Indicator Data'!T28&gt;X$195,10,IF('Indicator Data'!T28&lt;X$194,0,10-(X$195-'Indicator Data'!T28)/(X$195-X$194)*10)),1))</f>
        <v>0.8</v>
      </c>
      <c r="Y25" s="167">
        <f>IF('Indicator Data'!W28="No data","x",ROUND(IF('Indicator Data'!W28&gt;Y$195,10,IF('Indicator Data'!W28&lt;Y$194,0,10-(Y$195-'Indicator Data'!W28)/(Y$195-Y$194)*10)),1))</f>
        <v>0.1</v>
      </c>
      <c r="Z25" s="65">
        <f>IF('Indicator Data'!X28="No data","x",IF(('Indicator Data'!X28/'Indicator Data'!BI28)&gt;1,1,IF('Indicator Data'!X28&gt;'Indicator Data'!X28,1,'Indicator Data'!X28/'Indicator Data'!BI28)))</f>
        <v>4.4592179335883726E-2</v>
      </c>
      <c r="AA25" s="167">
        <f t="shared" si="13"/>
        <v>0.5</v>
      </c>
      <c r="AB25" s="62">
        <f t="shared" si="0"/>
        <v>0.7</v>
      </c>
      <c r="AC25" s="61">
        <f>IF('Indicator Data'!R28="No data","x",ROUND(IF('Indicator Data'!R28&gt;AC$195,10,IF('Indicator Data'!R28&lt;AC$194,0,10-(AC$195-'Indicator Data'!R28)/(AC$195-AC$194)*10)),1))</f>
        <v>1.1000000000000001</v>
      </c>
      <c r="AD25" s="61">
        <f>IF('Indicator Data'!S28="No data","x",ROUND(IF('Indicator Data'!S28&gt;AD$195,10,IF('Indicator Data'!S28&lt;AD$194,0,10-(AD$195-'Indicator Data'!S28)/(AD$195-AD$194)*10)),1))</f>
        <v>0.5</v>
      </c>
      <c r="AE25" s="62">
        <f t="shared" si="14"/>
        <v>0.8</v>
      </c>
      <c r="AF25" s="75">
        <f>('Indicator Data'!AC28+'Indicator Data'!AB28*0.5+'Indicator Data'!AA28*0.25)/1000</f>
        <v>73.665499999999994</v>
      </c>
      <c r="AG25" s="67">
        <f>AF25*1000/'Indicator Data'!BI28</f>
        <v>3.4904367633266202E-4</v>
      </c>
      <c r="AH25" s="62">
        <f t="shared" si="15"/>
        <v>0</v>
      </c>
      <c r="AI25" s="61">
        <f>IF('Indicator Data'!AG28="No data","x",ROUND(IF('Indicator Data'!AG28&lt;$AI$194,10,IF('Indicator Data'!AG28&gt;$AI$195,0,($AI$195-'Indicator Data'!AG28)/($AI$195-$AI$194)*10)),1))</f>
        <v>2.5</v>
      </c>
      <c r="AJ25" s="61">
        <f>IF('Indicator Data'!AH28="No data","x",ROUND(IF('Indicator Data'!AH28&gt;$AJ$195,10,IF('Indicator Data'!AH28&lt;$AJ$194,0,10-($AJ$195-'Indicator Data'!AH28)/($AJ$195-$AJ$194)*10)),1))</f>
        <v>0</v>
      </c>
      <c r="AK25" s="62">
        <f t="shared" si="1"/>
        <v>1.3</v>
      </c>
      <c r="AL25" s="68">
        <f t="shared" si="2"/>
        <v>0.7</v>
      </c>
      <c r="AM25" s="69">
        <f t="shared" si="3"/>
        <v>3.3</v>
      </c>
      <c r="AN25" s="61">
        <f>IF('Indicator Data'!AI28="No data","x",ROUND((IF(LOG('Indicator Data'!AI28)&gt;AN$195,10,IF(LOG('Indicator Data'!AI28)&lt;AN$194,0,10-(AN$195-LOG('Indicator Data'!AI28))/(AN$195-AN$194)*10))),1))</f>
        <v>10</v>
      </c>
      <c r="AO25" s="61">
        <f>IF('Indicator Data'!AJ28="No data","x",ROUND((IF(LOG('Indicator Data'!AJ28)&gt;AO$195,10,IF(LOG('Indicator Data'!AJ28)&lt;AO$194,0,10-(AO$195-LOG('Indicator Data'!AJ28))/(AO$195-AO$194)*10))),1))</f>
        <v>7</v>
      </c>
      <c r="AP25" s="62">
        <f t="shared" si="16"/>
        <v>8.5</v>
      </c>
      <c r="AQ25" s="62">
        <f>IF('Indicator Data'!AK28=0,10,ROUND(IF(LOG('Indicator Data'!AK28)&gt;AQ$195,0,IF(LOG('Indicator Data'!AK28)&lt;AQ$194,10,(AQ$195-LOG('Indicator Data'!AK28))/(AQ$195-AQ$194)*10)),1))</f>
        <v>1.8</v>
      </c>
      <c r="AR25" s="62">
        <f>IF('Indicator Data'!AL28="No data","x",ROUND(IF('Indicator Data'!AL28&gt;AR$195,10,IF('Indicator Data'!AL28&lt;AR$194,0,10-(AR$195-'Indicator Data'!AL28)/(AR$195-AR$194)*10)),1))</f>
        <v>6</v>
      </c>
      <c r="AS25" s="64">
        <f t="shared" si="17"/>
        <v>5.4</v>
      </c>
      <c r="AT25" s="61">
        <f>IF('Indicator Data'!AM28="No data","x",ROUND(IF('Indicator Data'!AM28^2&gt;AT$195,0,IF('Indicator Data'!AM28^2&lt;AT$194,10,(AT$195-'Indicator Data'!AM28^2)/(AT$195-AT$194)*10)),1))</f>
        <v>1.4</v>
      </c>
      <c r="AU25" s="61">
        <f>IF('Indicator Data'!AN28="No data","x",ROUND(IF('Indicator Data'!AN28&gt;AU$195,0,IF('Indicator Data'!AN28&lt;AU$194,10,(AU$195-'Indicator Data'!AN28)/(AU$195-AU$194)*10)),1))</f>
        <v>5.2</v>
      </c>
      <c r="AV25" s="61">
        <f>IF('Indicator Data'!AO28="No data","x",ROUND(IF('Indicator Data'!AO28&gt;AV$195,0,IF('Indicator Data'!AO28&lt;AV$194,10,(AV$195-'Indicator Data'!AO28)/(AV$195-AV$194)*10)),1))</f>
        <v>3.9</v>
      </c>
      <c r="AW25" s="62">
        <f t="shared" si="18"/>
        <v>3.5</v>
      </c>
      <c r="AX25" s="62">
        <f>IF('Indicator Data'!AP28="No data","x",ROUND(IF('Indicator Data'!AP28&gt;AX$195,10,IF('Indicator Data'!AP28&lt;AX$194,0,10-(AX$195-'Indicator Data'!AP28)/(AX$195-AX$194)*10)),1))</f>
        <v>3.3</v>
      </c>
      <c r="AY25" s="64">
        <f t="shared" si="19"/>
        <v>3.4</v>
      </c>
      <c r="AZ25" s="69">
        <f t="shared" si="20"/>
        <v>4.4000000000000004</v>
      </c>
    </row>
    <row r="26" spans="1:52" s="4" customFormat="1" x14ac:dyDescent="0.3">
      <c r="A26" s="109" t="str">
        <f>'Indicator Data'!A29</f>
        <v>Brunei Darussalam</v>
      </c>
      <c r="B26" s="52" t="str">
        <f>'Indicator Data'!B29</f>
        <v>BRN</v>
      </c>
      <c r="C26" s="61">
        <f>ROUND(IF('Indicator Data'!K29="No data",IF((0.1022*LN('Indicator Data'!BH29)-0.1711)&gt;C$195,0,IF((0.1022*LN('Indicator Data'!BH29)-0.1711)&lt;C$194,10,(C$195-(0.1022*LN('Indicator Data'!BH29)-0.1711))/(C$195-C$194)*10)),IF('Indicator Data'!K29&gt;C$195,0,IF('Indicator Data'!K29&lt;C$194,10,(C$195-'Indicator Data'!K29)/(C$195-C$194)*10))),1)</f>
        <v>1.1000000000000001</v>
      </c>
      <c r="D26" s="61" t="str">
        <f>IF('Indicator Data'!L29="No data","x",ROUND((IF(LOG('Indicator Data'!L29*1000)&gt;D$195,10,IF(LOG('Indicator Data'!L29*1000)&lt;D$194,0,10-(D$195-LOG('Indicator Data'!L29*1000))/(D$195-D$194)*10))),1))</f>
        <v>x</v>
      </c>
      <c r="E26" s="62">
        <f t="shared" si="4"/>
        <v>1.1000000000000001</v>
      </c>
      <c r="F26" s="61">
        <f>IF('Indicator Data'!Y29="No data","x",ROUND(IF('Indicator Data'!Y29&gt;F$195,10,IF('Indicator Data'!Y29&lt;F$194,0,10-(F$195-'Indicator Data'!Y29)/(F$195-F$194)*10)),1))</f>
        <v>3.1</v>
      </c>
      <c r="G26" s="61" t="str">
        <f>IF('Indicator Data'!Z29="No data","x",ROUND(IF('Indicator Data'!Z29&gt;G$195,10,IF('Indicator Data'!Z29&lt;G$194,0,10-(G$195-'Indicator Data'!Z29)/(G$195-G$194)*10)),1))</f>
        <v>x</v>
      </c>
      <c r="H26" s="62">
        <f t="shared" si="5"/>
        <v>3.1</v>
      </c>
      <c r="I26" s="63">
        <f>SUM(IF('Indicator Data'!M29=0,0,'Indicator Data'!M29),SUM('Indicator Data'!N29:O29))</f>
        <v>0</v>
      </c>
      <c r="J26" s="63">
        <f>I26/'Indicator Data'!BI29*1000000</f>
        <v>0</v>
      </c>
      <c r="K26" s="61">
        <f t="shared" si="6"/>
        <v>0</v>
      </c>
      <c r="L26" s="61" t="str">
        <f>IF('Indicator Data'!P29="No data","x",ROUND(IF('Indicator Data'!P29&gt;L$195,10,IF('Indicator Data'!P29&lt;L$194,0,10-(L$195-'Indicator Data'!P29)/(L$195-L$194)*10)),1))</f>
        <v>x</v>
      </c>
      <c r="M26" s="61" t="str">
        <f>IF('Indicator Data'!Q29="No data","x",IF('Indicator Data'!Q29=0,0,ROUND(IF('Indicator Data'!Q29&gt;M$195,10,IF('Indicator Data'!Q29&lt;M$194,0,10-(M$195-'Indicator Data'!Q29)/(M$195-M$194)*10)),1)))</f>
        <v>x</v>
      </c>
      <c r="N26" s="62">
        <f t="shared" si="7"/>
        <v>0</v>
      </c>
      <c r="O26" s="64">
        <f t="shared" si="8"/>
        <v>1.3</v>
      </c>
      <c r="P26" s="75">
        <f>IF(AND('Indicator Data'!AD29="No data",'Indicator Data'!AE29="No data"),0,SUM('Indicator Data'!AD29:AF29)/1000)</f>
        <v>0</v>
      </c>
      <c r="Q26" s="61">
        <f t="shared" si="9"/>
        <v>0</v>
      </c>
      <c r="R26" s="65">
        <f>P26*1000/'Indicator Data'!BI29</f>
        <v>0</v>
      </c>
      <c r="S26" s="61">
        <f t="shared" si="10"/>
        <v>0</v>
      </c>
      <c r="T26" s="66">
        <f t="shared" si="11"/>
        <v>0</v>
      </c>
      <c r="U26" s="61">
        <f>IF('Indicator Data'!U29="No data","x",ROUND(IF('Indicator Data'!U29&gt;U$195,10,IF('Indicator Data'!U29&lt;U$194,0,10-(U$195-'Indicator Data'!U29)/(U$195-U$194)*10)),1))</f>
        <v>0</v>
      </c>
      <c r="V26" s="61" t="str">
        <f>IF('Indicator Data'!V29="No data","x",IF('Indicator Data'!V29=0,0,ROUND(IF('Indicator Data'!V29&gt;V$195,10,IF('Indicator Data'!V29&lt;V$194,0,10-(V$195-'Indicator Data'!V29)/(V$195-V$194)*10)),1)))</f>
        <v>x</v>
      </c>
      <c r="W26" s="61">
        <f t="shared" si="12"/>
        <v>0</v>
      </c>
      <c r="X26" s="61">
        <f>IF('Indicator Data'!T29="No data","x",ROUND(IF('Indicator Data'!T29&gt;X$195,10,IF('Indicator Data'!T29&lt;X$194,0,10-(X$195-'Indicator Data'!T29)/(X$195-X$194)*10)),1))</f>
        <v>1.2</v>
      </c>
      <c r="Y26" s="167" t="str">
        <f>IF('Indicator Data'!W29="No data","x",ROUND(IF('Indicator Data'!W29&gt;Y$195,10,IF('Indicator Data'!W29&lt;Y$194,0,10-(Y$195-'Indicator Data'!W29)/(Y$195-Y$194)*10)),1))</f>
        <v>x</v>
      </c>
      <c r="Z26" s="65">
        <f>IF('Indicator Data'!X29="No data","x",IF(('Indicator Data'!X29/'Indicator Data'!BI29)&gt;1,1,IF('Indicator Data'!X29&gt;'Indicator Data'!X29,1,'Indicator Data'!X29/'Indicator Data'!BI29)))</f>
        <v>4.6157822827812861E-6</v>
      </c>
      <c r="AA26" s="167">
        <f t="shared" si="13"/>
        <v>0</v>
      </c>
      <c r="AB26" s="62">
        <f t="shared" si="0"/>
        <v>0.4</v>
      </c>
      <c r="AC26" s="61">
        <f>IF('Indicator Data'!R29="No data","x",ROUND(IF('Indicator Data'!R29&gt;AC$195,10,IF('Indicator Data'!R29&lt;AC$194,0,10-(AC$195-'Indicator Data'!R29)/(AC$195-AC$194)*10)),1))</f>
        <v>0.9</v>
      </c>
      <c r="AD26" s="61">
        <f>IF('Indicator Data'!S29="No data","x",ROUND(IF('Indicator Data'!S29&gt;AD$195,10,IF('Indicator Data'!S29&lt;AD$194,0,10-(AD$195-'Indicator Data'!S29)/(AD$195-AD$194)*10)),1))</f>
        <v>2.1</v>
      </c>
      <c r="AE26" s="62">
        <f t="shared" si="14"/>
        <v>1.5</v>
      </c>
      <c r="AF26" s="75">
        <f>('Indicator Data'!AC29+'Indicator Data'!AB29*0.5+'Indicator Data'!AA29*0.25)/1000</f>
        <v>0</v>
      </c>
      <c r="AG26" s="67">
        <f>AF26*1000/'Indicator Data'!BI29</f>
        <v>0</v>
      </c>
      <c r="AH26" s="62">
        <f t="shared" si="15"/>
        <v>0</v>
      </c>
      <c r="AI26" s="61">
        <f>IF('Indicator Data'!AG29="No data","x",ROUND(IF('Indicator Data'!AG29&lt;$AI$194,10,IF('Indicator Data'!AG29&gt;$AI$195,0,($AI$195-'Indicator Data'!AG29)/($AI$195-$AI$194)*10)),1))</f>
        <v>3.7</v>
      </c>
      <c r="AJ26" s="61">
        <f>IF('Indicator Data'!AH29="No data","x",ROUND(IF('Indicator Data'!AH29&gt;$AJ$195,10,IF('Indicator Data'!AH29&lt;$AJ$194,0,10-($AJ$195-'Indicator Data'!AH29)/($AJ$195-$AJ$194)*10)),1))</f>
        <v>0</v>
      </c>
      <c r="AK26" s="62">
        <f t="shared" si="1"/>
        <v>1.9</v>
      </c>
      <c r="AL26" s="68">
        <f t="shared" si="2"/>
        <v>1</v>
      </c>
      <c r="AM26" s="69">
        <f t="shared" si="3"/>
        <v>0.5</v>
      </c>
      <c r="AN26" s="61">
        <f>IF('Indicator Data'!AI29="No data","x",ROUND((IF(LOG('Indicator Data'!AI29)&gt;AN$195,10,IF(LOG('Indicator Data'!AI29)&lt;AN$194,0,10-(AN$195-LOG('Indicator Data'!AI29))/(AN$195-AN$194)*10))),1))</f>
        <v>5.2</v>
      </c>
      <c r="AO26" s="61">
        <f>IF('Indicator Data'!AJ29="No data","x",ROUND((IF(LOG('Indicator Data'!AJ29)&gt;AO$195,10,IF(LOG('Indicator Data'!AJ29)&lt;AO$194,0,10-(AO$195-LOG('Indicator Data'!AJ29))/(AO$195-AO$194)*10))),1))</f>
        <v>3.5</v>
      </c>
      <c r="AP26" s="62">
        <f t="shared" si="16"/>
        <v>4.4000000000000004</v>
      </c>
      <c r="AQ26" s="62">
        <f>IF('Indicator Data'!AK29=0,10,ROUND(IF(LOG('Indicator Data'!AK29)&gt;AQ$195,0,IF(LOG('Indicator Data'!AK29)&lt;AQ$194,10,(AQ$195-LOG('Indicator Data'!AK29))/(AQ$195-AQ$194)*10)),1))</f>
        <v>7</v>
      </c>
      <c r="AR26" s="62" t="str">
        <f>IF('Indicator Data'!AL29="No data","x",ROUND(IF('Indicator Data'!AL29&gt;AR$195,10,IF('Indicator Data'!AL29&lt;AR$194,0,10-(AR$195-'Indicator Data'!AL29)/(AR$195-AR$194)*10)),1))</f>
        <v>x</v>
      </c>
      <c r="AS26" s="64">
        <f t="shared" si="17"/>
        <v>5.7</v>
      </c>
      <c r="AT26" s="61">
        <f>IF('Indicator Data'!AM29="No data","x",ROUND(IF('Indicator Data'!AM29^2&gt;AT$195,0,IF('Indicator Data'!AM29^2&lt;AT$194,10,(AT$195-'Indicator Data'!AM29^2)/(AT$195-AT$194)*10)),1))</f>
        <v>0.6</v>
      </c>
      <c r="AU26" s="61">
        <f>IF('Indicator Data'!AN29="No data","x",ROUND(IF('Indicator Data'!AN29&gt;AU$195,0,IF('Indicator Data'!AN29&lt;AU$194,10,(AU$195-'Indicator Data'!AN29)/(AU$195-AU$194)*10)),1))</f>
        <v>3.5</v>
      </c>
      <c r="AV26" s="61">
        <f>IF('Indicator Data'!AO29="No data","x",ROUND(IF('Indicator Data'!AO29&gt;AV$195,0,IF('Indicator Data'!AO29&lt;AV$194,10,(AV$195-'Indicator Data'!AO29)/(AV$195-AV$194)*10)),1))</f>
        <v>1</v>
      </c>
      <c r="AW26" s="62">
        <f t="shared" si="18"/>
        <v>1.7</v>
      </c>
      <c r="AX26" s="62" t="str">
        <f>IF('Indicator Data'!AP29="No data","x",ROUND(IF('Indicator Data'!AP29&gt;AX$195,10,IF('Indicator Data'!AP29&lt;AX$194,0,10-(AX$195-'Indicator Data'!AP29)/(AX$195-AX$194)*10)),1))</f>
        <v>x</v>
      </c>
      <c r="AY26" s="64">
        <f t="shared" si="19"/>
        <v>1.7</v>
      </c>
      <c r="AZ26" s="69">
        <f t="shared" si="20"/>
        <v>3.7</v>
      </c>
    </row>
    <row r="27" spans="1:52" s="4" customFormat="1" x14ac:dyDescent="0.3">
      <c r="A27" s="109" t="str">
        <f>'Indicator Data'!A30</f>
        <v>Bulgaria</v>
      </c>
      <c r="B27" s="52" t="str">
        <f>'Indicator Data'!B30</f>
        <v>BGR</v>
      </c>
      <c r="C27" s="61">
        <f>ROUND(IF('Indicator Data'!K30="No data",IF((0.1022*LN('Indicator Data'!BH30)-0.1711)&gt;C$195,0,IF((0.1022*LN('Indicator Data'!BH30)-0.1711)&lt;C$194,10,(C$195-(0.1022*LN('Indicator Data'!BH30)-0.1711))/(C$195-C$194)*10)),IF('Indicator Data'!K30&gt;C$195,0,IF('Indicator Data'!K30&lt;C$194,10,(C$195-'Indicator Data'!K30)/(C$195-C$194)*10))),1)</f>
        <v>1.7</v>
      </c>
      <c r="D27" s="61" t="str">
        <f>IF('Indicator Data'!L30="No data","x",ROUND((IF(LOG('Indicator Data'!L30*1000)&gt;D$195,10,IF(LOG('Indicator Data'!L30*1000)&lt;D$194,0,10-(D$195-LOG('Indicator Data'!L30*1000))/(D$195-D$194)*10))),1))</f>
        <v>x</v>
      </c>
      <c r="E27" s="62">
        <f t="shared" si="4"/>
        <v>1.7</v>
      </c>
      <c r="F27" s="61">
        <f>IF('Indicator Data'!Y30="No data","x",ROUND(IF('Indicator Data'!Y30&gt;F$195,10,IF('Indicator Data'!Y30&lt;F$194,0,10-(F$195-'Indicator Data'!Y30)/(F$195-F$194)*10)),1))</f>
        <v>2.9</v>
      </c>
      <c r="G27" s="61">
        <f>IF('Indicator Data'!Z30="No data","x",ROUND(IF('Indicator Data'!Z30&gt;G$195,10,IF('Indicator Data'!Z30&lt;G$194,0,10-(G$195-'Indicator Data'!Z30)/(G$195-G$194)*10)),1))</f>
        <v>3.1</v>
      </c>
      <c r="H27" s="62">
        <f t="shared" si="5"/>
        <v>3</v>
      </c>
      <c r="I27" s="63">
        <f>SUM(IF('Indicator Data'!M30=0,0,'Indicator Data'!M30),SUM('Indicator Data'!N30:O30))</f>
        <v>0</v>
      </c>
      <c r="J27" s="63">
        <f>I27/'Indicator Data'!BI30*1000000</f>
        <v>0</v>
      </c>
      <c r="K27" s="61">
        <f t="shared" si="6"/>
        <v>0</v>
      </c>
      <c r="L27" s="61" t="str">
        <f>IF('Indicator Data'!P30="No data","x",ROUND(IF('Indicator Data'!P30&gt;L$195,10,IF('Indicator Data'!P30&lt;L$194,0,10-(L$195-'Indicator Data'!P30)/(L$195-L$194)*10)),1))</f>
        <v>x</v>
      </c>
      <c r="M27" s="61">
        <f>IF('Indicator Data'!Q30="No data","x",IF('Indicator Data'!Q30=0,0,ROUND(IF('Indicator Data'!Q30&gt;M$195,10,IF('Indicator Data'!Q30&lt;M$194,0,10-(M$195-'Indicator Data'!Q30)/(M$195-M$194)*10)),1)))</f>
        <v>1.2</v>
      </c>
      <c r="N27" s="62">
        <f t="shared" si="7"/>
        <v>0.6</v>
      </c>
      <c r="O27" s="64">
        <f t="shared" si="8"/>
        <v>1.8</v>
      </c>
      <c r="P27" s="75">
        <f>IF(AND('Indicator Data'!AD30="No data",'Indicator Data'!AE30="No data"),0,SUM('Indicator Data'!AD30:AF30)/1000)</f>
        <v>21.494</v>
      </c>
      <c r="Q27" s="61">
        <f t="shared" si="9"/>
        <v>4.4000000000000004</v>
      </c>
      <c r="R27" s="65">
        <f>P27*1000/'Indicator Data'!BI30</f>
        <v>3.0705201070210684E-3</v>
      </c>
      <c r="S27" s="61">
        <f t="shared" si="10"/>
        <v>4.2</v>
      </c>
      <c r="T27" s="66">
        <f t="shared" si="11"/>
        <v>4.3</v>
      </c>
      <c r="U27" s="61">
        <f>IF('Indicator Data'!U30="No data","x",ROUND(IF('Indicator Data'!U30&gt;U$195,10,IF('Indicator Data'!U30&lt;U$194,0,10-(U$195-'Indicator Data'!U30)/(U$195-U$194)*10)),1))</f>
        <v>0.2</v>
      </c>
      <c r="V27" s="61">
        <f>IF('Indicator Data'!V30="No data","x",IF('Indicator Data'!V30=0,0,ROUND(IF('Indicator Data'!V30&gt;V$195,10,IF('Indicator Data'!V30&lt;V$194,0,10-(V$195-'Indicator Data'!V30)/(V$195-V$194)*10)),1)))</f>
        <v>0.2</v>
      </c>
      <c r="W27" s="61">
        <f t="shared" si="12"/>
        <v>0.2</v>
      </c>
      <c r="X27" s="61">
        <f>IF('Indicator Data'!T30="No data","x",ROUND(IF('Indicator Data'!T30&gt;X$195,10,IF('Indicator Data'!T30&lt;X$194,0,10-(X$195-'Indicator Data'!T30)/(X$195-X$194)*10)),1))</f>
        <v>0.4</v>
      </c>
      <c r="Y27" s="167" t="str">
        <f>IF('Indicator Data'!W30="No data","x",ROUND(IF('Indicator Data'!W30&gt;Y$195,10,IF('Indicator Data'!W30&lt;Y$194,0,10-(Y$195-'Indicator Data'!W30)/(Y$195-Y$194)*10)),1))</f>
        <v>x</v>
      </c>
      <c r="Z27" s="65">
        <f>IF('Indicator Data'!X30="No data","x",IF(('Indicator Data'!X30/'Indicator Data'!BI30)&gt;1,1,IF('Indicator Data'!X30&gt;'Indicator Data'!X30,1,'Indicator Data'!X30/'Indicator Data'!BI30)))</f>
        <v>3.1142336620945048E-5</v>
      </c>
      <c r="AA27" s="167">
        <f t="shared" si="13"/>
        <v>0</v>
      </c>
      <c r="AB27" s="62">
        <f t="shared" si="0"/>
        <v>0.2</v>
      </c>
      <c r="AC27" s="61">
        <f>IF('Indicator Data'!R30="No data","x",ROUND(IF('Indicator Data'!R30&gt;AC$195,10,IF('Indicator Data'!R30&lt;AC$194,0,10-(AC$195-'Indicator Data'!R30)/(AC$195-AC$194)*10)),1))</f>
        <v>0.5</v>
      </c>
      <c r="AD27" s="61" t="str">
        <f>IF('Indicator Data'!S30="No data","x",ROUND(IF('Indicator Data'!S30&gt;AD$195,10,IF('Indicator Data'!S30&lt;AD$194,0,10-(AD$195-'Indicator Data'!S30)/(AD$195-AD$194)*10)),1))</f>
        <v>x</v>
      </c>
      <c r="AE27" s="62">
        <f t="shared" si="14"/>
        <v>0.5</v>
      </c>
      <c r="AF27" s="75">
        <f>('Indicator Data'!AC30+'Indicator Data'!AB30*0.5+'Indicator Data'!AA30*0.25)/1000</f>
        <v>0.3</v>
      </c>
      <c r="AG27" s="67">
        <f>AF27*1000/'Indicator Data'!BI30</f>
        <v>4.2856426542584928E-5</v>
      </c>
      <c r="AH27" s="62">
        <f t="shared" si="15"/>
        <v>0</v>
      </c>
      <c r="AI27" s="61">
        <f>IF('Indicator Data'!AG30="No data","x",ROUND(IF('Indicator Data'!AG30&lt;$AI$194,10,IF('Indicator Data'!AG30&gt;$AI$195,0,($AI$195-'Indicator Data'!AG30)/($AI$195-$AI$194)*10)),1))</f>
        <v>4.7</v>
      </c>
      <c r="AJ27" s="61">
        <f>IF('Indicator Data'!AH30="No data","x",ROUND(IF('Indicator Data'!AH30&gt;$AJ$195,10,IF('Indicator Data'!AH30&lt;$AJ$194,0,10-($AJ$195-'Indicator Data'!AH30)/($AJ$195-$AJ$194)*10)),1))</f>
        <v>0</v>
      </c>
      <c r="AK27" s="62">
        <f t="shared" si="1"/>
        <v>2.4</v>
      </c>
      <c r="AL27" s="68">
        <f t="shared" si="2"/>
        <v>0.8</v>
      </c>
      <c r="AM27" s="69">
        <f t="shared" si="3"/>
        <v>2.7</v>
      </c>
      <c r="AN27" s="61">
        <f>IF('Indicator Data'!AI30="No data","x",ROUND((IF(LOG('Indicator Data'!AI30)&gt;AN$195,10,IF(LOG('Indicator Data'!AI30)&lt;AN$194,0,10-(AN$195-LOG('Indicator Data'!AI30))/(AN$195-AN$194)*10))),1))</f>
        <v>5</v>
      </c>
      <c r="AO27" s="61">
        <f>IF('Indicator Data'!AJ30="No data","x",ROUND((IF(LOG('Indicator Data'!AJ30)&gt;AO$195,10,IF(LOG('Indicator Data'!AJ30)&lt;AO$194,0,10-(AO$195-LOG('Indicator Data'!AJ30))/(AO$195-AO$194)*10))),1))</f>
        <v>7.4</v>
      </c>
      <c r="AP27" s="62">
        <f t="shared" si="16"/>
        <v>6.2</v>
      </c>
      <c r="AQ27" s="62">
        <f>IF('Indicator Data'!AK30=0,10,ROUND(IF(LOG('Indicator Data'!AK30)&gt;AQ$195,0,IF(LOG('Indicator Data'!AK30)&lt;AQ$194,10,(AQ$195-LOG('Indicator Data'!AK30))/(AQ$195-AQ$194)*10)),1))</f>
        <v>4.7</v>
      </c>
      <c r="AR27" s="62">
        <f>IF('Indicator Data'!AL30="No data","x",ROUND(IF('Indicator Data'!AL30&gt;AR$195,10,IF('Indicator Data'!AL30&lt;AR$194,0,10-(AR$195-'Indicator Data'!AL30)/(AR$195-AR$194)*10)),1))</f>
        <v>4</v>
      </c>
      <c r="AS27" s="64">
        <f t="shared" si="17"/>
        <v>5</v>
      </c>
      <c r="AT27" s="61">
        <f>IF('Indicator Data'!AM30="No data","x",ROUND(IF('Indicator Data'!AM30^2&gt;AT$195,0,IF('Indicator Data'!AM30^2&lt;AT$194,10,(AT$195-'Indicator Data'!AM30^2)/(AT$195-AT$194)*10)),1))</f>
        <v>0.4</v>
      </c>
      <c r="AU27" s="61">
        <f>IF('Indicator Data'!AN30="No data","x",ROUND(IF('Indicator Data'!AN30&gt;AU$195,0,IF('Indicator Data'!AN30&lt;AU$194,10,(AU$195-'Indicator Data'!AN30)/(AU$195-AU$194)*10)),1))</f>
        <v>4.2</v>
      </c>
      <c r="AV27" s="61">
        <f>IF('Indicator Data'!AO30="No data","x",ROUND(IF('Indicator Data'!AO30&gt;AV$195,0,IF('Indicator Data'!AO30&lt;AV$194,10,(AV$195-'Indicator Data'!AO30)/(AV$195-AV$194)*10)),1))</f>
        <v>3.7</v>
      </c>
      <c r="AW27" s="62">
        <f t="shared" si="18"/>
        <v>2.8</v>
      </c>
      <c r="AX27" s="62">
        <f>IF('Indicator Data'!AP30="No data","x",ROUND(IF('Indicator Data'!AP30&gt;AX$195,10,IF('Indicator Data'!AP30&lt;AX$194,0,10-(AX$195-'Indicator Data'!AP30)/(AX$195-AX$194)*10)),1))</f>
        <v>2.8</v>
      </c>
      <c r="AY27" s="64">
        <f t="shared" si="19"/>
        <v>2.8</v>
      </c>
      <c r="AZ27" s="69">
        <f t="shared" si="20"/>
        <v>3.9</v>
      </c>
    </row>
    <row r="28" spans="1:52" s="4" customFormat="1" x14ac:dyDescent="0.3">
      <c r="A28" s="109" t="str">
        <f>'Indicator Data'!A31</f>
        <v>Burkina Faso</v>
      </c>
      <c r="B28" s="52" t="str">
        <f>'Indicator Data'!B31</f>
        <v>BFA</v>
      </c>
      <c r="C28" s="61">
        <f>ROUND(IF('Indicator Data'!K31="No data",IF((0.1022*LN('Indicator Data'!BH31)-0.1711)&gt;C$195,0,IF((0.1022*LN('Indicator Data'!BH31)-0.1711)&lt;C$194,10,(C$195-(0.1022*LN('Indicator Data'!BH31)-0.1711))/(C$195-C$194)*10)),IF('Indicator Data'!K31&gt;C$195,0,IF('Indicator Data'!K31&lt;C$194,10,(C$195-'Indicator Data'!K31)/(C$195-C$194)*10))),1)</f>
        <v>9.3000000000000007</v>
      </c>
      <c r="D28" s="61">
        <f>IF('Indicator Data'!L31="No data","x",ROUND((IF(LOG('Indicator Data'!L31*1000)&gt;D$195,10,IF(LOG('Indicator Data'!L31*1000)&lt;D$194,0,10-(D$195-LOG('Indicator Data'!L31*1000))/(D$195-D$194)*10))),1))</f>
        <v>10</v>
      </c>
      <c r="E28" s="62">
        <f t="shared" si="4"/>
        <v>9.6999999999999993</v>
      </c>
      <c r="F28" s="61">
        <f>IF('Indicator Data'!Y31="No data","x",ROUND(IF('Indicator Data'!Y31&gt;F$195,10,IF('Indicator Data'!Y31&lt;F$194,0,10-(F$195-'Indicator Data'!Y31)/(F$195-F$194)*10)),1))</f>
        <v>8.1999999999999993</v>
      </c>
      <c r="G28" s="61">
        <f>IF('Indicator Data'!Z31="No data","x",ROUND(IF('Indicator Data'!Z31&gt;G$195,10,IF('Indicator Data'!Z31&lt;G$194,0,10-(G$195-'Indicator Data'!Z31)/(G$195-G$194)*10)),1))</f>
        <v>2.6</v>
      </c>
      <c r="H28" s="62">
        <f t="shared" si="5"/>
        <v>5.4</v>
      </c>
      <c r="I28" s="63">
        <f>SUM(IF('Indicator Data'!M31=0,0,'Indicator Data'!M31),SUM('Indicator Data'!N31:O31))</f>
        <v>3163.3818099999999</v>
      </c>
      <c r="J28" s="63">
        <f>I28/'Indicator Data'!BI31*1000000</f>
        <v>155.66764378192173</v>
      </c>
      <c r="K28" s="61">
        <f t="shared" si="6"/>
        <v>3.1</v>
      </c>
      <c r="L28" s="61">
        <f>IF('Indicator Data'!P31="No data","x",ROUND(IF('Indicator Data'!P31&gt;L$195,10,IF('Indicator Data'!P31&lt;L$194,0,10-(L$195-'Indicator Data'!P31)/(L$195-L$194)*10)),1))</f>
        <v>5.3</v>
      </c>
      <c r="M28" s="61">
        <f>IF('Indicator Data'!Q31="No data","x",IF('Indicator Data'!Q31=0,0,ROUND(IF('Indicator Data'!Q31&gt;M$195,10,IF('Indicator Data'!Q31&lt;M$194,0,10-(M$195-'Indicator Data'!Q31)/(M$195-M$194)*10)),1)))</f>
        <v>1.1000000000000001</v>
      </c>
      <c r="N28" s="62">
        <f t="shared" si="7"/>
        <v>3.2</v>
      </c>
      <c r="O28" s="64">
        <f t="shared" si="8"/>
        <v>7</v>
      </c>
      <c r="P28" s="75">
        <f>IF(AND('Indicator Data'!AD31="No data",'Indicator Data'!AE31="No data"),0,SUM('Indicator Data'!AD31:AF31)/1000)</f>
        <v>805.63900000000001</v>
      </c>
      <c r="Q28" s="61">
        <f t="shared" si="9"/>
        <v>9.6999999999999993</v>
      </c>
      <c r="R28" s="65">
        <f>P28*1000/'Indicator Data'!BI31</f>
        <v>3.9644890310861228E-2</v>
      </c>
      <c r="S28" s="61">
        <f t="shared" si="10"/>
        <v>7.9</v>
      </c>
      <c r="T28" s="66">
        <f t="shared" si="11"/>
        <v>8.8000000000000007</v>
      </c>
      <c r="U28" s="61">
        <f>IF('Indicator Data'!U31="No data","x",ROUND(IF('Indicator Data'!U31&gt;U$195,10,IF('Indicator Data'!U31&lt;U$194,0,10-(U$195-'Indicator Data'!U31)/(U$195-U$194)*10)),1))</f>
        <v>1.6</v>
      </c>
      <c r="V28" s="61">
        <f>IF('Indicator Data'!V31="No data","x",IF('Indicator Data'!V31=0,0,ROUND(IF('Indicator Data'!V31&gt;V$195,10,IF('Indicator Data'!V31&lt;V$194,0,10-(V$195-'Indicator Data'!V31)/(V$195-V$194)*10)),1)))</f>
        <v>1.3</v>
      </c>
      <c r="W28" s="61">
        <f t="shared" si="12"/>
        <v>1.4500000000000002</v>
      </c>
      <c r="X28" s="61">
        <f>IF('Indicator Data'!T31="No data","x",ROUND(IF('Indicator Data'!T31&gt;X$195,10,IF('Indicator Data'!T31&lt;X$194,0,10-(X$195-'Indicator Data'!T31)/(X$195-X$194)*10)),1))</f>
        <v>0.9</v>
      </c>
      <c r="Y28" s="167">
        <f>IF('Indicator Data'!W31="No data","x",ROUND(IF('Indicator Data'!W31&gt;Y$195,10,IF('Indicator Data'!W31&lt;Y$194,0,10-(Y$195-'Indicator Data'!W31)/(Y$195-Y$194)*10)),1))</f>
        <v>10</v>
      </c>
      <c r="Z28" s="65">
        <f>IF('Indicator Data'!X31="No data","x",IF(('Indicator Data'!X31/'Indicator Data'!BI31)&gt;1,1,IF('Indicator Data'!X31&gt;'Indicator Data'!X31,1,'Indicator Data'!X31/'Indicator Data'!BI31)))</f>
        <v>0.32139849930489472</v>
      </c>
      <c r="AA28" s="167">
        <f t="shared" si="13"/>
        <v>3.6</v>
      </c>
      <c r="AB28" s="62">
        <f t="shared" si="0"/>
        <v>4</v>
      </c>
      <c r="AC28" s="61">
        <f>IF('Indicator Data'!R31="No data","x",ROUND(IF('Indicator Data'!R31&gt;AC$195,10,IF('Indicator Data'!R31&lt;AC$194,0,10-(AC$195-'Indicator Data'!R31)/(AC$195-AC$194)*10)),1))</f>
        <v>5.9</v>
      </c>
      <c r="AD28" s="61">
        <f>IF('Indicator Data'!S31="No data","x",ROUND(IF('Indicator Data'!S31&gt;AD$195,10,IF('Indicator Data'!S31&lt;AD$194,0,10-(AD$195-'Indicator Data'!S31)/(AD$195-AD$194)*10)),1))</f>
        <v>4.3</v>
      </c>
      <c r="AE28" s="62">
        <f t="shared" si="14"/>
        <v>5.0999999999999996</v>
      </c>
      <c r="AF28" s="75">
        <f>('Indicator Data'!AC31+'Indicator Data'!AB31*0.5+'Indicator Data'!AA31*0.25)/1000</f>
        <v>2.4777499999999999</v>
      </c>
      <c r="AG28" s="67">
        <f>AF28*1000/'Indicator Data'!BI31</f>
        <v>1.2192821718876121E-4</v>
      </c>
      <c r="AH28" s="62">
        <f t="shared" si="15"/>
        <v>0</v>
      </c>
      <c r="AI28" s="61">
        <f>IF('Indicator Data'!AG31="No data","x",ROUND(IF('Indicator Data'!AG31&lt;$AI$194,10,IF('Indicator Data'!AG31&gt;$AI$195,0,($AI$195-'Indicator Data'!AG31)/($AI$195-$AI$194)*10)),1))</f>
        <v>3.5</v>
      </c>
      <c r="AJ28" s="61">
        <f>IF('Indicator Data'!AH31="No data","x",ROUND(IF('Indicator Data'!AH31&gt;$AJ$195,10,IF('Indicator Data'!AH31&lt;$AJ$194,0,10-($AJ$195-'Indicator Data'!AH31)/($AJ$195-$AJ$194)*10)),1))</f>
        <v>5</v>
      </c>
      <c r="AK28" s="62">
        <f t="shared" si="1"/>
        <v>4.3</v>
      </c>
      <c r="AL28" s="68">
        <f t="shared" si="2"/>
        <v>3.6</v>
      </c>
      <c r="AM28" s="69">
        <f t="shared" si="3"/>
        <v>6.9</v>
      </c>
      <c r="AN28" s="61">
        <f>IF('Indicator Data'!AI31="No data","x",ROUND((IF(LOG('Indicator Data'!AI31)&gt;AN$195,10,IF(LOG('Indicator Data'!AI31)&lt;AN$194,0,10-(AN$195-LOG('Indicator Data'!AI31))/(AN$195-AN$194)*10))),1))</f>
        <v>3</v>
      </c>
      <c r="AO28" s="61">
        <f>IF('Indicator Data'!AJ31="No data","x",ROUND((IF(LOG('Indicator Data'!AJ31)&gt;AO$195,10,IF(LOG('Indicator Data'!AJ31)&lt;AO$194,0,10-(AO$195-LOG('Indicator Data'!AJ31))/(AO$195-AO$194)*10))),1))</f>
        <v>2.9</v>
      </c>
      <c r="AP28" s="62">
        <f t="shared" si="16"/>
        <v>3</v>
      </c>
      <c r="AQ28" s="62">
        <f>IF('Indicator Data'!AK31=0,10,ROUND(IF(LOG('Indicator Data'!AK31)&gt;AQ$195,0,IF(LOG('Indicator Data'!AK31)&lt;AQ$194,10,(AQ$195-LOG('Indicator Data'!AK31))/(AQ$195-AQ$194)*10)),1))</f>
        <v>4.7</v>
      </c>
      <c r="AR28" s="62">
        <f>IF('Indicator Data'!AL31="No data","x",ROUND(IF('Indicator Data'!AL31&gt;AR$195,10,IF('Indicator Data'!AL31&lt;AR$194,0,10-(AR$195-'Indicator Data'!AL31)/(AR$195-AR$194)*10)),1))</f>
        <v>0</v>
      </c>
      <c r="AS28" s="64">
        <f t="shared" si="17"/>
        <v>2.6</v>
      </c>
      <c r="AT28" s="61">
        <f>IF('Indicator Data'!AM31="No data","x",ROUND(IF('Indicator Data'!AM31^2&gt;AT$195,0,IF('Indicator Data'!AM31^2&lt;AT$194,10,(AT$195-'Indicator Data'!AM31^2)/(AT$195-AT$194)*10)),1))</f>
        <v>9.1</v>
      </c>
      <c r="AU28" s="61">
        <f>IF('Indicator Data'!AN31="No data","x",ROUND(IF('Indicator Data'!AN31&gt;AU$195,0,IF('Indicator Data'!AN31&lt;AU$194,10,(AU$195-'Indicator Data'!AN31)/(AU$195-AU$194)*10)),1))</f>
        <v>5.2</v>
      </c>
      <c r="AV28" s="61">
        <f>IF('Indicator Data'!AO31="No data","x",ROUND(IF('Indicator Data'!AO31&gt;AV$195,0,IF('Indicator Data'!AO31&lt;AV$194,10,(AV$195-'Indicator Data'!AO31)/(AV$195-AV$194)*10)),1))</f>
        <v>8.6</v>
      </c>
      <c r="AW28" s="62">
        <f t="shared" si="18"/>
        <v>7.6</v>
      </c>
      <c r="AX28" s="62">
        <f>IF('Indicator Data'!AP31="No data","x",ROUND(IF('Indicator Data'!AP31&gt;AX$195,10,IF('Indicator Data'!AP31&lt;AX$194,0,10-(AX$195-'Indicator Data'!AP31)/(AX$195-AX$194)*10)),1))</f>
        <v>8.3000000000000007</v>
      </c>
      <c r="AY28" s="64">
        <f t="shared" si="19"/>
        <v>8</v>
      </c>
      <c r="AZ28" s="69">
        <f t="shared" si="20"/>
        <v>5.3</v>
      </c>
    </row>
    <row r="29" spans="1:52" s="4" customFormat="1" x14ac:dyDescent="0.3">
      <c r="A29" s="109" t="str">
        <f>'Indicator Data'!A32</f>
        <v>Burundi</v>
      </c>
      <c r="B29" s="52" t="str">
        <f>'Indicator Data'!B32</f>
        <v>BDI</v>
      </c>
      <c r="C29" s="61">
        <f>ROUND(IF('Indicator Data'!K32="No data",IF((0.1022*LN('Indicator Data'!BH32)-0.1711)&gt;C$195,0,IF((0.1022*LN('Indicator Data'!BH32)-0.1711)&lt;C$194,10,(C$195-(0.1022*LN('Indicator Data'!BH32)-0.1711))/(C$195-C$194)*10)),IF('Indicator Data'!K32&gt;C$195,0,IF('Indicator Data'!K32&lt;C$194,10,(C$195-'Indicator Data'!K32)/(C$195-C$194)*10))),1)</f>
        <v>9.5</v>
      </c>
      <c r="D29" s="61">
        <f>IF('Indicator Data'!L32="No data","x",ROUND((IF(LOG('Indicator Data'!L32*1000)&gt;D$195,10,IF(LOG('Indicator Data'!L32*1000)&lt;D$194,0,10-(D$195-LOG('Indicator Data'!L32*1000))/(D$195-D$194)*10))),1))</f>
        <v>9.6</v>
      </c>
      <c r="E29" s="62">
        <f t="shared" si="4"/>
        <v>9.6</v>
      </c>
      <c r="F29" s="61">
        <f>IF('Indicator Data'!Y32="No data","x",ROUND(IF('Indicator Data'!Y32&gt;F$195,10,IF('Indicator Data'!Y32&lt;F$194,0,10-(F$195-'Indicator Data'!Y32)/(F$195-F$194)*10)),1))</f>
        <v>6.9</v>
      </c>
      <c r="G29" s="61">
        <f>IF('Indicator Data'!Z32="No data","x",ROUND(IF('Indicator Data'!Z32&gt;G$195,10,IF('Indicator Data'!Z32&lt;G$194,0,10-(G$195-'Indicator Data'!Z32)/(G$195-G$194)*10)),1))</f>
        <v>3.4</v>
      </c>
      <c r="H29" s="62">
        <f t="shared" si="5"/>
        <v>5.2</v>
      </c>
      <c r="I29" s="63">
        <f>SUM(IF('Indicator Data'!M32=0,0,'Indicator Data'!M32),SUM('Indicator Data'!N32:O32))</f>
        <v>2270.7070200000003</v>
      </c>
      <c r="J29" s="63">
        <f>I29/'Indicator Data'!BI32*1000000</f>
        <v>196.92917535696614</v>
      </c>
      <c r="K29" s="61">
        <f t="shared" si="6"/>
        <v>3.9</v>
      </c>
      <c r="L29" s="61">
        <f>IF('Indicator Data'!P32="No data","x",ROUND(IF('Indicator Data'!P32&gt;L$195,10,IF('Indicator Data'!P32&lt;L$194,0,10-(L$195-'Indicator Data'!P32)/(L$195-L$194)*10)),1))</f>
        <v>9.9</v>
      </c>
      <c r="M29" s="61">
        <f>IF('Indicator Data'!Q32="No data","x",IF('Indicator Data'!Q32=0,0,ROUND(IF('Indicator Data'!Q32&gt;M$195,10,IF('Indicator Data'!Q32&lt;M$194,0,10-(M$195-'Indicator Data'!Q32)/(M$195-M$194)*10)),1)))</f>
        <v>0.5</v>
      </c>
      <c r="N29" s="62">
        <f t="shared" si="7"/>
        <v>4.8</v>
      </c>
      <c r="O29" s="64">
        <f t="shared" si="8"/>
        <v>7.3</v>
      </c>
      <c r="P29" s="75">
        <f>IF(AND('Indicator Data'!AD32="No data",'Indicator Data'!AE32="No data"),0,SUM('Indicator Data'!AD32:AF32)/1000)</f>
        <v>160.714</v>
      </c>
      <c r="Q29" s="61">
        <f t="shared" si="9"/>
        <v>7.4</v>
      </c>
      <c r="R29" s="65">
        <f>P29*1000/'Indicator Data'!BI32</f>
        <v>1.3938070922209703E-2</v>
      </c>
      <c r="S29" s="61">
        <f t="shared" si="10"/>
        <v>6.1</v>
      </c>
      <c r="T29" s="66">
        <f t="shared" si="11"/>
        <v>6.8</v>
      </c>
      <c r="U29" s="61">
        <f>IF('Indicator Data'!U32="No data","x",ROUND(IF('Indicator Data'!U32&gt;U$195,10,IF('Indicator Data'!U32&lt;U$194,0,10-(U$195-'Indicator Data'!U32)/(U$195-U$194)*10)),1))</f>
        <v>2.2000000000000002</v>
      </c>
      <c r="V29" s="61">
        <f>IF('Indicator Data'!V32="No data","x",IF('Indicator Data'!V32=0,0,ROUND(IF('Indicator Data'!V32&gt;V$195,10,IF('Indicator Data'!V32&lt;V$194,0,10-(V$195-'Indicator Data'!V32)/(V$195-V$194)*10)),1)))</f>
        <v>1.6</v>
      </c>
      <c r="W29" s="61">
        <f t="shared" si="12"/>
        <v>1.9000000000000001</v>
      </c>
      <c r="X29" s="61">
        <f>IF('Indicator Data'!T32="No data","x",ROUND(IF('Indicator Data'!T32&gt;X$195,10,IF('Indicator Data'!T32&lt;X$194,0,10-(X$195-'Indicator Data'!T32)/(X$195-X$194)*10)),1))</f>
        <v>2.1</v>
      </c>
      <c r="Y29" s="167">
        <f>IF('Indicator Data'!W32="No data","x",ROUND(IF('Indicator Data'!W32&gt;Y$195,10,IF('Indicator Data'!W32&lt;Y$194,0,10-(Y$195-'Indicator Data'!W32)/(Y$195-Y$194)*10)),1))</f>
        <v>4.9000000000000004</v>
      </c>
      <c r="Z29" s="65">
        <f>IF('Indicator Data'!X32="No data","x",IF(('Indicator Data'!X32/'Indicator Data'!BI32)&gt;1,1,IF('Indicator Data'!X32&gt;'Indicator Data'!X32,1,'Indicator Data'!X32/'Indicator Data'!BI32)))</f>
        <v>0.4631509767464369</v>
      </c>
      <c r="AA29" s="167">
        <f t="shared" si="13"/>
        <v>5.0999999999999996</v>
      </c>
      <c r="AB29" s="62">
        <f t="shared" si="0"/>
        <v>3.5</v>
      </c>
      <c r="AC29" s="61">
        <f>IF('Indicator Data'!R32="No data","x",ROUND(IF('Indicator Data'!R32&gt;AC$195,10,IF('Indicator Data'!R32&lt;AC$194,0,10-(AC$195-'Indicator Data'!R32)/(AC$195-AC$194)*10)),1))</f>
        <v>4.5</v>
      </c>
      <c r="AD29" s="61">
        <f>IF('Indicator Data'!S32="No data","x",ROUND(IF('Indicator Data'!S32&gt;AD$195,10,IF('Indicator Data'!S32&lt;AD$194,0,10-(AD$195-'Indicator Data'!S32)/(AD$195-AD$194)*10)),1))</f>
        <v>6.5</v>
      </c>
      <c r="AE29" s="62">
        <f t="shared" si="14"/>
        <v>5.5</v>
      </c>
      <c r="AF29" s="75">
        <f>('Indicator Data'!AC32+'Indicator Data'!AB32*0.5+'Indicator Data'!AA32*0.25)/1000</f>
        <v>27.683499999999999</v>
      </c>
      <c r="AG29" s="67">
        <f>AF29*1000/'Indicator Data'!BI32</f>
        <v>2.4008772501150637E-3</v>
      </c>
      <c r="AH29" s="62">
        <f t="shared" si="15"/>
        <v>0.2</v>
      </c>
      <c r="AI29" s="61">
        <f>IF('Indicator Data'!AG32="No data","x",ROUND(IF('Indicator Data'!AG32&lt;$AI$194,10,IF('Indicator Data'!AG32&gt;$AI$195,0,($AI$195-'Indicator Data'!AG32)/($AI$195-$AI$194)*10)),1))</f>
        <v>7.5</v>
      </c>
      <c r="AJ29" s="61">
        <f>IF('Indicator Data'!AH32="No data","x",ROUND(IF('Indicator Data'!AH32&gt;$AJ$195,10,IF('Indicator Data'!AH32&lt;$AJ$194,0,10-($AJ$195-'Indicator Data'!AH32)/($AJ$195-$AJ$194)*10)),1))</f>
        <v>10</v>
      </c>
      <c r="AK29" s="62">
        <f t="shared" si="1"/>
        <v>8.8000000000000007</v>
      </c>
      <c r="AL29" s="68">
        <f t="shared" si="2"/>
        <v>5.4</v>
      </c>
      <c r="AM29" s="69">
        <f t="shared" si="3"/>
        <v>6.1</v>
      </c>
      <c r="AN29" s="61" t="str">
        <f>IF('Indicator Data'!AI32="No data","x",ROUND((IF(LOG('Indicator Data'!AI32)&gt;AN$195,10,IF(LOG('Indicator Data'!AI32)&lt;AN$194,0,10-(AN$195-LOG('Indicator Data'!AI32))/(AN$195-AN$194)*10))),1))</f>
        <v>x</v>
      </c>
      <c r="AO29" s="61">
        <f>IF('Indicator Data'!AJ32="No data","x",ROUND((IF(LOG('Indicator Data'!AJ32)&gt;AO$195,10,IF(LOG('Indicator Data'!AJ32)&lt;AO$194,0,10-(AO$195-LOG('Indicator Data'!AJ32))/(AO$195-AO$194)*10))),1))</f>
        <v>3.7</v>
      </c>
      <c r="AP29" s="62">
        <f t="shared" si="16"/>
        <v>3.7</v>
      </c>
      <c r="AQ29" s="62">
        <f>IF('Indicator Data'!AK32=0,10,ROUND(IF(LOG('Indicator Data'!AK32)&gt;AQ$195,0,IF(LOG('Indicator Data'!AK32)&lt;AQ$194,10,(AQ$195-LOG('Indicator Data'!AK32))/(AQ$195-AQ$194)*10)),1))</f>
        <v>10</v>
      </c>
      <c r="AR29" s="62">
        <f>IF('Indicator Data'!AL32="No data","x",ROUND(IF('Indicator Data'!AL32&gt;AR$195,10,IF('Indicator Data'!AL32&lt;AR$194,0,10-(AR$195-'Indicator Data'!AL32)/(AR$195-AR$194)*10)),1))</f>
        <v>0</v>
      </c>
      <c r="AS29" s="64">
        <f t="shared" si="17"/>
        <v>4.5999999999999996</v>
      </c>
      <c r="AT29" s="61">
        <f>IF('Indicator Data'!AM32="No data","x",ROUND(IF('Indicator Data'!AM32^2&gt;AT$195,0,IF('Indicator Data'!AM32^2&lt;AT$194,10,(AT$195-'Indicator Data'!AM32^2)/(AT$195-AT$194)*10)),1))</f>
        <v>5.9</v>
      </c>
      <c r="AU29" s="61">
        <f>IF('Indicator Data'!AN32="No data","x",ROUND(IF('Indicator Data'!AN32&gt;AU$195,0,IF('Indicator Data'!AN32&lt;AU$194,10,(AU$195-'Indicator Data'!AN32)/(AU$195-AU$194)*10)),1))</f>
        <v>7.4</v>
      </c>
      <c r="AV29" s="61">
        <f>IF('Indicator Data'!AO32="No data","x",ROUND(IF('Indicator Data'!AO32&gt;AV$195,0,IF('Indicator Data'!AO32&lt;AV$194,10,(AV$195-'Indicator Data'!AO32)/(AV$195-AV$194)*10)),1))</f>
        <v>9.5</v>
      </c>
      <c r="AW29" s="62">
        <f t="shared" si="18"/>
        <v>7.6</v>
      </c>
      <c r="AX29" s="62" t="str">
        <f>IF('Indicator Data'!AP32="No data","x",ROUND(IF('Indicator Data'!AP32&gt;AX$195,10,IF('Indicator Data'!AP32&lt;AX$194,0,10-(AX$195-'Indicator Data'!AP32)/(AX$195-AX$194)*10)),1))</f>
        <v>x</v>
      </c>
      <c r="AY29" s="64">
        <f t="shared" si="19"/>
        <v>7.6</v>
      </c>
      <c r="AZ29" s="69">
        <f t="shared" si="20"/>
        <v>6.1</v>
      </c>
    </row>
    <row r="30" spans="1:52" s="4" customFormat="1" x14ac:dyDescent="0.3">
      <c r="A30" s="109" t="str">
        <f>'Indicator Data'!A33</f>
        <v>Cabo Verde</v>
      </c>
      <c r="B30" s="52" t="str">
        <f>'Indicator Data'!B33</f>
        <v>CPV</v>
      </c>
      <c r="C30" s="61">
        <f>ROUND(IF('Indicator Data'!K33="No data",IF((0.1022*LN('Indicator Data'!BH33)-0.1711)&gt;C$195,0,IF((0.1022*LN('Indicator Data'!BH33)-0.1711)&lt;C$194,10,(C$195-(0.1022*LN('Indicator Data'!BH33)-0.1711))/(C$195-C$194)*10)),IF('Indicator Data'!K33&gt;C$195,0,IF('Indicator Data'!K33&lt;C$194,10,(C$195-'Indicator Data'!K33)/(C$195-C$194)*10))),1)</f>
        <v>5</v>
      </c>
      <c r="D30" s="61" t="str">
        <f>IF('Indicator Data'!L33="No data","x",ROUND((IF(LOG('Indicator Data'!L33*1000)&gt;D$195,10,IF(LOG('Indicator Data'!L33*1000)&lt;D$194,0,10-(D$195-LOG('Indicator Data'!L33*1000))/(D$195-D$194)*10))),1))</f>
        <v>x</v>
      </c>
      <c r="E30" s="62">
        <f t="shared" si="4"/>
        <v>5</v>
      </c>
      <c r="F30" s="61">
        <f>IF('Indicator Data'!Y33="No data","x",ROUND(IF('Indicator Data'!Y33&gt;F$195,10,IF('Indicator Data'!Y33&lt;F$194,0,10-(F$195-'Indicator Data'!Y33)/(F$195-F$194)*10)),1))</f>
        <v>5</v>
      </c>
      <c r="G30" s="61">
        <f>IF('Indicator Data'!Z33="No data","x",ROUND(IF('Indicator Data'!Z33&gt;G$195,10,IF('Indicator Data'!Z33&lt;G$194,0,10-(G$195-'Indicator Data'!Z33)/(G$195-G$194)*10)),1))</f>
        <v>5.6</v>
      </c>
      <c r="H30" s="62">
        <f t="shared" si="5"/>
        <v>5.3</v>
      </c>
      <c r="I30" s="63">
        <f>SUM(IF('Indicator Data'!M33=0,0,'Indicator Data'!M33),SUM('Indicator Data'!N33:O33))</f>
        <v>149.95000000000002</v>
      </c>
      <c r="J30" s="63">
        <f>I30/'Indicator Data'!BI33*1000000</f>
        <v>272.66809228710252</v>
      </c>
      <c r="K30" s="61">
        <f t="shared" si="6"/>
        <v>5.5</v>
      </c>
      <c r="L30" s="61">
        <f>IF('Indicator Data'!P33="No data","x",ROUND(IF('Indicator Data'!P33&gt;L$195,10,IF('Indicator Data'!P33&lt;L$194,0,10-(L$195-'Indicator Data'!P33)/(L$195-L$194)*10)),1))</f>
        <v>2.9</v>
      </c>
      <c r="M30" s="61">
        <f>IF('Indicator Data'!Q33="No data","x",IF('Indicator Data'!Q33=0,0,ROUND(IF('Indicator Data'!Q33&gt;M$195,10,IF('Indicator Data'!Q33&lt;M$194,0,10-(M$195-'Indicator Data'!Q33)/(M$195-M$194)*10)),1)))</f>
        <v>3.9</v>
      </c>
      <c r="N30" s="62">
        <f t="shared" si="7"/>
        <v>4.0999999999999996</v>
      </c>
      <c r="O30" s="64">
        <f t="shared" si="8"/>
        <v>4.9000000000000004</v>
      </c>
      <c r="P30" s="75">
        <f>IF(AND('Indicator Data'!AD33="No data",'Indicator Data'!AE33="No data"),0,SUM('Indicator Data'!AD33:AF33)/1000)</f>
        <v>0</v>
      </c>
      <c r="Q30" s="61">
        <f t="shared" si="9"/>
        <v>0</v>
      </c>
      <c r="R30" s="65">
        <f>P30*1000/'Indicator Data'!BI33</f>
        <v>0</v>
      </c>
      <c r="S30" s="61">
        <f t="shared" si="10"/>
        <v>0</v>
      </c>
      <c r="T30" s="66">
        <f t="shared" si="11"/>
        <v>0</v>
      </c>
      <c r="U30" s="61">
        <f>IF('Indicator Data'!U33="No data","x",ROUND(IF('Indicator Data'!U33&gt;U$195,10,IF('Indicator Data'!U33&lt;U$194,0,10-(U$195-'Indicator Data'!U33)/(U$195-U$194)*10)),1))</f>
        <v>1.6</v>
      </c>
      <c r="V30" s="61">
        <f>IF('Indicator Data'!V33="No data","x",IF('Indicator Data'!V33=0,0,ROUND(IF('Indicator Data'!V33&gt;V$195,10,IF('Indicator Data'!V33&lt;V$194,0,10-(V$195-'Indicator Data'!V33)/(V$195-V$194)*10)),1)))</f>
        <v>1.3</v>
      </c>
      <c r="W30" s="61">
        <f t="shared" si="12"/>
        <v>1.4500000000000002</v>
      </c>
      <c r="X30" s="61">
        <f>IF('Indicator Data'!T33="No data","x",ROUND(IF('Indicator Data'!T33&gt;X$195,10,IF('Indicator Data'!T33&lt;X$194,0,10-(X$195-'Indicator Data'!T33)/(X$195-X$194)*10)),1))</f>
        <v>2.4</v>
      </c>
      <c r="Y30" s="167">
        <f>IF('Indicator Data'!W33="No data","x",ROUND(IF('Indicator Data'!W33&gt;Y$195,10,IF('Indicator Data'!W33&lt;Y$194,0,10-(Y$195-'Indicator Data'!W33)/(Y$195-Y$194)*10)),1))</f>
        <v>0.1</v>
      </c>
      <c r="Z30" s="65">
        <f>IF('Indicator Data'!X33="No data","x",IF(('Indicator Data'!X33/'Indicator Data'!BI33)&gt;1,1,IF('Indicator Data'!X33&gt;'Indicator Data'!X33,1,'Indicator Data'!X33/'Indicator Data'!BI33)))</f>
        <v>0.26468898199063162</v>
      </c>
      <c r="AA30" s="167">
        <f t="shared" si="13"/>
        <v>2.9</v>
      </c>
      <c r="AB30" s="62">
        <f t="shared" si="0"/>
        <v>1.7</v>
      </c>
      <c r="AC30" s="61">
        <f>IF('Indicator Data'!R33="No data","x",ROUND(IF('Indicator Data'!R33&gt;AC$195,10,IF('Indicator Data'!R33&lt;AC$194,0,10-(AC$195-'Indicator Data'!R33)/(AC$195-AC$194)*10)),1))</f>
        <v>1.5</v>
      </c>
      <c r="AD30" s="61" t="str">
        <f>IF('Indicator Data'!S33="No data","x",ROUND(IF('Indicator Data'!S33&gt;AD$195,10,IF('Indicator Data'!S33&lt;AD$194,0,10-(AD$195-'Indicator Data'!S33)/(AD$195-AD$194)*10)),1))</f>
        <v>x</v>
      </c>
      <c r="AE30" s="62">
        <f t="shared" si="14"/>
        <v>1.5</v>
      </c>
      <c r="AF30" s="75">
        <f>('Indicator Data'!AC33+'Indicator Data'!AB33*0.5+'Indicator Data'!AA33*0.25)/1000</f>
        <v>0</v>
      </c>
      <c r="AG30" s="67">
        <f>AF30*1000/'Indicator Data'!BI33</f>
        <v>0</v>
      </c>
      <c r="AH30" s="62">
        <f t="shared" si="15"/>
        <v>0</v>
      </c>
      <c r="AI30" s="61">
        <f>IF('Indicator Data'!AG33="No data","x",ROUND(IF('Indicator Data'!AG33&lt;$AI$194,10,IF('Indicator Data'!AG33&gt;$AI$195,0,($AI$195-'Indicator Data'!AG33)/($AI$195-$AI$194)*10)),1))</f>
        <v>4.9000000000000004</v>
      </c>
      <c r="AJ30" s="61">
        <f>IF('Indicator Data'!AH33="No data","x",ROUND(IF('Indicator Data'!AH33&gt;$AJ$195,10,IF('Indicator Data'!AH33&lt;$AJ$194,0,10-($AJ$195-'Indicator Data'!AH33)/($AJ$195-$AJ$194)*10)),1))</f>
        <v>2.5</v>
      </c>
      <c r="AK30" s="62">
        <f t="shared" si="1"/>
        <v>3.7</v>
      </c>
      <c r="AL30" s="68">
        <f t="shared" si="2"/>
        <v>1.8</v>
      </c>
      <c r="AM30" s="69">
        <f t="shared" si="3"/>
        <v>0.9</v>
      </c>
      <c r="AN30" s="61">
        <f>IF('Indicator Data'!AI33="No data","x",ROUND((IF(LOG('Indicator Data'!AI33)&gt;AN$195,10,IF(LOG('Indicator Data'!AI33)&lt;AN$194,0,10-(AN$195-LOG('Indicator Data'!AI33))/(AN$195-AN$194)*10))),1))</f>
        <v>2.9</v>
      </c>
      <c r="AO30" s="61">
        <f>IF('Indicator Data'!AJ33="No data","x",ROUND((IF(LOG('Indicator Data'!AJ33)&gt;AO$195,10,IF(LOG('Indicator Data'!AJ33)&lt;AO$194,0,10-(AO$195-LOG('Indicator Data'!AJ33))/(AO$195-AO$194)*10))),1))</f>
        <v>4.5999999999999996</v>
      </c>
      <c r="AP30" s="62">
        <f t="shared" si="16"/>
        <v>3.8</v>
      </c>
      <c r="AQ30" s="62">
        <f>IF('Indicator Data'!AK33=0,10,ROUND(IF(LOG('Indicator Data'!AK33)&gt;AQ$195,0,IF(LOG('Indicator Data'!AK33)&lt;AQ$194,10,(AQ$195-LOG('Indicator Data'!AK33))/(AQ$195-AQ$194)*10)),1))</f>
        <v>3.6</v>
      </c>
      <c r="AR30" s="62">
        <f>IF('Indicator Data'!AL33="No data","x",ROUND(IF('Indicator Data'!AL33&gt;AR$195,10,IF('Indicator Data'!AL33&lt;AR$194,0,10-(AR$195-'Indicator Data'!AL33)/(AR$195-AR$194)*10)),1))</f>
        <v>4</v>
      </c>
      <c r="AS30" s="64">
        <f t="shared" si="17"/>
        <v>3.8</v>
      </c>
      <c r="AT30" s="61">
        <f>IF('Indicator Data'!AM33="No data","x",ROUND(IF('Indicator Data'!AM33^2&gt;AT$195,0,IF('Indicator Data'!AM33^2&lt;AT$194,10,(AT$195-'Indicator Data'!AM33^2)/(AT$195-AT$194)*10)),1))</f>
        <v>2.7</v>
      </c>
      <c r="AU30" s="61">
        <f>IF('Indicator Data'!AN33="No data","x",ROUND(IF('Indicator Data'!AN33&gt;AU$195,0,IF('Indicator Data'!AN33&lt;AU$194,10,(AU$195-'Indicator Data'!AN33)/(AU$195-AU$194)*10)),1))</f>
        <v>4.5</v>
      </c>
      <c r="AV30" s="61">
        <f>IF('Indicator Data'!AO33="No data","x",ROUND(IF('Indicator Data'!AO33&gt;AV$195,0,IF('Indicator Data'!AO33&lt;AV$194,10,(AV$195-'Indicator Data'!AO33)/(AV$195-AV$194)*10)),1))</f>
        <v>4.3</v>
      </c>
      <c r="AW30" s="62">
        <f t="shared" si="18"/>
        <v>3.8</v>
      </c>
      <c r="AX30" s="62" t="str">
        <f>IF('Indicator Data'!AP33="No data","x",ROUND(IF('Indicator Data'!AP33&gt;AX$195,10,IF('Indicator Data'!AP33&lt;AX$194,0,10-(AX$195-'Indicator Data'!AP33)/(AX$195-AX$194)*10)),1))</f>
        <v>x</v>
      </c>
      <c r="AY30" s="64">
        <f t="shared" si="19"/>
        <v>3.8</v>
      </c>
      <c r="AZ30" s="69">
        <f t="shared" si="20"/>
        <v>3.8</v>
      </c>
    </row>
    <row r="31" spans="1:52" s="4" customFormat="1" x14ac:dyDescent="0.3">
      <c r="A31" s="109" t="str">
        <f>'Indicator Data'!A34</f>
        <v>Cambodia</v>
      </c>
      <c r="B31" s="52" t="str">
        <f>'Indicator Data'!B34</f>
        <v>KHM</v>
      </c>
      <c r="C31" s="61">
        <f>ROUND(IF('Indicator Data'!K34="No data",IF((0.1022*LN('Indicator Data'!BH34)-0.1711)&gt;C$195,0,IF((0.1022*LN('Indicator Data'!BH34)-0.1711)&lt;C$194,10,(C$195-(0.1022*LN('Indicator Data'!BH34)-0.1711))/(C$195-C$194)*10)),IF('Indicator Data'!K34&gt;C$195,0,IF('Indicator Data'!K34&lt;C$194,10,(C$195-'Indicator Data'!K34)/(C$195-C$194)*10))),1)</f>
        <v>6.4</v>
      </c>
      <c r="D31" s="61">
        <f>IF('Indicator Data'!L34="No data","x",ROUND((IF(LOG('Indicator Data'!L34*1000)&gt;D$195,10,IF(LOG('Indicator Data'!L34*1000)&lt;D$194,0,10-(D$195-LOG('Indicator Data'!L34*1000))/(D$195-D$194)*10))),1))</f>
        <v>8.3000000000000007</v>
      </c>
      <c r="E31" s="62">
        <f t="shared" si="4"/>
        <v>7.5</v>
      </c>
      <c r="F31" s="61">
        <f>IF('Indicator Data'!Y34="No data","x",ROUND(IF('Indicator Data'!Y34&gt;F$195,10,IF('Indicator Data'!Y34&lt;F$194,0,10-(F$195-'Indicator Data'!Y34)/(F$195-F$194)*10)),1))</f>
        <v>6.3</v>
      </c>
      <c r="G31" s="61" t="str">
        <f>IF('Indicator Data'!Z34="No data","x",ROUND(IF('Indicator Data'!Z34&gt;G$195,10,IF('Indicator Data'!Z34&lt;G$194,0,10-(G$195-'Indicator Data'!Z34)/(G$195-G$194)*10)),1))</f>
        <v>x</v>
      </c>
      <c r="H31" s="62">
        <f t="shared" si="5"/>
        <v>6.3</v>
      </c>
      <c r="I31" s="63">
        <f>SUM(IF('Indicator Data'!M34=0,0,'Indicator Data'!M34),SUM('Indicator Data'!N34:O34))</f>
        <v>1229.0206200000002</v>
      </c>
      <c r="J31" s="63">
        <f>I31/'Indicator Data'!BI34*1000000</f>
        <v>74.54690134535187</v>
      </c>
      <c r="K31" s="61">
        <f t="shared" si="6"/>
        <v>1.5</v>
      </c>
      <c r="L31" s="61">
        <f>IF('Indicator Data'!P34="No data","x",ROUND(IF('Indicator Data'!P34&gt;L$195,10,IF('Indicator Data'!P34&lt;L$194,0,10-(L$195-'Indicator Data'!P34)/(L$195-L$194)*10)),1))</f>
        <v>2.2000000000000002</v>
      </c>
      <c r="M31" s="61">
        <f>IF('Indicator Data'!Q34="No data","x",IF('Indicator Data'!Q34=0,0,ROUND(IF('Indicator Data'!Q34&gt;M$195,10,IF('Indicator Data'!Q34&lt;M$194,0,10-(M$195-'Indicator Data'!Q34)/(M$195-M$194)*10)),1)))</f>
        <v>1.9</v>
      </c>
      <c r="N31" s="62">
        <f t="shared" si="7"/>
        <v>1.9</v>
      </c>
      <c r="O31" s="64">
        <f t="shared" si="8"/>
        <v>5.8</v>
      </c>
      <c r="P31" s="75">
        <f>IF(AND('Indicator Data'!AD34="No data",'Indicator Data'!AE34="No data"),0,SUM('Indicator Data'!AD34:AF34)/1000)</f>
        <v>0</v>
      </c>
      <c r="Q31" s="61">
        <f t="shared" si="9"/>
        <v>0</v>
      </c>
      <c r="R31" s="65">
        <f>P31*1000/'Indicator Data'!BI34</f>
        <v>0</v>
      </c>
      <c r="S31" s="61">
        <f t="shared" si="10"/>
        <v>0</v>
      </c>
      <c r="T31" s="66">
        <f t="shared" si="11"/>
        <v>0</v>
      </c>
      <c r="U31" s="61">
        <f>IF('Indicator Data'!U34="No data","x",ROUND(IF('Indicator Data'!U34&gt;U$195,10,IF('Indicator Data'!U34&lt;U$194,0,10-(U$195-'Indicator Data'!U34)/(U$195-U$194)*10)),1))</f>
        <v>1.2</v>
      </c>
      <c r="V31" s="61">
        <f>IF('Indicator Data'!V34="No data","x",IF('Indicator Data'!V34=0,0,ROUND(IF('Indicator Data'!V34&gt;V$195,10,IF('Indicator Data'!V34&lt;V$194,0,10-(V$195-'Indicator Data'!V34)/(V$195-V$194)*10)),1)))</f>
        <v>0.3</v>
      </c>
      <c r="W31" s="61">
        <f t="shared" si="12"/>
        <v>0.75</v>
      </c>
      <c r="X31" s="61">
        <f>IF('Indicator Data'!T34="No data","x",ROUND(IF('Indicator Data'!T34&gt;X$195,10,IF('Indicator Data'!T34&lt;X$194,0,10-(X$195-'Indicator Data'!T34)/(X$195-X$194)*10)),1))</f>
        <v>5.9</v>
      </c>
      <c r="Y31" s="167">
        <f>IF('Indicator Data'!W34="No data","x",ROUND(IF('Indicator Data'!W34&gt;Y$195,10,IF('Indicator Data'!W34&lt;Y$194,0,10-(Y$195-'Indicator Data'!W34)/(Y$195-Y$194)*10)),1))</f>
        <v>0.5</v>
      </c>
      <c r="Z31" s="65">
        <f>IF('Indicator Data'!X34="No data","x",IF(('Indicator Data'!X34/'Indicator Data'!BI34)&gt;1,1,IF('Indicator Data'!X34&gt;'Indicator Data'!X34,1,'Indicator Data'!X34/'Indicator Data'!BI34)))</f>
        <v>0.32141336855236224</v>
      </c>
      <c r="AA31" s="167">
        <f t="shared" si="13"/>
        <v>3.6</v>
      </c>
      <c r="AB31" s="62">
        <f t="shared" si="0"/>
        <v>2.7</v>
      </c>
      <c r="AC31" s="61">
        <f>IF('Indicator Data'!R34="No data","x",ROUND(IF('Indicator Data'!R34&gt;AC$195,10,IF('Indicator Data'!R34&lt;AC$194,0,10-(AC$195-'Indicator Data'!R34)/(AC$195-AC$194)*10)),1))</f>
        <v>2.2000000000000002</v>
      </c>
      <c r="AD31" s="61">
        <f>IF('Indicator Data'!S34="No data","x",ROUND(IF('Indicator Data'!S34&gt;AD$195,10,IF('Indicator Data'!S34&lt;AD$194,0,10-(AD$195-'Indicator Data'!S34)/(AD$195-AD$194)*10)),1))</f>
        <v>5.3</v>
      </c>
      <c r="AE31" s="62">
        <f t="shared" si="14"/>
        <v>3.8</v>
      </c>
      <c r="AF31" s="75">
        <f>('Indicator Data'!AC34+'Indicator Data'!AB34*0.5+'Indicator Data'!AA34*0.25)/1000</f>
        <v>872.9085</v>
      </c>
      <c r="AG31" s="67">
        <f>AF31*1000/'Indicator Data'!BI34</f>
        <v>5.2946730733467326E-2</v>
      </c>
      <c r="AH31" s="62">
        <f t="shared" si="15"/>
        <v>5.3</v>
      </c>
      <c r="AI31" s="61">
        <f>IF('Indicator Data'!AG34="No data","x",ROUND(IF('Indicator Data'!AG34&lt;$AI$194,10,IF('Indicator Data'!AG34&gt;$AI$195,0,($AI$195-'Indicator Data'!AG34)/($AI$195-$AI$194)*10)),1))</f>
        <v>5.5</v>
      </c>
      <c r="AJ31" s="61">
        <f>IF('Indicator Data'!AH34="No data","x",ROUND(IF('Indicator Data'!AH34&gt;$AJ$195,10,IF('Indicator Data'!AH34&lt;$AJ$194,0,10-($AJ$195-'Indicator Data'!AH34)/($AJ$195-$AJ$194)*10)),1))</f>
        <v>3.8</v>
      </c>
      <c r="AK31" s="62">
        <f t="shared" si="1"/>
        <v>4.7</v>
      </c>
      <c r="AL31" s="68">
        <f t="shared" si="2"/>
        <v>4.2</v>
      </c>
      <c r="AM31" s="69">
        <f t="shared" si="3"/>
        <v>2.2999999999999998</v>
      </c>
      <c r="AN31" s="61">
        <f>IF('Indicator Data'!AI34="No data","x",ROUND((IF(LOG('Indicator Data'!AI34)&gt;AN$195,10,IF(LOG('Indicator Data'!AI34)&lt;AN$194,0,10-(AN$195-LOG('Indicator Data'!AI34))/(AN$195-AN$194)*10))),1))</f>
        <v>5.4</v>
      </c>
      <c r="AO31" s="61">
        <f>IF('Indicator Data'!AJ34="No data","x",ROUND((IF(LOG('Indicator Data'!AJ34)&gt;AO$195,10,IF(LOG('Indicator Data'!AJ34)&lt;AO$194,0,10-(AO$195-LOG('Indicator Data'!AJ34))/(AO$195-AO$194)*10))),1))</f>
        <v>6.9</v>
      </c>
      <c r="AP31" s="62">
        <f t="shared" si="16"/>
        <v>6.2</v>
      </c>
      <c r="AQ31" s="62">
        <f>IF('Indicator Data'!AK34=0,10,ROUND(IF(LOG('Indicator Data'!AK34)&gt;AQ$195,0,IF(LOG('Indicator Data'!AK34)&lt;AQ$194,10,(AQ$195-LOG('Indicator Data'!AK34))/(AQ$195-AQ$194)*10)),1))</f>
        <v>2.9</v>
      </c>
      <c r="AR31" s="62">
        <f>IF('Indicator Data'!AL34="No data","x",ROUND(IF('Indicator Data'!AL34&gt;AR$195,10,IF('Indicator Data'!AL34&lt;AR$194,0,10-(AR$195-'Indicator Data'!AL34)/(AR$195-AR$194)*10)),1))</f>
        <v>6</v>
      </c>
      <c r="AS31" s="64">
        <f t="shared" si="17"/>
        <v>5</v>
      </c>
      <c r="AT31" s="61">
        <f>IF('Indicator Data'!AM34="No data","x",ROUND(IF('Indicator Data'!AM34^2&gt;AT$195,0,IF('Indicator Data'!AM34^2&lt;AT$194,10,(AT$195-'Indicator Data'!AM34^2)/(AT$195-AT$194)*10)),1))</f>
        <v>3.9</v>
      </c>
      <c r="AU31" s="61">
        <f>IF('Indicator Data'!AN34="No data","x",ROUND(IF('Indicator Data'!AN34&gt;AU$195,0,IF('Indicator Data'!AN34&lt;AU$194,10,(AU$195-'Indicator Data'!AN34)/(AU$195-AU$194)*10)),1))</f>
        <v>4.0999999999999996</v>
      </c>
      <c r="AV31" s="61">
        <f>IF('Indicator Data'!AO34="No data","x",ROUND(IF('Indicator Data'!AO34&gt;AV$195,0,IF('Indicator Data'!AO34&lt;AV$194,10,(AV$195-'Indicator Data'!AO34)/(AV$195-AV$194)*10)),1))</f>
        <v>6.6</v>
      </c>
      <c r="AW31" s="62">
        <f t="shared" si="18"/>
        <v>4.9000000000000004</v>
      </c>
      <c r="AX31" s="62" t="str">
        <f>IF('Indicator Data'!AP34="No data","x",ROUND(IF('Indicator Data'!AP34&gt;AX$195,10,IF('Indicator Data'!AP34&lt;AX$194,0,10-(AX$195-'Indicator Data'!AP34)/(AX$195-AX$194)*10)),1))</f>
        <v>x</v>
      </c>
      <c r="AY31" s="64">
        <f t="shared" si="19"/>
        <v>4.9000000000000004</v>
      </c>
      <c r="AZ31" s="69">
        <f t="shared" si="20"/>
        <v>5</v>
      </c>
    </row>
    <row r="32" spans="1:52" s="4" customFormat="1" x14ac:dyDescent="0.3">
      <c r="A32" s="109" t="str">
        <f>'Indicator Data'!A35</f>
        <v>Cameroon</v>
      </c>
      <c r="B32" s="52" t="str">
        <f>'Indicator Data'!B35</f>
        <v>CMR</v>
      </c>
      <c r="C32" s="61">
        <f>ROUND(IF('Indicator Data'!K35="No data",IF((0.1022*LN('Indicator Data'!BH35)-0.1711)&gt;C$195,0,IF((0.1022*LN('Indicator Data'!BH35)-0.1711)&lt;C$194,10,(C$195-(0.1022*LN('Indicator Data'!BH35)-0.1711))/(C$195-C$194)*10)),IF('Indicator Data'!K35&gt;C$195,0,IF('Indicator Data'!K35&lt;C$194,10,(C$195-'Indicator Data'!K35)/(C$195-C$194)*10))),1)</f>
        <v>6.7</v>
      </c>
      <c r="D32" s="61">
        <f>IF('Indicator Data'!L35="No data","x",ROUND((IF(LOG('Indicator Data'!L35*1000)&gt;D$195,10,IF(LOG('Indicator Data'!L35*1000)&lt;D$194,0,10-(D$195-LOG('Indicator Data'!L35*1000))/(D$195-D$194)*10))),1))</f>
        <v>8.8000000000000007</v>
      </c>
      <c r="E32" s="62">
        <f t="shared" si="4"/>
        <v>7.9</v>
      </c>
      <c r="F32" s="61">
        <f>IF('Indicator Data'!Y35="No data","x",ROUND(IF('Indicator Data'!Y35&gt;F$195,10,IF('Indicator Data'!Y35&lt;F$194,0,10-(F$195-'Indicator Data'!Y35)/(F$195-F$194)*10)),1))</f>
        <v>7.6</v>
      </c>
      <c r="G32" s="61">
        <f>IF('Indicator Data'!Z35="No data","x",ROUND(IF('Indicator Data'!Z35&gt;G$195,10,IF('Indicator Data'!Z35&lt;G$194,0,10-(G$195-'Indicator Data'!Z35)/(G$195-G$194)*10)),1))</f>
        <v>5.4</v>
      </c>
      <c r="H32" s="62">
        <f t="shared" si="5"/>
        <v>6.5</v>
      </c>
      <c r="I32" s="63">
        <f>SUM(IF('Indicator Data'!M35=0,0,'Indicator Data'!M35),SUM('Indicator Data'!N35:O35))</f>
        <v>5224.1514100000004</v>
      </c>
      <c r="J32" s="63">
        <f>I32/'Indicator Data'!BI35*1000000</f>
        <v>201.88874938375287</v>
      </c>
      <c r="K32" s="61">
        <f t="shared" si="6"/>
        <v>4</v>
      </c>
      <c r="L32" s="61">
        <f>IF('Indicator Data'!P35="No data","x",ROUND(IF('Indicator Data'!P35&gt;L$195,10,IF('Indicator Data'!P35&lt;L$194,0,10-(L$195-'Indicator Data'!P35)/(L$195-L$194)*10)),1))</f>
        <v>2.1</v>
      </c>
      <c r="M32" s="61">
        <f>IF('Indicator Data'!Q35="No data","x",IF('Indicator Data'!Q35=0,0,ROUND(IF('Indicator Data'!Q35&gt;M$195,10,IF('Indicator Data'!Q35&lt;M$194,0,10-(M$195-'Indicator Data'!Q35)/(M$195-M$194)*10)),1)))</f>
        <v>0.3</v>
      </c>
      <c r="N32" s="62">
        <f t="shared" si="7"/>
        <v>2.1</v>
      </c>
      <c r="O32" s="64">
        <f t="shared" si="8"/>
        <v>6.1</v>
      </c>
      <c r="P32" s="75">
        <f>IF(AND('Indicator Data'!AD35="No data",'Indicator Data'!AE35="No data"),0,SUM('Indicator Data'!AD35:AF35)/1000)</f>
        <v>1086.0039999999999</v>
      </c>
      <c r="Q32" s="61">
        <f t="shared" si="9"/>
        <v>10</v>
      </c>
      <c r="R32" s="65">
        <f>P32*1000/'Indicator Data'!BI35</f>
        <v>4.1968919385847799E-2</v>
      </c>
      <c r="S32" s="61">
        <f t="shared" si="10"/>
        <v>8</v>
      </c>
      <c r="T32" s="66">
        <f t="shared" si="11"/>
        <v>9</v>
      </c>
      <c r="U32" s="61">
        <f>IF('Indicator Data'!U35="No data","x",ROUND(IF('Indicator Data'!U35&gt;U$195,10,IF('Indicator Data'!U35&lt;U$194,0,10-(U$195-'Indicator Data'!U35)/(U$195-U$194)*10)),1))</f>
        <v>7.6</v>
      </c>
      <c r="V32" s="61">
        <f>IF('Indicator Data'!V35="No data","x",IF('Indicator Data'!V35=0,0,ROUND(IF('Indicator Data'!V35&gt;V$195,10,IF('Indicator Data'!V35&lt;V$194,0,10-(V$195-'Indicator Data'!V35)/(V$195-V$194)*10)),1)))</f>
        <v>6.9</v>
      </c>
      <c r="W32" s="61">
        <f t="shared" si="12"/>
        <v>7.25</v>
      </c>
      <c r="X32" s="61">
        <f>IF('Indicator Data'!T35="No data","x",ROUND(IF('Indicator Data'!T35&gt;X$195,10,IF('Indicator Data'!T35&lt;X$194,0,10-(X$195-'Indicator Data'!T35)/(X$195-X$194)*10)),1))</f>
        <v>3.5</v>
      </c>
      <c r="Y32" s="167">
        <f>IF('Indicator Data'!W35="No data","x",ROUND(IF('Indicator Data'!W35&gt;Y$195,10,IF('Indicator Data'!W35&lt;Y$194,0,10-(Y$195-'Indicator Data'!W35)/(Y$195-Y$194)*10)),1))</f>
        <v>7.6</v>
      </c>
      <c r="Z32" s="65">
        <f>IF('Indicator Data'!X35="No data","x",IF(('Indicator Data'!X35/'Indicator Data'!BI35)&gt;1,1,IF('Indicator Data'!X35&gt;'Indicator Data'!X35,1,'Indicator Data'!X35/'Indicator Data'!BI35)))</f>
        <v>0.62690873343330344</v>
      </c>
      <c r="AA32" s="167">
        <f t="shared" si="13"/>
        <v>7</v>
      </c>
      <c r="AB32" s="62">
        <f t="shared" si="0"/>
        <v>6.3</v>
      </c>
      <c r="AC32" s="61">
        <f>IF('Indicator Data'!R35="No data","x",ROUND(IF('Indicator Data'!R35&gt;AC$195,10,IF('Indicator Data'!R35&lt;AC$194,0,10-(AC$195-'Indicator Data'!R35)/(AC$195-AC$194)*10)),1))</f>
        <v>5.9</v>
      </c>
      <c r="AD32" s="61">
        <f>IF('Indicator Data'!S35="No data","x",ROUND(IF('Indicator Data'!S35&gt;AD$195,10,IF('Indicator Data'!S35&lt;AD$194,0,10-(AD$195-'Indicator Data'!S35)/(AD$195-AD$194)*10)),1))</f>
        <v>3.3</v>
      </c>
      <c r="AE32" s="62">
        <f t="shared" si="14"/>
        <v>4.5999999999999996</v>
      </c>
      <c r="AF32" s="75">
        <f>('Indicator Data'!AC35+'Indicator Data'!AB35*0.5+'Indicator Data'!AA35*0.25)/1000</f>
        <v>3.6934999999999998</v>
      </c>
      <c r="AG32" s="67">
        <f>AF32*1000/'Indicator Data'!BI35</f>
        <v>1.4273631013479588E-4</v>
      </c>
      <c r="AH32" s="62">
        <f t="shared" si="15"/>
        <v>0</v>
      </c>
      <c r="AI32" s="61">
        <f>IF('Indicator Data'!AG35="No data","x",ROUND(IF('Indicator Data'!AG35&lt;$AI$194,10,IF('Indicator Data'!AG35&gt;$AI$195,0,($AI$195-'Indicator Data'!AG35)/($AI$195-$AI$194)*10)),1))</f>
        <v>3.6</v>
      </c>
      <c r="AJ32" s="61">
        <f>IF('Indicator Data'!AH35="No data","x",ROUND(IF('Indicator Data'!AH35&gt;$AJ$195,10,IF('Indicator Data'!AH35&lt;$AJ$194,0,10-($AJ$195-'Indicator Data'!AH35)/($AJ$195-$AJ$194)*10)),1))</f>
        <v>1.6</v>
      </c>
      <c r="AK32" s="62">
        <f t="shared" si="1"/>
        <v>2.6</v>
      </c>
      <c r="AL32" s="68">
        <f t="shared" si="2"/>
        <v>3.7</v>
      </c>
      <c r="AM32" s="69">
        <f t="shared" si="3"/>
        <v>7.2</v>
      </c>
      <c r="AN32" s="61">
        <f>IF('Indicator Data'!AI35="No data","x",ROUND((IF(LOG('Indicator Data'!AI35)&gt;AN$195,10,IF(LOG('Indicator Data'!AI35)&lt;AN$194,0,10-(AN$195-LOG('Indicator Data'!AI35))/(AN$195-AN$194)*10))),1))</f>
        <v>3.6</v>
      </c>
      <c r="AO32" s="61" t="str">
        <f>IF('Indicator Data'!AJ35="No data","x",ROUND((IF(LOG('Indicator Data'!AJ35)&gt;AO$195,10,IF(LOG('Indicator Data'!AJ35)&lt;AO$194,0,10-(AO$195-LOG('Indicator Data'!AJ35))/(AO$195-AO$194)*10))),1))</f>
        <v>x</v>
      </c>
      <c r="AP32" s="62">
        <f t="shared" si="16"/>
        <v>3.6</v>
      </c>
      <c r="AQ32" s="62">
        <f>IF('Indicator Data'!AK35=0,10,ROUND(IF(LOG('Indicator Data'!AK35)&gt;AQ$195,0,IF(LOG('Indicator Data'!AK35)&lt;AQ$194,10,(AQ$195-LOG('Indicator Data'!AK35))/(AQ$195-AQ$194)*10)),1))</f>
        <v>6.3</v>
      </c>
      <c r="AR32" s="62">
        <f>IF('Indicator Data'!AL35="No data","x",ROUND(IF('Indicator Data'!AL35&gt;AR$195,10,IF('Indicator Data'!AL35&lt;AR$194,0,10-(AR$195-'Indicator Data'!AL35)/(AR$195-AR$194)*10)),1))</f>
        <v>2</v>
      </c>
      <c r="AS32" s="64">
        <f t="shared" si="17"/>
        <v>4</v>
      </c>
      <c r="AT32" s="61">
        <f>IF('Indicator Data'!AM35="No data","x",ROUND(IF('Indicator Data'!AM35^2&gt;AT$195,0,IF('Indicator Data'!AM35^2&lt;AT$194,10,(AT$195-'Indicator Data'!AM35^2)/(AT$195-AT$194)*10)),1))</f>
        <v>4.5</v>
      </c>
      <c r="AU32" s="61">
        <f>IF('Indicator Data'!AN35="No data","x",ROUND(IF('Indicator Data'!AN35&gt;AU$195,0,IF('Indicator Data'!AN35&lt;AU$194,10,(AU$195-'Indicator Data'!AN35)/(AU$195-AU$194)*10)),1))</f>
        <v>6.5</v>
      </c>
      <c r="AV32" s="61">
        <f>IF('Indicator Data'!AO35="No data","x",ROUND(IF('Indicator Data'!AO35&gt;AV$195,0,IF('Indicator Data'!AO35&lt;AV$194,10,(AV$195-'Indicator Data'!AO35)/(AV$195-AV$194)*10)),1))</f>
        <v>7.7</v>
      </c>
      <c r="AW32" s="62">
        <f t="shared" si="18"/>
        <v>6.2</v>
      </c>
      <c r="AX32" s="62">
        <f>IF('Indicator Data'!AP35="No data","x",ROUND(IF('Indicator Data'!AP35&gt;AX$195,10,IF('Indicator Data'!AP35&lt;AX$194,0,10-(AX$195-'Indicator Data'!AP35)/(AX$195-AX$194)*10)),1))</f>
        <v>7.3</v>
      </c>
      <c r="AY32" s="64">
        <f t="shared" si="19"/>
        <v>6.8</v>
      </c>
      <c r="AZ32" s="69">
        <f t="shared" si="20"/>
        <v>5.4</v>
      </c>
    </row>
    <row r="33" spans="1:52" s="4" customFormat="1" x14ac:dyDescent="0.3">
      <c r="A33" s="109" t="str">
        <f>'Indicator Data'!A36</f>
        <v>Canada</v>
      </c>
      <c r="B33" s="52" t="str">
        <f>'Indicator Data'!B36</f>
        <v>CAN</v>
      </c>
      <c r="C33" s="61">
        <f>ROUND(IF('Indicator Data'!K36="No data",IF((0.1022*LN('Indicator Data'!BH36)-0.1711)&gt;C$195,0,IF((0.1022*LN('Indicator Data'!BH36)-0.1711)&lt;C$194,10,(C$195-(0.1022*LN('Indicator Data'!BH36)-0.1711))/(C$195-C$194)*10)),IF('Indicator Data'!K36&gt;C$195,0,IF('Indicator Data'!K36&lt;C$194,10,(C$195-'Indicator Data'!K36)/(C$195-C$194)*10))),1)</f>
        <v>0</v>
      </c>
      <c r="D33" s="61" t="str">
        <f>IF('Indicator Data'!L36="No data","x",ROUND((IF(LOG('Indicator Data'!L36*1000)&gt;D$195,10,IF(LOG('Indicator Data'!L36*1000)&lt;D$194,0,10-(D$195-LOG('Indicator Data'!L36*1000))/(D$195-D$194)*10))),1))</f>
        <v>x</v>
      </c>
      <c r="E33" s="62">
        <f t="shared" si="4"/>
        <v>0</v>
      </c>
      <c r="F33" s="61">
        <f>IF('Indicator Data'!Y36="No data","x",ROUND(IF('Indicator Data'!Y36&gt;F$195,10,IF('Indicator Data'!Y36&lt;F$194,0,10-(F$195-'Indicator Data'!Y36)/(F$195-F$194)*10)),1))</f>
        <v>1.1000000000000001</v>
      </c>
      <c r="G33" s="61">
        <f>IF('Indicator Data'!Z36="No data","x",ROUND(IF('Indicator Data'!Z36&gt;G$195,10,IF('Indicator Data'!Z36&lt;G$194,0,10-(G$195-'Indicator Data'!Z36)/(G$195-G$194)*10)),1))</f>
        <v>2.2999999999999998</v>
      </c>
      <c r="H33" s="62">
        <f t="shared" si="5"/>
        <v>1.7</v>
      </c>
      <c r="I33" s="63">
        <f>SUM(IF('Indicator Data'!M36=0,0,'Indicator Data'!M36),SUM('Indicator Data'!N36:O36))</f>
        <v>-6.8891799999999996</v>
      </c>
      <c r="J33" s="63">
        <f>I33/'Indicator Data'!BI36*1000000</f>
        <v>-0.18414832542203183</v>
      </c>
      <c r="K33" s="61">
        <f t="shared" si="6"/>
        <v>0</v>
      </c>
      <c r="L33" s="61" t="str">
        <f>IF('Indicator Data'!P36="No data","x",ROUND(IF('Indicator Data'!P36&gt;L$195,10,IF('Indicator Data'!P36&lt;L$194,0,10-(L$195-'Indicator Data'!P36)/(L$195-L$194)*10)),1))</f>
        <v>x</v>
      </c>
      <c r="M33" s="61">
        <f>IF('Indicator Data'!Q36="No data","x",IF('Indicator Data'!Q36=0,0,ROUND(IF('Indicator Data'!Q36&gt;M$195,10,IF('Indicator Data'!Q36&lt;M$194,0,10-(M$195-'Indicator Data'!Q36)/(M$195-M$194)*10)),1)))</f>
        <v>0</v>
      </c>
      <c r="N33" s="62">
        <f t="shared" si="7"/>
        <v>0</v>
      </c>
      <c r="O33" s="64">
        <f t="shared" si="8"/>
        <v>0.4</v>
      </c>
      <c r="P33" s="75">
        <f>IF(AND('Indicator Data'!AD36="No data",'Indicator Data'!AE36="No data"),0,SUM('Indicator Data'!AD36:AF36)/1000)</f>
        <v>192.91499999999999</v>
      </c>
      <c r="Q33" s="61">
        <f t="shared" si="9"/>
        <v>7.6</v>
      </c>
      <c r="R33" s="65">
        <f>P33*1000/'Indicator Data'!BI36</f>
        <v>5.1566331840351498E-3</v>
      </c>
      <c r="S33" s="61">
        <f t="shared" si="10"/>
        <v>4.8</v>
      </c>
      <c r="T33" s="66">
        <f t="shared" si="11"/>
        <v>6.2</v>
      </c>
      <c r="U33" s="61" t="str">
        <f>IF('Indicator Data'!U36="No data","x",ROUND(IF('Indicator Data'!U36&gt;U$195,10,IF('Indicator Data'!U36&lt;U$194,0,10-(U$195-'Indicator Data'!U36)/(U$195-U$194)*10)),1))</f>
        <v>x</v>
      </c>
      <c r="V33" s="61" t="str">
        <f>IF('Indicator Data'!V36="No data","x",IF('Indicator Data'!V36=0,0,ROUND(IF('Indicator Data'!V36&gt;V$195,10,IF('Indicator Data'!V36&lt;V$194,0,10-(V$195-'Indicator Data'!V36)/(V$195-V$194)*10)),1)))</f>
        <v>x</v>
      </c>
      <c r="W33" s="61" t="str">
        <f t="shared" si="12"/>
        <v>x</v>
      </c>
      <c r="X33" s="61">
        <f>IF('Indicator Data'!T36="No data","x",ROUND(IF('Indicator Data'!T36&gt;X$195,10,IF('Indicator Data'!T36&lt;X$194,0,10-(X$195-'Indicator Data'!T36)/(X$195-X$194)*10)),1))</f>
        <v>0.1</v>
      </c>
      <c r="Y33" s="167" t="str">
        <f>IF('Indicator Data'!W36="No data","x",ROUND(IF('Indicator Data'!W36&gt;Y$195,10,IF('Indicator Data'!W36&lt;Y$194,0,10-(Y$195-'Indicator Data'!W36)/(Y$195-Y$194)*10)),1))</f>
        <v>x</v>
      </c>
      <c r="Z33" s="65">
        <f>IF('Indicator Data'!X36="No data","x",IF(('Indicator Data'!X36/'Indicator Data'!BI36)&gt;1,1,IF('Indicator Data'!X36&gt;'Indicator Data'!X36,1,'Indicator Data'!X36/'Indicator Data'!BI36)))</f>
        <v>1.3365039483801544E-7</v>
      </c>
      <c r="AA33" s="167">
        <f t="shared" si="13"/>
        <v>0</v>
      </c>
      <c r="AB33" s="62">
        <f t="shared" si="0"/>
        <v>0.1</v>
      </c>
      <c r="AC33" s="61">
        <f>IF('Indicator Data'!R36="No data","x",ROUND(IF('Indicator Data'!R36&gt;AC$195,10,IF('Indicator Data'!R36&lt;AC$194,0,10-(AC$195-'Indicator Data'!R36)/(AC$195-AC$194)*10)),1))</f>
        <v>0.4</v>
      </c>
      <c r="AD33" s="61" t="str">
        <f>IF('Indicator Data'!S36="No data","x",ROUND(IF('Indicator Data'!S36&gt;AD$195,10,IF('Indicator Data'!S36&lt;AD$194,0,10-(AD$195-'Indicator Data'!S36)/(AD$195-AD$194)*10)),1))</f>
        <v>x</v>
      </c>
      <c r="AE33" s="62">
        <f t="shared" si="14"/>
        <v>0.4</v>
      </c>
      <c r="AF33" s="75">
        <f>('Indicator Data'!AC36+'Indicator Data'!AB36*0.5+'Indicator Data'!AA36*0.25)/1000</f>
        <v>39.103499999999997</v>
      </c>
      <c r="AG33" s="67">
        <f>AF33*1000/'Indicator Data'!BI36</f>
        <v>1.0452396429096675E-3</v>
      </c>
      <c r="AH33" s="62">
        <f t="shared" si="15"/>
        <v>0.1</v>
      </c>
      <c r="AI33" s="61">
        <f>IF('Indicator Data'!AG36="No data","x",ROUND(IF('Indicator Data'!AG36&lt;$AI$194,10,IF('Indicator Data'!AG36&gt;$AI$195,0,($AI$195-'Indicator Data'!AG36)/($AI$195-$AI$194)*10)),1))</f>
        <v>1.2</v>
      </c>
      <c r="AJ33" s="61">
        <f>IF('Indicator Data'!AH36="No data","x",ROUND(IF('Indicator Data'!AH36&gt;$AJ$195,10,IF('Indicator Data'!AH36&lt;$AJ$194,0,10-($AJ$195-'Indicator Data'!AH36)/($AJ$195-$AJ$194)*10)),1))</f>
        <v>0</v>
      </c>
      <c r="AK33" s="62">
        <f t="shared" si="1"/>
        <v>0.6</v>
      </c>
      <c r="AL33" s="68">
        <f t="shared" si="2"/>
        <v>0.3</v>
      </c>
      <c r="AM33" s="69">
        <f t="shared" si="3"/>
        <v>3.8</v>
      </c>
      <c r="AN33" s="61">
        <f>IF('Indicator Data'!AI36="No data","x",ROUND((IF(LOG('Indicator Data'!AI36)&gt;AN$195,10,IF(LOG('Indicator Data'!AI36)&lt;AN$194,0,10-(AN$195-LOG('Indicator Data'!AI36))/(AN$195-AN$194)*10))),1))</f>
        <v>9.9</v>
      </c>
      <c r="AO33" s="61">
        <f>IF('Indicator Data'!AJ36="No data","x",ROUND((IF(LOG('Indicator Data'!AJ36)&gt;AO$195,10,IF(LOG('Indicator Data'!AJ36)&lt;AO$194,0,10-(AO$195-LOG('Indicator Data'!AJ36))/(AO$195-AO$194)*10))),1))</f>
        <v>8.3000000000000007</v>
      </c>
      <c r="AP33" s="62">
        <f t="shared" si="16"/>
        <v>9.1</v>
      </c>
      <c r="AQ33" s="62">
        <f>IF('Indicator Data'!AK36=0,10,ROUND(IF(LOG('Indicator Data'!AK36)&gt;AQ$195,0,IF(LOG('Indicator Data'!AK36)&lt;AQ$194,10,(AQ$195-LOG('Indicator Data'!AK36))/(AQ$195-AQ$194)*10)),1))</f>
        <v>2.8</v>
      </c>
      <c r="AR33" s="62">
        <f>IF('Indicator Data'!AL36="No data","x",ROUND(IF('Indicator Data'!AL36&gt;AR$195,10,IF('Indicator Data'!AL36&lt;AR$194,0,10-(AR$195-'Indicator Data'!AL36)/(AR$195-AR$194)*10)),1))</f>
        <v>10</v>
      </c>
      <c r="AS33" s="64">
        <f t="shared" si="17"/>
        <v>7.3</v>
      </c>
      <c r="AT33" s="61" t="str">
        <f>IF('Indicator Data'!AM36="No data","x",ROUND(IF('Indicator Data'!AM36^2&gt;AT$195,0,IF('Indicator Data'!AM36^2&lt;AT$194,10,(AT$195-'Indicator Data'!AM36^2)/(AT$195-AT$194)*10)),1))</f>
        <v>x</v>
      </c>
      <c r="AU33" s="61">
        <f>IF('Indicator Data'!AN36="No data","x",ROUND(IF('Indicator Data'!AN36&gt;AU$195,0,IF('Indicator Data'!AN36&lt;AU$194,10,(AU$195-'Indicator Data'!AN36)/(AU$195-AU$194)*10)),1))</f>
        <v>5.7</v>
      </c>
      <c r="AV33" s="61">
        <f>IF('Indicator Data'!AO36="No data","x",ROUND(IF('Indicator Data'!AO36&gt;AV$195,0,IF('Indicator Data'!AO36&lt;AV$194,10,(AV$195-'Indicator Data'!AO36)/(AV$195-AV$194)*10)),1))</f>
        <v>0.9</v>
      </c>
      <c r="AW33" s="62">
        <f t="shared" si="18"/>
        <v>3.3</v>
      </c>
      <c r="AX33" s="62">
        <f>IF('Indicator Data'!AP36="No data","x",ROUND(IF('Indicator Data'!AP36&gt;AX$195,10,IF('Indicator Data'!AP36&lt;AX$194,0,10-(AX$195-'Indicator Data'!AP36)/(AX$195-AX$194)*10)),1))</f>
        <v>7.8</v>
      </c>
      <c r="AY33" s="64">
        <f t="shared" si="19"/>
        <v>5.6</v>
      </c>
      <c r="AZ33" s="69">
        <f t="shared" si="20"/>
        <v>6.5</v>
      </c>
    </row>
    <row r="34" spans="1:52" s="4" customFormat="1" x14ac:dyDescent="0.3">
      <c r="A34" s="109" t="str">
        <f>'Indicator Data'!A37</f>
        <v>Central African Republic</v>
      </c>
      <c r="B34" s="52" t="str">
        <f>'Indicator Data'!B37</f>
        <v>CAF</v>
      </c>
      <c r="C34" s="61">
        <f>ROUND(IF('Indicator Data'!K37="No data",IF((0.1022*LN('Indicator Data'!BH37)-0.1711)&gt;C$195,0,IF((0.1022*LN('Indicator Data'!BH37)-0.1711)&lt;C$194,10,(C$195-(0.1022*LN('Indicator Data'!BH37)-0.1711))/(C$195-C$194)*10)),IF('Indicator Data'!K37&gt;C$195,0,IF('Indicator Data'!K37&lt;C$194,10,(C$195-'Indicator Data'!K37)/(C$195-C$194)*10))),1)</f>
        <v>10</v>
      </c>
      <c r="D34" s="61">
        <f>IF('Indicator Data'!L37="No data","x",ROUND((IF(LOG('Indicator Data'!L37*1000)&gt;D$195,10,IF(LOG('Indicator Data'!L37*1000)&lt;D$194,0,10-(D$195-LOG('Indicator Data'!L37*1000))/(D$195-D$194)*10))),1))</f>
        <v>9.9</v>
      </c>
      <c r="E34" s="62">
        <f t="shared" si="4"/>
        <v>10</v>
      </c>
      <c r="F34" s="61">
        <f>IF('Indicator Data'!Y37="No data","x",ROUND(IF('Indicator Data'!Y37&gt;F$195,10,IF('Indicator Data'!Y37&lt;F$194,0,10-(F$195-'Indicator Data'!Y37)/(F$195-F$194)*10)),1))</f>
        <v>9.1</v>
      </c>
      <c r="G34" s="61">
        <f>IF('Indicator Data'!Z37="No data","x",ROUND(IF('Indicator Data'!Z37&gt;G$195,10,IF('Indicator Data'!Z37&lt;G$194,0,10-(G$195-'Indicator Data'!Z37)/(G$195-G$194)*10)),1))</f>
        <v>7.8</v>
      </c>
      <c r="H34" s="62">
        <f t="shared" si="5"/>
        <v>8.5</v>
      </c>
      <c r="I34" s="63">
        <f>SUM(IF('Indicator Data'!M37=0,0,'Indicator Data'!M37),SUM('Indicator Data'!N37:O37))</f>
        <v>8044.1214</v>
      </c>
      <c r="J34" s="63">
        <f>I34/'Indicator Data'!BI37*1000000</f>
        <v>1695.2198009811641</v>
      </c>
      <c r="K34" s="61">
        <f t="shared" si="6"/>
        <v>10</v>
      </c>
      <c r="L34" s="61">
        <f>IF('Indicator Data'!P37="No data","x",ROUND(IF('Indicator Data'!P37&gt;L$195,10,IF('Indicator Data'!P37&lt;L$194,0,10-(L$195-'Indicator Data'!P37)/(L$195-L$194)*10)),1))</f>
        <v>10</v>
      </c>
      <c r="M34" s="61" t="str">
        <f>IF('Indicator Data'!Q37="No data","x",IF('Indicator Data'!Q37=0,0,ROUND(IF('Indicator Data'!Q37&gt;M$195,10,IF('Indicator Data'!Q37&lt;M$194,0,10-(M$195-'Indicator Data'!Q37)/(M$195-M$194)*10)),1)))</f>
        <v>x</v>
      </c>
      <c r="N34" s="62">
        <f t="shared" si="7"/>
        <v>10</v>
      </c>
      <c r="O34" s="64">
        <f t="shared" si="8"/>
        <v>9.6</v>
      </c>
      <c r="P34" s="75">
        <f>IF(AND('Indicator Data'!AD37="No data",'Indicator Data'!AE37="No data"),0,SUM('Indicator Data'!AD37:AF37)/1000)</f>
        <v>684.46600000000001</v>
      </c>
      <c r="Q34" s="61">
        <f t="shared" si="9"/>
        <v>9.5</v>
      </c>
      <c r="R34" s="65">
        <f>P34*1000/'Indicator Data'!BI37</f>
        <v>0.14424450584477425</v>
      </c>
      <c r="S34" s="61">
        <f t="shared" si="10"/>
        <v>10</v>
      </c>
      <c r="T34" s="66">
        <f t="shared" si="11"/>
        <v>9.8000000000000007</v>
      </c>
      <c r="U34" s="61">
        <f>IF('Indicator Data'!U37="No data","x",ROUND(IF('Indicator Data'!U37&gt;U$195,10,IF('Indicator Data'!U37&lt;U$194,0,10-(U$195-'Indicator Data'!U37)/(U$195-U$194)*10)),1))</f>
        <v>8</v>
      </c>
      <c r="V34" s="61">
        <f>IF('Indicator Data'!V37="No data","x",IF('Indicator Data'!V37=0,0,ROUND(IF('Indicator Data'!V37&gt;V$195,10,IF('Indicator Data'!V37&lt;V$194,0,10-(V$195-'Indicator Data'!V37)/(V$195-V$194)*10)),1)))</f>
        <v>10</v>
      </c>
      <c r="W34" s="61">
        <f t="shared" si="12"/>
        <v>9</v>
      </c>
      <c r="X34" s="61">
        <f>IF('Indicator Data'!T37="No data","x",ROUND(IF('Indicator Data'!T37&gt;X$195,10,IF('Indicator Data'!T37&lt;X$194,0,10-(X$195-'Indicator Data'!T37)/(X$195-X$194)*10)),1))</f>
        <v>7.7</v>
      </c>
      <c r="Y34" s="167">
        <f>IF('Indicator Data'!W37="No data","x",ROUND(IF('Indicator Data'!W37&gt;Y$195,10,IF('Indicator Data'!W37&lt;Y$194,0,10-(Y$195-'Indicator Data'!W37)/(Y$195-Y$194)*10)),1))</f>
        <v>9.6999999999999993</v>
      </c>
      <c r="Z34" s="65">
        <f>IF('Indicator Data'!X37="No data","x",IF(('Indicator Data'!X37/'Indicator Data'!BI37)&gt;1,1,IF('Indicator Data'!X37&gt;'Indicator Data'!X37,1,'Indicator Data'!X37/'Indicator Data'!BI37)))</f>
        <v>0.79348808548634309</v>
      </c>
      <c r="AA34" s="167">
        <f t="shared" si="13"/>
        <v>8.8000000000000007</v>
      </c>
      <c r="AB34" s="62">
        <f t="shared" si="0"/>
        <v>8.8000000000000007</v>
      </c>
      <c r="AC34" s="61">
        <f>IF('Indicator Data'!R37="No data","x",ROUND(IF('Indicator Data'!R37&gt;AC$195,10,IF('Indicator Data'!R37&lt;AC$194,0,10-(AC$195-'Indicator Data'!R37)/(AC$195-AC$194)*10)),1))</f>
        <v>9</v>
      </c>
      <c r="AD34" s="61">
        <f>IF('Indicator Data'!S37="No data","x",ROUND(IF('Indicator Data'!S37&gt;AD$195,10,IF('Indicator Data'!S37&lt;AD$194,0,10-(AD$195-'Indicator Data'!S37)/(AD$195-AD$194)*10)),1))</f>
        <v>5.2</v>
      </c>
      <c r="AE34" s="62">
        <f t="shared" si="14"/>
        <v>7.1</v>
      </c>
      <c r="AF34" s="75">
        <f>('Indicator Data'!AC37+'Indicator Data'!AB37*0.5+'Indicator Data'!AA37*0.25)/1000</f>
        <v>21.419499999999999</v>
      </c>
      <c r="AG34" s="67">
        <f>AF34*1000/'Indicator Data'!BI37</f>
        <v>4.5139498425665293E-3</v>
      </c>
      <c r="AH34" s="62">
        <f t="shared" si="15"/>
        <v>0.5</v>
      </c>
      <c r="AI34" s="61">
        <f>IF('Indicator Data'!AG37="No data","x",ROUND(IF('Indicator Data'!AG37&lt;$AI$194,10,IF('Indicator Data'!AG37&gt;$AI$195,0,($AI$195-'Indicator Data'!AG37)/($AI$195-$AI$194)*10)),1))</f>
        <v>9.1999999999999993</v>
      </c>
      <c r="AJ34" s="61">
        <f>IF('Indicator Data'!AH37="No data","x",ROUND(IF('Indicator Data'!AH37&gt;$AJ$195,10,IF('Indicator Data'!AH37&lt;$AJ$194,0,10-($AJ$195-'Indicator Data'!AH37)/($AJ$195-$AJ$194)*10)),1))</f>
        <v>10</v>
      </c>
      <c r="AK34" s="62">
        <f t="shared" si="1"/>
        <v>9.6</v>
      </c>
      <c r="AL34" s="68">
        <f t="shared" si="2"/>
        <v>7.6</v>
      </c>
      <c r="AM34" s="69">
        <f t="shared" si="3"/>
        <v>9</v>
      </c>
      <c r="AN34" s="61" t="str">
        <f>IF('Indicator Data'!AI37="No data","x",ROUND((IF(LOG('Indicator Data'!AI37)&gt;AN$195,10,IF(LOG('Indicator Data'!AI37)&lt;AN$194,0,10-(AN$195-LOG('Indicator Data'!AI37))/(AN$195-AN$194)*10))),1))</f>
        <v>x</v>
      </c>
      <c r="AO34" s="61" t="str">
        <f>IF('Indicator Data'!AJ37="No data","x",ROUND((IF(LOG('Indicator Data'!AJ37)&gt;AO$195,10,IF(LOG('Indicator Data'!AJ37)&lt;AO$194,0,10-(AO$195-LOG('Indicator Data'!AJ37))/(AO$195-AO$194)*10))),1))</f>
        <v>x</v>
      </c>
      <c r="AP34" s="62" t="str">
        <f t="shared" si="16"/>
        <v>x</v>
      </c>
      <c r="AQ34" s="62">
        <f>IF('Indicator Data'!AK37=0,10,ROUND(IF(LOG('Indicator Data'!AK37)&gt;AQ$195,0,IF(LOG('Indicator Data'!AK37)&lt;AQ$194,10,(AQ$195-LOG('Indicator Data'!AK37))/(AQ$195-AQ$194)*10)),1))</f>
        <v>3.8</v>
      </c>
      <c r="AR34" s="62">
        <f>IF('Indicator Data'!AL37="No data","x",ROUND(IF('Indicator Data'!AL37&gt;AR$195,10,IF('Indicator Data'!AL37&lt;AR$194,0,10-(AR$195-'Indicator Data'!AL37)/(AR$195-AR$194)*10)),1))</f>
        <v>0</v>
      </c>
      <c r="AS34" s="64">
        <f t="shared" si="17"/>
        <v>1.9</v>
      </c>
      <c r="AT34" s="61">
        <f>IF('Indicator Data'!AM37="No data","x",ROUND(IF('Indicator Data'!AM37^2&gt;AT$195,0,IF('Indicator Data'!AM37^2&lt;AT$194,10,(AT$195-'Indicator Data'!AM37^2)/(AT$195-AT$194)*10)),1))</f>
        <v>9.5</v>
      </c>
      <c r="AU34" s="61">
        <f>IF('Indicator Data'!AN37="No data","x",ROUND(IF('Indicator Data'!AN37&gt;AU$195,0,IF('Indicator Data'!AN37&lt;AU$194,10,(AU$195-'Indicator Data'!AN37)/(AU$195-AU$194)*10)),1))</f>
        <v>8.9</v>
      </c>
      <c r="AV34" s="61">
        <f>IF('Indicator Data'!AO37="No data","x",ROUND(IF('Indicator Data'!AO37&gt;AV$195,0,IF('Indicator Data'!AO37&lt;AV$194,10,(AV$195-'Indicator Data'!AO37)/(AV$195-AV$194)*10)),1))</f>
        <v>9.6</v>
      </c>
      <c r="AW34" s="62">
        <f t="shared" si="18"/>
        <v>9.3000000000000007</v>
      </c>
      <c r="AX34" s="62">
        <f>IF('Indicator Data'!AP37="No data","x",ROUND(IF('Indicator Data'!AP37&gt;AX$195,10,IF('Indicator Data'!AP37&lt;AX$194,0,10-(AX$195-'Indicator Data'!AP37)/(AX$195-AX$194)*10)),1))</f>
        <v>9.4</v>
      </c>
      <c r="AY34" s="64">
        <f t="shared" si="19"/>
        <v>9.4</v>
      </c>
      <c r="AZ34" s="69">
        <f t="shared" si="20"/>
        <v>5.7</v>
      </c>
    </row>
    <row r="35" spans="1:52" s="4" customFormat="1" x14ac:dyDescent="0.3">
      <c r="A35" s="109" t="str">
        <f>'Indicator Data'!A38</f>
        <v>Chad</v>
      </c>
      <c r="B35" s="52" t="str">
        <f>'Indicator Data'!B38</f>
        <v>TCD</v>
      </c>
      <c r="C35" s="61">
        <f>ROUND(IF('Indicator Data'!K38="No data",IF((0.1022*LN('Indicator Data'!BH38)-0.1711)&gt;C$195,0,IF((0.1022*LN('Indicator Data'!BH38)-0.1711)&lt;C$194,10,(C$195-(0.1022*LN('Indicator Data'!BH38)-0.1711))/(C$195-C$194)*10)),IF('Indicator Data'!K38&gt;C$195,0,IF('Indicator Data'!K38&lt;C$194,10,(C$195-'Indicator Data'!K38)/(C$195-C$194)*10))),1)</f>
        <v>10</v>
      </c>
      <c r="D35" s="61">
        <f>IF('Indicator Data'!L38="No data","x",ROUND((IF(LOG('Indicator Data'!L38*1000)&gt;D$195,10,IF(LOG('Indicator Data'!L38*1000)&lt;D$194,0,10-(D$195-LOG('Indicator Data'!L38*1000))/(D$195-D$194)*10))),1))</f>
        <v>10</v>
      </c>
      <c r="E35" s="62">
        <f t="shared" si="4"/>
        <v>10</v>
      </c>
      <c r="F35" s="61">
        <f>IF('Indicator Data'!Y38="No data","x",ROUND(IF('Indicator Data'!Y38&gt;F$195,10,IF('Indicator Data'!Y38&lt;F$194,0,10-(F$195-'Indicator Data'!Y38)/(F$195-F$194)*10)),1))</f>
        <v>9.3000000000000007</v>
      </c>
      <c r="G35" s="61">
        <f>IF('Indicator Data'!Z38="No data","x",ROUND(IF('Indicator Data'!Z38&gt;G$195,10,IF('Indicator Data'!Z38&lt;G$194,0,10-(G$195-'Indicator Data'!Z38)/(G$195-G$194)*10)),1))</f>
        <v>4.5999999999999996</v>
      </c>
      <c r="H35" s="62">
        <f t="shared" si="5"/>
        <v>7</v>
      </c>
      <c r="I35" s="63">
        <f>SUM(IF('Indicator Data'!M38=0,0,'Indicator Data'!M38),SUM('Indicator Data'!N38:O38))</f>
        <v>6900.7929399999994</v>
      </c>
      <c r="J35" s="63">
        <f>I35/'Indicator Data'!BI38*1000000</f>
        <v>432.73618880480836</v>
      </c>
      <c r="K35" s="61">
        <f t="shared" si="6"/>
        <v>8.6999999999999993</v>
      </c>
      <c r="L35" s="61">
        <f>IF('Indicator Data'!P38="No data","x",ROUND(IF('Indicator Data'!P38&gt;L$195,10,IF('Indicator Data'!P38&lt;L$194,0,10-(L$195-'Indicator Data'!P38)/(L$195-L$194)*10)),1))</f>
        <v>5.3</v>
      </c>
      <c r="M35" s="61" t="str">
        <f>IF('Indicator Data'!Q38="No data","x",IF('Indicator Data'!Q38=0,0,ROUND(IF('Indicator Data'!Q38&gt;M$195,10,IF('Indicator Data'!Q38&lt;M$194,0,10-(M$195-'Indicator Data'!Q38)/(M$195-M$194)*10)),1)))</f>
        <v>x</v>
      </c>
      <c r="N35" s="62">
        <f t="shared" si="7"/>
        <v>7</v>
      </c>
      <c r="O35" s="64">
        <f t="shared" si="8"/>
        <v>8.5</v>
      </c>
      <c r="P35" s="75">
        <f>IF(AND('Indicator Data'!AD38="No data",'Indicator Data'!AE38="No data"),0,SUM('Indicator Data'!AD38:AF38)/1000)</f>
        <v>622.17100000000005</v>
      </c>
      <c r="Q35" s="61">
        <f t="shared" si="9"/>
        <v>9.3000000000000007</v>
      </c>
      <c r="R35" s="65">
        <f>P35*1000/'Indicator Data'!BI38</f>
        <v>3.9015213130692256E-2</v>
      </c>
      <c r="S35" s="61">
        <f t="shared" si="10"/>
        <v>7.9</v>
      </c>
      <c r="T35" s="66">
        <f t="shared" si="11"/>
        <v>8.6</v>
      </c>
      <c r="U35" s="61">
        <f>IF('Indicator Data'!U38="No data","x",ROUND(IF('Indicator Data'!U38&gt;U$195,10,IF('Indicator Data'!U38&lt;U$194,0,10-(U$195-'Indicator Data'!U38)/(U$195-U$194)*10)),1))</f>
        <v>2.6</v>
      </c>
      <c r="V35" s="61">
        <f>IF('Indicator Data'!V38="No data","x",IF('Indicator Data'!V38=0,0,ROUND(IF('Indicator Data'!V38&gt;V$195,10,IF('Indicator Data'!V38&lt;V$194,0,10-(V$195-'Indicator Data'!V38)/(V$195-V$194)*10)),1)))</f>
        <v>2.2000000000000002</v>
      </c>
      <c r="W35" s="61">
        <f t="shared" si="12"/>
        <v>2.4000000000000004</v>
      </c>
      <c r="X35" s="61">
        <f>IF('Indicator Data'!T38="No data","x",ROUND(IF('Indicator Data'!T38&gt;X$195,10,IF('Indicator Data'!T38&lt;X$194,0,10-(X$195-'Indicator Data'!T38)/(X$195-X$194)*10)),1))</f>
        <v>2.8</v>
      </c>
      <c r="Y35" s="167">
        <f>IF('Indicator Data'!W38="No data","x",ROUND(IF('Indicator Data'!W38&gt;Y$195,10,IF('Indicator Data'!W38&lt;Y$194,0,10-(Y$195-'Indicator Data'!W38)/(Y$195-Y$194)*10)),1))</f>
        <v>4.7</v>
      </c>
      <c r="Z35" s="65">
        <f>IF('Indicator Data'!X38="No data","x",IF(('Indicator Data'!X38/'Indicator Data'!BI38)&gt;1,1,IF('Indicator Data'!X38&gt;'Indicator Data'!X38,1,'Indicator Data'!X38/'Indicator Data'!BI38)))</f>
        <v>0.39020524513820321</v>
      </c>
      <c r="AA35" s="167">
        <f t="shared" si="13"/>
        <v>4.3</v>
      </c>
      <c r="AB35" s="62">
        <f t="shared" ref="AB35:AB66" si="21">IF(AND(W35="x",X35="x",Y35="x",AA35="x"),"x",ROUND(AVERAGE(W35,X35,Y35,AA35),1))</f>
        <v>3.6</v>
      </c>
      <c r="AC35" s="61">
        <f>IF('Indicator Data'!R38="No data","x",ROUND(IF('Indicator Data'!R38&gt;AC$195,10,IF('Indicator Data'!R38&lt;AC$194,0,10-(AC$195-'Indicator Data'!R38)/(AC$195-AC$194)*10)),1))</f>
        <v>9.1999999999999993</v>
      </c>
      <c r="AD35" s="61">
        <f>IF('Indicator Data'!S38="No data","x",ROUND(IF('Indicator Data'!S38&gt;AD$195,10,IF('Indicator Data'!S38&lt;AD$194,0,10-(AD$195-'Indicator Data'!S38)/(AD$195-AD$194)*10)),1))</f>
        <v>6.4</v>
      </c>
      <c r="AE35" s="62">
        <f t="shared" si="14"/>
        <v>7.8</v>
      </c>
      <c r="AF35" s="75">
        <f>('Indicator Data'!AC38+'Indicator Data'!AB38*0.5+'Indicator Data'!AA38*0.25)/1000</f>
        <v>474.43650000000002</v>
      </c>
      <c r="AG35" s="67">
        <f>AF35*1000/'Indicator Data'!BI38</f>
        <v>2.9751051020506705E-2</v>
      </c>
      <c r="AH35" s="62">
        <f t="shared" si="15"/>
        <v>3</v>
      </c>
      <c r="AI35" s="61">
        <f>IF('Indicator Data'!AG38="No data","x",ROUND(IF('Indicator Data'!AG38&lt;$AI$194,10,IF('Indicator Data'!AG38&gt;$AI$195,0,($AI$195-'Indicator Data'!AG38)/($AI$195-$AI$194)*10)),1))</f>
        <v>6.9</v>
      </c>
      <c r="AJ35" s="61">
        <f>IF('Indicator Data'!AH38="No data","x",ROUND(IF('Indicator Data'!AH38&gt;$AJ$195,10,IF('Indicator Data'!AH38&lt;$AJ$194,0,10-($AJ$195-'Indicator Data'!AH38)/($AJ$195-$AJ$194)*10)),1))</f>
        <v>10</v>
      </c>
      <c r="AK35" s="62">
        <f t="shared" ref="AK35:AK66" si="22">ROUND(AVERAGE(AJ35,AI35),1)</f>
        <v>8.5</v>
      </c>
      <c r="AL35" s="68">
        <f t="shared" ref="AL35:AL66" si="23">ROUND(IF(AND(AB35="x",AE35="x",AK35="x"),AH35,IF(AND(AB35="x",AE35="x"),(10-GEOMEAN(((10-AK35)/10*9+1),((10-AH35)/10*9+1)))/9*10,IF(AK35="x",(10-GEOMEAN(((10-AB35)/10*9+1),((10-AE35)/10*9+1),((10-AH35)/10*9+1)))/9*10,IF(AB35="x",(10-GEOMEAN(((10-AK35)/10*9+1),((10-AE35)/10*9+1),((10-AH35)/10*9+1)))/9*10,(10-GEOMEAN(((10-AB35)/10*9+1),((10-AE35)/10*9+1),((10-AH35)/10*9+1),((10-AK35)/10*9+1)))/9*10)))),1)</f>
        <v>6.3</v>
      </c>
      <c r="AM35" s="69">
        <f t="shared" ref="AM35:AM66" si="24">ROUND((10-GEOMEAN(((10-T35)/10*9+1),((10-AL35)/10*9+1)))/9*10,1)</f>
        <v>7.6</v>
      </c>
      <c r="AN35" s="61" t="str">
        <f>IF('Indicator Data'!AI38="No data","x",ROUND((IF(LOG('Indicator Data'!AI38)&gt;AN$195,10,IF(LOG('Indicator Data'!AI38)&lt;AN$194,0,10-(AN$195-LOG('Indicator Data'!AI38))/(AN$195-AN$194)*10))),1))</f>
        <v>x</v>
      </c>
      <c r="AO35" s="61">
        <f>IF('Indicator Data'!AJ38="No data","x",ROUND((IF(LOG('Indicator Data'!AJ38)&gt;AO$195,10,IF(LOG('Indicator Data'!AJ38)&lt;AO$194,0,10-(AO$195-LOG('Indicator Data'!AJ38))/(AO$195-AO$194)*10))),1))</f>
        <v>2.2999999999999998</v>
      </c>
      <c r="AP35" s="62">
        <f t="shared" si="16"/>
        <v>2.2999999999999998</v>
      </c>
      <c r="AQ35" s="62">
        <f>IF('Indicator Data'!AK38=0,10,ROUND(IF(LOG('Indicator Data'!AK38)&gt;AQ$195,0,IF(LOG('Indicator Data'!AK38)&lt;AQ$194,10,(AQ$195-LOG('Indicator Data'!AK38))/(AQ$195-AQ$194)*10)),1))</f>
        <v>6.3</v>
      </c>
      <c r="AR35" s="62">
        <f>IF('Indicator Data'!AL38="No data","x",ROUND(IF('Indicator Data'!AL38&gt;AR$195,10,IF('Indicator Data'!AL38&lt;AR$194,0,10-(AR$195-'Indicator Data'!AL38)/(AR$195-AR$194)*10)),1))</f>
        <v>2</v>
      </c>
      <c r="AS35" s="64">
        <f t="shared" si="17"/>
        <v>3.5</v>
      </c>
      <c r="AT35" s="61">
        <f>IF('Indicator Data'!AM38="No data","x",ROUND(IF('Indicator Data'!AM38^2&gt;AT$195,0,IF('Indicator Data'!AM38^2&lt;AT$194,10,(AT$195-'Indicator Data'!AM38^2)/(AT$195-AT$194)*10)),1))</f>
        <v>10</v>
      </c>
      <c r="AU35" s="61">
        <f>IF('Indicator Data'!AN38="No data","x",ROUND(IF('Indicator Data'!AN38&gt;AU$195,0,IF('Indicator Data'!AN38&lt;AU$194,10,(AU$195-'Indicator Data'!AN38)/(AU$195-AU$194)*10)),1))</f>
        <v>7.9</v>
      </c>
      <c r="AV35" s="61">
        <f>IF('Indicator Data'!AO38="No data","x",ROUND(IF('Indicator Data'!AO38&gt;AV$195,0,IF('Indicator Data'!AO38&lt;AV$194,10,(AV$195-'Indicator Data'!AO38)/(AV$195-AV$194)*10)),1))</f>
        <v>9.5</v>
      </c>
      <c r="AW35" s="62">
        <f t="shared" si="18"/>
        <v>9.1</v>
      </c>
      <c r="AX35" s="62">
        <f>IF('Indicator Data'!AP38="No data","x",ROUND(IF('Indicator Data'!AP38&gt;AX$195,10,IF('Indicator Data'!AP38&lt;AX$194,0,10-(AX$195-'Indicator Data'!AP38)/(AX$195-AX$194)*10)),1))</f>
        <v>5.9</v>
      </c>
      <c r="AY35" s="64">
        <f t="shared" si="19"/>
        <v>7.5</v>
      </c>
      <c r="AZ35" s="69">
        <f t="shared" si="20"/>
        <v>5.5</v>
      </c>
    </row>
    <row r="36" spans="1:52" s="4" customFormat="1" x14ac:dyDescent="0.3">
      <c r="A36" s="109" t="str">
        <f>'Indicator Data'!A39</f>
        <v>Chile</v>
      </c>
      <c r="B36" s="52" t="str">
        <f>'Indicator Data'!B39</f>
        <v>CHL</v>
      </c>
      <c r="C36" s="61">
        <f>ROUND(IF('Indicator Data'!K39="No data",IF((0.1022*LN('Indicator Data'!BH39)-0.1711)&gt;C$195,0,IF((0.1022*LN('Indicator Data'!BH39)-0.1711)&lt;C$194,10,(C$195-(0.1022*LN('Indicator Data'!BH39)-0.1711))/(C$195-C$194)*10)),IF('Indicator Data'!K39&gt;C$195,0,IF('Indicator Data'!K39&lt;C$194,10,(C$195-'Indicator Data'!K39)/(C$195-C$194)*10))),1)</f>
        <v>1.1000000000000001</v>
      </c>
      <c r="D36" s="61" t="str">
        <f>IF('Indicator Data'!L39="No data","x",ROUND((IF(LOG('Indicator Data'!L39*1000)&gt;D$195,10,IF(LOG('Indicator Data'!L39*1000)&lt;D$194,0,10-(D$195-LOG('Indicator Data'!L39*1000))/(D$195-D$194)*10))),1))</f>
        <v>x</v>
      </c>
      <c r="E36" s="62">
        <f t="shared" si="4"/>
        <v>1.1000000000000001</v>
      </c>
      <c r="F36" s="61">
        <f>IF('Indicator Data'!Y39="No data","x",ROUND(IF('Indicator Data'!Y39&gt;F$195,10,IF('Indicator Data'!Y39&lt;F$194,0,10-(F$195-'Indicator Data'!Y39)/(F$195-F$194)*10)),1))</f>
        <v>3.8</v>
      </c>
      <c r="G36" s="61">
        <f>IF('Indicator Data'!Z39="No data","x",ROUND(IF('Indicator Data'!Z39&gt;G$195,10,IF('Indicator Data'!Z39&lt;G$194,0,10-(G$195-'Indicator Data'!Z39)/(G$195-G$194)*10)),1))</f>
        <v>5.4</v>
      </c>
      <c r="H36" s="62">
        <f t="shared" si="5"/>
        <v>4.5999999999999996</v>
      </c>
      <c r="I36" s="63">
        <f>SUM(IF('Indicator Data'!M39=0,0,'Indicator Data'!M39),SUM('Indicator Data'!N39:O39))</f>
        <v>66.296750000000003</v>
      </c>
      <c r="J36" s="63">
        <f>I36/'Indicator Data'!BI39*1000000</f>
        <v>3.498133577739805</v>
      </c>
      <c r="K36" s="61">
        <f t="shared" si="6"/>
        <v>0.1</v>
      </c>
      <c r="L36" s="61">
        <f>IF('Indicator Data'!P39="No data","x",ROUND(IF('Indicator Data'!P39&gt;L$195,10,IF('Indicator Data'!P39&lt;L$194,0,10-(L$195-'Indicator Data'!P39)/(L$195-L$194)*10)),1))</f>
        <v>0</v>
      </c>
      <c r="M36" s="61">
        <f>IF('Indicator Data'!Q39="No data","x",IF('Indicator Data'!Q39=0,0,ROUND(IF('Indicator Data'!Q39&gt;M$195,10,IF('Indicator Data'!Q39&lt;M$194,0,10-(M$195-'Indicator Data'!Q39)/(M$195-M$194)*10)),1)))</f>
        <v>0</v>
      </c>
      <c r="N36" s="62">
        <f t="shared" si="7"/>
        <v>0</v>
      </c>
      <c r="O36" s="64">
        <f t="shared" si="8"/>
        <v>1.7</v>
      </c>
      <c r="P36" s="75">
        <f>IF(AND('Indicator Data'!AD39="No data",'Indicator Data'!AE39="No data"),0,SUM('Indicator Data'!AD39:AF39)/1000)</f>
        <v>14.045</v>
      </c>
      <c r="Q36" s="61">
        <f t="shared" si="9"/>
        <v>3.8</v>
      </c>
      <c r="R36" s="65">
        <f>P36*1000/'Indicator Data'!BI39</f>
        <v>7.4108136672394287E-4</v>
      </c>
      <c r="S36" s="61">
        <f t="shared" si="10"/>
        <v>3</v>
      </c>
      <c r="T36" s="66">
        <f t="shared" si="11"/>
        <v>3.4</v>
      </c>
      <c r="U36" s="61">
        <f>IF('Indicator Data'!U39="No data","x",ROUND(IF('Indicator Data'!U39&gt;U$195,10,IF('Indicator Data'!U39&lt;U$194,0,10-(U$195-'Indicator Data'!U39)/(U$195-U$194)*10)),1))</f>
        <v>1</v>
      </c>
      <c r="V36" s="61">
        <f>IF('Indicator Data'!V39="No data","x",IF('Indicator Data'!V39=0,0,ROUND(IF('Indicator Data'!V39&gt;V$195,10,IF('Indicator Data'!V39&lt;V$194,0,10-(V$195-'Indicator Data'!V39)/(V$195-V$194)*10)),1)))</f>
        <v>2.1</v>
      </c>
      <c r="W36" s="61">
        <f t="shared" si="12"/>
        <v>1.55</v>
      </c>
      <c r="X36" s="61">
        <f>IF('Indicator Data'!T39="No data","x",ROUND(IF('Indicator Data'!T39&gt;X$195,10,IF('Indicator Data'!T39&lt;X$194,0,10-(X$195-'Indicator Data'!T39)/(X$195-X$194)*10)),1))</f>
        <v>0.3</v>
      </c>
      <c r="Y36" s="167" t="str">
        <f>IF('Indicator Data'!W39="No data","x",ROUND(IF('Indicator Data'!W39&gt;Y$195,10,IF('Indicator Data'!W39&lt;Y$194,0,10-(Y$195-'Indicator Data'!W39)/(Y$195-Y$194)*10)),1))</f>
        <v>x</v>
      </c>
      <c r="Z36" s="65">
        <f>IF('Indicator Data'!X39="No data","x",IF(('Indicator Data'!X39/'Indicator Data'!BI39)&gt;1,1,IF('Indicator Data'!X39&gt;'Indicator Data'!X39,1,'Indicator Data'!X39/'Indicator Data'!BI39)))</f>
        <v>7.9147173377423588E-7</v>
      </c>
      <c r="AA36" s="167">
        <f t="shared" si="13"/>
        <v>0</v>
      </c>
      <c r="AB36" s="62">
        <f t="shared" si="21"/>
        <v>0.6</v>
      </c>
      <c r="AC36" s="61">
        <f>IF('Indicator Data'!R39="No data","x",ROUND(IF('Indicator Data'!R39&gt;AC$195,10,IF('Indicator Data'!R39&lt;AC$194,0,10-(AC$195-'Indicator Data'!R39)/(AC$195-AC$194)*10)),1))</f>
        <v>0.6</v>
      </c>
      <c r="AD36" s="61">
        <f>IF('Indicator Data'!S39="No data","x",ROUND(IF('Indicator Data'!S39&gt;AD$195,10,IF('Indicator Data'!S39&lt;AD$194,0,10-(AD$195-'Indicator Data'!S39)/(AD$195-AD$194)*10)),1))</f>
        <v>0.1</v>
      </c>
      <c r="AE36" s="62">
        <f t="shared" si="14"/>
        <v>0.4</v>
      </c>
      <c r="AF36" s="75">
        <f>('Indicator Data'!AC39+'Indicator Data'!AB39*0.5+'Indicator Data'!AA39*0.25)/1000</f>
        <v>5.1392499999999997</v>
      </c>
      <c r="AG36" s="67">
        <f>AF36*1000/'Indicator Data'!BI39</f>
        <v>2.7117140718661609E-4</v>
      </c>
      <c r="AH36" s="62">
        <f t="shared" si="15"/>
        <v>0</v>
      </c>
      <c r="AI36" s="61">
        <f>IF('Indicator Data'!AG39="No data","x",ROUND(IF('Indicator Data'!AG39&lt;$AI$194,10,IF('Indicator Data'!AG39&gt;$AI$195,0,($AI$195-'Indicator Data'!AG39)/($AI$195-$AI$194)*10)),1))</f>
        <v>3.2</v>
      </c>
      <c r="AJ36" s="61">
        <f>IF('Indicator Data'!AH39="No data","x",ROUND(IF('Indicator Data'!AH39&gt;$AJ$195,10,IF('Indicator Data'!AH39&lt;$AJ$194,0,10-($AJ$195-'Indicator Data'!AH39)/($AJ$195-$AJ$194)*10)),1))</f>
        <v>0</v>
      </c>
      <c r="AK36" s="62">
        <f t="shared" si="22"/>
        <v>1.6</v>
      </c>
      <c r="AL36" s="68">
        <f t="shared" si="23"/>
        <v>0.7</v>
      </c>
      <c r="AM36" s="69">
        <f t="shared" si="24"/>
        <v>2.2000000000000002</v>
      </c>
      <c r="AN36" s="61">
        <f>IF('Indicator Data'!AI39="No data","x",ROUND((IF(LOG('Indicator Data'!AI39)&gt;AN$195,10,IF(LOG('Indicator Data'!AI39)&lt;AN$194,0,10-(AN$195-LOG('Indicator Data'!AI39))/(AN$195-AN$194)*10))),1))</f>
        <v>8.1999999999999993</v>
      </c>
      <c r="AO36" s="61">
        <f>IF('Indicator Data'!AJ39="No data","x",ROUND((IF(LOG('Indicator Data'!AJ39)&gt;AO$195,10,IF(LOG('Indicator Data'!AJ39)&lt;AO$194,0,10-(AO$195-LOG('Indicator Data'!AJ39))/(AO$195-AO$194)*10))),1))</f>
        <v>7</v>
      </c>
      <c r="AP36" s="62">
        <f t="shared" si="16"/>
        <v>7.6</v>
      </c>
      <c r="AQ36" s="62">
        <f>IF('Indicator Data'!AK39=0,10,ROUND(IF(LOG('Indicator Data'!AK39)&gt;AQ$195,0,IF(LOG('Indicator Data'!AK39)&lt;AQ$194,10,(AQ$195-LOG('Indicator Data'!AK39))/(AQ$195-AQ$194)*10)),1))</f>
        <v>4.7</v>
      </c>
      <c r="AR36" s="62">
        <f>IF('Indicator Data'!AL39="No data","x",ROUND(IF('Indicator Data'!AL39&gt;AR$195,10,IF('Indicator Data'!AL39&lt;AR$194,0,10-(AR$195-'Indicator Data'!AL39)/(AR$195-AR$194)*10)),1))</f>
        <v>4</v>
      </c>
      <c r="AS36" s="64">
        <f t="shared" si="17"/>
        <v>5.4</v>
      </c>
      <c r="AT36" s="61">
        <f>IF('Indicator Data'!AM39="No data","x",ROUND(IF('Indicator Data'!AM39^2&gt;AT$195,0,IF('Indicator Data'!AM39^2&lt;AT$194,10,(AT$195-'Indicator Data'!AM39^2)/(AT$195-AT$194)*10)),1))</f>
        <v>0.8</v>
      </c>
      <c r="AU36" s="61">
        <f>IF('Indicator Data'!AN39="No data","x",ROUND(IF('Indicator Data'!AN39&gt;AU$195,0,IF('Indicator Data'!AN39&lt;AU$194,10,(AU$195-'Indicator Data'!AN39)/(AU$195-AU$194)*10)),1))</f>
        <v>3.4</v>
      </c>
      <c r="AV36" s="61">
        <f>IF('Indicator Data'!AO39="No data","x",ROUND(IF('Indicator Data'!AO39&gt;AV$195,0,IF('Indicator Data'!AO39&lt;AV$194,10,(AV$195-'Indicator Data'!AO39)/(AV$195-AV$194)*10)),1))</f>
        <v>1.8</v>
      </c>
      <c r="AW36" s="62">
        <f t="shared" si="18"/>
        <v>2</v>
      </c>
      <c r="AX36" s="62">
        <f>IF('Indicator Data'!AP39="No data","x",ROUND(IF('Indicator Data'!AP39&gt;AX$195,10,IF('Indicator Data'!AP39&lt;AX$194,0,10-(AX$195-'Indicator Data'!AP39)/(AX$195-AX$194)*10)),1))</f>
        <v>2.5</v>
      </c>
      <c r="AY36" s="64">
        <f t="shared" si="19"/>
        <v>2.2999999999999998</v>
      </c>
      <c r="AZ36" s="69">
        <f t="shared" si="20"/>
        <v>3.9</v>
      </c>
    </row>
    <row r="37" spans="1:52" s="4" customFormat="1" x14ac:dyDescent="0.3">
      <c r="A37" s="109" t="str">
        <f>'Indicator Data'!A40</f>
        <v>China</v>
      </c>
      <c r="B37" s="52" t="str">
        <f>'Indicator Data'!B40</f>
        <v>CHN</v>
      </c>
      <c r="C37" s="61">
        <f>ROUND(IF('Indicator Data'!K40="No data",IF((0.1022*LN('Indicator Data'!BH40)-0.1711)&gt;C$195,0,IF((0.1022*LN('Indicator Data'!BH40)-0.1711)&lt;C$194,10,(C$195-(0.1022*LN('Indicator Data'!BH40)-0.1711))/(C$195-C$194)*10)),IF('Indicator Data'!K40&gt;C$195,0,IF('Indicator Data'!K40&lt;C$194,10,(C$195-'Indicator Data'!K40)/(C$195-C$194)*10))),1)</f>
        <v>2.8</v>
      </c>
      <c r="D37" s="61">
        <f>IF('Indicator Data'!L40="No data","x",ROUND((IF(LOG('Indicator Data'!L40*1000)&gt;D$195,10,IF(LOG('Indicator Data'!L40*1000)&lt;D$194,0,10-(D$195-LOG('Indicator Data'!L40*1000))/(D$195-D$194)*10))),1))</f>
        <v>4.5</v>
      </c>
      <c r="E37" s="62">
        <f t="shared" si="4"/>
        <v>3.7</v>
      </c>
      <c r="F37" s="61">
        <f>IF('Indicator Data'!Y40="No data","x",ROUND(IF('Indicator Data'!Y40&gt;F$195,10,IF('Indicator Data'!Y40&lt;F$194,0,10-(F$195-'Indicator Data'!Y40)/(F$195-F$194)*10)),1))</f>
        <v>2.2000000000000002</v>
      </c>
      <c r="G37" s="61">
        <f>IF('Indicator Data'!Z40="No data","x",ROUND(IF('Indicator Data'!Z40&gt;G$195,10,IF('Indicator Data'!Z40&lt;G$194,0,10-(G$195-'Indicator Data'!Z40)/(G$195-G$194)*10)),1))</f>
        <v>3.4</v>
      </c>
      <c r="H37" s="62">
        <f t="shared" si="5"/>
        <v>2.8</v>
      </c>
      <c r="I37" s="63">
        <f>SUM(IF('Indicator Data'!M40=0,0,'Indicator Data'!M40),SUM('Indicator Data'!N40:O40))</f>
        <v>-820.99950000000001</v>
      </c>
      <c r="J37" s="63">
        <f>I37/'Indicator Data'!BI40*1000000</f>
        <v>-0.57261043250867161</v>
      </c>
      <c r="K37" s="61">
        <f t="shared" si="6"/>
        <v>0</v>
      </c>
      <c r="L37" s="61">
        <f>IF('Indicator Data'!P40="No data","x",ROUND(IF('Indicator Data'!P40&gt;L$195,10,IF('Indicator Data'!P40&lt;L$194,0,10-(L$195-'Indicator Data'!P40)/(L$195-L$194)*10)),1))</f>
        <v>0</v>
      </c>
      <c r="M37" s="61">
        <f>IF('Indicator Data'!Q40="No data","x",IF('Indicator Data'!Q40=0,0,ROUND(IF('Indicator Data'!Q40&gt;M$195,10,IF('Indicator Data'!Q40&lt;M$194,0,10-(M$195-'Indicator Data'!Q40)/(M$195-M$194)*10)),1)))</f>
        <v>0.1</v>
      </c>
      <c r="N37" s="62">
        <f t="shared" si="7"/>
        <v>0</v>
      </c>
      <c r="O37" s="64">
        <f t="shared" si="8"/>
        <v>2.6</v>
      </c>
      <c r="P37" s="75">
        <f>IF(AND('Indicator Data'!AD40="No data",'Indicator Data'!AE40="No data"),0,SUM('Indicator Data'!AD40:AF40)/1000)</f>
        <v>322.35899999999998</v>
      </c>
      <c r="Q37" s="61">
        <f t="shared" si="9"/>
        <v>8.4</v>
      </c>
      <c r="R37" s="65">
        <f>P37*1000/'Indicator Data'!BI40</f>
        <v>2.248309851748544E-4</v>
      </c>
      <c r="S37" s="61">
        <f t="shared" si="10"/>
        <v>2.2000000000000002</v>
      </c>
      <c r="T37" s="66">
        <f t="shared" si="11"/>
        <v>5.3</v>
      </c>
      <c r="U37" s="61">
        <f>IF('Indicator Data'!U40="No data","x",ROUND(IF('Indicator Data'!U40&gt;U$195,10,IF('Indicator Data'!U40&lt;U$194,0,10-(U$195-'Indicator Data'!U40)/(U$195-U$194)*10)),1))</f>
        <v>0.2</v>
      </c>
      <c r="V37" s="61" t="str">
        <f>IF('Indicator Data'!V40="No data","x",IF('Indicator Data'!V40=0,0,ROUND(IF('Indicator Data'!V40&gt;V$195,10,IF('Indicator Data'!V40&lt;V$194,0,10-(V$195-'Indicator Data'!V40)/(V$195-V$194)*10)),1)))</f>
        <v>x</v>
      </c>
      <c r="W37" s="61">
        <f t="shared" si="12"/>
        <v>0.2</v>
      </c>
      <c r="X37" s="61">
        <f>IF('Indicator Data'!T40="No data","x",ROUND(IF('Indicator Data'!T40&gt;X$195,10,IF('Indicator Data'!T40&lt;X$194,0,10-(X$195-'Indicator Data'!T40)/(X$195-X$194)*10)),1))</f>
        <v>1.1000000000000001</v>
      </c>
      <c r="Y37" s="167">
        <f>IF('Indicator Data'!W40="No data","x",ROUND(IF('Indicator Data'!W40&gt;Y$195,10,IF('Indicator Data'!W40&lt;Y$194,0,10-(Y$195-'Indicator Data'!W40)/(Y$195-Y$194)*10)),1))</f>
        <v>0</v>
      </c>
      <c r="Z37" s="65">
        <f>IF('Indicator Data'!X40="No data","x",IF(('Indicator Data'!X40/'Indicator Data'!BI40)&gt;1,1,IF('Indicator Data'!X40&gt;'Indicator Data'!X40,1,'Indicator Data'!X40/'Indicator Data'!BI40)))</f>
        <v>1.8396307718640169E-2</v>
      </c>
      <c r="AA37" s="167">
        <f t="shared" si="13"/>
        <v>0.2</v>
      </c>
      <c r="AB37" s="62">
        <f t="shared" si="21"/>
        <v>0.4</v>
      </c>
      <c r="AC37" s="61">
        <f>IF('Indicator Data'!R40="No data","x",ROUND(IF('Indicator Data'!R40&gt;AC$195,10,IF('Indicator Data'!R40&lt;AC$194,0,10-(AC$195-'Indicator Data'!R40)/(AC$195-AC$194)*10)),1))</f>
        <v>0.7</v>
      </c>
      <c r="AD37" s="61">
        <f>IF('Indicator Data'!S40="No data","x",ROUND(IF('Indicator Data'!S40&gt;AD$195,10,IF('Indicator Data'!S40&lt;AD$194,0,10-(AD$195-'Indicator Data'!S40)/(AD$195-AD$194)*10)),1))</f>
        <v>0.5</v>
      </c>
      <c r="AE37" s="62">
        <f t="shared" si="14"/>
        <v>0.6</v>
      </c>
      <c r="AF37" s="75">
        <f>('Indicator Data'!AC40+'Indicator Data'!AB40*0.5+'Indicator Data'!AA40*0.25)/1000</f>
        <v>13235.44325</v>
      </c>
      <c r="AG37" s="67">
        <f>AF37*1000/'Indicator Data'!BI40</f>
        <v>9.2311297191124703E-3</v>
      </c>
      <c r="AH37" s="62">
        <f t="shared" si="15"/>
        <v>0.9</v>
      </c>
      <c r="AI37" s="61">
        <f>IF('Indicator Data'!AG40="No data","x",ROUND(IF('Indicator Data'!AG40&lt;$AI$194,10,IF('Indicator Data'!AG40&gt;$AI$195,0,($AI$195-'Indicator Data'!AG40)/($AI$195-$AI$194)*10)),1))</f>
        <v>2.4</v>
      </c>
      <c r="AJ37" s="61">
        <f>IF('Indicator Data'!AH40="No data","x",ROUND(IF('Indicator Data'!AH40&gt;$AJ$195,10,IF('Indicator Data'!AH40&lt;$AJ$194,0,10-($AJ$195-'Indicator Data'!AH40)/($AJ$195-$AJ$194)*10)),1))</f>
        <v>1.2</v>
      </c>
      <c r="AK37" s="62">
        <f t="shared" si="22"/>
        <v>1.8</v>
      </c>
      <c r="AL37" s="68">
        <f t="shared" si="23"/>
        <v>0.9</v>
      </c>
      <c r="AM37" s="69">
        <f t="shared" si="24"/>
        <v>3.4</v>
      </c>
      <c r="AN37" s="61">
        <f>IF('Indicator Data'!AI40="No data","x",ROUND((IF(LOG('Indicator Data'!AI40)&gt;AN$195,10,IF(LOG('Indicator Data'!AI40)&lt;AN$194,0,10-(AN$195-LOG('Indicator Data'!AI40))/(AN$195-AN$194)*10))),1))</f>
        <v>10</v>
      </c>
      <c r="AO37" s="61">
        <f>IF('Indicator Data'!AJ40="No data","x",ROUND((IF(LOG('Indicator Data'!AJ40)&gt;AO$195,10,IF(LOG('Indicator Data'!AJ40)&lt;AO$194,0,10-(AO$195-LOG('Indicator Data'!AJ40))/(AO$195-AO$194)*10))),1))</f>
        <v>9.5</v>
      </c>
      <c r="AP37" s="62">
        <f t="shared" si="16"/>
        <v>9.8000000000000007</v>
      </c>
      <c r="AQ37" s="62">
        <f>IF('Indicator Data'!AK40=0,10,ROUND(IF(LOG('Indicator Data'!AK40)&gt;AQ$195,0,IF(LOG('Indicator Data'!AK40)&lt;AQ$194,10,(AQ$195-LOG('Indicator Data'!AK40))/(AQ$195-AQ$194)*10)),1))</f>
        <v>3</v>
      </c>
      <c r="AR37" s="62">
        <f>IF('Indicator Data'!AL40="No data","x",ROUND(IF('Indicator Data'!AL40&gt;AR$195,10,IF('Indicator Data'!AL40&lt;AR$194,0,10-(AR$195-'Indicator Data'!AL40)/(AR$195-AR$194)*10)),1))</f>
        <v>10</v>
      </c>
      <c r="AS37" s="64">
        <f t="shared" si="17"/>
        <v>7.6</v>
      </c>
      <c r="AT37" s="61">
        <f>IF('Indicator Data'!AM40="No data","x",ROUND(IF('Indicator Data'!AM40^2&gt;AT$195,0,IF('Indicator Data'!AM40^2&lt;AT$194,10,(AT$195-'Indicator Data'!AM40^2)/(AT$195-AT$194)*10)),1))</f>
        <v>0.7</v>
      </c>
      <c r="AU37" s="61">
        <f>IF('Indicator Data'!AN40="No data","x",ROUND(IF('Indicator Data'!AN40&gt;AU$195,0,IF('Indicator Data'!AN40&lt;AU$194,10,(AU$195-'Indicator Data'!AN40)/(AU$195-AU$194)*10)),1))</f>
        <v>4.3</v>
      </c>
      <c r="AV37" s="61">
        <f>IF('Indicator Data'!AO40="No data","x",ROUND(IF('Indicator Data'!AO40&gt;AV$195,0,IF('Indicator Data'!AO40&lt;AV$194,10,(AV$195-'Indicator Data'!AO40)/(AV$195-AV$194)*10)),1))</f>
        <v>4.5999999999999996</v>
      </c>
      <c r="AW37" s="62">
        <f t="shared" si="18"/>
        <v>3.2</v>
      </c>
      <c r="AX37" s="62" t="str">
        <f>IF('Indicator Data'!AP40="No data","x",ROUND(IF('Indicator Data'!AP40&gt;AX$195,10,IF('Indicator Data'!AP40&lt;AX$194,0,10-(AX$195-'Indicator Data'!AP40)/(AX$195-AX$194)*10)),1))</f>
        <v>x</v>
      </c>
      <c r="AY37" s="64">
        <f t="shared" si="19"/>
        <v>3.2</v>
      </c>
      <c r="AZ37" s="69">
        <f t="shared" si="20"/>
        <v>5.4</v>
      </c>
    </row>
    <row r="38" spans="1:52" s="4" customFormat="1" x14ac:dyDescent="0.3">
      <c r="A38" s="109" t="str">
        <f>'Indicator Data'!A41</f>
        <v>Colombia</v>
      </c>
      <c r="B38" s="52" t="str">
        <f>'Indicator Data'!B41</f>
        <v>COL</v>
      </c>
      <c r="C38" s="61">
        <f>ROUND(IF('Indicator Data'!K41="No data",IF((0.1022*LN('Indicator Data'!BH41)-0.1711)&gt;C$195,0,IF((0.1022*LN('Indicator Data'!BH41)-0.1711)&lt;C$194,10,(C$195-(0.1022*LN('Indicator Data'!BH41)-0.1711))/(C$195-C$194)*10)),IF('Indicator Data'!K41&gt;C$195,0,IF('Indicator Data'!K41&lt;C$194,10,(C$195-'Indicator Data'!K41)/(C$195-C$194)*10))),1)</f>
        <v>2.8</v>
      </c>
      <c r="D38" s="61">
        <f>IF('Indicator Data'!L41="No data","x",ROUND((IF(LOG('Indicator Data'!L41*1000)&gt;D$195,10,IF(LOG('Indicator Data'!L41*1000)&lt;D$194,0,10-(D$195-LOG('Indicator Data'!L41*1000))/(D$195-D$194)*10))),1))</f>
        <v>4.8</v>
      </c>
      <c r="E38" s="62">
        <f t="shared" si="4"/>
        <v>3.9</v>
      </c>
      <c r="F38" s="61">
        <f>IF('Indicator Data'!Y41="No data","x",ROUND(IF('Indicator Data'!Y41&gt;F$195,10,IF('Indicator Data'!Y41&lt;F$194,0,10-(F$195-'Indicator Data'!Y41)/(F$195-F$194)*10)),1))</f>
        <v>5.5</v>
      </c>
      <c r="G38" s="61">
        <f>IF('Indicator Data'!Z41="No data","x",ROUND(IF('Indicator Data'!Z41&gt;G$195,10,IF('Indicator Data'!Z41&lt;G$194,0,10-(G$195-'Indicator Data'!Z41)/(G$195-G$194)*10)),1))</f>
        <v>6.2</v>
      </c>
      <c r="H38" s="62">
        <f t="shared" si="5"/>
        <v>5.9</v>
      </c>
      <c r="I38" s="63">
        <f>SUM(IF('Indicator Data'!M41=0,0,'Indicator Data'!M41),SUM('Indicator Data'!N41:O41))</f>
        <v>7036.5521599999993</v>
      </c>
      <c r="J38" s="63">
        <f>I38/'Indicator Data'!BI41*1000000</f>
        <v>139.78208221334509</v>
      </c>
      <c r="K38" s="61">
        <f t="shared" si="6"/>
        <v>2.8</v>
      </c>
      <c r="L38" s="61">
        <f>IF('Indicator Data'!P41="No data","x",ROUND(IF('Indicator Data'!P41&gt;L$195,10,IF('Indicator Data'!P41&lt;L$194,0,10-(L$195-'Indicator Data'!P41)/(L$195-L$194)*10)),1))</f>
        <v>0.4</v>
      </c>
      <c r="M38" s="61">
        <f>IF('Indicator Data'!Q41="No data","x",IF('Indicator Data'!Q41=0,0,ROUND(IF('Indicator Data'!Q41&gt;M$195,10,IF('Indicator Data'!Q41&lt;M$194,0,10-(M$195-'Indicator Data'!Q41)/(M$195-M$194)*10)),1)))</f>
        <v>0.6</v>
      </c>
      <c r="N38" s="62">
        <f t="shared" si="7"/>
        <v>1.3</v>
      </c>
      <c r="O38" s="64">
        <f t="shared" si="8"/>
        <v>3.8</v>
      </c>
      <c r="P38" s="75">
        <f>IF(AND('Indicator Data'!AD41="No data",'Indicator Data'!AE41="No data"),0,SUM('Indicator Data'!AD41:AF41)/1000)</f>
        <v>5788.0870000000004</v>
      </c>
      <c r="Q38" s="61">
        <f t="shared" si="9"/>
        <v>10</v>
      </c>
      <c r="R38" s="65">
        <f>P38*1000/'Indicator Data'!BI41</f>
        <v>0.11498114907628199</v>
      </c>
      <c r="S38" s="61">
        <f t="shared" si="10"/>
        <v>10</v>
      </c>
      <c r="T38" s="66">
        <f t="shared" si="11"/>
        <v>10</v>
      </c>
      <c r="U38" s="61">
        <f>IF('Indicator Data'!U41="No data","x",ROUND(IF('Indicator Data'!U41&gt;U$195,10,IF('Indicator Data'!U41&lt;U$194,0,10-(U$195-'Indicator Data'!U41)/(U$195-U$194)*10)),1))</f>
        <v>0.8</v>
      </c>
      <c r="V38" s="61" t="str">
        <f>IF('Indicator Data'!V41="No data","x",IF('Indicator Data'!V41=0,0,ROUND(IF('Indicator Data'!V41&gt;V$195,10,IF('Indicator Data'!V41&lt;V$194,0,10-(V$195-'Indicator Data'!V41)/(V$195-V$194)*10)),1)))</f>
        <v>x</v>
      </c>
      <c r="W38" s="61">
        <f t="shared" si="12"/>
        <v>0.8</v>
      </c>
      <c r="X38" s="61">
        <f>IF('Indicator Data'!T41="No data","x",ROUND(IF('Indicator Data'!T41&gt;X$195,10,IF('Indicator Data'!T41&lt;X$194,0,10-(X$195-'Indicator Data'!T41)/(X$195-X$194)*10)),1))</f>
        <v>0.6</v>
      </c>
      <c r="Y38" s="167">
        <f>IF('Indicator Data'!W41="No data","x",ROUND(IF('Indicator Data'!W41&gt;Y$195,10,IF('Indicator Data'!W41&lt;Y$194,0,10-(Y$195-'Indicator Data'!W41)/(Y$195-Y$194)*10)),1))</f>
        <v>0.2</v>
      </c>
      <c r="Z38" s="65">
        <f>IF('Indicator Data'!X41="No data","x",IF(('Indicator Data'!X41/'Indicator Data'!BI41)&gt;1,1,IF('Indicator Data'!X41&gt;'Indicator Data'!X41,1,'Indicator Data'!X41/'Indicator Data'!BI41)))</f>
        <v>6.7362862954204711E-2</v>
      </c>
      <c r="AA38" s="167">
        <f t="shared" si="13"/>
        <v>0.7</v>
      </c>
      <c r="AB38" s="62">
        <f t="shared" si="21"/>
        <v>0.6</v>
      </c>
      <c r="AC38" s="61">
        <f>IF('Indicator Data'!R41="No data","x",ROUND(IF('Indicator Data'!R41&gt;AC$195,10,IF('Indicator Data'!R41&lt;AC$194,0,10-(AC$195-'Indicator Data'!R41)/(AC$195-AC$194)*10)),1))</f>
        <v>1.1000000000000001</v>
      </c>
      <c r="AD38" s="61">
        <f>IF('Indicator Data'!S41="No data","x",ROUND(IF('Indicator Data'!S41&gt;AD$195,10,IF('Indicator Data'!S41&lt;AD$194,0,10-(AD$195-'Indicator Data'!S41)/(AD$195-AD$194)*10)),1))</f>
        <v>0.8</v>
      </c>
      <c r="AE38" s="62">
        <f t="shared" si="14"/>
        <v>1</v>
      </c>
      <c r="AF38" s="75">
        <f>('Indicator Data'!AC41+'Indicator Data'!AB41*0.5+'Indicator Data'!AA41*0.25)/1000</f>
        <v>168.71725000000001</v>
      </c>
      <c r="AG38" s="67">
        <f>AF38*1000/'Indicator Data'!BI41</f>
        <v>3.3515915144313375E-3</v>
      </c>
      <c r="AH38" s="62">
        <f t="shared" si="15"/>
        <v>0.3</v>
      </c>
      <c r="AI38" s="61">
        <f>IF('Indicator Data'!AG41="No data","x",ROUND(IF('Indicator Data'!AG41&lt;$AI$194,10,IF('Indicator Data'!AG41&gt;$AI$195,0,($AI$195-'Indicator Data'!AG41)/($AI$195-$AI$194)*10)),1))</f>
        <v>2.4</v>
      </c>
      <c r="AJ38" s="61">
        <f>IF('Indicator Data'!AH41="No data","x",ROUND(IF('Indicator Data'!AH41&gt;$AJ$195,10,IF('Indicator Data'!AH41&lt;$AJ$194,0,10-($AJ$195-'Indicator Data'!AH41)/($AJ$195-$AJ$194)*10)),1))</f>
        <v>0</v>
      </c>
      <c r="AK38" s="62">
        <f t="shared" si="22"/>
        <v>1.2</v>
      </c>
      <c r="AL38" s="68">
        <f t="shared" si="23"/>
        <v>0.8</v>
      </c>
      <c r="AM38" s="69">
        <f t="shared" si="24"/>
        <v>7.7</v>
      </c>
      <c r="AN38" s="61">
        <f>IF('Indicator Data'!AI41="No data","x",ROUND((IF(LOG('Indicator Data'!AI41)&gt;AN$195,10,IF(LOG('Indicator Data'!AI41)&lt;AN$194,0,10-(AN$195-LOG('Indicator Data'!AI41))/(AN$195-AN$194)*10))),1))</f>
        <v>8.8000000000000007</v>
      </c>
      <c r="AO38" s="61">
        <f>IF('Indicator Data'!AJ41="No data","x",ROUND((IF(LOG('Indicator Data'!AJ41)&gt;AO$195,10,IF(LOG('Indicator Data'!AJ41)&lt;AO$194,0,10-(AO$195-LOG('Indicator Data'!AJ41))/(AO$195-AO$194)*10))),1))</f>
        <v>6.5</v>
      </c>
      <c r="AP38" s="62">
        <f t="shared" si="16"/>
        <v>7.7</v>
      </c>
      <c r="AQ38" s="62">
        <f>IF('Indicator Data'!AK41=0,10,ROUND(IF(LOG('Indicator Data'!AK41)&gt;AQ$195,0,IF(LOG('Indicator Data'!AK41)&lt;AQ$194,10,(AQ$195-LOG('Indicator Data'!AK41))/(AQ$195-AQ$194)*10)),1))</f>
        <v>0.8</v>
      </c>
      <c r="AR38" s="62">
        <f>IF('Indicator Data'!AL41="No data","x",ROUND(IF('Indicator Data'!AL41&gt;AR$195,10,IF('Indicator Data'!AL41&lt;AR$194,0,10-(AR$195-'Indicator Data'!AL41)/(AR$195-AR$194)*10)),1))</f>
        <v>8</v>
      </c>
      <c r="AS38" s="64">
        <f t="shared" si="17"/>
        <v>5.5</v>
      </c>
      <c r="AT38" s="61">
        <f>IF('Indicator Data'!AM41="No data","x",ROUND(IF('Indicator Data'!AM41^2&gt;AT$195,0,IF('Indicator Data'!AM41^2&lt;AT$194,10,(AT$195-'Indicator Data'!AM41^2)/(AT$195-AT$194)*10)),1))</f>
        <v>1.1000000000000001</v>
      </c>
      <c r="AU38" s="61">
        <f>IF('Indicator Data'!AN41="No data","x",ROUND(IF('Indicator Data'!AN41&gt;AU$195,0,IF('Indicator Data'!AN41&lt;AU$194,10,(AU$195-'Indicator Data'!AN41)/(AU$195-AU$194)*10)),1))</f>
        <v>3.6</v>
      </c>
      <c r="AV38" s="61">
        <f>IF('Indicator Data'!AO41="No data","x",ROUND(IF('Indicator Data'!AO41&gt;AV$195,0,IF('Indicator Data'!AO41&lt;AV$194,10,(AV$195-'Indicator Data'!AO41)/(AV$195-AV$194)*10)),1))</f>
        <v>3.8</v>
      </c>
      <c r="AW38" s="62">
        <f t="shared" si="18"/>
        <v>2.8</v>
      </c>
      <c r="AX38" s="62">
        <f>IF('Indicator Data'!AP41="No data","x",ROUND(IF('Indicator Data'!AP41&gt;AX$195,10,IF('Indicator Data'!AP41&lt;AX$194,0,10-(AX$195-'Indicator Data'!AP41)/(AX$195-AX$194)*10)),1))</f>
        <v>3.3</v>
      </c>
      <c r="AY38" s="64">
        <f t="shared" si="19"/>
        <v>3.1</v>
      </c>
      <c r="AZ38" s="69">
        <f t="shared" si="20"/>
        <v>4.3</v>
      </c>
    </row>
    <row r="39" spans="1:52" s="4" customFormat="1" x14ac:dyDescent="0.3">
      <c r="A39" s="109" t="str">
        <f>'Indicator Data'!A42</f>
        <v>Comoros</v>
      </c>
      <c r="B39" s="52" t="str">
        <f>'Indicator Data'!B42</f>
        <v>COM</v>
      </c>
      <c r="C39" s="61">
        <f>ROUND(IF('Indicator Data'!K42="No data",IF((0.1022*LN('Indicator Data'!BH42)-0.1711)&gt;C$195,0,IF((0.1022*LN('Indicator Data'!BH42)-0.1711)&lt;C$194,10,(C$195-(0.1022*LN('Indicator Data'!BH42)-0.1711))/(C$195-C$194)*10)),IF('Indicator Data'!K42&gt;C$195,0,IF('Indicator Data'!K42&lt;C$194,10,(C$195-'Indicator Data'!K42)/(C$195-C$194)*10))),1)</f>
        <v>7.2</v>
      </c>
      <c r="D39" s="61">
        <f>IF('Indicator Data'!L42="No data","x",ROUND((IF(LOG('Indicator Data'!L42*1000)&gt;D$195,10,IF(LOG('Indicator Data'!L42*1000)&lt;D$194,0,10-(D$195-LOG('Indicator Data'!L42*1000))/(D$195-D$194)*10))),1))</f>
        <v>8.4</v>
      </c>
      <c r="E39" s="62">
        <f t="shared" si="4"/>
        <v>7.9</v>
      </c>
      <c r="F39" s="61" t="str">
        <f>IF('Indicator Data'!Y42="No data","x",ROUND(IF('Indicator Data'!Y42&gt;F$195,10,IF('Indicator Data'!Y42&lt;F$194,0,10-(F$195-'Indicator Data'!Y42)/(F$195-F$194)*10)),1))</f>
        <v>x</v>
      </c>
      <c r="G39" s="61">
        <f>IF('Indicator Data'!Z42="No data","x",ROUND(IF('Indicator Data'!Z42&gt;G$195,10,IF('Indicator Data'!Z42&lt;G$194,0,10-(G$195-'Indicator Data'!Z42)/(G$195-G$194)*10)),1))</f>
        <v>5.0999999999999996</v>
      </c>
      <c r="H39" s="62">
        <f t="shared" si="5"/>
        <v>5.0999999999999996</v>
      </c>
      <c r="I39" s="63">
        <f>SUM(IF('Indicator Data'!M42=0,0,'Indicator Data'!M42),SUM('Indicator Data'!N42:O42))</f>
        <v>99.707510000000013</v>
      </c>
      <c r="J39" s="63">
        <f>I39/'Indicator Data'!BI42*1000000</f>
        <v>117.18012060299148</v>
      </c>
      <c r="K39" s="61">
        <f t="shared" si="6"/>
        <v>2.2999999999999998</v>
      </c>
      <c r="L39" s="61">
        <f>IF('Indicator Data'!P42="No data","x",ROUND(IF('Indicator Data'!P42&gt;L$195,10,IF('Indicator Data'!P42&lt;L$194,0,10-(L$195-'Indicator Data'!P42)/(L$195-L$194)*10)),1))</f>
        <v>4.9000000000000004</v>
      </c>
      <c r="M39" s="61">
        <f>IF('Indicator Data'!Q42="No data","x",IF('Indicator Data'!Q42=0,0,ROUND(IF('Indicator Data'!Q42&gt;M$195,10,IF('Indicator Data'!Q42&lt;M$194,0,10-(M$195-'Indicator Data'!Q42)/(M$195-M$194)*10)),1)))</f>
        <v>4.5999999999999996</v>
      </c>
      <c r="N39" s="62">
        <f t="shared" si="7"/>
        <v>3.9</v>
      </c>
      <c r="O39" s="64">
        <f t="shared" si="8"/>
        <v>6.2</v>
      </c>
      <c r="P39" s="75">
        <f>IF(AND('Indicator Data'!AD42="No data",'Indicator Data'!AE42="No data"),0,SUM('Indicator Data'!AD42:AF42)/1000)</f>
        <v>0</v>
      </c>
      <c r="Q39" s="61">
        <f t="shared" si="9"/>
        <v>0</v>
      </c>
      <c r="R39" s="65">
        <f>P39*1000/'Indicator Data'!BI42</f>
        <v>0</v>
      </c>
      <c r="S39" s="61">
        <f t="shared" si="10"/>
        <v>0</v>
      </c>
      <c r="T39" s="66">
        <f t="shared" si="11"/>
        <v>0</v>
      </c>
      <c r="U39" s="61">
        <f>IF('Indicator Data'!U42="No data","x",ROUND(IF('Indicator Data'!U42&gt;U$195,10,IF('Indicator Data'!U42&lt;U$194,0,10-(U$195-'Indicator Data'!U42)/(U$195-U$194)*10)),1))</f>
        <v>0.2</v>
      </c>
      <c r="V39" s="61">
        <f>IF('Indicator Data'!V42="No data","x",IF('Indicator Data'!V42=0,0,ROUND(IF('Indicator Data'!V42&gt;V$195,10,IF('Indicator Data'!V42&lt;V$194,0,10-(V$195-'Indicator Data'!V42)/(V$195-V$194)*10)),1)))</f>
        <v>0.1</v>
      </c>
      <c r="W39" s="61">
        <f t="shared" si="12"/>
        <v>0.15000000000000002</v>
      </c>
      <c r="X39" s="61">
        <f>IF('Indicator Data'!T42="No data","x",ROUND(IF('Indicator Data'!T42&gt;X$195,10,IF('Indicator Data'!T42&lt;X$194,0,10-(X$195-'Indicator Data'!T42)/(X$195-X$194)*10)),1))</f>
        <v>0.6</v>
      </c>
      <c r="Y39" s="167">
        <f>IF('Indicator Data'!W42="No data","x",ROUND(IF('Indicator Data'!W42&gt;Y$195,10,IF('Indicator Data'!W42&lt;Y$194,0,10-(Y$195-'Indicator Data'!W42)/(Y$195-Y$194)*10)),1))</f>
        <v>0.1</v>
      </c>
      <c r="Z39" s="65">
        <f>IF('Indicator Data'!X42="No data","x",IF(('Indicator Data'!X42/'Indicator Data'!BI42)&gt;1,1,IF('Indicator Data'!X42&gt;'Indicator Data'!X42,1,'Indicator Data'!X42/'Indicator Data'!BI42)))</f>
        <v>0.97327154711943131</v>
      </c>
      <c r="AA39" s="167">
        <f t="shared" si="13"/>
        <v>10</v>
      </c>
      <c r="AB39" s="62">
        <f t="shared" si="21"/>
        <v>2.7</v>
      </c>
      <c r="AC39" s="61">
        <f>IF('Indicator Data'!R42="No data","x",ROUND(IF('Indicator Data'!R42&gt;AC$195,10,IF('Indicator Data'!R42&lt;AC$194,0,10-(AC$195-'Indicator Data'!R42)/(AC$195-AC$194)*10)),1))</f>
        <v>5.2</v>
      </c>
      <c r="AD39" s="61">
        <f>IF('Indicator Data'!S42="No data","x",ROUND(IF('Indicator Data'!S42&gt;AD$195,10,IF('Indicator Data'!S42&lt;AD$194,0,10-(AD$195-'Indicator Data'!S42)/(AD$195-AD$194)*10)),1))</f>
        <v>3.8</v>
      </c>
      <c r="AE39" s="62">
        <f t="shared" si="14"/>
        <v>4.5</v>
      </c>
      <c r="AF39" s="75">
        <f>('Indicator Data'!AC42+'Indicator Data'!AB42*0.5+'Indicator Data'!AA42*0.25)/1000</f>
        <v>345.31099999999998</v>
      </c>
      <c r="AG39" s="67">
        <f>AF39*1000/'Indicator Data'!BI42</f>
        <v>0.4058228374727198</v>
      </c>
      <c r="AH39" s="62">
        <f t="shared" si="15"/>
        <v>10</v>
      </c>
      <c r="AI39" s="61">
        <f>IF('Indicator Data'!AG42="No data","x",ROUND(IF('Indicator Data'!AG42&lt;$AI$194,10,IF('Indicator Data'!AG42&gt;$AI$195,0,($AI$195-'Indicator Data'!AG42)/($AI$195-$AI$194)*10)),1))</f>
        <v>6</v>
      </c>
      <c r="AJ39" s="61">
        <f>IF('Indicator Data'!AH42="No data","x",ROUND(IF('Indicator Data'!AH42&gt;$AJ$195,10,IF('Indicator Data'!AH42&lt;$AJ$194,0,10-($AJ$195-'Indicator Data'!AH42)/($AJ$195-$AJ$194)*10)),1))</f>
        <v>8.6</v>
      </c>
      <c r="AK39" s="62">
        <f t="shared" si="22"/>
        <v>7.3</v>
      </c>
      <c r="AL39" s="68">
        <f t="shared" si="23"/>
        <v>7.2</v>
      </c>
      <c r="AM39" s="69">
        <f t="shared" si="24"/>
        <v>4.5</v>
      </c>
      <c r="AN39" s="61" t="str">
        <f>IF('Indicator Data'!AI42="No data","x",ROUND((IF(LOG('Indicator Data'!AI42)&gt;AN$195,10,IF(LOG('Indicator Data'!AI42)&lt;AN$194,0,10-(AN$195-LOG('Indicator Data'!AI42))/(AN$195-AN$194)*10))),1))</f>
        <v>x</v>
      </c>
      <c r="AO39" s="61">
        <f>IF('Indicator Data'!AJ42="No data","x",ROUND((IF(LOG('Indicator Data'!AJ42)&gt;AO$195,10,IF(LOG('Indicator Data'!AJ42)&lt;AO$194,0,10-(AO$195-LOG('Indicator Data'!AJ42))/(AO$195-AO$194)*10))),1))</f>
        <v>1.1000000000000001</v>
      </c>
      <c r="AP39" s="62">
        <f t="shared" si="16"/>
        <v>1.1000000000000001</v>
      </c>
      <c r="AQ39" s="62">
        <f>IF('Indicator Data'!AK42=0,10,ROUND(IF(LOG('Indicator Data'!AK42)&gt;AQ$195,0,IF(LOG('Indicator Data'!AK42)&lt;AQ$194,10,(AQ$195-LOG('Indicator Data'!AK42))/(AQ$195-AQ$194)*10)),1))</f>
        <v>5.8</v>
      </c>
      <c r="AR39" s="62">
        <f>IF('Indicator Data'!AL42="No data","x",ROUND(IF('Indicator Data'!AL42&gt;AR$195,10,IF('Indicator Data'!AL42&lt;AR$194,0,10-(AR$195-'Indicator Data'!AL42)/(AR$195-AR$194)*10)),1))</f>
        <v>0</v>
      </c>
      <c r="AS39" s="64">
        <f t="shared" si="17"/>
        <v>2.2999999999999998</v>
      </c>
      <c r="AT39" s="61">
        <f>IF('Indicator Data'!AM42="No data","x",ROUND(IF('Indicator Data'!AM42^2&gt;AT$195,0,IF('Indicator Data'!AM42^2&lt;AT$194,10,(AT$195-'Indicator Data'!AM42^2)/(AT$195-AT$194)*10)),1))</f>
        <v>7.2</v>
      </c>
      <c r="AU39" s="61">
        <f>IF('Indicator Data'!AN42="No data","x",ROUND(IF('Indicator Data'!AN42&gt;AU$195,0,IF('Indicator Data'!AN42&lt;AU$194,10,(AU$195-'Indicator Data'!AN42)/(AU$195-AU$194)*10)),1))</f>
        <v>7.2</v>
      </c>
      <c r="AV39" s="61">
        <f>IF('Indicator Data'!AO42="No data","x",ROUND(IF('Indicator Data'!AO42&gt;AV$195,0,IF('Indicator Data'!AO42&lt;AV$194,10,(AV$195-'Indicator Data'!AO42)/(AV$195-AV$194)*10)),1))</f>
        <v>9.1999999999999993</v>
      </c>
      <c r="AW39" s="62">
        <f t="shared" si="18"/>
        <v>7.9</v>
      </c>
      <c r="AX39" s="62">
        <f>IF('Indicator Data'!AP42="No data","x",ROUND(IF('Indicator Data'!AP42&gt;AX$195,10,IF('Indicator Data'!AP42&lt;AX$194,0,10-(AX$195-'Indicator Data'!AP42)/(AX$195-AX$194)*10)),1))</f>
        <v>5.8</v>
      </c>
      <c r="AY39" s="64">
        <f t="shared" si="19"/>
        <v>6.9</v>
      </c>
      <c r="AZ39" s="69">
        <f t="shared" si="20"/>
        <v>4.5999999999999996</v>
      </c>
    </row>
    <row r="40" spans="1:52" s="4" customFormat="1" x14ac:dyDescent="0.3">
      <c r="A40" s="109" t="str">
        <f>'Indicator Data'!A43</f>
        <v>Congo</v>
      </c>
      <c r="B40" s="52" t="str">
        <f>'Indicator Data'!B43</f>
        <v>COG</v>
      </c>
      <c r="C40" s="61">
        <f>ROUND(IF('Indicator Data'!K43="No data",IF((0.1022*LN('Indicator Data'!BH43)-0.1711)&gt;C$195,0,IF((0.1022*LN('Indicator Data'!BH43)-0.1711)&lt;C$194,10,(C$195-(0.1022*LN('Indicator Data'!BH43)-0.1711))/(C$195-C$194)*10)),IF('Indicator Data'!K43&gt;C$195,0,IF('Indicator Data'!K43&lt;C$194,10,(C$195-'Indicator Data'!K43)/(C$195-C$194)*10))),1)</f>
        <v>5.8</v>
      </c>
      <c r="D40" s="61">
        <f>IF('Indicator Data'!L43="No data","x",ROUND((IF(LOG('Indicator Data'!L43*1000)&gt;D$195,10,IF(LOG('Indicator Data'!L43*1000)&lt;D$194,0,10-(D$195-LOG('Indicator Data'!L43*1000))/(D$195-D$194)*10))),1))</f>
        <v>7.6</v>
      </c>
      <c r="E40" s="62">
        <f t="shared" si="4"/>
        <v>6.8</v>
      </c>
      <c r="F40" s="61">
        <f>IF('Indicator Data'!Y43="No data","x",ROUND(IF('Indicator Data'!Y43&gt;F$195,10,IF('Indicator Data'!Y43&lt;F$194,0,10-(F$195-'Indicator Data'!Y43)/(F$195-F$194)*10)),1))</f>
        <v>7.7</v>
      </c>
      <c r="G40" s="61">
        <f>IF('Indicator Data'!Z43="No data","x",ROUND(IF('Indicator Data'!Z43&gt;G$195,10,IF('Indicator Data'!Z43&lt;G$194,0,10-(G$195-'Indicator Data'!Z43)/(G$195-G$194)*10)),1))</f>
        <v>6</v>
      </c>
      <c r="H40" s="62">
        <f t="shared" si="5"/>
        <v>6.9</v>
      </c>
      <c r="I40" s="63">
        <f>SUM(IF('Indicator Data'!M43=0,0,'Indicator Data'!M43),SUM('Indicator Data'!N43:O43))</f>
        <v>537.18106</v>
      </c>
      <c r="J40" s="63">
        <f>I40/'Indicator Data'!BI43*1000000</f>
        <v>99.838427775539245</v>
      </c>
      <c r="K40" s="61">
        <f t="shared" si="6"/>
        <v>2</v>
      </c>
      <c r="L40" s="61">
        <f>IF('Indicator Data'!P43="No data","x",ROUND(IF('Indicator Data'!P43&gt;L$195,10,IF('Indicator Data'!P43&lt;L$194,0,10-(L$195-'Indicator Data'!P43)/(L$195-L$194)*10)),1))</f>
        <v>1</v>
      </c>
      <c r="M40" s="61">
        <f>IF('Indicator Data'!Q43="No data","x",IF('Indicator Data'!Q43=0,0,ROUND(IF('Indicator Data'!Q43&gt;M$195,10,IF('Indicator Data'!Q43&lt;M$194,0,10-(M$195-'Indicator Data'!Q43)/(M$195-M$194)*10)),1)))</f>
        <v>0</v>
      </c>
      <c r="N40" s="62">
        <f t="shared" si="7"/>
        <v>1</v>
      </c>
      <c r="O40" s="64">
        <f t="shared" si="8"/>
        <v>5.4</v>
      </c>
      <c r="P40" s="75">
        <f>IF(AND('Indicator Data'!AD43="No data",'Indicator Data'!AE43="No data"),0,SUM('Indicator Data'!AD43:AF43)/1000)</f>
        <v>160.607</v>
      </c>
      <c r="Q40" s="61">
        <f t="shared" si="9"/>
        <v>7.4</v>
      </c>
      <c r="R40" s="65">
        <f>P40*1000/'Indicator Data'!BI43</f>
        <v>2.9849805891790062E-2</v>
      </c>
      <c r="S40" s="61">
        <f t="shared" si="10"/>
        <v>7.4</v>
      </c>
      <c r="T40" s="66">
        <f t="shared" si="11"/>
        <v>7.4</v>
      </c>
      <c r="U40" s="61">
        <f>IF('Indicator Data'!U43="No data","x",ROUND(IF('Indicator Data'!U43&gt;U$195,10,IF('Indicator Data'!U43&lt;U$194,0,10-(U$195-'Indicator Data'!U43)/(U$195-U$194)*10)),1))</f>
        <v>6.2</v>
      </c>
      <c r="V40" s="61">
        <f>IF('Indicator Data'!V43="No data","x",IF('Indicator Data'!V43=0,0,ROUND(IF('Indicator Data'!V43&gt;V$195,10,IF('Indicator Data'!V43&lt;V$194,0,10-(V$195-'Indicator Data'!V43)/(V$195-V$194)*10)),1)))</f>
        <v>8.3000000000000007</v>
      </c>
      <c r="W40" s="61">
        <f t="shared" si="12"/>
        <v>7.25</v>
      </c>
      <c r="X40" s="61">
        <f>IF('Indicator Data'!T43="No data","x",ROUND(IF('Indicator Data'!T43&gt;X$195,10,IF('Indicator Data'!T43&lt;X$194,0,10-(X$195-'Indicator Data'!T43)/(X$195-X$194)*10)),1))</f>
        <v>6.8</v>
      </c>
      <c r="Y40" s="167">
        <f>IF('Indicator Data'!W43="No data","x",ROUND(IF('Indicator Data'!W43&gt;Y$195,10,IF('Indicator Data'!W43&lt;Y$194,0,10-(Y$195-'Indicator Data'!W43)/(Y$195-Y$194)*10)),1))</f>
        <v>4.9000000000000004</v>
      </c>
      <c r="Z40" s="65">
        <f>IF('Indicator Data'!X43="No data","x",IF(('Indicator Data'!X43/'Indicator Data'!BI43)&gt;1,1,IF('Indicator Data'!X43&gt;'Indicator Data'!X43,1,'Indicator Data'!X43/'Indicator Data'!BI43)))</f>
        <v>0.3316022067821156</v>
      </c>
      <c r="AA40" s="167">
        <f t="shared" si="13"/>
        <v>3.7</v>
      </c>
      <c r="AB40" s="62">
        <f t="shared" si="21"/>
        <v>5.7</v>
      </c>
      <c r="AC40" s="61">
        <f>IF('Indicator Data'!R43="No data","x",ROUND(IF('Indicator Data'!R43&gt;AC$195,10,IF('Indicator Data'!R43&lt;AC$194,0,10-(AC$195-'Indicator Data'!R43)/(AC$195-AC$194)*10)),1))</f>
        <v>3.9</v>
      </c>
      <c r="AD40" s="61">
        <f>IF('Indicator Data'!S43="No data","x",ROUND(IF('Indicator Data'!S43&gt;AD$195,10,IF('Indicator Data'!S43&lt;AD$194,0,10-(AD$195-'Indicator Data'!S43)/(AD$195-AD$194)*10)),1))</f>
        <v>2.7</v>
      </c>
      <c r="AE40" s="62">
        <f t="shared" si="14"/>
        <v>3.3</v>
      </c>
      <c r="AF40" s="75">
        <f>('Indicator Data'!AC43+'Indicator Data'!AB43*0.5+'Indicator Data'!AA43*0.25)/1000</f>
        <v>196.24600000000001</v>
      </c>
      <c r="AG40" s="67">
        <f>AF40*1000/'Indicator Data'!BI43</f>
        <v>3.6473534821273246E-2</v>
      </c>
      <c r="AH40" s="62">
        <f t="shared" si="15"/>
        <v>3.6</v>
      </c>
      <c r="AI40" s="61">
        <f>IF('Indicator Data'!AG43="No data","x",ROUND(IF('Indicator Data'!AG43&lt;$AI$194,10,IF('Indicator Data'!AG43&gt;$AI$195,0,($AI$195-'Indicator Data'!AG43)/($AI$195-$AI$194)*10)),1))</f>
        <v>7.9</v>
      </c>
      <c r="AJ40" s="61">
        <f>IF('Indicator Data'!AH43="No data","x",ROUND(IF('Indicator Data'!AH43&gt;$AJ$195,10,IF('Indicator Data'!AH43&lt;$AJ$194,0,10-($AJ$195-'Indicator Data'!AH43)/($AJ$195-$AJ$194)*10)),1))</f>
        <v>10</v>
      </c>
      <c r="AK40" s="62">
        <f t="shared" si="22"/>
        <v>9</v>
      </c>
      <c r="AL40" s="68">
        <f t="shared" si="23"/>
        <v>6</v>
      </c>
      <c r="AM40" s="69">
        <f t="shared" si="24"/>
        <v>6.8</v>
      </c>
      <c r="AN40" s="61">
        <f>IF('Indicator Data'!AI43="No data","x",ROUND((IF(LOG('Indicator Data'!AI43)&gt;AN$195,10,IF(LOG('Indicator Data'!AI43)&lt;AN$194,0,10-(AN$195-LOG('Indicator Data'!AI43))/(AN$195-AN$194)*10))),1))</f>
        <v>3.8</v>
      </c>
      <c r="AO40" s="61">
        <f>IF('Indicator Data'!AJ43="No data","x",ROUND((IF(LOG('Indicator Data'!AJ43)&gt;AO$195,10,IF(LOG('Indicator Data'!AJ43)&lt;AO$194,0,10-(AO$195-LOG('Indicator Data'!AJ43))/(AO$195-AO$194)*10))),1))</f>
        <v>3.3</v>
      </c>
      <c r="AP40" s="62">
        <f t="shared" si="16"/>
        <v>3.6</v>
      </c>
      <c r="AQ40" s="62">
        <f>IF('Indicator Data'!AK43=0,10,ROUND(IF(LOG('Indicator Data'!AK43)&gt;AQ$195,0,IF(LOG('Indicator Data'!AK43)&lt;AQ$194,10,(AQ$195-LOG('Indicator Data'!AK43))/(AQ$195-AQ$194)*10)),1))</f>
        <v>3.1</v>
      </c>
      <c r="AR40" s="62">
        <f>IF('Indicator Data'!AL43="No data","x",ROUND(IF('Indicator Data'!AL43&gt;AR$195,10,IF('Indicator Data'!AL43&lt;AR$194,0,10-(AR$195-'Indicator Data'!AL43)/(AR$195-AR$194)*10)),1))</f>
        <v>4</v>
      </c>
      <c r="AS40" s="64">
        <f t="shared" si="17"/>
        <v>3.6</v>
      </c>
      <c r="AT40" s="61">
        <f>IF('Indicator Data'!AM43="No data","x",ROUND(IF('Indicator Data'!AM43^2&gt;AT$195,0,IF('Indicator Data'!AM43^2&lt;AT$194,10,(AT$195-'Indicator Data'!AM43^2)/(AT$195-AT$194)*10)),1))</f>
        <v>3.9</v>
      </c>
      <c r="AU40" s="61">
        <f>IF('Indicator Data'!AN43="No data","x",ROUND(IF('Indicator Data'!AN43&gt;AU$195,0,IF('Indicator Data'!AN43&lt;AU$194,10,(AU$195-'Indicator Data'!AN43)/(AU$195-AU$194)*10)),1))</f>
        <v>5.4</v>
      </c>
      <c r="AV40" s="61">
        <f>IF('Indicator Data'!AO43="No data","x",ROUND(IF('Indicator Data'!AO43&gt;AV$195,0,IF('Indicator Data'!AO43&lt;AV$194,10,(AV$195-'Indicator Data'!AO43)/(AV$195-AV$194)*10)),1))</f>
        <v>9.1999999999999993</v>
      </c>
      <c r="AW40" s="62">
        <f t="shared" si="18"/>
        <v>6.2</v>
      </c>
      <c r="AX40" s="62">
        <f>IF('Indicator Data'!AP43="No data","x",ROUND(IF('Indicator Data'!AP43&gt;AX$195,10,IF('Indicator Data'!AP43&lt;AX$194,0,10-(AX$195-'Indicator Data'!AP43)/(AX$195-AX$194)*10)),1))</f>
        <v>5.9</v>
      </c>
      <c r="AY40" s="64">
        <f t="shared" si="19"/>
        <v>6.1</v>
      </c>
      <c r="AZ40" s="69">
        <f t="shared" si="20"/>
        <v>4.9000000000000004</v>
      </c>
    </row>
    <row r="41" spans="1:52" s="4" customFormat="1" x14ac:dyDescent="0.3">
      <c r="A41" s="109" t="str">
        <f>'Indicator Data'!A44</f>
        <v>Congo DR</v>
      </c>
      <c r="B41" s="52" t="str">
        <f>'Indicator Data'!B44</f>
        <v>COD</v>
      </c>
      <c r="C41" s="61">
        <f>ROUND(IF('Indicator Data'!K44="No data",IF((0.1022*LN('Indicator Data'!BH44)-0.1711)&gt;C$195,0,IF((0.1022*LN('Indicator Data'!BH44)-0.1711)&lt;C$194,10,(C$195-(0.1022*LN('Indicator Data'!BH44)-0.1711))/(C$195-C$194)*10)),IF('Indicator Data'!K44&gt;C$195,0,IF('Indicator Data'!K44&lt;C$194,10,(C$195-'Indicator Data'!K44)/(C$195-C$194)*10))),1)</f>
        <v>8.8000000000000007</v>
      </c>
      <c r="D41" s="61">
        <f>IF('Indicator Data'!L44="No data","x",ROUND((IF(LOG('Indicator Data'!L44*1000)&gt;D$195,10,IF(LOG('Indicator Data'!L44*1000)&lt;D$194,0,10-(D$195-LOG('Indicator Data'!L44*1000))/(D$195-D$194)*10))),1))</f>
        <v>9.6</v>
      </c>
      <c r="E41" s="62">
        <f t="shared" si="4"/>
        <v>9.1999999999999993</v>
      </c>
      <c r="F41" s="61">
        <f>IF('Indicator Data'!Y44="No data","x",ROUND(IF('Indicator Data'!Y44&gt;F$195,10,IF('Indicator Data'!Y44&lt;F$194,0,10-(F$195-'Indicator Data'!Y44)/(F$195-F$194)*10)),1))</f>
        <v>8.6999999999999993</v>
      </c>
      <c r="G41" s="61">
        <f>IF('Indicator Data'!Z44="No data","x",ROUND(IF('Indicator Data'!Z44&gt;G$195,10,IF('Indicator Data'!Z44&lt;G$194,0,10-(G$195-'Indicator Data'!Z44)/(G$195-G$194)*10)),1))</f>
        <v>4.3</v>
      </c>
      <c r="H41" s="62">
        <f t="shared" si="5"/>
        <v>6.5</v>
      </c>
      <c r="I41" s="63">
        <f>SUM(IF('Indicator Data'!M44=0,0,'Indicator Data'!M44),SUM('Indicator Data'!N44:O44))</f>
        <v>2553.91</v>
      </c>
      <c r="J41" s="63">
        <f>I41/'Indicator Data'!BI44*1000000</f>
        <v>29.426123815666234</v>
      </c>
      <c r="K41" s="61">
        <f t="shared" si="6"/>
        <v>0.6</v>
      </c>
      <c r="L41" s="61">
        <f>IF('Indicator Data'!P44="No data","x",ROUND(IF('Indicator Data'!P44&gt;L$195,10,IF('Indicator Data'!P44&lt;L$194,0,10-(L$195-'Indicator Data'!P44)/(L$195-L$194)*10)),1))</f>
        <v>3.7</v>
      </c>
      <c r="M41" s="61">
        <f>IF('Indicator Data'!Q44="No data","x",IF('Indicator Data'!Q44=0,0,ROUND(IF('Indicator Data'!Q44&gt;M$195,10,IF('Indicator Data'!Q44&lt;M$194,0,10-(M$195-'Indicator Data'!Q44)/(M$195-M$194)*10)),1)))</f>
        <v>1.3</v>
      </c>
      <c r="N41" s="62">
        <f t="shared" si="7"/>
        <v>1.9</v>
      </c>
      <c r="O41" s="64">
        <f t="shared" si="8"/>
        <v>6.7</v>
      </c>
      <c r="P41" s="75">
        <f>IF(AND('Indicator Data'!AD44="No data",'Indicator Data'!AE44="No data"),0,SUM('Indicator Data'!AD44:AF44)/1000)</f>
        <v>3618.886</v>
      </c>
      <c r="Q41" s="61">
        <f t="shared" si="9"/>
        <v>10</v>
      </c>
      <c r="R41" s="65">
        <f>P41*1000/'Indicator Data'!BI44</f>
        <v>4.1696765943506672E-2</v>
      </c>
      <c r="S41" s="61">
        <f t="shared" si="10"/>
        <v>8</v>
      </c>
      <c r="T41" s="66">
        <f t="shared" si="11"/>
        <v>9</v>
      </c>
      <c r="U41" s="61">
        <f>IF('Indicator Data'!U44="No data","x",ROUND(IF('Indicator Data'!U44&gt;U$195,10,IF('Indicator Data'!U44&lt;U$194,0,10-(U$195-'Indicator Data'!U44)/(U$195-U$194)*10)),1))</f>
        <v>1.4</v>
      </c>
      <c r="V41" s="61">
        <f>IF('Indicator Data'!V44="No data","x",IF('Indicator Data'!V44=0,0,ROUND(IF('Indicator Data'!V44&gt;V$195,10,IF('Indicator Data'!V44&lt;V$194,0,10-(V$195-'Indicator Data'!V44)/(V$195-V$194)*10)),1)))</f>
        <v>0.8</v>
      </c>
      <c r="W41" s="61">
        <f t="shared" si="12"/>
        <v>1.1000000000000001</v>
      </c>
      <c r="X41" s="61">
        <f>IF('Indicator Data'!T44="No data","x",ROUND(IF('Indicator Data'!T44&gt;X$195,10,IF('Indicator Data'!T44&lt;X$194,0,10-(X$195-'Indicator Data'!T44)/(X$195-X$194)*10)),1))</f>
        <v>5.9</v>
      </c>
      <c r="Y41" s="167">
        <f>IF('Indicator Data'!W44="No data","x",ROUND(IF('Indicator Data'!W44&gt;Y$195,10,IF('Indicator Data'!W44&lt;Y$194,0,10-(Y$195-'Indicator Data'!W44)/(Y$195-Y$194)*10)),1))</f>
        <v>7.7</v>
      </c>
      <c r="Z41" s="65">
        <f>IF('Indicator Data'!X44="No data","x",IF(('Indicator Data'!X44/'Indicator Data'!BI44)&gt;1,1,IF('Indicator Data'!X44&gt;'Indicator Data'!X44,1,'Indicator Data'!X44/'Indicator Data'!BI44)))</f>
        <v>0.64020358756034412</v>
      </c>
      <c r="AA41" s="167">
        <f t="shared" si="13"/>
        <v>7.1</v>
      </c>
      <c r="AB41" s="62">
        <f t="shared" si="21"/>
        <v>5.5</v>
      </c>
      <c r="AC41" s="61">
        <f>IF('Indicator Data'!R44="No data","x",ROUND(IF('Indicator Data'!R44&gt;AC$195,10,IF('Indicator Data'!R44&lt;AC$194,0,10-(AC$195-'Indicator Data'!R44)/(AC$195-AC$194)*10)),1))</f>
        <v>6.8</v>
      </c>
      <c r="AD41" s="61">
        <f>IF('Indicator Data'!S44="No data","x",ROUND(IF('Indicator Data'!S44&gt;AD$195,10,IF('Indicator Data'!S44&lt;AD$194,0,10-(AD$195-'Indicator Data'!S44)/(AD$195-AD$194)*10)),1))</f>
        <v>5.2</v>
      </c>
      <c r="AE41" s="62">
        <f t="shared" si="14"/>
        <v>6</v>
      </c>
      <c r="AF41" s="75">
        <f>('Indicator Data'!AC44+'Indicator Data'!AB44*0.5+'Indicator Data'!AA44*0.25)/1000</f>
        <v>811.85649999999998</v>
      </c>
      <c r="AG41" s="67">
        <f>AF41*1000/'Indicator Data'!BI44</f>
        <v>9.3542019450777187E-3</v>
      </c>
      <c r="AH41" s="62">
        <f t="shared" si="15"/>
        <v>0.9</v>
      </c>
      <c r="AI41" s="61">
        <f>IF('Indicator Data'!AG44="No data","x",ROUND(IF('Indicator Data'!AG44&lt;$AI$194,10,IF('Indicator Data'!AG44&gt;$AI$195,0,($AI$195-'Indicator Data'!AG44)/($AI$195-$AI$194)*10)),1))</f>
        <v>8.4</v>
      </c>
      <c r="AJ41" s="61">
        <f>IF('Indicator Data'!AH44="No data","x",ROUND(IF('Indicator Data'!AH44&gt;$AJ$195,10,IF('Indicator Data'!AH44&lt;$AJ$194,0,10-($AJ$195-'Indicator Data'!AH44)/($AJ$195-$AJ$194)*10)),1))</f>
        <v>10</v>
      </c>
      <c r="AK41" s="62">
        <f t="shared" si="22"/>
        <v>9.1999999999999993</v>
      </c>
      <c r="AL41" s="68">
        <f t="shared" si="23"/>
        <v>6.2</v>
      </c>
      <c r="AM41" s="69">
        <f t="shared" si="24"/>
        <v>7.9</v>
      </c>
      <c r="AN41" s="61">
        <f>IF('Indicator Data'!AI44="No data","x",ROUND((IF(LOG('Indicator Data'!AI44)&gt;AN$195,10,IF(LOG('Indicator Data'!AI44)&lt;AN$194,0,10-(AN$195-LOG('Indicator Data'!AI44))/(AN$195-AN$194)*10))),1))</f>
        <v>4.9000000000000004</v>
      </c>
      <c r="AO41" s="61" t="str">
        <f>IF('Indicator Data'!AJ44="No data","x",ROUND((IF(LOG('Indicator Data'!AJ44)&gt;AO$195,10,IF(LOG('Indicator Data'!AJ44)&lt;AO$194,0,10-(AO$195-LOG('Indicator Data'!AJ44))/(AO$195-AO$194)*10))),1))</f>
        <v>x</v>
      </c>
      <c r="AP41" s="62">
        <f t="shared" si="16"/>
        <v>4.9000000000000004</v>
      </c>
      <c r="AQ41" s="62">
        <f>IF('Indicator Data'!AK44=0,10,ROUND(IF(LOG('Indicator Data'!AK44)&gt;AQ$195,0,IF(LOG('Indicator Data'!AK44)&lt;AQ$194,10,(AQ$195-LOG('Indicator Data'!AK44))/(AQ$195-AQ$194)*10)),1))</f>
        <v>5.2</v>
      </c>
      <c r="AR41" s="62">
        <f>IF('Indicator Data'!AL44="No data","x",ROUND(IF('Indicator Data'!AL44&gt;AR$195,10,IF('Indicator Data'!AL44&lt;AR$194,0,10-(AR$195-'Indicator Data'!AL44)/(AR$195-AR$194)*10)),1))</f>
        <v>0</v>
      </c>
      <c r="AS41" s="64">
        <f t="shared" si="17"/>
        <v>3.4</v>
      </c>
      <c r="AT41" s="61">
        <f>IF('Indicator Data'!AM44="No data","x",ROUND(IF('Indicator Data'!AM44^2&gt;AT$195,0,IF('Indicator Data'!AM44^2&lt;AT$194,10,(AT$195-'Indicator Data'!AM44^2)/(AT$195-AT$194)*10)),1))</f>
        <v>4.5</v>
      </c>
      <c r="AU41" s="61">
        <f>IF('Indicator Data'!AN44="No data","x",ROUND(IF('Indicator Data'!AN44&gt;AU$195,0,IF('Indicator Data'!AN44&lt;AU$194,10,(AU$195-'Indicator Data'!AN44)/(AU$195-AU$194)*10)),1))</f>
        <v>8</v>
      </c>
      <c r="AV41" s="61">
        <f>IF('Indicator Data'!AO44="No data","x",ROUND(IF('Indicator Data'!AO44&gt;AV$195,0,IF('Indicator Data'!AO44&lt;AV$194,10,(AV$195-'Indicator Data'!AO44)/(AV$195-AV$194)*10)),1))</f>
        <v>9.4</v>
      </c>
      <c r="AW41" s="62">
        <f t="shared" si="18"/>
        <v>7.3</v>
      </c>
      <c r="AX41" s="62">
        <f>IF('Indicator Data'!AP44="No data","x",ROUND(IF('Indicator Data'!AP44&gt;AX$195,10,IF('Indicator Data'!AP44&lt;AX$194,0,10-(AX$195-'Indicator Data'!AP44)/(AX$195-AX$194)*10)),1))</f>
        <v>3.5</v>
      </c>
      <c r="AY41" s="64">
        <f t="shared" si="19"/>
        <v>5.4</v>
      </c>
      <c r="AZ41" s="69">
        <f t="shared" si="20"/>
        <v>4.4000000000000004</v>
      </c>
    </row>
    <row r="42" spans="1:52" s="4" customFormat="1" x14ac:dyDescent="0.3">
      <c r="A42" s="109" t="str">
        <f>'Indicator Data'!A45</f>
        <v>Costa Rica</v>
      </c>
      <c r="B42" s="52" t="str">
        <f>'Indicator Data'!B45</f>
        <v>CRI</v>
      </c>
      <c r="C42" s="61">
        <f>ROUND(IF('Indicator Data'!K45="No data",IF((0.1022*LN('Indicator Data'!BH45)-0.1711)&gt;C$195,0,IF((0.1022*LN('Indicator Data'!BH45)-0.1711)&lt;C$194,10,(C$195-(0.1022*LN('Indicator Data'!BH45)-0.1711))/(C$195-C$194)*10)),IF('Indicator Data'!K45&gt;C$195,0,IF('Indicator Data'!K45&lt;C$194,10,(C$195-'Indicator Data'!K45)/(C$195-C$194)*10))),1)</f>
        <v>2.1</v>
      </c>
      <c r="D42" s="61" t="str">
        <f>IF('Indicator Data'!L45="No data","x",ROUND((IF(LOG('Indicator Data'!L45*1000)&gt;D$195,10,IF(LOG('Indicator Data'!L45*1000)&lt;D$194,0,10-(D$195-LOG('Indicator Data'!L45*1000))/(D$195-D$194)*10))),1))</f>
        <v>x</v>
      </c>
      <c r="E42" s="62">
        <f t="shared" si="4"/>
        <v>2.1</v>
      </c>
      <c r="F42" s="61">
        <f>IF('Indicator Data'!Y45="No data","x",ROUND(IF('Indicator Data'!Y45&gt;F$195,10,IF('Indicator Data'!Y45&lt;F$194,0,10-(F$195-'Indicator Data'!Y45)/(F$195-F$194)*10)),1))</f>
        <v>3.8</v>
      </c>
      <c r="G42" s="61">
        <f>IF('Indicator Data'!Z45="No data","x",ROUND(IF('Indicator Data'!Z45&gt;G$195,10,IF('Indicator Data'!Z45&lt;G$194,0,10-(G$195-'Indicator Data'!Z45)/(G$195-G$194)*10)),1))</f>
        <v>5.8</v>
      </c>
      <c r="H42" s="62">
        <f t="shared" si="5"/>
        <v>4.8</v>
      </c>
      <c r="I42" s="63">
        <f>SUM(IF('Indicator Data'!M45=0,0,'Indicator Data'!M45),SUM('Indicator Data'!N45:O45))</f>
        <v>226.91994</v>
      </c>
      <c r="J42" s="63">
        <f>I42/'Indicator Data'!BI45*1000000</f>
        <v>44.95635416788425</v>
      </c>
      <c r="K42" s="61">
        <f t="shared" si="6"/>
        <v>0.9</v>
      </c>
      <c r="L42" s="61">
        <f>IF('Indicator Data'!P45="No data","x",ROUND(IF('Indicator Data'!P45&gt;L$195,10,IF('Indicator Data'!P45&lt;L$194,0,10-(L$195-'Indicator Data'!P45)/(L$195-L$194)*10)),1))</f>
        <v>0.1</v>
      </c>
      <c r="M42" s="61">
        <f>IF('Indicator Data'!Q45="No data","x",IF('Indicator Data'!Q45=0,0,ROUND(IF('Indicator Data'!Q45&gt;M$195,10,IF('Indicator Data'!Q45&lt;M$194,0,10-(M$195-'Indicator Data'!Q45)/(M$195-M$194)*10)),1)))</f>
        <v>0.3</v>
      </c>
      <c r="N42" s="62">
        <f t="shared" si="7"/>
        <v>0.4</v>
      </c>
      <c r="O42" s="64">
        <f t="shared" si="8"/>
        <v>2.4</v>
      </c>
      <c r="P42" s="75">
        <f>IF(AND('Indicator Data'!AD45="No data",'Indicator Data'!AE45="No data"),0,SUM('Indicator Data'!AD45:AF45)/1000)</f>
        <v>37.164999999999999</v>
      </c>
      <c r="Q42" s="61">
        <f t="shared" si="9"/>
        <v>5.2</v>
      </c>
      <c r="R42" s="65">
        <f>P42*1000/'Indicator Data'!BI45</f>
        <v>7.3629620325539403E-3</v>
      </c>
      <c r="S42" s="61">
        <f t="shared" si="10"/>
        <v>5.2</v>
      </c>
      <c r="T42" s="66">
        <f t="shared" si="11"/>
        <v>5.2</v>
      </c>
      <c r="U42" s="61">
        <f>IF('Indicator Data'!U45="No data","x",ROUND(IF('Indicator Data'!U45&gt;U$195,10,IF('Indicator Data'!U45&lt;U$194,0,10-(U$195-'Indicator Data'!U45)/(U$195-U$194)*10)),1))</f>
        <v>0.8</v>
      </c>
      <c r="V42" s="61">
        <f>IF('Indicator Data'!V45="No data","x",IF('Indicator Data'!V45=0,0,ROUND(IF('Indicator Data'!V45&gt;V$195,10,IF('Indicator Data'!V45&lt;V$194,0,10-(V$195-'Indicator Data'!V45)/(V$195-V$194)*10)),1)))</f>
        <v>1.3</v>
      </c>
      <c r="W42" s="61">
        <f t="shared" si="12"/>
        <v>1.05</v>
      </c>
      <c r="X42" s="61">
        <f>IF('Indicator Data'!T45="No data","x",ROUND(IF('Indicator Data'!T45&gt;X$195,10,IF('Indicator Data'!T45&lt;X$194,0,10-(X$195-'Indicator Data'!T45)/(X$195-X$194)*10)),1))</f>
        <v>0.2</v>
      </c>
      <c r="Y42" s="167">
        <f>IF('Indicator Data'!W45="No data","x",ROUND(IF('Indicator Data'!W45&gt;Y$195,10,IF('Indicator Data'!W45&lt;Y$194,0,10-(Y$195-'Indicator Data'!W45)/(Y$195-Y$194)*10)),1))</f>
        <v>0</v>
      </c>
      <c r="Z42" s="65">
        <f>IF('Indicator Data'!X45="No data","x",IF(('Indicator Data'!X45/'Indicator Data'!BI45)&gt;1,1,IF('Indicator Data'!X45&gt;'Indicator Data'!X45,1,'Indicator Data'!X45/'Indicator Data'!BI45)))</f>
        <v>1.544112096911756E-3</v>
      </c>
      <c r="AA42" s="167">
        <f t="shared" si="13"/>
        <v>0</v>
      </c>
      <c r="AB42" s="62">
        <f t="shared" si="21"/>
        <v>0.3</v>
      </c>
      <c r="AC42" s="61">
        <f>IF('Indicator Data'!R45="No data","x",ROUND(IF('Indicator Data'!R45&gt;AC$195,10,IF('Indicator Data'!R45&lt;AC$194,0,10-(AC$195-'Indicator Data'!R45)/(AC$195-AC$194)*10)),1))</f>
        <v>0.7</v>
      </c>
      <c r="AD42" s="61">
        <f>IF('Indicator Data'!S45="No data","x",ROUND(IF('Indicator Data'!S45&gt;AD$195,10,IF('Indicator Data'!S45&lt;AD$194,0,10-(AD$195-'Indicator Data'!S45)/(AD$195-AD$194)*10)),1))</f>
        <v>0.2</v>
      </c>
      <c r="AE42" s="62">
        <f t="shared" si="14"/>
        <v>0.5</v>
      </c>
      <c r="AF42" s="75">
        <f>('Indicator Data'!AC45+'Indicator Data'!AB45*0.5+'Indicator Data'!AA45*0.25)/1000</f>
        <v>70.322000000000003</v>
      </c>
      <c r="AG42" s="67">
        <f>AF42*1000/'Indicator Data'!BI45</f>
        <v>1.393187719771985E-2</v>
      </c>
      <c r="AH42" s="62">
        <f t="shared" si="15"/>
        <v>1.4</v>
      </c>
      <c r="AI42" s="61">
        <f>IF('Indicator Data'!AG45="No data","x",ROUND(IF('Indicator Data'!AG45&lt;$AI$194,10,IF('Indicator Data'!AG45&gt;$AI$195,0,($AI$195-'Indicator Data'!AG45)/($AI$195-$AI$194)*10)),1))</f>
        <v>4.0999999999999996</v>
      </c>
      <c r="AJ42" s="61">
        <f>IF('Indicator Data'!AH45="No data","x",ROUND(IF('Indicator Data'!AH45&gt;$AJ$195,10,IF('Indicator Data'!AH45&lt;$AJ$194,0,10-($AJ$195-'Indicator Data'!AH45)/($AJ$195-$AJ$194)*10)),1))</f>
        <v>0</v>
      </c>
      <c r="AK42" s="62">
        <f t="shared" si="22"/>
        <v>2.1</v>
      </c>
      <c r="AL42" s="68">
        <f t="shared" si="23"/>
        <v>1.1000000000000001</v>
      </c>
      <c r="AM42" s="69">
        <f t="shared" si="24"/>
        <v>3.4</v>
      </c>
      <c r="AN42" s="61">
        <f>IF('Indicator Data'!AI45="No data","x",ROUND((IF(LOG('Indicator Data'!AI45)&gt;AN$195,10,IF(LOG('Indicator Data'!AI45)&lt;AN$194,0,10-(AN$195-LOG('Indicator Data'!AI45))/(AN$195-AN$194)*10))),1))</f>
        <v>5.7</v>
      </c>
      <c r="AO42" s="61">
        <f>IF('Indicator Data'!AJ45="No data","x",ROUND((IF(LOG('Indicator Data'!AJ45)&gt;AO$195,10,IF(LOG('Indicator Data'!AJ45)&lt;AO$194,0,10-(AO$195-LOG('Indicator Data'!AJ45))/(AO$195-AO$194)*10))),1))</f>
        <v>6.2</v>
      </c>
      <c r="AP42" s="62">
        <f t="shared" si="16"/>
        <v>6</v>
      </c>
      <c r="AQ42" s="62">
        <f>IF('Indicator Data'!AK45=0,10,ROUND(IF(LOG('Indicator Data'!AK45)&gt;AQ$195,0,IF(LOG('Indicator Data'!AK45)&lt;AQ$194,10,(AQ$195-LOG('Indicator Data'!AK45))/(AQ$195-AQ$194)*10)),1))</f>
        <v>4.3</v>
      </c>
      <c r="AR42" s="62">
        <f>IF('Indicator Data'!AL45="No data","x",ROUND(IF('Indicator Data'!AL45&gt;AR$195,10,IF('Indicator Data'!AL45&lt;AR$194,0,10-(AR$195-'Indicator Data'!AL45)/(AR$195-AR$194)*10)),1))</f>
        <v>6</v>
      </c>
      <c r="AS42" s="64">
        <f t="shared" si="17"/>
        <v>5.4</v>
      </c>
      <c r="AT42" s="61">
        <f>IF('Indicator Data'!AM45="No data","x",ROUND(IF('Indicator Data'!AM45^2&gt;AT$195,0,IF('Indicator Data'!AM45^2&lt;AT$194,10,(AT$195-'Indicator Data'!AM45^2)/(AT$195-AT$194)*10)),1))</f>
        <v>0.5</v>
      </c>
      <c r="AU42" s="61">
        <f>IF('Indicator Data'!AN45="No data","x",ROUND(IF('Indicator Data'!AN45&gt;AU$195,0,IF('Indicator Data'!AN45&lt;AU$194,10,(AU$195-'Indicator Data'!AN45)/(AU$195-AU$194)*10)),1))</f>
        <v>1.5</v>
      </c>
      <c r="AV42" s="61">
        <f>IF('Indicator Data'!AO45="No data","x",ROUND(IF('Indicator Data'!AO45&gt;AV$195,0,IF('Indicator Data'!AO45&lt;AV$194,10,(AV$195-'Indicator Data'!AO45)/(AV$195-AV$194)*10)),1))</f>
        <v>2.8</v>
      </c>
      <c r="AW42" s="62">
        <f t="shared" si="18"/>
        <v>1.6</v>
      </c>
      <c r="AX42" s="62">
        <f>IF('Indicator Data'!AP45="No data","x",ROUND(IF('Indicator Data'!AP45&gt;AX$195,10,IF('Indicator Data'!AP45&lt;AX$194,0,10-(AX$195-'Indicator Data'!AP45)/(AX$195-AX$194)*10)),1))</f>
        <v>3.5</v>
      </c>
      <c r="AY42" s="64">
        <f t="shared" si="19"/>
        <v>2.6</v>
      </c>
      <c r="AZ42" s="69">
        <f t="shared" si="20"/>
        <v>4</v>
      </c>
    </row>
    <row r="43" spans="1:52" s="4" customFormat="1" x14ac:dyDescent="0.3">
      <c r="A43" s="109" t="str">
        <f>'Indicator Data'!A46</f>
        <v>Côte d'Ivoire</v>
      </c>
      <c r="B43" s="52" t="str">
        <f>'Indicator Data'!B46</f>
        <v>CIV</v>
      </c>
      <c r="C43" s="61">
        <f>ROUND(IF('Indicator Data'!K46="No data",IF((0.1022*LN('Indicator Data'!BH46)-0.1711)&gt;C$195,0,IF((0.1022*LN('Indicator Data'!BH46)-0.1711)&lt;C$194,10,(C$195-(0.1022*LN('Indicator Data'!BH46)-0.1711))/(C$195-C$194)*10)),IF('Indicator Data'!K46&gt;C$195,0,IF('Indicator Data'!K46&lt;C$194,10,(C$195-'Indicator Data'!K46)/(C$195-C$194)*10))),1)</f>
        <v>7.7</v>
      </c>
      <c r="D43" s="61">
        <f>IF('Indicator Data'!L46="No data","x",ROUND((IF(LOG('Indicator Data'!L46*1000)&gt;D$195,10,IF(LOG('Indicator Data'!L46*1000)&lt;D$194,0,10-(D$195-LOG('Indicator Data'!L46*1000))/(D$195-D$194)*10))),1))</f>
        <v>8.8000000000000007</v>
      </c>
      <c r="E43" s="62">
        <f t="shared" si="4"/>
        <v>8.3000000000000007</v>
      </c>
      <c r="F43" s="61">
        <f>IF('Indicator Data'!Y46="No data","x",ROUND(IF('Indicator Data'!Y46&gt;F$195,10,IF('Indicator Data'!Y46&lt;F$194,0,10-(F$195-'Indicator Data'!Y46)/(F$195-F$194)*10)),1))</f>
        <v>8.8000000000000007</v>
      </c>
      <c r="G43" s="61">
        <f>IF('Indicator Data'!Z46="No data","x",ROUND(IF('Indicator Data'!Z46&gt;G$195,10,IF('Indicator Data'!Z46&lt;G$194,0,10-(G$195-'Indicator Data'!Z46)/(G$195-G$194)*10)),1))</f>
        <v>4.0999999999999996</v>
      </c>
      <c r="H43" s="62">
        <f t="shared" si="5"/>
        <v>6.5</v>
      </c>
      <c r="I43" s="63">
        <f>SUM(IF('Indicator Data'!M46=0,0,'Indicator Data'!M46),SUM('Indicator Data'!N46:O46))</f>
        <v>824.52616</v>
      </c>
      <c r="J43" s="63">
        <f>I43/'Indicator Data'!BI46*1000000</f>
        <v>32.062077990698135</v>
      </c>
      <c r="K43" s="61">
        <f t="shared" si="6"/>
        <v>0.6</v>
      </c>
      <c r="L43" s="61">
        <f>IF('Indicator Data'!P46="No data","x",ROUND(IF('Indicator Data'!P46&gt;L$195,10,IF('Indicator Data'!P46&lt;L$194,0,10-(L$195-'Indicator Data'!P46)/(L$195-L$194)*10)),1))</f>
        <v>1.5</v>
      </c>
      <c r="M43" s="61">
        <f>IF('Indicator Data'!Q46="No data","x",IF('Indicator Data'!Q46=0,0,ROUND(IF('Indicator Data'!Q46&gt;M$195,10,IF('Indicator Data'!Q46&lt;M$194,0,10-(M$195-'Indicator Data'!Q46)/(M$195-M$194)*10)),1)))</f>
        <v>0.3</v>
      </c>
      <c r="N43" s="62">
        <f t="shared" si="7"/>
        <v>0.8</v>
      </c>
      <c r="O43" s="64">
        <f t="shared" si="8"/>
        <v>6</v>
      </c>
      <c r="P43" s="75">
        <f>IF(AND('Indicator Data'!AD46="No data",'Indicator Data'!AE46="No data"),0,SUM('Indicator Data'!AD46:AF46)/1000)</f>
        <v>306.86599999999999</v>
      </c>
      <c r="Q43" s="61">
        <f t="shared" si="9"/>
        <v>8.3000000000000007</v>
      </c>
      <c r="R43" s="65">
        <f>P43*1000/'Indicator Data'!BI46</f>
        <v>1.1932625187651502E-2</v>
      </c>
      <c r="S43" s="61">
        <f t="shared" si="10"/>
        <v>5.9</v>
      </c>
      <c r="T43" s="66">
        <f t="shared" si="11"/>
        <v>7.1</v>
      </c>
      <c r="U43" s="61">
        <f>IF('Indicator Data'!U46="No data","x",ROUND(IF('Indicator Data'!U46&gt;U$195,10,IF('Indicator Data'!U46&lt;U$194,0,10-(U$195-'Indicator Data'!U46)/(U$195-U$194)*10)),1))</f>
        <v>5.4</v>
      </c>
      <c r="V43" s="61">
        <f>IF('Indicator Data'!V46="No data","x",IF('Indicator Data'!V46=0,0,ROUND(IF('Indicator Data'!V46&gt;V$195,10,IF('Indicator Data'!V46&lt;V$194,0,10-(V$195-'Indicator Data'!V46)/(V$195-V$194)*10)),1)))</f>
        <v>6.4</v>
      </c>
      <c r="W43" s="61">
        <f t="shared" si="12"/>
        <v>5.9</v>
      </c>
      <c r="X43" s="61">
        <f>IF('Indicator Data'!T46="No data","x",ROUND(IF('Indicator Data'!T46&gt;X$195,10,IF('Indicator Data'!T46&lt;X$194,0,10-(X$195-'Indicator Data'!T46)/(X$195-X$194)*10)),1))</f>
        <v>2.7</v>
      </c>
      <c r="Y43" s="167">
        <f>IF('Indicator Data'!W46="No data","x",ROUND(IF('Indicator Data'!W46&gt;Y$195,10,IF('Indicator Data'!W46&lt;Y$194,0,10-(Y$195-'Indicator Data'!W46)/(Y$195-Y$194)*10)),1))</f>
        <v>3.5</v>
      </c>
      <c r="Z43" s="65">
        <f>IF('Indicator Data'!X46="No data","x",IF(('Indicator Data'!X46/'Indicator Data'!BI46)&gt;1,1,IF('Indicator Data'!X46&gt;'Indicator Data'!X46,1,'Indicator Data'!X46/'Indicator Data'!BI46)))</f>
        <v>0.79635615253894432</v>
      </c>
      <c r="AA43" s="167">
        <f t="shared" si="13"/>
        <v>8.8000000000000007</v>
      </c>
      <c r="AB43" s="62">
        <f t="shared" si="21"/>
        <v>5.2</v>
      </c>
      <c r="AC43" s="61">
        <f>IF('Indicator Data'!R46="No data","x",ROUND(IF('Indicator Data'!R46&gt;AC$195,10,IF('Indicator Data'!R46&lt;AC$194,0,10-(AC$195-'Indicator Data'!R46)/(AC$195-AC$194)*10)),1))</f>
        <v>6.2</v>
      </c>
      <c r="AD43" s="61">
        <f>IF('Indicator Data'!S46="No data","x",ROUND(IF('Indicator Data'!S46&gt;AD$195,10,IF('Indicator Data'!S46&lt;AD$194,0,10-(AD$195-'Indicator Data'!S46)/(AD$195-AD$194)*10)),1))</f>
        <v>2.8</v>
      </c>
      <c r="AE43" s="62">
        <f t="shared" si="14"/>
        <v>4.5</v>
      </c>
      <c r="AF43" s="75">
        <f>('Indicator Data'!AC46+'Indicator Data'!AB46*0.5+'Indicator Data'!AA46*0.25)/1000</f>
        <v>12.711499999999999</v>
      </c>
      <c r="AG43" s="67">
        <f>AF43*1000/'Indicator Data'!BI46</f>
        <v>4.9429250901967658E-4</v>
      </c>
      <c r="AH43" s="62">
        <f t="shared" si="15"/>
        <v>0</v>
      </c>
      <c r="AI43" s="61">
        <f>IF('Indicator Data'!AG46="No data","x",ROUND(IF('Indicator Data'!AG46&lt;$AI$194,10,IF('Indicator Data'!AG46&gt;$AI$195,0,($AI$195-'Indicator Data'!AG46)/($AI$195-$AI$194)*10)),1))</f>
        <v>3.6</v>
      </c>
      <c r="AJ43" s="61">
        <f>IF('Indicator Data'!AH46="No data","x",ROUND(IF('Indicator Data'!AH46&gt;$AJ$195,10,IF('Indicator Data'!AH46&lt;$AJ$194,0,10-($AJ$195-'Indicator Data'!AH46)/($AJ$195-$AJ$194)*10)),1))</f>
        <v>4.7</v>
      </c>
      <c r="AK43" s="62">
        <f t="shared" si="22"/>
        <v>4.2</v>
      </c>
      <c r="AL43" s="68">
        <f t="shared" si="23"/>
        <v>3.7</v>
      </c>
      <c r="AM43" s="69">
        <f t="shared" si="24"/>
        <v>5.7</v>
      </c>
      <c r="AN43" s="61">
        <f>IF('Indicator Data'!AI46="No data","x",ROUND((IF(LOG('Indicator Data'!AI46)&gt;AN$195,10,IF(LOG('Indicator Data'!AI46)&lt;AN$194,0,10-(AN$195-LOG('Indicator Data'!AI46))/(AN$195-AN$194)*10))),1))</f>
        <v>4.7</v>
      </c>
      <c r="AO43" s="61">
        <f>IF('Indicator Data'!AJ46="No data","x",ROUND((IF(LOG('Indicator Data'!AJ46)&gt;AO$195,10,IF(LOG('Indicator Data'!AJ46)&lt;AO$194,0,10-(AO$195-LOG('Indicator Data'!AJ46))/(AO$195-AO$194)*10))),1))</f>
        <v>5.6</v>
      </c>
      <c r="AP43" s="62">
        <f t="shared" si="16"/>
        <v>5.2</v>
      </c>
      <c r="AQ43" s="62">
        <f>IF('Indicator Data'!AK46=0,10,ROUND(IF(LOG('Indicator Data'!AK46)&gt;AQ$195,0,IF(LOG('Indicator Data'!AK46)&lt;AQ$194,10,(AQ$195-LOG('Indicator Data'!AK46))/(AQ$195-AQ$194)*10)),1))</f>
        <v>6.4</v>
      </c>
      <c r="AR43" s="62">
        <f>IF('Indicator Data'!AL46="No data","x",ROUND(IF('Indicator Data'!AL46&gt;AR$195,10,IF('Indicator Data'!AL46&lt;AR$194,0,10-(AR$195-'Indicator Data'!AL46)/(AR$195-AR$194)*10)),1))</f>
        <v>4</v>
      </c>
      <c r="AS43" s="64">
        <f t="shared" si="17"/>
        <v>5.2</v>
      </c>
      <c r="AT43" s="61">
        <f>IF('Indicator Data'!AM46="No data","x",ROUND(IF('Indicator Data'!AM46^2&gt;AT$195,0,IF('Indicator Data'!AM46^2&lt;AT$194,10,(AT$195-'Indicator Data'!AM46^2)/(AT$195-AT$194)*10)),1))</f>
        <v>8.5</v>
      </c>
      <c r="AU43" s="61">
        <f>IF('Indicator Data'!AN46="No data","x",ROUND(IF('Indicator Data'!AN46&gt;AU$195,0,IF('Indicator Data'!AN46&lt;AU$194,10,(AU$195-'Indicator Data'!AN46)/(AU$195-AU$194)*10)),1))</f>
        <v>3.3</v>
      </c>
      <c r="AV43" s="61">
        <f>IF('Indicator Data'!AO46="No data","x",ROUND(IF('Indicator Data'!AO46&gt;AV$195,0,IF('Indicator Data'!AO46&lt;AV$194,10,(AV$195-'Indicator Data'!AO46)/(AV$195-AV$194)*10)),1))</f>
        <v>5.6</v>
      </c>
      <c r="AW43" s="62">
        <f t="shared" si="18"/>
        <v>5.8</v>
      </c>
      <c r="AX43" s="62">
        <f>IF('Indicator Data'!AP46="No data","x",ROUND(IF('Indicator Data'!AP46&gt;AX$195,10,IF('Indicator Data'!AP46&lt;AX$194,0,10-(AX$195-'Indicator Data'!AP46)/(AX$195-AX$194)*10)),1))</f>
        <v>8.9</v>
      </c>
      <c r="AY43" s="64">
        <f t="shared" si="19"/>
        <v>7.4</v>
      </c>
      <c r="AZ43" s="69">
        <f t="shared" si="20"/>
        <v>6.3</v>
      </c>
    </row>
    <row r="44" spans="1:52" s="4" customFormat="1" x14ac:dyDescent="0.3">
      <c r="A44" s="109" t="str">
        <f>'Indicator Data'!A47</f>
        <v>Croatia</v>
      </c>
      <c r="B44" s="52" t="str">
        <f>'Indicator Data'!B47</f>
        <v>HRV</v>
      </c>
      <c r="C44" s="61">
        <f>ROUND(IF('Indicator Data'!K47="No data",IF((0.1022*LN('Indicator Data'!BH47)-0.1711)&gt;C$195,0,IF((0.1022*LN('Indicator Data'!BH47)-0.1711)&lt;C$194,10,(C$195-(0.1022*LN('Indicator Data'!BH47)-0.1711))/(C$195-C$194)*10)),IF('Indicator Data'!K47&gt;C$195,0,IF('Indicator Data'!K47&lt;C$194,10,(C$195-'Indicator Data'!K47)/(C$195-C$194)*10))),1)</f>
        <v>1.3</v>
      </c>
      <c r="D44" s="61" t="str">
        <f>IF('Indicator Data'!L47="No data","x",ROUND((IF(LOG('Indicator Data'!L47*1000)&gt;D$195,10,IF(LOG('Indicator Data'!L47*1000)&lt;D$194,0,10-(D$195-LOG('Indicator Data'!L47*1000))/(D$195-D$194)*10))),1))</f>
        <v>x</v>
      </c>
      <c r="E44" s="62">
        <f t="shared" si="4"/>
        <v>1.3</v>
      </c>
      <c r="F44" s="61">
        <f>IF('Indicator Data'!Y47="No data","x",ROUND(IF('Indicator Data'!Y47&gt;F$195,10,IF('Indicator Data'!Y47&lt;F$194,0,10-(F$195-'Indicator Data'!Y47)/(F$195-F$194)*10)),1))</f>
        <v>1.6</v>
      </c>
      <c r="G44" s="61">
        <f>IF('Indicator Data'!Z47="No data","x",ROUND(IF('Indicator Data'!Z47&gt;G$195,10,IF('Indicator Data'!Z47&lt;G$194,0,10-(G$195-'Indicator Data'!Z47)/(G$195-G$194)*10)),1))</f>
        <v>1.5</v>
      </c>
      <c r="H44" s="62">
        <f t="shared" si="5"/>
        <v>1.6</v>
      </c>
      <c r="I44" s="63">
        <f>SUM(IF('Indicator Data'!M47=0,0,'Indicator Data'!M47),SUM('Indicator Data'!N47:O47))</f>
        <v>0</v>
      </c>
      <c r="J44" s="63">
        <f>I44/'Indicator Data'!BI47*1000000</f>
        <v>0</v>
      </c>
      <c r="K44" s="61">
        <f t="shared" si="6"/>
        <v>0</v>
      </c>
      <c r="L44" s="61" t="str">
        <f>IF('Indicator Data'!P47="No data","x",ROUND(IF('Indicator Data'!P47&gt;L$195,10,IF('Indicator Data'!P47&lt;L$194,0,10-(L$195-'Indicator Data'!P47)/(L$195-L$194)*10)),1))</f>
        <v>x</v>
      </c>
      <c r="M44" s="61">
        <f>IF('Indicator Data'!Q47="No data","x",IF('Indicator Data'!Q47=0,0,ROUND(IF('Indicator Data'!Q47&gt;M$195,10,IF('Indicator Data'!Q47&lt;M$194,0,10-(M$195-'Indicator Data'!Q47)/(M$195-M$194)*10)),1)))</f>
        <v>1.6</v>
      </c>
      <c r="N44" s="62">
        <f t="shared" si="7"/>
        <v>0.8</v>
      </c>
      <c r="O44" s="64">
        <f t="shared" si="8"/>
        <v>1.3</v>
      </c>
      <c r="P44" s="75">
        <f>IF(AND('Indicator Data'!AD47="No data",'Indicator Data'!AE47="No data"),0,SUM('Indicator Data'!AD47:AF47)/1000)</f>
        <v>1.016</v>
      </c>
      <c r="Q44" s="61">
        <f t="shared" si="9"/>
        <v>0</v>
      </c>
      <c r="R44" s="65">
        <f>P44*1000/'Indicator Data'!BI47</f>
        <v>2.4598703386849235E-4</v>
      </c>
      <c r="S44" s="61">
        <f t="shared" si="10"/>
        <v>2.2999999999999998</v>
      </c>
      <c r="T44" s="66">
        <f t="shared" si="11"/>
        <v>1.2</v>
      </c>
      <c r="U44" s="61">
        <f>IF('Indicator Data'!U47="No data","x",ROUND(IF('Indicator Data'!U47&gt;U$195,10,IF('Indicator Data'!U47&lt;U$194,0,10-(U$195-'Indicator Data'!U47)/(U$195-U$194)*10)),1))</f>
        <v>0.2</v>
      </c>
      <c r="V44" s="61" t="str">
        <f>IF('Indicator Data'!V47="No data","x",IF('Indicator Data'!V47=0,0,ROUND(IF('Indicator Data'!V47&gt;V$195,10,IF('Indicator Data'!V47&lt;V$194,0,10-(V$195-'Indicator Data'!V47)/(V$195-V$194)*10)),1)))</f>
        <v>x</v>
      </c>
      <c r="W44" s="61">
        <f t="shared" si="12"/>
        <v>0.2</v>
      </c>
      <c r="X44" s="61">
        <f>IF('Indicator Data'!T47="No data","x",ROUND(IF('Indicator Data'!T47&gt;X$195,10,IF('Indicator Data'!T47&lt;X$194,0,10-(X$195-'Indicator Data'!T47)/(X$195-X$194)*10)),1))</f>
        <v>0.2</v>
      </c>
      <c r="Y44" s="167" t="str">
        <f>IF('Indicator Data'!W47="No data","x",ROUND(IF('Indicator Data'!W47&gt;Y$195,10,IF('Indicator Data'!W47&lt;Y$194,0,10-(Y$195-'Indicator Data'!W47)/(Y$195-Y$194)*10)),1))</f>
        <v>x</v>
      </c>
      <c r="Z44" s="65">
        <f>IF('Indicator Data'!X47="No data","x",IF(('Indicator Data'!X47/'Indicator Data'!BI47)&gt;1,1,IF('Indicator Data'!X47&gt;'Indicator Data'!X47,1,'Indicator Data'!X47/'Indicator Data'!BI47)))</f>
        <v>3.6316983346726229E-6</v>
      </c>
      <c r="AA44" s="167">
        <f t="shared" si="13"/>
        <v>0</v>
      </c>
      <c r="AB44" s="62">
        <f t="shared" si="21"/>
        <v>0.1</v>
      </c>
      <c r="AC44" s="61">
        <f>IF('Indicator Data'!R47="No data","x",ROUND(IF('Indicator Data'!R47&gt;AC$195,10,IF('Indicator Data'!R47&lt;AC$194,0,10-(AC$195-'Indicator Data'!R47)/(AC$195-AC$194)*10)),1))</f>
        <v>0.4</v>
      </c>
      <c r="AD44" s="61" t="str">
        <f>IF('Indicator Data'!S47="No data","x",ROUND(IF('Indicator Data'!S47&gt;AD$195,10,IF('Indicator Data'!S47&lt;AD$194,0,10-(AD$195-'Indicator Data'!S47)/(AD$195-AD$194)*10)),1))</f>
        <v>x</v>
      </c>
      <c r="AE44" s="62">
        <f t="shared" si="14"/>
        <v>0.4</v>
      </c>
      <c r="AF44" s="75">
        <f>('Indicator Data'!AC47+'Indicator Data'!AB47*0.5+'Indicator Data'!AA47*0.25)/1000</f>
        <v>1.1955</v>
      </c>
      <c r="AG44" s="67">
        <f>AF44*1000/'Indicator Data'!BI47</f>
        <v>2.8944635727340808E-4</v>
      </c>
      <c r="AH44" s="62">
        <f t="shared" si="15"/>
        <v>0</v>
      </c>
      <c r="AI44" s="61">
        <f>IF('Indicator Data'!AG47="No data","x",ROUND(IF('Indicator Data'!AG47&lt;$AI$194,10,IF('Indicator Data'!AG47&gt;$AI$195,0,($AI$195-'Indicator Data'!AG47)/($AI$195-$AI$194)*10)),1))</f>
        <v>3.3</v>
      </c>
      <c r="AJ44" s="61">
        <f>IF('Indicator Data'!AH47="No data","x",ROUND(IF('Indicator Data'!AH47&gt;$AJ$195,10,IF('Indicator Data'!AH47&lt;$AJ$194,0,10-($AJ$195-'Indicator Data'!AH47)/($AJ$195-$AJ$194)*10)),1))</f>
        <v>0</v>
      </c>
      <c r="AK44" s="62">
        <f t="shared" si="22"/>
        <v>1.7</v>
      </c>
      <c r="AL44" s="68">
        <f t="shared" si="23"/>
        <v>0.6</v>
      </c>
      <c r="AM44" s="69">
        <f t="shared" si="24"/>
        <v>0.9</v>
      </c>
      <c r="AN44" s="61">
        <f>IF('Indicator Data'!AI47="No data","x",ROUND((IF(LOG('Indicator Data'!AI47)&gt;AN$195,10,IF(LOG('Indicator Data'!AI47)&lt;AN$194,0,10-(AN$195-LOG('Indicator Data'!AI47))/(AN$195-AN$194)*10))),1))</f>
        <v>5.8</v>
      </c>
      <c r="AO44" s="61">
        <f>IF('Indicator Data'!AJ47="No data","x",ROUND((IF(LOG('Indicator Data'!AJ47)&gt;AO$195,10,IF(LOG('Indicator Data'!AJ47)&lt;AO$194,0,10-(AO$195-LOG('Indicator Data'!AJ47))/(AO$195-AO$194)*10))),1))</f>
        <v>8</v>
      </c>
      <c r="AP44" s="62">
        <f t="shared" si="16"/>
        <v>6.9</v>
      </c>
      <c r="AQ44" s="62">
        <f>IF('Indicator Data'!AK47=0,10,ROUND(IF(LOG('Indicator Data'!AK47)&gt;AQ$195,0,IF(LOG('Indicator Data'!AK47)&lt;AQ$194,10,(AQ$195-LOG('Indicator Data'!AK47))/(AQ$195-AQ$194)*10)),1))</f>
        <v>5.7</v>
      </c>
      <c r="AR44" s="62">
        <f>IF('Indicator Data'!AL47="No data","x",ROUND(IF('Indicator Data'!AL47&gt;AR$195,10,IF('Indicator Data'!AL47&lt;AR$194,0,10-(AR$195-'Indicator Data'!AL47)/(AR$195-AR$194)*10)),1))</f>
        <v>8</v>
      </c>
      <c r="AS44" s="64">
        <f t="shared" si="17"/>
        <v>6.9</v>
      </c>
      <c r="AT44" s="61">
        <f>IF('Indicator Data'!AM47="No data","x",ROUND(IF('Indicator Data'!AM47^2&gt;AT$195,0,IF('Indicator Data'!AM47^2&lt;AT$194,10,(AT$195-'Indicator Data'!AM47^2)/(AT$195-AT$194)*10)),1))</f>
        <v>0.2</v>
      </c>
      <c r="AU44" s="61">
        <f>IF('Indicator Data'!AN47="No data","x",ROUND(IF('Indicator Data'!AN47&gt;AU$195,0,IF('Indicator Data'!AN47&lt;AU$194,10,(AU$195-'Indicator Data'!AN47)/(AU$195-AU$194)*10)),1))</f>
        <v>4.8</v>
      </c>
      <c r="AV44" s="61">
        <f>IF('Indicator Data'!AO47="No data","x",ROUND(IF('Indicator Data'!AO47&gt;AV$195,0,IF('Indicator Data'!AO47&lt;AV$194,10,(AV$195-'Indicator Data'!AO47)/(AV$195-AV$194)*10)),1))</f>
        <v>3.3</v>
      </c>
      <c r="AW44" s="62">
        <f t="shared" si="18"/>
        <v>2.8</v>
      </c>
      <c r="AX44" s="62">
        <f>IF('Indicator Data'!AP47="No data","x",ROUND(IF('Indicator Data'!AP47&gt;AX$195,10,IF('Indicator Data'!AP47&lt;AX$194,0,10-(AX$195-'Indicator Data'!AP47)/(AX$195-AX$194)*10)),1))</f>
        <v>3.8</v>
      </c>
      <c r="AY44" s="64">
        <f t="shared" si="19"/>
        <v>3.3</v>
      </c>
      <c r="AZ44" s="69">
        <f t="shared" si="20"/>
        <v>5.0999999999999996</v>
      </c>
    </row>
    <row r="45" spans="1:52" s="4" customFormat="1" x14ac:dyDescent="0.3">
      <c r="A45" s="109" t="str">
        <f>'Indicator Data'!A48</f>
        <v>Cuba</v>
      </c>
      <c r="B45" s="52" t="str">
        <f>'Indicator Data'!B48</f>
        <v>CUB</v>
      </c>
      <c r="C45" s="61">
        <f>ROUND(IF('Indicator Data'!K48="No data",IF((0.1022*LN('Indicator Data'!BH48)-0.1711)&gt;C$195,0,IF((0.1022*LN('Indicator Data'!BH48)-0.1711)&lt;C$194,10,(C$195-(0.1022*LN('Indicator Data'!BH48)-0.1711))/(C$195-C$194)*10)),IF('Indicator Data'!K48&gt;C$195,0,IF('Indicator Data'!K48&lt;C$194,10,(C$195-'Indicator Data'!K48)/(C$195-C$194)*10))),1)</f>
        <v>2.4</v>
      </c>
      <c r="D45" s="61" t="str">
        <f>IF('Indicator Data'!L48="No data","x",ROUND((IF(LOG('Indicator Data'!L48*1000)&gt;D$195,10,IF(LOG('Indicator Data'!L48*1000)&lt;D$194,0,10-(D$195-LOG('Indicator Data'!L48*1000))/(D$195-D$194)*10))),1))</f>
        <v>x</v>
      </c>
      <c r="E45" s="62">
        <f t="shared" si="4"/>
        <v>2.4</v>
      </c>
      <c r="F45" s="61">
        <f>IF('Indicator Data'!Y48="No data","x",ROUND(IF('Indicator Data'!Y48&gt;F$195,10,IF('Indicator Data'!Y48&lt;F$194,0,10-(F$195-'Indicator Data'!Y48)/(F$195-F$194)*10)),1))</f>
        <v>4.2</v>
      </c>
      <c r="G45" s="61" t="str">
        <f>IF('Indicator Data'!Z48="No data","x",ROUND(IF('Indicator Data'!Z48&gt;G$195,10,IF('Indicator Data'!Z48&lt;G$194,0,10-(G$195-'Indicator Data'!Z48)/(G$195-G$194)*10)),1))</f>
        <v>x</v>
      </c>
      <c r="H45" s="62">
        <f t="shared" si="5"/>
        <v>4.2</v>
      </c>
      <c r="I45" s="63">
        <f>SUM(IF('Indicator Data'!M48=0,0,'Indicator Data'!M48),SUM('Indicator Data'!N48:O48))</f>
        <v>624.00999000000002</v>
      </c>
      <c r="J45" s="63">
        <f>I45/'Indicator Data'!BI48*1000000</f>
        <v>55.058973039534884</v>
      </c>
      <c r="K45" s="61">
        <f t="shared" si="6"/>
        <v>1.1000000000000001</v>
      </c>
      <c r="L45" s="61">
        <f>IF('Indicator Data'!P48="No data","x",ROUND(IF('Indicator Data'!P48&gt;L$195,10,IF('Indicator Data'!P48&lt;L$194,0,10-(L$195-'Indicator Data'!P48)/(L$195-L$194)*10)),1))</f>
        <v>2</v>
      </c>
      <c r="M45" s="61" t="str">
        <f>IF('Indicator Data'!Q48="No data","x",IF('Indicator Data'!Q48=0,0,ROUND(IF('Indicator Data'!Q48&gt;M$195,10,IF('Indicator Data'!Q48&lt;M$194,0,10-(M$195-'Indicator Data'!Q48)/(M$195-M$194)*10)),1)))</f>
        <v>x</v>
      </c>
      <c r="N45" s="62">
        <f t="shared" si="7"/>
        <v>1.6</v>
      </c>
      <c r="O45" s="64">
        <f t="shared" si="8"/>
        <v>2.7</v>
      </c>
      <c r="P45" s="75">
        <f>IF(AND('Indicator Data'!AD48="No data",'Indicator Data'!AE48="No data"),0,SUM('Indicator Data'!AD48:AF48)/1000)</f>
        <v>0.31900000000000001</v>
      </c>
      <c r="Q45" s="61">
        <f t="shared" si="9"/>
        <v>0</v>
      </c>
      <c r="R45" s="65">
        <f>P45*1000/'Indicator Data'!BI48</f>
        <v>2.8146684638192457E-5</v>
      </c>
      <c r="S45" s="61">
        <f t="shared" si="10"/>
        <v>0</v>
      </c>
      <c r="T45" s="66">
        <f t="shared" si="11"/>
        <v>0</v>
      </c>
      <c r="U45" s="61">
        <f>IF('Indicator Data'!U48="No data","x",ROUND(IF('Indicator Data'!U48&gt;U$195,10,IF('Indicator Data'!U48&lt;U$194,0,10-(U$195-'Indicator Data'!U48)/(U$195-U$194)*10)),1))</f>
        <v>0.8</v>
      </c>
      <c r="V45" s="61">
        <f>IF('Indicator Data'!V48="No data","x",IF('Indicator Data'!V48=0,0,ROUND(IF('Indicator Data'!V48&gt;V$195,10,IF('Indicator Data'!V48&lt;V$194,0,10-(V$195-'Indicator Data'!V48)/(V$195-V$194)*10)),1)))</f>
        <v>1.1000000000000001</v>
      </c>
      <c r="W45" s="61">
        <f t="shared" si="12"/>
        <v>0.95000000000000007</v>
      </c>
      <c r="X45" s="61">
        <f>IF('Indicator Data'!T48="No data","x",ROUND(IF('Indicator Data'!T48&gt;X$195,10,IF('Indicator Data'!T48&lt;X$194,0,10-(X$195-'Indicator Data'!T48)/(X$195-X$194)*10)),1))</f>
        <v>0.1</v>
      </c>
      <c r="Y45" s="167" t="str">
        <f>IF('Indicator Data'!W48="No data","x",ROUND(IF('Indicator Data'!W48&gt;Y$195,10,IF('Indicator Data'!W48&lt;Y$194,0,10-(Y$195-'Indicator Data'!W48)/(Y$195-Y$194)*10)),1))</f>
        <v>x</v>
      </c>
      <c r="Z45" s="65">
        <f>IF('Indicator Data'!X48="No data","x",IF(('Indicator Data'!X48/'Indicator Data'!BI48)&gt;1,1,IF('Indicator Data'!X48&gt;'Indicator Data'!X48,1,'Indicator Data'!X48/'Indicator Data'!BI48)))</f>
        <v>3.6057755938068117E-3</v>
      </c>
      <c r="AA45" s="167">
        <f t="shared" si="13"/>
        <v>0</v>
      </c>
      <c r="AB45" s="62">
        <f t="shared" si="21"/>
        <v>0.4</v>
      </c>
      <c r="AC45" s="61">
        <f>IF('Indicator Data'!R48="No data","x",ROUND(IF('Indicator Data'!R48&gt;AC$195,10,IF('Indicator Data'!R48&lt;AC$194,0,10-(AC$195-'Indicator Data'!R48)/(AC$195-AC$194)*10)),1))</f>
        <v>0.4</v>
      </c>
      <c r="AD45" s="61" t="str">
        <f>IF('Indicator Data'!S48="No data","x",ROUND(IF('Indicator Data'!S48&gt;AD$195,10,IF('Indicator Data'!S48&lt;AD$194,0,10-(AD$195-'Indicator Data'!S48)/(AD$195-AD$194)*10)),1))</f>
        <v>x</v>
      </c>
      <c r="AE45" s="62">
        <f t="shared" si="14"/>
        <v>0.4</v>
      </c>
      <c r="AF45" s="75">
        <f>('Indicator Data'!AC48+'Indicator Data'!AB48*0.5+'Indicator Data'!AA48*0.25)/1000</f>
        <v>2530.3809999999999</v>
      </c>
      <c r="AG45" s="67">
        <f>AF45*1000/'Indicator Data'!BI48</f>
        <v>0.22326594364098454</v>
      </c>
      <c r="AH45" s="62">
        <f t="shared" si="15"/>
        <v>10</v>
      </c>
      <c r="AI45" s="61">
        <f>IF('Indicator Data'!AG48="No data","x",ROUND(IF('Indicator Data'!AG48&lt;$AI$194,10,IF('Indicator Data'!AG48&gt;$AI$195,0,($AI$195-'Indicator Data'!AG48)/($AI$195-$AI$194)*10)),1))</f>
        <v>1.5</v>
      </c>
      <c r="AJ45" s="61">
        <f>IF('Indicator Data'!AH48="No data","x",ROUND(IF('Indicator Data'!AH48&gt;$AJ$195,10,IF('Indicator Data'!AH48&lt;$AJ$194,0,10-($AJ$195-'Indicator Data'!AH48)/($AJ$195-$AJ$194)*10)),1))</f>
        <v>0</v>
      </c>
      <c r="AK45" s="62">
        <f t="shared" si="22"/>
        <v>0.8</v>
      </c>
      <c r="AL45" s="68">
        <f t="shared" si="23"/>
        <v>5.0999999999999996</v>
      </c>
      <c r="AM45" s="69">
        <f t="shared" si="24"/>
        <v>2.9</v>
      </c>
      <c r="AN45" s="61">
        <f>IF('Indicator Data'!AI48="No data","x",ROUND((IF(LOG('Indicator Data'!AI48)&gt;AN$195,10,IF(LOG('Indicator Data'!AI48)&lt;AN$194,0,10-(AN$195-LOG('Indicator Data'!AI48))/(AN$195-AN$194)*10))),1))</f>
        <v>4.4000000000000004</v>
      </c>
      <c r="AO45" s="61">
        <f>IF('Indicator Data'!AJ48="No data","x",ROUND((IF(LOG('Indicator Data'!AJ48)&gt;AO$195,10,IF(LOG('Indicator Data'!AJ48)&lt;AO$194,0,10-(AO$195-LOG('Indicator Data'!AJ48))/(AO$195-AO$194)*10))),1))</f>
        <v>6.7</v>
      </c>
      <c r="AP45" s="62">
        <f t="shared" si="16"/>
        <v>5.6</v>
      </c>
      <c r="AQ45" s="62">
        <f>IF('Indicator Data'!AK48=0,10,ROUND(IF(LOG('Indicator Data'!AK48)&gt;AQ$195,0,IF(LOG('Indicator Data'!AK48)&lt;AQ$194,10,(AQ$195-LOG('Indicator Data'!AK48))/(AQ$195-AQ$194)*10)),1))</f>
        <v>6.3</v>
      </c>
      <c r="AR45" s="62">
        <f>IF('Indicator Data'!AL48="No data","x",ROUND(IF('Indicator Data'!AL48&gt;AR$195,10,IF('Indicator Data'!AL48&lt;AR$194,0,10-(AR$195-'Indicator Data'!AL48)/(AR$195-AR$194)*10)),1))</f>
        <v>10</v>
      </c>
      <c r="AS45" s="64">
        <f t="shared" si="17"/>
        <v>7.3</v>
      </c>
      <c r="AT45" s="61">
        <f>IF('Indicator Data'!AM48="No data","x",ROUND(IF('Indicator Data'!AM48^2&gt;AT$195,0,IF('Indicator Data'!AM48^2&lt;AT$194,10,(AT$195-'Indicator Data'!AM48^2)/(AT$195-AT$194)*10)),1))</f>
        <v>0.1</v>
      </c>
      <c r="AU45" s="61">
        <f>IF('Indicator Data'!AN48="No data","x",ROUND(IF('Indicator Data'!AN48&gt;AU$195,0,IF('Indicator Data'!AN48&lt;AU$194,10,(AU$195-'Indicator Data'!AN48)/(AU$195-AU$194)*10)),1))</f>
        <v>7.8</v>
      </c>
      <c r="AV45" s="61">
        <f>IF('Indicator Data'!AO48="No data","x",ROUND(IF('Indicator Data'!AO48&gt;AV$195,0,IF('Indicator Data'!AO48&lt;AV$194,10,(AV$195-'Indicator Data'!AO48)/(AV$195-AV$194)*10)),1))</f>
        <v>5.7</v>
      </c>
      <c r="AW45" s="62">
        <f t="shared" si="18"/>
        <v>4.5</v>
      </c>
      <c r="AX45" s="62" t="str">
        <f>IF('Indicator Data'!AP48="No data","x",ROUND(IF('Indicator Data'!AP48&gt;AX$195,10,IF('Indicator Data'!AP48&lt;AX$194,0,10-(AX$195-'Indicator Data'!AP48)/(AX$195-AX$194)*10)),1))</f>
        <v>x</v>
      </c>
      <c r="AY45" s="64">
        <f t="shared" si="19"/>
        <v>4.5</v>
      </c>
      <c r="AZ45" s="69">
        <f t="shared" si="20"/>
        <v>5.9</v>
      </c>
    </row>
    <row r="46" spans="1:52" s="4" customFormat="1" x14ac:dyDescent="0.3">
      <c r="A46" s="109" t="str">
        <f>'Indicator Data'!A49</f>
        <v>Cyprus</v>
      </c>
      <c r="B46" s="52" t="str">
        <f>'Indicator Data'!B49</f>
        <v>CYP</v>
      </c>
      <c r="C46" s="61">
        <f>ROUND(IF('Indicator Data'!K49="No data",IF((0.1022*LN('Indicator Data'!BH49)-0.1711)&gt;C$195,0,IF((0.1022*LN('Indicator Data'!BH49)-0.1711)&lt;C$194,10,(C$195-(0.1022*LN('Indicator Data'!BH49)-0.1711))/(C$195-C$194)*10)),IF('Indicator Data'!K49&gt;C$195,0,IF('Indicator Data'!K49&lt;C$194,10,(C$195-'Indicator Data'!K49)/(C$195-C$194)*10))),1)</f>
        <v>0.5</v>
      </c>
      <c r="D46" s="61" t="str">
        <f>IF('Indicator Data'!L49="No data","x",ROUND((IF(LOG('Indicator Data'!L49*1000)&gt;D$195,10,IF(LOG('Indicator Data'!L49*1000)&lt;D$194,0,10-(D$195-LOG('Indicator Data'!L49*1000))/(D$195-D$194)*10))),1))</f>
        <v>x</v>
      </c>
      <c r="E46" s="62">
        <f t="shared" si="4"/>
        <v>0.5</v>
      </c>
      <c r="F46" s="61">
        <f>IF('Indicator Data'!Y49="No data","x",ROUND(IF('Indicator Data'!Y49&gt;F$195,10,IF('Indicator Data'!Y49&lt;F$194,0,10-(F$195-'Indicator Data'!Y49)/(F$195-F$194)*10)),1))</f>
        <v>1.1000000000000001</v>
      </c>
      <c r="G46" s="61">
        <f>IF('Indicator Data'!Z49="No data","x",ROUND(IF('Indicator Data'!Z49&gt;G$195,10,IF('Indicator Data'!Z49&lt;G$194,0,10-(G$195-'Indicator Data'!Z49)/(G$195-G$194)*10)),1))</f>
        <v>2.2999999999999998</v>
      </c>
      <c r="H46" s="62">
        <f t="shared" si="5"/>
        <v>1.7</v>
      </c>
      <c r="I46" s="63">
        <f>SUM(IF('Indicator Data'!M49=0,0,'Indicator Data'!M49),SUM('Indicator Data'!N49:O49))</f>
        <v>0</v>
      </c>
      <c r="J46" s="63">
        <f>I46/'Indicator Data'!BI49*1000000</f>
        <v>0</v>
      </c>
      <c r="K46" s="61">
        <f t="shared" si="6"/>
        <v>0</v>
      </c>
      <c r="L46" s="61" t="str">
        <f>IF('Indicator Data'!P49="No data","x",ROUND(IF('Indicator Data'!P49&gt;L$195,10,IF('Indicator Data'!P49&lt;L$194,0,10-(L$195-'Indicator Data'!P49)/(L$195-L$194)*10)),1))</f>
        <v>x</v>
      </c>
      <c r="M46" s="61">
        <f>IF('Indicator Data'!Q49="No data","x",IF('Indicator Data'!Q49=0,0,ROUND(IF('Indicator Data'!Q49&gt;M$195,10,IF('Indicator Data'!Q49&lt;M$194,0,10-(M$195-'Indicator Data'!Q49)/(M$195-M$194)*10)),1)))</f>
        <v>0.7</v>
      </c>
      <c r="N46" s="62">
        <f t="shared" si="7"/>
        <v>0.4</v>
      </c>
      <c r="O46" s="64">
        <f t="shared" si="8"/>
        <v>0.8</v>
      </c>
      <c r="P46" s="75">
        <f>IF(AND('Indicator Data'!AD49="No data",'Indicator Data'!AE49="No data"),0,SUM('Indicator Data'!AD49:AF49)/1000)</f>
        <v>249.321</v>
      </c>
      <c r="Q46" s="61">
        <f t="shared" si="9"/>
        <v>8</v>
      </c>
      <c r="R46" s="65">
        <f>P46*1000/'Indicator Data'!BI49</f>
        <v>0.20801469079088983</v>
      </c>
      <c r="S46" s="61">
        <f t="shared" si="10"/>
        <v>10</v>
      </c>
      <c r="T46" s="66">
        <f t="shared" si="11"/>
        <v>9</v>
      </c>
      <c r="U46" s="61">
        <f>IF('Indicator Data'!U49="No data","x",ROUND(IF('Indicator Data'!U49&gt;U$195,10,IF('Indicator Data'!U49&lt;U$194,0,10-(U$195-'Indicator Data'!U49)/(U$195-U$194)*10)),1))</f>
        <v>0.2</v>
      </c>
      <c r="V46" s="61">
        <f>IF('Indicator Data'!V49="No data","x",IF('Indicator Data'!V49=0,0,ROUND(IF('Indicator Data'!V49&gt;V$195,10,IF('Indicator Data'!V49&lt;V$194,0,10-(V$195-'Indicator Data'!V49)/(V$195-V$194)*10)),1)))</f>
        <v>0.3</v>
      </c>
      <c r="W46" s="61">
        <f t="shared" si="12"/>
        <v>0.25</v>
      </c>
      <c r="X46" s="61">
        <f>IF('Indicator Data'!T49="No data","x",ROUND(IF('Indicator Data'!T49&gt;X$195,10,IF('Indicator Data'!T49&lt;X$194,0,10-(X$195-'Indicator Data'!T49)/(X$195-X$194)*10)),1))</f>
        <v>0.1</v>
      </c>
      <c r="Y46" s="167" t="str">
        <f>IF('Indicator Data'!W49="No data","x",ROUND(IF('Indicator Data'!W49&gt;Y$195,10,IF('Indicator Data'!W49&lt;Y$194,0,10-(Y$195-'Indicator Data'!W49)/(Y$195-Y$194)*10)),1))</f>
        <v>x</v>
      </c>
      <c r="Z46" s="65">
        <f>IF('Indicator Data'!X49="No data","x",IF(('Indicator Data'!X49/'Indicator Data'!BI49)&gt;1,1,IF('Indicator Data'!X49&gt;'Indicator Data'!X49,1,'Indicator Data'!X49/'Indicator Data'!BI49)))</f>
        <v>3.3372991571650978E-6</v>
      </c>
      <c r="AA46" s="167">
        <f t="shared" si="13"/>
        <v>0</v>
      </c>
      <c r="AB46" s="62">
        <f t="shared" si="21"/>
        <v>0.1</v>
      </c>
      <c r="AC46" s="61">
        <f>IF('Indicator Data'!R49="No data","x",ROUND(IF('Indicator Data'!R49&gt;AC$195,10,IF('Indicator Data'!R49&lt;AC$194,0,10-(AC$195-'Indicator Data'!R49)/(AC$195-AC$194)*10)),1))</f>
        <v>0.2</v>
      </c>
      <c r="AD46" s="61" t="str">
        <f>IF('Indicator Data'!S49="No data","x",ROUND(IF('Indicator Data'!S49&gt;AD$195,10,IF('Indicator Data'!S49&lt;AD$194,0,10-(AD$195-'Indicator Data'!S49)/(AD$195-AD$194)*10)),1))</f>
        <v>x</v>
      </c>
      <c r="AE46" s="62">
        <f t="shared" si="14"/>
        <v>0.2</v>
      </c>
      <c r="AF46" s="75">
        <f>('Indicator Data'!AC49+'Indicator Data'!AB49*0.5+'Indicator Data'!AA49*0.25)/1000</f>
        <v>0</v>
      </c>
      <c r="AG46" s="67">
        <f>AF46*1000/'Indicator Data'!BI49</f>
        <v>0</v>
      </c>
      <c r="AH46" s="62">
        <f t="shared" si="15"/>
        <v>0</v>
      </c>
      <c r="AI46" s="61">
        <f>IF('Indicator Data'!AG49="No data","x",ROUND(IF('Indicator Data'!AG49&lt;$AI$194,10,IF('Indicator Data'!AG49&gt;$AI$195,0,($AI$195-'Indicator Data'!AG49)/($AI$195-$AI$194)*10)),1))</f>
        <v>5.9</v>
      </c>
      <c r="AJ46" s="61">
        <f>IF('Indicator Data'!AH49="No data","x",ROUND(IF('Indicator Data'!AH49&gt;$AJ$195,10,IF('Indicator Data'!AH49&lt;$AJ$194,0,10-($AJ$195-'Indicator Data'!AH49)/($AJ$195-$AJ$194)*10)),1))</f>
        <v>0.2</v>
      </c>
      <c r="AK46" s="62">
        <f t="shared" si="22"/>
        <v>3.1</v>
      </c>
      <c r="AL46" s="68">
        <f t="shared" si="23"/>
        <v>0.9</v>
      </c>
      <c r="AM46" s="69">
        <f t="shared" si="24"/>
        <v>6.5</v>
      </c>
      <c r="AN46" s="61">
        <f>IF('Indicator Data'!AI49="No data","x",ROUND((IF(LOG('Indicator Data'!AI49)&gt;AN$195,10,IF(LOG('Indicator Data'!AI49)&lt;AN$194,0,10-(AN$195-LOG('Indicator Data'!AI49))/(AN$195-AN$194)*10))),1))</f>
        <v>4</v>
      </c>
      <c r="AO46" s="61">
        <f>IF('Indicator Data'!AJ49="No data","x",ROUND((IF(LOG('Indicator Data'!AJ49)&gt;AO$195,10,IF(LOG('Indicator Data'!AJ49)&lt;AO$194,0,10-(AO$195-LOG('Indicator Data'!AJ49))/(AO$195-AO$194)*10))),1))</f>
        <v>6.4</v>
      </c>
      <c r="AP46" s="62">
        <f t="shared" si="16"/>
        <v>5.2</v>
      </c>
      <c r="AQ46" s="62">
        <f>IF('Indicator Data'!AK49=0,10,ROUND(IF(LOG('Indicator Data'!AK49)&gt;AQ$195,0,IF(LOG('Indicator Data'!AK49)&lt;AQ$194,10,(AQ$195-LOG('Indicator Data'!AK49))/(AQ$195-AQ$194)*10)),1))</f>
        <v>5.2</v>
      </c>
      <c r="AR46" s="62">
        <f>IF('Indicator Data'!AL49="No data","x",ROUND(IF('Indicator Data'!AL49&gt;AR$195,10,IF('Indicator Data'!AL49&lt;AR$194,0,10-(AR$195-'Indicator Data'!AL49)/(AR$195-AR$194)*10)),1))</f>
        <v>8</v>
      </c>
      <c r="AS46" s="64">
        <f t="shared" si="17"/>
        <v>6.1</v>
      </c>
      <c r="AT46" s="61">
        <f>IF('Indicator Data'!AM49="No data","x",ROUND(IF('Indicator Data'!AM49^2&gt;AT$195,0,IF('Indicator Data'!AM49^2&lt;AT$194,10,(AT$195-'Indicator Data'!AM49^2)/(AT$195-AT$194)*10)),1))</f>
        <v>0.3</v>
      </c>
      <c r="AU46" s="61">
        <f>IF('Indicator Data'!AN49="No data","x",ROUND(IF('Indicator Data'!AN49&gt;AU$195,0,IF('Indicator Data'!AN49&lt;AU$194,10,(AU$195-'Indicator Data'!AN49)/(AU$195-AU$194)*10)),1))</f>
        <v>3.1</v>
      </c>
      <c r="AV46" s="61">
        <f>IF('Indicator Data'!AO49="No data","x",ROUND(IF('Indicator Data'!AO49&gt;AV$195,0,IF('Indicator Data'!AO49&lt;AV$194,10,(AV$195-'Indicator Data'!AO49)/(AV$195-AV$194)*10)),1))</f>
        <v>1.9</v>
      </c>
      <c r="AW46" s="62">
        <f t="shared" si="18"/>
        <v>1.8</v>
      </c>
      <c r="AX46" s="62">
        <f>IF('Indicator Data'!AP49="No data","x",ROUND(IF('Indicator Data'!AP49&gt;AX$195,10,IF('Indicator Data'!AP49&lt;AX$194,0,10-(AX$195-'Indicator Data'!AP49)/(AX$195-AX$194)*10)),1))</f>
        <v>4.0999999999999996</v>
      </c>
      <c r="AY46" s="64">
        <f t="shared" si="19"/>
        <v>3</v>
      </c>
      <c r="AZ46" s="69">
        <f t="shared" si="20"/>
        <v>4.5999999999999996</v>
      </c>
    </row>
    <row r="47" spans="1:52" s="4" customFormat="1" x14ac:dyDescent="0.3">
      <c r="A47" s="109" t="str">
        <f>'Indicator Data'!A50</f>
        <v>Czech Republic</v>
      </c>
      <c r="B47" s="52" t="str">
        <f>'Indicator Data'!B50</f>
        <v>CZE</v>
      </c>
      <c r="C47" s="61">
        <f>ROUND(IF('Indicator Data'!K50="No data",IF((0.1022*LN('Indicator Data'!BH50)-0.1711)&gt;C$195,0,IF((0.1022*LN('Indicator Data'!BH50)-0.1711)&lt;C$194,10,(C$195-(0.1022*LN('Indicator Data'!BH50)-0.1711))/(C$195-C$194)*10)),IF('Indicator Data'!K50&gt;C$195,0,IF('Indicator Data'!K50&lt;C$194,10,(C$195-'Indicator Data'!K50)/(C$195-C$194)*10))),1)</f>
        <v>0.2</v>
      </c>
      <c r="D47" s="61" t="str">
        <f>IF('Indicator Data'!L50="No data","x",ROUND((IF(LOG('Indicator Data'!L50*1000)&gt;D$195,10,IF(LOG('Indicator Data'!L50*1000)&lt;D$194,0,10-(D$195-LOG('Indicator Data'!L50*1000))/(D$195-D$194)*10))),1))</f>
        <v>x</v>
      </c>
      <c r="E47" s="62">
        <f t="shared" si="4"/>
        <v>0.2</v>
      </c>
      <c r="F47" s="61">
        <f>IF('Indicator Data'!Y50="No data","x",ROUND(IF('Indicator Data'!Y50&gt;F$195,10,IF('Indicator Data'!Y50&lt;F$194,0,10-(F$195-'Indicator Data'!Y50)/(F$195-F$194)*10)),1))</f>
        <v>1.8</v>
      </c>
      <c r="G47" s="61">
        <f>IF('Indicator Data'!Z50="No data","x",ROUND(IF('Indicator Data'!Z50&gt;G$195,10,IF('Indicator Data'!Z50&lt;G$194,0,10-(G$195-'Indicator Data'!Z50)/(G$195-G$194)*10)),1))</f>
        <v>0.2</v>
      </c>
      <c r="H47" s="62">
        <f t="shared" si="5"/>
        <v>1</v>
      </c>
      <c r="I47" s="63">
        <f>SUM(IF('Indicator Data'!M50=0,0,'Indicator Data'!M50),SUM('Indicator Data'!N50:O50))</f>
        <v>0</v>
      </c>
      <c r="J47" s="63">
        <f>I47/'Indicator Data'!BI50*1000000</f>
        <v>0</v>
      </c>
      <c r="K47" s="61">
        <f t="shared" si="6"/>
        <v>0</v>
      </c>
      <c r="L47" s="61" t="str">
        <f>IF('Indicator Data'!P50="No data","x",ROUND(IF('Indicator Data'!P50&gt;L$195,10,IF('Indicator Data'!P50&lt;L$194,0,10-(L$195-'Indicator Data'!P50)/(L$195-L$194)*10)),1))</f>
        <v>x</v>
      </c>
      <c r="M47" s="61">
        <f>IF('Indicator Data'!Q50="No data","x",IF('Indicator Data'!Q50=0,0,ROUND(IF('Indicator Data'!Q50&gt;M$195,10,IF('Indicator Data'!Q50&lt;M$194,0,10-(M$195-'Indicator Data'!Q50)/(M$195-M$194)*10)),1)))</f>
        <v>0.5</v>
      </c>
      <c r="N47" s="62">
        <f t="shared" si="7"/>
        <v>0.3</v>
      </c>
      <c r="O47" s="64">
        <f t="shared" si="8"/>
        <v>0.4</v>
      </c>
      <c r="P47" s="75">
        <f>IF(AND('Indicator Data'!AD50="No data",'Indicator Data'!AE50="No data"),0,SUM('Indicator Data'!AD50:AF50)/1000)</f>
        <v>4.1210000000000004</v>
      </c>
      <c r="Q47" s="61">
        <f t="shared" si="9"/>
        <v>2.1</v>
      </c>
      <c r="R47" s="65">
        <f>P47*1000/'Indicator Data'!BI50</f>
        <v>3.8552885044015867E-4</v>
      </c>
      <c r="S47" s="61">
        <f t="shared" si="10"/>
        <v>2.5</v>
      </c>
      <c r="T47" s="66">
        <f t="shared" si="11"/>
        <v>2.2999999999999998</v>
      </c>
      <c r="U47" s="61">
        <f>IF('Indicator Data'!U50="No data","x",ROUND(IF('Indicator Data'!U50&gt;U$195,10,IF('Indicator Data'!U50&lt;U$194,0,10-(U$195-'Indicator Data'!U50)/(U$195-U$194)*10)),1))</f>
        <v>0.2</v>
      </c>
      <c r="V47" s="61">
        <f>IF('Indicator Data'!V50="No data","x",IF('Indicator Data'!V50=0,0,ROUND(IF('Indicator Data'!V50&gt;V$195,10,IF('Indicator Data'!V50&lt;V$194,0,10-(V$195-'Indicator Data'!V50)/(V$195-V$194)*10)),1)))</f>
        <v>0.2</v>
      </c>
      <c r="W47" s="61">
        <f t="shared" si="12"/>
        <v>0.2</v>
      </c>
      <c r="X47" s="61">
        <f>IF('Indicator Data'!T50="No data","x",ROUND(IF('Indicator Data'!T50&gt;X$195,10,IF('Indicator Data'!T50&lt;X$194,0,10-(X$195-'Indicator Data'!T50)/(X$195-X$194)*10)),1))</f>
        <v>0.1</v>
      </c>
      <c r="Y47" s="167" t="str">
        <f>IF('Indicator Data'!W50="No data","x",ROUND(IF('Indicator Data'!W50&gt;Y$195,10,IF('Indicator Data'!W50&lt;Y$194,0,10-(Y$195-'Indicator Data'!W50)/(Y$195-Y$194)*10)),1))</f>
        <v>x</v>
      </c>
      <c r="Z47" s="65">
        <f>IF('Indicator Data'!X50="No data","x",IF(('Indicator Data'!X50/'Indicator Data'!BI50)&gt;1,1,IF('Indicator Data'!X50&gt;'Indicator Data'!X50,1,'Indicator Data'!X50/'Indicator Data'!BI50)))</f>
        <v>9.3552256840611185E-8</v>
      </c>
      <c r="AA47" s="167">
        <f t="shared" si="13"/>
        <v>0</v>
      </c>
      <c r="AB47" s="62">
        <f t="shared" si="21"/>
        <v>0.1</v>
      </c>
      <c r="AC47" s="61">
        <f>IF('Indicator Data'!R50="No data","x",ROUND(IF('Indicator Data'!R50&gt;AC$195,10,IF('Indicator Data'!R50&lt;AC$194,0,10-(AC$195-'Indicator Data'!R50)/(AC$195-AC$194)*10)),1))</f>
        <v>0.3</v>
      </c>
      <c r="AD47" s="61" t="str">
        <f>IF('Indicator Data'!S50="No data","x",ROUND(IF('Indicator Data'!S50&gt;AD$195,10,IF('Indicator Data'!S50&lt;AD$194,0,10-(AD$195-'Indicator Data'!S50)/(AD$195-AD$194)*10)),1))</f>
        <v>x</v>
      </c>
      <c r="AE47" s="62">
        <f t="shared" si="14"/>
        <v>0.3</v>
      </c>
      <c r="AF47" s="75">
        <f>('Indicator Data'!AC50+'Indicator Data'!AB50*0.5+'Indicator Data'!AA50*0.25)/1000</f>
        <v>0</v>
      </c>
      <c r="AG47" s="67">
        <f>AF47*1000/'Indicator Data'!BI50</f>
        <v>0</v>
      </c>
      <c r="AH47" s="62">
        <f t="shared" si="15"/>
        <v>0</v>
      </c>
      <c r="AI47" s="61">
        <f>IF('Indicator Data'!AG50="No data","x",ROUND(IF('Indicator Data'!AG50&lt;$AI$194,10,IF('Indicator Data'!AG50&gt;$AI$195,0,($AI$195-'Indicator Data'!AG50)/($AI$195-$AI$194)*10)),1))</f>
        <v>3.1</v>
      </c>
      <c r="AJ47" s="61">
        <f>IF('Indicator Data'!AH50="No data","x",ROUND(IF('Indicator Data'!AH50&gt;$AJ$195,10,IF('Indicator Data'!AH50&lt;$AJ$194,0,10-($AJ$195-'Indicator Data'!AH50)/($AJ$195-$AJ$194)*10)),1))</f>
        <v>0</v>
      </c>
      <c r="AK47" s="62">
        <f t="shared" si="22"/>
        <v>1.6</v>
      </c>
      <c r="AL47" s="68">
        <f t="shared" si="23"/>
        <v>0.5</v>
      </c>
      <c r="AM47" s="69">
        <f t="shared" si="24"/>
        <v>1.4</v>
      </c>
      <c r="AN47" s="61">
        <f>IF('Indicator Data'!AI50="No data","x",ROUND((IF(LOG('Indicator Data'!AI50)&gt;AN$195,10,IF(LOG('Indicator Data'!AI50)&lt;AN$194,0,10-(AN$195-LOG('Indicator Data'!AI50))/(AN$195-AN$194)*10))),1))</f>
        <v>6.9</v>
      </c>
      <c r="AO47" s="61">
        <f>IF('Indicator Data'!AJ50="No data","x",ROUND((IF(LOG('Indicator Data'!AJ50)&gt;AO$195,10,IF(LOG('Indicator Data'!AJ50)&lt;AO$194,0,10-(AO$195-LOG('Indicator Data'!AJ50))/(AO$195-AO$194)*10))),1))</f>
        <v>7.5</v>
      </c>
      <c r="AP47" s="62">
        <f t="shared" si="16"/>
        <v>7.2</v>
      </c>
      <c r="AQ47" s="62">
        <f>IF('Indicator Data'!AK50=0,10,ROUND(IF(LOG('Indicator Data'!AK50)&gt;AQ$195,0,IF(LOG('Indicator Data'!AK50)&lt;AQ$194,10,(AQ$195-LOG('Indicator Data'!AK50))/(AQ$195-AQ$194)*10)),1))</f>
        <v>6.2</v>
      </c>
      <c r="AR47" s="62">
        <f>IF('Indicator Data'!AL50="No data","x",ROUND(IF('Indicator Data'!AL50&gt;AR$195,10,IF('Indicator Data'!AL50&lt;AR$194,0,10-(AR$195-'Indicator Data'!AL50)/(AR$195-AR$194)*10)),1))</f>
        <v>2</v>
      </c>
      <c r="AS47" s="64">
        <f t="shared" si="17"/>
        <v>5.0999999999999996</v>
      </c>
      <c r="AT47" s="61" t="str">
        <f>IF('Indicator Data'!AM50="No data","x",ROUND(IF('Indicator Data'!AM50^2&gt;AT$195,0,IF('Indicator Data'!AM50^2&lt;AT$194,10,(AT$195-'Indicator Data'!AM50^2)/(AT$195-AT$194)*10)),1))</f>
        <v>x</v>
      </c>
      <c r="AU47" s="61">
        <f>IF('Indicator Data'!AN50="No data","x",ROUND(IF('Indicator Data'!AN50&gt;AU$195,0,IF('Indicator Data'!AN50&lt;AU$194,10,(AU$195-'Indicator Data'!AN50)/(AU$195-AU$194)*10)),1))</f>
        <v>4.0999999999999996</v>
      </c>
      <c r="AV47" s="61">
        <f>IF('Indicator Data'!AO50="No data","x",ROUND(IF('Indicator Data'!AO50&gt;AV$195,0,IF('Indicator Data'!AO50&lt;AV$194,10,(AV$195-'Indicator Data'!AO50)/(AV$195-AV$194)*10)),1))</f>
        <v>2.1</v>
      </c>
      <c r="AW47" s="62">
        <f t="shared" si="18"/>
        <v>3.1</v>
      </c>
      <c r="AX47" s="62">
        <f>IF('Indicator Data'!AP50="No data","x",ROUND(IF('Indicator Data'!AP50&gt;AX$195,10,IF('Indicator Data'!AP50&lt;AX$194,0,10-(AX$195-'Indicator Data'!AP50)/(AX$195-AX$194)*10)),1))</f>
        <v>5.3</v>
      </c>
      <c r="AY47" s="64">
        <f t="shared" si="19"/>
        <v>4.2</v>
      </c>
      <c r="AZ47" s="69">
        <f t="shared" si="20"/>
        <v>4.7</v>
      </c>
    </row>
    <row r="48" spans="1:52" s="4" customFormat="1" x14ac:dyDescent="0.3">
      <c r="A48" s="109" t="str">
        <f>'Indicator Data'!A51</f>
        <v>Denmark</v>
      </c>
      <c r="B48" s="52" t="str">
        <f>'Indicator Data'!B51</f>
        <v>DNK</v>
      </c>
      <c r="C48" s="61">
        <f>ROUND(IF('Indicator Data'!K51="No data",IF((0.1022*LN('Indicator Data'!BH51)-0.1711)&gt;C$195,0,IF((0.1022*LN('Indicator Data'!BH51)-0.1711)&lt;C$194,10,(C$195-(0.1022*LN('Indicator Data'!BH51)-0.1711))/(C$195-C$194)*10)),IF('Indicator Data'!K51&gt;C$195,0,IF('Indicator Data'!K51&lt;C$194,10,(C$195-'Indicator Data'!K51)/(C$195-C$194)*10))),1)</f>
        <v>0</v>
      </c>
      <c r="D48" s="61" t="str">
        <f>IF('Indicator Data'!L51="No data","x",ROUND((IF(LOG('Indicator Data'!L51*1000)&gt;D$195,10,IF(LOG('Indicator Data'!L51*1000)&lt;D$194,0,10-(D$195-LOG('Indicator Data'!L51*1000))/(D$195-D$194)*10))),1))</f>
        <v>x</v>
      </c>
      <c r="E48" s="62">
        <f t="shared" si="4"/>
        <v>0</v>
      </c>
      <c r="F48" s="61">
        <f>IF('Indicator Data'!Y51="No data","x",ROUND(IF('Indicator Data'!Y51&gt;F$195,10,IF('Indicator Data'!Y51&lt;F$194,0,10-(F$195-'Indicator Data'!Y51)/(F$195-F$194)*10)),1))</f>
        <v>0.5</v>
      </c>
      <c r="G48" s="61">
        <f>IF('Indicator Data'!Z51="No data","x",ROUND(IF('Indicator Data'!Z51&gt;G$195,10,IF('Indicator Data'!Z51&lt;G$194,0,10-(G$195-'Indicator Data'!Z51)/(G$195-G$194)*10)),1))</f>
        <v>0.8</v>
      </c>
      <c r="H48" s="62">
        <f t="shared" si="5"/>
        <v>0.7</v>
      </c>
      <c r="I48" s="63">
        <f>SUM(IF('Indicator Data'!M51=0,0,'Indicator Data'!M51),SUM('Indicator Data'!N51:O51))</f>
        <v>-82.672610000000006</v>
      </c>
      <c r="J48" s="63">
        <f>I48/'Indicator Data'!BI51*1000000</f>
        <v>-14.323349232840547</v>
      </c>
      <c r="K48" s="61">
        <f t="shared" si="6"/>
        <v>0</v>
      </c>
      <c r="L48" s="61" t="str">
        <f>IF('Indicator Data'!P51="No data","x",ROUND(IF('Indicator Data'!P51&gt;L$195,10,IF('Indicator Data'!P51&lt;L$194,0,10-(L$195-'Indicator Data'!P51)/(L$195-L$194)*10)),1))</f>
        <v>x</v>
      </c>
      <c r="M48" s="61">
        <f>IF('Indicator Data'!Q51="No data","x",IF('Indicator Data'!Q51=0,0,ROUND(IF('Indicator Data'!Q51&gt;M$195,10,IF('Indicator Data'!Q51&lt;M$194,0,10-(M$195-'Indicator Data'!Q51)/(M$195-M$194)*10)),1)))</f>
        <v>0.1</v>
      </c>
      <c r="N48" s="62">
        <f t="shared" si="7"/>
        <v>0.1</v>
      </c>
      <c r="O48" s="64">
        <f t="shared" si="8"/>
        <v>0.2</v>
      </c>
      <c r="P48" s="75">
        <f>IF(AND('Indicator Data'!AD51="No data",'Indicator Data'!AE51="No data"),0,SUM('Indicator Data'!AD51:AF51)/1000)</f>
        <v>39.35</v>
      </c>
      <c r="Q48" s="61">
        <f t="shared" si="9"/>
        <v>5.3</v>
      </c>
      <c r="R48" s="65">
        <f>P48*1000/'Indicator Data'!BI51</f>
        <v>6.8175395976040375E-3</v>
      </c>
      <c r="S48" s="61">
        <f t="shared" si="10"/>
        <v>5.0999999999999996</v>
      </c>
      <c r="T48" s="66">
        <f t="shared" si="11"/>
        <v>5.2</v>
      </c>
      <c r="U48" s="61">
        <f>IF('Indicator Data'!U51="No data","x",ROUND(IF('Indicator Data'!U51&gt;U$195,10,IF('Indicator Data'!U51&lt;U$194,0,10-(U$195-'Indicator Data'!U51)/(U$195-U$194)*10)),1))</f>
        <v>0.4</v>
      </c>
      <c r="V48" s="61">
        <f>IF('Indicator Data'!V51="No data","x",IF('Indicator Data'!V51=0,0,ROUND(IF('Indicator Data'!V51&gt;V$195,10,IF('Indicator Data'!V51&lt;V$194,0,10-(V$195-'Indicator Data'!V51)/(V$195-V$194)*10)),1)))</f>
        <v>0.2</v>
      </c>
      <c r="W48" s="61">
        <f t="shared" si="12"/>
        <v>0.30000000000000004</v>
      </c>
      <c r="X48" s="61">
        <f>IF('Indicator Data'!T51="No data","x",ROUND(IF('Indicator Data'!T51&gt;X$195,10,IF('Indicator Data'!T51&lt;X$194,0,10-(X$195-'Indicator Data'!T51)/(X$195-X$194)*10)),1))</f>
        <v>0.1</v>
      </c>
      <c r="Y48" s="167" t="str">
        <f>IF('Indicator Data'!W51="No data","x",ROUND(IF('Indicator Data'!W51&gt;Y$195,10,IF('Indicator Data'!W51&lt;Y$194,0,10-(Y$195-'Indicator Data'!W51)/(Y$195-Y$194)*10)),1))</f>
        <v>x</v>
      </c>
      <c r="Z48" s="65">
        <f>IF('Indicator Data'!X51="No data","x",IF(('Indicator Data'!X51/'Indicator Data'!BI51)&gt;1,1,IF('Indicator Data'!X51&gt;'Indicator Data'!X51,1,'Indicator Data'!X51/'Indicator Data'!BI51)))</f>
        <v>0</v>
      </c>
      <c r="AA48" s="167">
        <f t="shared" si="13"/>
        <v>0</v>
      </c>
      <c r="AB48" s="62">
        <f t="shared" si="21"/>
        <v>0.1</v>
      </c>
      <c r="AC48" s="61">
        <f>IF('Indicator Data'!R51="No data","x",ROUND(IF('Indicator Data'!R51&gt;AC$195,10,IF('Indicator Data'!R51&lt;AC$194,0,10-(AC$195-'Indicator Data'!R51)/(AC$195-AC$194)*10)),1))</f>
        <v>0.3</v>
      </c>
      <c r="AD48" s="61" t="str">
        <f>IF('Indicator Data'!S51="No data","x",ROUND(IF('Indicator Data'!S51&gt;AD$195,10,IF('Indicator Data'!S51&lt;AD$194,0,10-(AD$195-'Indicator Data'!S51)/(AD$195-AD$194)*10)),1))</f>
        <v>x</v>
      </c>
      <c r="AE48" s="62">
        <f t="shared" si="14"/>
        <v>0.3</v>
      </c>
      <c r="AF48" s="75">
        <f>('Indicator Data'!AC51+'Indicator Data'!AB51*0.5+'Indicator Data'!AA51*0.25)/1000</f>
        <v>0</v>
      </c>
      <c r="AG48" s="67">
        <f>AF48*1000/'Indicator Data'!BI51</f>
        <v>0</v>
      </c>
      <c r="AH48" s="62">
        <f t="shared" si="15"/>
        <v>0</v>
      </c>
      <c r="AI48" s="61">
        <f>IF('Indicator Data'!AG51="No data","x",ROUND(IF('Indicator Data'!AG51&lt;$AI$194,10,IF('Indicator Data'!AG51&gt;$AI$195,0,($AI$195-'Indicator Data'!AG51)/($AI$195-$AI$194)*10)),1))</f>
        <v>2.8</v>
      </c>
      <c r="AJ48" s="61">
        <f>IF('Indicator Data'!AH51="No data","x",ROUND(IF('Indicator Data'!AH51&gt;$AJ$195,10,IF('Indicator Data'!AH51&lt;$AJ$194,0,10-($AJ$195-'Indicator Data'!AH51)/($AJ$195-$AJ$194)*10)),1))</f>
        <v>0</v>
      </c>
      <c r="AK48" s="62">
        <f t="shared" si="22"/>
        <v>1.4</v>
      </c>
      <c r="AL48" s="68">
        <f t="shared" si="23"/>
        <v>0.5</v>
      </c>
      <c r="AM48" s="69">
        <f t="shared" si="24"/>
        <v>3.2</v>
      </c>
      <c r="AN48" s="61" t="str">
        <f>IF('Indicator Data'!AI51="No data","x",ROUND((IF(LOG('Indicator Data'!AI51)&gt;AN$195,10,IF(LOG('Indicator Data'!AI51)&lt;AN$194,0,10-(AN$195-LOG('Indicator Data'!AI51))/(AN$195-AN$194)*10))),1))</f>
        <v>x</v>
      </c>
      <c r="AO48" s="61">
        <f>IF('Indicator Data'!AJ51="No data","x",ROUND((IF(LOG('Indicator Data'!AJ51)&gt;AO$195,10,IF(LOG('Indicator Data'!AJ51)&lt;AO$194,0,10-(AO$195-LOG('Indicator Data'!AJ51))/(AO$195-AO$194)*10))),1))</f>
        <v>7.7</v>
      </c>
      <c r="AP48" s="62">
        <f t="shared" si="16"/>
        <v>7.7</v>
      </c>
      <c r="AQ48" s="62">
        <f>IF('Indicator Data'!AK51=0,10,ROUND(IF(LOG('Indicator Data'!AK51)&gt;AQ$195,0,IF(LOG('Indicator Data'!AK51)&lt;AQ$194,10,(AQ$195-LOG('Indicator Data'!AK51))/(AQ$195-AQ$194)*10)),1))</f>
        <v>4.9000000000000004</v>
      </c>
      <c r="AR48" s="62">
        <f>IF('Indicator Data'!AL51="No data","x",ROUND(IF('Indicator Data'!AL51&gt;AR$195,10,IF('Indicator Data'!AL51&lt;AR$194,0,10-(AR$195-'Indicator Data'!AL51)/(AR$195-AR$194)*10)),1))</f>
        <v>10</v>
      </c>
      <c r="AS48" s="64">
        <f t="shared" si="17"/>
        <v>7.5</v>
      </c>
      <c r="AT48" s="61" t="str">
        <f>IF('Indicator Data'!AM51="No data","x",ROUND(IF('Indicator Data'!AM51^2&gt;AT$195,0,IF('Indicator Data'!AM51^2&lt;AT$194,10,(AT$195-'Indicator Data'!AM51^2)/(AT$195-AT$194)*10)),1))</f>
        <v>x</v>
      </c>
      <c r="AU48" s="61">
        <f>IF('Indicator Data'!AN51="No data","x",ROUND(IF('Indicator Data'!AN51&gt;AU$195,0,IF('Indicator Data'!AN51&lt;AU$194,10,(AU$195-'Indicator Data'!AN51)/(AU$195-AU$194)*10)),1))</f>
        <v>3.8</v>
      </c>
      <c r="AV48" s="61">
        <f>IF('Indicator Data'!AO51="No data","x",ROUND(IF('Indicator Data'!AO51&gt;AV$195,0,IF('Indicator Data'!AO51&lt;AV$194,10,(AV$195-'Indicator Data'!AO51)/(AV$195-AV$194)*10)),1))</f>
        <v>0.3</v>
      </c>
      <c r="AW48" s="62">
        <f t="shared" si="18"/>
        <v>2.1</v>
      </c>
      <c r="AX48" s="62">
        <f>IF('Indicator Data'!AP51="No data","x",ROUND(IF('Indicator Data'!AP51&gt;AX$195,10,IF('Indicator Data'!AP51&lt;AX$194,0,10-(AX$195-'Indicator Data'!AP51)/(AX$195-AX$194)*10)),1))</f>
        <v>5.9</v>
      </c>
      <c r="AY48" s="64">
        <f t="shared" si="19"/>
        <v>4</v>
      </c>
      <c r="AZ48" s="69">
        <f t="shared" si="20"/>
        <v>5.8</v>
      </c>
    </row>
    <row r="49" spans="1:52" s="4" customFormat="1" x14ac:dyDescent="0.3">
      <c r="A49" s="109" t="str">
        <f>'Indicator Data'!A52</f>
        <v>Djibouti</v>
      </c>
      <c r="B49" s="52" t="str">
        <f>'Indicator Data'!B52</f>
        <v>DJI</v>
      </c>
      <c r="C49" s="61">
        <f>ROUND(IF('Indicator Data'!K52="No data",IF((0.1022*LN('Indicator Data'!BH52)-0.1711)&gt;C$195,0,IF((0.1022*LN('Indicator Data'!BH52)-0.1711)&lt;C$194,10,(C$195-(0.1022*LN('Indicator Data'!BH52)-0.1711))/(C$195-C$194)*10)),IF('Indicator Data'!K52&gt;C$195,0,IF('Indicator Data'!K52&lt;C$194,10,(C$195-'Indicator Data'!K52)/(C$195-C$194)*10))),1)</f>
        <v>8.1</v>
      </c>
      <c r="D49" s="61" t="str">
        <f>IF('Indicator Data'!L52="No data","x",ROUND((IF(LOG('Indicator Data'!L52*1000)&gt;D$195,10,IF(LOG('Indicator Data'!L52*1000)&lt;D$194,0,10-(D$195-LOG('Indicator Data'!L52*1000))/(D$195-D$194)*10))),1))</f>
        <v>x</v>
      </c>
      <c r="E49" s="62">
        <f t="shared" si="4"/>
        <v>8.1</v>
      </c>
      <c r="F49" s="61" t="str">
        <f>IF('Indicator Data'!Y52="No data","x",ROUND(IF('Indicator Data'!Y52&gt;F$195,10,IF('Indicator Data'!Y52&lt;F$194,0,10-(F$195-'Indicator Data'!Y52)/(F$195-F$194)*10)),1))</f>
        <v>x</v>
      </c>
      <c r="G49" s="61">
        <f>IF('Indicator Data'!Z52="No data","x",ROUND(IF('Indicator Data'!Z52&gt;G$195,10,IF('Indicator Data'!Z52&lt;G$194,0,10-(G$195-'Indicator Data'!Z52)/(G$195-G$194)*10)),1))</f>
        <v>4.2</v>
      </c>
      <c r="H49" s="62">
        <f t="shared" si="5"/>
        <v>4.2</v>
      </c>
      <c r="I49" s="63">
        <f>SUM(IF('Indicator Data'!M52=0,0,'Indicator Data'!M52),SUM('Indicator Data'!N52:O52))</f>
        <v>576.27152000000001</v>
      </c>
      <c r="J49" s="63">
        <f>I49/'Indicator Data'!BI52*1000000</f>
        <v>591.92375998529099</v>
      </c>
      <c r="K49" s="61">
        <f t="shared" si="6"/>
        <v>10</v>
      </c>
      <c r="L49" s="61">
        <f>IF('Indicator Data'!P52="No data","x",ROUND(IF('Indicator Data'!P52&gt;L$195,10,IF('Indicator Data'!P52&lt;L$194,0,10-(L$195-'Indicator Data'!P52)/(L$195-L$194)*10)),1))</f>
        <v>3.9</v>
      </c>
      <c r="M49" s="61">
        <f>IF('Indicator Data'!Q52="No data","x",IF('Indicator Data'!Q52=0,0,ROUND(IF('Indicator Data'!Q52&gt;M$195,10,IF('Indicator Data'!Q52&lt;M$194,0,10-(M$195-'Indicator Data'!Q52)/(M$195-M$194)*10)),1)))</f>
        <v>0.7</v>
      </c>
      <c r="N49" s="62">
        <f t="shared" si="7"/>
        <v>4.9000000000000004</v>
      </c>
      <c r="O49" s="64">
        <f t="shared" si="8"/>
        <v>6.3</v>
      </c>
      <c r="P49" s="75">
        <f>IF(AND('Indicator Data'!AD52="No data",'Indicator Data'!AE52="No data"),0,SUM('Indicator Data'!AD52:AF52)/1000)</f>
        <v>28.257000000000001</v>
      </c>
      <c r="Q49" s="61">
        <f t="shared" si="9"/>
        <v>4.8</v>
      </c>
      <c r="R49" s="65">
        <f>P49*1000/'Indicator Data'!BI52</f>
        <v>2.9024494713714759E-2</v>
      </c>
      <c r="S49" s="61">
        <f t="shared" si="10"/>
        <v>7.3</v>
      </c>
      <c r="T49" s="66">
        <f t="shared" si="11"/>
        <v>6.1</v>
      </c>
      <c r="U49" s="61">
        <f>IF('Indicator Data'!U52="No data","x",ROUND(IF('Indicator Data'!U52&gt;U$195,10,IF('Indicator Data'!U52&lt;U$194,0,10-(U$195-'Indicator Data'!U52)/(U$195-U$194)*10)),1))</f>
        <v>2.6</v>
      </c>
      <c r="V49" s="61">
        <f>IF('Indicator Data'!V52="No data","x",IF('Indicator Data'!V52=0,0,ROUND(IF('Indicator Data'!V52&gt;V$195,10,IF('Indicator Data'!V52&lt;V$194,0,10-(V$195-'Indicator Data'!V52)/(V$195-V$194)*10)),1)))</f>
        <v>2.9</v>
      </c>
      <c r="W49" s="61">
        <f t="shared" si="12"/>
        <v>2.75</v>
      </c>
      <c r="X49" s="61">
        <f>IF('Indicator Data'!T52="No data","x",ROUND(IF('Indicator Data'!T52&gt;X$195,10,IF('Indicator Data'!T52&lt;X$194,0,10-(X$195-'Indicator Data'!T52)/(X$195-X$194)*10)),1))</f>
        <v>4.9000000000000004</v>
      </c>
      <c r="Y49" s="167">
        <f>IF('Indicator Data'!W52="No data","x",ROUND(IF('Indicator Data'!W52&gt;Y$195,10,IF('Indicator Data'!W52&lt;Y$194,0,10-(Y$195-'Indicator Data'!W52)/(Y$195-Y$194)*10)),1))</f>
        <v>0.8</v>
      </c>
      <c r="Z49" s="65">
        <f>IF('Indicator Data'!X52="No data","x",IF(('Indicator Data'!X52/'Indicator Data'!BI52)&gt;1,1,IF('Indicator Data'!X52&gt;'Indicator Data'!X52,1,'Indicator Data'!X52/'Indicator Data'!BI52)))</f>
        <v>0.11356397211462708</v>
      </c>
      <c r="AA49" s="167">
        <f t="shared" si="13"/>
        <v>1.3</v>
      </c>
      <c r="AB49" s="62">
        <f t="shared" si="21"/>
        <v>2.4</v>
      </c>
      <c r="AC49" s="61">
        <f>IF('Indicator Data'!R52="No data","x",ROUND(IF('Indicator Data'!R52&gt;AC$195,10,IF('Indicator Data'!R52&lt;AC$194,0,10-(AC$195-'Indicator Data'!R52)/(AC$195-AC$194)*10)),1))</f>
        <v>4.5999999999999996</v>
      </c>
      <c r="AD49" s="61">
        <f>IF('Indicator Data'!S52="No data","x",ROUND(IF('Indicator Data'!S52&gt;AD$195,10,IF('Indicator Data'!S52&lt;AD$194,0,10-(AD$195-'Indicator Data'!S52)/(AD$195-AD$194)*10)),1))</f>
        <v>6.6</v>
      </c>
      <c r="AE49" s="62">
        <f t="shared" si="14"/>
        <v>5.6</v>
      </c>
      <c r="AF49" s="75">
        <f>('Indicator Data'!AC52+'Indicator Data'!AB52*0.5+'Indicator Data'!AA52*0.25)/1000</f>
        <v>412.5</v>
      </c>
      <c r="AG49" s="67">
        <f>AF49*1000/'Indicator Data'!BI52</f>
        <v>0.42370400500432948</v>
      </c>
      <c r="AH49" s="62">
        <f t="shared" si="15"/>
        <v>10</v>
      </c>
      <c r="AI49" s="61">
        <f>IF('Indicator Data'!AG52="No data","x",ROUND(IF('Indicator Data'!AG52&lt;$AI$194,10,IF('Indicator Data'!AG52&gt;$AI$195,0,($AI$195-'Indicator Data'!AG52)/($AI$195-$AI$194)*10)),1))</f>
        <v>5.5</v>
      </c>
      <c r="AJ49" s="61">
        <f>IF('Indicator Data'!AH52="No data","x",ROUND(IF('Indicator Data'!AH52&gt;$AJ$195,10,IF('Indicator Data'!AH52&lt;$AJ$194,0,10-($AJ$195-'Indicator Data'!AH52)/($AJ$195-$AJ$194)*10)),1))</f>
        <v>4.5999999999999996</v>
      </c>
      <c r="AK49" s="62">
        <f t="shared" si="22"/>
        <v>5.0999999999999996</v>
      </c>
      <c r="AL49" s="68">
        <f t="shared" si="23"/>
        <v>6.9</v>
      </c>
      <c r="AM49" s="69">
        <f t="shared" si="24"/>
        <v>6.5</v>
      </c>
      <c r="AN49" s="61" t="str">
        <f>IF('Indicator Data'!AI52="No data","x",ROUND((IF(LOG('Indicator Data'!AI52)&gt;AN$195,10,IF(LOG('Indicator Data'!AI52)&lt;AN$194,0,10-(AN$195-LOG('Indicator Data'!AI52))/(AN$195-AN$194)*10))),1))</f>
        <v>x</v>
      </c>
      <c r="AO49" s="61" t="str">
        <f>IF('Indicator Data'!AJ52="No data","x",ROUND((IF(LOG('Indicator Data'!AJ52)&gt;AO$195,10,IF(LOG('Indicator Data'!AJ52)&lt;AO$194,0,10-(AO$195-LOG('Indicator Data'!AJ52))/(AO$195-AO$194)*10))),1))</f>
        <v>x</v>
      </c>
      <c r="AP49" s="62" t="str">
        <f t="shared" si="16"/>
        <v>x</v>
      </c>
      <c r="AQ49" s="62">
        <f>IF('Indicator Data'!AK52=0,10,ROUND(IF(LOG('Indicator Data'!AK52)&gt;AQ$195,0,IF(LOG('Indicator Data'!AK52)&lt;AQ$194,10,(AQ$195-LOG('Indicator Data'!AK52))/(AQ$195-AQ$194)*10)),1))</f>
        <v>9.6</v>
      </c>
      <c r="AR49" s="62">
        <f>IF('Indicator Data'!AL52="No data","x",ROUND(IF('Indicator Data'!AL52&gt;AR$195,10,IF('Indicator Data'!AL52&lt;AR$194,0,10-(AR$195-'Indicator Data'!AL52)/(AR$195-AR$194)*10)),1))</f>
        <v>2</v>
      </c>
      <c r="AS49" s="64">
        <f t="shared" si="17"/>
        <v>5.8</v>
      </c>
      <c r="AT49" s="61" t="str">
        <f>IF('Indicator Data'!AM52="No data","x",ROUND(IF('Indicator Data'!AM52^2&gt;AT$195,0,IF('Indicator Data'!AM52^2&lt;AT$194,10,(AT$195-'Indicator Data'!AM52^2)/(AT$195-AT$194)*10)),1))</f>
        <v>x</v>
      </c>
      <c r="AU49" s="61">
        <f>IF('Indicator Data'!AN52="No data","x",ROUND(IF('Indicator Data'!AN52&gt;AU$195,0,IF('Indicator Data'!AN52&lt;AU$194,10,(AU$195-'Indicator Data'!AN52)/(AU$195-AU$194)*10)),1))</f>
        <v>8.1</v>
      </c>
      <c r="AV49" s="61">
        <f>IF('Indicator Data'!AO52="No data","x",ROUND(IF('Indicator Data'!AO52&gt;AV$195,0,IF('Indicator Data'!AO52&lt;AV$194,10,(AV$195-'Indicator Data'!AO52)/(AV$195-AV$194)*10)),1))</f>
        <v>4.4000000000000004</v>
      </c>
      <c r="AW49" s="62">
        <f t="shared" si="18"/>
        <v>6.3</v>
      </c>
      <c r="AX49" s="62">
        <f>IF('Indicator Data'!AP52="No data","x",ROUND(IF('Indicator Data'!AP52&gt;AX$195,10,IF('Indicator Data'!AP52&lt;AX$194,0,10-(AX$195-'Indicator Data'!AP52)/(AX$195-AX$194)*10)),1))</f>
        <v>8.5</v>
      </c>
      <c r="AY49" s="64">
        <f t="shared" si="19"/>
        <v>7.4</v>
      </c>
      <c r="AZ49" s="69">
        <f t="shared" si="20"/>
        <v>6.6</v>
      </c>
    </row>
    <row r="50" spans="1:52" s="4" customFormat="1" x14ac:dyDescent="0.3">
      <c r="A50" s="109" t="str">
        <f>'Indicator Data'!A53</f>
        <v>Dominica</v>
      </c>
      <c r="B50" s="52" t="str">
        <f>'Indicator Data'!B53</f>
        <v>DMA</v>
      </c>
      <c r="C50" s="61">
        <f>ROUND(IF('Indicator Data'!K53="No data",IF((0.1022*LN('Indicator Data'!BH53)-0.1711)&gt;C$195,0,IF((0.1022*LN('Indicator Data'!BH53)-0.1711)&lt;C$194,10,(C$195-(0.1022*LN('Indicator Data'!BH53)-0.1711))/(C$195-C$194)*10)),IF('Indicator Data'!K53&gt;C$195,0,IF('Indicator Data'!K53&lt;C$194,10,(C$195-'Indicator Data'!K53)/(C$195-C$194)*10))),1)</f>
        <v>3.5</v>
      </c>
      <c r="D50" s="61" t="str">
        <f>IF('Indicator Data'!L53="No data","x",ROUND((IF(LOG('Indicator Data'!L53*1000)&gt;D$195,10,IF(LOG('Indicator Data'!L53*1000)&lt;D$194,0,10-(D$195-LOG('Indicator Data'!L53*1000))/(D$195-D$194)*10))),1))</f>
        <v>x</v>
      </c>
      <c r="E50" s="62">
        <f t="shared" si="4"/>
        <v>3.5</v>
      </c>
      <c r="F50" s="61" t="str">
        <f>IF('Indicator Data'!Y53="No data","x",ROUND(IF('Indicator Data'!Y53&gt;F$195,10,IF('Indicator Data'!Y53&lt;F$194,0,10-(F$195-'Indicator Data'!Y53)/(F$195-F$194)*10)),1))</f>
        <v>x</v>
      </c>
      <c r="G50" s="61" t="str">
        <f>IF('Indicator Data'!Z53="No data","x",ROUND(IF('Indicator Data'!Z53&gt;G$195,10,IF('Indicator Data'!Z53&lt;G$194,0,10-(G$195-'Indicator Data'!Z53)/(G$195-G$194)*10)),1))</f>
        <v>x</v>
      </c>
      <c r="H50" s="62" t="str">
        <f t="shared" si="5"/>
        <v>x</v>
      </c>
      <c r="I50" s="63">
        <f>SUM(IF('Indicator Data'!M53=0,0,'Indicator Data'!M53),SUM('Indicator Data'!N53:O53))</f>
        <v>10.578010000000001</v>
      </c>
      <c r="J50" s="63">
        <f>I50/'Indicator Data'!BI53*1000000</f>
        <v>147.30963123885917</v>
      </c>
      <c r="K50" s="61">
        <f t="shared" si="6"/>
        <v>2.9</v>
      </c>
      <c r="L50" s="61">
        <f>IF('Indicator Data'!P53="No data","x",ROUND(IF('Indicator Data'!P53&gt;L$195,10,IF('Indicator Data'!P53&lt;L$194,0,10-(L$195-'Indicator Data'!P53)/(L$195-L$194)*10)),1))</f>
        <v>3.5</v>
      </c>
      <c r="M50" s="61">
        <f>IF('Indicator Data'!Q53="No data","x",IF('Indicator Data'!Q53=0,0,ROUND(IF('Indicator Data'!Q53&gt;M$195,10,IF('Indicator Data'!Q53&lt;M$194,0,10-(M$195-'Indicator Data'!Q53)/(M$195-M$194)*10)),1)))</f>
        <v>3</v>
      </c>
      <c r="N50" s="62">
        <f t="shared" si="7"/>
        <v>3.1</v>
      </c>
      <c r="O50" s="64">
        <f t="shared" si="8"/>
        <v>3.4</v>
      </c>
      <c r="P50" s="75">
        <f>IF(AND('Indicator Data'!AD53="No data",'Indicator Data'!AE53="No data"),0,SUM('Indicator Data'!AD53:AF53)/1000)</f>
        <v>0</v>
      </c>
      <c r="Q50" s="61">
        <f t="shared" si="9"/>
        <v>0</v>
      </c>
      <c r="R50" s="65">
        <f>P50*1000/'Indicator Data'!BI53</f>
        <v>0</v>
      </c>
      <c r="S50" s="61">
        <f t="shared" si="10"/>
        <v>0</v>
      </c>
      <c r="T50" s="66">
        <f t="shared" si="11"/>
        <v>0</v>
      </c>
      <c r="U50" s="61" t="str">
        <f>IF('Indicator Data'!U53="No data","x",ROUND(IF('Indicator Data'!U53&gt;U$195,10,IF('Indicator Data'!U53&lt;U$194,0,10-(U$195-'Indicator Data'!U53)/(U$195-U$194)*10)),1))</f>
        <v>x</v>
      </c>
      <c r="V50" s="61" t="str">
        <f>IF('Indicator Data'!V53="No data","x",IF('Indicator Data'!V53=0,0,ROUND(IF('Indicator Data'!V53&gt;V$195,10,IF('Indicator Data'!V53&lt;V$194,0,10-(V$195-'Indicator Data'!V53)/(V$195-V$194)*10)),1)))</f>
        <v>x</v>
      </c>
      <c r="W50" s="61" t="str">
        <f t="shared" si="12"/>
        <v>x</v>
      </c>
      <c r="X50" s="61">
        <f>IF('Indicator Data'!T53="No data","x",ROUND(IF('Indicator Data'!T53&gt;X$195,10,IF('Indicator Data'!T53&lt;X$194,0,10-(X$195-'Indicator Data'!T53)/(X$195-X$194)*10)),1))</f>
        <v>0</v>
      </c>
      <c r="Y50" s="167" t="str">
        <f>IF('Indicator Data'!W53="No data","x",ROUND(IF('Indicator Data'!W53&gt;Y$195,10,IF('Indicator Data'!W53&lt;Y$194,0,10-(Y$195-'Indicator Data'!W53)/(Y$195-Y$194)*10)),1))</f>
        <v>x</v>
      </c>
      <c r="Z50" s="65">
        <f>IF('Indicator Data'!X53="No data","x",IF(('Indicator Data'!X53/'Indicator Data'!BI53)&gt;1,1,IF('Indicator Data'!X53&gt;'Indicator Data'!X53,1,'Indicator Data'!X53/'Indicator Data'!BI53)))</f>
        <v>9.6368092691622109E-2</v>
      </c>
      <c r="AA50" s="167">
        <f t="shared" si="13"/>
        <v>1.1000000000000001</v>
      </c>
      <c r="AB50" s="62">
        <f t="shared" si="21"/>
        <v>0.6</v>
      </c>
      <c r="AC50" s="61">
        <f>IF('Indicator Data'!R53="No data","x",ROUND(IF('Indicator Data'!R53&gt;AC$195,10,IF('Indicator Data'!R53&lt;AC$194,0,10-(AC$195-'Indicator Data'!R53)/(AC$195-AC$194)*10)),1))</f>
        <v>2.7</v>
      </c>
      <c r="AD50" s="61" t="str">
        <f>IF('Indicator Data'!S53="No data","x",ROUND(IF('Indicator Data'!S53&gt;AD$195,10,IF('Indicator Data'!S53&lt;AD$194,0,10-(AD$195-'Indicator Data'!S53)/(AD$195-AD$194)*10)),1))</f>
        <v>x</v>
      </c>
      <c r="AE50" s="62">
        <f t="shared" si="14"/>
        <v>2.7</v>
      </c>
      <c r="AF50" s="75">
        <f>('Indicator Data'!AC53+'Indicator Data'!AB53*0.5+'Indicator Data'!AA53*0.25)/1000</f>
        <v>17.84825</v>
      </c>
      <c r="AG50" s="67">
        <f>AF50*1000/'Indicator Data'!BI53</f>
        <v>0.24855517491087345</v>
      </c>
      <c r="AH50" s="62">
        <f t="shared" si="15"/>
        <v>10</v>
      </c>
      <c r="AI50" s="61">
        <f>IF('Indicator Data'!AG53="No data","x",ROUND(IF('Indicator Data'!AG53&lt;$AI$194,10,IF('Indicator Data'!AG53&gt;$AI$195,0,($AI$195-'Indicator Data'!AG53)/($AI$195-$AI$194)*10)),1))</f>
        <v>4.0999999999999996</v>
      </c>
      <c r="AJ50" s="61">
        <f>IF('Indicator Data'!AH53="No data","x",ROUND(IF('Indicator Data'!AH53&gt;$AJ$195,10,IF('Indicator Data'!AH53&lt;$AJ$194,0,10-($AJ$195-'Indicator Data'!AH53)/($AJ$195-$AJ$194)*10)),1))</f>
        <v>0.4</v>
      </c>
      <c r="AK50" s="62">
        <f t="shared" si="22"/>
        <v>2.2999999999999998</v>
      </c>
      <c r="AL50" s="68">
        <f t="shared" si="23"/>
        <v>5.7</v>
      </c>
      <c r="AM50" s="69">
        <f t="shared" si="24"/>
        <v>3.4</v>
      </c>
      <c r="AN50" s="61" t="str">
        <f>IF('Indicator Data'!AI53="No data","x",ROUND((IF(LOG('Indicator Data'!AI53)&gt;AN$195,10,IF(LOG('Indicator Data'!AI53)&lt;AN$194,0,10-(AN$195-LOG('Indicator Data'!AI53))/(AN$195-AN$194)*10))),1))</f>
        <v>x</v>
      </c>
      <c r="AO50" s="61">
        <f>IF('Indicator Data'!AJ53="No data","x",ROUND((IF(LOG('Indicator Data'!AJ53)&gt;AO$195,10,IF(LOG('Indicator Data'!AJ53)&lt;AO$194,0,10-(AO$195-LOG('Indicator Data'!AJ53))/(AO$195-AO$194)*10))),1))</f>
        <v>2.1</v>
      </c>
      <c r="AP50" s="62">
        <f t="shared" si="16"/>
        <v>2.1</v>
      </c>
      <c r="AQ50" s="62">
        <f>IF('Indicator Data'!AK53=0,10,ROUND(IF(LOG('Indicator Data'!AK53)&gt;AQ$195,0,IF(LOG('Indicator Data'!AK53)&lt;AQ$194,10,(AQ$195-LOG('Indicator Data'!AK53))/(AQ$195-AQ$194)*10)),1))</f>
        <v>5.3</v>
      </c>
      <c r="AR50" s="62">
        <f>IF('Indicator Data'!AL53="No data","x",ROUND(IF('Indicator Data'!AL53&gt;AR$195,10,IF('Indicator Data'!AL53&lt;AR$194,0,10-(AR$195-'Indicator Data'!AL53)/(AR$195-AR$194)*10)),1))</f>
        <v>8</v>
      </c>
      <c r="AS50" s="64">
        <f t="shared" si="17"/>
        <v>5.0999999999999996</v>
      </c>
      <c r="AT50" s="61" t="str">
        <f>IF('Indicator Data'!AM53="No data","x",ROUND(IF('Indicator Data'!AM53^2&gt;AT$195,0,IF('Indicator Data'!AM53^2&lt;AT$194,10,(AT$195-'Indicator Data'!AM53^2)/(AT$195-AT$194)*10)),1))</f>
        <v>x</v>
      </c>
      <c r="AU50" s="61">
        <f>IF('Indicator Data'!AN53="No data","x",ROUND(IF('Indicator Data'!AN53&gt;AU$195,0,IF('Indicator Data'!AN53&lt;AU$194,10,(AU$195-'Indicator Data'!AN53)/(AU$195-AU$194)*10)),1))</f>
        <v>4.8</v>
      </c>
      <c r="AV50" s="61">
        <f>IF('Indicator Data'!AO53="No data","x",ROUND(IF('Indicator Data'!AO53&gt;AV$195,0,IF('Indicator Data'!AO53&lt;AV$194,10,(AV$195-'Indicator Data'!AO53)/(AV$195-AV$194)*10)),1))</f>
        <v>3.3</v>
      </c>
      <c r="AW50" s="62">
        <f t="shared" si="18"/>
        <v>4.0999999999999996</v>
      </c>
      <c r="AX50" s="62" t="str">
        <f>IF('Indicator Data'!AP53="No data","x",ROUND(IF('Indicator Data'!AP53&gt;AX$195,10,IF('Indicator Data'!AP53&lt;AX$194,0,10-(AX$195-'Indicator Data'!AP53)/(AX$195-AX$194)*10)),1))</f>
        <v>x</v>
      </c>
      <c r="AY50" s="64">
        <f t="shared" si="19"/>
        <v>4.0999999999999996</v>
      </c>
      <c r="AZ50" s="69">
        <f t="shared" si="20"/>
        <v>4.5999999999999996</v>
      </c>
    </row>
    <row r="51" spans="1:52" s="4" customFormat="1" x14ac:dyDescent="0.3">
      <c r="A51" s="109" t="str">
        <f>'Indicator Data'!A54</f>
        <v>Dominican Republic</v>
      </c>
      <c r="B51" s="52" t="str">
        <f>'Indicator Data'!B54</f>
        <v>DOM</v>
      </c>
      <c r="C51" s="61">
        <f>ROUND(IF('Indicator Data'!K54="No data",IF((0.1022*LN('Indicator Data'!BH54)-0.1711)&gt;C$195,0,IF((0.1022*LN('Indicator Data'!BH54)-0.1711)&lt;C$194,10,(C$195-(0.1022*LN('Indicator Data'!BH54)-0.1711))/(C$195-C$194)*10)),IF('Indicator Data'!K54&gt;C$195,0,IF('Indicator Data'!K54&lt;C$194,10,(C$195-'Indicator Data'!K54)/(C$195-C$194)*10))),1)</f>
        <v>3.1</v>
      </c>
      <c r="D51" s="61">
        <f>IF('Indicator Data'!L54="No data","x",ROUND((IF(LOG('Indicator Data'!L54*1000)&gt;D$195,10,IF(LOG('Indicator Data'!L54*1000)&lt;D$194,0,10-(D$195-LOG('Indicator Data'!L54*1000))/(D$195-D$194)*10))),1))</f>
        <v>4.4000000000000004</v>
      </c>
      <c r="E51" s="62">
        <f t="shared" si="4"/>
        <v>3.8</v>
      </c>
      <c r="F51" s="61">
        <f>IF('Indicator Data'!Y54="No data","x",ROUND(IF('Indicator Data'!Y54&gt;F$195,10,IF('Indicator Data'!Y54&lt;F$194,0,10-(F$195-'Indicator Data'!Y54)/(F$195-F$194)*10)),1))</f>
        <v>6</v>
      </c>
      <c r="G51" s="61">
        <f>IF('Indicator Data'!Z54="No data","x",ROUND(IF('Indicator Data'!Z54&gt;G$195,10,IF('Indicator Data'!Z54&lt;G$194,0,10-(G$195-'Indicator Data'!Z54)/(G$195-G$194)*10)),1))</f>
        <v>5.2</v>
      </c>
      <c r="H51" s="62">
        <f t="shared" si="5"/>
        <v>5.6</v>
      </c>
      <c r="I51" s="63">
        <f>SUM(IF('Indicator Data'!M54=0,0,'Indicator Data'!M54),SUM('Indicator Data'!N54:O54))</f>
        <v>145.13306</v>
      </c>
      <c r="J51" s="63">
        <f>I51/'Indicator Data'!BI54*1000000</f>
        <v>13.514632752510323</v>
      </c>
      <c r="K51" s="61">
        <f t="shared" si="6"/>
        <v>0.3</v>
      </c>
      <c r="L51" s="61">
        <f>IF('Indicator Data'!P54="No data","x",ROUND(IF('Indicator Data'!P54&gt;L$195,10,IF('Indicator Data'!P54&lt;L$194,0,10-(L$195-'Indicator Data'!P54)/(L$195-L$194)*10)),1))</f>
        <v>0.1</v>
      </c>
      <c r="M51" s="61">
        <f>IF('Indicator Data'!Q54="No data","x",IF('Indicator Data'!Q54=0,0,ROUND(IF('Indicator Data'!Q54&gt;M$195,10,IF('Indicator Data'!Q54&lt;M$194,0,10-(M$195-'Indicator Data'!Q54)/(M$195-M$194)*10)),1)))</f>
        <v>2.7</v>
      </c>
      <c r="N51" s="62">
        <f t="shared" si="7"/>
        <v>1</v>
      </c>
      <c r="O51" s="64">
        <f t="shared" si="8"/>
        <v>3.6</v>
      </c>
      <c r="P51" s="75">
        <f>IF(AND('Indicator Data'!AD54="No data",'Indicator Data'!AE54="No data"),0,SUM('Indicator Data'!AD54:AF54)/1000)</f>
        <v>0.503</v>
      </c>
      <c r="Q51" s="61">
        <f t="shared" si="9"/>
        <v>0</v>
      </c>
      <c r="R51" s="65">
        <f>P51*1000/'Indicator Data'!BI54</f>
        <v>4.6838813117512247E-5</v>
      </c>
      <c r="S51" s="61">
        <f t="shared" si="10"/>
        <v>0</v>
      </c>
      <c r="T51" s="66">
        <f t="shared" si="11"/>
        <v>0</v>
      </c>
      <c r="U51" s="61">
        <f>IF('Indicator Data'!U54="No data","x",ROUND(IF('Indicator Data'!U54&gt;U$195,10,IF('Indicator Data'!U54&lt;U$194,0,10-(U$195-'Indicator Data'!U54)/(U$195-U$194)*10)),1))</f>
        <v>2</v>
      </c>
      <c r="V51" s="61">
        <f>IF('Indicator Data'!V54="No data","x",IF('Indicator Data'!V54=0,0,ROUND(IF('Indicator Data'!V54&gt;V$195,10,IF('Indicator Data'!V54&lt;V$194,0,10-(V$195-'Indicator Data'!V54)/(V$195-V$194)*10)),1)))</f>
        <v>1.3</v>
      </c>
      <c r="W51" s="61">
        <f t="shared" si="12"/>
        <v>1.65</v>
      </c>
      <c r="X51" s="61">
        <f>IF('Indicator Data'!T54="No data","x",ROUND(IF('Indicator Data'!T54&gt;X$195,10,IF('Indicator Data'!T54&lt;X$194,0,10-(X$195-'Indicator Data'!T54)/(X$195-X$194)*10)),1))</f>
        <v>0.8</v>
      </c>
      <c r="Y51" s="167">
        <f>IF('Indicator Data'!W54="No data","x",ROUND(IF('Indicator Data'!W54&gt;Y$195,10,IF('Indicator Data'!W54&lt;Y$194,0,10-(Y$195-'Indicator Data'!W54)/(Y$195-Y$194)*10)),1))</f>
        <v>0</v>
      </c>
      <c r="Z51" s="65">
        <f>IF('Indicator Data'!X54="No data","x",IF(('Indicator Data'!X54/'Indicator Data'!BI54)&gt;1,1,IF('Indicator Data'!X54&gt;'Indicator Data'!X54,1,'Indicator Data'!X54/'Indicator Data'!BI54)))</f>
        <v>0.26125041752192507</v>
      </c>
      <c r="AA51" s="167">
        <f t="shared" si="13"/>
        <v>2.9</v>
      </c>
      <c r="AB51" s="62">
        <f t="shared" si="21"/>
        <v>1.3</v>
      </c>
      <c r="AC51" s="61">
        <f>IF('Indicator Data'!R54="No data","x",ROUND(IF('Indicator Data'!R54&gt;AC$195,10,IF('Indicator Data'!R54&lt;AC$194,0,10-(AC$195-'Indicator Data'!R54)/(AC$195-AC$194)*10)),1))</f>
        <v>2.2000000000000002</v>
      </c>
      <c r="AD51" s="61">
        <f>IF('Indicator Data'!S54="No data","x",ROUND(IF('Indicator Data'!S54&gt;AD$195,10,IF('Indicator Data'!S54&lt;AD$194,0,10-(AD$195-'Indicator Data'!S54)/(AD$195-AD$194)*10)),1))</f>
        <v>0.9</v>
      </c>
      <c r="AE51" s="62">
        <f t="shared" si="14"/>
        <v>1.6</v>
      </c>
      <c r="AF51" s="75">
        <f>('Indicator Data'!AC54+'Indicator Data'!AB54*0.5+'Indicator Data'!AA54*0.25)/1000</f>
        <v>35.248750000000001</v>
      </c>
      <c r="AG51" s="67">
        <f>AF51*1000/'Indicator Data'!BI54</f>
        <v>3.2823252760952482E-3</v>
      </c>
      <c r="AH51" s="62">
        <f t="shared" si="15"/>
        <v>0.3</v>
      </c>
      <c r="AI51" s="61">
        <f>IF('Indicator Data'!AG54="No data","x",ROUND(IF('Indicator Data'!AG54&lt;$AI$194,10,IF('Indicator Data'!AG54&gt;$AI$195,0,($AI$195-'Indicator Data'!AG54)/($AI$195-$AI$194)*10)),1))</f>
        <v>4.7</v>
      </c>
      <c r="AJ51" s="61">
        <f>IF('Indicator Data'!AH54="No data","x",ROUND(IF('Indicator Data'!AH54&gt;$AJ$195,10,IF('Indicator Data'!AH54&lt;$AJ$194,0,10-($AJ$195-'Indicator Data'!AH54)/($AJ$195-$AJ$194)*10)),1))</f>
        <v>1.5</v>
      </c>
      <c r="AK51" s="62">
        <f t="shared" si="22"/>
        <v>3.1</v>
      </c>
      <c r="AL51" s="68">
        <f t="shared" si="23"/>
        <v>1.6</v>
      </c>
      <c r="AM51" s="69">
        <f t="shared" si="24"/>
        <v>0.8</v>
      </c>
      <c r="AN51" s="61" t="str">
        <f>IF('Indicator Data'!AI54="No data","x",ROUND((IF(LOG('Indicator Data'!AI54)&gt;AN$195,10,IF(LOG('Indicator Data'!AI54)&lt;AN$194,0,10-(AN$195-LOG('Indicator Data'!AI54))/(AN$195-AN$194)*10))),1))</f>
        <v>x</v>
      </c>
      <c r="AO51" s="61">
        <f>IF('Indicator Data'!AJ54="No data","x",ROUND((IF(LOG('Indicator Data'!AJ54)&gt;AO$195,10,IF(LOG('Indicator Data'!AJ54)&lt;AO$194,0,10-(AO$195-LOG('Indicator Data'!AJ54))/(AO$195-AO$194)*10))),1))</f>
        <v>7</v>
      </c>
      <c r="AP51" s="62">
        <f t="shared" si="16"/>
        <v>7</v>
      </c>
      <c r="AQ51" s="62">
        <f>IF('Indicator Data'!AK54=0,10,ROUND(IF(LOG('Indicator Data'!AK54)&gt;AQ$195,0,IF(LOG('Indicator Data'!AK54)&lt;AQ$194,10,(AQ$195-LOG('Indicator Data'!AK54))/(AQ$195-AQ$194)*10)),1))</f>
        <v>7</v>
      </c>
      <c r="AR51" s="62">
        <f>IF('Indicator Data'!AL54="No data","x",ROUND(IF('Indicator Data'!AL54&gt;AR$195,10,IF('Indicator Data'!AL54&lt;AR$194,0,10-(AR$195-'Indicator Data'!AL54)/(AR$195-AR$194)*10)),1))</f>
        <v>2</v>
      </c>
      <c r="AS51" s="64">
        <f t="shared" si="17"/>
        <v>5.3</v>
      </c>
      <c r="AT51" s="61">
        <f>IF('Indicator Data'!AM54="No data","x",ROUND(IF('Indicator Data'!AM54^2&gt;AT$195,0,IF('Indicator Data'!AM54^2&lt;AT$194,10,(AT$195-'Indicator Data'!AM54^2)/(AT$195-AT$194)*10)),1))</f>
        <v>1.3</v>
      </c>
      <c r="AU51" s="61">
        <f>IF('Indicator Data'!AN54="No data","x",ROUND(IF('Indicator Data'!AN54&gt;AU$195,0,IF('Indicator Data'!AN54&lt;AU$194,10,(AU$195-'Indicator Data'!AN54)/(AU$195-AU$194)*10)),1))</f>
        <v>5.9</v>
      </c>
      <c r="AV51" s="61">
        <f>IF('Indicator Data'!AO54="No data","x",ROUND(IF('Indicator Data'!AO54&gt;AV$195,0,IF('Indicator Data'!AO54&lt;AV$194,10,(AV$195-'Indicator Data'!AO54)/(AV$195-AV$194)*10)),1))</f>
        <v>3.6</v>
      </c>
      <c r="AW51" s="62">
        <f t="shared" si="18"/>
        <v>3.6</v>
      </c>
      <c r="AX51" s="62">
        <f>IF('Indicator Data'!AP54="No data","x",ROUND(IF('Indicator Data'!AP54&gt;AX$195,10,IF('Indicator Data'!AP54&lt;AX$194,0,10-(AX$195-'Indicator Data'!AP54)/(AX$195-AX$194)*10)),1))</f>
        <v>6.9</v>
      </c>
      <c r="AY51" s="64">
        <f t="shared" si="19"/>
        <v>5.3</v>
      </c>
      <c r="AZ51" s="69">
        <f t="shared" si="20"/>
        <v>5.3</v>
      </c>
    </row>
    <row r="52" spans="1:52" s="4" customFormat="1" x14ac:dyDescent="0.3">
      <c r="A52" s="109" t="str">
        <f>'Indicator Data'!A55</f>
        <v>Ecuador</v>
      </c>
      <c r="B52" s="52" t="str">
        <f>'Indicator Data'!B55</f>
        <v>ECU</v>
      </c>
      <c r="C52" s="61">
        <f>ROUND(IF('Indicator Data'!K55="No data",IF((0.1022*LN('Indicator Data'!BH55)-0.1711)&gt;C$195,0,IF((0.1022*LN('Indicator Data'!BH55)-0.1711)&lt;C$194,10,(C$195-(0.1022*LN('Indicator Data'!BH55)-0.1711))/(C$195-C$194)*10)),IF('Indicator Data'!K55&gt;C$195,0,IF('Indicator Data'!K55&lt;C$194,10,(C$195-'Indicator Data'!K55)/(C$195-C$194)*10))),1)</f>
        <v>2.8</v>
      </c>
      <c r="D52" s="61">
        <f>IF('Indicator Data'!L55="No data","x",ROUND((IF(LOG('Indicator Data'!L55*1000)&gt;D$195,10,IF(LOG('Indicator Data'!L55*1000)&lt;D$194,0,10-(D$195-LOG('Indicator Data'!L55*1000))/(D$195-D$194)*10))),1))</f>
        <v>4.5999999999999996</v>
      </c>
      <c r="E52" s="62">
        <f t="shared" si="4"/>
        <v>3.8</v>
      </c>
      <c r="F52" s="61">
        <f>IF('Indicator Data'!Y55="No data","x",ROUND(IF('Indicator Data'!Y55&gt;F$195,10,IF('Indicator Data'!Y55&lt;F$194,0,10-(F$195-'Indicator Data'!Y55)/(F$195-F$194)*10)),1))</f>
        <v>5.2</v>
      </c>
      <c r="G52" s="61">
        <f>IF('Indicator Data'!Z55="No data","x",ROUND(IF('Indicator Data'!Z55&gt;G$195,10,IF('Indicator Data'!Z55&lt;G$194,0,10-(G$195-'Indicator Data'!Z55)/(G$195-G$194)*10)),1))</f>
        <v>4.9000000000000004</v>
      </c>
      <c r="H52" s="62">
        <f t="shared" si="5"/>
        <v>5.0999999999999996</v>
      </c>
      <c r="I52" s="63">
        <f>SUM(IF('Indicator Data'!M55=0,0,'Indicator Data'!M55),SUM('Indicator Data'!N55:O55))</f>
        <v>1140.1200799999999</v>
      </c>
      <c r="J52" s="63">
        <f>I52/'Indicator Data'!BI55*1000000</f>
        <v>65.623494236130014</v>
      </c>
      <c r="K52" s="61">
        <f t="shared" si="6"/>
        <v>1.3</v>
      </c>
      <c r="L52" s="61">
        <f>IF('Indicator Data'!P55="No data","x",ROUND(IF('Indicator Data'!P55&gt;L$195,10,IF('Indicator Data'!P55&lt;L$194,0,10-(L$195-'Indicator Data'!P55)/(L$195-L$194)*10)),1))</f>
        <v>0.3</v>
      </c>
      <c r="M52" s="61">
        <f>IF('Indicator Data'!Q55="No data","x",IF('Indicator Data'!Q55=0,0,ROUND(IF('Indicator Data'!Q55&gt;M$195,10,IF('Indicator Data'!Q55&lt;M$194,0,10-(M$195-'Indicator Data'!Q55)/(M$195-M$194)*10)),1)))</f>
        <v>0.9</v>
      </c>
      <c r="N52" s="62">
        <f t="shared" si="7"/>
        <v>0.8</v>
      </c>
      <c r="O52" s="64">
        <f t="shared" si="8"/>
        <v>3.4</v>
      </c>
      <c r="P52" s="75">
        <f>IF(AND('Indicator Data'!AD55="No data",'Indicator Data'!AE55="No data"),0,SUM('Indicator Data'!AD55:AF55)/1000)</f>
        <v>118.614</v>
      </c>
      <c r="Q52" s="61">
        <f t="shared" si="9"/>
        <v>6.9</v>
      </c>
      <c r="R52" s="65">
        <f>P52*1000/'Indicator Data'!BI55</f>
        <v>6.8272327466807935E-3</v>
      </c>
      <c r="S52" s="61">
        <f t="shared" si="10"/>
        <v>5.0999999999999996</v>
      </c>
      <c r="T52" s="66">
        <f t="shared" si="11"/>
        <v>6</v>
      </c>
      <c r="U52" s="61">
        <f>IF('Indicator Data'!U55="No data","x",ROUND(IF('Indicator Data'!U55&gt;U$195,10,IF('Indicator Data'!U55&lt;U$194,0,10-(U$195-'Indicator Data'!U55)/(U$195-U$194)*10)),1))</f>
        <v>0.6</v>
      </c>
      <c r="V52" s="61">
        <f>IF('Indicator Data'!V55="No data","x",IF('Indicator Data'!V55=0,0,ROUND(IF('Indicator Data'!V55&gt;V$195,10,IF('Indicator Data'!V55&lt;V$194,0,10-(V$195-'Indicator Data'!V55)/(V$195-V$194)*10)),1)))</f>
        <v>0.7</v>
      </c>
      <c r="W52" s="61">
        <f t="shared" si="12"/>
        <v>0.64999999999999991</v>
      </c>
      <c r="X52" s="61">
        <f>IF('Indicator Data'!T55="No data","x",ROUND(IF('Indicator Data'!T55&gt;X$195,10,IF('Indicator Data'!T55&lt;X$194,0,10-(X$195-'Indicator Data'!T55)/(X$195-X$194)*10)),1))</f>
        <v>0.8</v>
      </c>
      <c r="Y52" s="167">
        <f>IF('Indicator Data'!W55="No data","x",ROUND(IF('Indicator Data'!W55&gt;Y$195,10,IF('Indicator Data'!W55&lt;Y$194,0,10-(Y$195-'Indicator Data'!W55)/(Y$195-Y$194)*10)),1))</f>
        <v>0.1</v>
      </c>
      <c r="Z52" s="65">
        <f>IF('Indicator Data'!X55="No data","x",IF(('Indicator Data'!X55/'Indicator Data'!BI55)&gt;1,1,IF('Indicator Data'!X55&gt;'Indicator Data'!X55,1,'Indicator Data'!X55/'Indicator Data'!BI55)))</f>
        <v>0.10640557713324258</v>
      </c>
      <c r="AA52" s="167">
        <f t="shared" si="13"/>
        <v>1.2</v>
      </c>
      <c r="AB52" s="62">
        <f t="shared" si="21"/>
        <v>0.7</v>
      </c>
      <c r="AC52" s="61">
        <f>IF('Indicator Data'!R55="No data","x",ROUND(IF('Indicator Data'!R55&gt;AC$195,10,IF('Indicator Data'!R55&lt;AC$194,0,10-(AC$195-'Indicator Data'!R55)/(AC$195-AC$194)*10)),1))</f>
        <v>1.1000000000000001</v>
      </c>
      <c r="AD52" s="61">
        <f>IF('Indicator Data'!S55="No data","x",ROUND(IF('Indicator Data'!S55&gt;AD$195,10,IF('Indicator Data'!S55&lt;AD$194,0,10-(AD$195-'Indicator Data'!S55)/(AD$195-AD$194)*10)),1))</f>
        <v>1.1000000000000001</v>
      </c>
      <c r="AE52" s="62">
        <f t="shared" si="14"/>
        <v>1.1000000000000001</v>
      </c>
      <c r="AF52" s="75">
        <f>('Indicator Data'!AC55+'Indicator Data'!AB55*0.5+'Indicator Data'!AA55*0.25)/1000</f>
        <v>3.2639999999999998</v>
      </c>
      <c r="AG52" s="67">
        <f>AF52*1000/'Indicator Data'!BI55</f>
        <v>1.8787063656200878E-4</v>
      </c>
      <c r="AH52" s="62">
        <f t="shared" si="15"/>
        <v>0</v>
      </c>
      <c r="AI52" s="61">
        <f>IF('Indicator Data'!AG55="No data","x",ROUND(IF('Indicator Data'!AG55&lt;$AI$194,10,IF('Indicator Data'!AG55&gt;$AI$195,0,($AI$195-'Indicator Data'!AG55)/($AI$195-$AI$194)*10)),1))</f>
        <v>4.8</v>
      </c>
      <c r="AJ52" s="61">
        <f>IF('Indicator Data'!AH55="No data","x",ROUND(IF('Indicator Data'!AH55&gt;$AJ$195,10,IF('Indicator Data'!AH55&lt;$AJ$194,0,10-($AJ$195-'Indicator Data'!AH55)/($AJ$195-$AJ$194)*10)),1))</f>
        <v>1</v>
      </c>
      <c r="AK52" s="62">
        <f t="shared" si="22"/>
        <v>2.9</v>
      </c>
      <c r="AL52" s="68">
        <f t="shared" si="23"/>
        <v>1.2</v>
      </c>
      <c r="AM52" s="69">
        <f t="shared" si="24"/>
        <v>4</v>
      </c>
      <c r="AN52" s="61">
        <f>IF('Indicator Data'!AI55="No data","x",ROUND((IF(LOG('Indicator Data'!AI55)&gt;AN$195,10,IF(LOG('Indicator Data'!AI55)&lt;AN$194,0,10-(AN$195-LOG('Indicator Data'!AI55))/(AN$195-AN$194)*10))),1))</f>
        <v>6.8</v>
      </c>
      <c r="AO52" s="61">
        <f>IF('Indicator Data'!AJ55="No data","x",ROUND((IF(LOG('Indicator Data'!AJ55)&gt;AO$195,10,IF(LOG('Indicator Data'!AJ55)&lt;AO$194,0,10-(AO$195-LOG('Indicator Data'!AJ55))/(AO$195-AO$194)*10))),1))</f>
        <v>5.5</v>
      </c>
      <c r="AP52" s="62">
        <f t="shared" si="16"/>
        <v>6.2</v>
      </c>
      <c r="AQ52" s="62">
        <f>IF('Indicator Data'!AK55=0,10,ROUND(IF(LOG('Indicator Data'!AK55)&gt;AQ$195,0,IF(LOG('Indicator Data'!AK55)&lt;AQ$194,10,(AQ$195-LOG('Indicator Data'!AK55))/(AQ$195-AQ$194)*10)),1))</f>
        <v>1.1000000000000001</v>
      </c>
      <c r="AR52" s="62">
        <f>IF('Indicator Data'!AL55="No data","x",ROUND(IF('Indicator Data'!AL55&gt;AR$195,10,IF('Indicator Data'!AL55&lt;AR$194,0,10-(AR$195-'Indicator Data'!AL55)/(AR$195-AR$194)*10)),1))</f>
        <v>8</v>
      </c>
      <c r="AS52" s="64">
        <f t="shared" si="17"/>
        <v>5.0999999999999996</v>
      </c>
      <c r="AT52" s="61">
        <f>IF('Indicator Data'!AM55="No data","x",ROUND(IF('Indicator Data'!AM55^2&gt;AT$195,0,IF('Indicator Data'!AM55^2&lt;AT$194,10,(AT$195-'Indicator Data'!AM55^2)/(AT$195-AT$194)*10)),1))</f>
        <v>1.5</v>
      </c>
      <c r="AU52" s="61">
        <f>IF('Indicator Data'!AN55="No data","x",ROUND(IF('Indicator Data'!AN55&gt;AU$195,0,IF('Indicator Data'!AN55&lt;AU$194,10,(AU$195-'Indicator Data'!AN55)/(AU$195-AU$194)*10)),1))</f>
        <v>5.5</v>
      </c>
      <c r="AV52" s="61">
        <f>IF('Indicator Data'!AO55="No data","x",ROUND(IF('Indicator Data'!AO55&gt;AV$195,0,IF('Indicator Data'!AO55&lt;AV$194,10,(AV$195-'Indicator Data'!AO55)/(AV$195-AV$194)*10)),1))</f>
        <v>4.3</v>
      </c>
      <c r="AW52" s="62">
        <f t="shared" si="18"/>
        <v>3.8</v>
      </c>
      <c r="AX52" s="62">
        <f>IF('Indicator Data'!AP55="No data","x",ROUND(IF('Indicator Data'!AP55&gt;AX$195,10,IF('Indicator Data'!AP55&lt;AX$194,0,10-(AX$195-'Indicator Data'!AP55)/(AX$195-AX$194)*10)),1))</f>
        <v>5.9</v>
      </c>
      <c r="AY52" s="64">
        <f t="shared" si="19"/>
        <v>4.9000000000000004</v>
      </c>
      <c r="AZ52" s="69">
        <f t="shared" si="20"/>
        <v>5</v>
      </c>
    </row>
    <row r="53" spans="1:52" s="4" customFormat="1" x14ac:dyDescent="0.3">
      <c r="A53" s="109" t="str">
        <f>'Indicator Data'!A56</f>
        <v>Egypt</v>
      </c>
      <c r="B53" s="52" t="str">
        <f>'Indicator Data'!B56</f>
        <v>EGY</v>
      </c>
      <c r="C53" s="61">
        <f>ROUND(IF('Indicator Data'!K56="No data",IF((0.1022*LN('Indicator Data'!BH56)-0.1711)&gt;C$195,0,IF((0.1022*LN('Indicator Data'!BH56)-0.1711)&lt;C$194,10,(C$195-(0.1022*LN('Indicator Data'!BH56)-0.1711))/(C$195-C$194)*10)),IF('Indicator Data'!K56&gt;C$195,0,IF('Indicator Data'!K56&lt;C$194,10,(C$195-'Indicator Data'!K56)/(C$195-C$194)*10))),1)</f>
        <v>4</v>
      </c>
      <c r="D53" s="61">
        <f>IF('Indicator Data'!L56="No data","x",ROUND((IF(LOG('Indicator Data'!L56*1000)&gt;D$195,10,IF(LOG('Indicator Data'!L56*1000)&lt;D$194,0,10-(D$195-LOG('Indicator Data'!L56*1000))/(D$195-D$194)*10))),1))</f>
        <v>4.8</v>
      </c>
      <c r="E53" s="62">
        <f t="shared" si="4"/>
        <v>4.4000000000000004</v>
      </c>
      <c r="F53" s="61">
        <f>IF('Indicator Data'!Y56="No data","x",ROUND(IF('Indicator Data'!Y56&gt;F$195,10,IF('Indicator Data'!Y56&lt;F$194,0,10-(F$195-'Indicator Data'!Y56)/(F$195-F$194)*10)),1))</f>
        <v>6</v>
      </c>
      <c r="G53" s="61">
        <f>IF('Indicator Data'!Z56="No data","x",ROUND(IF('Indicator Data'!Z56&gt;G$195,10,IF('Indicator Data'!Z56&lt;G$194,0,10-(G$195-'Indicator Data'!Z56)/(G$195-G$194)*10)),1))</f>
        <v>1.7</v>
      </c>
      <c r="H53" s="62">
        <f t="shared" si="5"/>
        <v>3.9</v>
      </c>
      <c r="I53" s="63">
        <f>SUM(IF('Indicator Data'!M56=0,0,'Indicator Data'!M56),SUM('Indicator Data'!N56:O56))</f>
        <v>2115.1501699999999</v>
      </c>
      <c r="J53" s="63">
        <f>I53/'Indicator Data'!BI56*1000000</f>
        <v>21.06973511475606</v>
      </c>
      <c r="K53" s="61">
        <f t="shared" si="6"/>
        <v>0.4</v>
      </c>
      <c r="L53" s="61">
        <f>IF('Indicator Data'!P56="No data","x",ROUND(IF('Indicator Data'!P56&gt;L$195,10,IF('Indicator Data'!P56&lt;L$194,0,10-(L$195-'Indicator Data'!P56)/(L$195-L$194)*10)),1))</f>
        <v>0.6</v>
      </c>
      <c r="M53" s="61">
        <f>IF('Indicator Data'!Q56="No data","x",IF('Indicator Data'!Q56=0,0,ROUND(IF('Indicator Data'!Q56&gt;M$195,10,IF('Indicator Data'!Q56&lt;M$194,0,10-(M$195-'Indicator Data'!Q56)/(M$195-M$194)*10)),1)))</f>
        <v>3.4</v>
      </c>
      <c r="N53" s="62">
        <f t="shared" si="7"/>
        <v>1.5</v>
      </c>
      <c r="O53" s="64">
        <f t="shared" si="8"/>
        <v>3.6</v>
      </c>
      <c r="P53" s="75">
        <f>IF(AND('Indicator Data'!AD56="No data",'Indicator Data'!AE56="No data"),0,SUM('Indicator Data'!AD56:AF56)/1000)</f>
        <v>408.70400000000001</v>
      </c>
      <c r="Q53" s="61">
        <f t="shared" si="9"/>
        <v>8.6999999999999993</v>
      </c>
      <c r="R53" s="65">
        <f>P53*1000/'Indicator Data'!BI56</f>
        <v>4.0712404927453734E-3</v>
      </c>
      <c r="S53" s="61">
        <f t="shared" si="10"/>
        <v>4.5</v>
      </c>
      <c r="T53" s="66">
        <f t="shared" si="11"/>
        <v>6.6</v>
      </c>
      <c r="U53" s="61">
        <f>IF('Indicator Data'!U56="No data","x",ROUND(IF('Indicator Data'!U56&gt;U$195,10,IF('Indicator Data'!U56&lt;U$194,0,10-(U$195-'Indicator Data'!U56)/(U$195-U$194)*10)),1))</f>
        <v>0.2</v>
      </c>
      <c r="V53" s="61">
        <f>IF('Indicator Data'!V56="No data","x",IF('Indicator Data'!V56=0,0,ROUND(IF('Indicator Data'!V56&gt;V$195,10,IF('Indicator Data'!V56&lt;V$194,0,10-(V$195-'Indicator Data'!V56)/(V$195-V$194)*10)),1)))</f>
        <v>0.1</v>
      </c>
      <c r="W53" s="61">
        <f t="shared" si="12"/>
        <v>0.15000000000000002</v>
      </c>
      <c r="X53" s="61">
        <f>IF('Indicator Data'!T56="No data","x",ROUND(IF('Indicator Data'!T56&gt;X$195,10,IF('Indicator Data'!T56&lt;X$194,0,10-(X$195-'Indicator Data'!T56)/(X$195-X$194)*10)),1))</f>
        <v>0.2</v>
      </c>
      <c r="Y53" s="167">
        <f>IF('Indicator Data'!W56="No data","x",ROUND(IF('Indicator Data'!W56&gt;Y$195,10,IF('Indicator Data'!W56&lt;Y$194,0,10-(Y$195-'Indicator Data'!W56)/(Y$195-Y$194)*10)),1))</f>
        <v>0</v>
      </c>
      <c r="Z53" s="65">
        <f>IF('Indicator Data'!X56="No data","x",IF(('Indicator Data'!X56/'Indicator Data'!BI56)&gt;1,1,IF('Indicator Data'!X56&gt;'Indicator Data'!X56,1,'Indicator Data'!X56/'Indicator Data'!BI56)))</f>
        <v>5.0021737641430641E-2</v>
      </c>
      <c r="AA53" s="167">
        <f t="shared" si="13"/>
        <v>0.6</v>
      </c>
      <c r="AB53" s="62">
        <f t="shared" si="21"/>
        <v>0.2</v>
      </c>
      <c r="AC53" s="61">
        <f>IF('Indicator Data'!R56="No data","x",ROUND(IF('Indicator Data'!R56&gt;AC$195,10,IF('Indicator Data'!R56&lt;AC$194,0,10-(AC$195-'Indicator Data'!R56)/(AC$195-AC$194)*10)),1))</f>
        <v>1.6</v>
      </c>
      <c r="AD53" s="61">
        <f>IF('Indicator Data'!S56="No data","x",ROUND(IF('Indicator Data'!S56&gt;AD$195,10,IF('Indicator Data'!S56&lt;AD$194,0,10-(AD$195-'Indicator Data'!S56)/(AD$195-AD$194)*10)),1))</f>
        <v>1.6</v>
      </c>
      <c r="AE53" s="62">
        <f t="shared" si="14"/>
        <v>1.6</v>
      </c>
      <c r="AF53" s="75">
        <f>('Indicator Data'!AC56+'Indicator Data'!AB56*0.5+'Indicator Data'!AA56*0.25)/1000</f>
        <v>0</v>
      </c>
      <c r="AG53" s="67">
        <f>AF53*1000/'Indicator Data'!BI56</f>
        <v>0</v>
      </c>
      <c r="AH53" s="62">
        <f t="shared" si="15"/>
        <v>0</v>
      </c>
      <c r="AI53" s="61">
        <f>IF('Indicator Data'!AG56="No data","x",ROUND(IF('Indicator Data'!AG56&lt;$AI$194,10,IF('Indicator Data'!AG56&gt;$AI$195,0,($AI$195-'Indicator Data'!AG56)/($AI$195-$AI$194)*10)),1))</f>
        <v>0</v>
      </c>
      <c r="AJ53" s="61">
        <f>IF('Indicator Data'!AH56="No data","x",ROUND(IF('Indicator Data'!AH56&gt;$AJ$195,10,IF('Indicator Data'!AH56&lt;$AJ$194,0,10-($AJ$195-'Indicator Data'!AH56)/($AJ$195-$AJ$194)*10)),1))</f>
        <v>0</v>
      </c>
      <c r="AK53" s="62">
        <f t="shared" si="22"/>
        <v>0</v>
      </c>
      <c r="AL53" s="68">
        <f t="shared" si="23"/>
        <v>0.5</v>
      </c>
      <c r="AM53" s="69">
        <f t="shared" si="24"/>
        <v>4.2</v>
      </c>
      <c r="AN53" s="61">
        <f>IF('Indicator Data'!AI56="No data","x",ROUND((IF(LOG('Indicator Data'!AI56)&gt;AN$195,10,IF(LOG('Indicator Data'!AI56)&lt;AN$194,0,10-(AN$195-LOG('Indicator Data'!AI56))/(AN$195-AN$194)*10))),1))</f>
        <v>7.7</v>
      </c>
      <c r="AO53" s="61">
        <f>IF('Indicator Data'!AJ56="No data","x",ROUND((IF(LOG('Indicator Data'!AJ56)&gt;AO$195,10,IF(LOG('Indicator Data'!AJ56)&lt;AO$194,0,10-(AO$195-LOG('Indicator Data'!AJ56))/(AO$195-AO$194)*10))),1))</f>
        <v>7.3</v>
      </c>
      <c r="AP53" s="62">
        <f t="shared" si="16"/>
        <v>7.5</v>
      </c>
      <c r="AQ53" s="62">
        <f>IF('Indicator Data'!AK56=0,10,ROUND(IF(LOG('Indicator Data'!AK56)&gt;AQ$195,0,IF(LOG('Indicator Data'!AK56)&lt;AQ$194,10,(AQ$195-LOG('Indicator Data'!AK56))/(AQ$195-AQ$194)*10)),1))</f>
        <v>7</v>
      </c>
      <c r="AR53" s="62">
        <f>IF('Indicator Data'!AL56="No data","x",ROUND(IF('Indicator Data'!AL56&gt;AR$195,10,IF('Indicator Data'!AL56&lt;AR$194,0,10-(AR$195-'Indicator Data'!AL56)/(AR$195-AR$194)*10)),1))</f>
        <v>8</v>
      </c>
      <c r="AS53" s="64">
        <f t="shared" si="17"/>
        <v>7.5</v>
      </c>
      <c r="AT53" s="61">
        <f>IF('Indicator Data'!AM56="No data","x",ROUND(IF('Indicator Data'!AM56^2&gt;AT$195,0,IF('Indicator Data'!AM56^2&lt;AT$194,10,(AT$195-'Indicator Data'!AM56^2)/(AT$195-AT$194)*10)),1))</f>
        <v>5.4</v>
      </c>
      <c r="AU53" s="61">
        <f>IF('Indicator Data'!AN56="No data","x",ROUND(IF('Indicator Data'!AN56&gt;AU$195,0,IF('Indicator Data'!AN56&lt;AU$194,10,(AU$195-'Indicator Data'!AN56)/(AU$195-AU$194)*10)),1))</f>
        <v>5.4</v>
      </c>
      <c r="AV53" s="61">
        <f>IF('Indicator Data'!AO56="No data","x",ROUND(IF('Indicator Data'!AO56&gt;AV$195,0,IF('Indicator Data'!AO56&lt;AV$194,10,(AV$195-'Indicator Data'!AO56)/(AV$195-AV$194)*10)),1))</f>
        <v>5.5</v>
      </c>
      <c r="AW53" s="62">
        <f t="shared" si="18"/>
        <v>5.4</v>
      </c>
      <c r="AX53" s="62">
        <f>IF('Indicator Data'!AP56="No data","x",ROUND(IF('Indicator Data'!AP56&gt;AX$195,10,IF('Indicator Data'!AP56&lt;AX$194,0,10-(AX$195-'Indicator Data'!AP56)/(AX$195-AX$194)*10)),1))</f>
        <v>7.8</v>
      </c>
      <c r="AY53" s="64">
        <f t="shared" si="19"/>
        <v>6.6</v>
      </c>
      <c r="AZ53" s="69">
        <f t="shared" si="20"/>
        <v>7.1</v>
      </c>
    </row>
    <row r="54" spans="1:52" s="4" customFormat="1" x14ac:dyDescent="0.3">
      <c r="A54" s="109" t="str">
        <f>'Indicator Data'!A57</f>
        <v>El Salvador</v>
      </c>
      <c r="B54" s="52" t="str">
        <f>'Indicator Data'!B57</f>
        <v>SLV</v>
      </c>
      <c r="C54" s="61">
        <f>ROUND(IF('Indicator Data'!K57="No data",IF((0.1022*LN('Indicator Data'!BH57)-0.1711)&gt;C$195,0,IF((0.1022*LN('Indicator Data'!BH57)-0.1711)&lt;C$194,10,(C$195-(0.1022*LN('Indicator Data'!BH57)-0.1711))/(C$195-C$194)*10)),IF('Indicator Data'!K57&gt;C$195,0,IF('Indicator Data'!K57&lt;C$194,10,(C$195-'Indicator Data'!K57)/(C$195-C$194)*10))),1)</f>
        <v>4.7</v>
      </c>
      <c r="D54" s="61">
        <f>IF('Indicator Data'!L57="No data","x",ROUND((IF(LOG('Indicator Data'!L57*1000)&gt;D$195,10,IF(LOG('Indicator Data'!L57*1000)&lt;D$194,0,10-(D$195-LOG('Indicator Data'!L57*1000))/(D$195-D$194)*10))),1))</f>
        <v>5.6</v>
      </c>
      <c r="E54" s="62">
        <f t="shared" si="4"/>
        <v>5.2</v>
      </c>
      <c r="F54" s="61">
        <f>IF('Indicator Data'!Y57="No data","x",ROUND(IF('Indicator Data'!Y57&gt;F$195,10,IF('Indicator Data'!Y57&lt;F$194,0,10-(F$195-'Indicator Data'!Y57)/(F$195-F$194)*10)),1))</f>
        <v>5.3</v>
      </c>
      <c r="G54" s="61">
        <f>IF('Indicator Data'!Z57="No data","x",ROUND(IF('Indicator Data'!Z57&gt;G$195,10,IF('Indicator Data'!Z57&lt;G$194,0,10-(G$195-'Indicator Data'!Z57)/(G$195-G$194)*10)),1))</f>
        <v>3.3</v>
      </c>
      <c r="H54" s="62">
        <f t="shared" si="5"/>
        <v>4.3</v>
      </c>
      <c r="I54" s="63">
        <f>SUM(IF('Indicator Data'!M57=0,0,'Indicator Data'!M57),SUM('Indicator Data'!N57:O57))</f>
        <v>396.54883000000001</v>
      </c>
      <c r="J54" s="63">
        <f>I54/'Indicator Data'!BI57*1000000</f>
        <v>61.44661930255441</v>
      </c>
      <c r="K54" s="61">
        <f t="shared" si="6"/>
        <v>1.2</v>
      </c>
      <c r="L54" s="61">
        <f>IF('Indicator Data'!P57="No data","x",ROUND(IF('Indicator Data'!P57&gt;L$195,10,IF('Indicator Data'!P57&lt;L$194,0,10-(L$195-'Indicator Data'!P57)/(L$195-L$194)*10)),1))</f>
        <v>0.7</v>
      </c>
      <c r="M54" s="61">
        <f>IF('Indicator Data'!Q57="No data","x",IF('Indicator Data'!Q57=0,0,ROUND(IF('Indicator Data'!Q57&gt;M$195,10,IF('Indicator Data'!Q57&lt;M$194,0,10-(M$195-'Indicator Data'!Q57)/(M$195-M$194)*10)),1)))</f>
        <v>6.9</v>
      </c>
      <c r="N54" s="62">
        <f t="shared" si="7"/>
        <v>2.9</v>
      </c>
      <c r="O54" s="64">
        <f t="shared" si="8"/>
        <v>4.4000000000000004</v>
      </c>
      <c r="P54" s="75">
        <f>IF(AND('Indicator Data'!AD57="No data",'Indicator Data'!AE57="No data"),0,SUM('Indicator Data'!AD57:AF57)/1000)</f>
        <v>6.6000000000000003E-2</v>
      </c>
      <c r="Q54" s="61">
        <f t="shared" si="9"/>
        <v>0</v>
      </c>
      <c r="R54" s="65">
        <f>P54*1000/'Indicator Data'!BI57</f>
        <v>1.0226929364458321E-5</v>
      </c>
      <c r="S54" s="61">
        <f t="shared" si="10"/>
        <v>0</v>
      </c>
      <c r="T54" s="66">
        <f t="shared" si="11"/>
        <v>0</v>
      </c>
      <c r="U54" s="61">
        <f>IF('Indicator Data'!U57="No data","x",ROUND(IF('Indicator Data'!U57&gt;U$195,10,IF('Indicator Data'!U57&lt;U$194,0,10-(U$195-'Indicator Data'!U57)/(U$195-U$194)*10)),1))</f>
        <v>1.2</v>
      </c>
      <c r="V54" s="61">
        <f>IF('Indicator Data'!V57="No data","x",IF('Indicator Data'!V57=0,0,ROUND(IF('Indicator Data'!V57&gt;V$195,10,IF('Indicator Data'!V57&lt;V$194,0,10-(V$195-'Indicator Data'!V57)/(V$195-V$194)*10)),1)))</f>
        <v>1.1000000000000001</v>
      </c>
      <c r="W54" s="61">
        <f t="shared" si="12"/>
        <v>1.1499999999999999</v>
      </c>
      <c r="X54" s="61">
        <f>IF('Indicator Data'!T57="No data","x",ROUND(IF('Indicator Data'!T57&gt;X$195,10,IF('Indicator Data'!T57&lt;X$194,0,10-(X$195-'Indicator Data'!T57)/(X$195-X$194)*10)),1))</f>
        <v>1.3</v>
      </c>
      <c r="Y54" s="167">
        <f>IF('Indicator Data'!W57="No data","x",ROUND(IF('Indicator Data'!W57&gt;Y$195,10,IF('Indicator Data'!W57&lt;Y$194,0,10-(Y$195-'Indicator Data'!W57)/(Y$195-Y$194)*10)),1))</f>
        <v>0</v>
      </c>
      <c r="Z54" s="65">
        <f>IF('Indicator Data'!X57="No data","x",IF(('Indicator Data'!X57/'Indicator Data'!BI57)&gt;1,1,IF('Indicator Data'!X57&gt;'Indicator Data'!X57,1,'Indicator Data'!X57/'Indicator Data'!BI57)))</f>
        <v>0.21864896064956496</v>
      </c>
      <c r="AA54" s="167">
        <f t="shared" si="13"/>
        <v>2.4</v>
      </c>
      <c r="AB54" s="62">
        <f t="shared" si="21"/>
        <v>1.2</v>
      </c>
      <c r="AC54" s="61">
        <f>IF('Indicator Data'!R57="No data","x",ROUND(IF('Indicator Data'!R57&gt;AC$195,10,IF('Indicator Data'!R57&lt;AC$194,0,10-(AC$195-'Indicator Data'!R57)/(AC$195-AC$194)*10)),1))</f>
        <v>1.1000000000000001</v>
      </c>
      <c r="AD54" s="61">
        <f>IF('Indicator Data'!S57="No data","x",ROUND(IF('Indicator Data'!S57&gt;AD$195,10,IF('Indicator Data'!S57&lt;AD$194,0,10-(AD$195-'Indicator Data'!S57)/(AD$195-AD$194)*10)),1))</f>
        <v>1.1000000000000001</v>
      </c>
      <c r="AE54" s="62">
        <f t="shared" si="14"/>
        <v>1.1000000000000001</v>
      </c>
      <c r="AF54" s="75">
        <f>('Indicator Data'!AC57+'Indicator Data'!AB57*0.5+'Indicator Data'!AA57*0.25)/1000</f>
        <v>214.983</v>
      </c>
      <c r="AG54" s="67">
        <f>AF54*1000/'Indicator Data'!BI57</f>
        <v>3.3312362963020356E-2</v>
      </c>
      <c r="AH54" s="62">
        <f t="shared" si="15"/>
        <v>3.3</v>
      </c>
      <c r="AI54" s="61">
        <f>IF('Indicator Data'!AG57="No data","x",ROUND(IF('Indicator Data'!AG57&lt;$AI$194,10,IF('Indicator Data'!AG57&gt;$AI$195,0,($AI$195-'Indicator Data'!AG57)/($AI$195-$AI$194)*10)),1))</f>
        <v>4.3</v>
      </c>
      <c r="AJ54" s="61">
        <f>IF('Indicator Data'!AH57="No data","x",ROUND(IF('Indicator Data'!AH57&gt;$AJ$195,10,IF('Indicator Data'!AH57&lt;$AJ$194,0,10-($AJ$195-'Indicator Data'!AH57)/($AJ$195-$AJ$194)*10)),1))</f>
        <v>1.3</v>
      </c>
      <c r="AK54" s="62">
        <f t="shared" si="22"/>
        <v>2.8</v>
      </c>
      <c r="AL54" s="68">
        <f t="shared" si="23"/>
        <v>2.2000000000000002</v>
      </c>
      <c r="AM54" s="69">
        <f t="shared" si="24"/>
        <v>1.2</v>
      </c>
      <c r="AN54" s="61">
        <f>IF('Indicator Data'!AI57="No data","x",ROUND((IF(LOG('Indicator Data'!AI57)&gt;AN$195,10,IF(LOG('Indicator Data'!AI57)&lt;AN$194,0,10-(AN$195-LOG('Indicator Data'!AI57))/(AN$195-AN$194)*10))),1))</f>
        <v>6</v>
      </c>
      <c r="AO54" s="61">
        <f>IF('Indicator Data'!AJ57="No data","x",ROUND((IF(LOG('Indicator Data'!AJ57)&gt;AO$195,10,IF(LOG('Indicator Data'!AJ57)&lt;AO$194,0,10-(AO$195-LOG('Indicator Data'!AJ57))/(AO$195-AO$194)*10))),1))</f>
        <v>5.5</v>
      </c>
      <c r="AP54" s="62">
        <f t="shared" si="16"/>
        <v>5.8</v>
      </c>
      <c r="AQ54" s="62">
        <f>IF('Indicator Data'!AK57=0,10,ROUND(IF(LOG('Indicator Data'!AK57)&gt;AQ$195,0,IF(LOG('Indicator Data'!AK57)&lt;AQ$194,10,(AQ$195-LOG('Indicator Data'!AK57))/(AQ$195-AQ$194)*10)),1))</f>
        <v>6.9</v>
      </c>
      <c r="AR54" s="62">
        <f>IF('Indicator Data'!AL57="No data","x",ROUND(IF('Indicator Data'!AL57&gt;AR$195,10,IF('Indicator Data'!AL57&lt;AR$194,0,10-(AR$195-'Indicator Data'!AL57)/(AR$195-AR$194)*10)),1))</f>
        <v>10</v>
      </c>
      <c r="AS54" s="64">
        <f t="shared" si="17"/>
        <v>7.6</v>
      </c>
      <c r="AT54" s="61">
        <f>IF('Indicator Data'!AM57="No data","x",ROUND(IF('Indicator Data'!AM57^2&gt;AT$195,0,IF('Indicator Data'!AM57^2&lt;AT$194,10,(AT$195-'Indicator Data'!AM57^2)/(AT$195-AT$194)*10)),1))</f>
        <v>2.4</v>
      </c>
      <c r="AU54" s="61">
        <f>IF('Indicator Data'!AN57="No data","x",ROUND(IF('Indicator Data'!AN57&gt;AU$195,0,IF('Indicator Data'!AN57&lt;AU$194,10,(AU$195-'Indicator Data'!AN57)/(AU$195-AU$194)*10)),1))</f>
        <v>2.7</v>
      </c>
      <c r="AV54" s="61">
        <f>IF('Indicator Data'!AO57="No data","x",ROUND(IF('Indicator Data'!AO57&gt;AV$195,0,IF('Indicator Data'!AO57&lt;AV$194,10,(AV$195-'Indicator Data'!AO57)/(AV$195-AV$194)*10)),1))</f>
        <v>7.1</v>
      </c>
      <c r="AW54" s="62">
        <f t="shared" si="18"/>
        <v>4.0999999999999996</v>
      </c>
      <c r="AX54" s="62">
        <f>IF('Indicator Data'!AP57="No data","x",ROUND(IF('Indicator Data'!AP57&gt;AX$195,10,IF('Indicator Data'!AP57&lt;AX$194,0,10-(AX$195-'Indicator Data'!AP57)/(AX$195-AX$194)*10)),1))</f>
        <v>3.1</v>
      </c>
      <c r="AY54" s="64">
        <f t="shared" si="19"/>
        <v>3.6</v>
      </c>
      <c r="AZ54" s="69">
        <f t="shared" si="20"/>
        <v>5.6</v>
      </c>
    </row>
    <row r="55" spans="1:52" s="4" customFormat="1" x14ac:dyDescent="0.3">
      <c r="A55" s="109" t="str">
        <f>'Indicator Data'!A58</f>
        <v>Equatorial Guinea</v>
      </c>
      <c r="B55" s="52" t="str">
        <f>'Indicator Data'!B58</f>
        <v>GNQ</v>
      </c>
      <c r="C55" s="61">
        <f>ROUND(IF('Indicator Data'!K58="No data",IF((0.1022*LN('Indicator Data'!BH58)-0.1711)&gt;C$195,0,IF((0.1022*LN('Indicator Data'!BH58)-0.1711)&lt;C$194,10,(C$195-(0.1022*LN('Indicator Data'!BH58)-0.1711))/(C$195-C$194)*10)),IF('Indicator Data'!K58&gt;C$195,0,IF('Indicator Data'!K58&lt;C$194,10,(C$195-'Indicator Data'!K58)/(C$195-C$194)*10))),1)</f>
        <v>6.2</v>
      </c>
      <c r="D55" s="61" t="str">
        <f>IF('Indicator Data'!L58="No data","x",ROUND((IF(LOG('Indicator Data'!L58*1000)&gt;D$195,10,IF(LOG('Indicator Data'!L58*1000)&lt;D$194,0,10-(D$195-LOG('Indicator Data'!L58*1000))/(D$195-D$194)*10))),1))</f>
        <v>x</v>
      </c>
      <c r="E55" s="62">
        <f t="shared" si="4"/>
        <v>6.2</v>
      </c>
      <c r="F55" s="61" t="str">
        <f>IF('Indicator Data'!Y58="No data","x",ROUND(IF('Indicator Data'!Y58&gt;F$195,10,IF('Indicator Data'!Y58&lt;F$194,0,10-(F$195-'Indicator Data'!Y58)/(F$195-F$194)*10)),1))</f>
        <v>x</v>
      </c>
      <c r="G55" s="61" t="str">
        <f>IF('Indicator Data'!Z58="No data","x",ROUND(IF('Indicator Data'!Z58&gt;G$195,10,IF('Indicator Data'!Z58&lt;G$194,0,10-(G$195-'Indicator Data'!Z58)/(G$195-G$194)*10)),1))</f>
        <v>x</v>
      </c>
      <c r="H55" s="62" t="str">
        <f t="shared" si="5"/>
        <v>x</v>
      </c>
      <c r="I55" s="63">
        <f>SUM(IF('Indicator Data'!M58=0,0,'Indicator Data'!M58),SUM('Indicator Data'!N58:O58))</f>
        <v>11.68</v>
      </c>
      <c r="J55" s="63">
        <f>I55/'Indicator Data'!BI58*1000000</f>
        <v>8.6136836624674959</v>
      </c>
      <c r="K55" s="61">
        <f t="shared" si="6"/>
        <v>0.2</v>
      </c>
      <c r="L55" s="61">
        <f>IF('Indicator Data'!P58="No data","x",ROUND(IF('Indicator Data'!P58&gt;L$195,10,IF('Indicator Data'!P58&lt;L$194,0,10-(L$195-'Indicator Data'!P58)/(L$195-L$194)*10)),1))</f>
        <v>0</v>
      </c>
      <c r="M55" s="61" t="str">
        <f>IF('Indicator Data'!Q58="No data","x",IF('Indicator Data'!Q58=0,0,ROUND(IF('Indicator Data'!Q58&gt;M$195,10,IF('Indicator Data'!Q58&lt;M$194,0,10-(M$195-'Indicator Data'!Q58)/(M$195-M$194)*10)),1)))</f>
        <v>x</v>
      </c>
      <c r="N55" s="62">
        <f t="shared" si="7"/>
        <v>0.1</v>
      </c>
      <c r="O55" s="64">
        <f t="shared" si="8"/>
        <v>4.2</v>
      </c>
      <c r="P55" s="75">
        <f>IF(AND('Indicator Data'!AD58="No data",'Indicator Data'!AE58="No data"),0,SUM('Indicator Data'!AD58:AF58)/1000)</f>
        <v>0</v>
      </c>
      <c r="Q55" s="61">
        <f t="shared" si="9"/>
        <v>0</v>
      </c>
      <c r="R55" s="65">
        <f>P55*1000/'Indicator Data'!BI58</f>
        <v>0</v>
      </c>
      <c r="S55" s="61">
        <f t="shared" si="10"/>
        <v>0</v>
      </c>
      <c r="T55" s="66">
        <f t="shared" si="11"/>
        <v>0</v>
      </c>
      <c r="U55" s="61">
        <f>IF('Indicator Data'!U58="No data","x",ROUND(IF('Indicator Data'!U58&gt;U$195,10,IF('Indicator Data'!U58&lt;U$194,0,10-(U$195-'Indicator Data'!U58)/(U$195-U$194)*10)),1))</f>
        <v>10</v>
      </c>
      <c r="V55" s="61">
        <f>IF('Indicator Data'!V58="No data","x",IF('Indicator Data'!V58=0,0,ROUND(IF('Indicator Data'!V58&gt;V$195,10,IF('Indicator Data'!V58&lt;V$194,0,10-(V$195-'Indicator Data'!V58)/(V$195-V$194)*10)),1)))</f>
        <v>10</v>
      </c>
      <c r="W55" s="61">
        <f t="shared" si="12"/>
        <v>10</v>
      </c>
      <c r="X55" s="61">
        <f>IF('Indicator Data'!T58="No data","x",ROUND(IF('Indicator Data'!T58&gt;X$195,10,IF('Indicator Data'!T58&lt;X$194,0,10-(X$195-'Indicator Data'!T58)/(X$195-X$194)*10)),1))</f>
        <v>3.5</v>
      </c>
      <c r="Y55" s="167">
        <f>IF('Indicator Data'!W58="No data","x",ROUND(IF('Indicator Data'!W58&gt;Y$195,10,IF('Indicator Data'!W58&lt;Y$194,0,10-(Y$195-'Indicator Data'!W58)/(Y$195-Y$194)*10)),1))</f>
        <v>8.6</v>
      </c>
      <c r="Z55" s="65">
        <f>IF('Indicator Data'!X58="No data","x",IF(('Indicator Data'!X58/'Indicator Data'!BI58)&gt;1,1,IF('Indicator Data'!X58&gt;'Indicator Data'!X58,1,'Indicator Data'!X58/'Indicator Data'!BI58)))</f>
        <v>0.31661629726648288</v>
      </c>
      <c r="AA55" s="167">
        <f t="shared" si="13"/>
        <v>3.5</v>
      </c>
      <c r="AB55" s="62">
        <f t="shared" si="21"/>
        <v>6.4</v>
      </c>
      <c r="AC55" s="61">
        <f>IF('Indicator Data'!R58="No data","x",ROUND(IF('Indicator Data'!R58&gt;AC$195,10,IF('Indicator Data'!R58&lt;AC$194,0,10-(AC$195-'Indicator Data'!R58)/(AC$195-AC$194)*10)),1))</f>
        <v>6.6</v>
      </c>
      <c r="AD55" s="61">
        <f>IF('Indicator Data'!S58="No data","x",ROUND(IF('Indicator Data'!S58&gt;AD$195,10,IF('Indicator Data'!S58&lt;AD$194,0,10-(AD$195-'Indicator Data'!S58)/(AD$195-AD$194)*10)),1))</f>
        <v>1.2</v>
      </c>
      <c r="AE55" s="62">
        <f t="shared" si="14"/>
        <v>3.9</v>
      </c>
      <c r="AF55" s="75">
        <f>('Indicator Data'!AC58+'Indicator Data'!AB58*0.5+'Indicator Data'!AA58*0.25)/1000</f>
        <v>0</v>
      </c>
      <c r="AG55" s="67">
        <f>AF55*1000/'Indicator Data'!BI58</f>
        <v>0</v>
      </c>
      <c r="AH55" s="62">
        <f t="shared" si="15"/>
        <v>0</v>
      </c>
      <c r="AI55" s="61">
        <f>IF('Indicator Data'!AG58="No data","x",ROUND(IF('Indicator Data'!AG58&lt;$AI$194,10,IF('Indicator Data'!AG58&gt;$AI$195,0,($AI$195-'Indicator Data'!AG58)/($AI$195-$AI$194)*10)),1))</f>
        <v>3.7</v>
      </c>
      <c r="AJ55" s="61">
        <f>IF('Indicator Data'!AH58="No data","x",ROUND(IF('Indicator Data'!AH58&gt;$AJ$195,10,IF('Indicator Data'!AH58&lt;$AJ$194,0,10-($AJ$195-'Indicator Data'!AH58)/($AJ$195-$AJ$194)*10)),1))</f>
        <v>1.8</v>
      </c>
      <c r="AK55" s="62">
        <f t="shared" si="22"/>
        <v>2.8</v>
      </c>
      <c r="AL55" s="68">
        <f t="shared" si="23"/>
        <v>3.6</v>
      </c>
      <c r="AM55" s="69">
        <f t="shared" si="24"/>
        <v>2</v>
      </c>
      <c r="AN55" s="61">
        <f>IF('Indicator Data'!AI58="No data","x",ROUND((IF(LOG('Indicator Data'!AI58)&gt;AN$195,10,IF(LOG('Indicator Data'!AI58)&lt;AN$194,0,10-(AN$195-LOG('Indicator Data'!AI58))/(AN$195-AN$194)*10))),1))</f>
        <v>4.2</v>
      </c>
      <c r="AO55" s="61" t="str">
        <f>IF('Indicator Data'!AJ58="No data","x",ROUND((IF(LOG('Indicator Data'!AJ58)&gt;AO$195,10,IF(LOG('Indicator Data'!AJ58)&lt;AO$194,0,10-(AO$195-LOG('Indicator Data'!AJ58))/(AO$195-AO$194)*10))),1))</f>
        <v>x</v>
      </c>
      <c r="AP55" s="62">
        <f t="shared" si="16"/>
        <v>4.2</v>
      </c>
      <c r="AQ55" s="62">
        <f>IF('Indicator Data'!AK58=0,10,ROUND(IF(LOG('Indicator Data'!AK58)&gt;AQ$195,0,IF(LOG('Indicator Data'!AK58)&lt;AQ$194,10,(AQ$195-LOG('Indicator Data'!AK58))/(AQ$195-AQ$194)*10)),1))</f>
        <v>5.9</v>
      </c>
      <c r="AR55" s="62">
        <f>IF('Indicator Data'!AL58="No data","x",ROUND(IF('Indicator Data'!AL58&gt;AR$195,10,IF('Indicator Data'!AL58&lt;AR$194,0,10-(AR$195-'Indicator Data'!AL58)/(AR$195-AR$194)*10)),1))</f>
        <v>4</v>
      </c>
      <c r="AS55" s="64">
        <f t="shared" si="17"/>
        <v>4.7</v>
      </c>
      <c r="AT55" s="61">
        <f>IF('Indicator Data'!AM58="No data","x",ROUND(IF('Indicator Data'!AM58^2&gt;AT$195,0,IF('Indicator Data'!AM58^2&lt;AT$194,10,(AT$195-'Indicator Data'!AM58^2)/(AT$195-AT$194)*10)),1))</f>
        <v>1.1000000000000001</v>
      </c>
      <c r="AU55" s="61">
        <f>IF('Indicator Data'!AN58="No data","x",ROUND(IF('Indicator Data'!AN58&gt;AU$195,0,IF('Indicator Data'!AN58&lt;AU$194,10,(AU$195-'Indicator Data'!AN58)/(AU$195-AU$194)*10)),1))</f>
        <v>7.9</v>
      </c>
      <c r="AV55" s="61">
        <f>IF('Indicator Data'!AO58="No data","x",ROUND(IF('Indicator Data'!AO58&gt;AV$195,0,IF('Indicator Data'!AO58&lt;AV$194,10,(AV$195-'Indicator Data'!AO58)/(AV$195-AV$194)*10)),1))</f>
        <v>7.6</v>
      </c>
      <c r="AW55" s="62">
        <f t="shared" si="18"/>
        <v>5.5</v>
      </c>
      <c r="AX55" s="62" t="str">
        <f>IF('Indicator Data'!AP58="No data","x",ROUND(IF('Indicator Data'!AP58&gt;AX$195,10,IF('Indicator Data'!AP58&lt;AX$194,0,10-(AX$195-'Indicator Data'!AP58)/(AX$195-AX$194)*10)),1))</f>
        <v>x</v>
      </c>
      <c r="AY55" s="64">
        <f t="shared" si="19"/>
        <v>5.5</v>
      </c>
      <c r="AZ55" s="69">
        <f t="shared" si="20"/>
        <v>5.0999999999999996</v>
      </c>
    </row>
    <row r="56" spans="1:52" s="4" customFormat="1" x14ac:dyDescent="0.3">
      <c r="A56" s="109" t="str">
        <f>'Indicator Data'!A59</f>
        <v>Eritrea</v>
      </c>
      <c r="B56" s="52" t="str">
        <f>'Indicator Data'!B59</f>
        <v>ERI</v>
      </c>
      <c r="C56" s="61">
        <f>ROUND(IF('Indicator Data'!K59="No data",IF((0.1022*LN('Indicator Data'!BH59)-0.1711)&gt;C$195,0,IF((0.1022*LN('Indicator Data'!BH59)-0.1711)&lt;C$194,10,(C$195-(0.1022*LN('Indicator Data'!BH59)-0.1711))/(C$195-C$194)*10)),IF('Indicator Data'!K59&gt;C$195,0,IF('Indicator Data'!K59&lt;C$194,10,(C$195-'Indicator Data'!K59)/(C$195-C$194)*10))),1)</f>
        <v>9.3000000000000007</v>
      </c>
      <c r="D56" s="61" t="str">
        <f>IF('Indicator Data'!L59="No data","x",ROUND((IF(LOG('Indicator Data'!L59*1000)&gt;D$195,10,IF(LOG('Indicator Data'!L59*1000)&lt;D$194,0,10-(D$195-LOG('Indicator Data'!L59*1000))/(D$195-D$194)*10))),1))</f>
        <v>x</v>
      </c>
      <c r="E56" s="62">
        <f t="shared" si="4"/>
        <v>9.3000000000000007</v>
      </c>
      <c r="F56" s="61" t="str">
        <f>IF('Indicator Data'!Y59="No data","x",ROUND(IF('Indicator Data'!Y59&gt;F$195,10,IF('Indicator Data'!Y59&lt;F$194,0,10-(F$195-'Indicator Data'!Y59)/(F$195-F$194)*10)),1))</f>
        <v>x</v>
      </c>
      <c r="G56" s="61" t="str">
        <f>IF('Indicator Data'!Z59="No data","x",ROUND(IF('Indicator Data'!Z59&gt;G$195,10,IF('Indicator Data'!Z59&lt;G$194,0,10-(G$195-'Indicator Data'!Z59)/(G$195-G$194)*10)),1))</f>
        <v>x</v>
      </c>
      <c r="H56" s="62" t="str">
        <f t="shared" si="5"/>
        <v>x</v>
      </c>
      <c r="I56" s="63">
        <f>SUM(IF('Indicator Data'!M59=0,0,'Indicator Data'!M59),SUM('Indicator Data'!N59:O59))</f>
        <v>364.62790999999999</v>
      </c>
      <c r="J56" s="63">
        <f>I56/'Indicator Data'!BI59*1000000</f>
        <v>104.26528766409588</v>
      </c>
      <c r="K56" s="61">
        <f t="shared" si="6"/>
        <v>2.1</v>
      </c>
      <c r="L56" s="61" t="str">
        <f>IF('Indicator Data'!P59="No data","x",ROUND(IF('Indicator Data'!P59&gt;L$195,10,IF('Indicator Data'!P59&lt;L$194,0,10-(L$195-'Indicator Data'!P59)/(L$195-L$194)*10)),1))</f>
        <v>x</v>
      </c>
      <c r="M56" s="61" t="str">
        <f>IF('Indicator Data'!Q59="No data","x",IF('Indicator Data'!Q59=0,0,ROUND(IF('Indicator Data'!Q59&gt;M$195,10,IF('Indicator Data'!Q59&lt;M$194,0,10-(M$195-'Indicator Data'!Q59)/(M$195-M$194)*10)),1)))</f>
        <v>x</v>
      </c>
      <c r="N56" s="62">
        <f t="shared" si="7"/>
        <v>2.1</v>
      </c>
      <c r="O56" s="64">
        <f t="shared" si="8"/>
        <v>6.9</v>
      </c>
      <c r="P56" s="75">
        <f>IF(AND('Indicator Data'!AD59="No data",'Indicator Data'!AE59="No data"),0,SUM('Indicator Data'!AD59:AF59)/1000)</f>
        <v>2.5489999999999999</v>
      </c>
      <c r="Q56" s="61">
        <f t="shared" si="9"/>
        <v>1.4</v>
      </c>
      <c r="R56" s="65">
        <f>P56*1000/'Indicator Data'!BI59</f>
        <v>7.2888610818568555E-4</v>
      </c>
      <c r="S56" s="61">
        <f t="shared" si="10"/>
        <v>3</v>
      </c>
      <c r="T56" s="66">
        <f t="shared" si="11"/>
        <v>2.2000000000000002</v>
      </c>
      <c r="U56" s="61">
        <f>IF('Indicator Data'!U59="No data","x",ROUND(IF('Indicator Data'!U59&gt;U$195,10,IF('Indicator Data'!U59&lt;U$194,0,10-(U$195-'Indicator Data'!U59)/(U$195-U$194)*10)),1))</f>
        <v>1.2</v>
      </c>
      <c r="V56" s="61">
        <f>IF('Indicator Data'!V59="No data","x",IF('Indicator Data'!V59=0,0,ROUND(IF('Indicator Data'!V59&gt;V$195,10,IF('Indicator Data'!V59&lt;V$194,0,10-(V$195-'Indicator Data'!V59)/(V$195-V$194)*10)),1)))</f>
        <v>0.8</v>
      </c>
      <c r="W56" s="61">
        <f t="shared" si="12"/>
        <v>1</v>
      </c>
      <c r="X56" s="61">
        <f>IF('Indicator Data'!T59="No data","x",ROUND(IF('Indicator Data'!T59&gt;X$195,10,IF('Indicator Data'!T59&lt;X$194,0,10-(X$195-'Indicator Data'!T59)/(X$195-X$194)*10)),1))</f>
        <v>1.2</v>
      </c>
      <c r="Y56" s="167">
        <f>IF('Indicator Data'!W59="No data","x",ROUND(IF('Indicator Data'!W59&gt;Y$195,10,IF('Indicator Data'!W59&lt;Y$194,0,10-(Y$195-'Indicator Data'!W59)/(Y$195-Y$194)*10)),1))</f>
        <v>0.6</v>
      </c>
      <c r="Z56" s="65">
        <f>IF('Indicator Data'!X59="No data","x",IF(('Indicator Data'!X59/'Indicator Data'!BI59)&gt;1,1,IF('Indicator Data'!X59&gt;'Indicator Data'!X59,1,'Indicator Data'!X59/'Indicator Data'!BI59)))</f>
        <v>0.3078821783772176</v>
      </c>
      <c r="AA56" s="167">
        <f t="shared" si="13"/>
        <v>3.4</v>
      </c>
      <c r="AB56" s="62">
        <f t="shared" si="21"/>
        <v>1.6</v>
      </c>
      <c r="AC56" s="61">
        <f>IF('Indicator Data'!R59="No data","x",ROUND(IF('Indicator Data'!R59&gt;AC$195,10,IF('Indicator Data'!R59&lt;AC$194,0,10-(AC$195-'Indicator Data'!R59)/(AC$195-AC$194)*10)),1))</f>
        <v>3.2</v>
      </c>
      <c r="AD56" s="61">
        <f>IF('Indicator Data'!S59="No data","x",ROUND(IF('Indicator Data'!S59&gt;AD$195,10,IF('Indicator Data'!S59&lt;AD$194,0,10-(AD$195-'Indicator Data'!S59)/(AD$195-AD$194)*10)),1))</f>
        <v>8.6</v>
      </c>
      <c r="AE56" s="62">
        <f t="shared" si="14"/>
        <v>5.9</v>
      </c>
      <c r="AF56" s="75">
        <f>('Indicator Data'!AC59+'Indicator Data'!AB59*0.5+'Indicator Data'!AA59*0.25)/1000</f>
        <v>0</v>
      </c>
      <c r="AG56" s="67">
        <f>AF56*1000/'Indicator Data'!BI59</f>
        <v>0</v>
      </c>
      <c r="AH56" s="62">
        <f t="shared" si="15"/>
        <v>0</v>
      </c>
      <c r="AI56" s="61">
        <f>IF('Indicator Data'!AG59="No data","x",ROUND(IF('Indicator Data'!AG59&lt;$AI$194,10,IF('Indicator Data'!AG59&gt;$AI$195,0,($AI$195-'Indicator Data'!AG59)/($AI$195-$AI$194)*10)),1))</f>
        <v>6</v>
      </c>
      <c r="AJ56" s="61">
        <f>IF('Indicator Data'!AH59="No data","x",ROUND(IF('Indicator Data'!AH59&gt;$AJ$195,10,IF('Indicator Data'!AH59&lt;$AJ$194,0,10-($AJ$195-'Indicator Data'!AH59)/($AJ$195-$AJ$194)*10)),1))</f>
        <v>5.2</v>
      </c>
      <c r="AK56" s="62">
        <f t="shared" si="22"/>
        <v>5.6</v>
      </c>
      <c r="AL56" s="68">
        <f t="shared" si="23"/>
        <v>3.7</v>
      </c>
      <c r="AM56" s="69">
        <f t="shared" si="24"/>
        <v>3</v>
      </c>
      <c r="AN56" s="61">
        <f>IF('Indicator Data'!AI59="No data","x",ROUND((IF(LOG('Indicator Data'!AI59)&gt;AN$195,10,IF(LOG('Indicator Data'!AI59)&lt;AN$194,0,10-(AN$195-LOG('Indicator Data'!AI59))/(AN$195-AN$194)*10))),1))</f>
        <v>2.5</v>
      </c>
      <c r="AO56" s="61" t="str">
        <f>IF('Indicator Data'!AJ59="No data","x",ROUND((IF(LOG('Indicator Data'!AJ59)&gt;AO$195,10,IF(LOG('Indicator Data'!AJ59)&lt;AO$194,0,10-(AO$195-LOG('Indicator Data'!AJ59))/(AO$195-AO$194)*10))),1))</f>
        <v>x</v>
      </c>
      <c r="AP56" s="62">
        <f t="shared" si="16"/>
        <v>2.5</v>
      </c>
      <c r="AQ56" s="62">
        <f>IF('Indicator Data'!AK59=0,10,ROUND(IF(LOG('Indicator Data'!AK59)&gt;AQ$195,0,IF(LOG('Indicator Data'!AK59)&lt;AQ$194,10,(AQ$195-LOG('Indicator Data'!AK59))/(AQ$195-AQ$194)*10)),1))</f>
        <v>4.0999999999999996</v>
      </c>
      <c r="AR56" s="62">
        <f>IF('Indicator Data'!AL59="No data","x",ROUND(IF('Indicator Data'!AL59&gt;AR$195,10,IF('Indicator Data'!AL59&lt;AR$194,0,10-(AR$195-'Indicator Data'!AL59)/(AR$195-AR$194)*10)),1))</f>
        <v>2</v>
      </c>
      <c r="AS56" s="64">
        <f t="shared" si="17"/>
        <v>2.9</v>
      </c>
      <c r="AT56" s="61">
        <f>IF('Indicator Data'!AM59="No data","x",ROUND(IF('Indicator Data'!AM59^2&gt;AT$195,0,IF('Indicator Data'!AM59^2&lt;AT$194,10,(AT$195-'Indicator Data'!AM59^2)/(AT$195-AT$194)*10)),1))</f>
        <v>4.5</v>
      </c>
      <c r="AU56" s="61">
        <f>IF('Indicator Data'!AN59="No data","x",ROUND(IF('Indicator Data'!AN59&gt;AU$195,0,IF('Indicator Data'!AN59&lt;AU$194,10,(AU$195-'Indicator Data'!AN59)/(AU$195-AU$194)*10)),1))</f>
        <v>9.1999999999999993</v>
      </c>
      <c r="AV56" s="61">
        <f>IF('Indicator Data'!AO59="No data","x",ROUND(IF('Indicator Data'!AO59&gt;AV$195,0,IF('Indicator Data'!AO59&lt;AV$194,10,(AV$195-'Indicator Data'!AO59)/(AV$195-AV$194)*10)),1))</f>
        <v>9.9</v>
      </c>
      <c r="AW56" s="62">
        <f t="shared" si="18"/>
        <v>7.9</v>
      </c>
      <c r="AX56" s="62" t="str">
        <f>IF('Indicator Data'!AP59="No data","x",ROUND(IF('Indicator Data'!AP59&gt;AX$195,10,IF('Indicator Data'!AP59&lt;AX$194,0,10-(AX$195-'Indicator Data'!AP59)/(AX$195-AX$194)*10)),1))</f>
        <v>x</v>
      </c>
      <c r="AY56" s="64">
        <f t="shared" si="19"/>
        <v>7.9</v>
      </c>
      <c r="AZ56" s="69">
        <f t="shared" si="20"/>
        <v>5.4</v>
      </c>
    </row>
    <row r="57" spans="1:52" s="4" customFormat="1" x14ac:dyDescent="0.3">
      <c r="A57" s="109" t="str">
        <f>'Indicator Data'!A60</f>
        <v>Estonia</v>
      </c>
      <c r="B57" s="52" t="str">
        <f>'Indicator Data'!B60</f>
        <v>EST</v>
      </c>
      <c r="C57" s="61">
        <f>ROUND(IF('Indicator Data'!K60="No data",IF((0.1022*LN('Indicator Data'!BH60)-0.1711)&gt;C$195,0,IF((0.1022*LN('Indicator Data'!BH60)-0.1711)&lt;C$194,10,(C$195-(0.1022*LN('Indicator Data'!BH60)-0.1711))/(C$195-C$194)*10)),IF('Indicator Data'!K60&gt;C$195,0,IF('Indicator Data'!K60&lt;C$194,10,(C$195-'Indicator Data'!K60)/(C$195-C$194)*10))),1)</f>
        <v>0.4</v>
      </c>
      <c r="D57" s="61" t="str">
        <f>IF('Indicator Data'!L60="No data","x",ROUND((IF(LOG('Indicator Data'!L60*1000)&gt;D$195,10,IF(LOG('Indicator Data'!L60*1000)&lt;D$194,0,10-(D$195-LOG('Indicator Data'!L60*1000))/(D$195-D$194)*10))),1))</f>
        <v>x</v>
      </c>
      <c r="E57" s="62">
        <f t="shared" si="4"/>
        <v>0.4</v>
      </c>
      <c r="F57" s="61">
        <f>IF('Indicator Data'!Y60="No data","x",ROUND(IF('Indicator Data'!Y60&gt;F$195,10,IF('Indicator Data'!Y60&lt;F$194,0,10-(F$195-'Indicator Data'!Y60)/(F$195-F$194)*10)),1))</f>
        <v>1.2</v>
      </c>
      <c r="G57" s="61">
        <f>IF('Indicator Data'!Z60="No data","x",ROUND(IF('Indicator Data'!Z60&gt;G$195,10,IF('Indicator Data'!Z60&lt;G$194,0,10-(G$195-'Indicator Data'!Z60)/(G$195-G$194)*10)),1))</f>
        <v>1.9</v>
      </c>
      <c r="H57" s="62">
        <f t="shared" si="5"/>
        <v>1.6</v>
      </c>
      <c r="I57" s="63">
        <f>SUM(IF('Indicator Data'!M60=0,0,'Indicator Data'!M60),SUM('Indicator Data'!N60:O60))</f>
        <v>0.23229</v>
      </c>
      <c r="J57" s="63">
        <f>I57/'Indicator Data'!BI60*1000000</f>
        <v>0.17522737919313483</v>
      </c>
      <c r="K57" s="61">
        <f t="shared" si="6"/>
        <v>0</v>
      </c>
      <c r="L57" s="61" t="str">
        <f>IF('Indicator Data'!P60="No data","x",ROUND(IF('Indicator Data'!P60&gt;L$195,10,IF('Indicator Data'!P60&lt;L$194,0,10-(L$195-'Indicator Data'!P60)/(L$195-L$194)*10)),1))</f>
        <v>x</v>
      </c>
      <c r="M57" s="61">
        <f>IF('Indicator Data'!Q60="No data","x",IF('Indicator Data'!Q60=0,0,ROUND(IF('Indicator Data'!Q60&gt;M$195,10,IF('Indicator Data'!Q60&lt;M$194,0,10-(M$195-'Indicator Data'!Q60)/(M$195-M$194)*10)),1)))</f>
        <v>0.6</v>
      </c>
      <c r="N57" s="62">
        <f t="shared" si="7"/>
        <v>0.3</v>
      </c>
      <c r="O57" s="64">
        <f t="shared" si="8"/>
        <v>0.7</v>
      </c>
      <c r="P57" s="75">
        <f>IF(AND('Indicator Data'!AD60="No data",'Indicator Data'!AE60="No data"),0,SUM('Indicator Data'!AD60:AF60)/1000)</f>
        <v>0.35899999999999999</v>
      </c>
      <c r="Q57" s="61">
        <f t="shared" si="9"/>
        <v>0</v>
      </c>
      <c r="R57" s="65">
        <f>P57*1000/'Indicator Data'!BI60</f>
        <v>2.7081075005525593E-4</v>
      </c>
      <c r="S57" s="61">
        <f t="shared" si="10"/>
        <v>2.2999999999999998</v>
      </c>
      <c r="T57" s="66">
        <f t="shared" si="11"/>
        <v>1.2</v>
      </c>
      <c r="U57" s="61">
        <f>IF('Indicator Data'!U60="No data","x",ROUND(IF('Indicator Data'!U60&gt;U$195,10,IF('Indicator Data'!U60&lt;U$194,0,10-(U$195-'Indicator Data'!U60)/(U$195-U$194)*10)),1))</f>
        <v>2.6</v>
      </c>
      <c r="V57" s="61">
        <f>IF('Indicator Data'!V60="No data","x",IF('Indicator Data'!V60=0,0,ROUND(IF('Indicator Data'!V60&gt;V$195,10,IF('Indicator Data'!V60&lt;V$194,0,10-(V$195-'Indicator Data'!V60)/(V$195-V$194)*10)),1)))</f>
        <v>1.3</v>
      </c>
      <c r="W57" s="61">
        <f t="shared" si="12"/>
        <v>1.9500000000000002</v>
      </c>
      <c r="X57" s="61">
        <f>IF('Indicator Data'!T60="No data","x",ROUND(IF('Indicator Data'!T60&gt;X$195,10,IF('Indicator Data'!T60&lt;X$194,0,10-(X$195-'Indicator Data'!T60)/(X$195-X$194)*10)),1))</f>
        <v>0.3</v>
      </c>
      <c r="Y57" s="167" t="str">
        <f>IF('Indicator Data'!W60="No data","x",ROUND(IF('Indicator Data'!W60&gt;Y$195,10,IF('Indicator Data'!W60&lt;Y$194,0,10-(Y$195-'Indicator Data'!W60)/(Y$195-Y$194)*10)),1))</f>
        <v>x</v>
      </c>
      <c r="Z57" s="65">
        <f>IF('Indicator Data'!X60="No data","x",IF(('Indicator Data'!X60/'Indicator Data'!BI60)&gt;1,1,IF('Indicator Data'!X60&gt;'Indicator Data'!X60,1,'Indicator Data'!X60/'Indicator Data'!BI60)))</f>
        <v>6.7891274387111516E-6</v>
      </c>
      <c r="AA57" s="167">
        <f t="shared" si="13"/>
        <v>0</v>
      </c>
      <c r="AB57" s="62">
        <f t="shared" si="21"/>
        <v>0.8</v>
      </c>
      <c r="AC57" s="61">
        <f>IF('Indicator Data'!R60="No data","x",ROUND(IF('Indicator Data'!R60&gt;AC$195,10,IF('Indicator Data'!R60&lt;AC$194,0,10-(AC$195-'Indicator Data'!R60)/(AC$195-AC$194)*10)),1))</f>
        <v>0.2</v>
      </c>
      <c r="AD57" s="61" t="str">
        <f>IF('Indicator Data'!S60="No data","x",ROUND(IF('Indicator Data'!S60&gt;AD$195,10,IF('Indicator Data'!S60&lt;AD$194,0,10-(AD$195-'Indicator Data'!S60)/(AD$195-AD$194)*10)),1))</f>
        <v>x</v>
      </c>
      <c r="AE57" s="62">
        <f t="shared" si="14"/>
        <v>0.2</v>
      </c>
      <c r="AF57" s="75">
        <f>('Indicator Data'!AC60+'Indicator Data'!AB60*0.5+'Indicator Data'!AA60*0.25)/1000</f>
        <v>0</v>
      </c>
      <c r="AG57" s="67">
        <f>AF57*1000/'Indicator Data'!BI60</f>
        <v>0</v>
      </c>
      <c r="AH57" s="62">
        <f t="shared" si="15"/>
        <v>0</v>
      </c>
      <c r="AI57" s="61">
        <f>IF('Indicator Data'!AG60="No data","x",ROUND(IF('Indicator Data'!AG60&lt;$AI$194,10,IF('Indicator Data'!AG60&gt;$AI$195,0,($AI$195-'Indicator Data'!AG60)/($AI$195-$AI$194)*10)),1))</f>
        <v>3.1</v>
      </c>
      <c r="AJ57" s="61">
        <f>IF('Indicator Data'!AH60="No data","x",ROUND(IF('Indicator Data'!AH60&gt;$AJ$195,10,IF('Indicator Data'!AH60&lt;$AJ$194,0,10-($AJ$195-'Indicator Data'!AH60)/($AJ$195-$AJ$194)*10)),1))</f>
        <v>0</v>
      </c>
      <c r="AK57" s="62">
        <f t="shared" si="22"/>
        <v>1.6</v>
      </c>
      <c r="AL57" s="68">
        <f t="shared" si="23"/>
        <v>0.7</v>
      </c>
      <c r="AM57" s="69">
        <f t="shared" si="24"/>
        <v>1</v>
      </c>
      <c r="AN57" s="61">
        <f>IF('Indicator Data'!AI60="No data","x",ROUND((IF(LOG('Indicator Data'!AI60)&gt;AN$195,10,IF(LOG('Indicator Data'!AI60)&lt;AN$194,0,10-(AN$195-LOG('Indicator Data'!AI60))/(AN$195-AN$194)*10))),1))</f>
        <v>1.3</v>
      </c>
      <c r="AO57" s="61">
        <f>IF('Indicator Data'!AJ60="No data","x",ROUND((IF(LOG('Indicator Data'!AJ60)&gt;AO$195,10,IF(LOG('Indicator Data'!AJ60)&lt;AO$194,0,10-(AO$195-LOG('Indicator Data'!AJ60))/(AO$195-AO$194)*10))),1))</f>
        <v>6.3</v>
      </c>
      <c r="AP57" s="62">
        <f t="shared" si="16"/>
        <v>3.8</v>
      </c>
      <c r="AQ57" s="62">
        <f>IF('Indicator Data'!AK60=0,10,ROUND(IF(LOG('Indicator Data'!AK60)&gt;AQ$195,0,IF(LOG('Indicator Data'!AK60)&lt;AQ$194,10,(AQ$195-LOG('Indicator Data'!AK60))/(AQ$195-AQ$194)*10)),1))</f>
        <v>3.2</v>
      </c>
      <c r="AR57" s="62">
        <f>IF('Indicator Data'!AL60="No data","x",ROUND(IF('Indicator Data'!AL60&gt;AR$195,10,IF('Indicator Data'!AL60&lt;AR$194,0,10-(AR$195-'Indicator Data'!AL60)/(AR$195-AR$194)*10)),1))</f>
        <v>4</v>
      </c>
      <c r="AS57" s="64">
        <f t="shared" si="17"/>
        <v>3.7</v>
      </c>
      <c r="AT57" s="61">
        <f>IF('Indicator Data'!AM60="No data","x",ROUND(IF('Indicator Data'!AM60^2&gt;AT$195,0,IF('Indicator Data'!AM60^2&lt;AT$194,10,(AT$195-'Indicator Data'!AM60^2)/(AT$195-AT$194)*10)),1))</f>
        <v>0</v>
      </c>
      <c r="AU57" s="61">
        <f>IF('Indicator Data'!AN60="No data","x",ROUND(IF('Indicator Data'!AN60&gt;AU$195,0,IF('Indicator Data'!AN60&lt;AU$194,10,(AU$195-'Indicator Data'!AN60)/(AU$195-AU$194)*10)),1))</f>
        <v>2.8</v>
      </c>
      <c r="AV57" s="61">
        <f>IF('Indicator Data'!AO60="No data","x",ROUND(IF('Indicator Data'!AO60&gt;AV$195,0,IF('Indicator Data'!AO60&lt;AV$194,10,(AV$195-'Indicator Data'!AO60)/(AV$195-AV$194)*10)),1))</f>
        <v>1.2</v>
      </c>
      <c r="AW57" s="62">
        <f t="shared" si="18"/>
        <v>1.3</v>
      </c>
      <c r="AX57" s="62">
        <f>IF('Indicator Data'!AP60="No data","x",ROUND(IF('Indicator Data'!AP60&gt;AX$195,10,IF('Indicator Data'!AP60&lt;AX$194,0,10-(AX$195-'Indicator Data'!AP60)/(AX$195-AX$194)*10)),1))</f>
        <v>4.3</v>
      </c>
      <c r="AY57" s="64">
        <f t="shared" si="19"/>
        <v>2.8</v>
      </c>
      <c r="AZ57" s="69">
        <f t="shared" si="20"/>
        <v>3.3</v>
      </c>
    </row>
    <row r="58" spans="1:52" s="4" customFormat="1" x14ac:dyDescent="0.3">
      <c r="A58" s="109" t="str">
        <f>'Indicator Data'!A61</f>
        <v>Eswatini</v>
      </c>
      <c r="B58" s="52" t="str">
        <f>'Indicator Data'!B61</f>
        <v>SWZ</v>
      </c>
      <c r="C58" s="61">
        <f>ROUND(IF('Indicator Data'!K61="No data",IF((0.1022*LN('Indicator Data'!BH61)-0.1711)&gt;C$195,0,IF((0.1022*LN('Indicator Data'!BH61)-0.1711)&lt;C$194,10,(C$195-(0.1022*LN('Indicator Data'!BH61)-0.1711))/(C$195-C$194)*10)),IF('Indicator Data'!K61&gt;C$195,0,IF('Indicator Data'!K61&lt;C$194,10,(C$195-'Indicator Data'!K61)/(C$195-C$194)*10))),1)</f>
        <v>5.8</v>
      </c>
      <c r="D58" s="61">
        <f>IF('Indicator Data'!L61="No data","x",ROUND((IF(LOG('Indicator Data'!L61*1000)&gt;D$195,10,IF(LOG('Indicator Data'!L61*1000)&lt;D$194,0,10-(D$195-LOG('Indicator Data'!L61*1000))/(D$195-D$194)*10))),1))</f>
        <v>7.1</v>
      </c>
      <c r="E58" s="62">
        <f t="shared" si="4"/>
        <v>6.5</v>
      </c>
      <c r="F58" s="61">
        <f>IF('Indicator Data'!Y61="No data","x",ROUND(IF('Indicator Data'!Y61&gt;F$195,10,IF('Indicator Data'!Y61&lt;F$194,0,10-(F$195-'Indicator Data'!Y61)/(F$195-F$194)*10)),1))</f>
        <v>7.7</v>
      </c>
      <c r="G58" s="61">
        <f>IF('Indicator Data'!Z61="No data","x",ROUND(IF('Indicator Data'!Z61&gt;G$195,10,IF('Indicator Data'!Z61&lt;G$194,0,10-(G$195-'Indicator Data'!Z61)/(G$195-G$194)*10)),1))</f>
        <v>6.6</v>
      </c>
      <c r="H58" s="62">
        <f t="shared" si="5"/>
        <v>7.2</v>
      </c>
      <c r="I58" s="63">
        <f>SUM(IF('Indicator Data'!M61=0,0,'Indicator Data'!M61),SUM('Indicator Data'!N61:O61))</f>
        <v>235.04391000000001</v>
      </c>
      <c r="J58" s="63">
        <f>I58/'Indicator Data'!BI61*1000000</f>
        <v>204.718364510035</v>
      </c>
      <c r="K58" s="61">
        <f t="shared" si="6"/>
        <v>4.0999999999999996</v>
      </c>
      <c r="L58" s="61">
        <f>IF('Indicator Data'!P61="No data","x",ROUND(IF('Indicator Data'!P61&gt;L$195,10,IF('Indicator Data'!P61&lt;L$194,0,10-(L$195-'Indicator Data'!P61)/(L$195-L$194)*10)),1))</f>
        <v>1.7</v>
      </c>
      <c r="M58" s="61">
        <f>IF('Indicator Data'!Q61="No data","x",IF('Indicator Data'!Q61=0,0,ROUND(IF('Indicator Data'!Q61&gt;M$195,10,IF('Indicator Data'!Q61&lt;M$194,0,10-(M$195-'Indicator Data'!Q61)/(M$195-M$194)*10)),1)))</f>
        <v>0.9</v>
      </c>
      <c r="N58" s="62">
        <f t="shared" si="7"/>
        <v>2.2000000000000002</v>
      </c>
      <c r="O58" s="64">
        <f t="shared" si="8"/>
        <v>5.6</v>
      </c>
      <c r="P58" s="75">
        <f>IF(AND('Indicator Data'!AD61="No data",'Indicator Data'!AE61="No data"),0,SUM('Indicator Data'!AD61:AF61)/1000)</f>
        <v>1.629</v>
      </c>
      <c r="Q58" s="61">
        <f t="shared" si="9"/>
        <v>0.7</v>
      </c>
      <c r="R58" s="65">
        <f>P58*1000/'Indicator Data'!BI61</f>
        <v>1.418825170951449E-3</v>
      </c>
      <c r="S58" s="61">
        <f t="shared" si="10"/>
        <v>3.5</v>
      </c>
      <c r="T58" s="66">
        <f t="shared" si="11"/>
        <v>2.1</v>
      </c>
      <c r="U58" s="61">
        <f>IF('Indicator Data'!U61="No data","x",ROUND(IF('Indicator Data'!U61&gt;U$195,10,IF('Indicator Data'!U61&lt;U$194,0,10-(U$195-'Indicator Data'!U61)/(U$195-U$194)*10)),1))</f>
        <v>10</v>
      </c>
      <c r="V58" s="61">
        <f>IF('Indicator Data'!V61="No data","x",IF('Indicator Data'!V61=0,0,ROUND(IF('Indicator Data'!V61&gt;V$195,10,IF('Indicator Data'!V61&lt;V$194,0,10-(V$195-'Indicator Data'!V61)/(V$195-V$194)*10)),1)))</f>
        <v>10</v>
      </c>
      <c r="W58" s="61">
        <f t="shared" si="12"/>
        <v>10</v>
      </c>
      <c r="X58" s="61">
        <f>IF('Indicator Data'!T61="No data","x",ROUND(IF('Indicator Data'!T61&gt;X$195,10,IF('Indicator Data'!T61&lt;X$194,0,10-(X$195-'Indicator Data'!T61)/(X$195-X$194)*10)),1))</f>
        <v>7.2</v>
      </c>
      <c r="Y58" s="167">
        <f>IF('Indicator Data'!W61="No data","x",ROUND(IF('Indicator Data'!W61&gt;Y$195,10,IF('Indicator Data'!W61&lt;Y$194,0,10-(Y$195-'Indicator Data'!W61)/(Y$195-Y$194)*10)),1))</f>
        <v>0</v>
      </c>
      <c r="Z58" s="65">
        <f>IF('Indicator Data'!X61="No data","x",IF(('Indicator Data'!X61/'Indicator Data'!BI61)&gt;1,1,IF('Indicator Data'!X61&gt;'Indicator Data'!X61,1,'Indicator Data'!X61/'Indicator Data'!BI61)))</f>
        <v>0.22755290545607521</v>
      </c>
      <c r="AA58" s="167">
        <f t="shared" si="13"/>
        <v>2.5</v>
      </c>
      <c r="AB58" s="62">
        <f t="shared" si="21"/>
        <v>4.9000000000000004</v>
      </c>
      <c r="AC58" s="61">
        <f>IF('Indicator Data'!R61="No data","x",ROUND(IF('Indicator Data'!R61&gt;AC$195,10,IF('Indicator Data'!R61&lt;AC$194,0,10-(AC$195-'Indicator Data'!R61)/(AC$195-AC$194)*10)),1))</f>
        <v>4.2</v>
      </c>
      <c r="AD58" s="61">
        <f>IF('Indicator Data'!S61="No data","x",ROUND(IF('Indicator Data'!S61&gt;AD$195,10,IF('Indicator Data'!S61&lt;AD$194,0,10-(AD$195-'Indicator Data'!S61)/(AD$195-AD$194)*10)),1))</f>
        <v>1.3</v>
      </c>
      <c r="AE58" s="62">
        <f t="shared" si="14"/>
        <v>2.8</v>
      </c>
      <c r="AF58" s="75">
        <f>('Indicator Data'!AC61+'Indicator Data'!AB61*0.5+'Indicator Data'!AA61*0.25)/1000</f>
        <v>232</v>
      </c>
      <c r="AG58" s="67">
        <f>AF58*1000/'Indicator Data'!BI61</f>
        <v>0.20206718211217689</v>
      </c>
      <c r="AH58" s="62">
        <f t="shared" si="15"/>
        <v>10</v>
      </c>
      <c r="AI58" s="61">
        <f>IF('Indicator Data'!AG61="No data","x",ROUND(IF('Indicator Data'!AG61&lt;$AI$194,10,IF('Indicator Data'!AG61&gt;$AI$195,0,($AI$195-'Indicator Data'!AG61)/($AI$195-$AI$194)*10)),1))</f>
        <v>6.3</v>
      </c>
      <c r="AJ58" s="61">
        <f>IF('Indicator Data'!AH61="No data","x",ROUND(IF('Indicator Data'!AH61&gt;$AJ$195,10,IF('Indicator Data'!AH61&lt;$AJ$194,0,10-($AJ$195-'Indicator Data'!AH61)/($AJ$195-$AJ$194)*10)),1))</f>
        <v>5.2</v>
      </c>
      <c r="AK58" s="62">
        <f t="shared" si="22"/>
        <v>5.8</v>
      </c>
      <c r="AL58" s="68">
        <f t="shared" si="23"/>
        <v>6.9</v>
      </c>
      <c r="AM58" s="69">
        <f t="shared" si="24"/>
        <v>5</v>
      </c>
      <c r="AN58" s="61" t="str">
        <f>IF('Indicator Data'!AI61="No data","x",ROUND((IF(LOG('Indicator Data'!AI61)&gt;AN$195,10,IF(LOG('Indicator Data'!AI61)&lt;AN$194,0,10-(AN$195-LOG('Indicator Data'!AI61))/(AN$195-AN$194)*10))),1))</f>
        <v>x</v>
      </c>
      <c r="AO58" s="61">
        <f>IF('Indicator Data'!AJ61="No data","x",ROUND((IF(LOG('Indicator Data'!AJ61)&gt;AO$195,10,IF(LOG('Indicator Data'!AJ61)&lt;AO$194,0,10-(AO$195-LOG('Indicator Data'!AJ61))/(AO$195-AO$194)*10))),1))</f>
        <v>4.9000000000000004</v>
      </c>
      <c r="AP58" s="62">
        <f t="shared" si="16"/>
        <v>4.9000000000000004</v>
      </c>
      <c r="AQ58" s="62">
        <f>IF('Indicator Data'!AK61=0,10,ROUND(IF(LOG('Indicator Data'!AK61)&gt;AQ$195,0,IF(LOG('Indicator Data'!AK61)&lt;AQ$194,10,(AQ$195-LOG('Indicator Data'!AK61))/(AQ$195-AQ$194)*10)),1))</f>
        <v>3.4</v>
      </c>
      <c r="AR58" s="62">
        <f>IF('Indicator Data'!AL61="No data","x",ROUND(IF('Indicator Data'!AL61&gt;AR$195,10,IF('Indicator Data'!AL61&lt;AR$194,0,10-(AR$195-'Indicator Data'!AL61)/(AR$195-AR$194)*10)),1))</f>
        <v>2</v>
      </c>
      <c r="AS58" s="64">
        <f t="shared" si="17"/>
        <v>3.4</v>
      </c>
      <c r="AT58" s="61">
        <f>IF('Indicator Data'!AM61="No data","x",ROUND(IF('Indicator Data'!AM61^2&gt;AT$195,0,IF('Indicator Data'!AM61^2&lt;AT$194,10,(AT$195-'Indicator Data'!AM61^2)/(AT$195-AT$194)*10)),1))</f>
        <v>2.4</v>
      </c>
      <c r="AU58" s="61">
        <f>IF('Indicator Data'!AN61="No data","x",ROUND(IF('Indicator Data'!AN61&gt;AU$195,0,IF('Indicator Data'!AN61&lt;AU$194,10,(AU$195-'Indicator Data'!AN61)/(AU$195-AU$194)*10)),1))</f>
        <v>5.5</v>
      </c>
      <c r="AV58" s="61">
        <f>IF('Indicator Data'!AO61="No data","x",ROUND(IF('Indicator Data'!AO61&gt;AV$195,0,IF('Indicator Data'!AO61&lt;AV$194,10,(AV$195-'Indicator Data'!AO61)/(AV$195-AV$194)*10)),1))</f>
        <v>8.5</v>
      </c>
      <c r="AW58" s="62">
        <f t="shared" si="18"/>
        <v>5.5</v>
      </c>
      <c r="AX58" s="62">
        <f>IF('Indicator Data'!AP61="No data","x",ROUND(IF('Indicator Data'!AP61&gt;AX$195,10,IF('Indicator Data'!AP61&lt;AX$194,0,10-(AX$195-'Indicator Data'!AP61)/(AX$195-AX$194)*10)),1))</f>
        <v>9.4</v>
      </c>
      <c r="AY58" s="64">
        <f t="shared" si="19"/>
        <v>7.5</v>
      </c>
      <c r="AZ58" s="69">
        <f t="shared" si="20"/>
        <v>5.5</v>
      </c>
    </row>
    <row r="59" spans="1:52" s="4" customFormat="1" x14ac:dyDescent="0.3">
      <c r="A59" s="109" t="str">
        <f>'Indicator Data'!A62</f>
        <v>Ethiopia</v>
      </c>
      <c r="B59" s="52" t="str">
        <f>'Indicator Data'!B62</f>
        <v>ETH</v>
      </c>
      <c r="C59" s="61">
        <f>ROUND(IF('Indicator Data'!K62="No data",IF((0.1022*LN('Indicator Data'!BH62)-0.1711)&gt;C$195,0,IF((0.1022*LN('Indicator Data'!BH62)-0.1711)&lt;C$194,10,(C$195-(0.1022*LN('Indicator Data'!BH62)-0.1711))/(C$195-C$194)*10)),IF('Indicator Data'!K62&gt;C$195,0,IF('Indicator Data'!K62&lt;C$194,10,(C$195-'Indicator Data'!K62)/(C$195-C$194)*10))),1)</f>
        <v>8.6</v>
      </c>
      <c r="D59" s="61">
        <f>IF('Indicator Data'!L62="No data","x",ROUND((IF(LOG('Indicator Data'!L62*1000)&gt;D$195,10,IF(LOG('Indicator Data'!L62*1000)&lt;D$194,0,10-(D$195-LOG('Indicator Data'!L62*1000))/(D$195-D$194)*10))),1))</f>
        <v>10</v>
      </c>
      <c r="E59" s="62">
        <f t="shared" si="4"/>
        <v>9.4</v>
      </c>
      <c r="F59" s="61">
        <f>IF('Indicator Data'!Y62="No data","x",ROUND(IF('Indicator Data'!Y62&gt;F$195,10,IF('Indicator Data'!Y62&lt;F$194,0,10-(F$195-'Indicator Data'!Y62)/(F$195-F$194)*10)),1))</f>
        <v>6.8</v>
      </c>
      <c r="G59" s="61">
        <f>IF('Indicator Data'!Z62="No data","x",ROUND(IF('Indicator Data'!Z62&gt;G$195,10,IF('Indicator Data'!Z62&lt;G$194,0,10-(G$195-'Indicator Data'!Z62)/(G$195-G$194)*10)),1))</f>
        <v>3.5</v>
      </c>
      <c r="H59" s="62">
        <f t="shared" si="5"/>
        <v>5.2</v>
      </c>
      <c r="I59" s="63">
        <f>SUM(IF('Indicator Data'!M62=0,0,'Indicator Data'!M62),SUM('Indicator Data'!N62:O62))</f>
        <v>24659.130730000001</v>
      </c>
      <c r="J59" s="63">
        <f>I59/'Indicator Data'!BI62*1000000</f>
        <v>220.01615641119835</v>
      </c>
      <c r="K59" s="61">
        <f t="shared" si="6"/>
        <v>4.4000000000000004</v>
      </c>
      <c r="L59" s="61">
        <f>IF('Indicator Data'!P62="No data","x",ROUND(IF('Indicator Data'!P62&gt;L$195,10,IF('Indicator Data'!P62&lt;L$194,0,10-(L$195-'Indicator Data'!P62)/(L$195-L$194)*10)),1))</f>
        <v>3.9</v>
      </c>
      <c r="M59" s="61">
        <f>IF('Indicator Data'!Q62="No data","x",IF('Indicator Data'!Q62=0,0,ROUND(IF('Indicator Data'!Q62&gt;M$195,10,IF('Indicator Data'!Q62&lt;M$194,0,10-(M$195-'Indicator Data'!Q62)/(M$195-M$194)*10)),1)))</f>
        <v>0.2</v>
      </c>
      <c r="N59" s="62">
        <f t="shared" si="7"/>
        <v>2.8</v>
      </c>
      <c r="O59" s="64">
        <f t="shared" si="8"/>
        <v>6.7</v>
      </c>
      <c r="P59" s="75">
        <f>IF(AND('Indicator Data'!AD62="No data",'Indicator Data'!AE62="No data"),0,SUM('Indicator Data'!AD62:AF62)/1000)</f>
        <v>1900.885</v>
      </c>
      <c r="Q59" s="61">
        <f t="shared" si="9"/>
        <v>10</v>
      </c>
      <c r="R59" s="65">
        <f>P59*1000/'Indicator Data'!BI62</f>
        <v>1.6960265796023898E-2</v>
      </c>
      <c r="S59" s="61">
        <f t="shared" si="10"/>
        <v>6.4</v>
      </c>
      <c r="T59" s="66">
        <f t="shared" si="11"/>
        <v>8.1999999999999993</v>
      </c>
      <c r="U59" s="61">
        <f>IF('Indicator Data'!U62="No data","x",ROUND(IF('Indicator Data'!U62&gt;U$195,10,IF('Indicator Data'!U62&lt;U$194,0,10-(U$195-'Indicator Data'!U62)/(U$195-U$194)*10)),1))</f>
        <v>2.2000000000000002</v>
      </c>
      <c r="V59" s="61">
        <f>IF('Indicator Data'!V62="No data","x",IF('Indicator Data'!V62=0,0,ROUND(IF('Indicator Data'!V62&gt;V$195,10,IF('Indicator Data'!V62&lt;V$194,0,10-(V$195-'Indicator Data'!V62)/(V$195-V$194)*10)),1)))</f>
        <v>0.7</v>
      </c>
      <c r="W59" s="61">
        <f t="shared" si="12"/>
        <v>1.4500000000000002</v>
      </c>
      <c r="X59" s="61">
        <f>IF('Indicator Data'!T62="No data","x",ROUND(IF('Indicator Data'!T62&gt;X$195,10,IF('Indicator Data'!T62&lt;X$194,0,10-(X$195-'Indicator Data'!T62)/(X$195-X$194)*10)),1))</f>
        <v>3</v>
      </c>
      <c r="Y59" s="167">
        <f>IF('Indicator Data'!W62="No data","x",ROUND(IF('Indicator Data'!W62&gt;Y$195,10,IF('Indicator Data'!W62&lt;Y$194,0,10-(Y$195-'Indicator Data'!W62)/(Y$195-Y$194)*10)),1))</f>
        <v>0.9</v>
      </c>
      <c r="Z59" s="65">
        <f>IF('Indicator Data'!X62="No data","x",IF(('Indicator Data'!X62/'Indicator Data'!BI62)&gt;1,1,IF('Indicator Data'!X62&gt;'Indicator Data'!X62,1,'Indicator Data'!X62/'Indicator Data'!BI62)))</f>
        <v>0.62280055161582981</v>
      </c>
      <c r="AA59" s="167">
        <f t="shared" si="13"/>
        <v>6.9</v>
      </c>
      <c r="AB59" s="62">
        <f t="shared" si="21"/>
        <v>3.1</v>
      </c>
      <c r="AC59" s="61">
        <f>IF('Indicator Data'!R62="No data","x",ROUND(IF('Indicator Data'!R62&gt;AC$195,10,IF('Indicator Data'!R62&lt;AC$194,0,10-(AC$195-'Indicator Data'!R62)/(AC$195-AC$194)*10)),1))</f>
        <v>4.2</v>
      </c>
      <c r="AD59" s="61">
        <f>IF('Indicator Data'!S62="No data","x",ROUND(IF('Indicator Data'!S62&gt;AD$195,10,IF('Indicator Data'!S62&lt;AD$194,0,10-(AD$195-'Indicator Data'!S62)/(AD$195-AD$194)*10)),1))</f>
        <v>5.2</v>
      </c>
      <c r="AE59" s="62">
        <f t="shared" si="14"/>
        <v>4.7</v>
      </c>
      <c r="AF59" s="75">
        <f>('Indicator Data'!AC62+'Indicator Data'!AB62*0.5+'Indicator Data'!AA62*0.25)/1000</f>
        <v>202.88149999999999</v>
      </c>
      <c r="AG59" s="67">
        <f>AF59*1000/'Indicator Data'!BI62</f>
        <v>1.8101695605447054E-3</v>
      </c>
      <c r="AH59" s="62">
        <f t="shared" si="15"/>
        <v>0.2</v>
      </c>
      <c r="AI59" s="61">
        <f>IF('Indicator Data'!AG62="No data","x",ROUND(IF('Indicator Data'!AG62&lt;$AI$194,10,IF('Indicator Data'!AG62&gt;$AI$195,0,($AI$195-'Indicator Data'!AG62)/($AI$195-$AI$194)*10)),1))</f>
        <v>6</v>
      </c>
      <c r="AJ59" s="61">
        <f>IF('Indicator Data'!AH62="No data","x",ROUND(IF('Indicator Data'!AH62&gt;$AJ$195,10,IF('Indicator Data'!AH62&lt;$AJ$194,0,10-($AJ$195-'Indicator Data'!AH62)/($AJ$195-$AJ$194)*10)),1))</f>
        <v>5.2</v>
      </c>
      <c r="AK59" s="62">
        <f t="shared" si="22"/>
        <v>5.6</v>
      </c>
      <c r="AL59" s="68">
        <f t="shared" si="23"/>
        <v>3.7</v>
      </c>
      <c r="AM59" s="69">
        <f t="shared" si="24"/>
        <v>6.5</v>
      </c>
      <c r="AN59" s="61">
        <f>IF('Indicator Data'!AI62="No data","x",ROUND((IF(LOG('Indicator Data'!AI62)&gt;AN$195,10,IF(LOG('Indicator Data'!AI62)&lt;AN$194,0,10-(AN$195-LOG('Indicator Data'!AI62))/(AN$195-AN$194)*10))),1))</f>
        <v>7.7</v>
      </c>
      <c r="AO59" s="61">
        <f>IF('Indicator Data'!AJ62="No data","x",ROUND((IF(LOG('Indicator Data'!AJ62)&gt;AO$195,10,IF(LOG('Indicator Data'!AJ62)&lt;AO$194,0,10-(AO$195-LOG('Indicator Data'!AJ62))/(AO$195-AO$194)*10))),1))</f>
        <v>4.9000000000000004</v>
      </c>
      <c r="AP59" s="62">
        <f t="shared" si="16"/>
        <v>6.3</v>
      </c>
      <c r="AQ59" s="62">
        <f>IF('Indicator Data'!AK62=0,10,ROUND(IF(LOG('Indicator Data'!AK62)&gt;AQ$195,0,IF(LOG('Indicator Data'!AK62)&lt;AQ$194,10,(AQ$195-LOG('Indicator Data'!AK62))/(AQ$195-AQ$194)*10)),1))</f>
        <v>2.7</v>
      </c>
      <c r="AR59" s="62">
        <f>IF('Indicator Data'!AL62="No data","x",ROUND(IF('Indicator Data'!AL62&gt;AR$195,10,IF('Indicator Data'!AL62&lt;AR$194,0,10-(AR$195-'Indicator Data'!AL62)/(AR$195-AR$194)*10)),1))</f>
        <v>4</v>
      </c>
      <c r="AS59" s="64">
        <f t="shared" si="17"/>
        <v>4.3</v>
      </c>
      <c r="AT59" s="61">
        <f>IF('Indicator Data'!AM62="No data","x",ROUND(IF('Indicator Data'!AM62^2&gt;AT$195,0,IF('Indicator Data'!AM62^2&lt;AT$194,10,(AT$195-'Indicator Data'!AM62^2)/(AT$195-AT$194)*10)),1))</f>
        <v>8</v>
      </c>
      <c r="AU59" s="61">
        <f>IF('Indicator Data'!AN62="No data","x",ROUND(IF('Indicator Data'!AN62&gt;AU$195,0,IF('Indicator Data'!AN62&lt;AU$194,10,(AU$195-'Indicator Data'!AN62)/(AU$195-AU$194)*10)),1))</f>
        <v>8.3000000000000007</v>
      </c>
      <c r="AV59" s="61">
        <f>IF('Indicator Data'!AO62="No data","x",ROUND(IF('Indicator Data'!AO62&gt;AV$195,0,IF('Indicator Data'!AO62&lt;AV$194,10,(AV$195-'Indicator Data'!AO62)/(AV$195-AV$194)*10)),1))</f>
        <v>5.3</v>
      </c>
      <c r="AW59" s="62">
        <f t="shared" si="18"/>
        <v>7.2</v>
      </c>
      <c r="AX59" s="62" t="str">
        <f>IF('Indicator Data'!AP62="No data","x",ROUND(IF('Indicator Data'!AP62&gt;AX$195,10,IF('Indicator Data'!AP62&lt;AX$194,0,10-(AX$195-'Indicator Data'!AP62)/(AX$195-AX$194)*10)),1))</f>
        <v>x</v>
      </c>
      <c r="AY59" s="64">
        <f t="shared" si="19"/>
        <v>7.2</v>
      </c>
      <c r="AZ59" s="69">
        <f t="shared" si="20"/>
        <v>5.8</v>
      </c>
    </row>
    <row r="60" spans="1:52" s="4" customFormat="1" x14ac:dyDescent="0.3">
      <c r="A60" s="109" t="str">
        <f>'Indicator Data'!A63</f>
        <v>Fiji</v>
      </c>
      <c r="B60" s="52" t="str">
        <f>'Indicator Data'!B63</f>
        <v>FJI</v>
      </c>
      <c r="C60" s="61">
        <f>ROUND(IF('Indicator Data'!K63="No data",IF((0.1022*LN('Indicator Data'!BH63)-0.1711)&gt;C$195,0,IF((0.1022*LN('Indicator Data'!BH63)-0.1711)&lt;C$194,10,(C$195-(0.1022*LN('Indicator Data'!BH63)-0.1711))/(C$195-C$194)*10)),IF('Indicator Data'!K63&gt;C$195,0,IF('Indicator Data'!K63&lt;C$194,10,(C$195-'Indicator Data'!K63)/(C$195-C$194)*10))),1)</f>
        <v>3.5</v>
      </c>
      <c r="D60" s="61" t="str">
        <f>IF('Indicator Data'!L63="No data","x",ROUND((IF(LOG('Indicator Data'!L63*1000)&gt;D$195,10,IF(LOG('Indicator Data'!L63*1000)&lt;D$194,0,10-(D$195-LOG('Indicator Data'!L63*1000))/(D$195-D$194)*10))),1))</f>
        <v>x</v>
      </c>
      <c r="E60" s="62">
        <f t="shared" si="4"/>
        <v>3.5</v>
      </c>
      <c r="F60" s="61">
        <f>IF('Indicator Data'!Y63="No data","x",ROUND(IF('Indicator Data'!Y63&gt;F$195,10,IF('Indicator Data'!Y63&lt;F$194,0,10-(F$195-'Indicator Data'!Y63)/(F$195-F$194)*10)),1))</f>
        <v>4.8</v>
      </c>
      <c r="G60" s="61">
        <f>IF('Indicator Data'!Z63="No data","x",ROUND(IF('Indicator Data'!Z63&gt;G$195,10,IF('Indicator Data'!Z63&lt;G$194,0,10-(G$195-'Indicator Data'!Z63)/(G$195-G$194)*10)),1))</f>
        <v>2.9</v>
      </c>
      <c r="H60" s="62">
        <f t="shared" si="5"/>
        <v>3.9</v>
      </c>
      <c r="I60" s="63">
        <f>SUM(IF('Indicator Data'!M63=0,0,'Indicator Data'!M63),SUM('Indicator Data'!N63:O63))</f>
        <v>196.32503000000003</v>
      </c>
      <c r="J60" s="63">
        <f>I60/'Indicator Data'!BI63*1000000</f>
        <v>220.6010753352698</v>
      </c>
      <c r="K60" s="61">
        <f t="shared" si="6"/>
        <v>4.4000000000000004</v>
      </c>
      <c r="L60" s="61">
        <f>IF('Indicator Data'!P63="No data","x",ROUND(IF('Indicator Data'!P63&gt;L$195,10,IF('Indicator Data'!P63&lt;L$194,0,10-(L$195-'Indicator Data'!P63)/(L$195-L$194)*10)),1))</f>
        <v>1.4</v>
      </c>
      <c r="M60" s="61">
        <f>IF('Indicator Data'!Q63="No data","x",IF('Indicator Data'!Q63=0,0,ROUND(IF('Indicator Data'!Q63&gt;M$195,10,IF('Indicator Data'!Q63&lt;M$194,0,10-(M$195-'Indicator Data'!Q63)/(M$195-M$194)*10)),1)))</f>
        <v>1.7</v>
      </c>
      <c r="N60" s="62">
        <f t="shared" si="7"/>
        <v>2.5</v>
      </c>
      <c r="O60" s="64">
        <f t="shared" si="8"/>
        <v>3.4</v>
      </c>
      <c r="P60" s="75">
        <f>IF(AND('Indicator Data'!AD63="No data",'Indicator Data'!AE63="No data"),0,SUM('Indicator Data'!AD63:AF63)/1000)</f>
        <v>1.9E-2</v>
      </c>
      <c r="Q60" s="61">
        <f t="shared" si="9"/>
        <v>0</v>
      </c>
      <c r="R60" s="65">
        <f>P60*1000/'Indicator Data'!BI63</f>
        <v>2.134939407048671E-5</v>
      </c>
      <c r="S60" s="61">
        <f t="shared" si="10"/>
        <v>0</v>
      </c>
      <c r="T60" s="66">
        <f t="shared" si="11"/>
        <v>0</v>
      </c>
      <c r="U60" s="61">
        <f>IF('Indicator Data'!U63="No data","x",ROUND(IF('Indicator Data'!U63&gt;U$195,10,IF('Indicator Data'!U63&lt;U$194,0,10-(U$195-'Indicator Data'!U63)/(U$195-U$194)*10)),1))</f>
        <v>0.2</v>
      </c>
      <c r="V60" s="61" t="str">
        <f>IF('Indicator Data'!V63="No data","x",IF('Indicator Data'!V63=0,0,ROUND(IF('Indicator Data'!V63&gt;V$195,10,IF('Indicator Data'!V63&lt;V$194,0,10-(V$195-'Indicator Data'!V63)/(V$195-V$194)*10)),1)))</f>
        <v>x</v>
      </c>
      <c r="W60" s="61">
        <f t="shared" si="12"/>
        <v>0.2</v>
      </c>
      <c r="X60" s="61">
        <f>IF('Indicator Data'!T63="No data","x",ROUND(IF('Indicator Data'!T63&gt;X$195,10,IF('Indicator Data'!T63&lt;X$194,0,10-(X$195-'Indicator Data'!T63)/(X$195-X$194)*10)),1))</f>
        <v>0.9</v>
      </c>
      <c r="Y60" s="167" t="str">
        <f>IF('Indicator Data'!W63="No data","x",ROUND(IF('Indicator Data'!W63&gt;Y$195,10,IF('Indicator Data'!W63&lt;Y$194,0,10-(Y$195-'Indicator Data'!W63)/(Y$195-Y$194)*10)),1))</f>
        <v>x</v>
      </c>
      <c r="Z60" s="65">
        <f>IF('Indicator Data'!X63="No data","x",IF(('Indicator Data'!X63/'Indicator Data'!BI63)&gt;1,1,IF('Indicator Data'!X63&gt;'Indicator Data'!X63,1,'Indicator Data'!X63/'Indicator Data'!BI63)))</f>
        <v>1</v>
      </c>
      <c r="AA60" s="167">
        <f t="shared" si="13"/>
        <v>10</v>
      </c>
      <c r="AB60" s="62">
        <f t="shared" si="21"/>
        <v>3.7</v>
      </c>
      <c r="AC60" s="61">
        <f>IF('Indicator Data'!R63="No data","x",ROUND(IF('Indicator Data'!R63&gt;AC$195,10,IF('Indicator Data'!R63&lt;AC$194,0,10-(AC$195-'Indicator Data'!R63)/(AC$195-AC$194)*10)),1))</f>
        <v>2</v>
      </c>
      <c r="AD60" s="61" t="str">
        <f>IF('Indicator Data'!S63="No data","x",ROUND(IF('Indicator Data'!S63&gt;AD$195,10,IF('Indicator Data'!S63&lt;AD$194,0,10-(AD$195-'Indicator Data'!S63)/(AD$195-AD$194)*10)),1))</f>
        <v>x</v>
      </c>
      <c r="AE60" s="62">
        <f t="shared" si="14"/>
        <v>2</v>
      </c>
      <c r="AF60" s="75">
        <f>('Indicator Data'!AC63+'Indicator Data'!AB63*0.5+'Indicator Data'!AA63*0.25)/1000</f>
        <v>97.394000000000005</v>
      </c>
      <c r="AG60" s="67">
        <f>AF60*1000/'Indicator Data'!BI63</f>
        <v>0.10943699400531487</v>
      </c>
      <c r="AH60" s="62">
        <f t="shared" si="15"/>
        <v>10</v>
      </c>
      <c r="AI60" s="61">
        <f>IF('Indicator Data'!AG63="No data","x",ROUND(IF('Indicator Data'!AG63&lt;$AI$194,10,IF('Indicator Data'!AG63&gt;$AI$195,0,($AI$195-'Indicator Data'!AG63)/($AI$195-$AI$194)*10)),1))</f>
        <v>3.2</v>
      </c>
      <c r="AJ60" s="61">
        <f>IF('Indicator Data'!AH63="No data","x",ROUND(IF('Indicator Data'!AH63&gt;$AJ$195,10,IF('Indicator Data'!AH63&lt;$AJ$194,0,10-($AJ$195-'Indicator Data'!AH63)/($AJ$195-$AJ$194)*10)),1))</f>
        <v>0</v>
      </c>
      <c r="AK60" s="62">
        <f t="shared" si="22"/>
        <v>1.6</v>
      </c>
      <c r="AL60" s="68">
        <f t="shared" si="23"/>
        <v>5.9</v>
      </c>
      <c r="AM60" s="69">
        <f t="shared" si="24"/>
        <v>3.5</v>
      </c>
      <c r="AN60" s="61">
        <f>IF('Indicator Data'!AI63="No data","x",ROUND((IF(LOG('Indicator Data'!AI63)&gt;AN$195,10,IF(LOG('Indicator Data'!AI63)&lt;AN$194,0,10-(AN$195-LOG('Indicator Data'!AI63))/(AN$195-AN$194)*10))),1))</f>
        <v>5.6</v>
      </c>
      <c r="AO60" s="61">
        <f>IF('Indicator Data'!AJ63="No data","x",ROUND((IF(LOG('Indicator Data'!AJ63)&gt;AO$195,10,IF(LOG('Indicator Data'!AJ63)&lt;AO$194,0,10-(AO$195-LOG('Indicator Data'!AJ63))/(AO$195-AO$194)*10))),1))</f>
        <v>4.8</v>
      </c>
      <c r="AP60" s="62">
        <f t="shared" si="16"/>
        <v>5.2</v>
      </c>
      <c r="AQ60" s="62">
        <f>IF('Indicator Data'!AK63=0,10,ROUND(IF(LOG('Indicator Data'!AK63)&gt;AQ$195,0,IF(LOG('Indicator Data'!AK63)&lt;AQ$194,10,(AQ$195-LOG('Indicator Data'!AK63))/(AQ$195-AQ$194)*10)),1))</f>
        <v>4.3</v>
      </c>
      <c r="AR60" s="62">
        <f>IF('Indicator Data'!AL63="No data","x",ROUND(IF('Indicator Data'!AL63&gt;AR$195,10,IF('Indicator Data'!AL63&lt;AR$194,0,10-(AR$195-'Indicator Data'!AL63)/(AR$195-AR$194)*10)),1))</f>
        <v>10</v>
      </c>
      <c r="AS60" s="64">
        <f t="shared" si="17"/>
        <v>6.5</v>
      </c>
      <c r="AT60" s="61">
        <f>IF('Indicator Data'!AM63="No data","x",ROUND(IF('Indicator Data'!AM63^2&gt;AT$195,0,IF('Indicator Data'!AM63^2&lt;AT$194,10,(AT$195-'Indicator Data'!AM63^2)/(AT$195-AT$194)*10)),1))</f>
        <v>0.2</v>
      </c>
      <c r="AU60" s="61">
        <f>IF('Indicator Data'!AN63="No data","x",ROUND(IF('Indicator Data'!AN63&gt;AU$195,0,IF('Indicator Data'!AN63&lt;AU$194,10,(AU$195-'Indicator Data'!AN63)/(AU$195-AU$194)*10)),1))</f>
        <v>4.2</v>
      </c>
      <c r="AV60" s="61">
        <f>IF('Indicator Data'!AO63="No data","x",ROUND(IF('Indicator Data'!AO63&gt;AV$195,0,IF('Indicator Data'!AO63&lt;AV$194,10,(AV$195-'Indicator Data'!AO63)/(AV$195-AV$194)*10)),1))</f>
        <v>1.3</v>
      </c>
      <c r="AW60" s="62">
        <f t="shared" si="18"/>
        <v>1.9</v>
      </c>
      <c r="AX60" s="62">
        <f>IF('Indicator Data'!AP63="No data","x",ROUND(IF('Indicator Data'!AP63&gt;AX$195,10,IF('Indicator Data'!AP63&lt;AX$194,0,10-(AX$195-'Indicator Data'!AP63)/(AX$195-AX$194)*10)),1))</f>
        <v>6.1</v>
      </c>
      <c r="AY60" s="64">
        <f t="shared" si="19"/>
        <v>4</v>
      </c>
      <c r="AZ60" s="69">
        <f t="shared" si="20"/>
        <v>5.3</v>
      </c>
    </row>
    <row r="61" spans="1:52" s="4" customFormat="1" x14ac:dyDescent="0.3">
      <c r="A61" s="109" t="str">
        <f>'Indicator Data'!A64</f>
        <v>Finland</v>
      </c>
      <c r="B61" s="52" t="str">
        <f>'Indicator Data'!B64</f>
        <v>FIN</v>
      </c>
      <c r="C61" s="61">
        <f>ROUND(IF('Indicator Data'!K64="No data",IF((0.1022*LN('Indicator Data'!BH64)-0.1711)&gt;C$195,0,IF((0.1022*LN('Indicator Data'!BH64)-0.1711)&lt;C$194,10,(C$195-(0.1022*LN('Indicator Data'!BH64)-0.1711))/(C$195-C$194)*10)),IF('Indicator Data'!K64&gt;C$195,0,IF('Indicator Data'!K64&lt;C$194,10,(C$195-'Indicator Data'!K64)/(C$195-C$194)*10))),1)</f>
        <v>0</v>
      </c>
      <c r="D61" s="61" t="str">
        <f>IF('Indicator Data'!L64="No data","x",ROUND((IF(LOG('Indicator Data'!L64*1000)&gt;D$195,10,IF(LOG('Indicator Data'!L64*1000)&lt;D$194,0,10-(D$195-LOG('Indicator Data'!L64*1000))/(D$195-D$194)*10))),1))</f>
        <v>x</v>
      </c>
      <c r="E61" s="62">
        <f t="shared" si="4"/>
        <v>0</v>
      </c>
      <c r="F61" s="61">
        <f>IF('Indicator Data'!Y64="No data","x",ROUND(IF('Indicator Data'!Y64&gt;F$195,10,IF('Indicator Data'!Y64&lt;F$194,0,10-(F$195-'Indicator Data'!Y64)/(F$195-F$194)*10)),1))</f>
        <v>0.7</v>
      </c>
      <c r="G61" s="61">
        <f>IF('Indicator Data'!Z64="No data","x",ROUND(IF('Indicator Data'!Z64&gt;G$195,10,IF('Indicator Data'!Z64&lt;G$194,0,10-(G$195-'Indicator Data'!Z64)/(G$195-G$194)*10)),1))</f>
        <v>0.5</v>
      </c>
      <c r="H61" s="62">
        <f t="shared" si="5"/>
        <v>0.6</v>
      </c>
      <c r="I61" s="63">
        <f>SUM(IF('Indicator Data'!M64=0,0,'Indicator Data'!M64),SUM('Indicator Data'!N64:O64))</f>
        <v>-12.870010000000001</v>
      </c>
      <c r="J61" s="63">
        <f>I61/'Indicator Data'!BI64*1000000</f>
        <v>-2.3263991508559316</v>
      </c>
      <c r="K61" s="61">
        <f t="shared" si="6"/>
        <v>0</v>
      </c>
      <c r="L61" s="61" t="str">
        <f>IF('Indicator Data'!P64="No data","x",ROUND(IF('Indicator Data'!P64&gt;L$195,10,IF('Indicator Data'!P64&lt;L$194,0,10-(L$195-'Indicator Data'!P64)/(L$195-L$194)*10)),1))</f>
        <v>x</v>
      </c>
      <c r="M61" s="61">
        <f>IF('Indicator Data'!Q64="No data","x",IF('Indicator Data'!Q64=0,0,ROUND(IF('Indicator Data'!Q64&gt;M$195,10,IF('Indicator Data'!Q64&lt;M$194,0,10-(M$195-'Indicator Data'!Q64)/(M$195-M$194)*10)),1)))</f>
        <v>0.1</v>
      </c>
      <c r="N61" s="62">
        <f t="shared" si="7"/>
        <v>0.1</v>
      </c>
      <c r="O61" s="64">
        <f t="shared" si="8"/>
        <v>0.2</v>
      </c>
      <c r="P61" s="75">
        <f>IF(AND('Indicator Data'!AD64="No data",'Indicator Data'!AE64="No data"),0,SUM('Indicator Data'!AD64:AF64)/1000)</f>
        <v>25.585000000000001</v>
      </c>
      <c r="Q61" s="61">
        <f t="shared" si="9"/>
        <v>4.7</v>
      </c>
      <c r="R61" s="65">
        <f>P61*1000/'Indicator Data'!BI64</f>
        <v>4.6247766920654307E-3</v>
      </c>
      <c r="S61" s="61">
        <f t="shared" si="10"/>
        <v>4.7</v>
      </c>
      <c r="T61" s="66">
        <f t="shared" si="11"/>
        <v>4.7</v>
      </c>
      <c r="U61" s="61" t="str">
        <f>IF('Indicator Data'!U64="No data","x",ROUND(IF('Indicator Data'!U64&gt;U$195,10,IF('Indicator Data'!U64&lt;U$194,0,10-(U$195-'Indicator Data'!U64)/(U$195-U$194)*10)),1))</f>
        <v>x</v>
      </c>
      <c r="V61" s="61" t="str">
        <f>IF('Indicator Data'!V64="No data","x",IF('Indicator Data'!V64=0,0,ROUND(IF('Indicator Data'!V64&gt;V$195,10,IF('Indicator Data'!V64&lt;V$194,0,10-(V$195-'Indicator Data'!V64)/(V$195-V$194)*10)),1)))</f>
        <v>x</v>
      </c>
      <c r="W61" s="61" t="str">
        <f t="shared" si="12"/>
        <v>x</v>
      </c>
      <c r="X61" s="61">
        <f>IF('Indicator Data'!T64="No data","x",ROUND(IF('Indicator Data'!T64&gt;X$195,10,IF('Indicator Data'!T64&lt;X$194,0,10-(X$195-'Indicator Data'!T64)/(X$195-X$194)*10)),1))</f>
        <v>0.1</v>
      </c>
      <c r="Y61" s="167" t="str">
        <f>IF('Indicator Data'!W64="No data","x",ROUND(IF('Indicator Data'!W64&gt;Y$195,10,IF('Indicator Data'!W64&lt;Y$194,0,10-(Y$195-'Indicator Data'!W64)/(Y$195-Y$194)*10)),1))</f>
        <v>x</v>
      </c>
      <c r="Z61" s="65">
        <f>IF('Indicator Data'!X64="No data","x",IF(('Indicator Data'!X64/'Indicator Data'!BI64)&gt;1,1,IF('Indicator Data'!X64&gt;'Indicator Data'!X64,1,'Indicator Data'!X64/'Indicator Data'!BI64)))</f>
        <v>9.0380627165632805E-7</v>
      </c>
      <c r="AA61" s="167">
        <f t="shared" si="13"/>
        <v>0</v>
      </c>
      <c r="AB61" s="62">
        <f t="shared" si="21"/>
        <v>0.1</v>
      </c>
      <c r="AC61" s="61">
        <f>IF('Indicator Data'!R64="No data","x",ROUND(IF('Indicator Data'!R64&gt;AC$195,10,IF('Indicator Data'!R64&lt;AC$194,0,10-(AC$195-'Indicator Data'!R64)/(AC$195-AC$194)*10)),1))</f>
        <v>0.1</v>
      </c>
      <c r="AD61" s="61" t="str">
        <f>IF('Indicator Data'!S64="No data","x",ROUND(IF('Indicator Data'!S64&gt;AD$195,10,IF('Indicator Data'!S64&lt;AD$194,0,10-(AD$195-'Indicator Data'!S64)/(AD$195-AD$194)*10)),1))</f>
        <v>x</v>
      </c>
      <c r="AE61" s="62">
        <f t="shared" si="14"/>
        <v>0.1</v>
      </c>
      <c r="AF61" s="75">
        <f>('Indicator Data'!AC64+'Indicator Data'!AB64*0.5+'Indicator Data'!AA64*0.25)/1000</f>
        <v>0</v>
      </c>
      <c r="AG61" s="67">
        <f>AF61*1000/'Indicator Data'!BI64</f>
        <v>0</v>
      </c>
      <c r="AH61" s="62">
        <f t="shared" si="15"/>
        <v>0</v>
      </c>
      <c r="AI61" s="61">
        <f>IF('Indicator Data'!AG64="No data","x",ROUND(IF('Indicator Data'!AG64&lt;$AI$194,10,IF('Indicator Data'!AG64&gt;$AI$195,0,($AI$195-'Indicator Data'!AG64)/($AI$195-$AI$194)*10)),1))</f>
        <v>2.2999999999999998</v>
      </c>
      <c r="AJ61" s="61">
        <f>IF('Indicator Data'!AH64="No data","x",ROUND(IF('Indicator Data'!AH64&gt;$AJ$195,10,IF('Indicator Data'!AH64&lt;$AJ$194,0,10-($AJ$195-'Indicator Data'!AH64)/($AJ$195-$AJ$194)*10)),1))</f>
        <v>0</v>
      </c>
      <c r="AK61" s="62">
        <f t="shared" si="22"/>
        <v>1.2</v>
      </c>
      <c r="AL61" s="68">
        <f t="shared" si="23"/>
        <v>0.4</v>
      </c>
      <c r="AM61" s="69">
        <f t="shared" si="24"/>
        <v>2.8</v>
      </c>
      <c r="AN61" s="61">
        <f>IF('Indicator Data'!AI64="No data","x",ROUND((IF(LOG('Indicator Data'!AI64)&gt;AN$195,10,IF(LOG('Indicator Data'!AI64)&lt;AN$194,0,10-(AN$195-LOG('Indicator Data'!AI64))/(AN$195-AN$194)*10))),1))</f>
        <v>7.8</v>
      </c>
      <c r="AO61" s="61">
        <f>IF('Indicator Data'!AJ64="No data","x",ROUND((IF(LOG('Indicator Data'!AJ64)&gt;AO$195,10,IF(LOG('Indicator Data'!AJ64)&lt;AO$194,0,10-(AO$195-LOG('Indicator Data'!AJ64))/(AO$195-AO$194)*10))),1))</f>
        <v>6.3</v>
      </c>
      <c r="AP61" s="62">
        <f t="shared" si="16"/>
        <v>7.1</v>
      </c>
      <c r="AQ61" s="62">
        <f>IF('Indicator Data'!AK64=0,10,ROUND(IF(LOG('Indicator Data'!AK64)&gt;AQ$195,0,IF(LOG('Indicator Data'!AK64)&lt;AQ$194,10,(AQ$195-LOG('Indicator Data'!AK64))/(AQ$195-AQ$194)*10)),1))</f>
        <v>5.5</v>
      </c>
      <c r="AR61" s="62">
        <f>IF('Indicator Data'!AL64="No data","x",ROUND(IF('Indicator Data'!AL64&gt;AR$195,10,IF('Indicator Data'!AL64&lt;AR$194,0,10-(AR$195-'Indicator Data'!AL64)/(AR$195-AR$194)*10)),1))</f>
        <v>10</v>
      </c>
      <c r="AS61" s="64">
        <f t="shared" si="17"/>
        <v>7.5</v>
      </c>
      <c r="AT61" s="61" t="str">
        <f>IF('Indicator Data'!AM64="No data","x",ROUND(IF('Indicator Data'!AM64^2&gt;AT$195,0,IF('Indicator Data'!AM64^2&lt;AT$194,10,(AT$195-'Indicator Data'!AM64^2)/(AT$195-AT$194)*10)),1))</f>
        <v>x</v>
      </c>
      <c r="AU61" s="61">
        <f>IF('Indicator Data'!AN64="No data","x",ROUND(IF('Indicator Data'!AN64&gt;AU$195,0,IF('Indicator Data'!AN64&lt;AU$194,10,(AU$195-'Indicator Data'!AN64)/(AU$195-AU$194)*10)),1))</f>
        <v>3.6</v>
      </c>
      <c r="AV61" s="61">
        <f>IF('Indicator Data'!AO64="No data","x",ROUND(IF('Indicator Data'!AO64&gt;AV$195,0,IF('Indicator Data'!AO64&lt;AV$194,10,(AV$195-'Indicator Data'!AO64)/(AV$195-AV$194)*10)),1))</f>
        <v>2</v>
      </c>
      <c r="AW61" s="62">
        <f t="shared" si="18"/>
        <v>2.8</v>
      </c>
      <c r="AX61" s="62">
        <f>IF('Indicator Data'!AP64="No data","x",ROUND(IF('Indicator Data'!AP64&gt;AX$195,10,IF('Indicator Data'!AP64&lt;AX$194,0,10-(AX$195-'Indicator Data'!AP64)/(AX$195-AX$194)*10)),1))</f>
        <v>3.5</v>
      </c>
      <c r="AY61" s="64">
        <f t="shared" si="19"/>
        <v>3.2</v>
      </c>
      <c r="AZ61" s="69">
        <f t="shared" si="20"/>
        <v>5.4</v>
      </c>
    </row>
    <row r="62" spans="1:52" s="4" customFormat="1" x14ac:dyDescent="0.3">
      <c r="A62" s="109" t="str">
        <f>'Indicator Data'!A65</f>
        <v>France</v>
      </c>
      <c r="B62" s="52" t="str">
        <f>'Indicator Data'!B65</f>
        <v>FRA</v>
      </c>
      <c r="C62" s="61">
        <f>ROUND(IF('Indicator Data'!K65="No data",IF((0.1022*LN('Indicator Data'!BH65)-0.1711)&gt;C$195,0,IF((0.1022*LN('Indicator Data'!BH65)-0.1711)&lt;C$194,10,(C$195-(0.1022*LN('Indicator Data'!BH65)-0.1711))/(C$195-C$194)*10)),IF('Indicator Data'!K65&gt;C$195,0,IF('Indicator Data'!K65&lt;C$194,10,(C$195-'Indicator Data'!K65)/(C$195-C$194)*10))),1)</f>
        <v>0.2</v>
      </c>
      <c r="D62" s="61" t="str">
        <f>IF('Indicator Data'!L65="No data","x",ROUND((IF(LOG('Indicator Data'!L65*1000)&gt;D$195,10,IF(LOG('Indicator Data'!L65*1000)&lt;D$194,0,10-(D$195-LOG('Indicator Data'!L65*1000))/(D$195-D$194)*10))),1))</f>
        <v>x</v>
      </c>
      <c r="E62" s="62">
        <f t="shared" si="4"/>
        <v>0.2</v>
      </c>
      <c r="F62" s="61">
        <f>IF('Indicator Data'!Y65="No data","x",ROUND(IF('Indicator Data'!Y65&gt;F$195,10,IF('Indicator Data'!Y65&lt;F$194,0,10-(F$195-'Indicator Data'!Y65)/(F$195-F$194)*10)),1))</f>
        <v>0.7</v>
      </c>
      <c r="G62" s="61">
        <f>IF('Indicator Data'!Z65="No data","x",ROUND(IF('Indicator Data'!Z65&gt;G$195,10,IF('Indicator Data'!Z65&lt;G$194,0,10-(G$195-'Indicator Data'!Z65)/(G$195-G$194)*10)),1))</f>
        <v>1.9</v>
      </c>
      <c r="H62" s="62">
        <f t="shared" si="5"/>
        <v>1.3</v>
      </c>
      <c r="I62" s="63">
        <f>SUM(IF('Indicator Data'!M65=0,0,'Indicator Data'!M65),SUM('Indicator Data'!N65:O65))</f>
        <v>0</v>
      </c>
      <c r="J62" s="63">
        <f>I62/'Indicator Data'!BI65*1000000</f>
        <v>0</v>
      </c>
      <c r="K62" s="61">
        <f t="shared" si="6"/>
        <v>0</v>
      </c>
      <c r="L62" s="61" t="str">
        <f>IF('Indicator Data'!P65="No data","x",ROUND(IF('Indicator Data'!P65&gt;L$195,10,IF('Indicator Data'!P65&lt;L$194,0,10-(L$195-'Indicator Data'!P65)/(L$195-L$194)*10)),1))</f>
        <v>x</v>
      </c>
      <c r="M62" s="61">
        <f>IF('Indicator Data'!Q65="No data","x",IF('Indicator Data'!Q65=0,0,ROUND(IF('Indicator Data'!Q65&gt;M$195,10,IF('Indicator Data'!Q65&lt;M$194,0,10-(M$195-'Indicator Data'!Q65)/(M$195-M$194)*10)),1)))</f>
        <v>0.3</v>
      </c>
      <c r="N62" s="62">
        <f t="shared" si="7"/>
        <v>0.2</v>
      </c>
      <c r="O62" s="64">
        <f t="shared" si="8"/>
        <v>0.5</v>
      </c>
      <c r="P62" s="75">
        <f>IF(AND('Indicator Data'!AD65="No data",'Indicator Data'!AE65="No data"),0,SUM('Indicator Data'!AD65:AF65)/1000)</f>
        <v>457.42599999999999</v>
      </c>
      <c r="Q62" s="61">
        <f t="shared" si="9"/>
        <v>8.9</v>
      </c>
      <c r="R62" s="65">
        <f>P62*1000/'Indicator Data'!BI65</f>
        <v>7.0233055315398127E-3</v>
      </c>
      <c r="S62" s="61">
        <f t="shared" si="10"/>
        <v>5.2</v>
      </c>
      <c r="T62" s="66">
        <f t="shared" si="11"/>
        <v>7.1</v>
      </c>
      <c r="U62" s="61">
        <f>IF('Indicator Data'!U65="No data","x",ROUND(IF('Indicator Data'!U65&gt;U$195,10,IF('Indicator Data'!U65&lt;U$194,0,10-(U$195-'Indicator Data'!U65)/(U$195-U$194)*10)),1))</f>
        <v>0.8</v>
      </c>
      <c r="V62" s="61">
        <f>IF('Indicator Data'!V65="No data","x",IF('Indicator Data'!V65=0,0,ROUND(IF('Indicator Data'!V65&gt;V$195,10,IF('Indicator Data'!V65&lt;V$194,0,10-(V$195-'Indicator Data'!V65)/(V$195-V$194)*10)),1)))</f>
        <v>0.6</v>
      </c>
      <c r="W62" s="61">
        <f t="shared" si="12"/>
        <v>0.7</v>
      </c>
      <c r="X62" s="61">
        <f>IF('Indicator Data'!T65="No data","x",ROUND(IF('Indicator Data'!T65&gt;X$195,10,IF('Indicator Data'!T65&lt;X$194,0,10-(X$195-'Indicator Data'!T65)/(X$195-X$194)*10)),1))</f>
        <v>0.1</v>
      </c>
      <c r="Y62" s="167" t="str">
        <f>IF('Indicator Data'!W65="No data","x",ROUND(IF('Indicator Data'!W65&gt;Y$195,10,IF('Indicator Data'!W65&lt;Y$194,0,10-(Y$195-'Indicator Data'!W65)/(Y$195-Y$194)*10)),1))</f>
        <v>x</v>
      </c>
      <c r="Z62" s="65">
        <f>IF('Indicator Data'!X65="No data","x",IF(('Indicator Data'!X65/'Indicator Data'!BI65)&gt;1,1,IF('Indicator Data'!X65&gt;'Indicator Data'!X65,1,'Indicator Data'!X65/'Indicator Data'!BI65)))</f>
        <v>4.9286246860132125E-6</v>
      </c>
      <c r="AA62" s="167">
        <f t="shared" si="13"/>
        <v>0</v>
      </c>
      <c r="AB62" s="62">
        <f t="shared" si="21"/>
        <v>0.3</v>
      </c>
      <c r="AC62" s="61">
        <f>IF('Indicator Data'!R65="No data","x",ROUND(IF('Indicator Data'!R65&gt;AC$195,10,IF('Indicator Data'!R65&lt;AC$194,0,10-(AC$195-'Indicator Data'!R65)/(AC$195-AC$194)*10)),1))</f>
        <v>0.3</v>
      </c>
      <c r="AD62" s="61" t="str">
        <f>IF('Indicator Data'!S65="No data","x",ROUND(IF('Indicator Data'!S65&gt;AD$195,10,IF('Indicator Data'!S65&lt;AD$194,0,10-(AD$195-'Indicator Data'!S65)/(AD$195-AD$194)*10)),1))</f>
        <v>x</v>
      </c>
      <c r="AE62" s="62">
        <f t="shared" si="14"/>
        <v>0.3</v>
      </c>
      <c r="AF62" s="75">
        <f>('Indicator Data'!AC65+'Indicator Data'!AB65*0.5+'Indicator Data'!AA65*0.25)/1000</f>
        <v>7.4157500000000001</v>
      </c>
      <c r="AG62" s="67">
        <f>AF62*1000/'Indicator Data'!BI65</f>
        <v>1.1386121032804511E-4</v>
      </c>
      <c r="AH62" s="62">
        <f t="shared" si="15"/>
        <v>0</v>
      </c>
      <c r="AI62" s="61">
        <f>IF('Indicator Data'!AG65="No data","x",ROUND(IF('Indicator Data'!AG65&lt;$AI$194,10,IF('Indicator Data'!AG65&gt;$AI$195,0,($AI$195-'Indicator Data'!AG65)/($AI$195-$AI$194)*10)),1))</f>
        <v>1.6</v>
      </c>
      <c r="AJ62" s="61">
        <f>IF('Indicator Data'!AH65="No data","x",ROUND(IF('Indicator Data'!AH65&gt;$AJ$195,10,IF('Indicator Data'!AH65&lt;$AJ$194,0,10-($AJ$195-'Indicator Data'!AH65)/($AJ$195-$AJ$194)*10)),1))</f>
        <v>0</v>
      </c>
      <c r="AK62" s="62">
        <f t="shared" si="22"/>
        <v>0.8</v>
      </c>
      <c r="AL62" s="68">
        <f t="shared" si="23"/>
        <v>0.4</v>
      </c>
      <c r="AM62" s="69">
        <f t="shared" si="24"/>
        <v>4.5999999999999996</v>
      </c>
      <c r="AN62" s="61">
        <f>IF('Indicator Data'!AI65="No data","x",ROUND((IF(LOG('Indicator Data'!AI65)&gt;AN$195,10,IF(LOG('Indicator Data'!AI65)&lt;AN$194,0,10-(AN$195-LOG('Indicator Data'!AI65))/(AN$195-AN$194)*10))),1))</f>
        <v>9.6</v>
      </c>
      <c r="AO62" s="61">
        <f>IF('Indicator Data'!AJ65="No data","x",ROUND((IF(LOG('Indicator Data'!AJ65)&gt;AO$195,10,IF(LOG('Indicator Data'!AJ65)&lt;AO$194,0,10-(AO$195-LOG('Indicator Data'!AJ65))/(AO$195-AO$194)*10))),1))</f>
        <v>9.8000000000000007</v>
      </c>
      <c r="AP62" s="62">
        <f t="shared" si="16"/>
        <v>9.6999999999999993</v>
      </c>
      <c r="AQ62" s="62">
        <f>IF('Indicator Data'!AK65=0,10,ROUND(IF(LOG('Indicator Data'!AK65)&gt;AQ$195,0,IF(LOG('Indicator Data'!AK65)&lt;AQ$194,10,(AQ$195-LOG('Indicator Data'!AK65))/(AQ$195-AQ$194)*10)),1))</f>
        <v>4.2</v>
      </c>
      <c r="AR62" s="62">
        <f>IF('Indicator Data'!AL65="No data","x",ROUND(IF('Indicator Data'!AL65&gt;AR$195,10,IF('Indicator Data'!AL65&lt;AR$194,0,10-(AR$195-'Indicator Data'!AL65)/(AR$195-AR$194)*10)),1))</f>
        <v>4</v>
      </c>
      <c r="AS62" s="64">
        <f t="shared" si="17"/>
        <v>6</v>
      </c>
      <c r="AT62" s="61" t="str">
        <f>IF('Indicator Data'!AM65="No data","x",ROUND(IF('Indicator Data'!AM65^2&gt;AT$195,0,IF('Indicator Data'!AM65^2&lt;AT$194,10,(AT$195-'Indicator Data'!AM65^2)/(AT$195-AT$194)*10)),1))</f>
        <v>x</v>
      </c>
      <c r="AU62" s="61">
        <f>IF('Indicator Data'!AN65="No data","x",ROUND(IF('Indicator Data'!AN65&gt;AU$195,0,IF('Indicator Data'!AN65&lt;AU$194,10,(AU$195-'Indicator Data'!AN65)/(AU$195-AU$194)*10)),1))</f>
        <v>4.7</v>
      </c>
      <c r="AV62" s="61">
        <f>IF('Indicator Data'!AO65="No data","x",ROUND(IF('Indicator Data'!AO65&gt;AV$195,0,IF('Indicator Data'!AO65&lt;AV$194,10,(AV$195-'Indicator Data'!AO65)/(AV$195-AV$194)*10)),1))</f>
        <v>5.2</v>
      </c>
      <c r="AW62" s="62">
        <f t="shared" si="18"/>
        <v>5</v>
      </c>
      <c r="AX62" s="62">
        <f>IF('Indicator Data'!AP65="No data","x",ROUND(IF('Indicator Data'!AP65&gt;AX$195,10,IF('Indicator Data'!AP65&lt;AX$194,0,10-(AX$195-'Indicator Data'!AP65)/(AX$195-AX$194)*10)),1))</f>
        <v>4.8</v>
      </c>
      <c r="AY62" s="64">
        <f t="shared" si="19"/>
        <v>4.9000000000000004</v>
      </c>
      <c r="AZ62" s="69">
        <f t="shared" si="20"/>
        <v>5.5</v>
      </c>
    </row>
    <row r="63" spans="1:52" s="4" customFormat="1" x14ac:dyDescent="0.3">
      <c r="A63" s="109" t="str">
        <f>'Indicator Data'!A66</f>
        <v>Gabon</v>
      </c>
      <c r="B63" s="52" t="str">
        <f>'Indicator Data'!B66</f>
        <v>GAB</v>
      </c>
      <c r="C63" s="61">
        <f>ROUND(IF('Indicator Data'!K66="No data",IF((0.1022*LN('Indicator Data'!BH66)-0.1711)&gt;C$195,0,IF((0.1022*LN('Indicator Data'!BH66)-0.1711)&lt;C$194,10,(C$195-(0.1022*LN('Indicator Data'!BH66)-0.1711))/(C$195-C$194)*10)),IF('Indicator Data'!K66&gt;C$195,0,IF('Indicator Data'!K66&lt;C$194,10,(C$195-'Indicator Data'!K66)/(C$195-C$194)*10))),1)</f>
        <v>4</v>
      </c>
      <c r="D63" s="61">
        <f>IF('Indicator Data'!L66="No data","x",ROUND((IF(LOG('Indicator Data'!L66*1000)&gt;D$195,10,IF(LOG('Indicator Data'!L66*1000)&lt;D$194,0,10-(D$195-LOG('Indicator Data'!L66*1000))/(D$195-D$194)*10))),1))</f>
        <v>6.7</v>
      </c>
      <c r="E63" s="62">
        <f t="shared" si="4"/>
        <v>5.5</v>
      </c>
      <c r="F63" s="61">
        <f>IF('Indicator Data'!Y66="No data","x",ROUND(IF('Indicator Data'!Y66&gt;F$195,10,IF('Indicator Data'!Y66&lt;F$194,0,10-(F$195-'Indicator Data'!Y66)/(F$195-F$194)*10)),1))</f>
        <v>7.1</v>
      </c>
      <c r="G63" s="61">
        <f>IF('Indicator Data'!Z66="No data","x",ROUND(IF('Indicator Data'!Z66&gt;G$195,10,IF('Indicator Data'!Z66&lt;G$194,0,10-(G$195-'Indicator Data'!Z66)/(G$195-G$194)*10)),1))</f>
        <v>3.3</v>
      </c>
      <c r="H63" s="62">
        <f t="shared" si="5"/>
        <v>5.2</v>
      </c>
      <c r="I63" s="63">
        <f>SUM(IF('Indicator Data'!M66=0,0,'Indicator Data'!M66),SUM('Indicator Data'!N66:O66))</f>
        <v>196.15</v>
      </c>
      <c r="J63" s="63">
        <f>I63/'Indicator Data'!BI66*1000000</f>
        <v>90.28444548366042</v>
      </c>
      <c r="K63" s="61">
        <f t="shared" si="6"/>
        <v>1.8</v>
      </c>
      <c r="L63" s="61">
        <f>IF('Indicator Data'!P66="No data","x",ROUND(IF('Indicator Data'!P66&gt;L$195,10,IF('Indicator Data'!P66&lt;L$194,0,10-(L$195-'Indicator Data'!P66)/(L$195-L$194)*10)),1))</f>
        <v>0.5</v>
      </c>
      <c r="M63" s="61">
        <f>IF('Indicator Data'!Q66="No data","x",IF('Indicator Data'!Q66=0,0,ROUND(IF('Indicator Data'!Q66&gt;M$195,10,IF('Indicator Data'!Q66&lt;M$194,0,10-(M$195-'Indicator Data'!Q66)/(M$195-M$194)*10)),1)))</f>
        <v>0</v>
      </c>
      <c r="N63" s="62">
        <f t="shared" si="7"/>
        <v>0.8</v>
      </c>
      <c r="O63" s="64">
        <f t="shared" si="8"/>
        <v>4.3</v>
      </c>
      <c r="P63" s="75">
        <f>IF(AND('Indicator Data'!AD66="No data",'Indicator Data'!AE66="No data"),0,SUM('Indicator Data'!AD66:AF66)/1000)</f>
        <v>0.77400000000000002</v>
      </c>
      <c r="Q63" s="61">
        <f t="shared" si="9"/>
        <v>0</v>
      </c>
      <c r="R63" s="65">
        <f>P63*1000/'Indicator Data'!BI66</f>
        <v>3.5625878564544055E-4</v>
      </c>
      <c r="S63" s="61">
        <f t="shared" si="10"/>
        <v>2.5</v>
      </c>
      <c r="T63" s="66">
        <f t="shared" si="11"/>
        <v>1.3</v>
      </c>
      <c r="U63" s="61">
        <f>IF('Indicator Data'!U66="No data","x",ROUND(IF('Indicator Data'!U66&gt;U$195,10,IF('Indicator Data'!U66&lt;U$194,0,10-(U$195-'Indicator Data'!U66)/(U$195-U$194)*10)),1))</f>
        <v>7.2</v>
      </c>
      <c r="V63" s="61">
        <f>IF('Indicator Data'!V66="No data","x",IF('Indicator Data'!V66=0,0,ROUND(IF('Indicator Data'!V66&gt;V$195,10,IF('Indicator Data'!V66&lt;V$194,0,10-(V$195-'Indicator Data'!V66)/(V$195-V$194)*10)),1)))</f>
        <v>8.4</v>
      </c>
      <c r="W63" s="61">
        <f t="shared" si="12"/>
        <v>7.8000000000000007</v>
      </c>
      <c r="X63" s="61">
        <f>IF('Indicator Data'!T66="No data","x",ROUND(IF('Indicator Data'!T66&gt;X$195,10,IF('Indicator Data'!T66&lt;X$194,0,10-(X$195-'Indicator Data'!T66)/(X$195-X$194)*10)),1))</f>
        <v>9.6</v>
      </c>
      <c r="Y63" s="167">
        <f>IF('Indicator Data'!W66="No data","x",ROUND(IF('Indicator Data'!W66&gt;Y$195,10,IF('Indicator Data'!W66&lt;Y$194,0,10-(Y$195-'Indicator Data'!W66)/(Y$195-Y$194)*10)),1))</f>
        <v>4.2</v>
      </c>
      <c r="Z63" s="65">
        <f>IF('Indicator Data'!X66="No data","x",IF(('Indicator Data'!X66/'Indicator Data'!BI66)&gt;1,1,IF('Indicator Data'!X66&gt;'Indicator Data'!X66,1,'Indicator Data'!X66/'Indicator Data'!BI66)))</f>
        <v>0.31949094577962217</v>
      </c>
      <c r="AA63" s="167">
        <f t="shared" si="13"/>
        <v>3.5</v>
      </c>
      <c r="AB63" s="62">
        <f t="shared" si="21"/>
        <v>6.3</v>
      </c>
      <c r="AC63" s="61">
        <f>IF('Indicator Data'!R66="No data","x",ROUND(IF('Indicator Data'!R66&gt;AC$195,10,IF('Indicator Data'!R66&lt;AC$194,0,10-(AC$195-'Indicator Data'!R66)/(AC$195-AC$194)*10)),1))</f>
        <v>3.4</v>
      </c>
      <c r="AD63" s="61">
        <f>IF('Indicator Data'!S66="No data","x",ROUND(IF('Indicator Data'!S66&gt;AD$195,10,IF('Indicator Data'!S66&lt;AD$194,0,10-(AD$195-'Indicator Data'!S66)/(AD$195-AD$194)*10)),1))</f>
        <v>1.4</v>
      </c>
      <c r="AE63" s="62">
        <f t="shared" si="14"/>
        <v>2.4</v>
      </c>
      <c r="AF63" s="75">
        <f>('Indicator Data'!AC66+'Indicator Data'!AB66*0.5+'Indicator Data'!AA66*0.25)/1000</f>
        <v>0</v>
      </c>
      <c r="AG63" s="67">
        <f>AF63*1000/'Indicator Data'!BI66</f>
        <v>0</v>
      </c>
      <c r="AH63" s="62">
        <f t="shared" si="15"/>
        <v>0</v>
      </c>
      <c r="AI63" s="61">
        <f>IF('Indicator Data'!AG66="No data","x",ROUND(IF('Indicator Data'!AG66&lt;$AI$194,10,IF('Indicator Data'!AG66&gt;$AI$195,0,($AI$195-'Indicator Data'!AG66)/($AI$195-$AI$194)*10)),1))</f>
        <v>3.7</v>
      </c>
      <c r="AJ63" s="61">
        <f>IF('Indicator Data'!AH66="No data","x",ROUND(IF('Indicator Data'!AH66&gt;$AJ$195,10,IF('Indicator Data'!AH66&lt;$AJ$194,0,10-($AJ$195-'Indicator Data'!AH66)/($AJ$195-$AJ$194)*10)),1))</f>
        <v>1.8</v>
      </c>
      <c r="AK63" s="62">
        <f t="shared" si="22"/>
        <v>2.8</v>
      </c>
      <c r="AL63" s="68">
        <f t="shared" si="23"/>
        <v>3.2</v>
      </c>
      <c r="AM63" s="69">
        <f t="shared" si="24"/>
        <v>2.2999999999999998</v>
      </c>
      <c r="AN63" s="61" t="str">
        <f>IF('Indicator Data'!AI66="No data","x",ROUND((IF(LOG('Indicator Data'!AI66)&gt;AN$195,10,IF(LOG('Indicator Data'!AI66)&lt;AN$194,0,10-(AN$195-LOG('Indicator Data'!AI66))/(AN$195-AN$194)*10))),1))</f>
        <v>x</v>
      </c>
      <c r="AO63" s="61" t="str">
        <f>IF('Indicator Data'!AJ66="No data","x",ROUND((IF(LOG('Indicator Data'!AJ66)&gt;AO$195,10,IF(LOG('Indicator Data'!AJ66)&lt;AO$194,0,10-(AO$195-LOG('Indicator Data'!AJ66))/(AO$195-AO$194)*10))),1))</f>
        <v>x</v>
      </c>
      <c r="AP63" s="62" t="str">
        <f t="shared" si="16"/>
        <v>x</v>
      </c>
      <c r="AQ63" s="62">
        <f>IF('Indicator Data'!AK66=0,10,ROUND(IF(LOG('Indicator Data'!AK66)&gt;AQ$195,0,IF(LOG('Indicator Data'!AK66)&lt;AQ$194,10,(AQ$195-LOG('Indicator Data'!AK66))/(AQ$195-AQ$194)*10)),1))</f>
        <v>6.5</v>
      </c>
      <c r="AR63" s="62">
        <f>IF('Indicator Data'!AL66="No data","x",ROUND(IF('Indicator Data'!AL66&gt;AR$195,10,IF('Indicator Data'!AL66&lt;AR$194,0,10-(AR$195-'Indicator Data'!AL66)/(AR$195-AR$194)*10)),1))</f>
        <v>0</v>
      </c>
      <c r="AS63" s="64">
        <f t="shared" si="17"/>
        <v>3.3</v>
      </c>
      <c r="AT63" s="61">
        <f>IF('Indicator Data'!AM66="No data","x",ROUND(IF('Indicator Data'!AM66^2&gt;AT$195,0,IF('Indicator Data'!AM66^2&lt;AT$194,10,(AT$195-'Indicator Data'!AM66^2)/(AT$195-AT$194)*10)),1))</f>
        <v>3.1</v>
      </c>
      <c r="AU63" s="61">
        <f>IF('Indicator Data'!AN66="No data","x",ROUND(IF('Indicator Data'!AN66&gt;AU$195,0,IF('Indicator Data'!AN66&lt;AU$194,10,(AU$195-'Indicator Data'!AN66)/(AU$195-AU$194)*10)),1))</f>
        <v>3.2</v>
      </c>
      <c r="AV63" s="61">
        <f>IF('Indicator Data'!AO66="No data","x",ROUND(IF('Indicator Data'!AO66&gt;AV$195,0,IF('Indicator Data'!AO66&lt;AV$194,10,(AV$195-'Indicator Data'!AO66)/(AV$195-AV$194)*10)),1))</f>
        <v>8.1999999999999993</v>
      </c>
      <c r="AW63" s="62">
        <f t="shared" si="18"/>
        <v>4.8</v>
      </c>
      <c r="AX63" s="62" t="str">
        <f>IF('Indicator Data'!AP66="No data","x",ROUND(IF('Indicator Data'!AP66&gt;AX$195,10,IF('Indicator Data'!AP66&lt;AX$194,0,10-(AX$195-'Indicator Data'!AP66)/(AX$195-AX$194)*10)),1))</f>
        <v>x</v>
      </c>
      <c r="AY63" s="64">
        <f t="shared" si="19"/>
        <v>4.8</v>
      </c>
      <c r="AZ63" s="69">
        <f t="shared" si="20"/>
        <v>4.0999999999999996</v>
      </c>
    </row>
    <row r="64" spans="1:52" s="4" customFormat="1" x14ac:dyDescent="0.3">
      <c r="A64" s="109" t="str">
        <f>'Indicator Data'!A67</f>
        <v>Gambia</v>
      </c>
      <c r="B64" s="52" t="str">
        <f>'Indicator Data'!B67</f>
        <v>GMB</v>
      </c>
      <c r="C64" s="61">
        <f>ROUND(IF('Indicator Data'!K67="No data",IF((0.1022*LN('Indicator Data'!BH67)-0.1711)&gt;C$195,0,IF((0.1022*LN('Indicator Data'!BH67)-0.1711)&lt;C$194,10,(C$195-(0.1022*LN('Indicator Data'!BH67)-0.1711))/(C$195-C$194)*10)),IF('Indicator Data'!K67&gt;C$195,0,IF('Indicator Data'!K67&lt;C$194,10,(C$195-'Indicator Data'!K67)/(C$195-C$194)*10))),1)</f>
        <v>8.6999999999999993</v>
      </c>
      <c r="D64" s="61">
        <f>IF('Indicator Data'!L67="No data","x",ROUND((IF(LOG('Indicator Data'!L67*1000)&gt;D$195,10,IF(LOG('Indicator Data'!L67*1000)&lt;D$194,0,10-(D$195-LOG('Indicator Data'!L67*1000))/(D$195-D$194)*10))),1))</f>
        <v>9.1</v>
      </c>
      <c r="E64" s="62">
        <f t="shared" si="4"/>
        <v>8.9</v>
      </c>
      <c r="F64" s="61">
        <f>IF('Indicator Data'!Y67="No data","x",ROUND(IF('Indicator Data'!Y67&gt;F$195,10,IF('Indicator Data'!Y67&lt;F$194,0,10-(F$195-'Indicator Data'!Y67)/(F$195-F$194)*10)),1))</f>
        <v>8.3000000000000007</v>
      </c>
      <c r="G64" s="61">
        <f>IF('Indicator Data'!Z67="No data","x",ROUND(IF('Indicator Data'!Z67&gt;G$195,10,IF('Indicator Data'!Z67&lt;G$194,0,10-(G$195-'Indicator Data'!Z67)/(G$195-G$194)*10)),1))</f>
        <v>2.7</v>
      </c>
      <c r="H64" s="62">
        <f t="shared" si="5"/>
        <v>5.5</v>
      </c>
      <c r="I64" s="63">
        <f>SUM(IF('Indicator Data'!M67=0,0,'Indicator Data'!M67),SUM('Indicator Data'!N67:O67))</f>
        <v>130.99007</v>
      </c>
      <c r="J64" s="63">
        <f>I64/'Indicator Data'!BI67*1000000</f>
        <v>55.79515831692008</v>
      </c>
      <c r="K64" s="61">
        <f t="shared" si="6"/>
        <v>1.1000000000000001</v>
      </c>
      <c r="L64" s="61">
        <f>IF('Indicator Data'!P67="No data","x",ROUND(IF('Indicator Data'!P67&gt;L$195,10,IF('Indicator Data'!P67&lt;L$194,0,10-(L$195-'Indicator Data'!P67)/(L$195-L$194)*10)),1))</f>
        <v>9.6999999999999993</v>
      </c>
      <c r="M64" s="61">
        <f>IF('Indicator Data'!Q67="No data","x",IF('Indicator Data'!Q67=0,0,ROUND(IF('Indicator Data'!Q67&gt;M$195,10,IF('Indicator Data'!Q67&lt;M$194,0,10-(M$195-'Indicator Data'!Q67)/(M$195-M$194)*10)),1)))</f>
        <v>4.2</v>
      </c>
      <c r="N64" s="62">
        <f t="shared" si="7"/>
        <v>5</v>
      </c>
      <c r="O64" s="64">
        <f t="shared" si="8"/>
        <v>7.1</v>
      </c>
      <c r="P64" s="75">
        <f>IF(AND('Indicator Data'!AD67="No data",'Indicator Data'!AE67="No data"),0,SUM('Indicator Data'!AD67:AF67)/1000)</f>
        <v>4.3819999999999997</v>
      </c>
      <c r="Q64" s="61">
        <f t="shared" si="9"/>
        <v>2.1</v>
      </c>
      <c r="R64" s="65">
        <f>P64*1000/'Indicator Data'!BI67</f>
        <v>1.8665108259331702E-3</v>
      </c>
      <c r="S64" s="61">
        <f t="shared" si="10"/>
        <v>3.7</v>
      </c>
      <c r="T64" s="66">
        <f t="shared" si="11"/>
        <v>2.9</v>
      </c>
      <c r="U64" s="61">
        <f>IF('Indicator Data'!U67="No data","x",ROUND(IF('Indicator Data'!U67&gt;U$195,10,IF('Indicator Data'!U67&lt;U$194,0,10-(U$195-'Indicator Data'!U67)/(U$195-U$194)*10)),1))</f>
        <v>3.4</v>
      </c>
      <c r="V64" s="61">
        <f>IF('Indicator Data'!V67="No data","x",IF('Indicator Data'!V67=0,0,ROUND(IF('Indicator Data'!V67&gt;V$195,10,IF('Indicator Data'!V67&lt;V$194,0,10-(V$195-'Indicator Data'!V67)/(V$195-V$194)*10)),1)))</f>
        <v>3.9</v>
      </c>
      <c r="W64" s="61">
        <f t="shared" si="12"/>
        <v>3.65</v>
      </c>
      <c r="X64" s="61">
        <f>IF('Indicator Data'!T67="No data","x",ROUND(IF('Indicator Data'!T67&gt;X$195,10,IF('Indicator Data'!T67&lt;X$194,0,10-(X$195-'Indicator Data'!T67)/(X$195-X$194)*10)),1))</f>
        <v>3.2</v>
      </c>
      <c r="Y64" s="167">
        <f>IF('Indicator Data'!W67="No data","x",ROUND(IF('Indicator Data'!W67&gt;Y$195,10,IF('Indicator Data'!W67&lt;Y$194,0,10-(Y$195-'Indicator Data'!W67)/(Y$195-Y$194)*10)),1))</f>
        <v>1.4</v>
      </c>
      <c r="Z64" s="65">
        <f>IF('Indicator Data'!X67="No data","x",IF(('Indicator Data'!X67/'Indicator Data'!BI67)&gt;1,1,IF('Indicator Data'!X67&gt;'Indicator Data'!X67,1,'Indicator Data'!X67/'Indicator Data'!BI67)))</f>
        <v>6.8476923758442318E-2</v>
      </c>
      <c r="AA64" s="167">
        <f t="shared" si="13"/>
        <v>0.8</v>
      </c>
      <c r="AB64" s="62">
        <f t="shared" si="21"/>
        <v>2.2999999999999998</v>
      </c>
      <c r="AC64" s="61">
        <f>IF('Indicator Data'!R67="No data","x",ROUND(IF('Indicator Data'!R67&gt;AC$195,10,IF('Indicator Data'!R67&lt;AC$194,0,10-(AC$195-'Indicator Data'!R67)/(AC$195-AC$194)*10)),1))</f>
        <v>4.5</v>
      </c>
      <c r="AD64" s="61">
        <f>IF('Indicator Data'!S67="No data","x",ROUND(IF('Indicator Data'!S67&gt;AD$195,10,IF('Indicator Data'!S67&lt;AD$194,0,10-(AD$195-'Indicator Data'!S67)/(AD$195-AD$194)*10)),1))</f>
        <v>3.6</v>
      </c>
      <c r="AE64" s="62">
        <f t="shared" si="14"/>
        <v>4.0999999999999996</v>
      </c>
      <c r="AF64" s="75">
        <f>('Indicator Data'!AC67+'Indicator Data'!AB67*0.5+'Indicator Data'!AA67*0.25)/1000</f>
        <v>0</v>
      </c>
      <c r="AG64" s="67">
        <f>AF64*1000/'Indicator Data'!BI67</f>
        <v>0</v>
      </c>
      <c r="AH64" s="62">
        <f t="shared" si="15"/>
        <v>0</v>
      </c>
      <c r="AI64" s="61">
        <f>IF('Indicator Data'!AG67="No data","x",ROUND(IF('Indicator Data'!AG67&lt;$AI$194,10,IF('Indicator Data'!AG67&gt;$AI$195,0,($AI$195-'Indicator Data'!AG67)/($AI$195-$AI$194)*10)),1))</f>
        <v>4.0999999999999996</v>
      </c>
      <c r="AJ64" s="61">
        <f>IF('Indicator Data'!AH67="No data","x",ROUND(IF('Indicator Data'!AH67&gt;$AJ$195,10,IF('Indicator Data'!AH67&lt;$AJ$194,0,10-($AJ$195-'Indicator Data'!AH67)/($AJ$195-$AJ$194)*10)),1))</f>
        <v>1.7</v>
      </c>
      <c r="AK64" s="62">
        <f t="shared" si="22"/>
        <v>2.9</v>
      </c>
      <c r="AL64" s="68">
        <f t="shared" si="23"/>
        <v>2.4</v>
      </c>
      <c r="AM64" s="69">
        <f t="shared" si="24"/>
        <v>2.7</v>
      </c>
      <c r="AN64" s="61">
        <f>IF('Indicator Data'!AI67="No data","x",ROUND((IF(LOG('Indicator Data'!AI67)&gt;AN$195,10,IF(LOG('Indicator Data'!AI67)&lt;AN$194,0,10-(AN$195-LOG('Indicator Data'!AI67))/(AN$195-AN$194)*10))),1))</f>
        <v>1.8</v>
      </c>
      <c r="AO64" s="61">
        <f>IF('Indicator Data'!AJ67="No data","x",ROUND((IF(LOG('Indicator Data'!AJ67)&gt;AO$195,10,IF(LOG('Indicator Data'!AJ67)&lt;AO$194,0,10-(AO$195-LOG('Indicator Data'!AJ67))/(AO$195-AO$194)*10))),1))</f>
        <v>3</v>
      </c>
      <c r="AP64" s="62">
        <f t="shared" si="16"/>
        <v>2.4</v>
      </c>
      <c r="AQ64" s="62">
        <f>IF('Indicator Data'!AK67=0,10,ROUND(IF(LOG('Indicator Data'!AK67)&gt;AQ$195,0,IF(LOG('Indicator Data'!AK67)&lt;AQ$194,10,(AQ$195-LOG('Indicator Data'!AK67))/(AQ$195-AQ$194)*10)),1))</f>
        <v>4.5999999999999996</v>
      </c>
      <c r="AR64" s="62">
        <f>IF('Indicator Data'!AL67="No data","x",ROUND(IF('Indicator Data'!AL67&gt;AR$195,10,IF('Indicator Data'!AL67&lt;AR$194,0,10-(AR$195-'Indicator Data'!AL67)/(AR$195-AR$194)*10)),1))</f>
        <v>2</v>
      </c>
      <c r="AS64" s="64">
        <f t="shared" si="17"/>
        <v>3</v>
      </c>
      <c r="AT64" s="61">
        <f>IF('Indicator Data'!AM67="No data","x",ROUND(IF('Indicator Data'!AM67^2&gt;AT$195,0,IF('Indicator Data'!AM67^2&lt;AT$194,10,(AT$195-'Indicator Data'!AM67^2)/(AT$195-AT$194)*10)),1))</f>
        <v>8.1999999999999993</v>
      </c>
      <c r="AU64" s="61">
        <f>IF('Indicator Data'!AN67="No data","x",ROUND(IF('Indicator Data'!AN67&gt;AU$195,0,IF('Indicator Data'!AN67&lt;AU$194,10,(AU$195-'Indicator Data'!AN67)/(AU$195-AU$194)*10)),1))</f>
        <v>3.1</v>
      </c>
      <c r="AV64" s="61">
        <f>IF('Indicator Data'!AO67="No data","x",ROUND(IF('Indicator Data'!AO67&gt;AV$195,0,IF('Indicator Data'!AO67&lt;AV$194,10,(AV$195-'Indicator Data'!AO67)/(AV$195-AV$194)*10)),1))</f>
        <v>4</v>
      </c>
      <c r="AW64" s="62">
        <f t="shared" si="18"/>
        <v>5.0999999999999996</v>
      </c>
      <c r="AX64" s="62">
        <f>IF('Indicator Data'!AP67="No data","x",ROUND(IF('Indicator Data'!AP67&gt;AX$195,10,IF('Indicator Data'!AP67&lt;AX$194,0,10-(AX$195-'Indicator Data'!AP67)/(AX$195-AX$194)*10)),1))</f>
        <v>4.3</v>
      </c>
      <c r="AY64" s="64">
        <f t="shared" si="19"/>
        <v>4.7</v>
      </c>
      <c r="AZ64" s="69">
        <f t="shared" si="20"/>
        <v>3.9</v>
      </c>
    </row>
    <row r="65" spans="1:52" s="4" customFormat="1" x14ac:dyDescent="0.3">
      <c r="A65" s="109" t="str">
        <f>'Indicator Data'!A68</f>
        <v>Georgia</v>
      </c>
      <c r="B65" s="52" t="str">
        <f>'Indicator Data'!B68</f>
        <v>GEO</v>
      </c>
      <c r="C65" s="61">
        <f>ROUND(IF('Indicator Data'!K68="No data",IF((0.1022*LN('Indicator Data'!BH68)-0.1711)&gt;C$195,0,IF((0.1022*LN('Indicator Data'!BH68)-0.1711)&lt;C$194,10,(C$195-(0.1022*LN('Indicator Data'!BH68)-0.1711))/(C$195-C$194)*10)),IF('Indicator Data'!K68&gt;C$195,0,IF('Indicator Data'!K68&lt;C$194,10,(C$195-'Indicator Data'!K68)/(C$195-C$194)*10))),1)</f>
        <v>2.2999999999999998</v>
      </c>
      <c r="D65" s="61" t="str">
        <f>IF('Indicator Data'!L68="No data","x",ROUND((IF(LOG('Indicator Data'!L68*1000)&gt;D$195,10,IF(LOG('Indicator Data'!L68*1000)&lt;D$194,0,10-(D$195-LOG('Indicator Data'!L68*1000))/(D$195-D$194)*10))),1))</f>
        <v>x</v>
      </c>
      <c r="E65" s="62">
        <f t="shared" si="4"/>
        <v>2.2999999999999998</v>
      </c>
      <c r="F65" s="61">
        <f>IF('Indicator Data'!Y68="No data","x",ROUND(IF('Indicator Data'!Y68&gt;F$195,10,IF('Indicator Data'!Y68&lt;F$194,0,10-(F$195-'Indicator Data'!Y68)/(F$195-F$194)*10)),1))</f>
        <v>4.7</v>
      </c>
      <c r="G65" s="61">
        <f>IF('Indicator Data'!Z68="No data","x",ROUND(IF('Indicator Data'!Z68&gt;G$195,10,IF('Indicator Data'!Z68&lt;G$194,0,10-(G$195-'Indicator Data'!Z68)/(G$195-G$194)*10)),1))</f>
        <v>3.2</v>
      </c>
      <c r="H65" s="62">
        <f t="shared" si="5"/>
        <v>4</v>
      </c>
      <c r="I65" s="63">
        <f>SUM(IF('Indicator Data'!M68=0,0,'Indicator Data'!M68),SUM('Indicator Data'!N68:O68))</f>
        <v>548.39</v>
      </c>
      <c r="J65" s="63">
        <f>I65/'Indicator Data'!BI68*1000000</f>
        <v>137.20857033768837</v>
      </c>
      <c r="K65" s="61">
        <f t="shared" si="6"/>
        <v>2.7</v>
      </c>
      <c r="L65" s="61">
        <f>IF('Indicator Data'!P68="No data","x",ROUND(IF('Indicator Data'!P68&gt;L$195,10,IF('Indicator Data'!P68&lt;L$194,0,10-(L$195-'Indicator Data'!P68)/(L$195-L$194)*10)),1))</f>
        <v>2.2999999999999998</v>
      </c>
      <c r="M65" s="61">
        <f>IF('Indicator Data'!Q68="No data","x",IF('Indicator Data'!Q68=0,0,ROUND(IF('Indicator Data'!Q68&gt;M$195,10,IF('Indicator Data'!Q68&lt;M$194,0,10-(M$195-'Indicator Data'!Q68)/(M$195-M$194)*10)),1)))</f>
        <v>3.9</v>
      </c>
      <c r="N65" s="62">
        <f t="shared" si="7"/>
        <v>3</v>
      </c>
      <c r="O65" s="64">
        <f t="shared" si="8"/>
        <v>2.9</v>
      </c>
      <c r="P65" s="75">
        <f>IF(AND('Indicator Data'!AD68="No data",'Indicator Data'!AE68="No data"),0,SUM('Indicator Data'!AD68:AF68)/1000)</f>
        <v>295.67700000000002</v>
      </c>
      <c r="Q65" s="61">
        <f t="shared" si="9"/>
        <v>8.1999999999999993</v>
      </c>
      <c r="R65" s="65">
        <f>P65*1000/'Indicator Data'!BI68</f>
        <v>7.3979136110681604E-2</v>
      </c>
      <c r="S65" s="61">
        <f t="shared" si="10"/>
        <v>9.1999999999999993</v>
      </c>
      <c r="T65" s="66">
        <f t="shared" si="11"/>
        <v>8.6999999999999993</v>
      </c>
      <c r="U65" s="61">
        <f>IF('Indicator Data'!U68="No data","x",ROUND(IF('Indicator Data'!U68&gt;U$195,10,IF('Indicator Data'!U68&lt;U$194,0,10-(U$195-'Indicator Data'!U68)/(U$195-U$194)*10)),1))</f>
        <v>1</v>
      </c>
      <c r="V65" s="61">
        <f>IF('Indicator Data'!V68="No data","x",IF('Indicator Data'!V68=0,0,ROUND(IF('Indicator Data'!V68&gt;V$195,10,IF('Indicator Data'!V68&lt;V$194,0,10-(V$195-'Indicator Data'!V68)/(V$195-V$194)*10)),1)))</f>
        <v>1.3</v>
      </c>
      <c r="W65" s="61">
        <f t="shared" si="12"/>
        <v>1.1499999999999999</v>
      </c>
      <c r="X65" s="61">
        <f>IF('Indicator Data'!T68="No data","x",ROUND(IF('Indicator Data'!T68&gt;X$195,10,IF('Indicator Data'!T68&lt;X$194,0,10-(X$195-'Indicator Data'!T68)/(X$195-X$194)*10)),1))</f>
        <v>1.6</v>
      </c>
      <c r="Y65" s="167">
        <f>IF('Indicator Data'!W68="No data","x",ROUND(IF('Indicator Data'!W68&gt;Y$195,10,IF('Indicator Data'!W68&lt;Y$194,0,10-(Y$195-'Indicator Data'!W68)/(Y$195-Y$194)*10)),1))</f>
        <v>0</v>
      </c>
      <c r="Z65" s="65">
        <f>IF('Indicator Data'!X68="No data","x",IF(('Indicator Data'!X68/'Indicator Data'!BI68)&gt;1,1,IF('Indicator Data'!X68&gt;'Indicator Data'!X68,1,'Indicator Data'!X68/'Indicator Data'!BI68)))</f>
        <v>0.10316100883665327</v>
      </c>
      <c r="AA65" s="167">
        <f t="shared" si="13"/>
        <v>1.1000000000000001</v>
      </c>
      <c r="AB65" s="62">
        <f t="shared" si="21"/>
        <v>1</v>
      </c>
      <c r="AC65" s="61">
        <f>IF('Indicator Data'!R68="No data","x",ROUND(IF('Indicator Data'!R68&gt;AC$195,10,IF('Indicator Data'!R68&lt;AC$194,0,10-(AC$195-'Indicator Data'!R68)/(AC$195-AC$194)*10)),1))</f>
        <v>0.8</v>
      </c>
      <c r="AD65" s="61">
        <f>IF('Indicator Data'!S68="No data","x",ROUND(IF('Indicator Data'!S68&gt;AD$195,10,IF('Indicator Data'!S68&lt;AD$194,0,10-(AD$195-'Indicator Data'!S68)/(AD$195-AD$194)*10)),1))</f>
        <v>0.2</v>
      </c>
      <c r="AE65" s="62">
        <f t="shared" si="14"/>
        <v>0.5</v>
      </c>
      <c r="AF65" s="75">
        <f>('Indicator Data'!AC68+'Indicator Data'!AB68*0.5+'Indicator Data'!AA68*0.25)/1000</f>
        <v>5.6595000000000004</v>
      </c>
      <c r="AG65" s="67">
        <f>AF65*1000/'Indicator Data'!BI68</f>
        <v>1.4160212692174315E-3</v>
      </c>
      <c r="AH65" s="62">
        <f t="shared" si="15"/>
        <v>0.1</v>
      </c>
      <c r="AI65" s="61">
        <f>IF('Indicator Data'!AG68="No data","x",ROUND(IF('Indicator Data'!AG68&lt;$AI$194,10,IF('Indicator Data'!AG68&gt;$AI$195,0,($AI$195-'Indicator Data'!AG68)/($AI$195-$AI$194)*10)),1))</f>
        <v>4.5</v>
      </c>
      <c r="AJ65" s="61">
        <f>IF('Indicator Data'!AH68="No data","x",ROUND(IF('Indicator Data'!AH68&gt;$AJ$195,10,IF('Indicator Data'!AH68&lt;$AJ$194,0,10-($AJ$195-'Indicator Data'!AH68)/($AJ$195-$AJ$194)*10)),1))</f>
        <v>1</v>
      </c>
      <c r="AK65" s="62">
        <f t="shared" si="22"/>
        <v>2.8</v>
      </c>
      <c r="AL65" s="68">
        <f t="shared" si="23"/>
        <v>1.2</v>
      </c>
      <c r="AM65" s="69">
        <f t="shared" si="24"/>
        <v>6.2</v>
      </c>
      <c r="AN65" s="61">
        <f>IF('Indicator Data'!AI68="No data","x",ROUND((IF(LOG('Indicator Data'!AI68)&gt;AN$195,10,IF(LOG('Indicator Data'!AI68)&lt;AN$194,0,10-(AN$195-LOG('Indicator Data'!AI68))/(AN$195-AN$194)*10))),1))</f>
        <v>4.3</v>
      </c>
      <c r="AO65" s="61">
        <f>IF('Indicator Data'!AJ68="No data","x",ROUND((IF(LOG('Indicator Data'!AJ68)&gt;AO$195,10,IF(LOG('Indicator Data'!AJ68)&lt;AO$194,0,10-(AO$195-LOG('Indicator Data'!AJ68))/(AO$195-AO$194)*10))),1))</f>
        <v>7</v>
      </c>
      <c r="AP65" s="62">
        <f t="shared" si="16"/>
        <v>5.7</v>
      </c>
      <c r="AQ65" s="62">
        <f>IF('Indicator Data'!AK68=0,10,ROUND(IF(LOG('Indicator Data'!AK68)&gt;AQ$195,0,IF(LOG('Indicator Data'!AK68)&lt;AQ$194,10,(AQ$195-LOG('Indicator Data'!AK68))/(AQ$195-AQ$194)*10)),1))</f>
        <v>5.9</v>
      </c>
      <c r="AR65" s="62">
        <f>IF('Indicator Data'!AL68="No data","x",ROUND(IF('Indicator Data'!AL68&gt;AR$195,10,IF('Indicator Data'!AL68&lt;AR$194,0,10-(AR$195-'Indicator Data'!AL68)/(AR$195-AR$194)*10)),1))</f>
        <v>4</v>
      </c>
      <c r="AS65" s="64">
        <f t="shared" si="17"/>
        <v>5.2</v>
      </c>
      <c r="AT65" s="61">
        <f>IF('Indicator Data'!AM68="No data","x",ROUND(IF('Indicator Data'!AM68^2&gt;AT$195,0,IF('Indicator Data'!AM68^2&lt;AT$194,10,(AT$195-'Indicator Data'!AM68^2)/(AT$195-AT$194)*10)),1))</f>
        <v>0.1</v>
      </c>
      <c r="AU65" s="61">
        <f>IF('Indicator Data'!AN68="No data","x",ROUND(IF('Indicator Data'!AN68&gt;AU$195,0,IF('Indicator Data'!AN68&lt;AU$194,10,(AU$195-'Indicator Data'!AN68)/(AU$195-AU$194)*10)),1))</f>
        <v>3.3</v>
      </c>
      <c r="AV65" s="61">
        <f>IF('Indicator Data'!AO68="No data","x",ROUND(IF('Indicator Data'!AO68&gt;AV$195,0,IF('Indicator Data'!AO68&lt;AV$194,10,(AV$195-'Indicator Data'!AO68)/(AV$195-AV$194)*10)),1))</f>
        <v>1.6</v>
      </c>
      <c r="AW65" s="62">
        <f t="shared" si="18"/>
        <v>1.7</v>
      </c>
      <c r="AX65" s="62">
        <f>IF('Indicator Data'!AP68="No data","x",ROUND(IF('Indicator Data'!AP68&gt;AX$195,10,IF('Indicator Data'!AP68&lt;AX$194,0,10-(AX$195-'Indicator Data'!AP68)/(AX$195-AX$194)*10)),1))</f>
        <v>6.9</v>
      </c>
      <c r="AY65" s="64">
        <f t="shared" si="19"/>
        <v>4.3</v>
      </c>
      <c r="AZ65" s="69">
        <f t="shared" si="20"/>
        <v>4.8</v>
      </c>
    </row>
    <row r="66" spans="1:52" s="4" customFormat="1" x14ac:dyDescent="0.3">
      <c r="A66" s="109" t="str">
        <f>'Indicator Data'!A69</f>
        <v>Germany</v>
      </c>
      <c r="B66" s="52" t="str">
        <f>'Indicator Data'!B69</f>
        <v>DEU</v>
      </c>
      <c r="C66" s="61">
        <f>ROUND(IF('Indicator Data'!K69="No data",IF((0.1022*LN('Indicator Data'!BH69)-0.1711)&gt;C$195,0,IF((0.1022*LN('Indicator Data'!BH69)-0.1711)&lt;C$194,10,(C$195-(0.1022*LN('Indicator Data'!BH69)-0.1711))/(C$195-C$194)*10)),IF('Indicator Data'!K69&gt;C$195,0,IF('Indicator Data'!K69&lt;C$194,10,(C$195-'Indicator Data'!K69)/(C$195-C$194)*10))),1)</f>
        <v>0</v>
      </c>
      <c r="D66" s="61" t="str">
        <f>IF('Indicator Data'!L69="No data","x",ROUND((IF(LOG('Indicator Data'!L69*1000)&gt;D$195,10,IF(LOG('Indicator Data'!L69*1000)&lt;D$194,0,10-(D$195-LOG('Indicator Data'!L69*1000))/(D$195-D$194)*10))),1))</f>
        <v>x</v>
      </c>
      <c r="E66" s="62">
        <f t="shared" si="4"/>
        <v>0</v>
      </c>
      <c r="F66" s="61">
        <f>IF('Indicator Data'!Y69="No data","x",ROUND(IF('Indicator Data'!Y69&gt;F$195,10,IF('Indicator Data'!Y69&lt;F$194,0,10-(F$195-'Indicator Data'!Y69)/(F$195-F$194)*10)),1))</f>
        <v>1.1000000000000001</v>
      </c>
      <c r="G66" s="61">
        <f>IF('Indicator Data'!Z69="No data","x",ROUND(IF('Indicator Data'!Z69&gt;G$195,10,IF('Indicator Data'!Z69&lt;G$194,0,10-(G$195-'Indicator Data'!Z69)/(G$195-G$194)*10)),1))</f>
        <v>1.7</v>
      </c>
      <c r="H66" s="62">
        <f t="shared" si="5"/>
        <v>1.4</v>
      </c>
      <c r="I66" s="63">
        <f>SUM(IF('Indicator Data'!M69=0,0,'Indicator Data'!M69),SUM('Indicator Data'!N69:O69))</f>
        <v>-164.22084000000001</v>
      </c>
      <c r="J66" s="63">
        <f>I66/'Indicator Data'!BI69*1000000</f>
        <v>-1.9663152358142553</v>
      </c>
      <c r="K66" s="61">
        <f t="shared" si="6"/>
        <v>0</v>
      </c>
      <c r="L66" s="61" t="str">
        <f>IF('Indicator Data'!P69="No data","x",ROUND(IF('Indicator Data'!P69&gt;L$195,10,IF('Indicator Data'!P69&lt;L$194,0,10-(L$195-'Indicator Data'!P69)/(L$195-L$194)*10)),1))</f>
        <v>x</v>
      </c>
      <c r="M66" s="61">
        <f>IF('Indicator Data'!Q69="No data","x",IF('Indicator Data'!Q69=0,0,ROUND(IF('Indicator Data'!Q69&gt;M$195,10,IF('Indicator Data'!Q69&lt;M$194,0,10-(M$195-'Indicator Data'!Q69)/(M$195-M$194)*10)),1)))</f>
        <v>0.2</v>
      </c>
      <c r="N66" s="62">
        <f t="shared" si="7"/>
        <v>0.1</v>
      </c>
      <c r="O66" s="64">
        <f t="shared" si="8"/>
        <v>0.4</v>
      </c>
      <c r="P66" s="75">
        <f>IF(AND('Indicator Data'!AD69="No data",'Indicator Data'!AE69="No data"),0,SUM('Indicator Data'!AD69:AF69)/1000)</f>
        <v>1433.1210000000001</v>
      </c>
      <c r="Q66" s="61">
        <f t="shared" si="9"/>
        <v>10</v>
      </c>
      <c r="R66" s="65">
        <f>P66*1000/'Indicator Data'!BI69</f>
        <v>1.715962271941467E-2</v>
      </c>
      <c r="S66" s="61">
        <f t="shared" si="10"/>
        <v>6.4</v>
      </c>
      <c r="T66" s="66">
        <f t="shared" si="11"/>
        <v>8.1999999999999993</v>
      </c>
      <c r="U66" s="61" t="str">
        <f>IF('Indicator Data'!U69="No data","x",ROUND(IF('Indicator Data'!U69&gt;U$195,10,IF('Indicator Data'!U69&lt;U$194,0,10-(U$195-'Indicator Data'!U69)/(U$195-U$194)*10)),1))</f>
        <v>x</v>
      </c>
      <c r="V66" s="61" t="str">
        <f>IF('Indicator Data'!V69="No data","x",IF('Indicator Data'!V69=0,0,ROUND(IF('Indicator Data'!V69&gt;V$195,10,IF('Indicator Data'!V69&lt;V$194,0,10-(V$195-'Indicator Data'!V69)/(V$195-V$194)*10)),1)))</f>
        <v>x</v>
      </c>
      <c r="W66" s="61" t="str">
        <f t="shared" si="12"/>
        <v>x</v>
      </c>
      <c r="X66" s="61">
        <f>IF('Indicator Data'!T69="No data","x",ROUND(IF('Indicator Data'!T69&gt;X$195,10,IF('Indicator Data'!T69&lt;X$194,0,10-(X$195-'Indicator Data'!T69)/(X$195-X$194)*10)),1))</f>
        <v>0.1</v>
      </c>
      <c r="Y66" s="167" t="str">
        <f>IF('Indicator Data'!W69="No data","x",ROUND(IF('Indicator Data'!W69&gt;Y$195,10,IF('Indicator Data'!W69&lt;Y$194,0,10-(Y$195-'Indicator Data'!W69)/(Y$195-Y$194)*10)),1))</f>
        <v>x</v>
      </c>
      <c r="Z66" s="65">
        <f>IF('Indicator Data'!X69="No data","x",IF(('Indicator Data'!X69/'Indicator Data'!BI69)&gt;1,1,IF('Indicator Data'!X69&gt;'Indicator Data'!X69,1,'Indicator Data'!X69/'Indicator Data'!BI69)))</f>
        <v>9.0041498833663253E-6</v>
      </c>
      <c r="AA66" s="167">
        <f t="shared" si="13"/>
        <v>0</v>
      </c>
      <c r="AB66" s="62">
        <f t="shared" si="21"/>
        <v>0.1</v>
      </c>
      <c r="AC66" s="61">
        <f>IF('Indicator Data'!R69="No data","x",ROUND(IF('Indicator Data'!R69&gt;AC$195,10,IF('Indicator Data'!R69&lt;AC$194,0,10-(AC$195-'Indicator Data'!R69)/(AC$195-AC$194)*10)),1))</f>
        <v>0.3</v>
      </c>
      <c r="AD66" s="61" t="str">
        <f>IF('Indicator Data'!S69="No data","x",ROUND(IF('Indicator Data'!S69&gt;AD$195,10,IF('Indicator Data'!S69&lt;AD$194,0,10-(AD$195-'Indicator Data'!S69)/(AD$195-AD$194)*10)),1))</f>
        <v>x</v>
      </c>
      <c r="AE66" s="62">
        <f t="shared" si="14"/>
        <v>0.3</v>
      </c>
      <c r="AF66" s="75">
        <f>('Indicator Data'!AC69+'Indicator Data'!AB69*0.5+'Indicator Data'!AA69*0.25)/1000</f>
        <v>0.156</v>
      </c>
      <c r="AG66" s="67">
        <f>AF66*1000/'Indicator Data'!BI69</f>
        <v>1.8678821566557801E-6</v>
      </c>
      <c r="AH66" s="62">
        <f t="shared" si="15"/>
        <v>0</v>
      </c>
      <c r="AI66" s="61">
        <f>IF('Indicator Data'!AG69="No data","x",ROUND(IF('Indicator Data'!AG69&lt;$AI$194,10,IF('Indicator Data'!AG69&gt;$AI$195,0,($AI$195-'Indicator Data'!AG69)/($AI$195-$AI$194)*10)),1))</f>
        <v>1.5</v>
      </c>
      <c r="AJ66" s="61">
        <f>IF('Indicator Data'!AH69="No data","x",ROUND(IF('Indicator Data'!AH69&gt;$AJ$195,10,IF('Indicator Data'!AH69&lt;$AJ$194,0,10-($AJ$195-'Indicator Data'!AH69)/($AJ$195-$AJ$194)*10)),1))</f>
        <v>0</v>
      </c>
      <c r="AK66" s="62">
        <f t="shared" si="22"/>
        <v>0.8</v>
      </c>
      <c r="AL66" s="68">
        <f t="shared" si="23"/>
        <v>0.3</v>
      </c>
      <c r="AM66" s="69">
        <f t="shared" si="24"/>
        <v>5.5</v>
      </c>
      <c r="AN66" s="61">
        <f>IF('Indicator Data'!AI69="No data","x",ROUND((IF(LOG('Indicator Data'!AI69)&gt;AN$195,10,IF(LOG('Indicator Data'!AI69)&lt;AN$194,0,10-(AN$195-LOG('Indicator Data'!AI69))/(AN$195-AN$194)*10))),1))</f>
        <v>10</v>
      </c>
      <c r="AO66" s="61">
        <f>IF('Indicator Data'!AJ69="No data","x",ROUND((IF(LOG('Indicator Data'!AJ69)&gt;AO$195,10,IF(LOG('Indicator Data'!AJ69)&lt;AO$194,0,10-(AO$195-LOG('Indicator Data'!AJ69))/(AO$195-AO$194)*10))),1))</f>
        <v>8.9</v>
      </c>
      <c r="AP66" s="62">
        <f t="shared" si="16"/>
        <v>9.5</v>
      </c>
      <c r="AQ66" s="62">
        <f>IF('Indicator Data'!AK69=0,10,ROUND(IF(LOG('Indicator Data'!AK69)&gt;AQ$195,0,IF(LOG('Indicator Data'!AK69)&lt;AQ$194,10,(AQ$195-LOG('Indicator Data'!AK69))/(AQ$195-AQ$194)*10)),1))</f>
        <v>6.6</v>
      </c>
      <c r="AR66" s="62">
        <f>IF('Indicator Data'!AL69="No data","x",ROUND(IF('Indicator Data'!AL69&gt;AR$195,10,IF('Indicator Data'!AL69&lt;AR$194,0,10-(AR$195-'Indicator Data'!AL69)/(AR$195-AR$194)*10)),1))</f>
        <v>8</v>
      </c>
      <c r="AS66" s="64">
        <f t="shared" si="17"/>
        <v>8</v>
      </c>
      <c r="AT66" s="61" t="str">
        <f>IF('Indicator Data'!AM69="No data","x",ROUND(IF('Indicator Data'!AM69^2&gt;AT$195,0,IF('Indicator Data'!AM69^2&lt;AT$194,10,(AT$195-'Indicator Data'!AM69^2)/(AT$195-AT$194)*10)),1))</f>
        <v>x</v>
      </c>
      <c r="AU66" s="61">
        <f>IF('Indicator Data'!AN69="No data","x",ROUND(IF('Indicator Data'!AN69&gt;AU$195,0,IF('Indicator Data'!AN69&lt;AU$194,10,(AU$195-'Indicator Data'!AN69)/(AU$195-AU$194)*10)),1))</f>
        <v>3.6</v>
      </c>
      <c r="AV66" s="61">
        <f>IF('Indicator Data'!AO69="No data","x",ROUND(IF('Indicator Data'!AO69&gt;AV$195,0,IF('Indicator Data'!AO69&lt;AV$194,10,(AV$195-'Indicator Data'!AO69)/(AV$195-AV$194)*10)),1))</f>
        <v>6.5</v>
      </c>
      <c r="AW66" s="62">
        <f t="shared" si="18"/>
        <v>5.0999999999999996</v>
      </c>
      <c r="AX66" s="62">
        <f>IF('Indicator Data'!AP69="No data","x",ROUND(IF('Indicator Data'!AP69&gt;AX$195,10,IF('Indicator Data'!AP69&lt;AX$194,0,10-(AX$195-'Indicator Data'!AP69)/(AX$195-AX$194)*10)),1))</f>
        <v>6.5</v>
      </c>
      <c r="AY66" s="64">
        <f t="shared" si="19"/>
        <v>5.8</v>
      </c>
      <c r="AZ66" s="69">
        <f t="shared" si="20"/>
        <v>6.9</v>
      </c>
    </row>
    <row r="67" spans="1:52" s="4" customFormat="1" x14ac:dyDescent="0.3">
      <c r="A67" s="109" t="str">
        <f>'Indicator Data'!A70</f>
        <v>Ghana</v>
      </c>
      <c r="B67" s="52" t="str">
        <f>'Indicator Data'!B70</f>
        <v>GHA</v>
      </c>
      <c r="C67" s="61">
        <f>ROUND(IF('Indicator Data'!K70="No data",IF((0.1022*LN('Indicator Data'!BH70)-0.1711)&gt;C$195,0,IF((0.1022*LN('Indicator Data'!BH70)-0.1711)&lt;C$194,10,(C$195-(0.1022*LN('Indicator Data'!BH70)-0.1711))/(C$195-C$194)*10)),IF('Indicator Data'!K70&gt;C$195,0,IF('Indicator Data'!K70&lt;C$194,10,(C$195-'Indicator Data'!K70)/(C$195-C$194)*10))),1)</f>
        <v>6.1</v>
      </c>
      <c r="D67" s="61">
        <f>IF('Indicator Data'!L70="No data","x",ROUND((IF(LOG('Indicator Data'!L70*1000)&gt;D$195,10,IF(LOG('Indicator Data'!L70*1000)&lt;D$194,0,10-(D$195-LOG('Indicator Data'!L70*1000))/(D$195-D$194)*10))),1))</f>
        <v>7.9</v>
      </c>
      <c r="E67" s="62">
        <f t="shared" si="4"/>
        <v>7.1</v>
      </c>
      <c r="F67" s="61">
        <f>IF('Indicator Data'!Y70="No data","x",ROUND(IF('Indicator Data'!Y70&gt;F$195,10,IF('Indicator Data'!Y70&lt;F$194,0,10-(F$195-'Indicator Data'!Y70)/(F$195-F$194)*10)),1))</f>
        <v>7.2</v>
      </c>
      <c r="G67" s="61">
        <f>IF('Indicator Data'!Z70="No data","x",ROUND(IF('Indicator Data'!Z70&gt;G$195,10,IF('Indicator Data'!Z70&lt;G$194,0,10-(G$195-'Indicator Data'!Z70)/(G$195-G$194)*10)),1))</f>
        <v>4.5999999999999996</v>
      </c>
      <c r="H67" s="62">
        <f t="shared" si="5"/>
        <v>5.9</v>
      </c>
      <c r="I67" s="63">
        <f>SUM(IF('Indicator Data'!M70=0,0,'Indicator Data'!M70),SUM('Indicator Data'!N70:O70))</f>
        <v>1233.4558199999999</v>
      </c>
      <c r="J67" s="63">
        <f>I67/'Indicator Data'!BI70*1000000</f>
        <v>40.550383922497105</v>
      </c>
      <c r="K67" s="61">
        <f t="shared" si="6"/>
        <v>0.8</v>
      </c>
      <c r="L67" s="61">
        <f>IF('Indicator Data'!P70="No data","x",ROUND(IF('Indicator Data'!P70&gt;L$195,10,IF('Indicator Data'!P70&lt;L$194,0,10-(L$195-'Indicator Data'!P70)/(L$195-L$194)*10)),1))</f>
        <v>1.1000000000000001</v>
      </c>
      <c r="M67" s="61">
        <f>IF('Indicator Data'!Q70="No data","x",IF('Indicator Data'!Q70=0,0,ROUND(IF('Indicator Data'!Q70&gt;M$195,10,IF('Indicator Data'!Q70&lt;M$194,0,10-(M$195-'Indicator Data'!Q70)/(M$195-M$194)*10)),1)))</f>
        <v>1.8</v>
      </c>
      <c r="N67" s="62">
        <f t="shared" si="7"/>
        <v>1.2</v>
      </c>
      <c r="O67" s="64">
        <f t="shared" si="8"/>
        <v>5.3</v>
      </c>
      <c r="P67" s="75">
        <f>IF(AND('Indicator Data'!AD70="No data",'Indicator Data'!AE70="No data"),0,SUM('Indicator Data'!AD70:AF70)/1000)</f>
        <v>17.981999999999999</v>
      </c>
      <c r="Q67" s="61">
        <f t="shared" si="9"/>
        <v>4.2</v>
      </c>
      <c r="R67" s="65">
        <f>P67*1000/'Indicator Data'!BI70</f>
        <v>5.911658868287175E-4</v>
      </c>
      <c r="S67" s="61">
        <f t="shared" si="10"/>
        <v>2.8</v>
      </c>
      <c r="T67" s="66">
        <f t="shared" si="11"/>
        <v>3.5</v>
      </c>
      <c r="U67" s="61">
        <f>IF('Indicator Data'!U70="No data","x",ROUND(IF('Indicator Data'!U70&gt;U$195,10,IF('Indicator Data'!U70&lt;U$194,0,10-(U$195-'Indicator Data'!U70)/(U$195-U$194)*10)),1))</f>
        <v>3.2</v>
      </c>
      <c r="V67" s="61">
        <f>IF('Indicator Data'!V70="No data","x",IF('Indicator Data'!V70=0,0,ROUND(IF('Indicator Data'!V70&gt;V$195,10,IF('Indicator Data'!V70&lt;V$194,0,10-(V$195-'Indicator Data'!V70)/(V$195-V$194)*10)),1)))</f>
        <v>3.5</v>
      </c>
      <c r="W67" s="61">
        <f t="shared" si="12"/>
        <v>3.35</v>
      </c>
      <c r="X67" s="61">
        <f>IF('Indicator Data'!T70="No data","x",ROUND(IF('Indicator Data'!T70&gt;X$195,10,IF('Indicator Data'!T70&lt;X$194,0,10-(X$195-'Indicator Data'!T70)/(X$195-X$194)*10)),1))</f>
        <v>2.8</v>
      </c>
      <c r="Y67" s="167">
        <f>IF('Indicator Data'!W70="No data","x",ROUND(IF('Indicator Data'!W70&gt;Y$195,10,IF('Indicator Data'!W70&lt;Y$194,0,10-(Y$195-'Indicator Data'!W70)/(Y$195-Y$194)*10)),1))</f>
        <v>6.8</v>
      </c>
      <c r="Z67" s="65">
        <f>IF('Indicator Data'!X70="No data","x",IF(('Indicator Data'!X70/'Indicator Data'!BI70)&gt;1,1,IF('Indicator Data'!X70&gt;'Indicator Data'!X70,1,'Indicator Data'!X70/'Indicator Data'!BI70)))</f>
        <v>0.5387842562747186</v>
      </c>
      <c r="AA67" s="167">
        <f t="shared" si="13"/>
        <v>6</v>
      </c>
      <c r="AB67" s="62">
        <f t="shared" ref="AB67:AB98" si="25">IF(AND(W67="x",X67="x",Y67="x",AA67="x"),"x",ROUND(AVERAGE(W67,X67,Y67,AA67),1))</f>
        <v>4.7</v>
      </c>
      <c r="AC67" s="61">
        <f>IF('Indicator Data'!R70="No data","x",ROUND(IF('Indicator Data'!R70&gt;AC$195,10,IF('Indicator Data'!R70&lt;AC$194,0,10-(AC$195-'Indicator Data'!R70)/(AC$195-AC$194)*10)),1))</f>
        <v>3.7</v>
      </c>
      <c r="AD67" s="61">
        <f>IF('Indicator Data'!S70="No data","x",ROUND(IF('Indicator Data'!S70&gt;AD$195,10,IF('Indicator Data'!S70&lt;AD$194,0,10-(AD$195-'Indicator Data'!S70)/(AD$195-AD$194)*10)),1))</f>
        <v>2.4</v>
      </c>
      <c r="AE67" s="62">
        <f t="shared" si="14"/>
        <v>3.1</v>
      </c>
      <c r="AF67" s="75">
        <f>('Indicator Data'!AC70+'Indicator Data'!AB70*0.5+'Indicator Data'!AA70*0.25)/1000</f>
        <v>305.16199999999998</v>
      </c>
      <c r="AG67" s="67">
        <f>AF67*1000/'Indicator Data'!BI70</f>
        <v>1.0032330350151546E-2</v>
      </c>
      <c r="AH67" s="62">
        <f t="shared" si="15"/>
        <v>1</v>
      </c>
      <c r="AI67" s="61">
        <f>IF('Indicator Data'!AG70="No data","x",ROUND(IF('Indicator Data'!AG70&lt;$AI$194,10,IF('Indicator Data'!AG70&gt;$AI$195,0,($AI$195-'Indicator Data'!AG70)/($AI$195-$AI$194)*10)),1))</f>
        <v>1.9</v>
      </c>
      <c r="AJ67" s="61">
        <f>IF('Indicator Data'!AH70="No data","x",ROUND(IF('Indicator Data'!AH70&gt;$AJ$195,10,IF('Indicator Data'!AH70&lt;$AJ$194,0,10-($AJ$195-'Indicator Data'!AH70)/($AJ$195-$AJ$194)*10)),1))</f>
        <v>0.2</v>
      </c>
      <c r="AK67" s="62">
        <f t="shared" ref="AK67:AK98" si="26">ROUND(AVERAGE(AJ67,AI67),1)</f>
        <v>1.1000000000000001</v>
      </c>
      <c r="AL67" s="68">
        <f t="shared" ref="AL67:AL98" si="27">ROUND(IF(AND(AB67="x",AE67="x",AK67="x"),AH67,IF(AND(AB67="x",AE67="x"),(10-GEOMEAN(((10-AK67)/10*9+1),((10-AH67)/10*9+1)))/9*10,IF(AK67="x",(10-GEOMEAN(((10-AB67)/10*9+1),((10-AE67)/10*9+1),((10-AH67)/10*9+1)))/9*10,IF(AB67="x",(10-GEOMEAN(((10-AK67)/10*9+1),((10-AE67)/10*9+1),((10-AH67)/10*9+1)))/9*10,(10-GEOMEAN(((10-AB67)/10*9+1),((10-AE67)/10*9+1),((10-AH67)/10*9+1),((10-AK67)/10*9+1)))/9*10)))),1)</f>
        <v>2.6</v>
      </c>
      <c r="AM67" s="69">
        <f t="shared" ref="AM67:AM98" si="28">ROUND((10-GEOMEAN(((10-T67)/10*9+1),((10-AL67)/10*9+1)))/9*10,1)</f>
        <v>3.1</v>
      </c>
      <c r="AN67" s="61">
        <f>IF('Indicator Data'!AI70="No data","x",ROUND((IF(LOG('Indicator Data'!AI70)&gt;AN$195,10,IF(LOG('Indicator Data'!AI70)&lt;AN$194,0,10-(AN$195-LOG('Indicator Data'!AI70))/(AN$195-AN$194)*10))),1))</f>
        <v>4.2</v>
      </c>
      <c r="AO67" s="61" t="str">
        <f>IF('Indicator Data'!AJ70="No data","x",ROUND((IF(LOG('Indicator Data'!AJ70)&gt;AO$195,10,IF(LOG('Indicator Data'!AJ70)&lt;AO$194,0,10-(AO$195-LOG('Indicator Data'!AJ70))/(AO$195-AO$194)*10))),1))</f>
        <v>x</v>
      </c>
      <c r="AP67" s="62">
        <f t="shared" si="16"/>
        <v>4.2</v>
      </c>
      <c r="AQ67" s="62">
        <f>IF('Indicator Data'!AK70=0,10,ROUND(IF(LOG('Indicator Data'!AK70)&gt;AQ$195,0,IF(LOG('Indicator Data'!AK70)&lt;AQ$194,10,(AQ$195-LOG('Indicator Data'!AK70))/(AQ$195-AQ$194)*10)),1))</f>
        <v>4.5</v>
      </c>
      <c r="AR67" s="62">
        <f>IF('Indicator Data'!AL70="No data","x",ROUND(IF('Indicator Data'!AL70&gt;AR$195,10,IF('Indicator Data'!AL70&lt;AR$194,0,10-(AR$195-'Indicator Data'!AL70)/(AR$195-AR$194)*10)),1))</f>
        <v>4</v>
      </c>
      <c r="AS67" s="64">
        <f t="shared" si="17"/>
        <v>4.2</v>
      </c>
      <c r="AT67" s="61">
        <f>IF('Indicator Data'!AM70="No data","x",ROUND(IF('Indicator Data'!AM70^2&gt;AT$195,0,IF('Indicator Data'!AM70^2&lt;AT$194,10,(AT$195-'Indicator Data'!AM70^2)/(AT$195-AT$194)*10)),1))</f>
        <v>4.0999999999999996</v>
      </c>
      <c r="AU67" s="61">
        <f>IF('Indicator Data'!AN70="No data","x",ROUND(IF('Indicator Data'!AN70&gt;AU$195,0,IF('Indicator Data'!AN70&lt;AU$194,10,(AU$195-'Indicator Data'!AN70)/(AU$195-AU$194)*10)),1))</f>
        <v>3.2</v>
      </c>
      <c r="AV67" s="61">
        <f>IF('Indicator Data'!AO70="No data","x",ROUND(IF('Indicator Data'!AO70&gt;AV$195,0,IF('Indicator Data'!AO70&lt;AV$194,10,(AV$195-'Indicator Data'!AO70)/(AV$195-AV$194)*10)),1))</f>
        <v>3.1</v>
      </c>
      <c r="AW67" s="62">
        <f t="shared" si="18"/>
        <v>3.5</v>
      </c>
      <c r="AX67" s="62">
        <f>IF('Indicator Data'!AP70="No data","x",ROUND(IF('Indicator Data'!AP70&gt;AX$195,10,IF('Indicator Data'!AP70&lt;AX$194,0,10-(AX$195-'Indicator Data'!AP70)/(AX$195-AX$194)*10)),1))</f>
        <v>1.6</v>
      </c>
      <c r="AY67" s="64">
        <f t="shared" si="19"/>
        <v>2.6</v>
      </c>
      <c r="AZ67" s="69">
        <f t="shared" si="20"/>
        <v>3.4</v>
      </c>
    </row>
    <row r="68" spans="1:52" s="4" customFormat="1" x14ac:dyDescent="0.3">
      <c r="A68" s="109" t="str">
        <f>'Indicator Data'!A71</f>
        <v>Greece</v>
      </c>
      <c r="B68" s="52" t="str">
        <f>'Indicator Data'!B71</f>
        <v>GRC</v>
      </c>
      <c r="C68" s="61">
        <f>ROUND(IF('Indicator Data'!K71="No data",IF((0.1022*LN('Indicator Data'!BH71)-0.1711)&gt;C$195,0,IF((0.1022*LN('Indicator Data'!BH71)-0.1711)&lt;C$194,10,(C$195-(0.1022*LN('Indicator Data'!BH71)-0.1711))/(C$195-C$194)*10)),IF('Indicator Data'!K71&gt;C$195,0,IF('Indicator Data'!K71&lt;C$194,10,(C$195-'Indicator Data'!K71)/(C$195-C$194)*10))),1)</f>
        <v>0.6</v>
      </c>
      <c r="D68" s="61" t="str">
        <f>IF('Indicator Data'!L71="No data","x",ROUND((IF(LOG('Indicator Data'!L71*1000)&gt;D$195,10,IF(LOG('Indicator Data'!L71*1000)&lt;D$194,0,10-(D$195-LOG('Indicator Data'!L71*1000))/(D$195-D$194)*10))),1))</f>
        <v>x</v>
      </c>
      <c r="E68" s="62">
        <f t="shared" ref="E68:E131" si="29">ROUND(IF(D68="x",C68,(10-GEOMEAN(((10-C68)/10*9+1),((10-D68)/10*9+1)))/9*10),1)</f>
        <v>0.6</v>
      </c>
      <c r="F68" s="61">
        <f>IF('Indicator Data'!Y71="No data","x",ROUND(IF('Indicator Data'!Y71&gt;F$195,10,IF('Indicator Data'!Y71&lt;F$194,0,10-(F$195-'Indicator Data'!Y71)/(F$195-F$194)*10)),1))</f>
        <v>1.6</v>
      </c>
      <c r="G68" s="61">
        <f>IF('Indicator Data'!Z71="No data","x",ROUND(IF('Indicator Data'!Z71&gt;G$195,10,IF('Indicator Data'!Z71&lt;G$194,0,10-(G$195-'Indicator Data'!Z71)/(G$195-G$194)*10)),1))</f>
        <v>2.8</v>
      </c>
      <c r="H68" s="62">
        <f t="shared" ref="H68:H131" si="30">IF(AND(F68="x",G68="x"),"x",ROUND(AVERAGE(F68,G68),1))</f>
        <v>2.2000000000000002</v>
      </c>
      <c r="I68" s="63">
        <f>SUM(IF('Indicator Data'!M71=0,0,'Indicator Data'!M71),SUM('Indicator Data'!N71:O71))</f>
        <v>2531.8544099999999</v>
      </c>
      <c r="J68" s="63">
        <f>I68/'Indicator Data'!BI71*1000000</f>
        <v>241.74020275263589</v>
      </c>
      <c r="K68" s="61">
        <f t="shared" ref="K68:K131" si="31">IF(J68="x","x",ROUND(IF(J68&gt;K$195,10,IF(J68&lt;K$194,0,10-(K$195-J68)/(K$195-K$194)*10)),1))</f>
        <v>4.8</v>
      </c>
      <c r="L68" s="61" t="str">
        <f>IF('Indicator Data'!P71="No data","x",ROUND(IF('Indicator Data'!P71&gt;L$195,10,IF('Indicator Data'!P71&lt;L$194,0,10-(L$195-'Indicator Data'!P71)/(L$195-L$194)*10)),1))</f>
        <v>x</v>
      </c>
      <c r="M68" s="61">
        <f>IF('Indicator Data'!Q71="No data","x",IF('Indicator Data'!Q71=0,0,ROUND(IF('Indicator Data'!Q71&gt;M$195,10,IF('Indicator Data'!Q71&lt;M$194,0,10-(M$195-'Indicator Data'!Q71)/(M$195-M$194)*10)),1)))</f>
        <v>0.1</v>
      </c>
      <c r="N68" s="62">
        <f t="shared" ref="N68:N131" si="32">ROUND(AVERAGE(K68,L68,M68),1)</f>
        <v>2.5</v>
      </c>
      <c r="O68" s="64">
        <f t="shared" ref="O68:O131" si="33">ROUND(AVERAGE(E68,E68,H68,N68),1)</f>
        <v>1.5</v>
      </c>
      <c r="P68" s="75">
        <f>IF(AND('Indicator Data'!AD71="No data",'Indicator Data'!AE71="No data"),0,SUM('Indicator Data'!AD71:AF71)/1000)</f>
        <v>137.559</v>
      </c>
      <c r="Q68" s="61">
        <f t="shared" ref="Q68:Q131" si="34">ROUND(IF(P68=0,0,IF(LOG(P68*1000)&gt;$Q$195,10,IF(LOG(P68*1000)&lt;Q$194,0,10-(Q$195-LOG(P68*1000))/(Q$195-Q$194)*10))),1)</f>
        <v>7.1</v>
      </c>
      <c r="R68" s="65">
        <f>P68*1000/'Indicator Data'!BI71</f>
        <v>1.3134065062789231E-2</v>
      </c>
      <c r="S68" s="61">
        <f t="shared" ref="S68:S131" si="35">IF(R68="x","x",ROUND(IF(R68&gt;$S$195,10,IF(R68&lt;$S$194,0,((R68*100)/0.0052)^(1/4.0545)/6.5*10)),1))</f>
        <v>6</v>
      </c>
      <c r="T68" s="66">
        <f t="shared" ref="T68:T131" si="36">ROUND(AVERAGE(Q68,S68),1)</f>
        <v>6.6</v>
      </c>
      <c r="U68" s="61">
        <f>IF('Indicator Data'!U71="No data","x",ROUND(IF('Indicator Data'!U71&gt;U$195,10,IF('Indicator Data'!U71&lt;U$194,0,10-(U$195-'Indicator Data'!U71)/(U$195-U$194)*10)),1))</f>
        <v>0.6</v>
      </c>
      <c r="V68" s="61">
        <f>IF('Indicator Data'!V71="No data","x",IF('Indicator Data'!V71=0,0,ROUND(IF('Indicator Data'!V71&gt;V$195,10,IF('Indicator Data'!V71&lt;V$194,0,10-(V$195-'Indicator Data'!V71)/(V$195-V$194)*10)),1)))</f>
        <v>0.6</v>
      </c>
      <c r="W68" s="61">
        <f t="shared" ref="W68:W131" si="37">IF(AND(U68="x",V68="x"),"x",AVERAGE(U68,V68))</f>
        <v>0.6</v>
      </c>
      <c r="X68" s="61">
        <f>IF('Indicator Data'!T71="No data","x",ROUND(IF('Indicator Data'!T71&gt;X$195,10,IF('Indicator Data'!T71&lt;X$194,0,10-(X$195-'Indicator Data'!T71)/(X$195-X$194)*10)),1))</f>
        <v>0.1</v>
      </c>
      <c r="Y68" s="167" t="str">
        <f>IF('Indicator Data'!W71="No data","x",ROUND(IF('Indicator Data'!W71&gt;Y$195,10,IF('Indicator Data'!W71&lt;Y$194,0,10-(Y$195-'Indicator Data'!W71)/(Y$195-Y$194)*10)),1))</f>
        <v>x</v>
      </c>
      <c r="Z68" s="65">
        <f>IF('Indicator Data'!X71="No data","x",IF(('Indicator Data'!X71/'Indicator Data'!BI71)&gt;1,1,IF('Indicator Data'!X71&gt;'Indicator Data'!X71,1,'Indicator Data'!X71/'Indicator Data'!BI71)))</f>
        <v>3.9146596556703561E-6</v>
      </c>
      <c r="AA68" s="167">
        <f t="shared" ref="AA68:AA131" si="38">IF(Z68="x","x",ROUND(IF(Z68&gt;AA$195,10,IF(Z68&lt;AA$194,0,10-(AA$195-Z68)/(AA$195-AA$194)*10)),1))</f>
        <v>0</v>
      </c>
      <c r="AB68" s="62">
        <f t="shared" si="25"/>
        <v>0.2</v>
      </c>
      <c r="AC68" s="61">
        <f>IF('Indicator Data'!R71="No data","x",ROUND(IF('Indicator Data'!R71&gt;AC$195,10,IF('Indicator Data'!R71&lt;AC$194,0,10-(AC$195-'Indicator Data'!R71)/(AC$195-AC$194)*10)),1))</f>
        <v>0.3</v>
      </c>
      <c r="AD68" s="61" t="str">
        <f>IF('Indicator Data'!S71="No data","x",ROUND(IF('Indicator Data'!S71&gt;AD$195,10,IF('Indicator Data'!S71&lt;AD$194,0,10-(AD$195-'Indicator Data'!S71)/(AD$195-AD$194)*10)),1))</f>
        <v>x</v>
      </c>
      <c r="AE68" s="62">
        <f t="shared" ref="AE68:AE131" si="39">IF(AND(AC68="x",AD68="x"),"x",ROUND(AVERAGE(AD68,AC68),1))</f>
        <v>0.3</v>
      </c>
      <c r="AF68" s="75">
        <f>('Indicator Data'!AC71+'Indicator Data'!AB71*0.5+'Indicator Data'!AA71*0.25)/1000</f>
        <v>4.2007500000000002</v>
      </c>
      <c r="AG68" s="67">
        <f>AF68*1000/'Indicator Data'!BI71</f>
        <v>4.0108552557456702E-4</v>
      </c>
      <c r="AH68" s="62">
        <f t="shared" ref="AH68:AH131" si="40">IF(AG68="x","x",ROUND(IF(AG68&gt;AH$195,10,IF(AG68&lt;AH$194,0,10-(AH$195-AG68)/(AH$195-AH$194)*10)),1))</f>
        <v>0</v>
      </c>
      <c r="AI68" s="61">
        <f>IF('Indicator Data'!AG71="No data","x",ROUND(IF('Indicator Data'!AG71&lt;$AI$194,10,IF('Indicator Data'!AG71&gt;$AI$195,0,($AI$195-'Indicator Data'!AG71)/($AI$195-$AI$194)*10)),1))</f>
        <v>2.1</v>
      </c>
      <c r="AJ68" s="61">
        <f>IF('Indicator Data'!AH71="No data","x",ROUND(IF('Indicator Data'!AH71&gt;$AJ$195,10,IF('Indicator Data'!AH71&lt;$AJ$194,0,10-($AJ$195-'Indicator Data'!AH71)/($AJ$195-$AJ$194)*10)),1))</f>
        <v>0</v>
      </c>
      <c r="AK68" s="62">
        <f t="shared" si="26"/>
        <v>1.1000000000000001</v>
      </c>
      <c r="AL68" s="68">
        <f t="shared" si="27"/>
        <v>0.4</v>
      </c>
      <c r="AM68" s="69">
        <f t="shared" si="28"/>
        <v>4.2</v>
      </c>
      <c r="AN68" s="61">
        <f>IF('Indicator Data'!AI71="No data","x",ROUND((IF(LOG('Indicator Data'!AI71)&gt;AN$195,10,IF(LOG('Indicator Data'!AI71)&lt;AN$194,0,10-(AN$195-LOG('Indicator Data'!AI71))/(AN$195-AN$194)*10))),1))</f>
        <v>7.9</v>
      </c>
      <c r="AO68" s="61">
        <f>IF('Indicator Data'!AJ71="No data","x",ROUND((IF(LOG('Indicator Data'!AJ71)&gt;AO$195,10,IF(LOG('Indicator Data'!AJ71)&lt;AO$194,0,10-(AO$195-LOG('Indicator Data'!AJ71))/(AO$195-AO$194)*10))),1))</f>
        <v>8.6</v>
      </c>
      <c r="AP68" s="62">
        <f t="shared" ref="AP68:AP131" si="41">IF(AND(AN68="x",AO68="x"),"x",ROUND(AVERAGE(AO68,AN68),1))</f>
        <v>8.3000000000000007</v>
      </c>
      <c r="AQ68" s="62">
        <f>IF('Indicator Data'!AK71=0,10,ROUND(IF(LOG('Indicator Data'!AK71)&gt;AQ$195,0,IF(LOG('Indicator Data'!AK71)&lt;AQ$194,10,(AQ$195-LOG('Indicator Data'!AK71))/(AQ$195-AQ$194)*10)),1))</f>
        <v>3.9</v>
      </c>
      <c r="AR68" s="62" t="str">
        <f>IF('Indicator Data'!AL71="No data","x",ROUND(IF('Indicator Data'!AL71&gt;AR$195,10,IF('Indicator Data'!AL71&lt;AR$194,0,10-(AR$195-'Indicator Data'!AL71)/(AR$195-AR$194)*10)),1))</f>
        <v>x</v>
      </c>
      <c r="AS68" s="64">
        <f t="shared" ref="AS68:AS131" si="42">ROUND(AVERAGE(AP68,AQ68,AR68),1)</f>
        <v>6.1</v>
      </c>
      <c r="AT68" s="61">
        <f>IF('Indicator Data'!AM71="No data","x",ROUND(IF('Indicator Data'!AM71^2&gt;AT$195,0,IF('Indicator Data'!AM71^2&lt;AT$194,10,(AT$195-'Indicator Data'!AM71^2)/(AT$195-AT$194)*10)),1))</f>
        <v>0.6</v>
      </c>
      <c r="AU68" s="61">
        <f>IF('Indicator Data'!AN71="No data","x",ROUND(IF('Indicator Data'!AN71&gt;AU$195,0,IF('Indicator Data'!AN71&lt;AU$194,10,(AU$195-'Indicator Data'!AN71)/(AU$195-AU$194)*10)),1))</f>
        <v>4.3</v>
      </c>
      <c r="AV68" s="61">
        <f>IF('Indicator Data'!AO71="No data","x",ROUND(IF('Indicator Data'!AO71&gt;AV$195,0,IF('Indicator Data'!AO71&lt;AV$194,10,(AV$195-'Indicator Data'!AO71)/(AV$195-AV$194)*10)),1))</f>
        <v>4.4000000000000004</v>
      </c>
      <c r="AW68" s="62">
        <f t="shared" ref="AW68:AW131" si="43">IF(AND(AT68="x",AV68="x",AU68="x"),"x",ROUND(AVERAGE(AV68,AT68,AU68),1))</f>
        <v>3.1</v>
      </c>
      <c r="AX68" s="62" t="str">
        <f>IF('Indicator Data'!AP71="No data","x",ROUND(IF('Indicator Data'!AP71&gt;AX$195,10,IF('Indicator Data'!AP71&lt;AX$194,0,10-(AX$195-'Indicator Data'!AP71)/(AX$195-AX$194)*10)),1))</f>
        <v>x</v>
      </c>
      <c r="AY68" s="64">
        <f t="shared" ref="AY68:AY131" si="44">ROUND(AVERAGE(AW68,AX68),1)</f>
        <v>3.1</v>
      </c>
      <c r="AZ68" s="69">
        <f t="shared" ref="AZ68:AZ131" si="45">ROUND(AVERAGE(AS68,AY68),1)</f>
        <v>4.5999999999999996</v>
      </c>
    </row>
    <row r="69" spans="1:52" s="4" customFormat="1" x14ac:dyDescent="0.3">
      <c r="A69" s="109" t="str">
        <f>'Indicator Data'!A72</f>
        <v>Grenada</v>
      </c>
      <c r="B69" s="52" t="str">
        <f>'Indicator Data'!B72</f>
        <v>GRD</v>
      </c>
      <c r="C69" s="61">
        <f>ROUND(IF('Indicator Data'!K72="No data",IF((0.1022*LN('Indicator Data'!BH72)-0.1711)&gt;C$195,0,IF((0.1022*LN('Indicator Data'!BH72)-0.1711)&lt;C$194,10,(C$195-(0.1022*LN('Indicator Data'!BH72)-0.1711))/(C$195-C$194)*10)),IF('Indicator Data'!K72&gt;C$195,0,IF('Indicator Data'!K72&lt;C$194,10,(C$195-'Indicator Data'!K72)/(C$195-C$194)*10))),1)</f>
        <v>2.7</v>
      </c>
      <c r="D69" s="61" t="str">
        <f>IF('Indicator Data'!L72="No data","x",ROUND((IF(LOG('Indicator Data'!L72*1000)&gt;D$195,10,IF(LOG('Indicator Data'!L72*1000)&lt;D$194,0,10-(D$195-LOG('Indicator Data'!L72*1000))/(D$195-D$194)*10))),1))</f>
        <v>x</v>
      </c>
      <c r="E69" s="62">
        <f t="shared" si="29"/>
        <v>2.7</v>
      </c>
      <c r="F69" s="61" t="str">
        <f>IF('Indicator Data'!Y72="No data","x",ROUND(IF('Indicator Data'!Y72&gt;F$195,10,IF('Indicator Data'!Y72&lt;F$194,0,10-(F$195-'Indicator Data'!Y72)/(F$195-F$194)*10)),1))</f>
        <v>x</v>
      </c>
      <c r="G69" s="61" t="str">
        <f>IF('Indicator Data'!Z72="No data","x",ROUND(IF('Indicator Data'!Z72&gt;G$195,10,IF('Indicator Data'!Z72&lt;G$194,0,10-(G$195-'Indicator Data'!Z72)/(G$195-G$194)*10)),1))</f>
        <v>x</v>
      </c>
      <c r="H69" s="62" t="str">
        <f t="shared" si="30"/>
        <v>x</v>
      </c>
      <c r="I69" s="63">
        <f>SUM(IF('Indicator Data'!M72=0,0,'Indicator Data'!M72),SUM('Indicator Data'!N72:O72))</f>
        <v>2.42</v>
      </c>
      <c r="J69" s="63">
        <f>I69/'Indicator Data'!BI72*1000000</f>
        <v>21.606757022196032</v>
      </c>
      <c r="K69" s="61">
        <f t="shared" si="31"/>
        <v>0.4</v>
      </c>
      <c r="L69" s="61">
        <f>IF('Indicator Data'!P72="No data","x",ROUND(IF('Indicator Data'!P72&gt;L$195,10,IF('Indicator Data'!P72&lt;L$194,0,10-(L$195-'Indicator Data'!P72)/(L$195-L$194)*10)),1))</f>
        <v>1.9</v>
      </c>
      <c r="M69" s="61">
        <f>IF('Indicator Data'!Q72="No data","x",IF('Indicator Data'!Q72=0,0,ROUND(IF('Indicator Data'!Q72&gt;M$195,10,IF('Indicator Data'!Q72&lt;M$194,0,10-(M$195-'Indicator Data'!Q72)/(M$195-M$194)*10)),1)))</f>
        <v>1.4</v>
      </c>
      <c r="N69" s="62">
        <f t="shared" si="32"/>
        <v>1.2</v>
      </c>
      <c r="O69" s="64">
        <f t="shared" si="33"/>
        <v>2.2000000000000002</v>
      </c>
      <c r="P69" s="75">
        <f>IF(AND('Indicator Data'!AD72="No data",'Indicator Data'!AE72="No data"),0,SUM('Indicator Data'!AD72:AF72)/1000)</f>
        <v>5.0000000000000001E-3</v>
      </c>
      <c r="Q69" s="61">
        <f t="shared" si="34"/>
        <v>0</v>
      </c>
      <c r="R69" s="65">
        <f>P69*1000/'Indicator Data'!BI72</f>
        <v>4.4642059963214939E-5</v>
      </c>
      <c r="S69" s="61">
        <f t="shared" si="35"/>
        <v>0</v>
      </c>
      <c r="T69" s="66">
        <f t="shared" si="36"/>
        <v>0</v>
      </c>
      <c r="U69" s="61" t="str">
        <f>IF('Indicator Data'!U72="No data","x",ROUND(IF('Indicator Data'!U72&gt;U$195,10,IF('Indicator Data'!U72&lt;U$194,0,10-(U$195-'Indicator Data'!U72)/(U$195-U$194)*10)),1))</f>
        <v>x</v>
      </c>
      <c r="V69" s="61" t="str">
        <f>IF('Indicator Data'!V72="No data","x",IF('Indicator Data'!V72=0,0,ROUND(IF('Indicator Data'!V72&gt;V$195,10,IF('Indicator Data'!V72&lt;V$194,0,10-(V$195-'Indicator Data'!V72)/(V$195-V$194)*10)),1)))</f>
        <v>x</v>
      </c>
      <c r="W69" s="61" t="str">
        <f t="shared" si="37"/>
        <v>x</v>
      </c>
      <c r="X69" s="61">
        <f>IF('Indicator Data'!T72="No data","x",ROUND(IF('Indicator Data'!T72&gt;X$195,10,IF('Indicator Data'!T72&lt;X$194,0,10-(X$195-'Indicator Data'!T72)/(X$195-X$194)*10)),1))</f>
        <v>0.1</v>
      </c>
      <c r="Y69" s="167" t="str">
        <f>IF('Indicator Data'!W72="No data","x",ROUND(IF('Indicator Data'!W72&gt;Y$195,10,IF('Indicator Data'!W72&lt;Y$194,0,10-(Y$195-'Indicator Data'!W72)/(Y$195-Y$194)*10)),1))</f>
        <v>x</v>
      </c>
      <c r="Z69" s="65">
        <f>IF('Indicator Data'!X72="No data","x",IF(('Indicator Data'!X72/'Indicator Data'!BI72)&gt;1,1,IF('Indicator Data'!X72&gt;'Indicator Data'!X72,1,'Indicator Data'!X72/'Indicator Data'!BI72)))</f>
        <v>2.1338904662416744E-3</v>
      </c>
      <c r="AA69" s="167">
        <f t="shared" si="38"/>
        <v>0</v>
      </c>
      <c r="AB69" s="62">
        <f t="shared" si="25"/>
        <v>0.1</v>
      </c>
      <c r="AC69" s="61">
        <f>IF('Indicator Data'!R72="No data","x",ROUND(IF('Indicator Data'!R72&gt;AC$195,10,IF('Indicator Data'!R72&lt;AC$194,0,10-(AC$195-'Indicator Data'!R72)/(AC$195-AC$194)*10)),1))</f>
        <v>1.2</v>
      </c>
      <c r="AD69" s="61" t="str">
        <f>IF('Indicator Data'!S72="No data","x",ROUND(IF('Indicator Data'!S72&gt;AD$195,10,IF('Indicator Data'!S72&lt;AD$194,0,10-(AD$195-'Indicator Data'!S72)/(AD$195-AD$194)*10)),1))</f>
        <v>x</v>
      </c>
      <c r="AE69" s="62">
        <f t="shared" si="39"/>
        <v>1.2</v>
      </c>
      <c r="AF69" s="75">
        <f>('Indicator Data'!AC72+'Indicator Data'!AB72*0.5+'Indicator Data'!AA72*0.25)/1000</f>
        <v>0</v>
      </c>
      <c r="AG69" s="67">
        <f>AF69*1000/'Indicator Data'!BI72</f>
        <v>0</v>
      </c>
      <c r="AH69" s="62">
        <f t="shared" si="40"/>
        <v>0</v>
      </c>
      <c r="AI69" s="61">
        <f>IF('Indicator Data'!AG72="No data","x",ROUND(IF('Indicator Data'!AG72&lt;$AI$194,10,IF('Indicator Data'!AG72&gt;$AI$195,0,($AI$195-'Indicator Data'!AG72)/($AI$195-$AI$194)*10)),1))</f>
        <v>6.9</v>
      </c>
      <c r="AJ69" s="61">
        <f>IF('Indicator Data'!AH72="No data","x",ROUND(IF('Indicator Data'!AH72&gt;$AJ$195,10,IF('Indicator Data'!AH72&lt;$AJ$194,0,10-($AJ$195-'Indicator Data'!AH72)/($AJ$195-$AJ$194)*10)),1))</f>
        <v>4.4000000000000004</v>
      </c>
      <c r="AK69" s="62">
        <f t="shared" si="26"/>
        <v>5.7</v>
      </c>
      <c r="AL69" s="68">
        <f t="shared" si="27"/>
        <v>2.1</v>
      </c>
      <c r="AM69" s="69">
        <f t="shared" si="28"/>
        <v>1.1000000000000001</v>
      </c>
      <c r="AN69" s="61" t="str">
        <f>IF('Indicator Data'!AI72="No data","x",ROUND((IF(LOG('Indicator Data'!AI72)&gt;AN$195,10,IF(LOG('Indicator Data'!AI72)&lt;AN$194,0,10-(AN$195-LOG('Indicator Data'!AI72))/(AN$195-AN$194)*10))),1))</f>
        <v>x</v>
      </c>
      <c r="AO69" s="61">
        <f>IF('Indicator Data'!AJ72="No data","x",ROUND((IF(LOG('Indicator Data'!AJ72)&gt;AO$195,10,IF(LOG('Indicator Data'!AJ72)&lt;AO$194,0,10-(AO$195-LOG('Indicator Data'!AJ72))/(AO$195-AO$194)*10))),1))</f>
        <v>3.1</v>
      </c>
      <c r="AP69" s="62">
        <f t="shared" si="41"/>
        <v>3.1</v>
      </c>
      <c r="AQ69" s="62">
        <f>IF('Indicator Data'!AK72=0,10,ROUND(IF(LOG('Indicator Data'!AK72)&gt;AQ$195,0,IF(LOG('Indicator Data'!AK72)&lt;AQ$194,10,(AQ$195-LOG('Indicator Data'!AK72))/(AQ$195-AQ$194)*10)),1))</f>
        <v>6.8</v>
      </c>
      <c r="AR69" s="62" t="str">
        <f>IF('Indicator Data'!AL72="No data","x",ROUND(IF('Indicator Data'!AL72&gt;AR$195,10,IF('Indicator Data'!AL72&lt;AR$194,0,10-(AR$195-'Indicator Data'!AL72)/(AR$195-AR$194)*10)),1))</f>
        <v>x</v>
      </c>
      <c r="AS69" s="64">
        <f t="shared" si="42"/>
        <v>5</v>
      </c>
      <c r="AT69" s="61">
        <f>IF('Indicator Data'!AM72="No data","x",ROUND(IF('Indicator Data'!AM72^2&gt;AT$195,0,IF('Indicator Data'!AM72^2&lt;AT$194,10,(AT$195-'Indicator Data'!AM72^2)/(AT$195-AT$194)*10)),1))</f>
        <v>0.3</v>
      </c>
      <c r="AU69" s="61">
        <f>IF('Indicator Data'!AN72="No data","x",ROUND(IF('Indicator Data'!AN72&gt;AU$195,0,IF('Indicator Data'!AN72&lt;AU$194,10,(AU$195-'Indicator Data'!AN72)/(AU$195-AU$194)*10)),1))</f>
        <v>5</v>
      </c>
      <c r="AV69" s="61">
        <f>IF('Indicator Data'!AO72="No data","x",ROUND(IF('Indicator Data'!AO72&gt;AV$195,0,IF('Indicator Data'!AO72&lt;AV$194,10,(AV$195-'Indicator Data'!AO72)/(AV$195-AV$194)*10)),1))</f>
        <v>6.5</v>
      </c>
      <c r="AW69" s="62">
        <f t="shared" si="43"/>
        <v>3.9</v>
      </c>
      <c r="AX69" s="62">
        <f>IF('Indicator Data'!AP72="No data","x",ROUND(IF('Indicator Data'!AP72&gt;AX$195,10,IF('Indicator Data'!AP72&lt;AX$194,0,10-(AX$195-'Indicator Data'!AP72)/(AX$195-AX$194)*10)),1))</f>
        <v>5.9</v>
      </c>
      <c r="AY69" s="64">
        <f t="shared" si="44"/>
        <v>4.9000000000000004</v>
      </c>
      <c r="AZ69" s="69">
        <f t="shared" si="45"/>
        <v>5</v>
      </c>
    </row>
    <row r="70" spans="1:52" s="4" customFormat="1" x14ac:dyDescent="0.3">
      <c r="A70" s="109" t="str">
        <f>'Indicator Data'!A73</f>
        <v>Guatemala</v>
      </c>
      <c r="B70" s="52" t="str">
        <f>'Indicator Data'!B73</f>
        <v>GTM</v>
      </c>
      <c r="C70" s="61">
        <f>ROUND(IF('Indicator Data'!K73="No data",IF((0.1022*LN('Indicator Data'!BH73)-0.1711)&gt;C$195,0,IF((0.1022*LN('Indicator Data'!BH73)-0.1711)&lt;C$194,10,(C$195-(0.1022*LN('Indicator Data'!BH73)-0.1711))/(C$195-C$194)*10)),IF('Indicator Data'!K73&gt;C$195,0,IF('Indicator Data'!K73&lt;C$194,10,(C$195-'Indicator Data'!K73)/(C$195-C$194)*10))),1)</f>
        <v>5</v>
      </c>
      <c r="D70" s="61">
        <f>IF('Indicator Data'!L73="No data","x",ROUND((IF(LOG('Indicator Data'!L73*1000)&gt;D$195,10,IF(LOG('Indicator Data'!L73*1000)&lt;D$194,0,10-(D$195-LOG('Indicator Data'!L73*1000))/(D$195-D$194)*10))),1))</f>
        <v>7.9</v>
      </c>
      <c r="E70" s="62">
        <f t="shared" si="29"/>
        <v>6.7</v>
      </c>
      <c r="F70" s="61">
        <f>IF('Indicator Data'!Y73="No data","x",ROUND(IF('Indicator Data'!Y73&gt;F$195,10,IF('Indicator Data'!Y73&lt;F$194,0,10-(F$195-'Indicator Data'!Y73)/(F$195-F$194)*10)),1))</f>
        <v>6.6</v>
      </c>
      <c r="G70" s="61">
        <f>IF('Indicator Data'!Z73="No data","x",ROUND(IF('Indicator Data'!Z73&gt;G$195,10,IF('Indicator Data'!Z73&lt;G$194,0,10-(G$195-'Indicator Data'!Z73)/(G$195-G$194)*10)),1))</f>
        <v>5.8</v>
      </c>
      <c r="H70" s="62">
        <f t="shared" si="30"/>
        <v>6.2</v>
      </c>
      <c r="I70" s="63">
        <f>SUM(IF('Indicator Data'!M73=0,0,'Indicator Data'!M73),SUM('Indicator Data'!N73:O73))</f>
        <v>1172.26244</v>
      </c>
      <c r="J70" s="63">
        <f>I70/'Indicator Data'!BI73*1000000</f>
        <v>66.675996941326204</v>
      </c>
      <c r="K70" s="61">
        <f t="shared" si="31"/>
        <v>1.3</v>
      </c>
      <c r="L70" s="61">
        <f>IF('Indicator Data'!P73="No data","x",ROUND(IF('Indicator Data'!P73&gt;L$195,10,IF('Indicator Data'!P73&lt;L$194,0,10-(L$195-'Indicator Data'!P73)/(L$195-L$194)*10)),1))</f>
        <v>0.3</v>
      </c>
      <c r="M70" s="61">
        <f>IF('Indicator Data'!Q73="No data","x",IF('Indicator Data'!Q73=0,0,ROUND(IF('Indicator Data'!Q73&gt;M$195,10,IF('Indicator Data'!Q73&lt;M$194,0,10-(M$195-'Indicator Data'!Q73)/(M$195-M$194)*10)),1)))</f>
        <v>4</v>
      </c>
      <c r="N70" s="62">
        <f t="shared" si="32"/>
        <v>1.9</v>
      </c>
      <c r="O70" s="64">
        <f t="shared" si="33"/>
        <v>5.4</v>
      </c>
      <c r="P70" s="75">
        <f>IF(AND('Indicator Data'!AD73="No data",'Indicator Data'!AE73="No data"),0,SUM('Indicator Data'!AD73:AF73)/1000)</f>
        <v>242.64400000000001</v>
      </c>
      <c r="Q70" s="61">
        <f t="shared" si="34"/>
        <v>7.9</v>
      </c>
      <c r="R70" s="65">
        <f>P70*1000/'Indicator Data'!BI73</f>
        <v>1.3801116584295881E-2</v>
      </c>
      <c r="S70" s="61">
        <f t="shared" si="35"/>
        <v>6.1</v>
      </c>
      <c r="T70" s="66">
        <f t="shared" si="36"/>
        <v>7</v>
      </c>
      <c r="U70" s="61">
        <f>IF('Indicator Data'!U73="No data","x",ROUND(IF('Indicator Data'!U73&gt;U$195,10,IF('Indicator Data'!U73&lt;U$194,0,10-(U$195-'Indicator Data'!U73)/(U$195-U$194)*10)),1))</f>
        <v>1</v>
      </c>
      <c r="V70" s="61">
        <f>IF('Indicator Data'!V73="No data","x",IF('Indicator Data'!V73=0,0,ROUND(IF('Indicator Data'!V73&gt;V$195,10,IF('Indicator Data'!V73&lt;V$194,0,10-(V$195-'Indicator Data'!V73)/(V$195-V$194)*10)),1)))</f>
        <v>0.8</v>
      </c>
      <c r="W70" s="61">
        <f t="shared" si="37"/>
        <v>0.9</v>
      </c>
      <c r="X70" s="61">
        <f>IF('Indicator Data'!T73="No data","x",ROUND(IF('Indicator Data'!T73&gt;X$195,10,IF('Indicator Data'!T73&lt;X$194,0,10-(X$195-'Indicator Data'!T73)/(X$195-X$194)*10)),1))</f>
        <v>0.5</v>
      </c>
      <c r="Y70" s="167">
        <f>IF('Indicator Data'!W73="No data","x",ROUND(IF('Indicator Data'!W73&gt;Y$195,10,IF('Indicator Data'!W73&lt;Y$194,0,10-(Y$195-'Indicator Data'!W73)/(Y$195-Y$194)*10)),1))</f>
        <v>0</v>
      </c>
      <c r="Z70" s="65">
        <f>IF('Indicator Data'!X73="No data","x",IF(('Indicator Data'!X73/'Indicator Data'!BI73)&gt;1,1,IF('Indicator Data'!X73&gt;'Indicator Data'!X73,1,'Indicator Data'!X73/'Indicator Data'!BI73)))</f>
        <v>0.27511609377961216</v>
      </c>
      <c r="AA70" s="167">
        <f t="shared" si="38"/>
        <v>3.1</v>
      </c>
      <c r="AB70" s="62">
        <f t="shared" si="25"/>
        <v>1.1000000000000001</v>
      </c>
      <c r="AC70" s="61">
        <f>IF('Indicator Data'!R73="No data","x",ROUND(IF('Indicator Data'!R73&gt;AC$195,10,IF('Indicator Data'!R73&lt;AC$194,0,10-(AC$195-'Indicator Data'!R73)/(AC$195-AC$194)*10)),1))</f>
        <v>2</v>
      </c>
      <c r="AD70" s="61">
        <f>IF('Indicator Data'!S73="No data","x",ROUND(IF('Indicator Data'!S73&gt;AD$195,10,IF('Indicator Data'!S73&lt;AD$194,0,10-(AD$195-'Indicator Data'!S73)/(AD$195-AD$194)*10)),1))</f>
        <v>2.8</v>
      </c>
      <c r="AE70" s="62">
        <f t="shared" si="39"/>
        <v>2.4</v>
      </c>
      <c r="AF70" s="75">
        <f>('Indicator Data'!AC73+'Indicator Data'!AB73*0.5+'Indicator Data'!AA73*0.25)/1000</f>
        <v>1678.5867499999999</v>
      </c>
      <c r="AG70" s="67">
        <f>AF70*1000/'Indicator Data'!BI73</f>
        <v>9.5474734316959506E-2</v>
      </c>
      <c r="AH70" s="62">
        <f t="shared" si="40"/>
        <v>9.5</v>
      </c>
      <c r="AI70" s="61">
        <f>IF('Indicator Data'!AG73="No data","x",ROUND(IF('Indicator Data'!AG73&lt;$AI$194,10,IF('Indicator Data'!AG73&gt;$AI$195,0,($AI$195-'Indicator Data'!AG73)/($AI$195-$AI$194)*10)),1))</f>
        <v>4.5</v>
      </c>
      <c r="AJ70" s="61">
        <f>IF('Indicator Data'!AH73="No data","x",ROUND(IF('Indicator Data'!AH73&gt;$AJ$195,10,IF('Indicator Data'!AH73&lt;$AJ$194,0,10-($AJ$195-'Indicator Data'!AH73)/($AJ$195-$AJ$194)*10)),1))</f>
        <v>3.4</v>
      </c>
      <c r="AK70" s="62">
        <f t="shared" si="26"/>
        <v>4</v>
      </c>
      <c r="AL70" s="68">
        <f t="shared" si="27"/>
        <v>5.5</v>
      </c>
      <c r="AM70" s="69">
        <f t="shared" si="28"/>
        <v>6.3</v>
      </c>
      <c r="AN70" s="61">
        <f>IF('Indicator Data'!AI73="No data","x",ROUND((IF(LOG('Indicator Data'!AI73)&gt;AN$195,10,IF(LOG('Indicator Data'!AI73)&lt;AN$194,0,10-(AN$195-LOG('Indicator Data'!AI73))/(AN$195-AN$194)*10))),1))</f>
        <v>2.9</v>
      </c>
      <c r="AO70" s="61">
        <f>IF('Indicator Data'!AJ73="No data","x",ROUND((IF(LOG('Indicator Data'!AJ73)&gt;AO$195,10,IF(LOG('Indicator Data'!AJ73)&lt;AO$194,0,10-(AO$195-LOG('Indicator Data'!AJ73))/(AO$195-AO$194)*10))),1))</f>
        <v>5.8</v>
      </c>
      <c r="AP70" s="62">
        <f t="shared" si="41"/>
        <v>4.4000000000000004</v>
      </c>
      <c r="AQ70" s="62">
        <f>IF('Indicator Data'!AK73=0,10,ROUND(IF(LOG('Indicator Data'!AK73)&gt;AQ$195,0,IF(LOG('Indicator Data'!AK73)&lt;AQ$194,10,(AQ$195-LOG('Indicator Data'!AK73))/(AQ$195-AQ$194)*10)),1))</f>
        <v>3.8</v>
      </c>
      <c r="AR70" s="62">
        <f>IF('Indicator Data'!AL73="No data","x",ROUND(IF('Indicator Data'!AL73&gt;AR$195,10,IF('Indicator Data'!AL73&lt;AR$194,0,10-(AR$195-'Indicator Data'!AL73)/(AR$195-AR$194)*10)),1))</f>
        <v>6</v>
      </c>
      <c r="AS70" s="64">
        <f t="shared" si="42"/>
        <v>4.7</v>
      </c>
      <c r="AT70" s="61">
        <f>IF('Indicator Data'!AM73="No data","x",ROUND(IF('Indicator Data'!AM73^2&gt;AT$195,0,IF('Indicator Data'!AM73^2&lt;AT$194,10,(AT$195-'Indicator Data'!AM73^2)/(AT$195-AT$194)*10)),1))</f>
        <v>3.7</v>
      </c>
      <c r="AU70" s="61">
        <f>IF('Indicator Data'!AN73="No data","x",ROUND(IF('Indicator Data'!AN73&gt;AU$195,0,IF('Indicator Data'!AN73&lt;AU$194,10,(AU$195-'Indicator Data'!AN73)/(AU$195-AU$194)*10)),1))</f>
        <v>4.2</v>
      </c>
      <c r="AV70" s="61">
        <f>IF('Indicator Data'!AO73="No data","x",ROUND(IF('Indicator Data'!AO73&gt;AV$195,0,IF('Indicator Data'!AO73&lt;AV$194,10,(AV$195-'Indicator Data'!AO73)/(AV$195-AV$194)*10)),1))</f>
        <v>9</v>
      </c>
      <c r="AW70" s="62">
        <f t="shared" si="43"/>
        <v>5.6</v>
      </c>
      <c r="AX70" s="62">
        <f>IF('Indicator Data'!AP73="No data","x",ROUND(IF('Indicator Data'!AP73&gt;AX$195,10,IF('Indicator Data'!AP73&lt;AX$194,0,10-(AX$195-'Indicator Data'!AP73)/(AX$195-AX$194)*10)),1))</f>
        <v>5.9</v>
      </c>
      <c r="AY70" s="64">
        <f t="shared" si="44"/>
        <v>5.8</v>
      </c>
      <c r="AZ70" s="69">
        <f t="shared" si="45"/>
        <v>5.3</v>
      </c>
    </row>
    <row r="71" spans="1:52" s="4" customFormat="1" x14ac:dyDescent="0.3">
      <c r="A71" s="109" t="str">
        <f>'Indicator Data'!A74</f>
        <v>Guinea</v>
      </c>
      <c r="B71" s="52" t="str">
        <f>'Indicator Data'!B74</f>
        <v>GIN</v>
      </c>
      <c r="C71" s="61">
        <f>ROUND(IF('Indicator Data'!K74="No data",IF((0.1022*LN('Indicator Data'!BH74)-0.1711)&gt;C$195,0,IF((0.1022*LN('Indicator Data'!BH74)-0.1711)&lt;C$194,10,(C$195-(0.1022*LN('Indicator Data'!BH74)-0.1711))/(C$195-C$194)*10)),IF('Indicator Data'!K74&gt;C$195,0,IF('Indicator Data'!K74&lt;C$194,10,(C$195-'Indicator Data'!K74)/(C$195-C$194)*10))),1)</f>
        <v>8.6999999999999993</v>
      </c>
      <c r="D71" s="61">
        <f>IF('Indicator Data'!L74="No data","x",ROUND((IF(LOG('Indicator Data'!L74*1000)&gt;D$195,10,IF(LOG('Indicator Data'!L74*1000)&lt;D$194,0,10-(D$195-LOG('Indicator Data'!L74*1000))/(D$195-D$194)*10))),1))</f>
        <v>9.4</v>
      </c>
      <c r="E71" s="62">
        <f t="shared" si="29"/>
        <v>9.1</v>
      </c>
      <c r="F71" s="61" t="str">
        <f>IF('Indicator Data'!Y74="No data","x",ROUND(IF('Indicator Data'!Y74&gt;F$195,10,IF('Indicator Data'!Y74&lt;F$194,0,10-(F$195-'Indicator Data'!Y74)/(F$195-F$194)*10)),1))</f>
        <v>x</v>
      </c>
      <c r="G71" s="61">
        <f>IF('Indicator Data'!Z74="No data","x",ROUND(IF('Indicator Data'!Z74&gt;G$195,10,IF('Indicator Data'!Z74&lt;G$194,0,10-(G$195-'Indicator Data'!Z74)/(G$195-G$194)*10)),1))</f>
        <v>2.2000000000000002</v>
      </c>
      <c r="H71" s="62">
        <f t="shared" si="30"/>
        <v>2.2000000000000002</v>
      </c>
      <c r="I71" s="63">
        <f>SUM(IF('Indicator Data'!M74=0,0,'Indicator Data'!M74),SUM('Indicator Data'!N74:O74))</f>
        <v>436.99729000000002</v>
      </c>
      <c r="J71" s="63">
        <f>I71/'Indicator Data'!BI74*1000000</f>
        <v>34.217279191082845</v>
      </c>
      <c r="K71" s="61">
        <f t="shared" si="31"/>
        <v>0.7</v>
      </c>
      <c r="L71" s="61">
        <f>IF('Indicator Data'!P74="No data","x",ROUND(IF('Indicator Data'!P74&gt;L$195,10,IF('Indicator Data'!P74&lt;L$194,0,10-(L$195-'Indicator Data'!P74)/(L$195-L$194)*10)),1))</f>
        <v>3.7</v>
      </c>
      <c r="M71" s="61">
        <f>IF('Indicator Data'!Q74="No data","x",IF('Indicator Data'!Q74=0,0,ROUND(IF('Indicator Data'!Q74&gt;M$195,10,IF('Indicator Data'!Q74&lt;M$194,0,10-(M$195-'Indicator Data'!Q74)/(M$195-M$194)*10)),1)))</f>
        <v>0.1</v>
      </c>
      <c r="N71" s="62">
        <f t="shared" si="32"/>
        <v>1.5</v>
      </c>
      <c r="O71" s="64">
        <f t="shared" si="33"/>
        <v>5.5</v>
      </c>
      <c r="P71" s="75">
        <f>IF(AND('Indicator Data'!AD74="No data",'Indicator Data'!AE74="No data"),0,SUM('Indicator Data'!AD74:AF74)/1000)</f>
        <v>6.1749999999999998</v>
      </c>
      <c r="Q71" s="61">
        <f t="shared" si="34"/>
        <v>2.6</v>
      </c>
      <c r="R71" s="65">
        <f>P71*1000/'Indicator Data'!BI74</f>
        <v>4.8350803046155402E-4</v>
      </c>
      <c r="S71" s="61">
        <f t="shared" si="35"/>
        <v>2.7</v>
      </c>
      <c r="T71" s="66">
        <f t="shared" si="36"/>
        <v>2.7</v>
      </c>
      <c r="U71" s="61">
        <f>IF('Indicator Data'!U74="No data","x",ROUND(IF('Indicator Data'!U74&gt;U$195,10,IF('Indicator Data'!U74&lt;U$194,0,10-(U$195-'Indicator Data'!U74)/(U$195-U$194)*10)),1))</f>
        <v>3</v>
      </c>
      <c r="V71" s="61">
        <f>IF('Indicator Data'!V74="No data","x",IF('Indicator Data'!V74=0,0,ROUND(IF('Indicator Data'!V74&gt;V$195,10,IF('Indicator Data'!V74&lt;V$194,0,10-(V$195-'Indicator Data'!V74)/(V$195-V$194)*10)),1)))</f>
        <v>3.5</v>
      </c>
      <c r="W71" s="61">
        <f t="shared" si="37"/>
        <v>3.25</v>
      </c>
      <c r="X71" s="61">
        <f>IF('Indicator Data'!T74="No data","x",ROUND(IF('Indicator Data'!T74&gt;X$195,10,IF('Indicator Data'!T74&lt;X$194,0,10-(X$195-'Indicator Data'!T74)/(X$195-X$194)*10)),1))</f>
        <v>3.2</v>
      </c>
      <c r="Y71" s="167">
        <f>IF('Indicator Data'!W74="No data","x",ROUND(IF('Indicator Data'!W74&gt;Y$195,10,IF('Indicator Data'!W74&lt;Y$194,0,10-(Y$195-'Indicator Data'!W74)/(Y$195-Y$194)*10)),1))</f>
        <v>8.4</v>
      </c>
      <c r="Z71" s="65">
        <f>IF('Indicator Data'!X74="No data","x",IF(('Indicator Data'!X74/'Indicator Data'!BI74)&gt;1,1,IF('Indicator Data'!X74&gt;'Indicator Data'!X74,1,'Indicator Data'!X74/'Indicator Data'!BI74)))</f>
        <v>0.59666746690181993</v>
      </c>
      <c r="AA71" s="167">
        <f t="shared" si="38"/>
        <v>6.6</v>
      </c>
      <c r="AB71" s="62">
        <f t="shared" si="25"/>
        <v>5.4</v>
      </c>
      <c r="AC71" s="61">
        <f>IF('Indicator Data'!R74="No data","x",ROUND(IF('Indicator Data'!R74&gt;AC$195,10,IF('Indicator Data'!R74&lt;AC$194,0,10-(AC$195-'Indicator Data'!R74)/(AC$195-AC$194)*10)),1))</f>
        <v>7.8</v>
      </c>
      <c r="AD71" s="61">
        <f>IF('Indicator Data'!S74="No data","x",ROUND(IF('Indicator Data'!S74&gt;AD$195,10,IF('Indicator Data'!S74&lt;AD$194,0,10-(AD$195-'Indicator Data'!S74)/(AD$195-AD$194)*10)),1))</f>
        <v>4.0999999999999996</v>
      </c>
      <c r="AE71" s="62">
        <f t="shared" si="39"/>
        <v>6</v>
      </c>
      <c r="AF71" s="75">
        <f>('Indicator Data'!AC74+'Indicator Data'!AB74*0.5+'Indicator Data'!AA74*0.25)/1000</f>
        <v>0.85224999999999995</v>
      </c>
      <c r="AG71" s="67">
        <f>AF71*1000/'Indicator Data'!BI74</f>
        <v>6.673193829325659E-5</v>
      </c>
      <c r="AH71" s="62">
        <f t="shared" si="40"/>
        <v>0</v>
      </c>
      <c r="AI71" s="61">
        <f>IF('Indicator Data'!AG74="No data","x",ROUND(IF('Indicator Data'!AG74&lt;$AI$194,10,IF('Indicator Data'!AG74&gt;$AI$195,0,($AI$195-'Indicator Data'!AG74)/($AI$195-$AI$194)*10)),1))</f>
        <v>4.0999999999999996</v>
      </c>
      <c r="AJ71" s="61">
        <f>IF('Indicator Data'!AH74="No data","x",ROUND(IF('Indicator Data'!AH74&gt;$AJ$195,10,IF('Indicator Data'!AH74&lt;$AJ$194,0,10-($AJ$195-'Indicator Data'!AH74)/($AJ$195-$AJ$194)*10)),1))</f>
        <v>3.8</v>
      </c>
      <c r="AK71" s="62">
        <f t="shared" si="26"/>
        <v>4</v>
      </c>
      <c r="AL71" s="68">
        <f t="shared" si="27"/>
        <v>4.2</v>
      </c>
      <c r="AM71" s="69">
        <f t="shared" si="28"/>
        <v>3.5</v>
      </c>
      <c r="AN71" s="61" t="str">
        <f>IF('Indicator Data'!AI74="No data","x",ROUND((IF(LOG('Indicator Data'!AI74)&gt;AN$195,10,IF(LOG('Indicator Data'!AI74)&lt;AN$194,0,10-(AN$195-LOG('Indicator Data'!AI74))/(AN$195-AN$194)*10))),1))</f>
        <v>x</v>
      </c>
      <c r="AO71" s="61" t="str">
        <f>IF('Indicator Data'!AJ74="No data","x",ROUND((IF(LOG('Indicator Data'!AJ74)&gt;AO$195,10,IF(LOG('Indicator Data'!AJ74)&lt;AO$194,0,10-(AO$195-LOG('Indicator Data'!AJ74))/(AO$195-AO$194)*10))),1))</f>
        <v>x</v>
      </c>
      <c r="AP71" s="62" t="str">
        <f t="shared" si="41"/>
        <v>x</v>
      </c>
      <c r="AQ71" s="62">
        <f>IF('Indicator Data'!AK74=0,10,ROUND(IF(LOG('Indicator Data'!AK74)&gt;AQ$195,0,IF(LOG('Indicator Data'!AK74)&lt;AQ$194,10,(AQ$195-LOG('Indicator Data'!AK74))/(AQ$195-AQ$194)*10)),1))</f>
        <v>6</v>
      </c>
      <c r="AR71" s="62">
        <f>IF('Indicator Data'!AL74="No data","x",ROUND(IF('Indicator Data'!AL74&gt;AR$195,10,IF('Indicator Data'!AL74&lt;AR$194,0,10-(AR$195-'Indicator Data'!AL74)/(AR$195-AR$194)*10)),1))</f>
        <v>4</v>
      </c>
      <c r="AS71" s="64">
        <f t="shared" si="42"/>
        <v>5</v>
      </c>
      <c r="AT71" s="61">
        <f>IF('Indicator Data'!AM74="No data","x",ROUND(IF('Indicator Data'!AM74^2&gt;AT$195,0,IF('Indicator Data'!AM74^2&lt;AT$194,10,(AT$195-'Indicator Data'!AM74^2)/(AT$195-AT$194)*10)),1))</f>
        <v>9.9</v>
      </c>
      <c r="AU71" s="61">
        <f>IF('Indicator Data'!AN74="No data","x",ROUND(IF('Indicator Data'!AN74&gt;AU$195,0,IF('Indicator Data'!AN74&lt;AU$194,10,(AU$195-'Indicator Data'!AN74)/(AU$195-AU$194)*10)),1))</f>
        <v>5.3</v>
      </c>
      <c r="AV71" s="61">
        <f>IF('Indicator Data'!AO74="No data","x",ROUND(IF('Indicator Data'!AO74&gt;AV$195,0,IF('Indicator Data'!AO74&lt;AV$194,10,(AV$195-'Indicator Data'!AO74)/(AV$195-AV$194)*10)),1))</f>
        <v>9.6</v>
      </c>
      <c r="AW71" s="62">
        <f t="shared" si="43"/>
        <v>8.3000000000000007</v>
      </c>
      <c r="AX71" s="62" t="str">
        <f>IF('Indicator Data'!AP74="No data","x",ROUND(IF('Indicator Data'!AP74&gt;AX$195,10,IF('Indicator Data'!AP74&lt;AX$194,0,10-(AX$195-'Indicator Data'!AP74)/(AX$195-AX$194)*10)),1))</f>
        <v>x</v>
      </c>
      <c r="AY71" s="64">
        <f t="shared" si="44"/>
        <v>8.3000000000000007</v>
      </c>
      <c r="AZ71" s="69">
        <f t="shared" si="45"/>
        <v>6.7</v>
      </c>
    </row>
    <row r="72" spans="1:52" s="4" customFormat="1" x14ac:dyDescent="0.3">
      <c r="A72" s="109" t="str">
        <f>'Indicator Data'!A75</f>
        <v>Guinea-Bissau</v>
      </c>
      <c r="B72" s="52" t="str">
        <f>'Indicator Data'!B75</f>
        <v>GNB</v>
      </c>
      <c r="C72" s="61">
        <f>ROUND(IF('Indicator Data'!K75="No data",IF((0.1022*LN('Indicator Data'!BH75)-0.1711)&gt;C$195,0,IF((0.1022*LN('Indicator Data'!BH75)-0.1711)&lt;C$194,10,(C$195-(0.1022*LN('Indicator Data'!BH75)-0.1711))/(C$195-C$194)*10)),IF('Indicator Data'!K75&gt;C$195,0,IF('Indicator Data'!K75&lt;C$194,10,(C$195-'Indicator Data'!K75)/(C$195-C$194)*10))),1)</f>
        <v>8.8000000000000007</v>
      </c>
      <c r="D72" s="61">
        <f>IF('Indicator Data'!L75="No data","x",ROUND((IF(LOG('Indicator Data'!L75*1000)&gt;D$195,10,IF(LOG('Indicator Data'!L75*1000)&lt;D$194,0,10-(D$195-LOG('Indicator Data'!L75*1000))/(D$195-D$194)*10))),1))</f>
        <v>9.5</v>
      </c>
      <c r="E72" s="62">
        <f t="shared" si="29"/>
        <v>9.1999999999999993</v>
      </c>
      <c r="F72" s="61" t="str">
        <f>IF('Indicator Data'!Y75="No data","x",ROUND(IF('Indicator Data'!Y75&gt;F$195,10,IF('Indicator Data'!Y75&lt;F$194,0,10-(F$195-'Indicator Data'!Y75)/(F$195-F$194)*10)),1))</f>
        <v>x</v>
      </c>
      <c r="G72" s="61">
        <f>IF('Indicator Data'!Z75="No data","x",ROUND(IF('Indicator Data'!Z75&gt;G$195,10,IF('Indicator Data'!Z75&lt;G$194,0,10-(G$195-'Indicator Data'!Z75)/(G$195-G$194)*10)),1))</f>
        <v>6.4</v>
      </c>
      <c r="H72" s="62">
        <f t="shared" si="30"/>
        <v>6.4</v>
      </c>
      <c r="I72" s="63">
        <f>SUM(IF('Indicator Data'!M75=0,0,'Indicator Data'!M75),SUM('Indicator Data'!N75:O75))</f>
        <v>89.926109999999994</v>
      </c>
      <c r="J72" s="63">
        <f>I72/'Indicator Data'!BI75*1000000</f>
        <v>46.814156988563269</v>
      </c>
      <c r="K72" s="61">
        <f t="shared" si="31"/>
        <v>0.9</v>
      </c>
      <c r="L72" s="61">
        <f>IF('Indicator Data'!P75="No data","x",ROUND(IF('Indicator Data'!P75&gt;L$195,10,IF('Indicator Data'!P75&lt;L$194,0,10-(L$195-'Indicator Data'!P75)/(L$195-L$194)*10)),1))</f>
        <v>7</v>
      </c>
      <c r="M72" s="61">
        <f>IF('Indicator Data'!Q75="No data","x",IF('Indicator Data'!Q75=0,0,ROUND(IF('Indicator Data'!Q75&gt;M$195,10,IF('Indicator Data'!Q75&lt;M$194,0,10-(M$195-'Indicator Data'!Q75)/(M$195-M$194)*10)),1)))</f>
        <v>2.9</v>
      </c>
      <c r="N72" s="62">
        <f t="shared" si="32"/>
        <v>3.6</v>
      </c>
      <c r="O72" s="64">
        <f t="shared" si="33"/>
        <v>7.1</v>
      </c>
      <c r="P72" s="75">
        <f>IF(AND('Indicator Data'!AD75="No data",'Indicator Data'!AE75="No data"),0,SUM('Indicator Data'!AD75:AF75)/1000)</f>
        <v>4.8780000000000001</v>
      </c>
      <c r="Q72" s="61">
        <f t="shared" si="34"/>
        <v>2.2999999999999998</v>
      </c>
      <c r="R72" s="65">
        <f>P72*1000/'Indicator Data'!BI75</f>
        <v>2.5394121661685537E-3</v>
      </c>
      <c r="S72" s="61">
        <f t="shared" si="35"/>
        <v>4</v>
      </c>
      <c r="T72" s="66">
        <f t="shared" si="36"/>
        <v>3.2</v>
      </c>
      <c r="U72" s="61">
        <f>IF('Indicator Data'!U75="No data","x",ROUND(IF('Indicator Data'!U75&gt;U$195,10,IF('Indicator Data'!U75&lt;U$194,0,10-(U$195-'Indicator Data'!U75)/(U$195-U$194)*10)),1))</f>
        <v>6.2</v>
      </c>
      <c r="V72" s="61">
        <f>IF('Indicator Data'!V75="No data","x",IF('Indicator Data'!V75=0,0,ROUND(IF('Indicator Data'!V75&gt;V$195,10,IF('Indicator Data'!V75&lt;V$194,0,10-(V$195-'Indicator Data'!V75)/(V$195-V$194)*10)),1)))</f>
        <v>6.7</v>
      </c>
      <c r="W72" s="61">
        <f t="shared" si="37"/>
        <v>6.45</v>
      </c>
      <c r="X72" s="61">
        <f>IF('Indicator Data'!T75="No data","x",ROUND(IF('Indicator Data'!T75&gt;X$195,10,IF('Indicator Data'!T75&lt;X$194,0,10-(X$195-'Indicator Data'!T75)/(X$195-X$194)*10)),1))</f>
        <v>6.8</v>
      </c>
      <c r="Y72" s="167">
        <f>IF('Indicator Data'!W75="No data","x",ROUND(IF('Indicator Data'!W75&gt;Y$195,10,IF('Indicator Data'!W75&lt;Y$194,0,10-(Y$195-'Indicator Data'!W75)/(Y$195-Y$194)*10)),1))</f>
        <v>1.5</v>
      </c>
      <c r="Z72" s="65">
        <f>IF('Indicator Data'!X75="No data","x",IF(('Indicator Data'!X75/'Indicator Data'!BI75)&gt;1,1,IF('Indicator Data'!X75&gt;'Indicator Data'!X75,1,'Indicator Data'!X75/'Indicator Data'!BI75)))</f>
        <v>0.70225053971618767</v>
      </c>
      <c r="AA72" s="167">
        <f t="shared" si="38"/>
        <v>7.8</v>
      </c>
      <c r="AB72" s="62">
        <f t="shared" si="25"/>
        <v>5.6</v>
      </c>
      <c r="AC72" s="61">
        <f>IF('Indicator Data'!R75="No data","x",ROUND(IF('Indicator Data'!R75&gt;AC$195,10,IF('Indicator Data'!R75&lt;AC$194,0,10-(AC$195-'Indicator Data'!R75)/(AC$195-AC$194)*10)),1))</f>
        <v>6.3</v>
      </c>
      <c r="AD72" s="61">
        <f>IF('Indicator Data'!S75="No data","x",ROUND(IF('Indicator Data'!S75&gt;AD$195,10,IF('Indicator Data'!S75&lt;AD$194,0,10-(AD$195-'Indicator Data'!S75)/(AD$195-AD$194)*10)),1))</f>
        <v>3.8</v>
      </c>
      <c r="AE72" s="62">
        <f t="shared" si="39"/>
        <v>5.0999999999999996</v>
      </c>
      <c r="AF72" s="75">
        <f>('Indicator Data'!AC75+'Indicator Data'!AB75*0.5+'Indicator Data'!AA75*0.25)/1000</f>
        <v>5.7705000000000002</v>
      </c>
      <c r="AG72" s="67">
        <f>AF72*1000/'Indicator Data'!BI75</f>
        <v>3.0040340108396144E-3</v>
      </c>
      <c r="AH72" s="62">
        <f t="shared" si="40"/>
        <v>0.3</v>
      </c>
      <c r="AI72" s="61">
        <f>IF('Indicator Data'!AG75="No data","x",ROUND(IF('Indicator Data'!AG75&lt;$AI$194,10,IF('Indicator Data'!AG75&gt;$AI$195,0,($AI$195-'Indicator Data'!AG75)/($AI$195-$AI$194)*10)),1))</f>
        <v>6.7</v>
      </c>
      <c r="AJ72" s="61">
        <f>IF('Indicator Data'!AH75="No data","x",ROUND(IF('Indicator Data'!AH75&gt;$AJ$195,10,IF('Indicator Data'!AH75&lt;$AJ$194,0,10-($AJ$195-'Indicator Data'!AH75)/($AJ$195-$AJ$194)*10)),1))</f>
        <v>7.7</v>
      </c>
      <c r="AK72" s="62">
        <f t="shared" si="26"/>
        <v>7.2</v>
      </c>
      <c r="AL72" s="68">
        <f t="shared" si="27"/>
        <v>5</v>
      </c>
      <c r="AM72" s="69">
        <f t="shared" si="28"/>
        <v>4.2</v>
      </c>
      <c r="AN72" s="61" t="str">
        <f>IF('Indicator Data'!AI75="No data","x",ROUND((IF(LOG('Indicator Data'!AI75)&gt;AN$195,10,IF(LOG('Indicator Data'!AI75)&lt;AN$194,0,10-(AN$195-LOG('Indicator Data'!AI75))/(AN$195-AN$194)*10))),1))</f>
        <v>x</v>
      </c>
      <c r="AO72" s="61" t="str">
        <f>IF('Indicator Data'!AJ75="No data","x",ROUND((IF(LOG('Indicator Data'!AJ75)&gt;AO$195,10,IF(LOG('Indicator Data'!AJ75)&lt;AO$194,0,10-(AO$195-LOG('Indicator Data'!AJ75))/(AO$195-AO$194)*10))),1))</f>
        <v>x</v>
      </c>
      <c r="AP72" s="62" t="str">
        <f t="shared" si="41"/>
        <v>x</v>
      </c>
      <c r="AQ72" s="62">
        <f>IF('Indicator Data'!AK75=0,10,ROUND(IF(LOG('Indicator Data'!AK75)&gt;AQ$195,0,IF(LOG('Indicator Data'!AK75)&lt;AQ$194,10,(AQ$195-LOG('Indicator Data'!AK75))/(AQ$195-AQ$194)*10)),1))</f>
        <v>0.5</v>
      </c>
      <c r="AR72" s="62">
        <f>IF('Indicator Data'!AL75="No data","x",ROUND(IF('Indicator Data'!AL75&gt;AR$195,10,IF('Indicator Data'!AL75&lt;AR$194,0,10-(AR$195-'Indicator Data'!AL75)/(AR$195-AR$194)*10)),1))</f>
        <v>2</v>
      </c>
      <c r="AS72" s="64">
        <f t="shared" si="42"/>
        <v>1.3</v>
      </c>
      <c r="AT72" s="61">
        <f>IF('Indicator Data'!AM75="No data","x",ROUND(IF('Indicator Data'!AM75^2&gt;AT$195,0,IF('Indicator Data'!AM75^2&lt;AT$194,10,(AT$195-'Indicator Data'!AM75^2)/(AT$195-AT$194)*10)),1))</f>
        <v>8.6999999999999993</v>
      </c>
      <c r="AU72" s="61">
        <f>IF('Indicator Data'!AN75="No data","x",ROUND(IF('Indicator Data'!AN75&gt;AU$195,0,IF('Indicator Data'!AN75&lt;AU$194,10,(AU$195-'Indicator Data'!AN75)/(AU$195-AU$194)*10)),1))</f>
        <v>6.2</v>
      </c>
      <c r="AV72" s="61">
        <f>IF('Indicator Data'!AO75="No data","x",ROUND(IF('Indicator Data'!AO75&gt;AV$195,0,IF('Indicator Data'!AO75&lt;AV$194,10,(AV$195-'Indicator Data'!AO75)/(AV$195-AV$194)*10)),1))</f>
        <v>6.4</v>
      </c>
      <c r="AW72" s="62">
        <f t="shared" si="43"/>
        <v>7.1</v>
      </c>
      <c r="AX72" s="62" t="str">
        <f>IF('Indicator Data'!AP75="No data","x",ROUND(IF('Indicator Data'!AP75&gt;AX$195,10,IF('Indicator Data'!AP75&lt;AX$194,0,10-(AX$195-'Indicator Data'!AP75)/(AX$195-AX$194)*10)),1))</f>
        <v>x</v>
      </c>
      <c r="AY72" s="64">
        <f t="shared" si="44"/>
        <v>7.1</v>
      </c>
      <c r="AZ72" s="69">
        <f t="shared" si="45"/>
        <v>4.2</v>
      </c>
    </row>
    <row r="73" spans="1:52" s="4" customFormat="1" x14ac:dyDescent="0.3">
      <c r="A73" s="109" t="str">
        <f>'Indicator Data'!A76</f>
        <v>Guyana</v>
      </c>
      <c r="B73" s="52" t="str">
        <f>'Indicator Data'!B76</f>
        <v>GUY</v>
      </c>
      <c r="C73" s="61">
        <f>ROUND(IF('Indicator Data'!K76="No data",IF((0.1022*LN('Indicator Data'!BH76)-0.1711)&gt;C$195,0,IF((0.1022*LN('Indicator Data'!BH76)-0.1711)&lt;C$194,10,(C$195-(0.1022*LN('Indicator Data'!BH76)-0.1711))/(C$195-C$194)*10)),IF('Indicator Data'!K76&gt;C$195,0,IF('Indicator Data'!K76&lt;C$194,10,(C$195-'Indicator Data'!K76)/(C$195-C$194)*10))),1)</f>
        <v>4.5999999999999996</v>
      </c>
      <c r="D73" s="61">
        <f>IF('Indicator Data'!L76="No data","x",ROUND((IF(LOG('Indicator Data'!L76*1000)&gt;D$195,10,IF(LOG('Indicator Data'!L76*1000)&lt;D$194,0,10-(D$195-LOG('Indicator Data'!L76*1000))/(D$195-D$194)*10))),1))</f>
        <v>4.3</v>
      </c>
      <c r="E73" s="62">
        <f t="shared" si="29"/>
        <v>4.5</v>
      </c>
      <c r="F73" s="61">
        <f>IF('Indicator Data'!Y76="No data","x",ROUND(IF('Indicator Data'!Y76&gt;F$195,10,IF('Indicator Data'!Y76&lt;F$194,0,10-(F$195-'Indicator Data'!Y76)/(F$195-F$194)*10)),1))</f>
        <v>6.6</v>
      </c>
      <c r="G73" s="61" t="str">
        <f>IF('Indicator Data'!Z76="No data","x",ROUND(IF('Indicator Data'!Z76&gt;G$195,10,IF('Indicator Data'!Z76&lt;G$194,0,10-(G$195-'Indicator Data'!Z76)/(G$195-G$194)*10)),1))</f>
        <v>x</v>
      </c>
      <c r="H73" s="62">
        <f t="shared" si="30"/>
        <v>6.6</v>
      </c>
      <c r="I73" s="63">
        <f>SUM(IF('Indicator Data'!M76=0,0,'Indicator Data'!M76),SUM('Indicator Data'!N76:O76))</f>
        <v>64.184110000000004</v>
      </c>
      <c r="J73" s="63">
        <f>I73/'Indicator Data'!BI76*1000000</f>
        <v>81.995605378301562</v>
      </c>
      <c r="K73" s="61">
        <f t="shared" si="31"/>
        <v>1.6</v>
      </c>
      <c r="L73" s="61">
        <f>IF('Indicator Data'!P76="No data","x",ROUND(IF('Indicator Data'!P76&gt;L$195,10,IF('Indicator Data'!P76&lt;L$194,0,10-(L$195-'Indicator Data'!P76)/(L$195-L$194)*10)),1))</f>
        <v>1.8</v>
      </c>
      <c r="M73" s="61">
        <f>IF('Indicator Data'!Q76="No data","x",IF('Indicator Data'!Q76=0,0,ROUND(IF('Indicator Data'!Q76&gt;M$195,10,IF('Indicator Data'!Q76&lt;M$194,0,10-(M$195-'Indicator Data'!Q76)/(M$195-M$194)*10)),1)))</f>
        <v>2.9</v>
      </c>
      <c r="N73" s="62">
        <f t="shared" si="32"/>
        <v>2.1</v>
      </c>
      <c r="O73" s="64">
        <f t="shared" si="33"/>
        <v>4.4000000000000004</v>
      </c>
      <c r="P73" s="75">
        <f>IF(AND('Indicator Data'!AD76="No data",'Indicator Data'!AE76="No data"),0,SUM('Indicator Data'!AD76:AF76)/1000)</f>
        <v>0.04</v>
      </c>
      <c r="Q73" s="61">
        <f t="shared" si="34"/>
        <v>0</v>
      </c>
      <c r="R73" s="65">
        <f>P73*1000/'Indicator Data'!BI76</f>
        <v>5.1100252307495767E-5</v>
      </c>
      <c r="S73" s="61">
        <f t="shared" si="35"/>
        <v>1.5</v>
      </c>
      <c r="T73" s="66">
        <f t="shared" si="36"/>
        <v>0.8</v>
      </c>
      <c r="U73" s="61">
        <f>IF('Indicator Data'!U76="No data","x",ROUND(IF('Indicator Data'!U76&gt;U$195,10,IF('Indicator Data'!U76&lt;U$194,0,10-(U$195-'Indicator Data'!U76)/(U$195-U$194)*10)),1))</f>
        <v>3.2</v>
      </c>
      <c r="V73" s="61">
        <f>IF('Indicator Data'!V76="No data","x",IF('Indicator Data'!V76=0,0,ROUND(IF('Indicator Data'!V76&gt;V$195,10,IF('Indicator Data'!V76&lt;V$194,0,10-(V$195-'Indicator Data'!V76)/(V$195-V$194)*10)),1)))</f>
        <v>3.6</v>
      </c>
      <c r="W73" s="61">
        <f t="shared" si="37"/>
        <v>3.4000000000000004</v>
      </c>
      <c r="X73" s="61">
        <f>IF('Indicator Data'!T76="No data","x",ROUND(IF('Indicator Data'!T76&gt;X$195,10,IF('Indicator Data'!T76&lt;X$194,0,10-(X$195-'Indicator Data'!T76)/(X$195-X$194)*10)),1))</f>
        <v>1.6</v>
      </c>
      <c r="Y73" s="167">
        <f>IF('Indicator Data'!W76="No data","x",ROUND(IF('Indicator Data'!W76&gt;Y$195,10,IF('Indicator Data'!W76&lt;Y$194,0,10-(Y$195-'Indicator Data'!W76)/(Y$195-Y$194)*10)),1))</f>
        <v>0.8</v>
      </c>
      <c r="Z73" s="65">
        <f>IF('Indicator Data'!X76="No data","x",IF(('Indicator Data'!X76/'Indicator Data'!BI76)&gt;1,1,IF('Indicator Data'!X76&gt;'Indicator Data'!X76,1,'Indicator Data'!X76/'Indicator Data'!BI76)))</f>
        <v>0.93284149340487366</v>
      </c>
      <c r="AA73" s="167">
        <f t="shared" si="38"/>
        <v>10</v>
      </c>
      <c r="AB73" s="62">
        <f t="shared" si="25"/>
        <v>4</v>
      </c>
      <c r="AC73" s="61">
        <f>IF('Indicator Data'!R76="No data","x",ROUND(IF('Indicator Data'!R76&gt;AC$195,10,IF('Indicator Data'!R76&lt;AC$194,0,10-(AC$195-'Indicator Data'!R76)/(AC$195-AC$194)*10)),1))</f>
        <v>2.2999999999999998</v>
      </c>
      <c r="AD73" s="61">
        <f>IF('Indicator Data'!S76="No data","x",ROUND(IF('Indicator Data'!S76&gt;AD$195,10,IF('Indicator Data'!S76&lt;AD$194,0,10-(AD$195-'Indicator Data'!S76)/(AD$195-AD$194)*10)),1))</f>
        <v>1.9</v>
      </c>
      <c r="AE73" s="62">
        <f t="shared" si="39"/>
        <v>2.1</v>
      </c>
      <c r="AF73" s="75">
        <f>('Indicator Data'!AC76+'Indicator Data'!AB76*0.5+'Indicator Data'!AA76*0.25)/1000</f>
        <v>0.81850000000000001</v>
      </c>
      <c r="AG73" s="67">
        <f>AF73*1000/'Indicator Data'!BI76</f>
        <v>1.0456389128421322E-3</v>
      </c>
      <c r="AH73" s="62">
        <f t="shared" si="40"/>
        <v>0.1</v>
      </c>
      <c r="AI73" s="61">
        <f>IF('Indicator Data'!AG76="No data","x",ROUND(IF('Indicator Data'!AG76&lt;$AI$194,10,IF('Indicator Data'!AG76&gt;$AI$195,0,($AI$195-'Indicator Data'!AG76)/($AI$195-$AI$194)*10)),1))</f>
        <v>4.0999999999999996</v>
      </c>
      <c r="AJ73" s="61">
        <f>IF('Indicator Data'!AH76="No data","x",ROUND(IF('Indicator Data'!AH76&gt;$AJ$195,10,IF('Indicator Data'!AH76&lt;$AJ$194,0,10-($AJ$195-'Indicator Data'!AH76)/($AJ$195-$AJ$194)*10)),1))</f>
        <v>1</v>
      </c>
      <c r="AK73" s="62">
        <f t="shared" si="26"/>
        <v>2.6</v>
      </c>
      <c r="AL73" s="68">
        <f t="shared" si="27"/>
        <v>2.2999999999999998</v>
      </c>
      <c r="AM73" s="69">
        <f t="shared" si="28"/>
        <v>1.6</v>
      </c>
      <c r="AN73" s="61">
        <f>IF('Indicator Data'!AI76="No data","x",ROUND((IF(LOG('Indicator Data'!AI76)&gt;AN$195,10,IF(LOG('Indicator Data'!AI76)&lt;AN$194,0,10-(AN$195-LOG('Indicator Data'!AI76))/(AN$195-AN$194)*10))),1))</f>
        <v>1</v>
      </c>
      <c r="AO73" s="61">
        <f>IF('Indicator Data'!AJ76="No data","x",ROUND((IF(LOG('Indicator Data'!AJ76)&gt;AO$195,10,IF(LOG('Indicator Data'!AJ76)&lt;AO$194,0,10-(AO$195-LOG('Indicator Data'!AJ76))/(AO$195-AO$194)*10))),1))</f>
        <v>3.5</v>
      </c>
      <c r="AP73" s="62">
        <f t="shared" si="41"/>
        <v>2.2999999999999998</v>
      </c>
      <c r="AQ73" s="62">
        <f>IF('Indicator Data'!AK76=0,10,ROUND(IF(LOG('Indicator Data'!AK76)&gt;AQ$195,0,IF(LOG('Indicator Data'!AK76)&lt;AQ$194,10,(AQ$195-LOG('Indicator Data'!AK76))/(AQ$195-AQ$194)*10)),1))</f>
        <v>6.6</v>
      </c>
      <c r="AR73" s="62" t="str">
        <f>IF('Indicator Data'!AL76="No data","x",ROUND(IF('Indicator Data'!AL76&gt;AR$195,10,IF('Indicator Data'!AL76&lt;AR$194,0,10-(AR$195-'Indicator Data'!AL76)/(AR$195-AR$194)*10)),1))</f>
        <v>x</v>
      </c>
      <c r="AS73" s="64">
        <f t="shared" si="42"/>
        <v>4.5</v>
      </c>
      <c r="AT73" s="61">
        <f>IF('Indicator Data'!AM76="No data","x",ROUND(IF('Indicator Data'!AM76^2&gt;AT$195,0,IF('Indicator Data'!AM76^2&lt;AT$194,10,(AT$195-'Indicator Data'!AM76^2)/(AT$195-AT$194)*10)),1))</f>
        <v>2.9</v>
      </c>
      <c r="AU73" s="61">
        <f>IF('Indicator Data'!AN76="No data","x",ROUND(IF('Indicator Data'!AN76&gt;AU$195,0,IF('Indicator Data'!AN76&lt;AU$194,10,(AU$195-'Indicator Data'!AN76)/(AU$195-AU$194)*10)),1))</f>
        <v>6</v>
      </c>
      <c r="AV73" s="61">
        <f>IF('Indicator Data'!AO76="No data","x",ROUND(IF('Indicator Data'!AO76&gt;AV$195,0,IF('Indicator Data'!AO76&lt;AV$194,10,(AV$195-'Indicator Data'!AO76)/(AV$195-AV$194)*10)),1))</f>
        <v>8.8000000000000007</v>
      </c>
      <c r="AW73" s="62">
        <f t="shared" si="43"/>
        <v>5.9</v>
      </c>
      <c r="AX73" s="62">
        <f>IF('Indicator Data'!AP76="No data","x",ROUND(IF('Indicator Data'!AP76&gt;AX$195,10,IF('Indicator Data'!AP76&lt;AX$194,0,10-(AX$195-'Indicator Data'!AP76)/(AX$195-AX$194)*10)),1))</f>
        <v>1.9</v>
      </c>
      <c r="AY73" s="64">
        <f t="shared" si="44"/>
        <v>3.9</v>
      </c>
      <c r="AZ73" s="69">
        <f t="shared" si="45"/>
        <v>4.2</v>
      </c>
    </row>
    <row r="74" spans="1:52" s="4" customFormat="1" x14ac:dyDescent="0.3">
      <c r="A74" s="109" t="str">
        <f>'Indicator Data'!A77</f>
        <v>Haiti</v>
      </c>
      <c r="B74" s="52" t="str">
        <f>'Indicator Data'!B77</f>
        <v>HTI</v>
      </c>
      <c r="C74" s="61">
        <f>ROUND(IF('Indicator Data'!K77="No data",IF((0.1022*LN('Indicator Data'!BH77)-0.1711)&gt;C$195,0,IF((0.1022*LN('Indicator Data'!BH77)-0.1711)&lt;C$194,10,(C$195-(0.1022*LN('Indicator Data'!BH77)-0.1711))/(C$195-C$194)*10)),IF('Indicator Data'!K77&gt;C$195,0,IF('Indicator Data'!K77&lt;C$194,10,(C$195-'Indicator Data'!K77)/(C$195-C$194)*10))),1)</f>
        <v>7.9</v>
      </c>
      <c r="D74" s="61">
        <f>IF('Indicator Data'!L77="No data","x",ROUND((IF(LOG('Indicator Data'!L77*1000)&gt;D$195,10,IF(LOG('Indicator Data'!L77*1000)&lt;D$194,0,10-(D$195-LOG('Indicator Data'!L77*1000))/(D$195-D$194)*10))),1))</f>
        <v>8.5</v>
      </c>
      <c r="E74" s="62">
        <f t="shared" si="29"/>
        <v>8.1999999999999993</v>
      </c>
      <c r="F74" s="61">
        <f>IF('Indicator Data'!Y77="No data","x",ROUND(IF('Indicator Data'!Y77&gt;F$195,10,IF('Indicator Data'!Y77&lt;F$194,0,10-(F$195-'Indicator Data'!Y77)/(F$195-F$194)*10)),1))</f>
        <v>8.3000000000000007</v>
      </c>
      <c r="G74" s="61">
        <f>IF('Indicator Data'!Z77="No data","x",ROUND(IF('Indicator Data'!Z77&gt;G$195,10,IF('Indicator Data'!Z77&lt;G$194,0,10-(G$195-'Indicator Data'!Z77)/(G$195-G$194)*10)),1))</f>
        <v>4</v>
      </c>
      <c r="H74" s="62">
        <f t="shared" si="30"/>
        <v>6.2</v>
      </c>
      <c r="I74" s="63">
        <f>SUM(IF('Indicator Data'!M77=0,0,'Indicator Data'!M77),SUM('Indicator Data'!N77:O77))</f>
        <v>3125.0317599999998</v>
      </c>
      <c r="J74" s="63">
        <f>I74/'Indicator Data'!BI77*1000000</f>
        <v>277.45803434389478</v>
      </c>
      <c r="K74" s="61">
        <f t="shared" si="31"/>
        <v>5.5</v>
      </c>
      <c r="L74" s="61">
        <f>IF('Indicator Data'!P77="No data","x",ROUND(IF('Indicator Data'!P77&gt;L$195,10,IF('Indicator Data'!P77&lt;L$194,0,10-(L$195-'Indicator Data'!P77)/(L$195-L$194)*10)),1))</f>
        <v>6.8</v>
      </c>
      <c r="M74" s="61">
        <f>IF('Indicator Data'!Q77="No data","x",IF('Indicator Data'!Q77=0,0,ROUND(IF('Indicator Data'!Q77&gt;M$195,10,IF('Indicator Data'!Q77&lt;M$194,0,10-(M$195-'Indicator Data'!Q77)/(M$195-M$194)*10)),1)))</f>
        <v>10</v>
      </c>
      <c r="N74" s="62">
        <f t="shared" si="32"/>
        <v>7.4</v>
      </c>
      <c r="O74" s="64">
        <f t="shared" si="33"/>
        <v>7.5</v>
      </c>
      <c r="P74" s="75">
        <f>IF(AND('Indicator Data'!AD77="No data",'Indicator Data'!AE77="No data"),0,SUM('Indicator Data'!AD77:AF77)/1000)</f>
        <v>34.518999999999998</v>
      </c>
      <c r="Q74" s="61">
        <f t="shared" si="34"/>
        <v>5.0999999999999996</v>
      </c>
      <c r="R74" s="65">
        <f>P74*1000/'Indicator Data'!BI77</f>
        <v>3.0647924959063149E-3</v>
      </c>
      <c r="S74" s="61">
        <f t="shared" si="35"/>
        <v>4.2</v>
      </c>
      <c r="T74" s="66">
        <f t="shared" si="36"/>
        <v>4.7</v>
      </c>
      <c r="U74" s="61">
        <f>IF('Indicator Data'!U77="No data","x",ROUND(IF('Indicator Data'!U77&gt;U$195,10,IF('Indicator Data'!U77&lt;U$194,0,10-(U$195-'Indicator Data'!U77)/(U$195-U$194)*10)),1))</f>
        <v>4.2</v>
      </c>
      <c r="V74" s="61">
        <f>IF('Indicator Data'!V77="No data","x",IF('Indicator Data'!V77=0,0,ROUND(IF('Indicator Data'!V77&gt;V$195,10,IF('Indicator Data'!V77&lt;V$194,0,10-(V$195-'Indicator Data'!V77)/(V$195-V$194)*10)),1)))</f>
        <v>3.5</v>
      </c>
      <c r="W74" s="61">
        <f t="shared" si="37"/>
        <v>3.85</v>
      </c>
      <c r="X74" s="61">
        <f>IF('Indicator Data'!T77="No data","x",ROUND(IF('Indicator Data'!T77&gt;X$195,10,IF('Indicator Data'!T77&lt;X$194,0,10-(X$195-'Indicator Data'!T77)/(X$195-X$194)*10)),1))</f>
        <v>3.3</v>
      </c>
      <c r="Y74" s="167">
        <f>IF('Indicator Data'!W77="No data","x",ROUND(IF('Indicator Data'!W77&gt;Y$195,10,IF('Indicator Data'!W77&lt;Y$194,0,10-(Y$195-'Indicator Data'!W77)/(Y$195-Y$194)*10)),1))</f>
        <v>0.1</v>
      </c>
      <c r="Z74" s="65">
        <f>IF('Indicator Data'!X77="No data","x",IF(('Indicator Data'!X77/'Indicator Data'!BI77)&gt;1,1,IF('Indicator Data'!X77&gt;'Indicator Data'!X77,1,'Indicator Data'!X77/'Indicator Data'!BI77)))</f>
        <v>0.53741627844393169</v>
      </c>
      <c r="AA74" s="167">
        <f t="shared" si="38"/>
        <v>6</v>
      </c>
      <c r="AB74" s="62">
        <f t="shared" si="25"/>
        <v>3.3</v>
      </c>
      <c r="AC74" s="61">
        <f>IF('Indicator Data'!R77="No data","x",ROUND(IF('Indicator Data'!R77&gt;AC$195,10,IF('Indicator Data'!R77&lt;AC$194,0,10-(AC$195-'Indicator Data'!R77)/(AC$195-AC$194)*10)),1))</f>
        <v>5</v>
      </c>
      <c r="AD74" s="61">
        <f>IF('Indicator Data'!S77="No data","x",ROUND(IF('Indicator Data'!S77&gt;AD$195,10,IF('Indicator Data'!S77&lt;AD$194,0,10-(AD$195-'Indicator Data'!S77)/(AD$195-AD$194)*10)),1))</f>
        <v>2.6</v>
      </c>
      <c r="AE74" s="62">
        <f t="shared" si="39"/>
        <v>3.8</v>
      </c>
      <c r="AF74" s="75">
        <f>('Indicator Data'!AC77+'Indicator Data'!AB77*0.5+'Indicator Data'!AA77*0.25)/1000</f>
        <v>45.384500000000003</v>
      </c>
      <c r="AG74" s="67">
        <f>AF74*1000/'Indicator Data'!BI77</f>
        <v>4.0294931785526851E-3</v>
      </c>
      <c r="AH74" s="62">
        <f t="shared" si="40"/>
        <v>0.4</v>
      </c>
      <c r="AI74" s="61">
        <f>IF('Indicator Data'!AG77="No data","x",ROUND(IF('Indicator Data'!AG77&lt;$AI$194,10,IF('Indicator Data'!AG77&gt;$AI$195,0,($AI$195-'Indicator Data'!AG77)/($AI$195-$AI$194)*10)),1))</f>
        <v>7.9</v>
      </c>
      <c r="AJ74" s="61">
        <f>IF('Indicator Data'!AH77="No data","x",ROUND(IF('Indicator Data'!AH77&gt;$AJ$195,10,IF('Indicator Data'!AH77&lt;$AJ$194,0,10-($AJ$195-'Indicator Data'!AH77)/($AJ$195-$AJ$194)*10)),1))</f>
        <v>10</v>
      </c>
      <c r="AK74" s="62">
        <f t="shared" si="26"/>
        <v>9</v>
      </c>
      <c r="AL74" s="68">
        <f t="shared" si="27"/>
        <v>5.0999999999999996</v>
      </c>
      <c r="AM74" s="69">
        <f t="shared" si="28"/>
        <v>4.9000000000000004</v>
      </c>
      <c r="AN74" s="61" t="str">
        <f>IF('Indicator Data'!AI77="No data","x",ROUND((IF(LOG('Indicator Data'!AI77)&gt;AN$195,10,IF(LOG('Indicator Data'!AI77)&lt;AN$194,0,10-(AN$195-LOG('Indicator Data'!AI77))/(AN$195-AN$194)*10))),1))</f>
        <v>x</v>
      </c>
      <c r="AO74" s="61">
        <f>IF('Indicator Data'!AJ77="No data","x",ROUND((IF(LOG('Indicator Data'!AJ77)&gt;AO$195,10,IF(LOG('Indicator Data'!AJ77)&lt;AO$194,0,10-(AO$195-LOG('Indicator Data'!AJ77))/(AO$195-AO$194)*10))),1))</f>
        <v>4.2</v>
      </c>
      <c r="AP74" s="62">
        <f t="shared" si="41"/>
        <v>4.2</v>
      </c>
      <c r="AQ74" s="62">
        <f>IF('Indicator Data'!AK77=0,10,ROUND(IF(LOG('Indicator Data'!AK77)&gt;AQ$195,0,IF(LOG('Indicator Data'!AK77)&lt;AQ$194,10,(AQ$195-LOG('Indicator Data'!AK77))/(AQ$195-AQ$194)*10)),1))</f>
        <v>2.5</v>
      </c>
      <c r="AR74" s="62">
        <f>IF('Indicator Data'!AL77="No data","x",ROUND(IF('Indicator Data'!AL77&gt;AR$195,10,IF('Indicator Data'!AL77&lt;AR$194,0,10-(AR$195-'Indicator Data'!AL77)/(AR$195-AR$194)*10)),1))</f>
        <v>0</v>
      </c>
      <c r="AS74" s="64">
        <f t="shared" si="42"/>
        <v>2.2000000000000002</v>
      </c>
      <c r="AT74" s="61">
        <f>IF('Indicator Data'!AM77="No data","x",ROUND(IF('Indicator Data'!AM77^2&gt;AT$195,0,IF('Indicator Data'!AM77^2&lt;AT$194,10,(AT$195-'Indicator Data'!AM77^2)/(AT$195-AT$194)*10)),1))</f>
        <v>6.8</v>
      </c>
      <c r="AU74" s="61">
        <f>IF('Indicator Data'!AN77="No data","x",ROUND(IF('Indicator Data'!AN77&gt;AU$195,0,IF('Indicator Data'!AN77&lt;AU$194,10,(AU$195-'Indicator Data'!AN77)/(AU$195-AU$194)*10)),1))</f>
        <v>7.3</v>
      </c>
      <c r="AV74" s="61">
        <f>IF('Indicator Data'!AO77="No data","x",ROUND(IF('Indicator Data'!AO77&gt;AV$195,0,IF('Indicator Data'!AO77&lt;AV$194,10,(AV$195-'Indicator Data'!AO77)/(AV$195-AV$194)*10)),1))</f>
        <v>7</v>
      </c>
      <c r="AW74" s="62">
        <f t="shared" si="43"/>
        <v>7</v>
      </c>
      <c r="AX74" s="62">
        <f>IF('Indicator Data'!AP77="No data","x",ROUND(IF('Indicator Data'!AP77&gt;AX$195,10,IF('Indicator Data'!AP77&lt;AX$194,0,10-(AX$195-'Indicator Data'!AP77)/(AX$195-AX$194)*10)),1))</f>
        <v>4.9000000000000004</v>
      </c>
      <c r="AY74" s="64">
        <f t="shared" si="44"/>
        <v>6</v>
      </c>
      <c r="AZ74" s="69">
        <f t="shared" si="45"/>
        <v>4.0999999999999996</v>
      </c>
    </row>
    <row r="75" spans="1:52" s="4" customFormat="1" x14ac:dyDescent="0.3">
      <c r="A75" s="109" t="str">
        <f>'Indicator Data'!A78</f>
        <v>Honduras</v>
      </c>
      <c r="B75" s="52" t="str">
        <f>'Indicator Data'!B78</f>
        <v>HND</v>
      </c>
      <c r="C75" s="61">
        <f>ROUND(IF('Indicator Data'!K78="No data",IF((0.1022*LN('Indicator Data'!BH78)-0.1711)&gt;C$195,0,IF((0.1022*LN('Indicator Data'!BH78)-0.1711)&lt;C$194,10,(C$195-(0.1022*LN('Indicator Data'!BH78)-0.1711))/(C$195-C$194)*10)),IF('Indicator Data'!K78&gt;C$195,0,IF('Indicator Data'!K78&lt;C$194,10,(C$195-'Indicator Data'!K78)/(C$195-C$194)*10))),1)</f>
        <v>5.5</v>
      </c>
      <c r="D75" s="61">
        <f>IF('Indicator Data'!L78="No data","x",ROUND((IF(LOG('Indicator Data'!L78*1000)&gt;D$195,10,IF(LOG('Indicator Data'!L78*1000)&lt;D$194,0,10-(D$195-LOG('Indicator Data'!L78*1000))/(D$195-D$194)*10))),1))</f>
        <v>7.2</v>
      </c>
      <c r="E75" s="62">
        <f t="shared" si="29"/>
        <v>6.4</v>
      </c>
      <c r="F75" s="61">
        <f>IF('Indicator Data'!Y78="No data","x",ROUND(IF('Indicator Data'!Y78&gt;F$195,10,IF('Indicator Data'!Y78&lt;F$194,0,10-(F$195-'Indicator Data'!Y78)/(F$195-F$194)*10)),1))</f>
        <v>6.4</v>
      </c>
      <c r="G75" s="61">
        <f>IF('Indicator Data'!Z78="No data","x",ROUND(IF('Indicator Data'!Z78&gt;G$195,10,IF('Indicator Data'!Z78&lt;G$194,0,10-(G$195-'Indicator Data'!Z78)/(G$195-G$194)*10)),1))</f>
        <v>6.4</v>
      </c>
      <c r="H75" s="62">
        <f t="shared" si="30"/>
        <v>6.4</v>
      </c>
      <c r="I75" s="63">
        <f>SUM(IF('Indicator Data'!M78=0,0,'Indicator Data'!M78),SUM('Indicator Data'!N78:O78))</f>
        <v>708.36795000000006</v>
      </c>
      <c r="J75" s="63">
        <f>I75/'Indicator Data'!BI78*1000000</f>
        <v>72.68208409196896</v>
      </c>
      <c r="K75" s="61">
        <f t="shared" si="31"/>
        <v>1.5</v>
      </c>
      <c r="L75" s="61">
        <f>IF('Indicator Data'!P78="No data","x",ROUND(IF('Indicator Data'!P78&gt;L$195,10,IF('Indicator Data'!P78&lt;L$194,0,10-(L$195-'Indicator Data'!P78)/(L$195-L$194)*10)),1))</f>
        <v>2</v>
      </c>
      <c r="M75" s="61">
        <f>IF('Indicator Data'!Q78="No data","x",IF('Indicator Data'!Q78=0,0,ROUND(IF('Indicator Data'!Q78&gt;M$195,10,IF('Indicator Data'!Q78&lt;M$194,0,10-(M$195-'Indicator Data'!Q78)/(M$195-M$194)*10)),1)))</f>
        <v>6.6</v>
      </c>
      <c r="N75" s="62">
        <f t="shared" si="32"/>
        <v>3.4</v>
      </c>
      <c r="O75" s="64">
        <f t="shared" si="33"/>
        <v>5.7</v>
      </c>
      <c r="P75" s="75">
        <f>IF(AND('Indicator Data'!AD78="No data",'Indicator Data'!AE78="No data"),0,SUM('Indicator Data'!AD78:AF78)/1000)</f>
        <v>190.084</v>
      </c>
      <c r="Q75" s="61">
        <f t="shared" si="34"/>
        <v>7.6</v>
      </c>
      <c r="R75" s="65">
        <f>P75*1000/'Indicator Data'!BI78</f>
        <v>1.9503566292825399E-2</v>
      </c>
      <c r="S75" s="61">
        <f t="shared" si="35"/>
        <v>6.6</v>
      </c>
      <c r="T75" s="66">
        <f t="shared" si="36"/>
        <v>7.1</v>
      </c>
      <c r="U75" s="61">
        <f>IF('Indicator Data'!U78="No data","x",ROUND(IF('Indicator Data'!U78&gt;U$195,10,IF('Indicator Data'!U78&lt;U$194,0,10-(U$195-'Indicator Data'!U78)/(U$195-U$194)*10)),1))</f>
        <v>0.8</v>
      </c>
      <c r="V75" s="61">
        <f>IF('Indicator Data'!V78="No data","x",IF('Indicator Data'!V78=0,0,ROUND(IF('Indicator Data'!V78&gt;V$195,10,IF('Indicator Data'!V78&lt;V$194,0,10-(V$195-'Indicator Data'!V78)/(V$195-V$194)*10)),1)))</f>
        <v>0.5</v>
      </c>
      <c r="W75" s="61">
        <f t="shared" si="37"/>
        <v>0.65</v>
      </c>
      <c r="X75" s="61">
        <f>IF('Indicator Data'!T78="No data","x",ROUND(IF('Indicator Data'!T78&gt;X$195,10,IF('Indicator Data'!T78&lt;X$194,0,10-(X$195-'Indicator Data'!T78)/(X$195-X$194)*10)),1))</f>
        <v>0.7</v>
      </c>
      <c r="Y75" s="167">
        <f>IF('Indicator Data'!W78="No data","x",ROUND(IF('Indicator Data'!W78&gt;Y$195,10,IF('Indicator Data'!W78&lt;Y$194,0,10-(Y$195-'Indicator Data'!W78)/(Y$195-Y$194)*10)),1))</f>
        <v>0</v>
      </c>
      <c r="Z75" s="65">
        <f>IF('Indicator Data'!X78="No data","x",IF(('Indicator Data'!X78/'Indicator Data'!BI78)&gt;1,1,IF('Indicator Data'!X78&gt;'Indicator Data'!X78,1,'Indicator Data'!X78/'Indicator Data'!BI78)))</f>
        <v>0.27974244096237322</v>
      </c>
      <c r="AA75" s="167">
        <f t="shared" si="38"/>
        <v>3.1</v>
      </c>
      <c r="AB75" s="62">
        <f t="shared" si="25"/>
        <v>1.1000000000000001</v>
      </c>
      <c r="AC75" s="61">
        <f>IF('Indicator Data'!R78="No data","x",ROUND(IF('Indicator Data'!R78&gt;AC$195,10,IF('Indicator Data'!R78&lt;AC$194,0,10-(AC$195-'Indicator Data'!R78)/(AC$195-AC$194)*10)),1))</f>
        <v>1.4</v>
      </c>
      <c r="AD75" s="61">
        <f>IF('Indicator Data'!S78="No data","x",ROUND(IF('Indicator Data'!S78&gt;AD$195,10,IF('Indicator Data'!S78&lt;AD$194,0,10-(AD$195-'Indicator Data'!S78)/(AD$195-AD$194)*10)),1))</f>
        <v>1.6</v>
      </c>
      <c r="AE75" s="62">
        <f t="shared" si="39"/>
        <v>1.5</v>
      </c>
      <c r="AF75" s="75">
        <f>('Indicator Data'!AC78+'Indicator Data'!AB78*0.5+'Indicator Data'!AA78*0.25)/1000</f>
        <v>266.72500000000002</v>
      </c>
      <c r="AG75" s="67">
        <f>AF75*1000/'Indicator Data'!BI78</f>
        <v>2.7367315078880149E-2</v>
      </c>
      <c r="AH75" s="62">
        <f t="shared" si="40"/>
        <v>2.7</v>
      </c>
      <c r="AI75" s="61">
        <f>IF('Indicator Data'!AG78="No data","x",ROUND(IF('Indicator Data'!AG78&lt;$AI$194,10,IF('Indicator Data'!AG78&gt;$AI$195,0,($AI$195-'Indicator Data'!AG78)/($AI$195-$AI$194)*10)),1))</f>
        <v>4.0999999999999996</v>
      </c>
      <c r="AJ75" s="61">
        <f>IF('Indicator Data'!AH78="No data","x",ROUND(IF('Indicator Data'!AH78&gt;$AJ$195,10,IF('Indicator Data'!AH78&lt;$AJ$194,0,10-($AJ$195-'Indicator Data'!AH78)/($AJ$195-$AJ$194)*10)),1))</f>
        <v>2.6</v>
      </c>
      <c r="AK75" s="62">
        <f t="shared" si="26"/>
        <v>3.4</v>
      </c>
      <c r="AL75" s="68">
        <f t="shared" si="27"/>
        <v>2.2000000000000002</v>
      </c>
      <c r="AM75" s="69">
        <f t="shared" si="28"/>
        <v>5.0999999999999996</v>
      </c>
      <c r="AN75" s="61">
        <f>IF('Indicator Data'!AI78="No data","x",ROUND((IF(LOG('Indicator Data'!AI78)&gt;AN$195,10,IF(LOG('Indicator Data'!AI78)&lt;AN$194,0,10-(AN$195-LOG('Indicator Data'!AI78))/(AN$195-AN$194)*10))),1))</f>
        <v>4</v>
      </c>
      <c r="AO75" s="61">
        <f>IF('Indicator Data'!AJ78="No data","x",ROUND((IF(LOG('Indicator Data'!AJ78)&gt;AO$195,10,IF(LOG('Indicator Data'!AJ78)&lt;AO$194,0,10-(AO$195-LOG('Indicator Data'!AJ78))/(AO$195-AO$194)*10))),1))</f>
        <v>4.8</v>
      </c>
      <c r="AP75" s="62">
        <f t="shared" si="41"/>
        <v>4.4000000000000004</v>
      </c>
      <c r="AQ75" s="62">
        <f>IF('Indicator Data'!AK78=0,10,ROUND(IF(LOG('Indicator Data'!AK78)&gt;AQ$195,0,IF(LOG('Indicator Data'!AK78)&lt;AQ$194,10,(AQ$195-LOG('Indicator Data'!AK78))/(AQ$195-AQ$194)*10)),1))</f>
        <v>5.8</v>
      </c>
      <c r="AR75" s="62">
        <f>IF('Indicator Data'!AL78="No data","x",ROUND(IF('Indicator Data'!AL78&gt;AR$195,10,IF('Indicator Data'!AL78&lt;AR$194,0,10-(AR$195-'Indicator Data'!AL78)/(AR$195-AR$194)*10)),1))</f>
        <v>4</v>
      </c>
      <c r="AS75" s="64">
        <f t="shared" si="42"/>
        <v>4.7</v>
      </c>
      <c r="AT75" s="61">
        <f>IF('Indicator Data'!AM78="No data","x",ROUND(IF('Indicator Data'!AM78^2&gt;AT$195,0,IF('Indicator Data'!AM78^2&lt;AT$194,10,(AT$195-'Indicator Data'!AM78^2)/(AT$195-AT$194)*10)),1))</f>
        <v>2.6</v>
      </c>
      <c r="AU75" s="61">
        <f>IF('Indicator Data'!AN78="No data","x",ROUND(IF('Indicator Data'!AN78&gt;AU$195,0,IF('Indicator Data'!AN78&lt;AU$194,10,(AU$195-'Indicator Data'!AN78)/(AU$195-AU$194)*10)),1))</f>
        <v>6.2</v>
      </c>
      <c r="AV75" s="61">
        <f>IF('Indicator Data'!AO78="No data","x",ROUND(IF('Indicator Data'!AO78&gt;AV$195,0,IF('Indicator Data'!AO78&lt;AV$194,10,(AV$195-'Indicator Data'!AO78)/(AV$195-AV$194)*10)),1))</f>
        <v>2.2999999999999998</v>
      </c>
      <c r="AW75" s="62">
        <f t="shared" si="43"/>
        <v>3.7</v>
      </c>
      <c r="AX75" s="62">
        <f>IF('Indicator Data'!AP78="No data","x",ROUND(IF('Indicator Data'!AP78&gt;AX$195,10,IF('Indicator Data'!AP78&lt;AX$194,0,10-(AX$195-'Indicator Data'!AP78)/(AX$195-AX$194)*10)),1))</f>
        <v>3.8</v>
      </c>
      <c r="AY75" s="64">
        <f t="shared" si="44"/>
        <v>3.8</v>
      </c>
      <c r="AZ75" s="69">
        <f t="shared" si="45"/>
        <v>4.3</v>
      </c>
    </row>
    <row r="76" spans="1:52" s="4" customFormat="1" x14ac:dyDescent="0.3">
      <c r="A76" s="109" t="str">
        <f>'Indicator Data'!A79</f>
        <v>Hungary</v>
      </c>
      <c r="B76" s="52" t="str">
        <f>'Indicator Data'!B79</f>
        <v>HUN</v>
      </c>
      <c r="C76" s="61">
        <f>ROUND(IF('Indicator Data'!K79="No data",IF((0.1022*LN('Indicator Data'!BH79)-0.1711)&gt;C$195,0,IF((0.1022*LN('Indicator Data'!BH79)-0.1711)&lt;C$194,10,(C$195-(0.1022*LN('Indicator Data'!BH79)-0.1711))/(C$195-C$194)*10)),IF('Indicator Data'!K79&gt;C$195,0,IF('Indicator Data'!K79&lt;C$194,10,(C$195-'Indicator Data'!K79)/(C$195-C$194)*10))),1)</f>
        <v>1.1000000000000001</v>
      </c>
      <c r="D76" s="61" t="str">
        <f>IF('Indicator Data'!L79="No data","x",ROUND((IF(LOG('Indicator Data'!L79*1000)&gt;D$195,10,IF(LOG('Indicator Data'!L79*1000)&lt;D$194,0,10-(D$195-LOG('Indicator Data'!L79*1000))/(D$195-D$194)*10))),1))</f>
        <v>x</v>
      </c>
      <c r="E76" s="62">
        <f t="shared" si="29"/>
        <v>1.1000000000000001</v>
      </c>
      <c r="F76" s="61">
        <f>IF('Indicator Data'!Y79="No data","x",ROUND(IF('Indicator Data'!Y79&gt;F$195,10,IF('Indicator Data'!Y79&lt;F$194,0,10-(F$195-'Indicator Data'!Y79)/(F$195-F$194)*10)),1))</f>
        <v>3.4</v>
      </c>
      <c r="G76" s="61">
        <f>IF('Indicator Data'!Z79="No data","x",ROUND(IF('Indicator Data'!Z79&gt;G$195,10,IF('Indicator Data'!Z79&lt;G$194,0,10-(G$195-'Indicator Data'!Z79)/(G$195-G$194)*10)),1))</f>
        <v>1.4</v>
      </c>
      <c r="H76" s="62">
        <f t="shared" si="30"/>
        <v>2.4</v>
      </c>
      <c r="I76" s="63">
        <f>SUM(IF('Indicator Data'!M79=0,0,'Indicator Data'!M79),SUM('Indicator Data'!N79:O79))</f>
        <v>0</v>
      </c>
      <c r="J76" s="63">
        <f>I76/'Indicator Data'!BI79*1000000</f>
        <v>0</v>
      </c>
      <c r="K76" s="61">
        <f t="shared" si="31"/>
        <v>0</v>
      </c>
      <c r="L76" s="61" t="str">
        <f>IF('Indicator Data'!P79="No data","x",ROUND(IF('Indicator Data'!P79&gt;L$195,10,IF('Indicator Data'!P79&lt;L$194,0,10-(L$195-'Indicator Data'!P79)/(L$195-L$194)*10)),1))</f>
        <v>x</v>
      </c>
      <c r="M76" s="61">
        <f>IF('Indicator Data'!Q79="No data","x",IF('Indicator Data'!Q79=0,0,ROUND(IF('Indicator Data'!Q79&gt;M$195,10,IF('Indicator Data'!Q79&lt;M$194,0,10-(M$195-'Indicator Data'!Q79)/(M$195-M$194)*10)),1)))</f>
        <v>0.9</v>
      </c>
      <c r="N76" s="62">
        <f t="shared" si="32"/>
        <v>0.5</v>
      </c>
      <c r="O76" s="64">
        <f t="shared" si="33"/>
        <v>1.3</v>
      </c>
      <c r="P76" s="75">
        <f>IF(AND('Indicator Data'!AD79="No data",'Indicator Data'!AE79="No data"),0,SUM('Indicator Data'!AD79:AF79)/1000)</f>
        <v>6.1639999999999997</v>
      </c>
      <c r="Q76" s="61">
        <f t="shared" si="34"/>
        <v>2.6</v>
      </c>
      <c r="R76" s="65">
        <f>P76*1000/'Indicator Data'!BI79</f>
        <v>6.3646914508274928E-4</v>
      </c>
      <c r="S76" s="61">
        <f t="shared" si="35"/>
        <v>2.9</v>
      </c>
      <c r="T76" s="66">
        <f t="shared" si="36"/>
        <v>2.8</v>
      </c>
      <c r="U76" s="61" t="str">
        <f>IF('Indicator Data'!U79="No data","x",ROUND(IF('Indicator Data'!U79&gt;U$195,10,IF('Indicator Data'!U79&lt;U$194,0,10-(U$195-'Indicator Data'!U79)/(U$195-U$194)*10)),1))</f>
        <v>x</v>
      </c>
      <c r="V76" s="61">
        <f>IF('Indicator Data'!V79="No data","x",IF('Indicator Data'!V79=0,0,ROUND(IF('Indicator Data'!V79&gt;V$195,10,IF('Indicator Data'!V79&lt;V$194,0,10-(V$195-'Indicator Data'!V79)/(V$195-V$194)*10)),1)))</f>
        <v>0.2</v>
      </c>
      <c r="W76" s="61">
        <f t="shared" si="37"/>
        <v>0.2</v>
      </c>
      <c r="X76" s="61">
        <f>IF('Indicator Data'!T79="No data","x",ROUND(IF('Indicator Data'!T79&gt;X$195,10,IF('Indicator Data'!T79&lt;X$194,0,10-(X$195-'Indicator Data'!T79)/(X$195-X$194)*10)),1))</f>
        <v>0.1</v>
      </c>
      <c r="Y76" s="167" t="str">
        <f>IF('Indicator Data'!W79="No data","x",ROUND(IF('Indicator Data'!W79&gt;Y$195,10,IF('Indicator Data'!W79&lt;Y$194,0,10-(Y$195-'Indicator Data'!W79)/(Y$195-Y$194)*10)),1))</f>
        <v>x</v>
      </c>
      <c r="Z76" s="65">
        <f>IF('Indicator Data'!X79="No data","x",IF(('Indicator Data'!X79/'Indicator Data'!BI79)&gt;1,1,IF('Indicator Data'!X79&gt;'Indicator Data'!X79,1,'Indicator Data'!X79/'Indicator Data'!BI79)))</f>
        <v>3.2009317809158381E-6</v>
      </c>
      <c r="AA76" s="167">
        <f t="shared" si="38"/>
        <v>0</v>
      </c>
      <c r="AB76" s="62">
        <f t="shared" si="25"/>
        <v>0.1</v>
      </c>
      <c r="AC76" s="61">
        <f>IF('Indicator Data'!R79="No data","x",ROUND(IF('Indicator Data'!R79&gt;AC$195,10,IF('Indicator Data'!R79&lt;AC$194,0,10-(AC$195-'Indicator Data'!R79)/(AC$195-AC$194)*10)),1))</f>
        <v>0.3</v>
      </c>
      <c r="AD76" s="61" t="str">
        <f>IF('Indicator Data'!S79="No data","x",ROUND(IF('Indicator Data'!S79&gt;AD$195,10,IF('Indicator Data'!S79&lt;AD$194,0,10-(AD$195-'Indicator Data'!S79)/(AD$195-AD$194)*10)),1))</f>
        <v>x</v>
      </c>
      <c r="AE76" s="62">
        <f t="shared" si="39"/>
        <v>0.3</v>
      </c>
      <c r="AF76" s="75">
        <f>('Indicator Data'!AC79+'Indicator Data'!AB79*0.5+'Indicator Data'!AA79*0.25)/1000</f>
        <v>7.5244999999999997</v>
      </c>
      <c r="AG76" s="67">
        <f>AF76*1000/'Indicator Data'!BI79</f>
        <v>7.7694874791939435E-4</v>
      </c>
      <c r="AH76" s="62">
        <f t="shared" si="40"/>
        <v>0.1</v>
      </c>
      <c r="AI76" s="61">
        <f>IF('Indicator Data'!AG79="No data","x",ROUND(IF('Indicator Data'!AG79&lt;$AI$194,10,IF('Indicator Data'!AG79&gt;$AI$195,0,($AI$195-'Indicator Data'!AG79)/($AI$195-$AI$194)*10)),1))</f>
        <v>3.2</v>
      </c>
      <c r="AJ76" s="61">
        <f>IF('Indicator Data'!AH79="No data","x",ROUND(IF('Indicator Data'!AH79&gt;$AJ$195,10,IF('Indicator Data'!AH79&lt;$AJ$194,0,10-($AJ$195-'Indicator Data'!AH79)/($AJ$195-$AJ$194)*10)),1))</f>
        <v>0</v>
      </c>
      <c r="AK76" s="62">
        <f t="shared" si="26"/>
        <v>1.6</v>
      </c>
      <c r="AL76" s="68">
        <f t="shared" si="27"/>
        <v>0.5</v>
      </c>
      <c r="AM76" s="69">
        <f t="shared" si="28"/>
        <v>1.7</v>
      </c>
      <c r="AN76" s="61">
        <f>IF('Indicator Data'!AI79="No data","x",ROUND((IF(LOG('Indicator Data'!AI79)&gt;AN$195,10,IF(LOG('Indicator Data'!AI79)&lt;AN$194,0,10-(AN$195-LOG('Indicator Data'!AI79))/(AN$195-AN$194)*10))),1))</f>
        <v>8.6999999999999993</v>
      </c>
      <c r="AO76" s="61">
        <f>IF('Indicator Data'!AJ79="No data","x",ROUND((IF(LOG('Indicator Data'!AJ79)&gt;AO$195,10,IF(LOG('Indicator Data'!AJ79)&lt;AO$194,0,10-(AO$195-LOG('Indicator Data'!AJ79))/(AO$195-AO$194)*10))),1))</f>
        <v>6.9</v>
      </c>
      <c r="AP76" s="62">
        <f t="shared" si="41"/>
        <v>7.8</v>
      </c>
      <c r="AQ76" s="62">
        <f>IF('Indicator Data'!AK79=0,10,ROUND(IF(LOG('Indicator Data'!AK79)&gt;AQ$195,0,IF(LOG('Indicator Data'!AK79)&lt;AQ$194,10,(AQ$195-LOG('Indicator Data'!AK79))/(AQ$195-AQ$194)*10)),1))</f>
        <v>4.2</v>
      </c>
      <c r="AR76" s="62">
        <f>IF('Indicator Data'!AL79="No data","x",ROUND(IF('Indicator Data'!AL79&gt;AR$195,10,IF('Indicator Data'!AL79&lt;AR$194,0,10-(AR$195-'Indicator Data'!AL79)/(AR$195-AR$194)*10)),1))</f>
        <v>4</v>
      </c>
      <c r="AS76" s="64">
        <f t="shared" si="42"/>
        <v>5.3</v>
      </c>
      <c r="AT76" s="61">
        <f>IF('Indicator Data'!AM79="No data","x",ROUND(IF('Indicator Data'!AM79^2&gt;AT$195,0,IF('Indicator Data'!AM79^2&lt;AT$194,10,(AT$195-'Indicator Data'!AM79^2)/(AT$195-AT$194)*10)),1))</f>
        <v>0.2</v>
      </c>
      <c r="AU76" s="61">
        <f>IF('Indicator Data'!AN79="No data","x",ROUND(IF('Indicator Data'!AN79&gt;AU$195,0,IF('Indicator Data'!AN79&lt;AU$194,10,(AU$195-'Indicator Data'!AN79)/(AU$195-AU$194)*10)),1))</f>
        <v>5</v>
      </c>
      <c r="AV76" s="61">
        <f>IF('Indicator Data'!AO79="No data","x",ROUND(IF('Indicator Data'!AO79&gt;AV$195,0,IF('Indicator Data'!AO79&lt;AV$194,10,(AV$195-'Indicator Data'!AO79)/(AV$195-AV$194)*10)),1))</f>
        <v>0.2</v>
      </c>
      <c r="AW76" s="62">
        <f t="shared" si="43"/>
        <v>1.8</v>
      </c>
      <c r="AX76" s="62">
        <f>IF('Indicator Data'!AP79="No data","x",ROUND(IF('Indicator Data'!AP79&gt;AX$195,10,IF('Indicator Data'!AP79&lt;AX$194,0,10-(AX$195-'Indicator Data'!AP79)/(AX$195-AX$194)*10)),1))</f>
        <v>4.5</v>
      </c>
      <c r="AY76" s="64">
        <f t="shared" si="44"/>
        <v>3.2</v>
      </c>
      <c r="AZ76" s="69">
        <f t="shared" si="45"/>
        <v>4.3</v>
      </c>
    </row>
    <row r="77" spans="1:52" s="4" customFormat="1" x14ac:dyDescent="0.3">
      <c r="A77" s="109" t="str">
        <f>'Indicator Data'!A80</f>
        <v>Iceland</v>
      </c>
      <c r="B77" s="52" t="str">
        <f>'Indicator Data'!B80</f>
        <v>ISL</v>
      </c>
      <c r="C77" s="61">
        <f>ROUND(IF('Indicator Data'!K80="No data",IF((0.1022*LN('Indicator Data'!BH80)-0.1711)&gt;C$195,0,IF((0.1022*LN('Indicator Data'!BH80)-0.1711)&lt;C$194,10,(C$195-(0.1022*LN('Indicator Data'!BH80)-0.1711))/(C$195-C$194)*10)),IF('Indicator Data'!K80&gt;C$195,0,IF('Indicator Data'!K80&lt;C$194,10,(C$195-'Indicator Data'!K80)/(C$195-C$194)*10))),1)</f>
        <v>0</v>
      </c>
      <c r="D77" s="61" t="str">
        <f>IF('Indicator Data'!L80="No data","x",ROUND((IF(LOG('Indicator Data'!L80*1000)&gt;D$195,10,IF(LOG('Indicator Data'!L80*1000)&lt;D$194,0,10-(D$195-LOG('Indicator Data'!L80*1000))/(D$195-D$194)*10))),1))</f>
        <v>x</v>
      </c>
      <c r="E77" s="62">
        <f t="shared" si="29"/>
        <v>0</v>
      </c>
      <c r="F77" s="61">
        <f>IF('Indicator Data'!Y80="No data","x",ROUND(IF('Indicator Data'!Y80&gt;F$195,10,IF('Indicator Data'!Y80&lt;F$194,0,10-(F$195-'Indicator Data'!Y80)/(F$195-F$194)*10)),1))</f>
        <v>0.8</v>
      </c>
      <c r="G77" s="61">
        <f>IF('Indicator Data'!Z80="No data","x",ROUND(IF('Indicator Data'!Z80&gt;G$195,10,IF('Indicator Data'!Z80&lt;G$194,0,10-(G$195-'Indicator Data'!Z80)/(G$195-G$194)*10)),1))</f>
        <v>0.7</v>
      </c>
      <c r="H77" s="62">
        <f t="shared" si="30"/>
        <v>0.8</v>
      </c>
      <c r="I77" s="63">
        <f>SUM(IF('Indicator Data'!M80=0,0,'Indicator Data'!M80),SUM('Indicator Data'!N80:O80))</f>
        <v>0</v>
      </c>
      <c r="J77" s="63">
        <f>I77/'Indicator Data'!BI80*1000000</f>
        <v>0</v>
      </c>
      <c r="K77" s="61">
        <f t="shared" si="31"/>
        <v>0</v>
      </c>
      <c r="L77" s="61" t="str">
        <f>IF('Indicator Data'!P80="No data","x",ROUND(IF('Indicator Data'!P80&gt;L$195,10,IF('Indicator Data'!P80&lt;L$194,0,10-(L$195-'Indicator Data'!P80)/(L$195-L$194)*10)),1))</f>
        <v>x</v>
      </c>
      <c r="M77" s="61">
        <f>IF('Indicator Data'!Q80="No data","x",IF('Indicator Data'!Q80=0,0,ROUND(IF('Indicator Data'!Q80&gt;M$195,10,IF('Indicator Data'!Q80&lt;M$194,0,10-(M$195-'Indicator Data'!Q80)/(M$195-M$194)*10)),1)))</f>
        <v>0.2</v>
      </c>
      <c r="N77" s="62">
        <f t="shared" si="32"/>
        <v>0.1</v>
      </c>
      <c r="O77" s="64">
        <f t="shared" si="33"/>
        <v>0.2</v>
      </c>
      <c r="P77" s="75">
        <f>IF(AND('Indicator Data'!AD80="No data",'Indicator Data'!AE80="No data"),0,SUM('Indicator Data'!AD80:AF80)/1000)</f>
        <v>1.048</v>
      </c>
      <c r="Q77" s="61">
        <f t="shared" si="34"/>
        <v>0.1</v>
      </c>
      <c r="R77" s="65">
        <f>P77*1000/'Indicator Data'!BI80</f>
        <v>3.0911080501538181E-3</v>
      </c>
      <c r="S77" s="61">
        <f t="shared" si="35"/>
        <v>4.2</v>
      </c>
      <c r="T77" s="66">
        <f t="shared" si="36"/>
        <v>2.2000000000000002</v>
      </c>
      <c r="U77" s="61" t="str">
        <f>IF('Indicator Data'!U80="No data","x",ROUND(IF('Indicator Data'!U80&gt;U$195,10,IF('Indicator Data'!U80&lt;U$194,0,10-(U$195-'Indicator Data'!U80)/(U$195-U$194)*10)),1))</f>
        <v>x</v>
      </c>
      <c r="V77" s="61" t="str">
        <f>IF('Indicator Data'!V80="No data","x",IF('Indicator Data'!V80=0,0,ROUND(IF('Indicator Data'!V80&gt;V$195,10,IF('Indicator Data'!V80&lt;V$194,0,10-(V$195-'Indicator Data'!V80)/(V$195-V$194)*10)),1)))</f>
        <v>x</v>
      </c>
      <c r="W77" s="61" t="str">
        <f t="shared" si="37"/>
        <v>x</v>
      </c>
      <c r="X77" s="61">
        <f>IF('Indicator Data'!T80="No data","x",ROUND(IF('Indicator Data'!T80&gt;X$195,10,IF('Indicator Data'!T80&lt;X$194,0,10-(X$195-'Indicator Data'!T80)/(X$195-X$194)*10)),1))</f>
        <v>0.1</v>
      </c>
      <c r="Y77" s="167" t="str">
        <f>IF('Indicator Data'!W80="No data","x",ROUND(IF('Indicator Data'!W80&gt;Y$195,10,IF('Indicator Data'!W80&lt;Y$194,0,10-(Y$195-'Indicator Data'!W80)/(Y$195-Y$194)*10)),1))</f>
        <v>x</v>
      </c>
      <c r="Z77" s="65">
        <f>IF('Indicator Data'!X80="No data","x",IF(('Indicator Data'!X80/'Indicator Data'!BI80)&gt;1,1,IF('Indicator Data'!X80&gt;'Indicator Data'!X80,1,'Indicator Data'!X80/'Indicator Data'!BI80)))</f>
        <v>2.9495305822078416E-6</v>
      </c>
      <c r="AA77" s="167">
        <f t="shared" si="38"/>
        <v>0</v>
      </c>
      <c r="AB77" s="62">
        <f t="shared" si="25"/>
        <v>0.1</v>
      </c>
      <c r="AC77" s="61">
        <f>IF('Indicator Data'!R80="No data","x",ROUND(IF('Indicator Data'!R80&gt;AC$195,10,IF('Indicator Data'!R80&lt;AC$194,0,10-(AC$195-'Indicator Data'!R80)/(AC$195-AC$194)*10)),1))</f>
        <v>0.2</v>
      </c>
      <c r="AD77" s="61" t="str">
        <f>IF('Indicator Data'!S80="No data","x",ROUND(IF('Indicator Data'!S80&gt;AD$195,10,IF('Indicator Data'!S80&lt;AD$194,0,10-(AD$195-'Indicator Data'!S80)/(AD$195-AD$194)*10)),1))</f>
        <v>x</v>
      </c>
      <c r="AE77" s="62">
        <f t="shared" si="39"/>
        <v>0.2</v>
      </c>
      <c r="AF77" s="75">
        <f>('Indicator Data'!AC80+'Indicator Data'!AB80*0.5+'Indicator Data'!AA80*0.25)/1000</f>
        <v>0</v>
      </c>
      <c r="AG77" s="67">
        <f>AF77*1000/'Indicator Data'!BI80</f>
        <v>0</v>
      </c>
      <c r="AH77" s="62">
        <f t="shared" si="40"/>
        <v>0</v>
      </c>
      <c r="AI77" s="61">
        <f>IF('Indicator Data'!AG80="No data","x",ROUND(IF('Indicator Data'!AG80&lt;$AI$194,10,IF('Indicator Data'!AG80&gt;$AI$195,0,($AI$195-'Indicator Data'!AG80)/($AI$195-$AI$194)*10)),1))</f>
        <v>1.7</v>
      </c>
      <c r="AJ77" s="61">
        <f>IF('Indicator Data'!AH80="No data","x",ROUND(IF('Indicator Data'!AH80&gt;$AJ$195,10,IF('Indicator Data'!AH80&lt;$AJ$194,0,10-($AJ$195-'Indicator Data'!AH80)/($AJ$195-$AJ$194)*10)),1))</f>
        <v>0</v>
      </c>
      <c r="AK77" s="62">
        <f t="shared" si="26"/>
        <v>0.9</v>
      </c>
      <c r="AL77" s="68">
        <f t="shared" si="27"/>
        <v>0.3</v>
      </c>
      <c r="AM77" s="69">
        <f t="shared" si="28"/>
        <v>1.3</v>
      </c>
      <c r="AN77" s="61">
        <f>IF('Indicator Data'!AI80="No data","x",ROUND((IF(LOG('Indicator Data'!AI80)&gt;AN$195,10,IF(LOG('Indicator Data'!AI80)&lt;AN$194,0,10-(AN$195-LOG('Indicator Data'!AI80))/(AN$195-AN$194)*10))),1))</f>
        <v>7.2</v>
      </c>
      <c r="AO77" s="61">
        <f>IF('Indicator Data'!AJ80="No data","x",ROUND((IF(LOG('Indicator Data'!AJ80)&gt;AO$195,10,IF(LOG('Indicator Data'!AJ80)&lt;AO$194,0,10-(AO$195-LOG('Indicator Data'!AJ80))/(AO$195-AO$194)*10))),1))</f>
        <v>5.9</v>
      </c>
      <c r="AP77" s="62">
        <f t="shared" si="41"/>
        <v>6.6</v>
      </c>
      <c r="AQ77" s="62">
        <f>IF('Indicator Data'!AK80=0,10,ROUND(IF(LOG('Indicator Data'!AK80)&gt;AQ$195,0,IF(LOG('Indicator Data'!AK80)&lt;AQ$194,10,(AQ$195-LOG('Indicator Data'!AK80))/(AQ$195-AQ$194)*10)),1))</f>
        <v>4.5999999999999996</v>
      </c>
      <c r="AR77" s="62">
        <f>IF('Indicator Data'!AL80="No data","x",ROUND(IF('Indicator Data'!AL80&gt;AR$195,10,IF('Indicator Data'!AL80&lt;AR$194,0,10-(AR$195-'Indicator Data'!AL80)/(AR$195-AR$194)*10)),1))</f>
        <v>8</v>
      </c>
      <c r="AS77" s="64">
        <f t="shared" si="42"/>
        <v>6.4</v>
      </c>
      <c r="AT77" s="61" t="str">
        <f>IF('Indicator Data'!AM80="No data","x",ROUND(IF('Indicator Data'!AM80^2&gt;AT$195,0,IF('Indicator Data'!AM80^2&lt;AT$194,10,(AT$195-'Indicator Data'!AM80^2)/(AT$195-AT$194)*10)),1))</f>
        <v>x</v>
      </c>
      <c r="AU77" s="61">
        <f>IF('Indicator Data'!AN80="No data","x",ROUND(IF('Indicator Data'!AN80&gt;AU$195,0,IF('Indicator Data'!AN80&lt;AU$194,10,(AU$195-'Indicator Data'!AN80)/(AU$195-AU$194)*10)),1))</f>
        <v>3.8</v>
      </c>
      <c r="AV77" s="61">
        <f>IF('Indicator Data'!AO80="No data","x",ROUND(IF('Indicator Data'!AO80&gt;AV$195,0,IF('Indicator Data'!AO80&lt;AV$194,10,(AV$195-'Indicator Data'!AO80)/(AV$195-AV$194)*10)),1))</f>
        <v>7</v>
      </c>
      <c r="AW77" s="62">
        <f t="shared" si="43"/>
        <v>5.4</v>
      </c>
      <c r="AX77" s="62">
        <f>IF('Indicator Data'!AP80="No data","x",ROUND(IF('Indicator Data'!AP80&gt;AX$195,10,IF('Indicator Data'!AP80&lt;AX$194,0,10-(AX$195-'Indicator Data'!AP80)/(AX$195-AX$194)*10)),1))</f>
        <v>9.1</v>
      </c>
      <c r="AY77" s="64">
        <f t="shared" si="44"/>
        <v>7.3</v>
      </c>
      <c r="AZ77" s="69">
        <f t="shared" si="45"/>
        <v>6.9</v>
      </c>
    </row>
    <row r="78" spans="1:52" s="4" customFormat="1" x14ac:dyDescent="0.3">
      <c r="A78" s="109" t="str">
        <f>'Indicator Data'!A81</f>
        <v>India</v>
      </c>
      <c r="B78" s="52" t="str">
        <f>'Indicator Data'!B81</f>
        <v>IND</v>
      </c>
      <c r="C78" s="61">
        <f>ROUND(IF('Indicator Data'!K81="No data",IF((0.1022*LN('Indicator Data'!BH81)-0.1711)&gt;C$195,0,IF((0.1022*LN('Indicator Data'!BH81)-0.1711)&lt;C$194,10,(C$195-(0.1022*LN('Indicator Data'!BH81)-0.1711))/(C$195-C$194)*10)),IF('Indicator Data'!K81&gt;C$195,0,IF('Indicator Data'!K81&lt;C$194,10,(C$195-'Indicator Data'!K81)/(C$195-C$194)*10))),1)</f>
        <v>5.0999999999999996</v>
      </c>
      <c r="D78" s="61">
        <f>IF('Indicator Data'!L81="No data","x",ROUND((IF(LOG('Indicator Data'!L81*1000)&gt;D$195,10,IF(LOG('Indicator Data'!L81*1000)&lt;D$194,0,10-(D$195-LOG('Indicator Data'!L81*1000))/(D$195-D$194)*10))),1))</f>
        <v>7.7</v>
      </c>
      <c r="E78" s="62">
        <f t="shared" si="29"/>
        <v>6.6</v>
      </c>
      <c r="F78" s="61">
        <f>IF('Indicator Data'!Y81="No data","x",ROUND(IF('Indicator Data'!Y81&gt;F$195,10,IF('Indicator Data'!Y81&lt;F$194,0,10-(F$195-'Indicator Data'!Y81)/(F$195-F$194)*10)),1))</f>
        <v>6.7</v>
      </c>
      <c r="G78" s="61">
        <f>IF('Indicator Data'!Z81="No data","x",ROUND(IF('Indicator Data'!Z81&gt;G$195,10,IF('Indicator Data'!Z81&lt;G$194,0,10-(G$195-'Indicator Data'!Z81)/(G$195-G$194)*10)),1))</f>
        <v>2.7</v>
      </c>
      <c r="H78" s="62">
        <f t="shared" si="30"/>
        <v>4.7</v>
      </c>
      <c r="I78" s="63">
        <f>SUM(IF('Indicator Data'!M81=0,0,'Indicator Data'!M81),SUM('Indicator Data'!N81:O81))</f>
        <v>4949.5509899999997</v>
      </c>
      <c r="J78" s="63">
        <f>I78/'Indicator Data'!BI81*1000000</f>
        <v>3.6222824010199699</v>
      </c>
      <c r="K78" s="61">
        <f t="shared" si="31"/>
        <v>0.1</v>
      </c>
      <c r="L78" s="61">
        <f>IF('Indicator Data'!P81="No data","x",ROUND(IF('Indicator Data'!P81&gt;L$195,10,IF('Indicator Data'!P81&lt;L$194,0,10-(L$195-'Indicator Data'!P81)/(L$195-L$194)*10)),1))</f>
        <v>0.1</v>
      </c>
      <c r="M78" s="61">
        <f>IF('Indicator Data'!Q81="No data","x",IF('Indicator Data'!Q81=0,0,ROUND(IF('Indicator Data'!Q81&gt;M$195,10,IF('Indicator Data'!Q81&lt;M$194,0,10-(M$195-'Indicator Data'!Q81)/(M$195-M$194)*10)),1)))</f>
        <v>1</v>
      </c>
      <c r="N78" s="62">
        <f t="shared" si="32"/>
        <v>0.4</v>
      </c>
      <c r="O78" s="64">
        <f t="shared" si="33"/>
        <v>4.5999999999999996</v>
      </c>
      <c r="P78" s="75">
        <f>IF(AND('Indicator Data'!AD81="No data",'Indicator Data'!AE81="No data"),0,SUM('Indicator Data'!AD81:AF81)/1000)</f>
        <v>686.84799999999996</v>
      </c>
      <c r="Q78" s="61">
        <f t="shared" si="34"/>
        <v>9.5</v>
      </c>
      <c r="R78" s="65">
        <f>P78*1000/'Indicator Data'!BI81</f>
        <v>5.02663257253516E-4</v>
      </c>
      <c r="S78" s="61">
        <f t="shared" si="35"/>
        <v>2.7</v>
      </c>
      <c r="T78" s="66">
        <f t="shared" si="36"/>
        <v>6.1</v>
      </c>
      <c r="U78" s="61">
        <f>IF('Indicator Data'!U81="No data","x",ROUND(IF('Indicator Data'!U81&gt;U$195,10,IF('Indicator Data'!U81&lt;U$194,0,10-(U$195-'Indicator Data'!U81)/(U$195-U$194)*10)),1))</f>
        <v>0.6</v>
      </c>
      <c r="V78" s="61">
        <f>IF('Indicator Data'!V81="No data","x",IF('Indicator Data'!V81=0,0,ROUND(IF('Indicator Data'!V81&gt;V$195,10,IF('Indicator Data'!V81&lt;V$194,0,10-(V$195-'Indicator Data'!V81)/(V$195-V$194)*10)),1)))</f>
        <v>0.5</v>
      </c>
      <c r="W78" s="61">
        <f t="shared" si="37"/>
        <v>0.55000000000000004</v>
      </c>
      <c r="X78" s="61">
        <f>IF('Indicator Data'!T81="No data","x",ROUND(IF('Indicator Data'!T81&gt;X$195,10,IF('Indicator Data'!T81&lt;X$194,0,10-(X$195-'Indicator Data'!T81)/(X$195-X$194)*10)),1))</f>
        <v>3.7</v>
      </c>
      <c r="Y78" s="167">
        <f>IF('Indicator Data'!W81="No data","x",ROUND(IF('Indicator Data'!W81&gt;Y$195,10,IF('Indicator Data'!W81&lt;Y$194,0,10-(Y$195-'Indicator Data'!W81)/(Y$195-Y$194)*10)),1))</f>
        <v>0.2</v>
      </c>
      <c r="Z78" s="65">
        <f>IF('Indicator Data'!X81="No data","x",IF(('Indicator Data'!X81/'Indicator Data'!BI81)&gt;1,1,IF('Indicator Data'!X81&gt;'Indicator Data'!X81,1,'Indicator Data'!X81/'Indicator Data'!BI81)))</f>
        <v>0.37738087399385345</v>
      </c>
      <c r="AA78" s="167">
        <f t="shared" si="38"/>
        <v>4.2</v>
      </c>
      <c r="AB78" s="62">
        <f t="shared" si="25"/>
        <v>2.2000000000000002</v>
      </c>
      <c r="AC78" s="61">
        <f>IF('Indicator Data'!R81="No data","x",ROUND(IF('Indicator Data'!R81&gt;AC$195,10,IF('Indicator Data'!R81&lt;AC$194,0,10-(AC$195-'Indicator Data'!R81)/(AC$195-AC$194)*10)),1))</f>
        <v>2.8</v>
      </c>
      <c r="AD78" s="61">
        <f>IF('Indicator Data'!S81="No data","x",ROUND(IF('Indicator Data'!S81&gt;AD$195,10,IF('Indicator Data'!S81&lt;AD$194,0,10-(AD$195-'Indicator Data'!S81)/(AD$195-AD$194)*10)),1))</f>
        <v>7.9</v>
      </c>
      <c r="AE78" s="62">
        <f t="shared" si="39"/>
        <v>5.4</v>
      </c>
      <c r="AF78" s="75">
        <f>('Indicator Data'!AC81+'Indicator Data'!AB81*0.5+'Indicator Data'!AA81*0.25)/1000</f>
        <v>44980.400750000001</v>
      </c>
      <c r="AG78" s="67">
        <f>AF78*1000/'Indicator Data'!BI81</f>
        <v>3.2918483789082145E-2</v>
      </c>
      <c r="AH78" s="62">
        <f t="shared" si="40"/>
        <v>3.3</v>
      </c>
      <c r="AI78" s="61">
        <f>IF('Indicator Data'!AG81="No data","x",ROUND(IF('Indicator Data'!AG81&lt;$AI$194,10,IF('Indicator Data'!AG81&gt;$AI$195,0,($AI$195-'Indicator Data'!AG81)/($AI$195-$AI$194)*10)),1))</f>
        <v>5.5</v>
      </c>
      <c r="AJ78" s="61">
        <f>IF('Indicator Data'!AH81="No data","x",ROUND(IF('Indicator Data'!AH81&gt;$AJ$195,10,IF('Indicator Data'!AH81&lt;$AJ$194,0,10-($AJ$195-'Indicator Data'!AH81)/($AJ$195-$AJ$194)*10)),1))</f>
        <v>3.2</v>
      </c>
      <c r="AK78" s="62">
        <f t="shared" si="26"/>
        <v>4.4000000000000004</v>
      </c>
      <c r="AL78" s="68">
        <f t="shared" si="27"/>
        <v>3.9</v>
      </c>
      <c r="AM78" s="69">
        <f t="shared" si="28"/>
        <v>5.0999999999999996</v>
      </c>
      <c r="AN78" s="61">
        <f>IF('Indicator Data'!AI81="No data","x",ROUND((IF(LOG('Indicator Data'!AI81)&gt;AN$195,10,IF(LOG('Indicator Data'!AI81)&lt;AN$194,0,10-(AN$195-LOG('Indicator Data'!AI81))/(AN$195-AN$194)*10))),1))</f>
        <v>10</v>
      </c>
      <c r="AO78" s="61">
        <f>IF('Indicator Data'!AJ81="No data","x",ROUND((IF(LOG('Indicator Data'!AJ81)&gt;AO$195,10,IF(LOG('Indicator Data'!AJ81)&lt;AO$194,0,10-(AO$195-LOG('Indicator Data'!AJ81))/(AO$195-AO$194)*10))),1))</f>
        <v>8</v>
      </c>
      <c r="AP78" s="62">
        <f t="shared" si="41"/>
        <v>9</v>
      </c>
      <c r="AQ78" s="62">
        <f>IF('Indicator Data'!AK81=0,10,ROUND(IF(LOG('Indicator Data'!AK81)&gt;AQ$195,0,IF(LOG('Indicator Data'!AK81)&lt;AQ$194,10,(AQ$195-LOG('Indicator Data'!AK81))/(AQ$195-AQ$194)*10)),1))</f>
        <v>2.4</v>
      </c>
      <c r="AR78" s="62">
        <f>IF('Indicator Data'!AL81="No data","x",ROUND(IF('Indicator Data'!AL81&gt;AR$195,10,IF('Indicator Data'!AL81&lt;AR$194,0,10-(AR$195-'Indicator Data'!AL81)/(AR$195-AR$194)*10)),1))</f>
        <v>8</v>
      </c>
      <c r="AS78" s="64">
        <f t="shared" si="42"/>
        <v>6.5</v>
      </c>
      <c r="AT78" s="61">
        <f>IF('Indicator Data'!AM81="No data","x",ROUND(IF('Indicator Data'!AM81^2&gt;AT$195,0,IF('Indicator Data'!AM81^2&lt;AT$194,10,(AT$195-'Indicator Data'!AM81^2)/(AT$195-AT$194)*10)),1))</f>
        <v>4.9000000000000004</v>
      </c>
      <c r="AU78" s="61">
        <f>IF('Indicator Data'!AN81="No data","x",ROUND(IF('Indicator Data'!AN81&gt;AU$195,0,IF('Indicator Data'!AN81&lt;AU$194,10,(AU$195-'Indicator Data'!AN81)/(AU$195-AU$194)*10)),1))</f>
        <v>5.8</v>
      </c>
      <c r="AV78" s="61">
        <f>IF('Indicator Data'!AO81="No data","x",ROUND(IF('Indicator Data'!AO81&gt;AV$195,0,IF('Indicator Data'!AO81&lt;AV$194,10,(AV$195-'Indicator Data'!AO81)/(AV$195-AV$194)*10)),1))</f>
        <v>6.8</v>
      </c>
      <c r="AW78" s="62">
        <f t="shared" si="43"/>
        <v>5.8</v>
      </c>
      <c r="AX78" s="62">
        <f>IF('Indicator Data'!AP81="No data","x",ROUND(IF('Indicator Data'!AP81&gt;AX$195,10,IF('Indicator Data'!AP81&lt;AX$194,0,10-(AX$195-'Indicator Data'!AP81)/(AX$195-AX$194)*10)),1))</f>
        <v>10</v>
      </c>
      <c r="AY78" s="64">
        <f t="shared" si="44"/>
        <v>7.9</v>
      </c>
      <c r="AZ78" s="69">
        <f t="shared" si="45"/>
        <v>7.2</v>
      </c>
    </row>
    <row r="79" spans="1:52" s="4" customFormat="1" x14ac:dyDescent="0.3">
      <c r="A79" s="109" t="str">
        <f>'Indicator Data'!A82</f>
        <v>Indonesia</v>
      </c>
      <c r="B79" s="52" t="str">
        <f>'Indicator Data'!B82</f>
        <v>IDN</v>
      </c>
      <c r="C79" s="61">
        <f>ROUND(IF('Indicator Data'!K82="No data",IF((0.1022*LN('Indicator Data'!BH82)-0.1711)&gt;C$195,0,IF((0.1022*LN('Indicator Data'!BH82)-0.1711)&lt;C$194,10,(C$195-(0.1022*LN('Indicator Data'!BH82)-0.1711))/(C$195-C$194)*10)),IF('Indicator Data'!K82&gt;C$195,0,IF('Indicator Data'!K82&lt;C$194,10,(C$195-'Indicator Data'!K82)/(C$195-C$194)*10))),1)</f>
        <v>3.9</v>
      </c>
      <c r="D79" s="61">
        <f>IF('Indicator Data'!L82="No data","x",ROUND((IF(LOG('Indicator Data'!L82*1000)&gt;D$195,10,IF(LOG('Indicator Data'!L82*1000)&lt;D$194,0,10-(D$195-LOG('Indicator Data'!L82*1000))/(D$195-D$194)*10))),1))</f>
        <v>5.4</v>
      </c>
      <c r="E79" s="62">
        <f t="shared" si="29"/>
        <v>4.7</v>
      </c>
      <c r="F79" s="61">
        <f>IF('Indicator Data'!Y82="No data","x",ROUND(IF('Indicator Data'!Y82&gt;F$195,10,IF('Indicator Data'!Y82&lt;F$194,0,10-(F$195-'Indicator Data'!Y82)/(F$195-F$194)*10)),1))</f>
        <v>6</v>
      </c>
      <c r="G79" s="61">
        <f>IF('Indicator Data'!Z82="No data","x",ROUND(IF('Indicator Data'!Z82&gt;G$195,10,IF('Indicator Data'!Z82&lt;G$194,0,10-(G$195-'Indicator Data'!Z82)/(G$195-G$194)*10)),1))</f>
        <v>3.3</v>
      </c>
      <c r="H79" s="62">
        <f t="shared" si="30"/>
        <v>4.7</v>
      </c>
      <c r="I79" s="63">
        <f>SUM(IF('Indicator Data'!M82=0,0,'Indicator Data'!M82),SUM('Indicator Data'!N82:O82))</f>
        <v>2115.7949600000002</v>
      </c>
      <c r="J79" s="63">
        <f>I79/'Indicator Data'!BI82*1000000</f>
        <v>7.8181636105357342</v>
      </c>
      <c r="K79" s="61">
        <f t="shared" si="31"/>
        <v>0.2</v>
      </c>
      <c r="L79" s="61">
        <f>IF('Indicator Data'!P82="No data","x",ROUND(IF('Indicator Data'!P82&gt;L$195,10,IF('Indicator Data'!P82&lt;L$194,0,10-(L$195-'Indicator Data'!P82)/(L$195-L$194)*10)),1))</f>
        <v>0.1</v>
      </c>
      <c r="M79" s="61">
        <f>IF('Indicator Data'!Q82="No data","x",IF('Indicator Data'!Q82=0,0,ROUND(IF('Indicator Data'!Q82&gt;M$195,10,IF('Indicator Data'!Q82&lt;M$194,0,10-(M$195-'Indicator Data'!Q82)/(M$195-M$194)*10)),1)))</f>
        <v>0.4</v>
      </c>
      <c r="N79" s="62">
        <f t="shared" si="32"/>
        <v>0.2</v>
      </c>
      <c r="O79" s="64">
        <f t="shared" si="33"/>
        <v>3.6</v>
      </c>
      <c r="P79" s="75">
        <f>IF(AND('Indicator Data'!AD82="No data",'Indicator Data'!AE82="No data"),0,SUM('Indicator Data'!AD82:AF82)/1000)</f>
        <v>30.015999999999998</v>
      </c>
      <c r="Q79" s="61">
        <f t="shared" si="34"/>
        <v>4.9000000000000004</v>
      </c>
      <c r="R79" s="65">
        <f>P79*1000/'Indicator Data'!BI82</f>
        <v>1.1091339348584163E-4</v>
      </c>
      <c r="S79" s="61">
        <f t="shared" si="35"/>
        <v>1.9</v>
      </c>
      <c r="T79" s="66">
        <f t="shared" si="36"/>
        <v>3.4</v>
      </c>
      <c r="U79" s="61">
        <f>IF('Indicator Data'!U82="No data","x",ROUND(IF('Indicator Data'!U82&gt;U$195,10,IF('Indicator Data'!U82&lt;U$194,0,10-(U$195-'Indicator Data'!U82)/(U$195-U$194)*10)),1))</f>
        <v>0.8</v>
      </c>
      <c r="V79" s="61">
        <f>IF('Indicator Data'!V82="No data","x",IF('Indicator Data'!V82=0,0,ROUND(IF('Indicator Data'!V82&gt;V$195,10,IF('Indicator Data'!V82&lt;V$194,0,10-(V$195-'Indicator Data'!V82)/(V$195-V$194)*10)),1)))</f>
        <v>1.1000000000000001</v>
      </c>
      <c r="W79" s="61">
        <f t="shared" si="37"/>
        <v>0.95000000000000007</v>
      </c>
      <c r="X79" s="61">
        <f>IF('Indicator Data'!T82="No data","x",ROUND(IF('Indicator Data'!T82&gt;X$195,10,IF('Indicator Data'!T82&lt;X$194,0,10-(X$195-'Indicator Data'!T82)/(X$195-X$194)*10)),1))</f>
        <v>5.8</v>
      </c>
      <c r="Y79" s="167">
        <f>IF('Indicator Data'!W82="No data","x",ROUND(IF('Indicator Data'!W82&gt;Y$195,10,IF('Indicator Data'!W82&lt;Y$194,0,10-(Y$195-'Indicator Data'!W82)/(Y$195-Y$194)*10)),1))</f>
        <v>0.1</v>
      </c>
      <c r="Z79" s="65">
        <f>IF('Indicator Data'!X82="No data","x",IF(('Indicator Data'!X82/'Indicator Data'!BI82)&gt;1,1,IF('Indicator Data'!X82&gt;'Indicator Data'!X82,1,'Indicator Data'!X82/'Indicator Data'!BI82)))</f>
        <v>0.37122604162525413</v>
      </c>
      <c r="AA79" s="167">
        <f t="shared" si="38"/>
        <v>4.0999999999999996</v>
      </c>
      <c r="AB79" s="62">
        <f t="shared" si="25"/>
        <v>2.7</v>
      </c>
      <c r="AC79" s="61">
        <f>IF('Indicator Data'!R82="No data","x",ROUND(IF('Indicator Data'!R82&gt;AC$195,10,IF('Indicator Data'!R82&lt;AC$194,0,10-(AC$195-'Indicator Data'!R82)/(AC$195-AC$194)*10)),1))</f>
        <v>1.9</v>
      </c>
      <c r="AD79" s="61">
        <f>IF('Indicator Data'!S82="No data","x",ROUND(IF('Indicator Data'!S82&gt;AD$195,10,IF('Indicator Data'!S82&lt;AD$194,0,10-(AD$195-'Indicator Data'!S82)/(AD$195-AD$194)*10)),1))</f>
        <v>4.4000000000000004</v>
      </c>
      <c r="AE79" s="62">
        <f t="shared" si="39"/>
        <v>3.2</v>
      </c>
      <c r="AF79" s="75">
        <f>('Indicator Data'!AC82+'Indicator Data'!AB82*0.5+'Indicator Data'!AA82*0.25)/1000</f>
        <v>1617.7909999999999</v>
      </c>
      <c r="AG79" s="67">
        <f>AF79*1000/'Indicator Data'!BI82</f>
        <v>5.9779680757213894E-3</v>
      </c>
      <c r="AH79" s="62">
        <f t="shared" si="40"/>
        <v>0.6</v>
      </c>
      <c r="AI79" s="61">
        <f>IF('Indicator Data'!AG82="No data","x",ROUND(IF('Indicator Data'!AG82&lt;$AI$194,10,IF('Indicator Data'!AG82&gt;$AI$195,0,($AI$195-'Indicator Data'!AG82)/($AI$195-$AI$194)*10)),1))</f>
        <v>3.2</v>
      </c>
      <c r="AJ79" s="61">
        <f>IF('Indicator Data'!AH82="No data","x",ROUND(IF('Indicator Data'!AH82&gt;$AJ$195,10,IF('Indicator Data'!AH82&lt;$AJ$194,0,10-($AJ$195-'Indicator Data'!AH82)/($AJ$195-$AJ$194)*10)),1))</f>
        <v>1.1000000000000001</v>
      </c>
      <c r="AK79" s="62">
        <f t="shared" si="26"/>
        <v>2.2000000000000002</v>
      </c>
      <c r="AL79" s="68">
        <f t="shared" si="27"/>
        <v>2.2000000000000002</v>
      </c>
      <c r="AM79" s="69">
        <f t="shared" si="28"/>
        <v>2.8</v>
      </c>
      <c r="AN79" s="61">
        <f>IF('Indicator Data'!AI82="No data","x",ROUND((IF(LOG('Indicator Data'!AI82)&gt;AN$195,10,IF(LOG('Indicator Data'!AI82)&lt;AN$194,0,10-(AN$195-LOG('Indicator Data'!AI82))/(AN$195-AN$194)*10))),1))</f>
        <v>10</v>
      </c>
      <c r="AO79" s="61">
        <f>IF('Indicator Data'!AJ82="No data","x",ROUND((IF(LOG('Indicator Data'!AJ82)&gt;AO$195,10,IF(LOG('Indicator Data'!AJ82)&lt;AO$194,0,10-(AO$195-LOG('Indicator Data'!AJ82))/(AO$195-AO$194)*10))),1))</f>
        <v>7.9</v>
      </c>
      <c r="AP79" s="62">
        <f t="shared" si="41"/>
        <v>9</v>
      </c>
      <c r="AQ79" s="62">
        <f>IF('Indicator Data'!AK82=0,10,ROUND(IF(LOG('Indicator Data'!AK82)&gt;AQ$195,0,IF(LOG('Indicator Data'!AK82)&lt;AQ$194,10,(AQ$195-LOG('Indicator Data'!AK82))/(AQ$195-AQ$194)*10)),1))</f>
        <v>6.1</v>
      </c>
      <c r="AR79" s="62">
        <f>IF('Indicator Data'!AL82="No data","x",ROUND(IF('Indicator Data'!AL82&gt;AR$195,10,IF('Indicator Data'!AL82&lt;AR$194,0,10-(AR$195-'Indicator Data'!AL82)/(AR$195-AR$194)*10)),1))</f>
        <v>8</v>
      </c>
      <c r="AS79" s="64">
        <f t="shared" si="42"/>
        <v>7.7</v>
      </c>
      <c r="AT79" s="61">
        <f>IF('Indicator Data'!AM82="No data","x",ROUND(IF('Indicator Data'!AM82^2&gt;AT$195,0,IF('Indicator Data'!AM82^2&lt;AT$194,10,(AT$195-'Indicator Data'!AM82^2)/(AT$195-AT$194)*10)),1))</f>
        <v>0.9</v>
      </c>
      <c r="AU79" s="61">
        <f>IF('Indicator Data'!AN82="No data","x",ROUND(IF('Indicator Data'!AN82&gt;AU$195,0,IF('Indicator Data'!AN82&lt;AU$194,10,(AU$195-'Indicator Data'!AN82)/(AU$195-AU$194)*10)),1))</f>
        <v>4.0999999999999996</v>
      </c>
      <c r="AV79" s="61">
        <f>IF('Indicator Data'!AO82="No data","x",ROUND(IF('Indicator Data'!AO82&gt;AV$195,0,IF('Indicator Data'!AO82&lt;AV$194,10,(AV$195-'Indicator Data'!AO82)/(AV$195-AV$194)*10)),1))</f>
        <v>4</v>
      </c>
      <c r="AW79" s="62">
        <f t="shared" si="43"/>
        <v>3</v>
      </c>
      <c r="AX79" s="62">
        <f>IF('Indicator Data'!AP82="No data","x",ROUND(IF('Indicator Data'!AP82&gt;AX$195,10,IF('Indicator Data'!AP82&lt;AX$194,0,10-(AX$195-'Indicator Data'!AP82)/(AX$195-AX$194)*10)),1))</f>
        <v>8.9</v>
      </c>
      <c r="AY79" s="64">
        <f t="shared" si="44"/>
        <v>6</v>
      </c>
      <c r="AZ79" s="69">
        <f t="shared" si="45"/>
        <v>6.9</v>
      </c>
    </row>
    <row r="80" spans="1:52" s="4" customFormat="1" x14ac:dyDescent="0.3">
      <c r="A80" s="109" t="str">
        <f>'Indicator Data'!A83</f>
        <v>Iran</v>
      </c>
      <c r="B80" s="52" t="str">
        <f>'Indicator Data'!B83</f>
        <v>IRN</v>
      </c>
      <c r="C80" s="61">
        <f>ROUND(IF('Indicator Data'!K83="No data",IF((0.1022*LN('Indicator Data'!BH83)-0.1711)&gt;C$195,0,IF((0.1022*LN('Indicator Data'!BH83)-0.1711)&lt;C$194,10,(C$195-(0.1022*LN('Indicator Data'!BH83)-0.1711))/(C$195-C$194)*10)),IF('Indicator Data'!K83&gt;C$195,0,IF('Indicator Data'!K83&lt;C$194,10,(C$195-'Indicator Data'!K83)/(C$195-C$194)*10))),1)</f>
        <v>2.1</v>
      </c>
      <c r="D80" s="61" t="str">
        <f>IF('Indicator Data'!L83="No data","x",ROUND((IF(LOG('Indicator Data'!L83*1000)&gt;D$195,10,IF(LOG('Indicator Data'!L83*1000)&lt;D$194,0,10-(D$195-LOG('Indicator Data'!L83*1000))/(D$195-D$194)*10))),1))</f>
        <v>x</v>
      </c>
      <c r="E80" s="62">
        <f t="shared" si="29"/>
        <v>2.1</v>
      </c>
      <c r="F80" s="61">
        <f>IF('Indicator Data'!Y83="No data","x",ROUND(IF('Indicator Data'!Y83&gt;F$195,10,IF('Indicator Data'!Y83&lt;F$194,0,10-(F$195-'Indicator Data'!Y83)/(F$195-F$194)*10)),1))</f>
        <v>6.6</v>
      </c>
      <c r="G80" s="61">
        <f>IF('Indicator Data'!Z83="No data","x",ROUND(IF('Indicator Data'!Z83&gt;G$195,10,IF('Indicator Data'!Z83&lt;G$194,0,10-(G$195-'Indicator Data'!Z83)/(G$195-G$194)*10)),1))</f>
        <v>3.8</v>
      </c>
      <c r="H80" s="62">
        <f t="shared" si="30"/>
        <v>5.2</v>
      </c>
      <c r="I80" s="63">
        <f>SUM(IF('Indicator Data'!M83=0,0,'Indicator Data'!M83),SUM('Indicator Data'!N83:O83))</f>
        <v>814.75054</v>
      </c>
      <c r="J80" s="63">
        <f>I80/'Indicator Data'!BI83*1000000</f>
        <v>9.8264658734574191</v>
      </c>
      <c r="K80" s="61">
        <f t="shared" si="31"/>
        <v>0.2</v>
      </c>
      <c r="L80" s="61">
        <f>IF('Indicator Data'!P83="No data","x",ROUND(IF('Indicator Data'!P83&gt;L$195,10,IF('Indicator Data'!P83&lt;L$194,0,10-(L$195-'Indicator Data'!P83)/(L$195-L$194)*10)),1))</f>
        <v>0</v>
      </c>
      <c r="M80" s="61">
        <f>IF('Indicator Data'!Q83="No data","x",IF('Indicator Data'!Q83=0,0,ROUND(IF('Indicator Data'!Q83&gt;M$195,10,IF('Indicator Data'!Q83&lt;M$194,0,10-(M$195-'Indicator Data'!Q83)/(M$195-M$194)*10)),1)))</f>
        <v>0.1</v>
      </c>
      <c r="N80" s="62">
        <f t="shared" si="32"/>
        <v>0.1</v>
      </c>
      <c r="O80" s="64">
        <f t="shared" si="33"/>
        <v>2.4</v>
      </c>
      <c r="P80" s="75">
        <f>IF(AND('Indicator Data'!AD83="No data",'Indicator Data'!AE83="No data"),0,SUM('Indicator Data'!AD83:AF83)/1000)</f>
        <v>979.476</v>
      </c>
      <c r="Q80" s="61">
        <f t="shared" si="34"/>
        <v>10</v>
      </c>
      <c r="R80" s="65">
        <f>P80*1000/'Indicator Data'!BI83</f>
        <v>1.1813171044809102E-2</v>
      </c>
      <c r="S80" s="61">
        <f t="shared" si="35"/>
        <v>5.9</v>
      </c>
      <c r="T80" s="66">
        <f t="shared" si="36"/>
        <v>8</v>
      </c>
      <c r="U80" s="61">
        <f>IF('Indicator Data'!U83="No data","x",ROUND(IF('Indicator Data'!U83&gt;U$195,10,IF('Indicator Data'!U83&lt;U$194,0,10-(U$195-'Indicator Data'!U83)/(U$195-U$194)*10)),1))</f>
        <v>0.2</v>
      </c>
      <c r="V80" s="61">
        <f>IF('Indicator Data'!V83="No data","x",IF('Indicator Data'!V83=0,0,ROUND(IF('Indicator Data'!V83&gt;V$195,10,IF('Indicator Data'!V83&lt;V$194,0,10-(V$195-'Indicator Data'!V83)/(V$195-V$194)*10)),1)))</f>
        <v>0.3</v>
      </c>
      <c r="W80" s="61">
        <f t="shared" si="37"/>
        <v>0.25</v>
      </c>
      <c r="X80" s="61">
        <f>IF('Indicator Data'!T83="No data","x",ROUND(IF('Indicator Data'!T83&gt;X$195,10,IF('Indicator Data'!T83&lt;X$194,0,10-(X$195-'Indicator Data'!T83)/(X$195-X$194)*10)),1))</f>
        <v>0.3</v>
      </c>
      <c r="Y80" s="167">
        <f>IF('Indicator Data'!W83="No data","x",ROUND(IF('Indicator Data'!W83&gt;Y$195,10,IF('Indicator Data'!W83&lt;Y$194,0,10-(Y$195-'Indicator Data'!W83)/(Y$195-Y$194)*10)),1))</f>
        <v>0</v>
      </c>
      <c r="Z80" s="65">
        <f>IF('Indicator Data'!X83="No data","x",IF(('Indicator Data'!X83/'Indicator Data'!BI83)&gt;1,1,IF('Indicator Data'!X83&gt;'Indicator Data'!X83,1,'Indicator Data'!X83/'Indicator Data'!BI83)))</f>
        <v>3.7388185355137044E-7</v>
      </c>
      <c r="AA80" s="167">
        <f t="shared" si="38"/>
        <v>0</v>
      </c>
      <c r="AB80" s="62">
        <f t="shared" si="25"/>
        <v>0.1</v>
      </c>
      <c r="AC80" s="61">
        <f>IF('Indicator Data'!R83="No data","x",ROUND(IF('Indicator Data'!R83&gt;AC$195,10,IF('Indicator Data'!R83&lt;AC$194,0,10-(AC$195-'Indicator Data'!R83)/(AC$195-AC$194)*10)),1))</f>
        <v>1.1000000000000001</v>
      </c>
      <c r="AD80" s="61">
        <f>IF('Indicator Data'!S83="No data","x",ROUND(IF('Indicator Data'!S83&gt;AD$195,10,IF('Indicator Data'!S83&lt;AD$194,0,10-(AD$195-'Indicator Data'!S83)/(AD$195-AD$194)*10)),1))</f>
        <v>0.9</v>
      </c>
      <c r="AE80" s="62">
        <f t="shared" si="39"/>
        <v>1</v>
      </c>
      <c r="AF80" s="75">
        <f>('Indicator Data'!AC83+'Indicator Data'!AB83*0.5+'Indicator Data'!AA83*0.25)/1000</f>
        <v>10092.699500000001</v>
      </c>
      <c r="AG80" s="67">
        <f>AF80*1000/'Indicator Data'!BI83</f>
        <v>0.12172507085151581</v>
      </c>
      <c r="AH80" s="62">
        <f t="shared" si="40"/>
        <v>10</v>
      </c>
      <c r="AI80" s="61">
        <f>IF('Indicator Data'!AG83="No data","x",ROUND(IF('Indicator Data'!AG83&lt;$AI$194,10,IF('Indicator Data'!AG83&gt;$AI$195,0,($AI$195-'Indicator Data'!AG83)/($AI$195-$AI$194)*10)),1))</f>
        <v>2.5</v>
      </c>
      <c r="AJ80" s="61">
        <f>IF('Indicator Data'!AH83="No data","x",ROUND(IF('Indicator Data'!AH83&gt;$AJ$195,10,IF('Indicator Data'!AH83&lt;$AJ$194,0,10-($AJ$195-'Indicator Data'!AH83)/($AJ$195-$AJ$194)*10)),1))</f>
        <v>0</v>
      </c>
      <c r="AK80" s="62">
        <f t="shared" si="26"/>
        <v>1.3</v>
      </c>
      <c r="AL80" s="68">
        <f t="shared" si="27"/>
        <v>5.2</v>
      </c>
      <c r="AM80" s="69">
        <f t="shared" si="28"/>
        <v>6.8</v>
      </c>
      <c r="AN80" s="61">
        <f>IF('Indicator Data'!AI83="No data","x",ROUND((IF(LOG('Indicator Data'!AI83)&gt;AN$195,10,IF(LOG('Indicator Data'!AI83)&lt;AN$194,0,10-(AN$195-LOG('Indicator Data'!AI83))/(AN$195-AN$194)*10))),1))</f>
        <v>8.5</v>
      </c>
      <c r="AO80" s="61">
        <f>IF('Indicator Data'!AJ83="No data","x",ROUND((IF(LOG('Indicator Data'!AJ83)&gt;AO$195,10,IF(LOG('Indicator Data'!AJ83)&lt;AO$194,0,10-(AO$195-LOG('Indicator Data'!AJ83))/(AO$195-AO$194)*10))),1))</f>
        <v>6.7</v>
      </c>
      <c r="AP80" s="62">
        <f t="shared" si="41"/>
        <v>7.6</v>
      </c>
      <c r="AQ80" s="62">
        <f>IF('Indicator Data'!AK83=0,10,ROUND(IF(LOG('Indicator Data'!AK83)&gt;AQ$195,0,IF(LOG('Indicator Data'!AK83)&lt;AQ$194,10,(AQ$195-LOG('Indicator Data'!AK83))/(AQ$195-AQ$194)*10)),1))</f>
        <v>6.4</v>
      </c>
      <c r="AR80" s="62">
        <f>IF('Indicator Data'!AL83="No data","x",ROUND(IF('Indicator Data'!AL83&gt;AR$195,10,IF('Indicator Data'!AL83&lt;AR$194,0,10-(AR$195-'Indicator Data'!AL83)/(AR$195-AR$194)*10)),1))</f>
        <v>4</v>
      </c>
      <c r="AS80" s="64">
        <f t="shared" si="42"/>
        <v>6</v>
      </c>
      <c r="AT80" s="61">
        <f>IF('Indicator Data'!AM83="No data","x",ROUND(IF('Indicator Data'!AM83^2&gt;AT$195,0,IF('Indicator Data'!AM83^2&lt;AT$194,10,(AT$195-'Indicator Data'!AM83^2)/(AT$195-AT$194)*10)),1))</f>
        <v>2.9</v>
      </c>
      <c r="AU80" s="61">
        <f>IF('Indicator Data'!AN83="No data","x",ROUND(IF('Indicator Data'!AN83&gt;AU$195,0,IF('Indicator Data'!AN83&lt;AU$194,10,(AU$195-'Indicator Data'!AN83)/(AU$195-AU$194)*10)),1))</f>
        <v>4.7</v>
      </c>
      <c r="AV80" s="61">
        <f>IF('Indicator Data'!AO83="No data","x",ROUND(IF('Indicator Data'!AO83&gt;AV$195,0,IF('Indicator Data'!AO83&lt;AV$194,10,(AV$195-'Indicator Data'!AO83)/(AV$195-AV$194)*10)),1))</f>
        <v>5.0999999999999996</v>
      </c>
      <c r="AW80" s="62">
        <f t="shared" si="43"/>
        <v>4.2</v>
      </c>
      <c r="AX80" s="62">
        <f>IF('Indicator Data'!AP83="No data","x",ROUND(IF('Indicator Data'!AP83&gt;AX$195,10,IF('Indicator Data'!AP83&lt;AX$194,0,10-(AX$195-'Indicator Data'!AP83)/(AX$195-AX$194)*10)),1))</f>
        <v>5.3</v>
      </c>
      <c r="AY80" s="64">
        <f t="shared" si="44"/>
        <v>4.8</v>
      </c>
      <c r="AZ80" s="69">
        <f t="shared" si="45"/>
        <v>5.4</v>
      </c>
    </row>
    <row r="81" spans="1:52" s="4" customFormat="1" x14ac:dyDescent="0.3">
      <c r="A81" s="109" t="str">
        <f>'Indicator Data'!A84</f>
        <v>Iraq</v>
      </c>
      <c r="B81" s="52" t="str">
        <f>'Indicator Data'!B84</f>
        <v>IRQ</v>
      </c>
      <c r="C81" s="61">
        <f>ROUND(IF('Indicator Data'!K84="No data",IF((0.1022*LN('Indicator Data'!BH84)-0.1711)&gt;C$195,0,IF((0.1022*LN('Indicator Data'!BH84)-0.1711)&lt;C$194,10,(C$195-(0.1022*LN('Indicator Data'!BH84)-0.1711))/(C$195-C$194)*10)),IF('Indicator Data'!K84&gt;C$195,0,IF('Indicator Data'!K84&lt;C$194,10,(C$195-'Indicator Data'!K84)/(C$195-C$194)*10))),1)</f>
        <v>4.2</v>
      </c>
      <c r="D81" s="61">
        <f>IF('Indicator Data'!L84="No data","x",ROUND((IF(LOG('Indicator Data'!L84*1000)&gt;D$195,10,IF(LOG('Indicator Data'!L84*1000)&lt;D$194,0,10-(D$195-LOG('Indicator Data'!L84*1000))/(D$195-D$194)*10))),1))</f>
        <v>5.6</v>
      </c>
      <c r="E81" s="62">
        <f t="shared" si="29"/>
        <v>4.9000000000000004</v>
      </c>
      <c r="F81" s="61">
        <f>IF('Indicator Data'!Y84="No data","x",ROUND(IF('Indicator Data'!Y84&gt;F$195,10,IF('Indicator Data'!Y84&lt;F$194,0,10-(F$195-'Indicator Data'!Y84)/(F$195-F$194)*10)),1))</f>
        <v>7.2</v>
      </c>
      <c r="G81" s="61">
        <f>IF('Indicator Data'!Z84="No data","x",ROUND(IF('Indicator Data'!Z84&gt;G$195,10,IF('Indicator Data'!Z84&lt;G$194,0,10-(G$195-'Indicator Data'!Z84)/(G$195-G$194)*10)),1))</f>
        <v>1.1000000000000001</v>
      </c>
      <c r="H81" s="62">
        <f t="shared" si="30"/>
        <v>4.2</v>
      </c>
      <c r="I81" s="63">
        <f>SUM(IF('Indicator Data'!M84=0,0,'Indicator Data'!M84),SUM('Indicator Data'!N84:O84))</f>
        <v>26481.222119999999</v>
      </c>
      <c r="J81" s="63">
        <f>I81/'Indicator Data'!BI84*1000000</f>
        <v>673.6546492274482</v>
      </c>
      <c r="K81" s="61">
        <f t="shared" si="31"/>
        <v>10</v>
      </c>
      <c r="L81" s="61">
        <f>IF('Indicator Data'!P84="No data","x",ROUND(IF('Indicator Data'!P84&gt;L$195,10,IF('Indicator Data'!P84&lt;L$194,0,10-(L$195-'Indicator Data'!P84)/(L$195-L$194)*10)),1))</f>
        <v>0.7</v>
      </c>
      <c r="M81" s="61">
        <f>IF('Indicator Data'!Q84="No data","x",IF('Indicator Data'!Q84=0,0,ROUND(IF('Indicator Data'!Q84&gt;M$195,10,IF('Indicator Data'!Q84&lt;M$194,0,10-(M$195-'Indicator Data'!Q84)/(M$195-M$194)*10)),1)))</f>
        <v>0.1</v>
      </c>
      <c r="N81" s="62">
        <f t="shared" si="32"/>
        <v>3.6</v>
      </c>
      <c r="O81" s="64">
        <f t="shared" si="33"/>
        <v>4.4000000000000004</v>
      </c>
      <c r="P81" s="75">
        <f>IF(AND('Indicator Data'!AD84="No data",'Indicator Data'!AE84="No data"),0,SUM('Indicator Data'!AD84:AF84)/1000)</f>
        <v>1707.3679999999999</v>
      </c>
      <c r="Q81" s="61">
        <f t="shared" si="34"/>
        <v>10</v>
      </c>
      <c r="R81" s="65">
        <f>P81*1000/'Indicator Data'!BI84</f>
        <v>4.3433659743124034E-2</v>
      </c>
      <c r="S81" s="61">
        <f t="shared" si="35"/>
        <v>8.1</v>
      </c>
      <c r="T81" s="66">
        <f t="shared" si="36"/>
        <v>9.1</v>
      </c>
      <c r="U81" s="61" t="str">
        <f>IF('Indicator Data'!U84="No data","x",ROUND(IF('Indicator Data'!U84&gt;U$195,10,IF('Indicator Data'!U84&lt;U$194,0,10-(U$195-'Indicator Data'!U84)/(U$195-U$194)*10)),1))</f>
        <v>x</v>
      </c>
      <c r="V81" s="61" t="str">
        <f>IF('Indicator Data'!V84="No data","x",IF('Indicator Data'!V84=0,0,ROUND(IF('Indicator Data'!V84&gt;V$195,10,IF('Indicator Data'!V84&lt;V$194,0,10-(V$195-'Indicator Data'!V84)/(V$195-V$194)*10)),1)))</f>
        <v>x</v>
      </c>
      <c r="W81" s="61" t="str">
        <f t="shared" si="37"/>
        <v>x</v>
      </c>
      <c r="X81" s="61">
        <f>IF('Indicator Data'!T84="No data","x",ROUND(IF('Indicator Data'!T84&gt;X$195,10,IF('Indicator Data'!T84&lt;X$194,0,10-(X$195-'Indicator Data'!T84)/(X$195-X$194)*10)),1))</f>
        <v>0.8</v>
      </c>
      <c r="Y81" s="167">
        <f>IF('Indicator Data'!W84="No data","x",ROUND(IF('Indicator Data'!W84&gt;Y$195,10,IF('Indicator Data'!W84&lt;Y$194,0,10-(Y$195-'Indicator Data'!W84)/(Y$195-Y$194)*10)),1))</f>
        <v>0</v>
      </c>
      <c r="Z81" s="65">
        <f>IF('Indicator Data'!X84="No data","x",IF(('Indicator Data'!X84/'Indicator Data'!BI84)&gt;1,1,IF('Indicator Data'!X84&gt;'Indicator Data'!X84,1,'Indicator Data'!X84/'Indicator Data'!BI84)))</f>
        <v>5.521489825346048E-2</v>
      </c>
      <c r="AA81" s="167">
        <f t="shared" si="38"/>
        <v>0.6</v>
      </c>
      <c r="AB81" s="62">
        <f t="shared" si="25"/>
        <v>0.5</v>
      </c>
      <c r="AC81" s="61">
        <f>IF('Indicator Data'!R84="No data","x",ROUND(IF('Indicator Data'!R84&gt;AC$195,10,IF('Indicator Data'!R84&lt;AC$194,0,10-(AC$195-'Indicator Data'!R84)/(AC$195-AC$194)*10)),1))</f>
        <v>2.1</v>
      </c>
      <c r="AD81" s="61">
        <f>IF('Indicator Data'!S84="No data","x",ROUND(IF('Indicator Data'!S84&gt;AD$195,10,IF('Indicator Data'!S84&lt;AD$194,0,10-(AD$195-'Indicator Data'!S84)/(AD$195-AD$194)*10)),1))</f>
        <v>1.9</v>
      </c>
      <c r="AE81" s="62">
        <f t="shared" si="39"/>
        <v>2</v>
      </c>
      <c r="AF81" s="75">
        <f>('Indicator Data'!AC84+'Indicator Data'!AB84*0.5+'Indicator Data'!AA84*0.25)/1000</f>
        <v>19.857250000000001</v>
      </c>
      <c r="AG81" s="67">
        <f>AF81*1000/'Indicator Data'!BI84</f>
        <v>5.0514771269822894E-4</v>
      </c>
      <c r="AH81" s="62">
        <f t="shared" si="40"/>
        <v>0.1</v>
      </c>
      <c r="AI81" s="61">
        <f>IF('Indicator Data'!AG84="No data","x",ROUND(IF('Indicator Data'!AG84&lt;$AI$194,10,IF('Indicator Data'!AG84&gt;$AI$195,0,($AI$195-'Indicator Data'!AG84)/($AI$195-$AI$194)*10)),1))</f>
        <v>5.5</v>
      </c>
      <c r="AJ81" s="61">
        <f>IF('Indicator Data'!AH84="No data","x",ROUND(IF('Indicator Data'!AH84&gt;$AJ$195,10,IF('Indicator Data'!AH84&lt;$AJ$194,0,10-($AJ$195-'Indicator Data'!AH84)/($AJ$195-$AJ$194)*10)),1))</f>
        <v>8</v>
      </c>
      <c r="AK81" s="62">
        <f t="shared" si="26"/>
        <v>6.8</v>
      </c>
      <c r="AL81" s="68">
        <f t="shared" si="27"/>
        <v>2.9</v>
      </c>
      <c r="AM81" s="69">
        <f t="shared" si="28"/>
        <v>7</v>
      </c>
      <c r="AN81" s="61">
        <f>IF('Indicator Data'!AI84="No data","x",ROUND((IF(LOG('Indicator Data'!AI84)&gt;AN$195,10,IF(LOG('Indicator Data'!AI84)&lt;AN$194,0,10-(AN$195-LOG('Indicator Data'!AI84))/(AN$195-AN$194)*10))),1))</f>
        <v>5.8</v>
      </c>
      <c r="AO81" s="61" t="str">
        <f>IF('Indicator Data'!AJ84="No data","x",ROUND((IF(LOG('Indicator Data'!AJ84)&gt;AO$195,10,IF(LOG('Indicator Data'!AJ84)&lt;AO$194,0,10-(AO$195-LOG('Indicator Data'!AJ84))/(AO$195-AO$194)*10))),1))</f>
        <v>x</v>
      </c>
      <c r="AP81" s="62">
        <f t="shared" si="41"/>
        <v>5.8</v>
      </c>
      <c r="AQ81" s="62">
        <f>IF('Indicator Data'!AK84=0,10,ROUND(IF(LOG('Indicator Data'!AK84)&gt;AQ$195,0,IF(LOG('Indicator Data'!AK84)&lt;AQ$194,10,(AQ$195-LOG('Indicator Data'!AK84))/(AQ$195-AQ$194)*10)),1))</f>
        <v>5.4</v>
      </c>
      <c r="AR81" s="62">
        <f>IF('Indicator Data'!AL84="No data","x",ROUND(IF('Indicator Data'!AL84&gt;AR$195,10,IF('Indicator Data'!AL84&lt;AR$194,0,10-(AR$195-'Indicator Data'!AL84)/(AR$195-AR$194)*10)),1))</f>
        <v>8</v>
      </c>
      <c r="AS81" s="64">
        <f t="shared" si="42"/>
        <v>6.4</v>
      </c>
      <c r="AT81" s="61">
        <f>IF('Indicator Data'!AM84="No data","x",ROUND(IF('Indicator Data'!AM84^2&gt;AT$195,0,IF('Indicator Data'!AM84^2&lt;AT$194,10,(AT$195-'Indicator Data'!AM84^2)/(AT$195-AT$194)*10)),1))</f>
        <v>8.1999999999999993</v>
      </c>
      <c r="AU81" s="61">
        <f>IF('Indicator Data'!AN84="No data","x",ROUND(IF('Indicator Data'!AN84&gt;AU$195,0,IF('Indicator Data'!AN84&lt;AU$194,10,(AU$195-'Indicator Data'!AN84)/(AU$195-AU$194)*10)),1))</f>
        <v>5.4</v>
      </c>
      <c r="AV81" s="61">
        <f>IF('Indicator Data'!AO84="No data","x",ROUND(IF('Indicator Data'!AO84&gt;AV$195,0,IF('Indicator Data'!AO84&lt;AV$194,10,(AV$195-'Indicator Data'!AO84)/(AV$195-AV$194)*10)),1))</f>
        <v>1.5</v>
      </c>
      <c r="AW81" s="62">
        <f t="shared" si="43"/>
        <v>5</v>
      </c>
      <c r="AX81" s="62">
        <f>IF('Indicator Data'!AP84="No data","x",ROUND(IF('Indicator Data'!AP84&gt;AX$195,10,IF('Indicator Data'!AP84&lt;AX$194,0,10-(AX$195-'Indicator Data'!AP84)/(AX$195-AX$194)*10)),1))</f>
        <v>7.1</v>
      </c>
      <c r="AY81" s="64">
        <f t="shared" si="44"/>
        <v>6.1</v>
      </c>
      <c r="AZ81" s="69">
        <f t="shared" si="45"/>
        <v>6.3</v>
      </c>
    </row>
    <row r="82" spans="1:52" s="4" customFormat="1" x14ac:dyDescent="0.3">
      <c r="A82" s="109" t="str">
        <f>'Indicator Data'!A85</f>
        <v>Ireland</v>
      </c>
      <c r="B82" s="52" t="str">
        <f>'Indicator Data'!B85</f>
        <v>IRL</v>
      </c>
      <c r="C82" s="61">
        <f>ROUND(IF('Indicator Data'!K85="No data",IF((0.1022*LN('Indicator Data'!BH85)-0.1711)&gt;C$195,0,IF((0.1022*LN('Indicator Data'!BH85)-0.1711)&lt;C$194,10,(C$195-(0.1022*LN('Indicator Data'!BH85)-0.1711))/(C$195-C$194)*10)),IF('Indicator Data'!K85&gt;C$195,0,IF('Indicator Data'!K85&lt;C$194,10,(C$195-'Indicator Data'!K85)/(C$195-C$194)*10))),1)</f>
        <v>0</v>
      </c>
      <c r="D82" s="61" t="str">
        <f>IF('Indicator Data'!L85="No data","x",ROUND((IF(LOG('Indicator Data'!L85*1000)&gt;D$195,10,IF(LOG('Indicator Data'!L85*1000)&lt;D$194,0,10-(D$195-LOG('Indicator Data'!L85*1000))/(D$195-D$194)*10))),1))</f>
        <v>x</v>
      </c>
      <c r="E82" s="62">
        <f t="shared" si="29"/>
        <v>0</v>
      </c>
      <c r="F82" s="61">
        <f>IF('Indicator Data'!Y85="No data","x",ROUND(IF('Indicator Data'!Y85&gt;F$195,10,IF('Indicator Data'!Y85&lt;F$194,0,10-(F$195-'Indicator Data'!Y85)/(F$195-F$194)*10)),1))</f>
        <v>1.2</v>
      </c>
      <c r="G82" s="61">
        <f>IF('Indicator Data'!Z85="No data","x",ROUND(IF('Indicator Data'!Z85&gt;G$195,10,IF('Indicator Data'!Z85&lt;G$194,0,10-(G$195-'Indicator Data'!Z85)/(G$195-G$194)*10)),1))</f>
        <v>1.7</v>
      </c>
      <c r="H82" s="62">
        <f t="shared" si="30"/>
        <v>1.5</v>
      </c>
      <c r="I82" s="63">
        <f>SUM(IF('Indicator Data'!M85=0,0,'Indicator Data'!M85),SUM('Indicator Data'!N85:O85))</f>
        <v>-0.60645000000000004</v>
      </c>
      <c r="J82" s="63">
        <f>I82/'Indicator Data'!BI85*1000000</f>
        <v>-0.12420896024944608</v>
      </c>
      <c r="K82" s="61">
        <f t="shared" si="31"/>
        <v>0</v>
      </c>
      <c r="L82" s="61" t="str">
        <f>IF('Indicator Data'!P85="No data","x",ROUND(IF('Indicator Data'!P85&gt;L$195,10,IF('Indicator Data'!P85&lt;L$194,0,10-(L$195-'Indicator Data'!P85)/(L$195-L$194)*10)),1))</f>
        <v>x</v>
      </c>
      <c r="M82" s="61">
        <f>IF('Indicator Data'!Q85="No data","x",IF('Indicator Data'!Q85=0,0,ROUND(IF('Indicator Data'!Q85&gt;M$195,10,IF('Indicator Data'!Q85&lt;M$194,0,10-(M$195-'Indicator Data'!Q85)/(M$195-M$194)*10)),1)))</f>
        <v>0.1</v>
      </c>
      <c r="N82" s="62">
        <f t="shared" si="32"/>
        <v>0.1</v>
      </c>
      <c r="O82" s="64">
        <f t="shared" si="33"/>
        <v>0.4</v>
      </c>
      <c r="P82" s="75">
        <f>IF(AND('Indicator Data'!AD85="No data",'Indicator Data'!AE85="No data"),0,SUM('Indicator Data'!AD85:AF85)/1000)</f>
        <v>13.237</v>
      </c>
      <c r="Q82" s="61">
        <f t="shared" si="34"/>
        <v>3.7</v>
      </c>
      <c r="R82" s="65">
        <f>P82*1000/'Indicator Data'!BI85</f>
        <v>2.7111122216537517E-3</v>
      </c>
      <c r="S82" s="61">
        <f t="shared" si="35"/>
        <v>4.0999999999999996</v>
      </c>
      <c r="T82" s="66">
        <f t="shared" si="36"/>
        <v>3.9</v>
      </c>
      <c r="U82" s="61">
        <f>IF('Indicator Data'!U85="No data","x",ROUND(IF('Indicator Data'!U85&gt;U$195,10,IF('Indicator Data'!U85&lt;U$194,0,10-(U$195-'Indicator Data'!U85)/(U$195-U$194)*10)),1))</f>
        <v>0.4</v>
      </c>
      <c r="V82" s="61" t="str">
        <f>IF('Indicator Data'!V85="No data","x",IF('Indicator Data'!V85=0,0,ROUND(IF('Indicator Data'!V85&gt;V$195,10,IF('Indicator Data'!V85&lt;V$194,0,10-(V$195-'Indicator Data'!V85)/(V$195-V$194)*10)),1)))</f>
        <v>x</v>
      </c>
      <c r="W82" s="61">
        <f t="shared" si="37"/>
        <v>0.4</v>
      </c>
      <c r="X82" s="61">
        <f>IF('Indicator Data'!T85="No data","x",ROUND(IF('Indicator Data'!T85&gt;X$195,10,IF('Indicator Data'!T85&lt;X$194,0,10-(X$195-'Indicator Data'!T85)/(X$195-X$194)*10)),1))</f>
        <v>0.1</v>
      </c>
      <c r="Y82" s="167" t="str">
        <f>IF('Indicator Data'!W85="No data","x",ROUND(IF('Indicator Data'!W85&gt;Y$195,10,IF('Indicator Data'!W85&lt;Y$194,0,10-(Y$195-'Indicator Data'!W85)/(Y$195-Y$194)*10)),1))</f>
        <v>x</v>
      </c>
      <c r="Z82" s="65">
        <f>IF('Indicator Data'!X85="No data","x",IF(('Indicator Data'!X85/'Indicator Data'!BI85)&gt;1,1,IF('Indicator Data'!X85&gt;'Indicator Data'!X85,1,'Indicator Data'!X85/'Indicator Data'!BI85)))</f>
        <v>2.048131919357673E-6</v>
      </c>
      <c r="AA82" s="167">
        <f t="shared" si="38"/>
        <v>0</v>
      </c>
      <c r="AB82" s="62">
        <f t="shared" si="25"/>
        <v>0.2</v>
      </c>
      <c r="AC82" s="61">
        <f>IF('Indicator Data'!R85="No data","x",ROUND(IF('Indicator Data'!R85&gt;AC$195,10,IF('Indicator Data'!R85&lt;AC$194,0,10-(AC$195-'Indicator Data'!R85)/(AC$195-AC$194)*10)),1))</f>
        <v>0.3</v>
      </c>
      <c r="AD82" s="61" t="str">
        <f>IF('Indicator Data'!S85="No data","x",ROUND(IF('Indicator Data'!S85&gt;AD$195,10,IF('Indicator Data'!S85&lt;AD$194,0,10-(AD$195-'Indicator Data'!S85)/(AD$195-AD$194)*10)),1))</f>
        <v>x</v>
      </c>
      <c r="AE82" s="62">
        <f t="shared" si="39"/>
        <v>0.3</v>
      </c>
      <c r="AF82" s="75">
        <f>('Indicator Data'!AC85+'Indicator Data'!AB85*0.5+'Indicator Data'!AA85*0.25)/1000</f>
        <v>7.4999999999999997E-2</v>
      </c>
      <c r="AG82" s="67">
        <f>AF82*1000/'Indicator Data'!BI85</f>
        <v>1.5360989395182548E-5</v>
      </c>
      <c r="AH82" s="62">
        <f t="shared" si="40"/>
        <v>0</v>
      </c>
      <c r="AI82" s="61">
        <f>IF('Indicator Data'!AG85="No data","x",ROUND(IF('Indicator Data'!AG85&lt;$AI$194,10,IF('Indicator Data'!AG85&gt;$AI$195,0,($AI$195-'Indicator Data'!AG85)/($AI$195-$AI$194)*10)),1))</f>
        <v>0.4</v>
      </c>
      <c r="AJ82" s="61">
        <f>IF('Indicator Data'!AH85="No data","x",ROUND(IF('Indicator Data'!AH85&gt;$AJ$195,10,IF('Indicator Data'!AH85&lt;$AJ$194,0,10-($AJ$195-'Indicator Data'!AH85)/($AJ$195-$AJ$194)*10)),1))</f>
        <v>0</v>
      </c>
      <c r="AK82" s="62">
        <f t="shared" si="26"/>
        <v>0.2</v>
      </c>
      <c r="AL82" s="68">
        <f t="shared" si="27"/>
        <v>0.2</v>
      </c>
      <c r="AM82" s="69">
        <f t="shared" si="28"/>
        <v>2.2000000000000002</v>
      </c>
      <c r="AN82" s="61">
        <f>IF('Indicator Data'!AI85="No data","x",ROUND((IF(LOG('Indicator Data'!AI85)&gt;AN$195,10,IF(LOG('Indicator Data'!AI85)&lt;AN$194,0,10-(AN$195-LOG('Indicator Data'!AI85))/(AN$195-AN$194)*10))),1))</f>
        <v>10</v>
      </c>
      <c r="AO82" s="61">
        <f>IF('Indicator Data'!AJ85="No data","x",ROUND((IF(LOG('Indicator Data'!AJ85)&gt;AO$195,10,IF(LOG('Indicator Data'!AJ85)&lt;AO$194,0,10-(AO$195-LOG('Indicator Data'!AJ85))/(AO$195-AO$194)*10))),1))</f>
        <v>7.5</v>
      </c>
      <c r="AP82" s="62">
        <f t="shared" si="41"/>
        <v>8.8000000000000007</v>
      </c>
      <c r="AQ82" s="62">
        <f>IF('Indicator Data'!AK85=0,10,ROUND(IF(LOG('Indicator Data'!AK85)&gt;AQ$195,0,IF(LOG('Indicator Data'!AK85)&lt;AQ$194,10,(AQ$195-LOG('Indicator Data'!AK85))/(AQ$195-AQ$194)*10)),1))</f>
        <v>6.7</v>
      </c>
      <c r="AR82" s="62">
        <f>IF('Indicator Data'!AL85="No data","x",ROUND(IF('Indicator Data'!AL85&gt;AR$195,10,IF('Indicator Data'!AL85&lt;AR$194,0,10-(AR$195-'Indicator Data'!AL85)/(AR$195-AR$194)*10)),1))</f>
        <v>0</v>
      </c>
      <c r="AS82" s="64">
        <f t="shared" si="42"/>
        <v>5.2</v>
      </c>
      <c r="AT82" s="61" t="str">
        <f>IF('Indicator Data'!AM85="No data","x",ROUND(IF('Indicator Data'!AM85^2&gt;AT$195,0,IF('Indicator Data'!AM85^2&lt;AT$194,10,(AT$195-'Indicator Data'!AM85^2)/(AT$195-AT$194)*10)),1))</f>
        <v>x</v>
      </c>
      <c r="AU82" s="61">
        <f>IF('Indicator Data'!AN85="No data","x",ROUND(IF('Indicator Data'!AN85&gt;AU$195,0,IF('Indicator Data'!AN85&lt;AU$194,10,(AU$195-'Indicator Data'!AN85)/(AU$195-AU$194)*10)),1))</f>
        <v>5</v>
      </c>
      <c r="AV82" s="61">
        <f>IF('Indicator Data'!AO85="No data","x",ROUND(IF('Indicator Data'!AO85&gt;AV$195,0,IF('Indicator Data'!AO85&lt;AV$194,10,(AV$195-'Indicator Data'!AO85)/(AV$195-AV$194)*10)),1))</f>
        <v>1.8</v>
      </c>
      <c r="AW82" s="62">
        <f t="shared" si="43"/>
        <v>3.4</v>
      </c>
      <c r="AX82" s="62">
        <f>IF('Indicator Data'!AP85="No data","x",ROUND(IF('Indicator Data'!AP85&gt;AX$195,10,IF('Indicator Data'!AP85&lt;AX$194,0,10-(AX$195-'Indicator Data'!AP85)/(AX$195-AX$194)*10)),1))</f>
        <v>5.5</v>
      </c>
      <c r="AY82" s="64">
        <f t="shared" si="44"/>
        <v>4.5</v>
      </c>
      <c r="AZ82" s="69">
        <f t="shared" si="45"/>
        <v>4.9000000000000004</v>
      </c>
    </row>
    <row r="83" spans="1:52" s="4" customFormat="1" x14ac:dyDescent="0.3">
      <c r="A83" s="109" t="str">
        <f>'Indicator Data'!A86</f>
        <v>Israel</v>
      </c>
      <c r="B83" s="52" t="str">
        <f>'Indicator Data'!B86</f>
        <v>ISR</v>
      </c>
      <c r="C83" s="61">
        <f>ROUND(IF('Indicator Data'!K86="No data",IF((0.1022*LN('Indicator Data'!BH86)-0.1711)&gt;C$195,0,IF((0.1022*LN('Indicator Data'!BH86)-0.1711)&lt;C$194,10,(C$195-(0.1022*LN('Indicator Data'!BH86)-0.1711))/(C$195-C$194)*10)),IF('Indicator Data'!K86&gt;C$195,0,IF('Indicator Data'!K86&lt;C$194,10,(C$195-'Indicator Data'!K86)/(C$195-C$194)*10))),1)</f>
        <v>0</v>
      </c>
      <c r="D83" s="61" t="str">
        <f>IF('Indicator Data'!L86="No data","x",ROUND((IF(LOG('Indicator Data'!L86*1000)&gt;D$195,10,IF(LOG('Indicator Data'!L86*1000)&lt;D$194,0,10-(D$195-LOG('Indicator Data'!L86*1000))/(D$195-D$194)*10))),1))</f>
        <v>x</v>
      </c>
      <c r="E83" s="62">
        <f t="shared" si="29"/>
        <v>0</v>
      </c>
      <c r="F83" s="61">
        <f>IF('Indicator Data'!Y86="No data","x",ROUND(IF('Indicator Data'!Y86&gt;F$195,10,IF('Indicator Data'!Y86&lt;F$194,0,10-(F$195-'Indicator Data'!Y86)/(F$195-F$194)*10)),1))</f>
        <v>1.3</v>
      </c>
      <c r="G83" s="61">
        <f>IF('Indicator Data'!Z86="No data","x",ROUND(IF('Indicator Data'!Z86&gt;G$195,10,IF('Indicator Data'!Z86&lt;G$194,0,10-(G$195-'Indicator Data'!Z86)/(G$195-G$194)*10)),1))</f>
        <v>3.5</v>
      </c>
      <c r="H83" s="62">
        <f t="shared" si="30"/>
        <v>2.4</v>
      </c>
      <c r="I83" s="63">
        <f>SUM(IF('Indicator Data'!M86=0,0,'Indicator Data'!M86),SUM('Indicator Data'!N86:O86))</f>
        <v>0</v>
      </c>
      <c r="J83" s="63">
        <f>I83/'Indicator Data'!BI86*1000000</f>
        <v>0</v>
      </c>
      <c r="K83" s="61">
        <f t="shared" si="31"/>
        <v>0</v>
      </c>
      <c r="L83" s="61" t="str">
        <f>IF('Indicator Data'!P86="No data","x",ROUND(IF('Indicator Data'!P86&gt;L$195,10,IF('Indicator Data'!P86&lt;L$194,0,10-(L$195-'Indicator Data'!P86)/(L$195-L$194)*10)),1))</f>
        <v>x</v>
      </c>
      <c r="M83" s="61">
        <f>IF('Indicator Data'!Q86="No data","x",IF('Indicator Data'!Q86=0,0,ROUND(IF('Indicator Data'!Q86&gt;M$195,10,IF('Indicator Data'!Q86&lt;M$194,0,10-(M$195-'Indicator Data'!Q86)/(M$195-M$194)*10)),1)))</f>
        <v>0.1</v>
      </c>
      <c r="N83" s="62">
        <f t="shared" si="32"/>
        <v>0.1</v>
      </c>
      <c r="O83" s="64">
        <f t="shared" si="33"/>
        <v>0.6</v>
      </c>
      <c r="P83" s="75">
        <f>IF(AND('Indicator Data'!AD86="No data",'Indicator Data'!AE86="No data"),0,SUM('Indicator Data'!AD86:AF86)/1000)</f>
        <v>54.139000000000003</v>
      </c>
      <c r="Q83" s="61">
        <f t="shared" si="34"/>
        <v>5.8</v>
      </c>
      <c r="R83" s="65">
        <f>P83*1000/'Indicator Data'!BI86</f>
        <v>6.3548103833462859E-3</v>
      </c>
      <c r="S83" s="61">
        <f t="shared" si="35"/>
        <v>5</v>
      </c>
      <c r="T83" s="66">
        <f t="shared" si="36"/>
        <v>5.4</v>
      </c>
      <c r="U83" s="61" t="str">
        <f>IF('Indicator Data'!U86="No data","x",ROUND(IF('Indicator Data'!U86&gt;U$195,10,IF('Indicator Data'!U86&lt;U$194,0,10-(U$195-'Indicator Data'!U86)/(U$195-U$194)*10)),1))</f>
        <v>x</v>
      </c>
      <c r="V83" s="61" t="str">
        <f>IF('Indicator Data'!V86="No data","x",IF('Indicator Data'!V86=0,0,ROUND(IF('Indicator Data'!V86&gt;V$195,10,IF('Indicator Data'!V86&lt;V$194,0,10-(V$195-'Indicator Data'!V86)/(V$195-V$194)*10)),1)))</f>
        <v>x</v>
      </c>
      <c r="W83" s="61" t="str">
        <f t="shared" si="37"/>
        <v>x</v>
      </c>
      <c r="X83" s="61">
        <f>IF('Indicator Data'!T86="No data","x",ROUND(IF('Indicator Data'!T86&gt;X$195,10,IF('Indicator Data'!T86&lt;X$194,0,10-(X$195-'Indicator Data'!T86)/(X$195-X$194)*10)),1))</f>
        <v>0.1</v>
      </c>
      <c r="Y83" s="167" t="str">
        <f>IF('Indicator Data'!W86="No data","x",ROUND(IF('Indicator Data'!W86&gt;Y$195,10,IF('Indicator Data'!W86&lt;Y$194,0,10-(Y$195-'Indicator Data'!W86)/(Y$195-Y$194)*10)),1))</f>
        <v>x</v>
      </c>
      <c r="Z83" s="65">
        <f>IF('Indicator Data'!X86="No data","x",IF(('Indicator Data'!X86/'Indicator Data'!BI86)&gt;1,1,IF('Indicator Data'!X86&gt;'Indicator Data'!X86,1,'Indicator Data'!X86/'Indicator Data'!BI86)))</f>
        <v>0</v>
      </c>
      <c r="AA83" s="167">
        <f t="shared" si="38"/>
        <v>0</v>
      </c>
      <c r="AB83" s="62">
        <f t="shared" si="25"/>
        <v>0.1</v>
      </c>
      <c r="AC83" s="61">
        <f>IF('Indicator Data'!R86="No data","x",ROUND(IF('Indicator Data'!R86&gt;AC$195,10,IF('Indicator Data'!R86&lt;AC$194,0,10-(AC$195-'Indicator Data'!R86)/(AC$195-AC$194)*10)),1))</f>
        <v>0.3</v>
      </c>
      <c r="AD83" s="61" t="str">
        <f>IF('Indicator Data'!S86="No data","x",ROUND(IF('Indicator Data'!S86&gt;AD$195,10,IF('Indicator Data'!S86&lt;AD$194,0,10-(AD$195-'Indicator Data'!S86)/(AD$195-AD$194)*10)),1))</f>
        <v>x</v>
      </c>
      <c r="AE83" s="62">
        <f t="shared" si="39"/>
        <v>0.3</v>
      </c>
      <c r="AF83" s="75">
        <f>('Indicator Data'!AC86+'Indicator Data'!AB86*0.5+'Indicator Data'!AA86*0.25)/1000</f>
        <v>0</v>
      </c>
      <c r="AG83" s="67">
        <f>AF83*1000/'Indicator Data'!BI86</f>
        <v>0</v>
      </c>
      <c r="AH83" s="62">
        <f t="shared" si="40"/>
        <v>0</v>
      </c>
      <c r="AI83" s="61">
        <f>IF('Indicator Data'!AG86="No data","x",ROUND(IF('Indicator Data'!AG86&lt;$AI$194,10,IF('Indicator Data'!AG86&gt;$AI$195,0,($AI$195-'Indicator Data'!AG86)/($AI$195-$AI$194)*10)),1))</f>
        <v>0</v>
      </c>
      <c r="AJ83" s="61">
        <f>IF('Indicator Data'!AH86="No data","x",ROUND(IF('Indicator Data'!AH86&gt;$AJ$195,10,IF('Indicator Data'!AH86&lt;$AJ$194,0,10-($AJ$195-'Indicator Data'!AH86)/($AJ$195-$AJ$194)*10)),1))</f>
        <v>0</v>
      </c>
      <c r="AK83" s="62">
        <f t="shared" si="26"/>
        <v>0</v>
      </c>
      <c r="AL83" s="68">
        <f t="shared" si="27"/>
        <v>0.1</v>
      </c>
      <c r="AM83" s="69">
        <f t="shared" si="28"/>
        <v>3.2</v>
      </c>
      <c r="AN83" s="61">
        <f>IF('Indicator Data'!AI86="No data","x",ROUND((IF(LOG('Indicator Data'!AI86)&gt;AN$195,10,IF(LOG('Indicator Data'!AI86)&lt;AN$194,0,10-(AN$195-LOG('Indicator Data'!AI86))/(AN$195-AN$194)*10))),1))</f>
        <v>7.2</v>
      </c>
      <c r="AO83" s="61">
        <f>IF('Indicator Data'!AJ86="No data","x",ROUND((IF(LOG('Indicator Data'!AJ86)&gt;AO$195,10,IF(LOG('Indicator Data'!AJ86)&lt;AO$194,0,10-(AO$195-LOG('Indicator Data'!AJ86))/(AO$195-AO$194)*10))),1))</f>
        <v>6.4</v>
      </c>
      <c r="AP83" s="62">
        <f t="shared" si="41"/>
        <v>6.8</v>
      </c>
      <c r="AQ83" s="62">
        <f>IF('Indicator Data'!AK86=0,10,ROUND(IF(LOG('Indicator Data'!AK86)&gt;AQ$195,0,IF(LOG('Indicator Data'!AK86)&lt;AQ$194,10,(AQ$195-LOG('Indicator Data'!AK86))/(AQ$195-AQ$194)*10)),1))</f>
        <v>5.2</v>
      </c>
      <c r="AR83" s="62">
        <f>IF('Indicator Data'!AL86="No data","x",ROUND(IF('Indicator Data'!AL86&gt;AR$195,10,IF('Indicator Data'!AL86&lt;AR$194,0,10-(AR$195-'Indicator Data'!AL86)/(AR$195-AR$194)*10)),1))</f>
        <v>2</v>
      </c>
      <c r="AS83" s="64">
        <f t="shared" si="42"/>
        <v>4.7</v>
      </c>
      <c r="AT83" s="61" t="str">
        <f>IF('Indicator Data'!AM86="No data","x",ROUND(IF('Indicator Data'!AM86^2&gt;AT$195,0,IF('Indicator Data'!AM86^2&lt;AT$194,10,(AT$195-'Indicator Data'!AM86^2)/(AT$195-AT$194)*10)),1))</f>
        <v>x</v>
      </c>
      <c r="AU83" s="61">
        <f>IF('Indicator Data'!AN86="No data","x",ROUND(IF('Indicator Data'!AN86&gt;AU$195,0,IF('Indicator Data'!AN86&lt;AU$194,10,(AU$195-'Indicator Data'!AN86)/(AU$195-AU$194)*10)),1))</f>
        <v>3.7</v>
      </c>
      <c r="AV83" s="61">
        <f>IF('Indicator Data'!AO86="No data","x",ROUND(IF('Indicator Data'!AO86&gt;AV$195,0,IF('Indicator Data'!AO86&lt;AV$194,10,(AV$195-'Indicator Data'!AO86)/(AV$195-AV$194)*10)),1))</f>
        <v>3.9</v>
      </c>
      <c r="AW83" s="62">
        <f t="shared" si="43"/>
        <v>3.8</v>
      </c>
      <c r="AX83" s="62">
        <f>IF('Indicator Data'!AP86="No data","x",ROUND(IF('Indicator Data'!AP86&gt;AX$195,10,IF('Indicator Data'!AP86&lt;AX$194,0,10-(AX$195-'Indicator Data'!AP86)/(AX$195-AX$194)*10)),1))</f>
        <v>2.9</v>
      </c>
      <c r="AY83" s="64">
        <f t="shared" si="44"/>
        <v>3.4</v>
      </c>
      <c r="AZ83" s="69">
        <f t="shared" si="45"/>
        <v>4.0999999999999996</v>
      </c>
    </row>
    <row r="84" spans="1:52" s="4" customFormat="1" x14ac:dyDescent="0.3">
      <c r="A84" s="109" t="str">
        <f>'Indicator Data'!A87</f>
        <v>Italy</v>
      </c>
      <c r="B84" s="52" t="str">
        <f>'Indicator Data'!B87</f>
        <v>ITA</v>
      </c>
      <c r="C84" s="61">
        <f>ROUND(IF('Indicator Data'!K87="No data",IF((0.1022*LN('Indicator Data'!BH87)-0.1711)&gt;C$195,0,IF((0.1022*LN('Indicator Data'!BH87)-0.1711)&lt;C$194,10,(C$195-(0.1022*LN('Indicator Data'!BH87)-0.1711))/(C$195-C$194)*10)),IF('Indicator Data'!K87&gt;C$195,0,IF('Indicator Data'!K87&lt;C$194,10,(C$195-'Indicator Data'!K87)/(C$195-C$194)*10))),1)</f>
        <v>0.3</v>
      </c>
      <c r="D84" s="61" t="str">
        <f>IF('Indicator Data'!L87="No data","x",ROUND((IF(LOG('Indicator Data'!L87*1000)&gt;D$195,10,IF(LOG('Indicator Data'!L87*1000)&lt;D$194,0,10-(D$195-LOG('Indicator Data'!L87*1000))/(D$195-D$194)*10))),1))</f>
        <v>x</v>
      </c>
      <c r="E84" s="62">
        <f t="shared" si="29"/>
        <v>0.3</v>
      </c>
      <c r="F84" s="61">
        <f>IF('Indicator Data'!Y87="No data","x",ROUND(IF('Indicator Data'!Y87&gt;F$195,10,IF('Indicator Data'!Y87&lt;F$194,0,10-(F$195-'Indicator Data'!Y87)/(F$195-F$194)*10)),1))</f>
        <v>0.9</v>
      </c>
      <c r="G84" s="61">
        <f>IF('Indicator Data'!Z87="No data","x",ROUND(IF('Indicator Data'!Z87&gt;G$195,10,IF('Indicator Data'!Z87&lt;G$194,0,10-(G$195-'Indicator Data'!Z87)/(G$195-G$194)*10)),1))</f>
        <v>2.6</v>
      </c>
      <c r="H84" s="62">
        <f t="shared" si="30"/>
        <v>1.8</v>
      </c>
      <c r="I84" s="63">
        <f>SUM(IF('Indicator Data'!M87=0,0,'Indicator Data'!M87),SUM('Indicator Data'!N87:O87))</f>
        <v>48.240299999999998</v>
      </c>
      <c r="J84" s="63">
        <f>I84/'Indicator Data'!BI87*1000000</f>
        <v>0.79670068874544397</v>
      </c>
      <c r="K84" s="61">
        <f t="shared" si="31"/>
        <v>0</v>
      </c>
      <c r="L84" s="61" t="str">
        <f>IF('Indicator Data'!P87="No data","x",ROUND(IF('Indicator Data'!P87&gt;L$195,10,IF('Indicator Data'!P87&lt;L$194,0,10-(L$195-'Indicator Data'!P87)/(L$195-L$194)*10)),1))</f>
        <v>x</v>
      </c>
      <c r="M84" s="61">
        <f>IF('Indicator Data'!Q87="No data","x",IF('Indicator Data'!Q87=0,0,ROUND(IF('Indicator Data'!Q87&gt;M$195,10,IF('Indicator Data'!Q87&lt;M$194,0,10-(M$195-'Indicator Data'!Q87)/(M$195-M$194)*10)),1)))</f>
        <v>0.2</v>
      </c>
      <c r="N84" s="62">
        <f t="shared" si="32"/>
        <v>0.1</v>
      </c>
      <c r="O84" s="64">
        <f t="shared" si="33"/>
        <v>0.6</v>
      </c>
      <c r="P84" s="75">
        <f>IF(AND('Indicator Data'!AD87="No data",'Indicator Data'!AE87="No data"),0,SUM('Indicator Data'!AD87:AF87)/1000)</f>
        <v>294.86700000000002</v>
      </c>
      <c r="Q84" s="61">
        <f t="shared" si="34"/>
        <v>8.1999999999999993</v>
      </c>
      <c r="R84" s="65">
        <f>P84*1000/'Indicator Data'!BI87</f>
        <v>4.8698026751140197E-3</v>
      </c>
      <c r="S84" s="61">
        <f t="shared" si="35"/>
        <v>4.7</v>
      </c>
      <c r="T84" s="66">
        <f t="shared" si="36"/>
        <v>6.5</v>
      </c>
      <c r="U84" s="61">
        <f>IF('Indicator Data'!U87="No data","x",ROUND(IF('Indicator Data'!U87&gt;U$195,10,IF('Indicator Data'!U87&lt;U$194,0,10-(U$195-'Indicator Data'!U87)/(U$195-U$194)*10)),1))</f>
        <v>0.6</v>
      </c>
      <c r="V84" s="61">
        <f>IF('Indicator Data'!V87="No data","x",IF('Indicator Data'!V87=0,0,ROUND(IF('Indicator Data'!V87&gt;V$195,10,IF('Indicator Data'!V87&lt;V$194,0,10-(V$195-'Indicator Data'!V87)/(V$195-V$194)*10)),1)))</f>
        <v>0.3</v>
      </c>
      <c r="W84" s="61">
        <f t="shared" si="37"/>
        <v>0.44999999999999996</v>
      </c>
      <c r="X84" s="61">
        <f>IF('Indicator Data'!T87="No data","x",ROUND(IF('Indicator Data'!T87&gt;X$195,10,IF('Indicator Data'!T87&lt;X$194,0,10-(X$195-'Indicator Data'!T87)/(X$195-X$194)*10)),1))</f>
        <v>0.1</v>
      </c>
      <c r="Y84" s="167" t="str">
        <f>IF('Indicator Data'!W87="No data","x",ROUND(IF('Indicator Data'!W87&gt;Y$195,10,IF('Indicator Data'!W87&lt;Y$194,0,10-(Y$195-'Indicator Data'!W87)/(Y$195-Y$194)*10)),1))</f>
        <v>x</v>
      </c>
      <c r="Z84" s="65">
        <f>IF('Indicator Data'!X87="No data","x",IF(('Indicator Data'!X87/'Indicator Data'!BI87)&gt;1,1,IF('Indicator Data'!X87&gt;'Indicator Data'!X87,1,'Indicator Data'!X87/'Indicator Data'!BI87)))</f>
        <v>1.7010709083645984E-6</v>
      </c>
      <c r="AA84" s="167">
        <f t="shared" si="38"/>
        <v>0</v>
      </c>
      <c r="AB84" s="62">
        <f t="shared" si="25"/>
        <v>0.2</v>
      </c>
      <c r="AC84" s="61">
        <f>IF('Indicator Data'!R87="No data","x",ROUND(IF('Indicator Data'!R87&gt;AC$195,10,IF('Indicator Data'!R87&lt;AC$194,0,10-(AC$195-'Indicator Data'!R87)/(AC$195-AC$194)*10)),1))</f>
        <v>0.2</v>
      </c>
      <c r="AD84" s="61" t="str">
        <f>IF('Indicator Data'!S87="No data","x",ROUND(IF('Indicator Data'!S87&gt;AD$195,10,IF('Indicator Data'!S87&lt;AD$194,0,10-(AD$195-'Indicator Data'!S87)/(AD$195-AD$194)*10)),1))</f>
        <v>x</v>
      </c>
      <c r="AE84" s="62">
        <f t="shared" si="39"/>
        <v>0.2</v>
      </c>
      <c r="AF84" s="75">
        <f>('Indicator Data'!AC87+'Indicator Data'!AB87*0.5+'Indicator Data'!AA87*0.25)/1000</f>
        <v>3.8507500000000001</v>
      </c>
      <c r="AG84" s="67">
        <f>AF84*1000/'Indicator Data'!BI87</f>
        <v>6.3596104858106578E-5</v>
      </c>
      <c r="AH84" s="62">
        <f t="shared" si="40"/>
        <v>0</v>
      </c>
      <c r="AI84" s="61">
        <f>IF('Indicator Data'!AG87="No data","x",ROUND(IF('Indicator Data'!AG87&lt;$AI$194,10,IF('Indicator Data'!AG87&gt;$AI$195,0,($AI$195-'Indicator Data'!AG87)/($AI$195-$AI$194)*10)),1))</f>
        <v>0.8</v>
      </c>
      <c r="AJ84" s="61">
        <f>IF('Indicator Data'!AH87="No data","x",ROUND(IF('Indicator Data'!AH87&gt;$AJ$195,10,IF('Indicator Data'!AH87&lt;$AJ$194,0,10-($AJ$195-'Indicator Data'!AH87)/($AJ$195-$AJ$194)*10)),1))</f>
        <v>0</v>
      </c>
      <c r="AK84" s="62">
        <f t="shared" si="26"/>
        <v>0.4</v>
      </c>
      <c r="AL84" s="68">
        <f t="shared" si="27"/>
        <v>0.2</v>
      </c>
      <c r="AM84" s="69">
        <f t="shared" si="28"/>
        <v>4</v>
      </c>
      <c r="AN84" s="61">
        <f>IF('Indicator Data'!AI87="No data","x",ROUND((IF(LOG('Indicator Data'!AI87)&gt;AN$195,10,IF(LOG('Indicator Data'!AI87)&lt;AN$194,0,10-(AN$195-LOG('Indicator Data'!AI87))/(AN$195-AN$194)*10))),1))</f>
        <v>8.6</v>
      </c>
      <c r="AO84" s="61">
        <f>IF('Indicator Data'!AJ87="No data","x",ROUND((IF(LOG('Indicator Data'!AJ87)&gt;AO$195,10,IF(LOG('Indicator Data'!AJ87)&lt;AO$194,0,10-(AO$195-LOG('Indicator Data'!AJ87))/(AO$195-AO$194)*10))),1))</f>
        <v>9.4</v>
      </c>
      <c r="AP84" s="62">
        <f t="shared" si="41"/>
        <v>9</v>
      </c>
      <c r="AQ84" s="62">
        <f>IF('Indicator Data'!AK87=0,10,ROUND(IF(LOG('Indicator Data'!AK87)&gt;AQ$195,0,IF(LOG('Indicator Data'!AK87)&lt;AQ$194,10,(AQ$195-LOG('Indicator Data'!AK87))/(AQ$195-AQ$194)*10)),1))</f>
        <v>6.7</v>
      </c>
      <c r="AR84" s="62">
        <f>IF('Indicator Data'!AL87="No data","x",ROUND(IF('Indicator Data'!AL87&gt;AR$195,10,IF('Indicator Data'!AL87&lt;AR$194,0,10-(AR$195-'Indicator Data'!AL87)/(AR$195-AR$194)*10)),1))</f>
        <v>8</v>
      </c>
      <c r="AS84" s="64">
        <f t="shared" si="42"/>
        <v>7.9</v>
      </c>
      <c r="AT84" s="61">
        <f>IF('Indicator Data'!AM87="No data","x",ROUND(IF('Indicator Data'!AM87^2&gt;AT$195,0,IF('Indicator Data'!AM87^2&lt;AT$194,10,(AT$195-'Indicator Data'!AM87^2)/(AT$195-AT$194)*10)),1))</f>
        <v>0.2</v>
      </c>
      <c r="AU84" s="61">
        <f>IF('Indicator Data'!AN87="No data","x",ROUND(IF('Indicator Data'!AN87&gt;AU$195,0,IF('Indicator Data'!AN87&lt;AU$194,10,(AU$195-'Indicator Data'!AN87)/(AU$195-AU$194)*10)),1))</f>
        <v>3.2</v>
      </c>
      <c r="AV84" s="61">
        <f>IF('Indicator Data'!AO87="No data","x",ROUND(IF('Indicator Data'!AO87&gt;AV$195,0,IF('Indicator Data'!AO87&lt;AV$194,10,(AV$195-'Indicator Data'!AO87)/(AV$195-AV$194)*10)),1))</f>
        <v>5.6</v>
      </c>
      <c r="AW84" s="62">
        <f t="shared" si="43"/>
        <v>3</v>
      </c>
      <c r="AX84" s="62">
        <f>IF('Indicator Data'!AP87="No data","x",ROUND(IF('Indicator Data'!AP87&gt;AX$195,10,IF('Indicator Data'!AP87&lt;AX$194,0,10-(AX$195-'Indicator Data'!AP87)/(AX$195-AX$194)*10)),1))</f>
        <v>3.5</v>
      </c>
      <c r="AY84" s="64">
        <f t="shared" si="44"/>
        <v>3.3</v>
      </c>
      <c r="AZ84" s="69">
        <f t="shared" si="45"/>
        <v>5.6</v>
      </c>
    </row>
    <row r="85" spans="1:52" s="4" customFormat="1" x14ac:dyDescent="0.3">
      <c r="A85" s="109" t="str">
        <f>'Indicator Data'!A88</f>
        <v>Jamaica</v>
      </c>
      <c r="B85" s="52" t="str">
        <f>'Indicator Data'!B88</f>
        <v>JAM</v>
      </c>
      <c r="C85" s="61">
        <f>ROUND(IF('Indicator Data'!K88="No data",IF((0.1022*LN('Indicator Data'!BH88)-0.1711)&gt;C$195,0,IF((0.1022*LN('Indicator Data'!BH88)-0.1711)&lt;C$194,10,(C$195-(0.1022*LN('Indicator Data'!BH88)-0.1711))/(C$195-C$194)*10)),IF('Indicator Data'!K88&gt;C$195,0,IF('Indicator Data'!K88&lt;C$194,10,(C$195-'Indicator Data'!K88)/(C$195-C$194)*10))),1)</f>
        <v>3.5</v>
      </c>
      <c r="D85" s="61">
        <f>IF('Indicator Data'!L88="No data","x",ROUND((IF(LOG('Indicator Data'!L88*1000)&gt;D$195,10,IF(LOG('Indicator Data'!L88*1000)&lt;D$194,0,10-(D$195-LOG('Indicator Data'!L88*1000))/(D$195-D$194)*10))),1))</f>
        <v>4.7</v>
      </c>
      <c r="E85" s="62">
        <f t="shared" si="29"/>
        <v>4.0999999999999996</v>
      </c>
      <c r="F85" s="61">
        <f>IF('Indicator Data'!Y88="No data","x",ROUND(IF('Indicator Data'!Y88&gt;F$195,10,IF('Indicator Data'!Y88&lt;F$194,0,10-(F$195-'Indicator Data'!Y88)/(F$195-F$194)*10)),1))</f>
        <v>5.4</v>
      </c>
      <c r="G85" s="61" t="str">
        <f>IF('Indicator Data'!Z88="No data","x",ROUND(IF('Indicator Data'!Z88&gt;G$195,10,IF('Indicator Data'!Z88&lt;G$194,0,10-(G$195-'Indicator Data'!Z88)/(G$195-G$194)*10)),1))</f>
        <v>x</v>
      </c>
      <c r="H85" s="62">
        <f t="shared" si="30"/>
        <v>5.4</v>
      </c>
      <c r="I85" s="63">
        <f>SUM(IF('Indicator Data'!M88=0,0,'Indicator Data'!M88),SUM('Indicator Data'!N88:O88))</f>
        <v>84.16</v>
      </c>
      <c r="J85" s="63">
        <f>I85/'Indicator Data'!BI88*1000000</f>
        <v>28.545486058467368</v>
      </c>
      <c r="K85" s="61">
        <f t="shared" si="31"/>
        <v>0.6</v>
      </c>
      <c r="L85" s="61">
        <f>IF('Indicator Data'!P88="No data","x",ROUND(IF('Indicator Data'!P88&gt;L$195,10,IF('Indicator Data'!P88&lt;L$194,0,10-(L$195-'Indicator Data'!P88)/(L$195-L$194)*10)),1))</f>
        <v>0.4</v>
      </c>
      <c r="M85" s="61">
        <f>IF('Indicator Data'!Q88="No data","x",IF('Indicator Data'!Q88=0,0,ROUND(IF('Indicator Data'!Q88&gt;M$195,10,IF('Indicator Data'!Q88&lt;M$194,0,10-(M$195-'Indicator Data'!Q88)/(M$195-M$194)*10)),1)))</f>
        <v>5.3</v>
      </c>
      <c r="N85" s="62">
        <f t="shared" si="32"/>
        <v>2.1</v>
      </c>
      <c r="O85" s="64">
        <f t="shared" si="33"/>
        <v>3.9</v>
      </c>
      <c r="P85" s="75">
        <f>IF(AND('Indicator Data'!AD88="No data",'Indicator Data'!AE88="No data"),0,SUM('Indicator Data'!AD88:AF88)/1000)</f>
        <v>3.6999999999999998E-2</v>
      </c>
      <c r="Q85" s="61">
        <f t="shared" si="34"/>
        <v>0</v>
      </c>
      <c r="R85" s="65">
        <f>P85*1000/'Indicator Data'!BI88</f>
        <v>1.2549702758594258E-5</v>
      </c>
      <c r="S85" s="61">
        <f t="shared" si="35"/>
        <v>0</v>
      </c>
      <c r="T85" s="66">
        <f t="shared" si="36"/>
        <v>0</v>
      </c>
      <c r="U85" s="61">
        <f>IF('Indicator Data'!U88="No data","x",ROUND(IF('Indicator Data'!U88&gt;U$195,10,IF('Indicator Data'!U88&lt;U$194,0,10-(U$195-'Indicator Data'!U88)/(U$195-U$194)*10)),1))</f>
        <v>3.4</v>
      </c>
      <c r="V85" s="61">
        <f>IF('Indicator Data'!V88="No data","x",IF('Indicator Data'!V88=0,0,ROUND(IF('Indicator Data'!V88&gt;V$195,10,IF('Indicator Data'!V88&lt;V$194,0,10-(V$195-'Indicator Data'!V88)/(V$195-V$194)*10)),1)))</f>
        <v>3.9</v>
      </c>
      <c r="W85" s="61">
        <f t="shared" si="37"/>
        <v>3.65</v>
      </c>
      <c r="X85" s="61">
        <f>IF('Indicator Data'!T88="No data","x",ROUND(IF('Indicator Data'!T88&gt;X$195,10,IF('Indicator Data'!T88&lt;X$194,0,10-(X$195-'Indicator Data'!T88)/(X$195-X$194)*10)),1))</f>
        <v>0.1</v>
      </c>
      <c r="Y85" s="167" t="str">
        <f>IF('Indicator Data'!W88="No data","x",ROUND(IF('Indicator Data'!W88&gt;Y$195,10,IF('Indicator Data'!W88&lt;Y$194,0,10-(Y$195-'Indicator Data'!W88)/(Y$195-Y$194)*10)),1))</f>
        <v>x</v>
      </c>
      <c r="Z85" s="65">
        <f>IF('Indicator Data'!X88="No data","x",IF(('Indicator Data'!X88/'Indicator Data'!BI88)&gt;1,1,IF('Indicator Data'!X88&gt;'Indicator Data'!X88,1,'Indicator Data'!X88/'Indicator Data'!BI88)))</f>
        <v>0.10375246287916637</v>
      </c>
      <c r="AA85" s="167">
        <f t="shared" si="38"/>
        <v>1.2</v>
      </c>
      <c r="AB85" s="62">
        <f t="shared" si="25"/>
        <v>1.7</v>
      </c>
      <c r="AC85" s="61">
        <f>IF('Indicator Data'!R88="No data","x",ROUND(IF('Indicator Data'!R88&gt;AC$195,10,IF('Indicator Data'!R88&lt;AC$194,0,10-(AC$195-'Indicator Data'!R88)/(AC$195-AC$194)*10)),1))</f>
        <v>1.1000000000000001</v>
      </c>
      <c r="AD85" s="61">
        <f>IF('Indicator Data'!S88="No data","x",ROUND(IF('Indicator Data'!S88&gt;AD$195,10,IF('Indicator Data'!S88&lt;AD$194,0,10-(AD$195-'Indicator Data'!S88)/(AD$195-AD$194)*10)),1))</f>
        <v>0.5</v>
      </c>
      <c r="AE85" s="62">
        <f t="shared" si="39"/>
        <v>0.8</v>
      </c>
      <c r="AF85" s="75">
        <f>('Indicator Data'!AC88+'Indicator Data'!AB88*0.5+'Indicator Data'!AA88*0.25)/1000</f>
        <v>1.25</v>
      </c>
      <c r="AG85" s="67">
        <f>AF85*1000/'Indicator Data'!BI88</f>
        <v>4.2397644454710329E-4</v>
      </c>
      <c r="AH85" s="62">
        <f t="shared" si="40"/>
        <v>0</v>
      </c>
      <c r="AI85" s="61">
        <f>IF('Indicator Data'!AG88="No data","x",ROUND(IF('Indicator Data'!AG88&lt;$AI$194,10,IF('Indicator Data'!AG88&gt;$AI$195,0,($AI$195-'Indicator Data'!AG88)/($AI$195-$AI$194)*10)),1))</f>
        <v>4.8</v>
      </c>
      <c r="AJ85" s="61">
        <f>IF('Indicator Data'!AH88="No data","x",ROUND(IF('Indicator Data'!AH88&gt;$AJ$195,10,IF('Indicator Data'!AH88&lt;$AJ$194,0,10-($AJ$195-'Indicator Data'!AH88)/($AJ$195-$AJ$194)*10)),1))</f>
        <v>1</v>
      </c>
      <c r="AK85" s="62">
        <f t="shared" si="26"/>
        <v>2.9</v>
      </c>
      <c r="AL85" s="68">
        <f t="shared" si="27"/>
        <v>1.4</v>
      </c>
      <c r="AM85" s="69">
        <f t="shared" si="28"/>
        <v>0.7</v>
      </c>
      <c r="AN85" s="61">
        <f>IF('Indicator Data'!AI88="No data","x",ROUND((IF(LOG('Indicator Data'!AI88)&gt;AN$195,10,IF(LOG('Indicator Data'!AI88)&lt;AN$194,0,10-(AN$195-LOG('Indicator Data'!AI88))/(AN$195-AN$194)*10))),1))</f>
        <v>3.1</v>
      </c>
      <c r="AO85" s="61">
        <f>IF('Indicator Data'!AJ88="No data","x",ROUND((IF(LOG('Indicator Data'!AJ88)&gt;AO$195,10,IF(LOG('Indicator Data'!AJ88)&lt;AO$194,0,10-(AO$195-LOG('Indicator Data'!AJ88))/(AO$195-AO$194)*10))),1))</f>
        <v>5.9</v>
      </c>
      <c r="AP85" s="62">
        <f t="shared" si="41"/>
        <v>4.5</v>
      </c>
      <c r="AQ85" s="62">
        <f>IF('Indicator Data'!AK88=0,10,ROUND(IF(LOG('Indicator Data'!AK88)&gt;AQ$195,0,IF(LOG('Indicator Data'!AK88)&lt;AQ$194,10,(AQ$195-LOG('Indicator Data'!AK88))/(AQ$195-AQ$194)*10)),1))</f>
        <v>5.6</v>
      </c>
      <c r="AR85" s="62">
        <f>IF('Indicator Data'!AL88="No data","x",ROUND(IF('Indicator Data'!AL88&gt;AR$195,10,IF('Indicator Data'!AL88&lt;AR$194,0,10-(AR$195-'Indicator Data'!AL88)/(AR$195-AR$194)*10)),1))</f>
        <v>8</v>
      </c>
      <c r="AS85" s="64">
        <f t="shared" si="42"/>
        <v>6</v>
      </c>
      <c r="AT85" s="61">
        <f>IF('Indicator Data'!AM88="No data","x",ROUND(IF('Indicator Data'!AM88^2&gt;AT$195,0,IF('Indicator Data'!AM88^2&lt;AT$194,10,(AT$195-'Indicator Data'!AM88^2)/(AT$195-AT$194)*10)),1))</f>
        <v>2.5</v>
      </c>
      <c r="AU85" s="61">
        <f>IF('Indicator Data'!AN88="No data","x",ROUND(IF('Indicator Data'!AN88&gt;AU$195,0,IF('Indicator Data'!AN88&lt;AU$194,10,(AU$195-'Indicator Data'!AN88)/(AU$195-AU$194)*10)),1))</f>
        <v>5.0999999999999996</v>
      </c>
      <c r="AV85" s="61">
        <f>IF('Indicator Data'!AO88="No data","x",ROUND(IF('Indicator Data'!AO88&gt;AV$195,0,IF('Indicator Data'!AO88&lt;AV$194,10,(AV$195-'Indicator Data'!AO88)/(AV$195-AV$194)*10)),1))</f>
        <v>0.9</v>
      </c>
      <c r="AW85" s="62">
        <f t="shared" si="43"/>
        <v>2.8</v>
      </c>
      <c r="AX85" s="62">
        <f>IF('Indicator Data'!AP88="No data","x",ROUND(IF('Indicator Data'!AP88&gt;AX$195,10,IF('Indicator Data'!AP88&lt;AX$194,0,10-(AX$195-'Indicator Data'!AP88)/(AX$195-AX$194)*10)),1))</f>
        <v>4.5</v>
      </c>
      <c r="AY85" s="64">
        <f t="shared" si="44"/>
        <v>3.7</v>
      </c>
      <c r="AZ85" s="69">
        <f t="shared" si="45"/>
        <v>4.9000000000000004</v>
      </c>
    </row>
    <row r="86" spans="1:52" s="4" customFormat="1" x14ac:dyDescent="0.3">
      <c r="A86" s="109" t="str">
        <f>'Indicator Data'!A89</f>
        <v>Japan</v>
      </c>
      <c r="B86" s="52" t="str">
        <f>'Indicator Data'!B89</f>
        <v>JPN</v>
      </c>
      <c r="C86" s="61">
        <f>ROUND(IF('Indicator Data'!K89="No data",IF((0.1022*LN('Indicator Data'!BH89)-0.1711)&gt;C$195,0,IF((0.1022*LN('Indicator Data'!BH89)-0.1711)&lt;C$194,10,(C$195-(0.1022*LN('Indicator Data'!BH89)-0.1711))/(C$195-C$194)*10)),IF('Indicator Data'!K89&gt;C$195,0,IF('Indicator Data'!K89&lt;C$194,10,(C$195-'Indicator Data'!K89)/(C$195-C$194)*10))),1)</f>
        <v>0</v>
      </c>
      <c r="D86" s="61" t="str">
        <f>IF('Indicator Data'!L89="No data","x",ROUND((IF(LOG('Indicator Data'!L89*1000)&gt;D$195,10,IF(LOG('Indicator Data'!L89*1000)&lt;D$194,0,10-(D$195-LOG('Indicator Data'!L89*1000))/(D$195-D$194)*10))),1))</f>
        <v>x</v>
      </c>
      <c r="E86" s="62">
        <f t="shared" si="29"/>
        <v>0</v>
      </c>
      <c r="F86" s="61">
        <f>IF('Indicator Data'!Y89="No data","x",ROUND(IF('Indicator Data'!Y89&gt;F$195,10,IF('Indicator Data'!Y89&lt;F$194,0,10-(F$195-'Indicator Data'!Y89)/(F$195-F$194)*10)),1))</f>
        <v>1.3</v>
      </c>
      <c r="G86" s="61" t="str">
        <f>IF('Indicator Data'!Z89="No data","x",ROUND(IF('Indicator Data'!Z89&gt;G$195,10,IF('Indicator Data'!Z89&lt;G$194,0,10-(G$195-'Indicator Data'!Z89)/(G$195-G$194)*10)),1))</f>
        <v>x</v>
      </c>
      <c r="H86" s="62">
        <f t="shared" si="30"/>
        <v>1.3</v>
      </c>
      <c r="I86" s="63">
        <f>SUM(IF('Indicator Data'!M89=0,0,'Indicator Data'!M89),SUM('Indicator Data'!N89:O89))</f>
        <v>8</v>
      </c>
      <c r="J86" s="63">
        <f>I86/'Indicator Data'!BI89*1000000</f>
        <v>6.3061494124335926E-2</v>
      </c>
      <c r="K86" s="61">
        <f t="shared" si="31"/>
        <v>0</v>
      </c>
      <c r="L86" s="61" t="str">
        <f>IF('Indicator Data'!P89="No data","x",ROUND(IF('Indicator Data'!P89&gt;L$195,10,IF('Indicator Data'!P89&lt;L$194,0,10-(L$195-'Indicator Data'!P89)/(L$195-L$194)*10)),1))</f>
        <v>x</v>
      </c>
      <c r="M86" s="61">
        <f>IF('Indicator Data'!Q89="No data","x",IF('Indicator Data'!Q89=0,0,ROUND(IF('Indicator Data'!Q89&gt;M$195,10,IF('Indicator Data'!Q89&lt;M$194,0,10-(M$195-'Indicator Data'!Q89)/(M$195-M$194)*10)),1)))</f>
        <v>0</v>
      </c>
      <c r="N86" s="62">
        <f t="shared" si="32"/>
        <v>0</v>
      </c>
      <c r="O86" s="64">
        <f t="shared" si="33"/>
        <v>0.3</v>
      </c>
      <c r="P86" s="75">
        <f>IF(AND('Indicator Data'!AD89="No data",'Indicator Data'!AE89="No data"),0,SUM('Indicator Data'!AD89:AF89)/1000)</f>
        <v>30.934999999999999</v>
      </c>
      <c r="Q86" s="61">
        <f t="shared" si="34"/>
        <v>5</v>
      </c>
      <c r="R86" s="65">
        <f>P86*1000/'Indicator Data'!BI89</f>
        <v>2.4385091509204152E-4</v>
      </c>
      <c r="S86" s="61">
        <f t="shared" si="35"/>
        <v>2.2999999999999998</v>
      </c>
      <c r="T86" s="66">
        <f t="shared" si="36"/>
        <v>3.7</v>
      </c>
      <c r="U86" s="61">
        <f>IF('Indicator Data'!U89="No data","x",ROUND(IF('Indicator Data'!U89&gt;U$195,10,IF('Indicator Data'!U89&lt;U$194,0,10-(U$195-'Indicator Data'!U89)/(U$195-U$194)*10)),1))</f>
        <v>0.2</v>
      </c>
      <c r="V86" s="61">
        <f>IF('Indicator Data'!V89="No data","x",IF('Indicator Data'!V89=0,0,ROUND(IF('Indicator Data'!V89&gt;V$195,10,IF('Indicator Data'!V89&lt;V$194,0,10-(V$195-'Indicator Data'!V89)/(V$195-V$194)*10)),1)))</f>
        <v>0.1</v>
      </c>
      <c r="W86" s="61">
        <f t="shared" si="37"/>
        <v>0.15000000000000002</v>
      </c>
      <c r="X86" s="61">
        <f>IF('Indicator Data'!T89="No data","x",ROUND(IF('Indicator Data'!T89&gt;X$195,10,IF('Indicator Data'!T89&lt;X$194,0,10-(X$195-'Indicator Data'!T89)/(X$195-X$194)*10)),1))</f>
        <v>0.3</v>
      </c>
      <c r="Y86" s="167" t="str">
        <f>IF('Indicator Data'!W89="No data","x",ROUND(IF('Indicator Data'!W89&gt;Y$195,10,IF('Indicator Data'!W89&lt;Y$194,0,10-(Y$195-'Indicator Data'!W89)/(Y$195-Y$194)*10)),1))</f>
        <v>x</v>
      </c>
      <c r="Z86" s="65">
        <f>IF('Indicator Data'!X89="No data","x",IF(('Indicator Data'!X89/'Indicator Data'!BI89)&gt;1,1,IF('Indicator Data'!X89&gt;'Indicator Data'!X89,1,'Indicator Data'!X89/'Indicator Data'!BI89)))</f>
        <v>6.306149412433593E-8</v>
      </c>
      <c r="AA86" s="167">
        <f t="shared" si="38"/>
        <v>0</v>
      </c>
      <c r="AB86" s="62">
        <f t="shared" si="25"/>
        <v>0.2</v>
      </c>
      <c r="AC86" s="61">
        <f>IF('Indicator Data'!R89="No data","x",ROUND(IF('Indicator Data'!R89&gt;AC$195,10,IF('Indicator Data'!R89&lt;AC$194,0,10-(AC$195-'Indicator Data'!R89)/(AC$195-AC$194)*10)),1))</f>
        <v>0.2</v>
      </c>
      <c r="AD86" s="61">
        <f>IF('Indicator Data'!S89="No data","x",ROUND(IF('Indicator Data'!S89&gt;AD$195,10,IF('Indicator Data'!S89&lt;AD$194,0,10-(AD$195-'Indicator Data'!S89)/(AD$195-AD$194)*10)),1))</f>
        <v>0.8</v>
      </c>
      <c r="AE86" s="62">
        <f t="shared" si="39"/>
        <v>0.5</v>
      </c>
      <c r="AF86" s="75">
        <f>('Indicator Data'!AC89+'Indicator Data'!AB89*0.5+'Indicator Data'!AA89*0.25)/1000</f>
        <v>1349.1682499999999</v>
      </c>
      <c r="AG86" s="67">
        <f>AF86*1000/'Indicator Data'!BI89</f>
        <v>1.063507070876445E-2</v>
      </c>
      <c r="AH86" s="62">
        <f t="shared" si="40"/>
        <v>1.1000000000000001</v>
      </c>
      <c r="AI86" s="61">
        <f>IF('Indicator Data'!AG89="No data","x",ROUND(IF('Indicator Data'!AG89&lt;$AI$194,10,IF('Indicator Data'!AG89&gt;$AI$195,0,($AI$195-'Indicator Data'!AG89)/($AI$195-$AI$194)*10)),1))</f>
        <v>4.8</v>
      </c>
      <c r="AJ86" s="61">
        <f>IF('Indicator Data'!AH89="No data","x",ROUND(IF('Indicator Data'!AH89&gt;$AJ$195,10,IF('Indicator Data'!AH89&lt;$AJ$194,0,10-($AJ$195-'Indicator Data'!AH89)/($AJ$195-$AJ$194)*10)),1))</f>
        <v>0</v>
      </c>
      <c r="AK86" s="62">
        <f t="shared" si="26"/>
        <v>2.4</v>
      </c>
      <c r="AL86" s="68">
        <f t="shared" si="27"/>
        <v>1.1000000000000001</v>
      </c>
      <c r="AM86" s="69">
        <f t="shared" si="28"/>
        <v>2.5</v>
      </c>
      <c r="AN86" s="61">
        <f>IF('Indicator Data'!AI89="No data","x",ROUND((IF(LOG('Indicator Data'!AI89)&gt;AN$195,10,IF(LOG('Indicator Data'!AI89)&lt;AN$194,0,10-(AN$195-LOG('Indicator Data'!AI89))/(AN$195-AN$194)*10))),1))</f>
        <v>10</v>
      </c>
      <c r="AO86" s="61">
        <f>IF('Indicator Data'!AJ89="No data","x",ROUND((IF(LOG('Indicator Data'!AJ89)&gt;AO$195,10,IF(LOG('Indicator Data'!AJ89)&lt;AO$194,0,10-(AO$195-LOG('Indicator Data'!AJ89))/(AO$195-AO$194)*10))),1))</f>
        <v>8.6</v>
      </c>
      <c r="AP86" s="62">
        <f t="shared" si="41"/>
        <v>9.3000000000000007</v>
      </c>
      <c r="AQ86" s="62">
        <f>IF('Indicator Data'!AK89=0,10,ROUND(IF(LOG('Indicator Data'!AK89)&gt;AQ$195,0,IF(LOG('Indicator Data'!AK89)&lt;AQ$194,10,(AQ$195-LOG('Indicator Data'!AK89))/(AQ$195-AQ$194)*10)),1))</f>
        <v>6.9</v>
      </c>
      <c r="AR86" s="62" t="str">
        <f>IF('Indicator Data'!AL89="No data","x",ROUND(IF('Indicator Data'!AL89&gt;AR$195,10,IF('Indicator Data'!AL89&lt;AR$194,0,10-(AR$195-'Indicator Data'!AL89)/(AR$195-AR$194)*10)),1))</f>
        <v>x</v>
      </c>
      <c r="AS86" s="64">
        <f t="shared" si="42"/>
        <v>8.1</v>
      </c>
      <c r="AT86" s="61" t="str">
        <f>IF('Indicator Data'!AM89="No data","x",ROUND(IF('Indicator Data'!AM89^2&gt;AT$195,0,IF('Indicator Data'!AM89^2&lt;AT$194,10,(AT$195-'Indicator Data'!AM89^2)/(AT$195-AT$194)*10)),1))</f>
        <v>x</v>
      </c>
      <c r="AU86" s="61">
        <f>IF('Indicator Data'!AN89="No data","x",ROUND(IF('Indicator Data'!AN89&gt;AU$195,0,IF('Indicator Data'!AN89&lt;AU$194,10,(AU$195-'Indicator Data'!AN89)/(AU$195-AU$194)*10)),1))</f>
        <v>3</v>
      </c>
      <c r="AV86" s="61">
        <f>IF('Indicator Data'!AO89="No data","x",ROUND(IF('Indicator Data'!AO89&gt;AV$195,0,IF('Indicator Data'!AO89&lt;AV$194,10,(AV$195-'Indicator Data'!AO89)/(AV$195-AV$194)*10)),1))</f>
        <v>3.8</v>
      </c>
      <c r="AW86" s="62">
        <f t="shared" si="43"/>
        <v>3.4</v>
      </c>
      <c r="AX86" s="62" t="str">
        <f>IF('Indicator Data'!AP89="No data","x",ROUND(IF('Indicator Data'!AP89&gt;AX$195,10,IF('Indicator Data'!AP89&lt;AX$194,0,10-(AX$195-'Indicator Data'!AP89)/(AX$195-AX$194)*10)),1))</f>
        <v>x</v>
      </c>
      <c r="AY86" s="64">
        <f t="shared" si="44"/>
        <v>3.4</v>
      </c>
      <c r="AZ86" s="69">
        <f t="shared" si="45"/>
        <v>5.8</v>
      </c>
    </row>
    <row r="87" spans="1:52" s="4" customFormat="1" x14ac:dyDescent="0.3">
      <c r="A87" s="109" t="str">
        <f>'Indicator Data'!A90</f>
        <v>Jordan</v>
      </c>
      <c r="B87" s="52" t="str">
        <f>'Indicator Data'!B90</f>
        <v>JOR</v>
      </c>
      <c r="C87" s="61">
        <f>ROUND(IF('Indicator Data'!K90="No data",IF((0.1022*LN('Indicator Data'!BH90)-0.1711)&gt;C$195,0,IF((0.1022*LN('Indicator Data'!BH90)-0.1711)&lt;C$194,10,(C$195-(0.1022*LN('Indicator Data'!BH90)-0.1711))/(C$195-C$194)*10)),IF('Indicator Data'!K90&gt;C$195,0,IF('Indicator Data'!K90&lt;C$194,10,(C$195-'Indicator Data'!K90)/(C$195-C$194)*10))),1)</f>
        <v>3.5</v>
      </c>
      <c r="D87" s="61">
        <f>IF('Indicator Data'!L90="No data","x",ROUND((IF(LOG('Indicator Data'!L90*1000)&gt;D$195,10,IF(LOG('Indicator Data'!L90*1000)&lt;D$194,0,10-(D$195-LOG('Indicator Data'!L90*1000))/(D$195-D$194)*10))),1))</f>
        <v>0.7</v>
      </c>
      <c r="E87" s="62">
        <f t="shared" si="29"/>
        <v>2.2000000000000002</v>
      </c>
      <c r="F87" s="61">
        <f>IF('Indicator Data'!Y90="No data","x",ROUND(IF('Indicator Data'!Y90&gt;F$195,10,IF('Indicator Data'!Y90&lt;F$194,0,10-(F$195-'Indicator Data'!Y90)/(F$195-F$194)*10)),1))</f>
        <v>6.2</v>
      </c>
      <c r="G87" s="61">
        <f>IF('Indicator Data'!Z90="No data","x",ROUND(IF('Indicator Data'!Z90&gt;G$195,10,IF('Indicator Data'!Z90&lt;G$194,0,10-(G$195-'Indicator Data'!Z90)/(G$195-G$194)*10)),1))</f>
        <v>2.2000000000000002</v>
      </c>
      <c r="H87" s="62">
        <f t="shared" si="30"/>
        <v>4.2</v>
      </c>
      <c r="I87" s="63">
        <f>SUM(IF('Indicator Data'!M90=0,0,'Indicator Data'!M90),SUM('Indicator Data'!N90:O90))</f>
        <v>18587.257850000002</v>
      </c>
      <c r="J87" s="63">
        <f>I87/'Indicator Data'!BI90*1000000</f>
        <v>1840.0134007187112</v>
      </c>
      <c r="K87" s="61">
        <f t="shared" si="31"/>
        <v>10</v>
      </c>
      <c r="L87" s="61">
        <f>IF('Indicator Data'!P90="No data","x",ROUND(IF('Indicator Data'!P90&gt;L$195,10,IF('Indicator Data'!P90&lt;L$194,0,10-(L$195-'Indicator Data'!P90)/(L$195-L$194)*10)),1))</f>
        <v>4</v>
      </c>
      <c r="M87" s="61">
        <f>IF('Indicator Data'!Q90="No data","x",IF('Indicator Data'!Q90=0,0,ROUND(IF('Indicator Data'!Q90&gt;M$195,10,IF('Indicator Data'!Q90&lt;M$194,0,10-(M$195-'Indicator Data'!Q90)/(M$195-M$194)*10)),1)))</f>
        <v>3.5</v>
      </c>
      <c r="N87" s="62">
        <f t="shared" si="32"/>
        <v>5.8</v>
      </c>
      <c r="O87" s="64">
        <f t="shared" si="33"/>
        <v>3.6</v>
      </c>
      <c r="P87" s="75">
        <f>IF(AND('Indicator Data'!AD90="No data",'Indicator Data'!AE90="No data"),0,SUM('Indicator Data'!AD90:AF90)/1000)</f>
        <v>3124.1750000000002</v>
      </c>
      <c r="Q87" s="61">
        <f t="shared" si="34"/>
        <v>10</v>
      </c>
      <c r="R87" s="65">
        <f>P87*1000/'Indicator Data'!BI90</f>
        <v>0.30927229355622132</v>
      </c>
      <c r="S87" s="61">
        <f t="shared" si="35"/>
        <v>10</v>
      </c>
      <c r="T87" s="66">
        <f t="shared" si="36"/>
        <v>10</v>
      </c>
      <c r="U87" s="61">
        <f>IF('Indicator Data'!U90="No data","x",ROUND(IF('Indicator Data'!U90&gt;U$195,10,IF('Indicator Data'!U90&lt;U$194,0,10-(U$195-'Indicator Data'!U90)/(U$195-U$194)*10)),1))</f>
        <v>0.2</v>
      </c>
      <c r="V87" s="61" t="str">
        <f>IF('Indicator Data'!V90="No data","x",IF('Indicator Data'!V90=0,0,ROUND(IF('Indicator Data'!V90&gt;V$195,10,IF('Indicator Data'!V90&lt;V$194,0,10-(V$195-'Indicator Data'!V90)/(V$195-V$194)*10)),1)))</f>
        <v>x</v>
      </c>
      <c r="W87" s="61">
        <f t="shared" si="37"/>
        <v>0.2</v>
      </c>
      <c r="X87" s="61">
        <f>IF('Indicator Data'!T90="No data","x",ROUND(IF('Indicator Data'!T90&gt;X$195,10,IF('Indicator Data'!T90&lt;X$194,0,10-(X$195-'Indicator Data'!T90)/(X$195-X$194)*10)),1))</f>
        <v>0.1</v>
      </c>
      <c r="Y87" s="167" t="str">
        <f>IF('Indicator Data'!W90="No data","x",ROUND(IF('Indicator Data'!W90&gt;Y$195,10,IF('Indicator Data'!W90&lt;Y$194,0,10-(Y$195-'Indicator Data'!W90)/(Y$195-Y$194)*10)),1))</f>
        <v>x</v>
      </c>
      <c r="Z87" s="65">
        <f>IF('Indicator Data'!X90="No data","x",IF(('Indicator Data'!X90/'Indicator Data'!BI90)&gt;1,1,IF('Indicator Data'!X90&gt;'Indicator Data'!X90,1,'Indicator Data'!X90/'Indicator Data'!BI90)))</f>
        <v>1.5343956564921716E-5</v>
      </c>
      <c r="AA87" s="167">
        <f t="shared" si="38"/>
        <v>0</v>
      </c>
      <c r="AB87" s="62">
        <f t="shared" si="25"/>
        <v>0.1</v>
      </c>
      <c r="AC87" s="61">
        <f>IF('Indicator Data'!R90="No data","x",ROUND(IF('Indicator Data'!R90&gt;AC$195,10,IF('Indicator Data'!R90&lt;AC$194,0,10-(AC$195-'Indicator Data'!R90)/(AC$195-AC$194)*10)),1))</f>
        <v>1.2</v>
      </c>
      <c r="AD87" s="61">
        <f>IF('Indicator Data'!S90="No data","x",ROUND(IF('Indicator Data'!S90&gt;AD$195,10,IF('Indicator Data'!S90&lt;AD$194,0,10-(AD$195-'Indicator Data'!S90)/(AD$195-AD$194)*10)),1))</f>
        <v>0.7</v>
      </c>
      <c r="AE87" s="62">
        <f t="shared" si="39"/>
        <v>1</v>
      </c>
      <c r="AF87" s="75">
        <f>('Indicator Data'!AC90+'Indicator Data'!AB90*0.5+'Indicator Data'!AA90*0.25)/1000</f>
        <v>3.2000000000000001E-2</v>
      </c>
      <c r="AG87" s="67">
        <f>AF87*1000/'Indicator Data'!BI90</f>
        <v>3.1677845811451284E-6</v>
      </c>
      <c r="AH87" s="62">
        <f t="shared" si="40"/>
        <v>0</v>
      </c>
      <c r="AI87" s="61">
        <f>IF('Indicator Data'!AG90="No data","x",ROUND(IF('Indicator Data'!AG90&lt;$AI$194,10,IF('Indicator Data'!AG90&gt;$AI$195,0,($AI$195-'Indicator Data'!AG90)/($AI$195-$AI$194)*10)),1))</f>
        <v>4.8</v>
      </c>
      <c r="AJ87" s="61">
        <f>IF('Indicator Data'!AH90="No data","x",ROUND(IF('Indicator Data'!AH90&gt;$AJ$195,10,IF('Indicator Data'!AH90&lt;$AJ$194,0,10-($AJ$195-'Indicator Data'!AH90)/($AJ$195-$AJ$194)*10)),1))</f>
        <v>2.4</v>
      </c>
      <c r="AK87" s="62">
        <f t="shared" si="26"/>
        <v>3.6</v>
      </c>
      <c r="AL87" s="68">
        <f t="shared" si="27"/>
        <v>1.3</v>
      </c>
      <c r="AM87" s="69">
        <f t="shared" si="28"/>
        <v>7.8</v>
      </c>
      <c r="AN87" s="61">
        <f>IF('Indicator Data'!AI90="No data","x",ROUND((IF(LOG('Indicator Data'!AI90)&gt;AN$195,10,IF(LOG('Indicator Data'!AI90)&lt;AN$194,0,10-(AN$195-LOG('Indicator Data'!AI90))/(AN$195-AN$194)*10))),1))</f>
        <v>6.3</v>
      </c>
      <c r="AO87" s="61">
        <f>IF('Indicator Data'!AJ90="No data","x",ROUND((IF(LOG('Indicator Data'!AJ90)&gt;AO$195,10,IF(LOG('Indicator Data'!AJ90)&lt;AO$194,0,10-(AO$195-LOG('Indicator Data'!AJ90))/(AO$195-AO$194)*10))),1))</f>
        <v>6.5</v>
      </c>
      <c r="AP87" s="62">
        <f t="shared" si="41"/>
        <v>6.4</v>
      </c>
      <c r="AQ87" s="62">
        <f>IF('Indicator Data'!AK90=0,10,ROUND(IF(LOG('Indicator Data'!AK90)&gt;AQ$195,0,IF(LOG('Indicator Data'!AK90)&lt;AQ$194,10,(AQ$195-LOG('Indicator Data'!AK90))/(AQ$195-AQ$194)*10)),1))</f>
        <v>3.7</v>
      </c>
      <c r="AR87" s="62">
        <f>IF('Indicator Data'!AL90="No data","x",ROUND(IF('Indicator Data'!AL90&gt;AR$195,10,IF('Indicator Data'!AL90&lt;AR$194,0,10-(AR$195-'Indicator Data'!AL90)/(AR$195-AR$194)*10)),1))</f>
        <v>4</v>
      </c>
      <c r="AS87" s="64">
        <f t="shared" si="42"/>
        <v>4.7</v>
      </c>
      <c r="AT87" s="61">
        <f>IF('Indicator Data'!AM90="No data","x",ROUND(IF('Indicator Data'!AM90^2&gt;AT$195,0,IF('Indicator Data'!AM90^2&lt;AT$194,10,(AT$195-'Indicator Data'!AM90^2)/(AT$195-AT$194)*10)),1))</f>
        <v>0.4</v>
      </c>
      <c r="AU87" s="61">
        <f>IF('Indicator Data'!AN90="No data","x",ROUND(IF('Indicator Data'!AN90&gt;AU$195,0,IF('Indicator Data'!AN90&lt;AU$194,10,(AU$195-'Indicator Data'!AN90)/(AU$195-AU$194)*10)),1))</f>
        <v>5.8</v>
      </c>
      <c r="AV87" s="61">
        <f>IF('Indicator Data'!AO90="No data","x",ROUND(IF('Indicator Data'!AO90&gt;AV$195,0,IF('Indicator Data'!AO90&lt;AV$194,10,(AV$195-'Indicator Data'!AO90)/(AV$195-AV$194)*10)),1))</f>
        <v>2.4</v>
      </c>
      <c r="AW87" s="62">
        <f t="shared" si="43"/>
        <v>2.9</v>
      </c>
      <c r="AX87" s="62">
        <f>IF('Indicator Data'!AP90="No data","x",ROUND(IF('Indicator Data'!AP90&gt;AX$195,10,IF('Indicator Data'!AP90&lt;AX$194,0,10-(AX$195-'Indicator Data'!AP90)/(AX$195-AX$194)*10)),1))</f>
        <v>9.5</v>
      </c>
      <c r="AY87" s="64">
        <f t="shared" si="44"/>
        <v>6.2</v>
      </c>
      <c r="AZ87" s="69">
        <f t="shared" si="45"/>
        <v>5.5</v>
      </c>
    </row>
    <row r="88" spans="1:52" s="4" customFormat="1" x14ac:dyDescent="0.3">
      <c r="A88" s="109" t="str">
        <f>'Indicator Data'!A91</f>
        <v>Kazakhstan</v>
      </c>
      <c r="B88" s="52" t="str">
        <f>'Indicator Data'!B91</f>
        <v>KAZ</v>
      </c>
      <c r="C88" s="61">
        <f>ROUND(IF('Indicator Data'!K91="No data",IF((0.1022*LN('Indicator Data'!BH91)-0.1711)&gt;C$195,0,IF((0.1022*LN('Indicator Data'!BH91)-0.1711)&lt;C$194,10,(C$195-(0.1022*LN('Indicator Data'!BH91)-0.1711))/(C$195-C$194)*10)),IF('Indicator Data'!K91&gt;C$195,0,IF('Indicator Data'!K91&lt;C$194,10,(C$195-'Indicator Data'!K91)/(C$195-C$194)*10))),1)</f>
        <v>1.7</v>
      </c>
      <c r="D88" s="61">
        <f>IF('Indicator Data'!L91="No data","x",ROUND((IF(LOG('Indicator Data'!L91*1000)&gt;D$195,10,IF(LOG('Indicator Data'!L91*1000)&lt;D$194,0,10-(D$195-LOG('Indicator Data'!L91*1000))/(D$195-D$194)*10))),1))</f>
        <v>0.8</v>
      </c>
      <c r="E88" s="62">
        <f t="shared" si="29"/>
        <v>1.3</v>
      </c>
      <c r="F88" s="61">
        <f>IF('Indicator Data'!Y91="No data","x",ROUND(IF('Indicator Data'!Y91&gt;F$195,10,IF('Indicator Data'!Y91&lt;F$194,0,10-(F$195-'Indicator Data'!Y91)/(F$195-F$194)*10)),1))</f>
        <v>2.7</v>
      </c>
      <c r="G88" s="61">
        <f>IF('Indicator Data'!Z91="No data","x",ROUND(IF('Indicator Data'!Z91&gt;G$195,10,IF('Indicator Data'!Z91&lt;G$194,0,10-(G$195-'Indicator Data'!Z91)/(G$195-G$194)*10)),1))</f>
        <v>0.6</v>
      </c>
      <c r="H88" s="62">
        <f t="shared" si="30"/>
        <v>1.7</v>
      </c>
      <c r="I88" s="63">
        <f>SUM(IF('Indicator Data'!M91=0,0,'Indicator Data'!M91),SUM('Indicator Data'!N91:O91))</f>
        <v>15.23</v>
      </c>
      <c r="J88" s="63">
        <f>I88/'Indicator Data'!BI91*1000000</f>
        <v>0.82096106024830007</v>
      </c>
      <c r="K88" s="61">
        <f t="shared" si="31"/>
        <v>0</v>
      </c>
      <c r="L88" s="61">
        <f>IF('Indicator Data'!P91="No data","x",ROUND(IF('Indicator Data'!P91&gt;L$195,10,IF('Indicator Data'!P91&lt;L$194,0,10-(L$195-'Indicator Data'!P91)/(L$195-L$194)*10)),1))</f>
        <v>0</v>
      </c>
      <c r="M88" s="61">
        <f>IF('Indicator Data'!Q91="No data","x",IF('Indicator Data'!Q91=0,0,ROUND(IF('Indicator Data'!Q91&gt;M$195,10,IF('Indicator Data'!Q91&lt;M$194,0,10-(M$195-'Indicator Data'!Q91)/(M$195-M$194)*10)),1)))</f>
        <v>0.1</v>
      </c>
      <c r="N88" s="62">
        <f t="shared" si="32"/>
        <v>0</v>
      </c>
      <c r="O88" s="64">
        <f t="shared" si="33"/>
        <v>1.1000000000000001</v>
      </c>
      <c r="P88" s="75">
        <f>IF(AND('Indicator Data'!AD91="No data",'Indicator Data'!AE91="No data"),0,SUM('Indicator Data'!AD91:AF91)/1000)</f>
        <v>0.76900000000000002</v>
      </c>
      <c r="Q88" s="61">
        <f t="shared" si="34"/>
        <v>0</v>
      </c>
      <c r="R88" s="65">
        <f>P88*1000/'Indicator Data'!BI91</f>
        <v>4.1452334558827496E-5</v>
      </c>
      <c r="S88" s="61">
        <f t="shared" si="35"/>
        <v>0</v>
      </c>
      <c r="T88" s="66">
        <f t="shared" si="36"/>
        <v>0</v>
      </c>
      <c r="U88" s="61">
        <f>IF('Indicator Data'!U91="No data","x",ROUND(IF('Indicator Data'!U91&gt;U$195,10,IF('Indicator Data'!U91&lt;U$194,0,10-(U$195-'Indicator Data'!U91)/(U$195-U$194)*10)),1))</f>
        <v>0.4</v>
      </c>
      <c r="V88" s="61">
        <f>IF('Indicator Data'!V91="No data","x",IF('Indicator Data'!V91=0,0,ROUND(IF('Indicator Data'!V91&gt;V$195,10,IF('Indicator Data'!V91&lt;V$194,0,10-(V$195-'Indicator Data'!V91)/(V$195-V$194)*10)),1)))</f>
        <v>1.1000000000000001</v>
      </c>
      <c r="W88" s="61">
        <f t="shared" si="37"/>
        <v>0.75</v>
      </c>
      <c r="X88" s="61">
        <f>IF('Indicator Data'!T91="No data","x",ROUND(IF('Indicator Data'!T91&gt;X$195,10,IF('Indicator Data'!T91&lt;X$194,0,10-(X$195-'Indicator Data'!T91)/(X$195-X$194)*10)),1))</f>
        <v>1.2</v>
      </c>
      <c r="Y88" s="167">
        <f>IF('Indicator Data'!W91="No data","x",ROUND(IF('Indicator Data'!W91&gt;Y$195,10,IF('Indicator Data'!W91&lt;Y$194,0,10-(Y$195-'Indicator Data'!W91)/(Y$195-Y$194)*10)),1))</f>
        <v>0</v>
      </c>
      <c r="Z88" s="65">
        <f>IF('Indicator Data'!X91="No data","x",IF(('Indicator Data'!X91/'Indicator Data'!BI91)&gt;1,1,IF('Indicator Data'!X91&gt;'Indicator Data'!X91,1,'Indicator Data'!X91/'Indicator Data'!BI91)))</f>
        <v>5.3904206188332241E-8</v>
      </c>
      <c r="AA88" s="167">
        <f t="shared" si="38"/>
        <v>0</v>
      </c>
      <c r="AB88" s="62">
        <f t="shared" si="25"/>
        <v>0.5</v>
      </c>
      <c r="AC88" s="61">
        <f>IF('Indicator Data'!R91="No data","x",ROUND(IF('Indicator Data'!R91&gt;AC$195,10,IF('Indicator Data'!R91&lt;AC$194,0,10-(AC$195-'Indicator Data'!R91)/(AC$195-AC$194)*10)),1))</f>
        <v>0.8</v>
      </c>
      <c r="AD88" s="61">
        <f>IF('Indicator Data'!S91="No data","x",ROUND(IF('Indicator Data'!S91&gt;AD$195,10,IF('Indicator Data'!S91&lt;AD$194,0,10-(AD$195-'Indicator Data'!S91)/(AD$195-AD$194)*10)),1))</f>
        <v>0.4</v>
      </c>
      <c r="AE88" s="62">
        <f t="shared" si="39"/>
        <v>0.6</v>
      </c>
      <c r="AF88" s="75">
        <f>('Indicator Data'!AC91+'Indicator Data'!AB91*0.5+'Indicator Data'!AA91*0.25)/1000</f>
        <v>1.95</v>
      </c>
      <c r="AG88" s="67">
        <f>AF88*1000/'Indicator Data'!BI91</f>
        <v>1.0511320206724787E-4</v>
      </c>
      <c r="AH88" s="62">
        <f t="shared" si="40"/>
        <v>0</v>
      </c>
      <c r="AI88" s="61">
        <f>IF('Indicator Data'!AG91="No data","x",ROUND(IF('Indicator Data'!AG91&lt;$AI$194,10,IF('Indicator Data'!AG91&gt;$AI$195,0,($AI$195-'Indicator Data'!AG91)/($AI$195-$AI$194)*10)),1))</f>
        <v>1.6</v>
      </c>
      <c r="AJ88" s="61">
        <f>IF('Indicator Data'!AH91="No data","x",ROUND(IF('Indicator Data'!AH91&gt;$AJ$195,10,IF('Indicator Data'!AH91&lt;$AJ$194,0,10-($AJ$195-'Indicator Data'!AH91)/($AJ$195-$AJ$194)*10)),1))</f>
        <v>0</v>
      </c>
      <c r="AK88" s="62">
        <f t="shared" si="26"/>
        <v>0.8</v>
      </c>
      <c r="AL88" s="68">
        <f t="shared" si="27"/>
        <v>0.5</v>
      </c>
      <c r="AM88" s="69">
        <f t="shared" si="28"/>
        <v>0.3</v>
      </c>
      <c r="AN88" s="61">
        <f>IF('Indicator Data'!AI91="No data","x",ROUND((IF(LOG('Indicator Data'!AI91)&gt;AN$195,10,IF(LOG('Indicator Data'!AI91)&lt;AN$194,0,10-(AN$195-LOG('Indicator Data'!AI91))/(AN$195-AN$194)*10))),1))</f>
        <v>7.1</v>
      </c>
      <c r="AO88" s="61">
        <f>IF('Indicator Data'!AJ91="No data","x",ROUND((IF(LOG('Indicator Data'!AJ91)&gt;AO$195,10,IF(LOG('Indicator Data'!AJ91)&lt;AO$194,0,10-(AO$195-LOG('Indicator Data'!AJ91))/(AO$195-AO$194)*10))),1))</f>
        <v>7.2</v>
      </c>
      <c r="AP88" s="62">
        <f t="shared" si="41"/>
        <v>7.2</v>
      </c>
      <c r="AQ88" s="62">
        <f>IF('Indicator Data'!AK91=0,10,ROUND(IF(LOG('Indicator Data'!AK91)&gt;AQ$195,0,IF(LOG('Indicator Data'!AK91)&lt;AQ$194,10,(AQ$195-LOG('Indicator Data'!AK91))/(AQ$195-AQ$194)*10)),1))</f>
        <v>2.6</v>
      </c>
      <c r="AR88" s="62">
        <f>IF('Indicator Data'!AL91="No data","x",ROUND(IF('Indicator Data'!AL91&gt;AR$195,10,IF('Indicator Data'!AL91&lt;AR$194,0,10-(AR$195-'Indicator Data'!AL91)/(AR$195-AR$194)*10)),1))</f>
        <v>10</v>
      </c>
      <c r="AS88" s="64">
        <f t="shared" si="42"/>
        <v>6.6</v>
      </c>
      <c r="AT88" s="61">
        <f>IF('Indicator Data'!AM91="No data","x",ROUND(IF('Indicator Data'!AM91^2&gt;AT$195,0,IF('Indicator Data'!AM91^2&lt;AT$194,10,(AT$195-'Indicator Data'!AM91^2)/(AT$195-AT$194)*10)),1))</f>
        <v>0</v>
      </c>
      <c r="AU88" s="61">
        <f>IF('Indicator Data'!AN91="No data","x",ROUND(IF('Indicator Data'!AN91&gt;AU$195,0,IF('Indicator Data'!AN91&lt;AU$194,10,(AU$195-'Indicator Data'!AN91)/(AU$195-AU$194)*10)),1))</f>
        <v>3</v>
      </c>
      <c r="AV88" s="61">
        <f>IF('Indicator Data'!AO91="No data","x",ROUND(IF('Indicator Data'!AO91&gt;AV$195,0,IF('Indicator Data'!AO91&lt;AV$194,10,(AV$195-'Indicator Data'!AO91)/(AV$195-AV$194)*10)),1))</f>
        <v>8.3000000000000007</v>
      </c>
      <c r="AW88" s="62">
        <f t="shared" si="43"/>
        <v>3.8</v>
      </c>
      <c r="AX88" s="62">
        <f>IF('Indicator Data'!AP91="No data","x",ROUND(IF('Indicator Data'!AP91&gt;AX$195,10,IF('Indicator Data'!AP91&lt;AX$194,0,10-(AX$195-'Indicator Data'!AP91)/(AX$195-AX$194)*10)),1))</f>
        <v>7.3</v>
      </c>
      <c r="AY88" s="64">
        <f t="shared" si="44"/>
        <v>5.6</v>
      </c>
      <c r="AZ88" s="69">
        <f t="shared" si="45"/>
        <v>6.1</v>
      </c>
    </row>
    <row r="89" spans="1:52" s="4" customFormat="1" x14ac:dyDescent="0.3">
      <c r="A89" s="109" t="str">
        <f>'Indicator Data'!A92</f>
        <v>Kenya</v>
      </c>
      <c r="B89" s="52" t="str">
        <f>'Indicator Data'!B92</f>
        <v>KEN</v>
      </c>
      <c r="C89" s="61">
        <f>ROUND(IF('Indicator Data'!K92="No data",IF((0.1022*LN('Indicator Data'!BH92)-0.1711)&gt;C$195,0,IF((0.1022*LN('Indicator Data'!BH92)-0.1711)&lt;C$194,10,(C$195-(0.1022*LN('Indicator Data'!BH92)-0.1711))/(C$195-C$194)*10)),IF('Indicator Data'!K92&gt;C$195,0,IF('Indicator Data'!K92&lt;C$194,10,(C$195-'Indicator Data'!K92)/(C$195-C$194)*10))),1)</f>
        <v>6.4</v>
      </c>
      <c r="D89" s="61">
        <f>IF('Indicator Data'!L92="No data","x",ROUND((IF(LOG('Indicator Data'!L92*1000)&gt;D$195,10,IF(LOG('Indicator Data'!L92*1000)&lt;D$194,0,10-(D$195-LOG('Indicator Data'!L92*1000))/(D$195-D$194)*10))),1))</f>
        <v>8.3000000000000007</v>
      </c>
      <c r="E89" s="62">
        <f t="shared" si="29"/>
        <v>7.5</v>
      </c>
      <c r="F89" s="61">
        <f>IF('Indicator Data'!Y92="No data","x",ROUND(IF('Indicator Data'!Y92&gt;F$195,10,IF('Indicator Data'!Y92&lt;F$194,0,10-(F$195-'Indicator Data'!Y92)/(F$195-F$194)*10)),1))</f>
        <v>7.3</v>
      </c>
      <c r="G89" s="61">
        <f>IF('Indicator Data'!Z92="No data","x",ROUND(IF('Indicator Data'!Z92&gt;G$195,10,IF('Indicator Data'!Z92&lt;G$194,0,10-(G$195-'Indicator Data'!Z92)/(G$195-G$194)*10)),1))</f>
        <v>4</v>
      </c>
      <c r="H89" s="62">
        <f t="shared" si="30"/>
        <v>5.7</v>
      </c>
      <c r="I89" s="63">
        <f>SUM(IF('Indicator Data'!M92=0,0,'Indicator Data'!M92),SUM('Indicator Data'!N92:O92))</f>
        <v>7570.7092000000002</v>
      </c>
      <c r="J89" s="63">
        <f>I89/'Indicator Data'!BI92*1000000</f>
        <v>144.00110229460145</v>
      </c>
      <c r="K89" s="61">
        <f t="shared" si="31"/>
        <v>2.9</v>
      </c>
      <c r="L89" s="61">
        <f>IF('Indicator Data'!P92="No data","x",ROUND(IF('Indicator Data'!P92&gt;L$195,10,IF('Indicator Data'!P92&lt;L$194,0,10-(L$195-'Indicator Data'!P92)/(L$195-L$194)*10)),1))</f>
        <v>1.9</v>
      </c>
      <c r="M89" s="61">
        <f>IF('Indicator Data'!Q92="No data","x",IF('Indicator Data'!Q92=0,0,ROUND(IF('Indicator Data'!Q92&gt;M$195,10,IF('Indicator Data'!Q92&lt;M$194,0,10-(M$195-'Indicator Data'!Q92)/(M$195-M$194)*10)),1)))</f>
        <v>1</v>
      </c>
      <c r="N89" s="62">
        <f t="shared" si="32"/>
        <v>1.9</v>
      </c>
      <c r="O89" s="64">
        <f t="shared" si="33"/>
        <v>5.7</v>
      </c>
      <c r="P89" s="75">
        <f>IF(AND('Indicator Data'!AD92="No data",'Indicator Data'!AE92="No data"),0,SUM('Indicator Data'!AD92:AF92)/1000)</f>
        <v>663.65</v>
      </c>
      <c r="Q89" s="61">
        <f t="shared" si="34"/>
        <v>9.4</v>
      </c>
      <c r="R89" s="65">
        <f>P89*1000/'Indicator Data'!BI92</f>
        <v>1.2623167660146322E-2</v>
      </c>
      <c r="S89" s="61">
        <f t="shared" si="35"/>
        <v>6</v>
      </c>
      <c r="T89" s="66">
        <f t="shared" si="36"/>
        <v>7.7</v>
      </c>
      <c r="U89" s="61">
        <f>IF('Indicator Data'!U92="No data","x",ROUND(IF('Indicator Data'!U92&gt;U$195,10,IF('Indicator Data'!U92&lt;U$194,0,10-(U$195-'Indicator Data'!U92)/(U$195-U$194)*10)),1))</f>
        <v>10</v>
      </c>
      <c r="V89" s="61">
        <f>IF('Indicator Data'!V92="No data","x",IF('Indicator Data'!V92=0,0,ROUND(IF('Indicator Data'!V92&gt;V$195,10,IF('Indicator Data'!V92&lt;V$194,0,10-(V$195-'Indicator Data'!V92)/(V$195-V$194)*10)),1)))</f>
        <v>6.5</v>
      </c>
      <c r="W89" s="61">
        <f t="shared" si="37"/>
        <v>8.25</v>
      </c>
      <c r="X89" s="61">
        <f>IF('Indicator Data'!T92="No data","x",ROUND(IF('Indicator Data'!T92&gt;X$195,10,IF('Indicator Data'!T92&lt;X$194,0,10-(X$195-'Indicator Data'!T92)/(X$195-X$194)*10)),1))</f>
        <v>5.8</v>
      </c>
      <c r="Y89" s="167">
        <f>IF('Indicator Data'!W92="No data","x",ROUND(IF('Indicator Data'!W92&gt;Y$195,10,IF('Indicator Data'!W92&lt;Y$194,0,10-(Y$195-'Indicator Data'!W92)/(Y$195-Y$194)*10)),1))</f>
        <v>1.8</v>
      </c>
      <c r="Z89" s="65">
        <f>IF('Indicator Data'!X92="No data","x",IF(('Indicator Data'!X92/'Indicator Data'!BI92)&gt;1,1,IF('Indicator Data'!X92&gt;'Indicator Data'!X92,1,'Indicator Data'!X92/'Indicator Data'!BI92)))</f>
        <v>0.22113724079447913</v>
      </c>
      <c r="AA89" s="167">
        <f t="shared" si="38"/>
        <v>2.5</v>
      </c>
      <c r="AB89" s="62">
        <f t="shared" si="25"/>
        <v>4.5999999999999996</v>
      </c>
      <c r="AC89" s="61">
        <f>IF('Indicator Data'!R92="No data","x",ROUND(IF('Indicator Data'!R92&gt;AC$195,10,IF('Indicator Data'!R92&lt;AC$194,0,10-(AC$195-'Indicator Data'!R92)/(AC$195-AC$194)*10)),1))</f>
        <v>3.2</v>
      </c>
      <c r="AD89" s="61">
        <f>IF('Indicator Data'!S92="No data","x",ROUND(IF('Indicator Data'!S92&gt;AD$195,10,IF('Indicator Data'!S92&lt;AD$194,0,10-(AD$195-'Indicator Data'!S92)/(AD$195-AD$194)*10)),1))</f>
        <v>2.4</v>
      </c>
      <c r="AE89" s="62">
        <f t="shared" si="39"/>
        <v>2.8</v>
      </c>
      <c r="AF89" s="75">
        <f>('Indicator Data'!AC92+'Indicator Data'!AB92*0.5+'Indicator Data'!AA92*0.25)/1000</f>
        <v>2860.9162500000002</v>
      </c>
      <c r="AG89" s="67">
        <f>AF89*1000/'Indicator Data'!BI92</f>
        <v>5.4416975040137261E-2</v>
      </c>
      <c r="AH89" s="62">
        <f t="shared" si="40"/>
        <v>5.4</v>
      </c>
      <c r="AI89" s="61">
        <f>IF('Indicator Data'!AG92="No data","x",ROUND(IF('Indicator Data'!AG92&lt;$AI$194,10,IF('Indicator Data'!AG92&gt;$AI$195,0,($AI$195-'Indicator Data'!AG92)/($AI$195-$AI$194)*10)),1))</f>
        <v>6.9</v>
      </c>
      <c r="AJ89" s="61">
        <f>IF('Indicator Data'!AH92="No data","x",ROUND(IF('Indicator Data'!AH92&gt;$AJ$195,10,IF('Indicator Data'!AH92&lt;$AJ$194,0,10-($AJ$195-'Indicator Data'!AH92)/($AJ$195-$AJ$194)*10)),1))</f>
        <v>8.1</v>
      </c>
      <c r="AK89" s="62">
        <f t="shared" si="26"/>
        <v>7.5</v>
      </c>
      <c r="AL89" s="68">
        <f t="shared" si="27"/>
        <v>5.3</v>
      </c>
      <c r="AM89" s="69">
        <f t="shared" si="28"/>
        <v>6.7</v>
      </c>
      <c r="AN89" s="61">
        <f>IF('Indicator Data'!AI92="No data","x",ROUND((IF(LOG('Indicator Data'!AI92)&gt;AN$195,10,IF(LOG('Indicator Data'!AI92)&lt;AN$194,0,10-(AN$195-LOG('Indicator Data'!AI92))/(AN$195-AN$194)*10))),1))</f>
        <v>6.9</v>
      </c>
      <c r="AO89" s="61">
        <f>IF('Indicator Data'!AJ92="No data","x",ROUND((IF(LOG('Indicator Data'!AJ92)&gt;AO$195,10,IF(LOG('Indicator Data'!AJ92)&lt;AO$194,0,10-(AO$195-LOG('Indicator Data'!AJ92))/(AO$195-AO$194)*10))),1))</f>
        <v>5.3</v>
      </c>
      <c r="AP89" s="62">
        <f t="shared" si="41"/>
        <v>6.1</v>
      </c>
      <c r="AQ89" s="62">
        <f>IF('Indicator Data'!AK92=0,10,ROUND(IF(LOG('Indicator Data'!AK92)&gt;AQ$195,0,IF(LOG('Indicator Data'!AK92)&lt;AQ$194,10,(AQ$195-LOG('Indicator Data'!AK92))/(AQ$195-AQ$194)*10)),1))</f>
        <v>1.6</v>
      </c>
      <c r="AR89" s="62">
        <f>IF('Indicator Data'!AL92="No data","x",ROUND(IF('Indicator Data'!AL92&gt;AR$195,10,IF('Indicator Data'!AL92&lt;AR$194,0,10-(AR$195-'Indicator Data'!AL92)/(AR$195-AR$194)*10)),1))</f>
        <v>4</v>
      </c>
      <c r="AS89" s="64">
        <f t="shared" si="42"/>
        <v>3.9</v>
      </c>
      <c r="AT89" s="61">
        <f>IF('Indicator Data'!AM92="No data","x",ROUND(IF('Indicator Data'!AM92^2&gt;AT$195,0,IF('Indicator Data'!AM92^2&lt;AT$194,10,(AT$195-'Indicator Data'!AM92^2)/(AT$195-AT$194)*10)),1))</f>
        <v>3.7</v>
      </c>
      <c r="AU89" s="61">
        <f>IF('Indicator Data'!AN92="No data","x",ROUND(IF('Indicator Data'!AN92&gt;AU$195,0,IF('Indicator Data'!AN92&lt;AU$194,10,(AU$195-'Indicator Data'!AN92)/(AU$195-AU$194)*10)),1))</f>
        <v>5.3</v>
      </c>
      <c r="AV89" s="61">
        <f>IF('Indicator Data'!AO92="No data","x",ROUND(IF('Indicator Data'!AO92&gt;AV$195,0,IF('Indicator Data'!AO92&lt;AV$194,10,(AV$195-'Indicator Data'!AO92)/(AV$195-AV$194)*10)),1))</f>
        <v>8.6</v>
      </c>
      <c r="AW89" s="62">
        <f t="shared" si="43"/>
        <v>5.9</v>
      </c>
      <c r="AX89" s="62" t="str">
        <f>IF('Indicator Data'!AP92="No data","x",ROUND(IF('Indicator Data'!AP92&gt;AX$195,10,IF('Indicator Data'!AP92&lt;AX$194,0,10-(AX$195-'Indicator Data'!AP92)/(AX$195-AX$194)*10)),1))</f>
        <v>x</v>
      </c>
      <c r="AY89" s="64">
        <f t="shared" si="44"/>
        <v>5.9</v>
      </c>
      <c r="AZ89" s="69">
        <f t="shared" si="45"/>
        <v>4.9000000000000004</v>
      </c>
    </row>
    <row r="90" spans="1:52" s="4" customFormat="1" x14ac:dyDescent="0.3">
      <c r="A90" s="109" t="str">
        <f>'Indicator Data'!A93</f>
        <v>Kiribati</v>
      </c>
      <c r="B90" s="52" t="str">
        <f>'Indicator Data'!B93</f>
        <v>KIR</v>
      </c>
      <c r="C90" s="61">
        <f>ROUND(IF('Indicator Data'!K93="No data",IF((0.1022*LN('Indicator Data'!BH93)-0.1711)&gt;C$195,0,IF((0.1022*LN('Indicator Data'!BH93)-0.1711)&lt;C$194,10,(C$195-(0.1022*LN('Indicator Data'!BH93)-0.1711))/(C$195-C$194)*10)),IF('Indicator Data'!K93&gt;C$195,0,IF('Indicator Data'!K93&lt;C$194,10,(C$195-'Indicator Data'!K93)/(C$195-C$194)*10))),1)</f>
        <v>5.5</v>
      </c>
      <c r="D90" s="61" t="str">
        <f>IF('Indicator Data'!L93="No data","x",ROUND((IF(LOG('Indicator Data'!L93*1000)&gt;D$195,10,IF(LOG('Indicator Data'!L93*1000)&lt;D$194,0,10-(D$195-LOG('Indicator Data'!L93*1000))/(D$195-D$194)*10))),1))</f>
        <v>x</v>
      </c>
      <c r="E90" s="62">
        <f t="shared" si="29"/>
        <v>5.5</v>
      </c>
      <c r="F90" s="61" t="str">
        <f>IF('Indicator Data'!Y93="No data","x",ROUND(IF('Indicator Data'!Y93&gt;F$195,10,IF('Indicator Data'!Y93&lt;F$194,0,10-(F$195-'Indicator Data'!Y93)/(F$195-F$194)*10)),1))</f>
        <v>x</v>
      </c>
      <c r="G90" s="61">
        <f>IF('Indicator Data'!Z93="No data","x",ROUND(IF('Indicator Data'!Z93&gt;G$195,10,IF('Indicator Data'!Z93&lt;G$194,0,10-(G$195-'Indicator Data'!Z93)/(G$195-G$194)*10)),1))</f>
        <v>3</v>
      </c>
      <c r="H90" s="62">
        <f t="shared" si="30"/>
        <v>3</v>
      </c>
      <c r="I90" s="63">
        <f>SUM(IF('Indicator Data'!M93=0,0,'Indicator Data'!M93),SUM('Indicator Data'!N93:O93))</f>
        <v>98.596029999999999</v>
      </c>
      <c r="J90" s="63">
        <f>I90/'Indicator Data'!BI93*1000000</f>
        <v>838.34458540235357</v>
      </c>
      <c r="K90" s="61">
        <f t="shared" si="31"/>
        <v>10</v>
      </c>
      <c r="L90" s="61">
        <f>IF('Indicator Data'!P93="No data","x",ROUND(IF('Indicator Data'!P93&gt;L$195,10,IF('Indicator Data'!P93&lt;L$194,0,10-(L$195-'Indicator Data'!P93)/(L$195-L$194)*10)),1))</f>
        <v>10</v>
      </c>
      <c r="M90" s="61">
        <f>IF('Indicator Data'!Q93="No data","x",IF('Indicator Data'!Q93=0,0,ROUND(IF('Indicator Data'!Q93&gt;M$195,10,IF('Indicator Data'!Q93&lt;M$194,0,10-(M$195-'Indicator Data'!Q93)/(M$195-M$194)*10)),1)))</f>
        <v>3.2</v>
      </c>
      <c r="N90" s="62">
        <f t="shared" si="32"/>
        <v>7.7</v>
      </c>
      <c r="O90" s="64">
        <f t="shared" si="33"/>
        <v>5.4</v>
      </c>
      <c r="P90" s="75">
        <f>IF(AND('Indicator Data'!AD93="No data",'Indicator Data'!AE93="No data"),0,SUM('Indicator Data'!AD93:AF93)/1000)</f>
        <v>0</v>
      </c>
      <c r="Q90" s="61">
        <f t="shared" si="34"/>
        <v>0</v>
      </c>
      <c r="R90" s="65">
        <f>P90*1000/'Indicator Data'!BI93</f>
        <v>0</v>
      </c>
      <c r="S90" s="61">
        <f t="shared" si="35"/>
        <v>0</v>
      </c>
      <c r="T90" s="66">
        <f t="shared" si="36"/>
        <v>0</v>
      </c>
      <c r="U90" s="61" t="str">
        <f>IF('Indicator Data'!U93="No data","x",ROUND(IF('Indicator Data'!U93&gt;U$195,10,IF('Indicator Data'!U93&lt;U$194,0,10-(U$195-'Indicator Data'!U93)/(U$195-U$194)*10)),1))</f>
        <v>x</v>
      </c>
      <c r="V90" s="61" t="str">
        <f>IF('Indicator Data'!V93="No data","x",IF('Indicator Data'!V93=0,0,ROUND(IF('Indicator Data'!V93&gt;V$195,10,IF('Indicator Data'!V93&lt;V$194,0,10-(V$195-'Indicator Data'!V93)/(V$195-V$194)*10)),1)))</f>
        <v>x</v>
      </c>
      <c r="W90" s="61" t="str">
        <f t="shared" si="37"/>
        <v>x</v>
      </c>
      <c r="X90" s="61">
        <f>IF('Indicator Data'!T93="No data","x",ROUND(IF('Indicator Data'!T93&gt;X$195,10,IF('Indicator Data'!T93&lt;X$194,0,10-(X$195-'Indicator Data'!T93)/(X$195-X$194)*10)),1))</f>
        <v>7.5</v>
      </c>
      <c r="Y90" s="167" t="str">
        <f>IF('Indicator Data'!W93="No data","x",ROUND(IF('Indicator Data'!W93&gt;Y$195,10,IF('Indicator Data'!W93&lt;Y$194,0,10-(Y$195-'Indicator Data'!W93)/(Y$195-Y$194)*10)),1))</f>
        <v>x</v>
      </c>
      <c r="Z90" s="65">
        <f>IF('Indicator Data'!X93="No data","x",IF(('Indicator Data'!X93/'Indicator Data'!BI93)&gt;1,1,IF('Indicator Data'!X93&gt;'Indicator Data'!X93,1,'Indicator Data'!X93/'Indicator Data'!BI93)))</f>
        <v>1</v>
      </c>
      <c r="AA90" s="167">
        <f t="shared" si="38"/>
        <v>10</v>
      </c>
      <c r="AB90" s="62">
        <f t="shared" si="25"/>
        <v>8.8000000000000007</v>
      </c>
      <c r="AC90" s="61">
        <f>IF('Indicator Data'!R93="No data","x",ROUND(IF('Indicator Data'!R93&gt;AC$195,10,IF('Indicator Data'!R93&lt;AC$194,0,10-(AC$195-'Indicator Data'!R93)/(AC$195-AC$194)*10)),1))</f>
        <v>4</v>
      </c>
      <c r="AD90" s="61">
        <f>IF('Indicator Data'!S93="No data","x",ROUND(IF('Indicator Data'!S93&gt;AD$195,10,IF('Indicator Data'!S93&lt;AD$194,0,10-(AD$195-'Indicator Data'!S93)/(AD$195-AD$194)*10)),1))</f>
        <v>3.3</v>
      </c>
      <c r="AE90" s="62">
        <f t="shared" si="39"/>
        <v>3.7</v>
      </c>
      <c r="AF90" s="75">
        <f>('Indicator Data'!AC93+'Indicator Data'!AB93*0.5+'Indicator Data'!AA93*0.25)/1000</f>
        <v>0</v>
      </c>
      <c r="AG90" s="67">
        <f>AF90*1000/'Indicator Data'!BI93</f>
        <v>0</v>
      </c>
      <c r="AH90" s="62">
        <f t="shared" si="40"/>
        <v>0</v>
      </c>
      <c r="AI90" s="61">
        <f>IF('Indicator Data'!AG93="No data","x",ROUND(IF('Indicator Data'!AG93&lt;$AI$194,10,IF('Indicator Data'!AG93&gt;$AI$195,0,($AI$195-'Indicator Data'!AG93)/($AI$195-$AI$194)*10)),1))</f>
        <v>1.2</v>
      </c>
      <c r="AJ90" s="61">
        <f>IF('Indicator Data'!AH93="No data","x",ROUND(IF('Indicator Data'!AH93&gt;$AJ$195,10,IF('Indicator Data'!AH93&lt;$AJ$194,0,10-($AJ$195-'Indicator Data'!AH93)/($AJ$195-$AJ$194)*10)),1))</f>
        <v>0</v>
      </c>
      <c r="AK90" s="62">
        <f t="shared" si="26"/>
        <v>0.6</v>
      </c>
      <c r="AL90" s="68">
        <f t="shared" si="27"/>
        <v>4.4000000000000004</v>
      </c>
      <c r="AM90" s="69">
        <f t="shared" si="28"/>
        <v>2.5</v>
      </c>
      <c r="AN90" s="61">
        <f>IF('Indicator Data'!AI93="No data","x",ROUND((IF(LOG('Indicator Data'!AI93)&gt;AN$195,10,IF(LOG('Indicator Data'!AI93)&lt;AN$194,0,10-(AN$195-LOG('Indicator Data'!AI93))/(AN$195-AN$194)*10))),1))</f>
        <v>2.1</v>
      </c>
      <c r="AO90" s="61">
        <f>IF('Indicator Data'!AJ93="No data","x",ROUND((IF(LOG('Indicator Data'!AJ93)&gt;AO$195,10,IF(LOG('Indicator Data'!AJ93)&lt;AO$194,0,10-(AO$195-LOG('Indicator Data'!AJ93))/(AO$195-AO$194)*10))),1))</f>
        <v>0</v>
      </c>
      <c r="AP90" s="62">
        <f t="shared" si="41"/>
        <v>1.1000000000000001</v>
      </c>
      <c r="AQ90" s="62">
        <f>IF('Indicator Data'!AK93=0,10,ROUND(IF(LOG('Indicator Data'!AK93)&gt;AQ$195,0,IF(LOG('Indicator Data'!AK93)&lt;AQ$194,10,(AQ$195-LOG('Indicator Data'!AK93))/(AQ$195-AQ$194)*10)),1))</f>
        <v>7.2</v>
      </c>
      <c r="AR90" s="62">
        <f>IF('Indicator Data'!AL93="No data","x",ROUND(IF('Indicator Data'!AL93&gt;AR$195,10,IF('Indicator Data'!AL93&lt;AR$194,0,10-(AR$195-'Indicator Data'!AL93)/(AR$195-AR$194)*10)),1))</f>
        <v>8</v>
      </c>
      <c r="AS90" s="64">
        <f t="shared" si="42"/>
        <v>5.4</v>
      </c>
      <c r="AT90" s="61" t="str">
        <f>IF('Indicator Data'!AM93="No data","x",ROUND(IF('Indicator Data'!AM93^2&gt;AT$195,0,IF('Indicator Data'!AM93^2&lt;AT$194,10,(AT$195-'Indicator Data'!AM93^2)/(AT$195-AT$194)*10)),1))</f>
        <v>x</v>
      </c>
      <c r="AU90" s="61">
        <f>IF('Indicator Data'!AN93="No data","x",ROUND(IF('Indicator Data'!AN93&gt;AU$195,0,IF('Indicator Data'!AN93&lt;AU$194,10,(AU$195-'Indicator Data'!AN93)/(AU$195-AU$194)*10)),1))</f>
        <v>7.7</v>
      </c>
      <c r="AV90" s="61" t="str">
        <f>IF('Indicator Data'!AO93="No data","x",ROUND(IF('Indicator Data'!AO93&gt;AV$195,0,IF('Indicator Data'!AO93&lt;AV$194,10,(AV$195-'Indicator Data'!AO93)/(AV$195-AV$194)*10)),1))</f>
        <v>x</v>
      </c>
      <c r="AW90" s="62">
        <f t="shared" si="43"/>
        <v>7.7</v>
      </c>
      <c r="AX90" s="62" t="str">
        <f>IF('Indicator Data'!AP93="No data","x",ROUND(IF('Indicator Data'!AP93&gt;AX$195,10,IF('Indicator Data'!AP93&lt;AX$194,0,10-(AX$195-'Indicator Data'!AP93)/(AX$195-AX$194)*10)),1))</f>
        <v>x</v>
      </c>
      <c r="AY90" s="64">
        <f t="shared" si="44"/>
        <v>7.7</v>
      </c>
      <c r="AZ90" s="69">
        <f t="shared" si="45"/>
        <v>6.6</v>
      </c>
    </row>
    <row r="91" spans="1:52" s="4" customFormat="1" x14ac:dyDescent="0.3">
      <c r="A91" s="109" t="str">
        <f>'Indicator Data'!A94</f>
        <v>Korea DPR</v>
      </c>
      <c r="B91" s="52" t="str">
        <f>'Indicator Data'!B94</f>
        <v>PRK</v>
      </c>
      <c r="C91" s="61">
        <f>ROUND(IF('Indicator Data'!K94="No data",IF((0.1201*LN('Indicator Data'!BH94)-0.4115)&gt;C$195,0,IF((0.1201*LN('Indicator Data'!BH94)-0.4115)&lt;C$194,10,(C$195-(0.1201*LN('Indicator Data'!BH94)-0.4115))/(C$195-C$194)*10)),IF('Indicator Data'!K94&gt;C$195,0,IF('Indicator Data'!K94&lt;C$194,10,(C$195-'Indicator Data'!K94)/(C$195-C$194)*10))),1)</f>
        <v>8.4</v>
      </c>
      <c r="D91" s="61" t="str">
        <f>IF('Indicator Data'!L94="No data","x",ROUND((IF(LOG('Indicator Data'!L94*1000)&gt;D$195,10,IF(LOG('Indicator Data'!L94*1000)&lt;D$194,0,10-(D$195-LOG('Indicator Data'!L94*1000))/(D$195-D$194)*10))),1))</f>
        <v>x</v>
      </c>
      <c r="E91" s="62">
        <f t="shared" si="29"/>
        <v>8.4</v>
      </c>
      <c r="F91" s="61" t="str">
        <f>IF('Indicator Data'!Y94="No data","x",ROUND(IF('Indicator Data'!Y94&gt;F$195,10,IF('Indicator Data'!Y94&lt;F$194,0,10-(F$195-'Indicator Data'!Y94)/(F$195-F$194)*10)),1))</f>
        <v>x</v>
      </c>
      <c r="G91" s="61" t="str">
        <f>IF('Indicator Data'!Z94="No data","x",ROUND(IF('Indicator Data'!Z94&gt;G$195,10,IF('Indicator Data'!Z94&lt;G$194,0,10-(G$195-'Indicator Data'!Z94)/(G$195-G$194)*10)),1))</f>
        <v>x</v>
      </c>
      <c r="H91" s="62" t="str">
        <f t="shared" si="30"/>
        <v>x</v>
      </c>
      <c r="I91" s="63">
        <f>SUM(IF('Indicator Data'!M94=0,0,'Indicator Data'!M94),SUM('Indicator Data'!N94:O94))</f>
        <v>964.42120999999997</v>
      </c>
      <c r="J91" s="63">
        <f>I91/'Indicator Data'!BI94*1000000</f>
        <v>37.575597017675953</v>
      </c>
      <c r="K91" s="61">
        <f t="shared" si="31"/>
        <v>0.8</v>
      </c>
      <c r="L91" s="61" t="str">
        <f>IF('Indicator Data'!P94="No data","x",ROUND(IF('Indicator Data'!P94&gt;L$195,10,IF('Indicator Data'!P94&lt;L$194,0,10-(L$195-'Indicator Data'!P94)/(L$195-L$194)*10)),1))</f>
        <v>x</v>
      </c>
      <c r="M91" s="61" t="str">
        <f>IF('Indicator Data'!Q94="No data","x",IF('Indicator Data'!Q94=0,0,ROUND(IF('Indicator Data'!Q94&gt;M$195,10,IF('Indicator Data'!Q94&lt;M$194,0,10-(M$195-'Indicator Data'!Q94)/(M$195-M$194)*10)),1)))</f>
        <v>x</v>
      </c>
      <c r="N91" s="62">
        <f t="shared" si="32"/>
        <v>0.8</v>
      </c>
      <c r="O91" s="64">
        <f t="shared" si="33"/>
        <v>5.9</v>
      </c>
      <c r="P91" s="75">
        <f>IF(AND('Indicator Data'!AD94="No data",'Indicator Data'!AE94="No data"),0,SUM('Indicator Data'!AD94:AF94)/1000)</f>
        <v>0</v>
      </c>
      <c r="Q91" s="61">
        <f t="shared" si="34"/>
        <v>0</v>
      </c>
      <c r="R91" s="65">
        <f>P91*1000/'Indicator Data'!BI94</f>
        <v>0</v>
      </c>
      <c r="S91" s="61">
        <f t="shared" si="35"/>
        <v>0</v>
      </c>
      <c r="T91" s="66">
        <f t="shared" si="36"/>
        <v>0</v>
      </c>
      <c r="U91" s="61" t="str">
        <f>IF('Indicator Data'!U94="No data","x",ROUND(IF('Indicator Data'!U94&gt;U$195,10,IF('Indicator Data'!U94&lt;U$194,0,10-(U$195-'Indicator Data'!U94)/(U$195-U$194)*10)),1))</f>
        <v>x</v>
      </c>
      <c r="V91" s="61" t="str">
        <f>IF('Indicator Data'!V94="No data","x",IF('Indicator Data'!V94=0,0,ROUND(IF('Indicator Data'!V94&gt;V$195,10,IF('Indicator Data'!V94&lt;V$194,0,10-(V$195-'Indicator Data'!V94)/(V$195-V$194)*10)),1)))</f>
        <v>x</v>
      </c>
      <c r="W91" s="61" t="str">
        <f t="shared" si="37"/>
        <v>x</v>
      </c>
      <c r="X91" s="61">
        <f>IF('Indicator Data'!T94="No data","x",ROUND(IF('Indicator Data'!T94&gt;X$195,10,IF('Indicator Data'!T94&lt;X$194,0,10-(X$195-'Indicator Data'!T94)/(X$195-X$194)*10)),1))</f>
        <v>9.3000000000000007</v>
      </c>
      <c r="Y91" s="167">
        <f>IF('Indicator Data'!W94="No data","x",ROUND(IF('Indicator Data'!W94&gt;Y$195,10,IF('Indicator Data'!W94&lt;Y$194,0,10-(Y$195-'Indicator Data'!W94)/(Y$195-Y$194)*10)),1))</f>
        <v>0</v>
      </c>
      <c r="Z91" s="65">
        <f>IF('Indicator Data'!X94="No data","x",IF(('Indicator Data'!X94/'Indicator Data'!BI94)&gt;1,1,IF('Indicator Data'!X94&gt;'Indicator Data'!X94,1,'Indicator Data'!X94/'Indicator Data'!BI94)))</f>
        <v>0.21643122433829012</v>
      </c>
      <c r="AA91" s="167">
        <f t="shared" si="38"/>
        <v>2.4</v>
      </c>
      <c r="AB91" s="62">
        <f t="shared" si="25"/>
        <v>3.9</v>
      </c>
      <c r="AC91" s="61">
        <f>IF('Indicator Data'!R94="No data","x",ROUND(IF('Indicator Data'!R94&gt;AC$195,10,IF('Indicator Data'!R94&lt;AC$194,0,10-(AC$195-'Indicator Data'!R94)/(AC$195-AC$194)*10)),1))</f>
        <v>1.4</v>
      </c>
      <c r="AD91" s="61">
        <f>IF('Indicator Data'!S94="No data","x",ROUND(IF('Indicator Data'!S94&gt;AD$195,10,IF('Indicator Data'!S94&lt;AD$194,0,10-(AD$195-'Indicator Data'!S94)/(AD$195-AD$194)*10)),1))</f>
        <v>3.4</v>
      </c>
      <c r="AE91" s="62">
        <f t="shared" si="39"/>
        <v>2.4</v>
      </c>
      <c r="AF91" s="75">
        <f>('Indicator Data'!AC94+'Indicator Data'!AB94*0.5+'Indicator Data'!AA94*0.25)/1000</f>
        <v>10431.4265</v>
      </c>
      <c r="AG91" s="67">
        <f>AF91*1000/'Indicator Data'!BI94</f>
        <v>0.4064272689352259</v>
      </c>
      <c r="AH91" s="62">
        <f t="shared" si="40"/>
        <v>10</v>
      </c>
      <c r="AI91" s="61">
        <f>IF('Indicator Data'!AG94="No data","x",ROUND(IF('Indicator Data'!AG94&lt;$AI$194,10,IF('Indicator Data'!AG94&gt;$AI$195,0,($AI$195-'Indicator Data'!AG94)/($AI$195-$AI$194)*10)),1))</f>
        <v>8.8000000000000007</v>
      </c>
      <c r="AJ91" s="61">
        <f>IF('Indicator Data'!AH94="No data","x",ROUND(IF('Indicator Data'!AH94&gt;$AJ$195,10,IF('Indicator Data'!AH94&lt;$AJ$194,0,10-($AJ$195-'Indicator Data'!AH94)/($AJ$195-$AJ$194)*10)),1))</f>
        <v>10</v>
      </c>
      <c r="AK91" s="62">
        <f t="shared" si="26"/>
        <v>9.4</v>
      </c>
      <c r="AL91" s="68">
        <f t="shared" si="27"/>
        <v>7.8</v>
      </c>
      <c r="AM91" s="69">
        <f t="shared" si="28"/>
        <v>5</v>
      </c>
      <c r="AN91" s="61">
        <f>IF('Indicator Data'!AI94="No data","x",ROUND((IF(LOG('Indicator Data'!AI94)&gt;AN$195,10,IF(LOG('Indicator Data'!AI94)&lt;AN$194,0,10-(AN$195-LOG('Indicator Data'!AI94))/(AN$195-AN$194)*10))),1))</f>
        <v>2.5</v>
      </c>
      <c r="AO91" s="61" t="str">
        <f>IF('Indicator Data'!AJ94="No data","x",ROUND((IF(LOG('Indicator Data'!AJ94)&gt;AO$195,10,IF(LOG('Indicator Data'!AJ94)&lt;AO$194,0,10-(AO$195-LOG('Indicator Data'!AJ94))/(AO$195-AO$194)*10))),1))</f>
        <v>x</v>
      </c>
      <c r="AP91" s="62">
        <f t="shared" si="41"/>
        <v>2.5</v>
      </c>
      <c r="AQ91" s="62">
        <f>IF('Indicator Data'!AK94=0,10,ROUND(IF(LOG('Indicator Data'!AK94)&gt;AQ$195,0,IF(LOG('Indicator Data'!AK94)&lt;AQ$194,10,(AQ$195-LOG('Indicator Data'!AK94))/(AQ$195-AQ$194)*10)),1))</f>
        <v>6.3</v>
      </c>
      <c r="AR91" s="62">
        <f>IF('Indicator Data'!AL94="No data","x",ROUND(IF('Indicator Data'!AL94&gt;AR$195,10,IF('Indicator Data'!AL94&lt;AR$194,0,10-(AR$195-'Indicator Data'!AL94)/(AR$195-AR$194)*10)),1))</f>
        <v>6</v>
      </c>
      <c r="AS91" s="64">
        <f t="shared" si="42"/>
        <v>4.9000000000000004</v>
      </c>
      <c r="AT91" s="61">
        <f>IF('Indicator Data'!AM94="No data","x",ROUND(IF('Indicator Data'!AM94^2&gt;AT$195,0,IF('Indicator Data'!AM94^2&lt;AT$194,10,(AT$195-'Indicator Data'!AM94^2)/(AT$195-AT$194)*10)),1))</f>
        <v>0</v>
      </c>
      <c r="AU91" s="61">
        <f>IF('Indicator Data'!AN94="No data","x",ROUND(IF('Indicator Data'!AN94&gt;AU$195,0,IF('Indicator Data'!AN94&lt;AU$194,10,(AU$195-'Indicator Data'!AN94)/(AU$195-AU$194)*10)),1))</f>
        <v>9.5</v>
      </c>
      <c r="AV91" s="61">
        <f>IF('Indicator Data'!AO94="No data","x",ROUND(IF('Indicator Data'!AO94&gt;AV$195,0,IF('Indicator Data'!AO94&lt;AV$194,10,(AV$195-'Indicator Data'!AO94)/(AV$195-AV$194)*10)),1))</f>
        <v>0.5</v>
      </c>
      <c r="AW91" s="62">
        <f t="shared" si="43"/>
        <v>3.3</v>
      </c>
      <c r="AX91" s="62">
        <f>IF('Indicator Data'!AP94="No data","x",ROUND(IF('Indicator Data'!AP94&gt;AX$195,10,IF('Indicator Data'!AP94&lt;AX$194,0,10-(AX$195-'Indicator Data'!AP94)/(AX$195-AX$194)*10)),1))</f>
        <v>3</v>
      </c>
      <c r="AY91" s="64">
        <f t="shared" si="44"/>
        <v>3.2</v>
      </c>
      <c r="AZ91" s="69">
        <f t="shared" si="45"/>
        <v>4.0999999999999996</v>
      </c>
    </row>
    <row r="92" spans="1:52" s="4" customFormat="1" x14ac:dyDescent="0.3">
      <c r="A92" s="109" t="str">
        <f>'Indicator Data'!A95</f>
        <v>Korea Republic of</v>
      </c>
      <c r="B92" s="52" t="str">
        <f>'Indicator Data'!B95</f>
        <v>KOR</v>
      </c>
      <c r="C92" s="61">
        <f>ROUND(IF('Indicator Data'!K95="No data",IF((0.1022*LN('Indicator Data'!BH95)-0.1711)&gt;C$195,0,IF((0.1022*LN('Indicator Data'!BH95)-0.1711)&lt;C$194,10,(C$195-(0.1022*LN('Indicator Data'!BH95)-0.1711))/(C$195-C$194)*10)),IF('Indicator Data'!K95&gt;C$195,0,IF('Indicator Data'!K95&lt;C$194,10,(C$195-'Indicator Data'!K95)/(C$195-C$194)*10))),1)</f>
        <v>0</v>
      </c>
      <c r="D92" s="61" t="str">
        <f>IF('Indicator Data'!L95="No data","x",ROUND((IF(LOG('Indicator Data'!L95*1000)&gt;D$195,10,IF(LOG('Indicator Data'!L95*1000)&lt;D$194,0,10-(D$195-LOG('Indicator Data'!L95*1000))/(D$195-D$194)*10))),1))</f>
        <v>x</v>
      </c>
      <c r="E92" s="62">
        <f t="shared" si="29"/>
        <v>0</v>
      </c>
      <c r="F92" s="61">
        <f>IF('Indicator Data'!Y95="No data","x",ROUND(IF('Indicator Data'!Y95&gt;F$195,10,IF('Indicator Data'!Y95&lt;F$194,0,10-(F$195-'Indicator Data'!Y95)/(F$195-F$194)*10)),1))</f>
        <v>0.8</v>
      </c>
      <c r="G92" s="61">
        <f>IF('Indicator Data'!Z95="No data","x",ROUND(IF('Indicator Data'!Z95&gt;G$195,10,IF('Indicator Data'!Z95&lt;G$194,0,10-(G$195-'Indicator Data'!Z95)/(G$195-G$194)*10)),1))</f>
        <v>1.7</v>
      </c>
      <c r="H92" s="62">
        <f t="shared" si="30"/>
        <v>1.3</v>
      </c>
      <c r="I92" s="63">
        <f>SUM(IF('Indicator Data'!M95=0,0,'Indicator Data'!M95),SUM('Indicator Data'!N95:O95))</f>
        <v>4.0513500000000002</v>
      </c>
      <c r="J92" s="63">
        <f>I92/'Indicator Data'!BI95*1000000</f>
        <v>7.9088816251634622E-2</v>
      </c>
      <c r="K92" s="61">
        <f t="shared" si="31"/>
        <v>0</v>
      </c>
      <c r="L92" s="61" t="str">
        <f>IF('Indicator Data'!P95="No data","x",ROUND(IF('Indicator Data'!P95&gt;L$195,10,IF('Indicator Data'!P95&lt;L$194,0,10-(L$195-'Indicator Data'!P95)/(L$195-L$194)*10)),1))</f>
        <v>x</v>
      </c>
      <c r="M92" s="61">
        <f>IF('Indicator Data'!Q95="No data","x",IF('Indicator Data'!Q95=0,0,ROUND(IF('Indicator Data'!Q95&gt;M$195,10,IF('Indicator Data'!Q95&lt;M$194,0,10-(M$195-'Indicator Data'!Q95)/(M$195-M$194)*10)),1)))</f>
        <v>0.1</v>
      </c>
      <c r="N92" s="62">
        <f t="shared" si="32"/>
        <v>0.1</v>
      </c>
      <c r="O92" s="64">
        <f t="shared" si="33"/>
        <v>0.4</v>
      </c>
      <c r="P92" s="75">
        <f>IF(AND('Indicator Data'!AD95="No data",'Indicator Data'!AE95="No data"),0,SUM('Indicator Data'!AD95:AF95)/1000)</f>
        <v>22.739000000000001</v>
      </c>
      <c r="Q92" s="61">
        <f t="shared" si="34"/>
        <v>4.5</v>
      </c>
      <c r="R92" s="65">
        <f>P92*1000/'Indicator Data'!BI95</f>
        <v>4.4390156188577127E-4</v>
      </c>
      <c r="S92" s="61">
        <f t="shared" si="35"/>
        <v>2.6</v>
      </c>
      <c r="T92" s="66">
        <f t="shared" si="36"/>
        <v>3.6</v>
      </c>
      <c r="U92" s="61" t="str">
        <f>IF('Indicator Data'!U95="No data","x",ROUND(IF('Indicator Data'!U95&gt;U$195,10,IF('Indicator Data'!U95&lt;U$194,0,10-(U$195-'Indicator Data'!U95)/(U$195-U$194)*10)),1))</f>
        <v>x</v>
      </c>
      <c r="V92" s="61" t="str">
        <f>IF('Indicator Data'!V95="No data","x",IF('Indicator Data'!V95=0,0,ROUND(IF('Indicator Data'!V95&gt;V$195,10,IF('Indicator Data'!V95&lt;V$194,0,10-(V$195-'Indicator Data'!V95)/(V$195-V$194)*10)),1)))</f>
        <v>x</v>
      </c>
      <c r="W92" s="61" t="str">
        <f t="shared" si="37"/>
        <v>x</v>
      </c>
      <c r="X92" s="61">
        <f>IF('Indicator Data'!T95="No data","x",ROUND(IF('Indicator Data'!T95&gt;X$195,10,IF('Indicator Data'!T95&lt;X$194,0,10-(X$195-'Indicator Data'!T95)/(X$195-X$194)*10)),1))</f>
        <v>1.3</v>
      </c>
      <c r="Y92" s="167">
        <f>IF('Indicator Data'!W95="No data","x",ROUND(IF('Indicator Data'!W95&gt;Y$195,10,IF('Indicator Data'!W95&lt;Y$194,0,10-(Y$195-'Indicator Data'!W95)/(Y$195-Y$194)*10)),1))</f>
        <v>0</v>
      </c>
      <c r="Z92" s="65">
        <f>IF('Indicator Data'!X95="No data","x",IF(('Indicator Data'!X95/'Indicator Data'!BI95)&gt;1,1,IF('Indicator Data'!X95&gt;'Indicator Data'!X95,1,'Indicator Data'!X95/'Indicator Data'!BI95)))</f>
        <v>5.8564786738964507E-8</v>
      </c>
      <c r="AA92" s="167">
        <f t="shared" si="38"/>
        <v>0</v>
      </c>
      <c r="AB92" s="62">
        <f t="shared" si="25"/>
        <v>0.4</v>
      </c>
      <c r="AC92" s="61">
        <f>IF('Indicator Data'!R95="No data","x",ROUND(IF('Indicator Data'!R95&gt;AC$195,10,IF('Indicator Data'!R95&lt;AC$194,0,10-(AC$195-'Indicator Data'!R95)/(AC$195-AC$194)*10)),1))</f>
        <v>0.2</v>
      </c>
      <c r="AD92" s="61">
        <f>IF('Indicator Data'!S95="No data","x",ROUND(IF('Indicator Data'!S95&gt;AD$195,10,IF('Indicator Data'!S95&lt;AD$194,0,10-(AD$195-'Indicator Data'!S95)/(AD$195-AD$194)*10)),1))</f>
        <v>0.2</v>
      </c>
      <c r="AE92" s="62">
        <f t="shared" si="39"/>
        <v>0.2</v>
      </c>
      <c r="AF92" s="75">
        <f>('Indicator Data'!AC95+'Indicator Data'!AB95*0.5+'Indicator Data'!AA95*0.25)/1000</f>
        <v>89.113249999999994</v>
      </c>
      <c r="AG92" s="67">
        <f>AF92*1000/'Indicator Data'!BI95</f>
        <v>1.7396328272886762E-3</v>
      </c>
      <c r="AH92" s="62">
        <f t="shared" si="40"/>
        <v>0.2</v>
      </c>
      <c r="AI92" s="61">
        <f>IF('Indicator Data'!AG95="No data","x",ROUND(IF('Indicator Data'!AG95&lt;$AI$194,10,IF('Indicator Data'!AG95&gt;$AI$195,0,($AI$195-'Indicator Data'!AG95)/($AI$195-$AI$194)*10)),1))</f>
        <v>2</v>
      </c>
      <c r="AJ92" s="61">
        <f>IF('Indicator Data'!AH95="No data","x",ROUND(IF('Indicator Data'!AH95&gt;$AJ$195,10,IF('Indicator Data'!AH95&lt;$AJ$194,0,10-($AJ$195-'Indicator Data'!AH95)/($AJ$195-$AJ$194)*10)),1))</f>
        <v>0</v>
      </c>
      <c r="AK92" s="62">
        <f t="shared" si="26"/>
        <v>1</v>
      </c>
      <c r="AL92" s="68">
        <f t="shared" si="27"/>
        <v>0.5</v>
      </c>
      <c r="AM92" s="69">
        <f t="shared" si="28"/>
        <v>2.2000000000000002</v>
      </c>
      <c r="AN92" s="61">
        <f>IF('Indicator Data'!AI95="No data","x",ROUND((IF(LOG('Indicator Data'!AI95)&gt;AN$195,10,IF(LOG('Indicator Data'!AI95)&lt;AN$194,0,10-(AN$195-LOG('Indicator Data'!AI95))/(AN$195-AN$194)*10))),1))</f>
        <v>9.9</v>
      </c>
      <c r="AO92" s="61">
        <f>IF('Indicator Data'!AJ95="No data","x",ROUND((IF(LOG('Indicator Data'!AJ95)&gt;AO$195,10,IF(LOG('Indicator Data'!AJ95)&lt;AO$194,0,10-(AO$195-LOG('Indicator Data'!AJ95))/(AO$195-AO$194)*10))),1))</f>
        <v>7.8</v>
      </c>
      <c r="AP92" s="62">
        <f t="shared" si="41"/>
        <v>8.9</v>
      </c>
      <c r="AQ92" s="62">
        <f>IF('Indicator Data'!AK95=0,10,ROUND(IF(LOG('Indicator Data'!AK95)&gt;AQ$195,0,IF(LOG('Indicator Data'!AK95)&lt;AQ$194,10,(AQ$195-LOG('Indicator Data'!AK95))/(AQ$195-AQ$194)*10)),1))</f>
        <v>5.9</v>
      </c>
      <c r="AR92" s="62">
        <f>IF('Indicator Data'!AL95="No data","x",ROUND(IF('Indicator Data'!AL95&gt;AR$195,10,IF('Indicator Data'!AL95&lt;AR$194,0,10-(AR$195-'Indicator Data'!AL95)/(AR$195-AR$194)*10)),1))</f>
        <v>8</v>
      </c>
      <c r="AS92" s="64">
        <f t="shared" si="42"/>
        <v>7.6</v>
      </c>
      <c r="AT92" s="61" t="str">
        <f>IF('Indicator Data'!AM95="No data","x",ROUND(IF('Indicator Data'!AM95^2&gt;AT$195,0,IF('Indicator Data'!AM95^2&lt;AT$194,10,(AT$195-'Indicator Data'!AM95^2)/(AT$195-AT$194)*10)),1))</f>
        <v>x</v>
      </c>
      <c r="AU92" s="61">
        <f>IF('Indicator Data'!AN95="No data","x",ROUND(IF('Indicator Data'!AN95&gt;AU$195,0,IF('Indicator Data'!AN95&lt;AU$194,10,(AU$195-'Indicator Data'!AN95)/(AU$195-AU$194)*10)),1))</f>
        <v>3.6</v>
      </c>
      <c r="AV92" s="61">
        <f>IF('Indicator Data'!AO95="No data","x",ROUND(IF('Indicator Data'!AO95&gt;AV$195,0,IF('Indicator Data'!AO95&lt;AV$194,10,(AV$195-'Indicator Data'!AO95)/(AV$195-AV$194)*10)),1))</f>
        <v>0.2</v>
      </c>
      <c r="AW92" s="62">
        <f t="shared" si="43"/>
        <v>1.9</v>
      </c>
      <c r="AX92" s="62" t="str">
        <f>IF('Indicator Data'!AP95="No data","x",ROUND(IF('Indicator Data'!AP95&gt;AX$195,10,IF('Indicator Data'!AP95&lt;AX$194,0,10-(AX$195-'Indicator Data'!AP95)/(AX$195-AX$194)*10)),1))</f>
        <v>x</v>
      </c>
      <c r="AY92" s="64">
        <f t="shared" si="44"/>
        <v>1.9</v>
      </c>
      <c r="AZ92" s="69">
        <f t="shared" si="45"/>
        <v>4.8</v>
      </c>
    </row>
    <row r="93" spans="1:52" s="4" customFormat="1" x14ac:dyDescent="0.3">
      <c r="A93" s="109" t="str">
        <f>'Indicator Data'!A96</f>
        <v>Kuwait</v>
      </c>
      <c r="B93" s="52" t="str">
        <f>'Indicator Data'!B96</f>
        <v>KWT</v>
      </c>
      <c r="C93" s="61">
        <f>ROUND(IF('Indicator Data'!K96="No data",IF((0.1022*LN('Indicator Data'!BH96)-0.1711)&gt;C$195,0,IF((0.1022*LN('Indicator Data'!BH96)-0.1711)&lt;C$194,10,(C$195-(0.1022*LN('Indicator Data'!BH96)-0.1711))/(C$195-C$194)*10)),IF('Indicator Data'!K96&gt;C$195,0,IF('Indicator Data'!K96&lt;C$194,10,(C$195-'Indicator Data'!K96)/(C$195-C$194)*10))),1)</f>
        <v>1.8</v>
      </c>
      <c r="D93" s="61" t="str">
        <f>IF('Indicator Data'!L96="No data","x",ROUND((IF(LOG('Indicator Data'!L96*1000)&gt;D$195,10,IF(LOG('Indicator Data'!L96*1000)&lt;D$194,0,10-(D$195-LOG('Indicator Data'!L96*1000))/(D$195-D$194)*10))),1))</f>
        <v>x</v>
      </c>
      <c r="E93" s="62">
        <f t="shared" si="29"/>
        <v>1.8</v>
      </c>
      <c r="F93" s="61">
        <f>IF('Indicator Data'!Y96="No data","x",ROUND(IF('Indicator Data'!Y96&gt;F$195,10,IF('Indicator Data'!Y96&lt;F$194,0,10-(F$195-'Indicator Data'!Y96)/(F$195-F$194)*10)),1))</f>
        <v>3.3</v>
      </c>
      <c r="G93" s="61" t="str">
        <f>IF('Indicator Data'!Z96="No data","x",ROUND(IF('Indicator Data'!Z96&gt;G$195,10,IF('Indicator Data'!Z96&lt;G$194,0,10-(G$195-'Indicator Data'!Z96)/(G$195-G$194)*10)),1))</f>
        <v>x</v>
      </c>
      <c r="H93" s="62">
        <f t="shared" si="30"/>
        <v>3.3</v>
      </c>
      <c r="I93" s="63">
        <f>SUM(IF('Indicator Data'!M96=0,0,'Indicator Data'!M96),SUM('Indicator Data'!N96:O96))</f>
        <v>-73.092780000000005</v>
      </c>
      <c r="J93" s="63">
        <f>I93/'Indicator Data'!BI96*1000000</f>
        <v>-17.373768057965187</v>
      </c>
      <c r="K93" s="61">
        <f t="shared" si="31"/>
        <v>0</v>
      </c>
      <c r="L93" s="61" t="str">
        <f>IF('Indicator Data'!P96="No data","x",ROUND(IF('Indicator Data'!P96&gt;L$195,10,IF('Indicator Data'!P96&lt;L$194,0,10-(L$195-'Indicator Data'!P96)/(L$195-L$194)*10)),1))</f>
        <v>x</v>
      </c>
      <c r="M93" s="61">
        <f>IF('Indicator Data'!Q96="No data","x",IF('Indicator Data'!Q96=0,0,ROUND(IF('Indicator Data'!Q96&gt;M$195,10,IF('Indicator Data'!Q96&lt;M$194,0,10-(M$195-'Indicator Data'!Q96)/(M$195-M$194)*10)),1)))</f>
        <v>0</v>
      </c>
      <c r="N93" s="62">
        <f t="shared" si="32"/>
        <v>0</v>
      </c>
      <c r="O93" s="64">
        <f t="shared" si="33"/>
        <v>1.7</v>
      </c>
      <c r="P93" s="75">
        <f>IF(AND('Indicator Data'!AD96="No data",'Indicator Data'!AE96="No data"),0,SUM('Indicator Data'!AD96:AF96)/1000)</f>
        <v>1.6539999999999999</v>
      </c>
      <c r="Q93" s="61">
        <f t="shared" si="34"/>
        <v>0.7</v>
      </c>
      <c r="R93" s="65">
        <f>P93*1000/'Indicator Data'!BI96</f>
        <v>3.931470709948974E-4</v>
      </c>
      <c r="S93" s="61">
        <f t="shared" si="35"/>
        <v>2.5</v>
      </c>
      <c r="T93" s="66">
        <f t="shared" si="36"/>
        <v>1.6</v>
      </c>
      <c r="U93" s="61">
        <f>IF('Indicator Data'!U96="No data","x",ROUND(IF('Indicator Data'!U96&gt;U$195,10,IF('Indicator Data'!U96&lt;U$194,0,10-(U$195-'Indicator Data'!U96)/(U$195-U$194)*10)),1))</f>
        <v>0.2</v>
      </c>
      <c r="V93" s="61">
        <f>IF('Indicator Data'!V96="No data","x",IF('Indicator Data'!V96=0,0,ROUND(IF('Indicator Data'!V96&gt;V$195,10,IF('Indicator Data'!V96&lt;V$194,0,10-(V$195-'Indicator Data'!V96)/(V$195-V$194)*10)),1)))</f>
        <v>0.3</v>
      </c>
      <c r="W93" s="61">
        <f t="shared" si="37"/>
        <v>0.25</v>
      </c>
      <c r="X93" s="61">
        <f>IF('Indicator Data'!T96="No data","x",ROUND(IF('Indicator Data'!T96&gt;X$195,10,IF('Indicator Data'!T96&lt;X$194,0,10-(X$195-'Indicator Data'!T96)/(X$195-X$194)*10)),1))</f>
        <v>0.5</v>
      </c>
      <c r="Y93" s="167" t="str">
        <f>IF('Indicator Data'!W96="No data","x",ROUND(IF('Indicator Data'!W96&gt;Y$195,10,IF('Indicator Data'!W96&lt;Y$194,0,10-(Y$195-'Indicator Data'!W96)/(Y$195-Y$194)*10)),1))</f>
        <v>x</v>
      </c>
      <c r="Z93" s="65">
        <f>IF('Indicator Data'!X96="No data","x",IF(('Indicator Data'!X96/'Indicator Data'!BI96)&gt;1,1,IF('Indicator Data'!X96&gt;'Indicator Data'!X96,1,'Indicator Data'!X96/'Indicator Data'!BI96)))</f>
        <v>1.4261683349270764E-6</v>
      </c>
      <c r="AA93" s="167">
        <f t="shared" si="38"/>
        <v>0</v>
      </c>
      <c r="AB93" s="62">
        <f t="shared" si="25"/>
        <v>0.3</v>
      </c>
      <c r="AC93" s="61">
        <f>IF('Indicator Data'!R96="No data","x",ROUND(IF('Indicator Data'!R96&gt;AC$195,10,IF('Indicator Data'!R96&lt;AC$194,0,10-(AC$195-'Indicator Data'!R96)/(AC$195-AC$194)*10)),1))</f>
        <v>0.6</v>
      </c>
      <c r="AD93" s="61">
        <f>IF('Indicator Data'!S96="No data","x",ROUND(IF('Indicator Data'!S96&gt;AD$195,10,IF('Indicator Data'!S96&lt;AD$194,0,10-(AD$195-'Indicator Data'!S96)/(AD$195-AD$194)*10)),1))</f>
        <v>0.7</v>
      </c>
      <c r="AE93" s="62">
        <f t="shared" si="39"/>
        <v>0.7</v>
      </c>
      <c r="AF93" s="75">
        <f>('Indicator Data'!AC96+'Indicator Data'!AB96*0.5+'Indicator Data'!AA96*0.25)/1000</f>
        <v>0</v>
      </c>
      <c r="AG93" s="67">
        <f>AF93*1000/'Indicator Data'!BI96</f>
        <v>0</v>
      </c>
      <c r="AH93" s="62">
        <f t="shared" si="40"/>
        <v>0</v>
      </c>
      <c r="AI93" s="61">
        <f>IF('Indicator Data'!AG96="No data","x",ROUND(IF('Indicator Data'!AG96&lt;$AI$194,10,IF('Indicator Data'!AG96&gt;$AI$195,0,($AI$195-'Indicator Data'!AG96)/($AI$195-$AI$194)*10)),1))</f>
        <v>1.9</v>
      </c>
      <c r="AJ93" s="61">
        <f>IF('Indicator Data'!AH96="No data","x",ROUND(IF('Indicator Data'!AH96&gt;$AJ$195,10,IF('Indicator Data'!AH96&lt;$AJ$194,0,10-($AJ$195-'Indicator Data'!AH96)/($AJ$195-$AJ$194)*10)),1))</f>
        <v>0</v>
      </c>
      <c r="AK93" s="62">
        <f t="shared" si="26"/>
        <v>1</v>
      </c>
      <c r="AL93" s="68">
        <f t="shared" si="27"/>
        <v>0.5</v>
      </c>
      <c r="AM93" s="69">
        <f t="shared" si="28"/>
        <v>1.1000000000000001</v>
      </c>
      <c r="AN93" s="61">
        <f>IF('Indicator Data'!AI96="No data","x",ROUND((IF(LOG('Indicator Data'!AI96)&gt;AN$195,10,IF(LOG('Indicator Data'!AI96)&lt;AN$194,0,10-(AN$195-LOG('Indicator Data'!AI96))/(AN$195-AN$194)*10))),1))</f>
        <v>7</v>
      </c>
      <c r="AO93" s="61" t="str">
        <f>IF('Indicator Data'!AJ96="No data","x",ROUND((IF(LOG('Indicator Data'!AJ96)&gt;AO$195,10,IF(LOG('Indicator Data'!AJ96)&lt;AO$194,0,10-(AO$195-LOG('Indicator Data'!AJ96))/(AO$195-AO$194)*10))),1))</f>
        <v>x</v>
      </c>
      <c r="AP93" s="62">
        <f t="shared" si="41"/>
        <v>7</v>
      </c>
      <c r="AQ93" s="62">
        <f>IF('Indicator Data'!AK96=0,10,ROUND(IF(LOG('Indicator Data'!AK96)&gt;AQ$195,0,IF(LOG('Indicator Data'!AK96)&lt;AQ$194,10,(AQ$195-LOG('Indicator Data'!AK96))/(AQ$195-AQ$194)*10)),1))</f>
        <v>4.9000000000000004</v>
      </c>
      <c r="AR93" s="62">
        <f>IF('Indicator Data'!AL96="No data","x",ROUND(IF('Indicator Data'!AL96&gt;AR$195,10,IF('Indicator Data'!AL96&lt;AR$194,0,10-(AR$195-'Indicator Data'!AL96)/(AR$195-AR$194)*10)),1))</f>
        <v>6</v>
      </c>
      <c r="AS93" s="64">
        <f t="shared" si="42"/>
        <v>6</v>
      </c>
      <c r="AT93" s="61">
        <f>IF('Indicator Data'!AM96="No data","x",ROUND(IF('Indicator Data'!AM96^2&gt;AT$195,0,IF('Indicator Data'!AM96^2&lt;AT$194,10,(AT$195-'Indicator Data'!AM96^2)/(AT$195-AT$194)*10)),1))</f>
        <v>0.8</v>
      </c>
      <c r="AU93" s="61">
        <f>IF('Indicator Data'!AN96="No data","x",ROUND(IF('Indicator Data'!AN96&gt;AU$195,0,IF('Indicator Data'!AN96&lt;AU$194,10,(AU$195-'Indicator Data'!AN96)/(AU$195-AU$194)*10)),1))</f>
        <v>1.5</v>
      </c>
      <c r="AV93" s="61">
        <f>IF('Indicator Data'!AO96="No data","x",ROUND(IF('Indicator Data'!AO96&gt;AV$195,0,IF('Indicator Data'!AO96&lt;AV$194,10,(AV$195-'Indicator Data'!AO96)/(AV$195-AV$194)*10)),1))</f>
        <v>6.6</v>
      </c>
      <c r="AW93" s="62">
        <f t="shared" si="43"/>
        <v>3</v>
      </c>
      <c r="AX93" s="62">
        <f>IF('Indicator Data'!AP96="No data","x",ROUND(IF('Indicator Data'!AP96&gt;AX$195,10,IF('Indicator Data'!AP96&lt;AX$194,0,10-(AX$195-'Indicator Data'!AP96)/(AX$195-AX$194)*10)),1))</f>
        <v>6.6</v>
      </c>
      <c r="AY93" s="64">
        <f t="shared" si="44"/>
        <v>4.8</v>
      </c>
      <c r="AZ93" s="69">
        <f t="shared" si="45"/>
        <v>5.4</v>
      </c>
    </row>
    <row r="94" spans="1:52" s="4" customFormat="1" x14ac:dyDescent="0.3">
      <c r="A94" s="109" t="str">
        <f>'Indicator Data'!A97</f>
        <v>Kyrgyzstan</v>
      </c>
      <c r="B94" s="52" t="str">
        <f>'Indicator Data'!B97</f>
        <v>KGZ</v>
      </c>
      <c r="C94" s="61">
        <f>ROUND(IF('Indicator Data'!K97="No data",IF((0.1022*LN('Indicator Data'!BH97)-0.1711)&gt;C$195,0,IF((0.1022*LN('Indicator Data'!BH97)-0.1711)&lt;C$194,10,(C$195-(0.1022*LN('Indicator Data'!BH97)-0.1711))/(C$195-C$194)*10)),IF('Indicator Data'!K97&gt;C$195,0,IF('Indicator Data'!K97&lt;C$194,10,(C$195-'Indicator Data'!K97)/(C$195-C$194)*10))),1)</f>
        <v>4.5</v>
      </c>
      <c r="D94" s="61">
        <f>IF('Indicator Data'!L97="No data","x",ROUND((IF(LOG('Indicator Data'!L97*1000)&gt;D$195,10,IF(LOG('Indicator Data'!L97*1000)&lt;D$194,0,10-(D$195-LOG('Indicator Data'!L97*1000))/(D$195-D$194)*10))),1))</f>
        <v>3.4</v>
      </c>
      <c r="E94" s="62">
        <f t="shared" si="29"/>
        <v>4</v>
      </c>
      <c r="F94" s="61">
        <f>IF('Indicator Data'!Y97="No data","x",ROUND(IF('Indicator Data'!Y97&gt;F$195,10,IF('Indicator Data'!Y97&lt;F$194,0,10-(F$195-'Indicator Data'!Y97)/(F$195-F$194)*10)),1))</f>
        <v>5.0999999999999996</v>
      </c>
      <c r="G94" s="61">
        <f>IF('Indicator Data'!Z97="No data","x",ROUND(IF('Indicator Data'!Z97&gt;G$195,10,IF('Indicator Data'!Z97&lt;G$194,0,10-(G$195-'Indicator Data'!Z97)/(G$195-G$194)*10)),1))</f>
        <v>0.6</v>
      </c>
      <c r="H94" s="62">
        <f t="shared" si="30"/>
        <v>2.9</v>
      </c>
      <c r="I94" s="63">
        <f>SUM(IF('Indicator Data'!M97=0,0,'Indicator Data'!M97),SUM('Indicator Data'!N97:O97))</f>
        <v>300.07218999999998</v>
      </c>
      <c r="J94" s="63">
        <f>I94/'Indicator Data'!BI97*1000000</f>
        <v>46.770442455724108</v>
      </c>
      <c r="K94" s="61">
        <f t="shared" si="31"/>
        <v>0.9</v>
      </c>
      <c r="L94" s="61">
        <f>IF('Indicator Data'!P97="No data","x",ROUND(IF('Indicator Data'!P97&gt;L$195,10,IF('Indicator Data'!P97&lt;L$194,0,10-(L$195-'Indicator Data'!P97)/(L$195-L$194)*10)),1))</f>
        <v>3.5</v>
      </c>
      <c r="M94" s="61">
        <f>IF('Indicator Data'!Q97="No data","x",IF('Indicator Data'!Q97=0,0,ROUND(IF('Indicator Data'!Q97&gt;M$195,10,IF('Indicator Data'!Q97&lt;M$194,0,10-(M$195-'Indicator Data'!Q97)/(M$195-M$194)*10)),1)))</f>
        <v>10</v>
      </c>
      <c r="N94" s="62">
        <f t="shared" si="32"/>
        <v>4.8</v>
      </c>
      <c r="O94" s="64">
        <f t="shared" si="33"/>
        <v>3.9</v>
      </c>
      <c r="P94" s="75">
        <f>IF(AND('Indicator Data'!AD97="No data",'Indicator Data'!AE97="No data"),0,SUM('Indicator Data'!AD97:AF97)/1000)</f>
        <v>0.442</v>
      </c>
      <c r="Q94" s="61">
        <f t="shared" si="34"/>
        <v>0</v>
      </c>
      <c r="R94" s="65">
        <f>P94*1000/'Indicator Data'!BI97</f>
        <v>6.8891874203437709E-5</v>
      </c>
      <c r="S94" s="61">
        <f t="shared" si="35"/>
        <v>1.6</v>
      </c>
      <c r="T94" s="66">
        <f t="shared" si="36"/>
        <v>0.8</v>
      </c>
      <c r="U94" s="61">
        <f>IF('Indicator Data'!U97="No data","x",ROUND(IF('Indicator Data'!U97&gt;U$195,10,IF('Indicator Data'!U97&lt;U$194,0,10-(U$195-'Indicator Data'!U97)/(U$195-U$194)*10)),1))</f>
        <v>0.4</v>
      </c>
      <c r="V94" s="61">
        <f>IF('Indicator Data'!V97="No data","x",IF('Indicator Data'!V97=0,0,ROUND(IF('Indicator Data'!V97&gt;V$195,10,IF('Indicator Data'!V97&lt;V$194,0,10-(V$195-'Indicator Data'!V97)/(V$195-V$194)*10)),1)))</f>
        <v>0.6</v>
      </c>
      <c r="W94" s="61">
        <f t="shared" si="37"/>
        <v>0.5</v>
      </c>
      <c r="X94" s="61">
        <f>IF('Indicator Data'!T97="No data","x",ROUND(IF('Indicator Data'!T97&gt;X$195,10,IF('Indicator Data'!T97&lt;X$194,0,10-(X$195-'Indicator Data'!T97)/(X$195-X$194)*10)),1))</f>
        <v>2.6</v>
      </c>
      <c r="Y94" s="167">
        <f>IF('Indicator Data'!W97="No data","x",ROUND(IF('Indicator Data'!W97&gt;Y$195,10,IF('Indicator Data'!W97&lt;Y$194,0,10-(Y$195-'Indicator Data'!W97)/(Y$195-Y$194)*10)),1))</f>
        <v>0</v>
      </c>
      <c r="Z94" s="65">
        <f>IF('Indicator Data'!X97="No data","x",IF(('Indicator Data'!X97/'Indicator Data'!BI97)&gt;1,1,IF('Indicator Data'!X97&gt;'Indicator Data'!X97,1,'Indicator Data'!X97/'Indicator Data'!BI97)))</f>
        <v>1.7710043453315859E-2</v>
      </c>
      <c r="AA94" s="167">
        <f t="shared" si="38"/>
        <v>0.2</v>
      </c>
      <c r="AB94" s="62">
        <f t="shared" si="25"/>
        <v>0.8</v>
      </c>
      <c r="AC94" s="61">
        <f>IF('Indicator Data'!R97="No data","x",ROUND(IF('Indicator Data'!R97&gt;AC$195,10,IF('Indicator Data'!R97&lt;AC$194,0,10-(AC$195-'Indicator Data'!R97)/(AC$195-AC$194)*10)),1))</f>
        <v>1.5</v>
      </c>
      <c r="AD94" s="61">
        <f>IF('Indicator Data'!S97="No data","x",ROUND(IF('Indicator Data'!S97&gt;AD$195,10,IF('Indicator Data'!S97&lt;AD$194,0,10-(AD$195-'Indicator Data'!S97)/(AD$195-AD$194)*10)),1))</f>
        <v>0.6</v>
      </c>
      <c r="AE94" s="62">
        <f t="shared" si="39"/>
        <v>1.1000000000000001</v>
      </c>
      <c r="AF94" s="75">
        <f>('Indicator Data'!AC97+'Indicator Data'!AB97*0.5+'Indicator Data'!AA97*0.25)/1000</f>
        <v>1.2637499999999999</v>
      </c>
      <c r="AG94" s="67">
        <f>AF94*1000/'Indicator Data'!BI97</f>
        <v>1.9697309055338098E-4</v>
      </c>
      <c r="AH94" s="62">
        <f t="shared" si="40"/>
        <v>0</v>
      </c>
      <c r="AI94" s="61">
        <f>IF('Indicator Data'!AG97="No data","x",ROUND(IF('Indicator Data'!AG97&lt;$AI$194,10,IF('Indicator Data'!AG97&gt;$AI$195,0,($AI$195-'Indicator Data'!AG97)/($AI$195-$AI$194)*10)),1))</f>
        <v>4</v>
      </c>
      <c r="AJ94" s="61">
        <f>IF('Indicator Data'!AH97="No data","x",ROUND(IF('Indicator Data'!AH97&gt;$AJ$195,10,IF('Indicator Data'!AH97&lt;$AJ$194,0,10-($AJ$195-'Indicator Data'!AH97)/($AJ$195-$AJ$194)*10)),1))</f>
        <v>0.7</v>
      </c>
      <c r="AK94" s="62">
        <f t="shared" si="26"/>
        <v>2.4</v>
      </c>
      <c r="AL94" s="68">
        <f t="shared" si="27"/>
        <v>1.1000000000000001</v>
      </c>
      <c r="AM94" s="69">
        <f t="shared" si="28"/>
        <v>1</v>
      </c>
      <c r="AN94" s="61">
        <f>IF('Indicator Data'!AI97="No data","x",ROUND((IF(LOG('Indicator Data'!AI97)&gt;AN$195,10,IF(LOG('Indicator Data'!AI97)&lt;AN$194,0,10-(AN$195-LOG('Indicator Data'!AI97))/(AN$195-AN$194)*10))),1))</f>
        <v>4.5999999999999996</v>
      </c>
      <c r="AO94" s="61">
        <f>IF('Indicator Data'!AJ97="No data","x",ROUND((IF(LOG('Indicator Data'!AJ97)&gt;AO$195,10,IF(LOG('Indicator Data'!AJ97)&lt;AO$194,0,10-(AO$195-LOG('Indicator Data'!AJ97))/(AO$195-AO$194)*10))),1))</f>
        <v>6.6</v>
      </c>
      <c r="AP94" s="62">
        <f t="shared" si="41"/>
        <v>5.6</v>
      </c>
      <c r="AQ94" s="62">
        <f>IF('Indicator Data'!AK97=0,10,ROUND(IF(LOG('Indicator Data'!AK97)&gt;AQ$195,0,IF(LOG('Indicator Data'!AK97)&lt;AQ$194,10,(AQ$195-LOG('Indicator Data'!AK97))/(AQ$195-AQ$194)*10)),1))</f>
        <v>2.2999999999999998</v>
      </c>
      <c r="AR94" s="62">
        <f>IF('Indicator Data'!AL97="No data","x",ROUND(IF('Indicator Data'!AL97&gt;AR$195,10,IF('Indicator Data'!AL97&lt;AR$194,0,10-(AR$195-'Indicator Data'!AL97)/(AR$195-AR$194)*10)),1))</f>
        <v>6</v>
      </c>
      <c r="AS94" s="64">
        <f t="shared" si="42"/>
        <v>4.5999999999999996</v>
      </c>
      <c r="AT94" s="61">
        <f>IF('Indicator Data'!AM97="No data","x",ROUND(IF('Indicator Data'!AM97^2&gt;AT$195,0,IF('Indicator Data'!AM97^2&lt;AT$194,10,(AT$195-'Indicator Data'!AM97^2)/(AT$195-AT$194)*10)),1))</f>
        <v>0.1</v>
      </c>
      <c r="AU94" s="61">
        <f>IF('Indicator Data'!AN97="No data","x",ROUND(IF('Indicator Data'!AN97&gt;AU$195,0,IF('Indicator Data'!AN97&lt;AU$194,10,(AU$195-'Indicator Data'!AN97)/(AU$195-AU$194)*10)),1))</f>
        <v>3.2</v>
      </c>
      <c r="AV94" s="61">
        <f>IF('Indicator Data'!AO97="No data","x",ROUND(IF('Indicator Data'!AO97&gt;AV$195,0,IF('Indicator Data'!AO97&lt;AV$194,10,(AV$195-'Indicator Data'!AO97)/(AV$195-AV$194)*10)),1))</f>
        <v>7.8</v>
      </c>
      <c r="AW94" s="62">
        <f t="shared" si="43"/>
        <v>3.7</v>
      </c>
      <c r="AX94" s="62" t="str">
        <f>IF('Indicator Data'!AP97="No data","x",ROUND(IF('Indicator Data'!AP97&gt;AX$195,10,IF('Indicator Data'!AP97&lt;AX$194,0,10-(AX$195-'Indicator Data'!AP97)/(AX$195-AX$194)*10)),1))</f>
        <v>x</v>
      </c>
      <c r="AY94" s="64">
        <f t="shared" si="44"/>
        <v>3.7</v>
      </c>
      <c r="AZ94" s="69">
        <f t="shared" si="45"/>
        <v>4.2</v>
      </c>
    </row>
    <row r="95" spans="1:52" s="4" customFormat="1" x14ac:dyDescent="0.3">
      <c r="A95" s="109" t="str">
        <f>'Indicator Data'!A98</f>
        <v>Lao PDR</v>
      </c>
      <c r="B95" s="52" t="str">
        <f>'Indicator Data'!B98</f>
        <v>LAO</v>
      </c>
      <c r="C95" s="61">
        <f>ROUND(IF('Indicator Data'!K98="No data",IF((0.1022*LN('Indicator Data'!BH98)-0.1711)&gt;C$195,0,IF((0.1022*LN('Indicator Data'!BH98)-0.1711)&lt;C$194,10,(C$195-(0.1022*LN('Indicator Data'!BH98)-0.1711))/(C$195-C$194)*10)),IF('Indicator Data'!K98&gt;C$195,0,IF('Indicator Data'!K98&lt;C$194,10,(C$195-'Indicator Data'!K98)/(C$195-C$194)*10))),1)</f>
        <v>5.9</v>
      </c>
      <c r="D95" s="61">
        <f>IF('Indicator Data'!L98="No data","x",ROUND((IF(LOG('Indicator Data'!L98*1000)&gt;D$195,10,IF(LOG('Indicator Data'!L98*1000)&lt;D$194,0,10-(D$195-LOG('Indicator Data'!L98*1000))/(D$195-D$194)*10))),1))</f>
        <v>7.5</v>
      </c>
      <c r="E95" s="62">
        <f t="shared" si="29"/>
        <v>6.8</v>
      </c>
      <c r="F95" s="61">
        <f>IF('Indicator Data'!Y98="No data","x",ROUND(IF('Indicator Data'!Y98&gt;F$195,10,IF('Indicator Data'!Y98&lt;F$194,0,10-(F$195-'Indicator Data'!Y98)/(F$195-F$194)*10)),1))</f>
        <v>6.2</v>
      </c>
      <c r="G95" s="61">
        <f>IF('Indicator Data'!Z98="No data","x",ROUND(IF('Indicator Data'!Z98&gt;G$195,10,IF('Indicator Data'!Z98&lt;G$194,0,10-(G$195-'Indicator Data'!Z98)/(G$195-G$194)*10)),1))</f>
        <v>2.9</v>
      </c>
      <c r="H95" s="62">
        <f t="shared" si="30"/>
        <v>4.5999999999999996</v>
      </c>
      <c r="I95" s="63">
        <f>SUM(IF('Indicator Data'!M98=0,0,'Indicator Data'!M98),SUM('Indicator Data'!N98:O98))</f>
        <v>837.30312000000004</v>
      </c>
      <c r="J95" s="63">
        <f>I95/'Indicator Data'!BI98*1000000</f>
        <v>116.78753869191749</v>
      </c>
      <c r="K95" s="61">
        <f t="shared" si="31"/>
        <v>2.2999999999999998</v>
      </c>
      <c r="L95" s="61">
        <f>IF('Indicator Data'!P98="No data","x",ROUND(IF('Indicator Data'!P98&gt;L$195,10,IF('Indicator Data'!P98&lt;L$194,0,10-(L$195-'Indicator Data'!P98)/(L$195-L$194)*10)),1))</f>
        <v>2.2000000000000002</v>
      </c>
      <c r="M95" s="61">
        <f>IF('Indicator Data'!Q98="No data","x",IF('Indicator Data'!Q98=0,0,ROUND(IF('Indicator Data'!Q98&gt;M$195,10,IF('Indicator Data'!Q98&lt;M$194,0,10-(M$195-'Indicator Data'!Q98)/(M$195-M$194)*10)),1)))</f>
        <v>0.4</v>
      </c>
      <c r="N95" s="62">
        <f t="shared" si="32"/>
        <v>1.6</v>
      </c>
      <c r="O95" s="64">
        <f t="shared" si="33"/>
        <v>5</v>
      </c>
      <c r="P95" s="75">
        <f>IF(AND('Indicator Data'!AD98="No data",'Indicator Data'!AE98="No data"),0,SUM('Indicator Data'!AD98:AF98)/1000)</f>
        <v>0</v>
      </c>
      <c r="Q95" s="61">
        <f t="shared" si="34"/>
        <v>0</v>
      </c>
      <c r="R95" s="65">
        <f>P95*1000/'Indicator Data'!BI98</f>
        <v>0</v>
      </c>
      <c r="S95" s="61">
        <f t="shared" si="35"/>
        <v>0</v>
      </c>
      <c r="T95" s="66">
        <f t="shared" si="36"/>
        <v>0</v>
      </c>
      <c r="U95" s="61">
        <f>IF('Indicator Data'!U98="No data","x",ROUND(IF('Indicator Data'!U98&gt;U$195,10,IF('Indicator Data'!U98&lt;U$194,0,10-(U$195-'Indicator Data'!U98)/(U$195-U$194)*10)),1))</f>
        <v>0.6</v>
      </c>
      <c r="V95" s="61" t="str">
        <f>IF('Indicator Data'!V98="No data","x",IF('Indicator Data'!V98=0,0,ROUND(IF('Indicator Data'!V98&gt;V$195,10,IF('Indicator Data'!V98&lt;V$194,0,10-(V$195-'Indicator Data'!V98)/(V$195-V$194)*10)),1)))</f>
        <v>x</v>
      </c>
      <c r="W95" s="61">
        <f t="shared" si="37"/>
        <v>0.6</v>
      </c>
      <c r="X95" s="61">
        <f>IF('Indicator Data'!T98="No data","x",ROUND(IF('Indicator Data'!T98&gt;X$195,10,IF('Indicator Data'!T98&lt;X$194,0,10-(X$195-'Indicator Data'!T98)/(X$195-X$194)*10)),1))</f>
        <v>3.1</v>
      </c>
      <c r="Y95" s="167">
        <f>IF('Indicator Data'!W98="No data","x",ROUND(IF('Indicator Data'!W98&gt;Y$195,10,IF('Indicator Data'!W98&lt;Y$194,0,10-(Y$195-'Indicator Data'!W98)/(Y$195-Y$194)*10)),1))</f>
        <v>0.1</v>
      </c>
      <c r="Z95" s="65">
        <f>IF('Indicator Data'!X98="No data","x",IF(('Indicator Data'!X98/'Indicator Data'!BI98)&gt;1,1,IF('Indicator Data'!X98&gt;'Indicator Data'!X98,1,'Indicator Data'!X98/'Indicator Data'!BI98)))</f>
        <v>0.27240588407265487</v>
      </c>
      <c r="AA95" s="167">
        <f t="shared" si="38"/>
        <v>3</v>
      </c>
      <c r="AB95" s="62">
        <f t="shared" si="25"/>
        <v>1.7</v>
      </c>
      <c r="AC95" s="61">
        <f>IF('Indicator Data'!R98="No data","x",ROUND(IF('Indicator Data'!R98&gt;AC$195,10,IF('Indicator Data'!R98&lt;AC$194,0,10-(AC$195-'Indicator Data'!R98)/(AC$195-AC$194)*10)),1))</f>
        <v>3.6</v>
      </c>
      <c r="AD95" s="61">
        <f>IF('Indicator Data'!S98="No data","x",ROUND(IF('Indicator Data'!S98&gt;AD$195,10,IF('Indicator Data'!S98&lt;AD$194,0,10-(AD$195-'Indicator Data'!S98)/(AD$195-AD$194)*10)),1))</f>
        <v>5.9</v>
      </c>
      <c r="AE95" s="62">
        <f t="shared" si="39"/>
        <v>4.8</v>
      </c>
      <c r="AF95" s="75">
        <f>('Indicator Data'!AC98+'Indicator Data'!AB98*0.5+'Indicator Data'!AA98*0.25)/1000</f>
        <v>683.29849999999999</v>
      </c>
      <c r="AG95" s="67">
        <f>AF95*1000/'Indicator Data'!BI98</f>
        <v>9.5306882418972935E-2</v>
      </c>
      <c r="AH95" s="62">
        <f t="shared" si="40"/>
        <v>9.5</v>
      </c>
      <c r="AI95" s="61">
        <f>IF('Indicator Data'!AG98="No data","x",ROUND(IF('Indicator Data'!AG98&lt;$AI$194,10,IF('Indicator Data'!AG98&gt;$AI$195,0,($AI$195-'Indicator Data'!AG98)/($AI$195-$AI$194)*10)),1))</f>
        <v>5.9</v>
      </c>
      <c r="AJ95" s="61">
        <f>IF('Indicator Data'!AH98="No data","x",ROUND(IF('Indicator Data'!AH98&gt;$AJ$195,10,IF('Indicator Data'!AH98&lt;$AJ$194,0,10-($AJ$195-'Indicator Data'!AH98)/($AJ$195-$AJ$194)*10)),1))</f>
        <v>3.8</v>
      </c>
      <c r="AK95" s="62">
        <f t="shared" si="26"/>
        <v>4.9000000000000004</v>
      </c>
      <c r="AL95" s="68">
        <f t="shared" si="27"/>
        <v>6.2</v>
      </c>
      <c r="AM95" s="69">
        <f t="shared" si="28"/>
        <v>3.7</v>
      </c>
      <c r="AN95" s="61">
        <f>IF('Indicator Data'!AI98="No data","x",ROUND((IF(LOG('Indicator Data'!AI98)&gt;AN$195,10,IF(LOG('Indicator Data'!AI98)&lt;AN$194,0,10-(AN$195-LOG('Indicator Data'!AI98))/(AN$195-AN$194)*10))),1))</f>
        <v>5.2</v>
      </c>
      <c r="AO95" s="61">
        <f>IF('Indicator Data'!AJ98="No data","x",ROUND((IF(LOG('Indicator Data'!AJ98)&gt;AO$195,10,IF(LOG('Indicator Data'!AJ98)&lt;AO$194,0,10-(AO$195-LOG('Indicator Data'!AJ98))/(AO$195-AO$194)*10))),1))</f>
        <v>6.3</v>
      </c>
      <c r="AP95" s="62">
        <f t="shared" si="41"/>
        <v>5.8</v>
      </c>
      <c r="AQ95" s="62">
        <f>IF('Indicator Data'!AK98=0,10,ROUND(IF(LOG('Indicator Data'!AK98)&gt;AQ$195,0,IF(LOG('Indicator Data'!AK98)&lt;AQ$194,10,(AQ$195-LOG('Indicator Data'!AK98))/(AQ$195-AQ$194)*10)),1))</f>
        <v>5.2</v>
      </c>
      <c r="AR95" s="62">
        <f>IF('Indicator Data'!AL98="No data","x",ROUND(IF('Indicator Data'!AL98&gt;AR$195,10,IF('Indicator Data'!AL98&lt;AR$194,0,10-(AR$195-'Indicator Data'!AL98)/(AR$195-AR$194)*10)),1))</f>
        <v>4</v>
      </c>
      <c r="AS95" s="64">
        <f t="shared" si="42"/>
        <v>5</v>
      </c>
      <c r="AT95" s="61">
        <f>IF('Indicator Data'!AM98="No data","x",ROUND(IF('Indicator Data'!AM98^2&gt;AT$195,0,IF('Indicator Data'!AM98^2&lt;AT$194,10,(AT$195-'Indicator Data'!AM98^2)/(AT$195-AT$194)*10)),1))</f>
        <v>3.1</v>
      </c>
      <c r="AU95" s="61">
        <f>IF('Indicator Data'!AN98="No data","x",ROUND(IF('Indicator Data'!AN98&gt;AU$195,0,IF('Indicator Data'!AN98&lt;AU$194,10,(AU$195-'Indicator Data'!AN98)/(AU$195-AU$194)*10)),1))</f>
        <v>7.6</v>
      </c>
      <c r="AV95" s="61">
        <f>IF('Indicator Data'!AO98="No data","x",ROUND(IF('Indicator Data'!AO98&gt;AV$195,0,IF('Indicator Data'!AO98&lt;AV$194,10,(AV$195-'Indicator Data'!AO98)/(AV$195-AV$194)*10)),1))</f>
        <v>1.9</v>
      </c>
      <c r="AW95" s="62">
        <f t="shared" si="43"/>
        <v>4.2</v>
      </c>
      <c r="AX95" s="62">
        <f>IF('Indicator Data'!AP98="No data","x",ROUND(IF('Indicator Data'!AP98&gt;AX$195,10,IF('Indicator Data'!AP98&lt;AX$194,0,10-(AX$195-'Indicator Data'!AP98)/(AX$195-AX$194)*10)),1))</f>
        <v>4</v>
      </c>
      <c r="AY95" s="64">
        <f t="shared" si="44"/>
        <v>4.0999999999999996</v>
      </c>
      <c r="AZ95" s="69">
        <f t="shared" si="45"/>
        <v>4.5999999999999996</v>
      </c>
    </row>
    <row r="96" spans="1:52" s="4" customFormat="1" x14ac:dyDescent="0.3">
      <c r="A96" s="109" t="str">
        <f>'Indicator Data'!A99</f>
        <v>Latvia</v>
      </c>
      <c r="B96" s="52" t="str">
        <f>'Indicator Data'!B99</f>
        <v>LVA</v>
      </c>
      <c r="C96" s="61">
        <f>ROUND(IF('Indicator Data'!K99="No data",IF((0.1022*LN('Indicator Data'!BH99)-0.1711)&gt;C$195,0,IF((0.1022*LN('Indicator Data'!BH99)-0.1711)&lt;C$194,10,(C$195-(0.1022*LN('Indicator Data'!BH99)-0.1711))/(C$195-C$194)*10)),IF('Indicator Data'!K99&gt;C$195,0,IF('Indicator Data'!K99&lt;C$194,10,(C$195-'Indicator Data'!K99)/(C$195-C$194)*10))),1)</f>
        <v>0.9</v>
      </c>
      <c r="D96" s="61" t="str">
        <f>IF('Indicator Data'!L99="No data","x",ROUND((IF(LOG('Indicator Data'!L99*1000)&gt;D$195,10,IF(LOG('Indicator Data'!L99*1000)&lt;D$194,0,10-(D$195-LOG('Indicator Data'!L99*1000))/(D$195-D$194)*10))),1))</f>
        <v>x</v>
      </c>
      <c r="E96" s="62">
        <f t="shared" si="29"/>
        <v>0.9</v>
      </c>
      <c r="F96" s="61">
        <f>IF('Indicator Data'!Y99="No data","x",ROUND(IF('Indicator Data'!Y99&gt;F$195,10,IF('Indicator Data'!Y99&lt;F$194,0,10-(F$195-'Indicator Data'!Y99)/(F$195-F$194)*10)),1))</f>
        <v>2.2999999999999998</v>
      </c>
      <c r="G96" s="61">
        <f>IF('Indicator Data'!Z99="No data","x",ROUND(IF('Indicator Data'!Z99&gt;G$195,10,IF('Indicator Data'!Z99&lt;G$194,0,10-(G$195-'Indicator Data'!Z99)/(G$195-G$194)*10)),1))</f>
        <v>2.2999999999999998</v>
      </c>
      <c r="H96" s="62">
        <f t="shared" si="30"/>
        <v>2.2999999999999998</v>
      </c>
      <c r="I96" s="63">
        <f>SUM(IF('Indicator Data'!M99=0,0,'Indicator Data'!M99),SUM('Indicator Data'!N99:O99))</f>
        <v>0.15253</v>
      </c>
      <c r="J96" s="63">
        <f>I96/'Indicator Data'!BI99*1000000</f>
        <v>7.9995175010751332E-2</v>
      </c>
      <c r="K96" s="61">
        <f t="shared" si="31"/>
        <v>0</v>
      </c>
      <c r="L96" s="61" t="str">
        <f>IF('Indicator Data'!P99="No data","x",ROUND(IF('Indicator Data'!P99&gt;L$195,10,IF('Indicator Data'!P99&lt;L$194,0,10-(L$195-'Indicator Data'!P99)/(L$195-L$194)*10)),1))</f>
        <v>x</v>
      </c>
      <c r="M96" s="61">
        <f>IF('Indicator Data'!Q99="No data","x",IF('Indicator Data'!Q99=0,0,ROUND(IF('Indicator Data'!Q99&gt;M$195,10,IF('Indicator Data'!Q99&lt;M$194,0,10-(M$195-'Indicator Data'!Q99)/(M$195-M$194)*10)),1)))</f>
        <v>1.2</v>
      </c>
      <c r="N96" s="62">
        <f t="shared" si="32"/>
        <v>0.6</v>
      </c>
      <c r="O96" s="64">
        <f t="shared" si="33"/>
        <v>1.2</v>
      </c>
      <c r="P96" s="75">
        <f>IF(AND('Indicator Data'!AD99="No data",'Indicator Data'!AE99="No data"),0,SUM('Indicator Data'!AD99:AF99)/1000)</f>
        <v>0.72799999999999998</v>
      </c>
      <c r="Q96" s="61">
        <f t="shared" si="34"/>
        <v>0</v>
      </c>
      <c r="R96" s="65">
        <f>P96*1000/'Indicator Data'!BI99</f>
        <v>3.8180349706829457E-4</v>
      </c>
      <c r="S96" s="61">
        <f t="shared" si="35"/>
        <v>2.5</v>
      </c>
      <c r="T96" s="66">
        <f t="shared" si="36"/>
        <v>1.3</v>
      </c>
      <c r="U96" s="61">
        <f>IF('Indicator Data'!U99="No data","x",ROUND(IF('Indicator Data'!U99&gt;U$195,10,IF('Indicator Data'!U99&lt;U$194,0,10-(U$195-'Indicator Data'!U99)/(U$195-U$194)*10)),1))</f>
        <v>1.4</v>
      </c>
      <c r="V96" s="61" t="str">
        <f>IF('Indicator Data'!V99="No data","x",IF('Indicator Data'!V99=0,0,ROUND(IF('Indicator Data'!V99&gt;V$195,10,IF('Indicator Data'!V99&lt;V$194,0,10-(V$195-'Indicator Data'!V99)/(V$195-V$194)*10)),1)))</f>
        <v>x</v>
      </c>
      <c r="W96" s="61">
        <f t="shared" si="37"/>
        <v>1.4</v>
      </c>
      <c r="X96" s="61">
        <f>IF('Indicator Data'!T99="No data","x",ROUND(IF('Indicator Data'!T99&gt;X$195,10,IF('Indicator Data'!T99&lt;X$194,0,10-(X$195-'Indicator Data'!T99)/(X$195-X$194)*10)),1))</f>
        <v>0.6</v>
      </c>
      <c r="Y96" s="167" t="str">
        <f>IF('Indicator Data'!W99="No data","x",ROUND(IF('Indicator Data'!W99&gt;Y$195,10,IF('Indicator Data'!W99&lt;Y$194,0,10-(Y$195-'Indicator Data'!W99)/(Y$195-Y$194)*10)),1))</f>
        <v>x</v>
      </c>
      <c r="Z96" s="65">
        <f>IF('Indicator Data'!X99="No data","x",IF(('Indicator Data'!X99/'Indicator Data'!BI99)&gt;1,1,IF('Indicator Data'!X99&gt;'Indicator Data'!X99,1,'Indicator Data'!X99/'Indicator Data'!BI99)))</f>
        <v>9.964651709199996E-6</v>
      </c>
      <c r="AA96" s="167">
        <f t="shared" si="38"/>
        <v>0</v>
      </c>
      <c r="AB96" s="62">
        <f t="shared" si="25"/>
        <v>0.7</v>
      </c>
      <c r="AC96" s="61">
        <f>IF('Indicator Data'!R99="No data","x",ROUND(IF('Indicator Data'!R99&gt;AC$195,10,IF('Indicator Data'!R99&lt;AC$194,0,10-(AC$195-'Indicator Data'!R99)/(AC$195-AC$194)*10)),1))</f>
        <v>0.3</v>
      </c>
      <c r="AD96" s="61" t="str">
        <f>IF('Indicator Data'!S99="No data","x",ROUND(IF('Indicator Data'!S99&gt;AD$195,10,IF('Indicator Data'!S99&lt;AD$194,0,10-(AD$195-'Indicator Data'!S99)/(AD$195-AD$194)*10)),1))</f>
        <v>x</v>
      </c>
      <c r="AE96" s="62">
        <f t="shared" si="39"/>
        <v>0.3</v>
      </c>
      <c r="AF96" s="75">
        <f>('Indicator Data'!AC99+'Indicator Data'!AB99*0.5+'Indicator Data'!AA99*0.25)/1000</f>
        <v>0</v>
      </c>
      <c r="AG96" s="67">
        <f>AF96*1000/'Indicator Data'!BI99</f>
        <v>0</v>
      </c>
      <c r="AH96" s="62">
        <f t="shared" si="40"/>
        <v>0</v>
      </c>
      <c r="AI96" s="61">
        <f>IF('Indicator Data'!AG99="No data","x",ROUND(IF('Indicator Data'!AG99&lt;$AI$194,10,IF('Indicator Data'!AG99&gt;$AI$195,0,($AI$195-'Indicator Data'!AG99)/($AI$195-$AI$194)*10)),1))</f>
        <v>2.7</v>
      </c>
      <c r="AJ96" s="61">
        <f>IF('Indicator Data'!AH99="No data","x",ROUND(IF('Indicator Data'!AH99&gt;$AJ$195,10,IF('Indicator Data'!AH99&lt;$AJ$194,0,10-($AJ$195-'Indicator Data'!AH99)/($AJ$195-$AJ$194)*10)),1))</f>
        <v>0</v>
      </c>
      <c r="AK96" s="62">
        <f t="shared" si="26"/>
        <v>1.4</v>
      </c>
      <c r="AL96" s="68">
        <f t="shared" si="27"/>
        <v>0.6</v>
      </c>
      <c r="AM96" s="69">
        <f t="shared" si="28"/>
        <v>1</v>
      </c>
      <c r="AN96" s="61">
        <f>IF('Indicator Data'!AI99="No data","x",ROUND((IF(LOG('Indicator Data'!AI99)&gt;AN$195,10,IF(LOG('Indicator Data'!AI99)&lt;AN$194,0,10-(AN$195-LOG('Indicator Data'!AI99))/(AN$195-AN$194)*10))),1))</f>
        <v>6.5</v>
      </c>
      <c r="AO96" s="61">
        <f>IF('Indicator Data'!AJ99="No data","x",ROUND((IF(LOG('Indicator Data'!AJ99)&gt;AO$195,10,IF(LOG('Indicator Data'!AJ99)&lt;AO$194,0,10-(AO$195-LOG('Indicator Data'!AJ99))/(AO$195-AO$194)*10))),1))</f>
        <v>5.7</v>
      </c>
      <c r="AP96" s="62">
        <f t="shared" si="41"/>
        <v>6.1</v>
      </c>
      <c r="AQ96" s="62">
        <f>IF('Indicator Data'!AK99=0,10,ROUND(IF(LOG('Indicator Data'!AK99)&gt;AQ$195,0,IF(LOG('Indicator Data'!AK99)&lt;AQ$194,10,(AQ$195-LOG('Indicator Data'!AK99))/(AQ$195-AQ$194)*10)),1))</f>
        <v>6.1</v>
      </c>
      <c r="AR96" s="62">
        <f>IF('Indicator Data'!AL99="No data","x",ROUND(IF('Indicator Data'!AL99&gt;AR$195,10,IF('Indicator Data'!AL99&lt;AR$194,0,10-(AR$195-'Indicator Data'!AL99)/(AR$195-AR$194)*10)),1))</f>
        <v>8</v>
      </c>
      <c r="AS96" s="64">
        <f t="shared" si="42"/>
        <v>6.7</v>
      </c>
      <c r="AT96" s="61">
        <f>IF('Indicator Data'!AM99="No data","x",ROUND(IF('Indicator Data'!AM99^2&gt;AT$195,0,IF('Indicator Data'!AM99^2&lt;AT$194,10,(AT$195-'Indicator Data'!AM99^2)/(AT$195-AT$194)*10)),1))</f>
        <v>0</v>
      </c>
      <c r="AU96" s="61">
        <f>IF('Indicator Data'!AN99="No data","x",ROUND(IF('Indicator Data'!AN99&gt;AU$195,0,IF('Indicator Data'!AN99&lt;AU$194,10,(AU$195-'Indicator Data'!AN99)/(AU$195-AU$194)*10)),1))</f>
        <v>4.8</v>
      </c>
      <c r="AV96" s="61">
        <f>IF('Indicator Data'!AO99="No data","x",ROUND(IF('Indicator Data'!AO99&gt;AV$195,0,IF('Indicator Data'!AO99&lt;AV$194,10,(AV$195-'Indicator Data'!AO99)/(AV$195-AV$194)*10)),1))</f>
        <v>2.4</v>
      </c>
      <c r="AW96" s="62">
        <f t="shared" si="43"/>
        <v>2.4</v>
      </c>
      <c r="AX96" s="62">
        <f>IF('Indicator Data'!AP99="No data","x",ROUND(IF('Indicator Data'!AP99&gt;AX$195,10,IF('Indicator Data'!AP99&lt;AX$194,0,10-(AX$195-'Indicator Data'!AP99)/(AX$195-AX$194)*10)),1))</f>
        <v>2.8</v>
      </c>
      <c r="AY96" s="64">
        <f t="shared" si="44"/>
        <v>2.6</v>
      </c>
      <c r="AZ96" s="69">
        <f t="shared" si="45"/>
        <v>4.7</v>
      </c>
    </row>
    <row r="97" spans="1:52" s="4" customFormat="1" x14ac:dyDescent="0.3">
      <c r="A97" s="109" t="str">
        <f>'Indicator Data'!A100</f>
        <v>Lebanon</v>
      </c>
      <c r="B97" s="52" t="str">
        <f>'Indicator Data'!B100</f>
        <v>LBN</v>
      </c>
      <c r="C97" s="61">
        <f>ROUND(IF('Indicator Data'!K100="No data",IF((0.1022*LN('Indicator Data'!BH100)-0.1711)&gt;C$195,0,IF((0.1022*LN('Indicator Data'!BH100)-0.1711)&lt;C$194,10,(C$195-(0.1022*LN('Indicator Data'!BH100)-0.1711))/(C$195-C$194)*10)),IF('Indicator Data'!K100&gt;C$195,0,IF('Indicator Data'!K100&lt;C$194,10,(C$195-'Indicator Data'!K100)/(C$195-C$194)*10))),1)</f>
        <v>3.4</v>
      </c>
      <c r="D97" s="61" t="str">
        <f>IF('Indicator Data'!L100="No data","x",ROUND((IF(LOG('Indicator Data'!L100*1000)&gt;D$195,10,IF(LOG('Indicator Data'!L100*1000)&lt;D$194,0,10-(D$195-LOG('Indicator Data'!L100*1000))/(D$195-D$194)*10))),1))</f>
        <v>x</v>
      </c>
      <c r="E97" s="62">
        <f t="shared" si="29"/>
        <v>3.4</v>
      </c>
      <c r="F97" s="61">
        <f>IF('Indicator Data'!Y100="No data","x",ROUND(IF('Indicator Data'!Y100&gt;F$195,10,IF('Indicator Data'!Y100&lt;F$194,0,10-(F$195-'Indicator Data'!Y100)/(F$195-F$194)*10)),1))</f>
        <v>4.8</v>
      </c>
      <c r="G97" s="61">
        <f>IF('Indicator Data'!Z100="No data","x",ROUND(IF('Indicator Data'!Z100&gt;G$195,10,IF('Indicator Data'!Z100&lt;G$194,0,10-(G$195-'Indicator Data'!Z100)/(G$195-G$194)*10)),1))</f>
        <v>1.7</v>
      </c>
      <c r="H97" s="62">
        <f t="shared" si="30"/>
        <v>3.3</v>
      </c>
      <c r="I97" s="63">
        <f>SUM(IF('Indicator Data'!M100=0,0,'Indicator Data'!M100),SUM('Indicator Data'!N100:O100))</f>
        <v>25439.885709999999</v>
      </c>
      <c r="J97" s="63">
        <f>I97/'Indicator Data'!BI100*1000000</f>
        <v>3710.7592679327545</v>
      </c>
      <c r="K97" s="61">
        <f t="shared" si="31"/>
        <v>10</v>
      </c>
      <c r="L97" s="61">
        <f>IF('Indicator Data'!P100="No data","x",ROUND(IF('Indicator Data'!P100&gt;L$195,10,IF('Indicator Data'!P100&lt;L$194,0,10-(L$195-'Indicator Data'!P100)/(L$195-L$194)*10)),1))</f>
        <v>1.7</v>
      </c>
      <c r="M97" s="61">
        <f>IF('Indicator Data'!Q100="No data","x",IF('Indicator Data'!Q100=0,0,ROUND(IF('Indicator Data'!Q100&gt;M$195,10,IF('Indicator Data'!Q100&lt;M$194,0,10-(M$195-'Indicator Data'!Q100)/(M$195-M$194)*10)),1)))</f>
        <v>4.0999999999999996</v>
      </c>
      <c r="N97" s="62">
        <f t="shared" si="32"/>
        <v>5.3</v>
      </c>
      <c r="O97" s="64">
        <f t="shared" si="33"/>
        <v>3.9</v>
      </c>
      <c r="P97" s="75">
        <f>IF(AND('Indicator Data'!AD100="No data",'Indicator Data'!AE100="No data"),0,SUM('Indicator Data'!AD100:AF100)/1000)</f>
        <v>1477.049</v>
      </c>
      <c r="Q97" s="61">
        <f t="shared" si="34"/>
        <v>10</v>
      </c>
      <c r="R97" s="65">
        <f>P97*1000/'Indicator Data'!BI100</f>
        <v>0.21544803024749154</v>
      </c>
      <c r="S97" s="61">
        <f t="shared" si="35"/>
        <v>10</v>
      </c>
      <c r="T97" s="66">
        <f t="shared" si="36"/>
        <v>10</v>
      </c>
      <c r="U97" s="61">
        <f>IF('Indicator Data'!U100="No data","x",ROUND(IF('Indicator Data'!U100&gt;U$195,10,IF('Indicator Data'!U100&lt;U$194,0,10-(U$195-'Indicator Data'!U100)/(U$195-U$194)*10)),1))</f>
        <v>0.2</v>
      </c>
      <c r="V97" s="61">
        <f>IF('Indicator Data'!V100="No data","x",IF('Indicator Data'!V100=0,0,ROUND(IF('Indicator Data'!V100&gt;V$195,10,IF('Indicator Data'!V100&lt;V$194,0,10-(V$195-'Indicator Data'!V100)/(V$195-V$194)*10)),1)))</f>
        <v>0.1</v>
      </c>
      <c r="W97" s="61">
        <f t="shared" si="37"/>
        <v>0.15000000000000002</v>
      </c>
      <c r="X97" s="61">
        <f>IF('Indicator Data'!T100="No data","x",ROUND(IF('Indicator Data'!T100&gt;X$195,10,IF('Indicator Data'!T100&lt;X$194,0,10-(X$195-'Indicator Data'!T100)/(X$195-X$194)*10)),1))</f>
        <v>0.2</v>
      </c>
      <c r="Y97" s="167" t="str">
        <f>IF('Indicator Data'!W100="No data","x",ROUND(IF('Indicator Data'!W100&gt;Y$195,10,IF('Indicator Data'!W100&lt;Y$194,0,10-(Y$195-'Indicator Data'!W100)/(Y$195-Y$194)*10)),1))</f>
        <v>x</v>
      </c>
      <c r="Z97" s="65">
        <f>IF('Indicator Data'!X100="No data","x",IF(('Indicator Data'!X100/'Indicator Data'!BI100)&gt;1,1,IF('Indicator Data'!X100&gt;'Indicator Data'!X100,1,'Indicator Data'!X100/'Indicator Data'!BI100)))</f>
        <v>1.458638340688031E-7</v>
      </c>
      <c r="AA97" s="167">
        <f t="shared" si="38"/>
        <v>0</v>
      </c>
      <c r="AB97" s="62">
        <f t="shared" si="25"/>
        <v>0.1</v>
      </c>
      <c r="AC97" s="61">
        <f>IF('Indicator Data'!R100="No data","x",ROUND(IF('Indicator Data'!R100&gt;AC$195,10,IF('Indicator Data'!R100&lt;AC$194,0,10-(AC$195-'Indicator Data'!R100)/(AC$195-AC$194)*10)),1))</f>
        <v>0.6</v>
      </c>
      <c r="AD97" s="61" t="str">
        <f>IF('Indicator Data'!S100="No data","x",ROUND(IF('Indicator Data'!S100&gt;AD$195,10,IF('Indicator Data'!S100&lt;AD$194,0,10-(AD$195-'Indicator Data'!S100)/(AD$195-AD$194)*10)),1))</f>
        <v>x</v>
      </c>
      <c r="AE97" s="62">
        <f t="shared" si="39"/>
        <v>0.6</v>
      </c>
      <c r="AF97" s="75">
        <f>('Indicator Data'!AC100+'Indicator Data'!AB100*0.5+'Indicator Data'!AA100*0.25)/1000</f>
        <v>11.009</v>
      </c>
      <c r="AG97" s="67">
        <f>AF97*1000/'Indicator Data'!BI100</f>
        <v>1.6058149492634533E-3</v>
      </c>
      <c r="AH97" s="62">
        <f t="shared" si="40"/>
        <v>0.2</v>
      </c>
      <c r="AI97" s="61">
        <f>IF('Indicator Data'!AG100="No data","x",ROUND(IF('Indicator Data'!AG100&lt;$AI$194,10,IF('Indicator Data'!AG100&gt;$AI$195,0,($AI$195-'Indicator Data'!AG100)/($AI$195-$AI$194)*10)),1))</f>
        <v>4.8</v>
      </c>
      <c r="AJ97" s="61">
        <f>IF('Indicator Data'!AH100="No data","x",ROUND(IF('Indicator Data'!AH100&gt;$AJ$195,10,IF('Indicator Data'!AH100&lt;$AJ$194,0,10-($AJ$195-'Indicator Data'!AH100)/($AJ$195-$AJ$194)*10)),1))</f>
        <v>2</v>
      </c>
      <c r="AK97" s="62">
        <f t="shared" si="26"/>
        <v>3.4</v>
      </c>
      <c r="AL97" s="68">
        <f t="shared" si="27"/>
        <v>1.2</v>
      </c>
      <c r="AM97" s="69">
        <f t="shared" si="28"/>
        <v>7.8</v>
      </c>
      <c r="AN97" s="61">
        <f>IF('Indicator Data'!AI100="No data","x",ROUND((IF(LOG('Indicator Data'!AI100)&gt;AN$195,10,IF(LOG('Indicator Data'!AI100)&lt;AN$194,0,10-(AN$195-LOG('Indicator Data'!AI100))/(AN$195-AN$194)*10))),1))</f>
        <v>6.2</v>
      </c>
      <c r="AO97" s="61">
        <f>IF('Indicator Data'!AJ100="No data","x",ROUND((IF(LOG('Indicator Data'!AJ100)&gt;AO$195,10,IF(LOG('Indicator Data'!AJ100)&lt;AO$194,0,10-(AO$195-LOG('Indicator Data'!AJ100))/(AO$195-AO$194)*10))),1))</f>
        <v>5.7</v>
      </c>
      <c r="AP97" s="62">
        <f t="shared" si="41"/>
        <v>6</v>
      </c>
      <c r="AQ97" s="62">
        <f>IF('Indicator Data'!AK100=0,10,ROUND(IF(LOG('Indicator Data'!AK100)&gt;AQ$195,0,IF(LOG('Indicator Data'!AK100)&lt;AQ$194,10,(AQ$195-LOG('Indicator Data'!AK100))/(AQ$195-AQ$194)*10)),1))</f>
        <v>5.3</v>
      </c>
      <c r="AR97" s="62">
        <f>IF('Indicator Data'!AL100="No data","x",ROUND(IF('Indicator Data'!AL100&gt;AR$195,10,IF('Indicator Data'!AL100&lt;AR$194,0,10-(AR$195-'Indicator Data'!AL100)/(AR$195-AR$194)*10)),1))</f>
        <v>2</v>
      </c>
      <c r="AS97" s="64">
        <f t="shared" si="42"/>
        <v>4.4000000000000004</v>
      </c>
      <c r="AT97" s="61">
        <f>IF('Indicator Data'!AM100="No data","x",ROUND(IF('Indicator Data'!AM100^2&gt;AT$195,0,IF('Indicator Data'!AM100^2&lt;AT$194,10,(AT$195-'Indicator Data'!AM100^2)/(AT$195-AT$194)*10)),1))</f>
        <v>1.1000000000000001</v>
      </c>
      <c r="AU97" s="61">
        <f>IF('Indicator Data'!AN100="No data","x",ROUND(IF('Indicator Data'!AN100&gt;AU$195,0,IF('Indicator Data'!AN100&lt;AU$194,10,(AU$195-'Indicator Data'!AN100)/(AU$195-AU$194)*10)),1))</f>
        <v>6.9</v>
      </c>
      <c r="AV97" s="61">
        <f>IF('Indicator Data'!AO100="No data","x",ROUND(IF('Indicator Data'!AO100&gt;AV$195,0,IF('Indicator Data'!AO100&lt;AV$194,10,(AV$195-'Indicator Data'!AO100)/(AV$195-AV$194)*10)),1))</f>
        <v>7.3</v>
      </c>
      <c r="AW97" s="62">
        <f t="shared" si="43"/>
        <v>5.0999999999999996</v>
      </c>
      <c r="AX97" s="62">
        <f>IF('Indicator Data'!AP100="No data","x",ROUND(IF('Indicator Data'!AP100&gt;AX$195,10,IF('Indicator Data'!AP100&lt;AX$194,0,10-(AX$195-'Indicator Data'!AP100)/(AX$195-AX$194)*10)),1))</f>
        <v>7.6</v>
      </c>
      <c r="AY97" s="64">
        <f t="shared" si="44"/>
        <v>6.4</v>
      </c>
      <c r="AZ97" s="69">
        <f t="shared" si="45"/>
        <v>5.4</v>
      </c>
    </row>
    <row r="98" spans="1:52" s="4" customFormat="1" x14ac:dyDescent="0.3">
      <c r="A98" s="109" t="str">
        <f>'Indicator Data'!A101</f>
        <v>Lesotho</v>
      </c>
      <c r="B98" s="52" t="str">
        <f>'Indicator Data'!B101</f>
        <v>LSO</v>
      </c>
      <c r="C98" s="61">
        <f>ROUND(IF('Indicator Data'!K101="No data",IF((0.1022*LN('Indicator Data'!BH101)-0.1711)&gt;C$195,0,IF((0.1022*LN('Indicator Data'!BH101)-0.1711)&lt;C$194,10,(C$195-(0.1022*LN('Indicator Data'!BH101)-0.1711))/(C$195-C$194)*10)),IF('Indicator Data'!K101&gt;C$195,0,IF('Indicator Data'!K101&lt;C$194,10,(C$195-'Indicator Data'!K101)/(C$195-C$194)*10))),1)</f>
        <v>7.6</v>
      </c>
      <c r="D98" s="61">
        <f>IF('Indicator Data'!L101="No data","x",ROUND((IF(LOG('Indicator Data'!L101*1000)&gt;D$195,10,IF(LOG('Indicator Data'!L101*1000)&lt;D$194,0,10-(D$195-LOG('Indicator Data'!L101*1000))/(D$195-D$194)*10))),1))</f>
        <v>8</v>
      </c>
      <c r="E98" s="62">
        <f t="shared" si="29"/>
        <v>7.8</v>
      </c>
      <c r="F98" s="61">
        <f>IF('Indicator Data'!Y101="No data","x",ROUND(IF('Indicator Data'!Y101&gt;F$195,10,IF('Indicator Data'!Y101&lt;F$194,0,10-(F$195-'Indicator Data'!Y101)/(F$195-F$194)*10)),1))</f>
        <v>7.3</v>
      </c>
      <c r="G98" s="61">
        <f>IF('Indicator Data'!Z101="No data","x",ROUND(IF('Indicator Data'!Z101&gt;G$195,10,IF('Indicator Data'!Z101&lt;G$194,0,10-(G$195-'Indicator Data'!Z101)/(G$195-G$194)*10)),1))</f>
        <v>7.3</v>
      </c>
      <c r="H98" s="62">
        <f t="shared" si="30"/>
        <v>7.3</v>
      </c>
      <c r="I98" s="63">
        <f>SUM(IF('Indicator Data'!M101=0,0,'Indicator Data'!M101),SUM('Indicator Data'!N101:O101))</f>
        <v>323.75274999999999</v>
      </c>
      <c r="J98" s="63">
        <f>I98/'Indicator Data'!BI101*1000000</f>
        <v>152.33509483749572</v>
      </c>
      <c r="K98" s="61">
        <f t="shared" si="31"/>
        <v>3</v>
      </c>
      <c r="L98" s="61">
        <f>IF('Indicator Data'!P101="No data","x",ROUND(IF('Indicator Data'!P101&gt;L$195,10,IF('Indicator Data'!P101&lt;L$194,0,10-(L$195-'Indicator Data'!P101)/(L$195-L$194)*10)),1))</f>
        <v>3.2</v>
      </c>
      <c r="M98" s="61">
        <f>IF('Indicator Data'!Q101="No data","x",IF('Indicator Data'!Q101=0,0,ROUND(IF('Indicator Data'!Q101&gt;M$195,10,IF('Indicator Data'!Q101&lt;M$194,0,10-(M$195-'Indicator Data'!Q101)/(M$195-M$194)*10)),1)))</f>
        <v>7.7</v>
      </c>
      <c r="N98" s="62">
        <f t="shared" si="32"/>
        <v>4.5999999999999996</v>
      </c>
      <c r="O98" s="64">
        <f t="shared" si="33"/>
        <v>6.9</v>
      </c>
      <c r="P98" s="75">
        <f>IF(AND('Indicator Data'!AD101="No data",'Indicator Data'!AE101="No data"),0,SUM('Indicator Data'!AD101:AF101)/1000)</f>
        <v>9.5000000000000001E-2</v>
      </c>
      <c r="Q98" s="61">
        <f t="shared" si="34"/>
        <v>0</v>
      </c>
      <c r="R98" s="65">
        <f>P98*1000/'Indicator Data'!BI101</f>
        <v>4.4700265896002714E-5</v>
      </c>
      <c r="S98" s="61">
        <f t="shared" si="35"/>
        <v>0</v>
      </c>
      <c r="T98" s="66">
        <f t="shared" si="36"/>
        <v>0</v>
      </c>
      <c r="U98" s="61">
        <f>IF('Indicator Data'!U101="No data","x",ROUND(IF('Indicator Data'!U101&gt;U$195,10,IF('Indicator Data'!U101&lt;U$194,0,10-(U$195-'Indicator Data'!U101)/(U$195-U$194)*10)),1))</f>
        <v>10</v>
      </c>
      <c r="V98" s="61">
        <f>IF('Indicator Data'!V101="No data","x",IF('Indicator Data'!V101=0,0,ROUND(IF('Indicator Data'!V101&gt;V$195,10,IF('Indicator Data'!V101&lt;V$194,0,10-(V$195-'Indicator Data'!V101)/(V$195-V$194)*10)),1)))</f>
        <v>10</v>
      </c>
      <c r="W98" s="61">
        <f t="shared" si="37"/>
        <v>10</v>
      </c>
      <c r="X98" s="61">
        <f>IF('Indicator Data'!T101="No data","x",ROUND(IF('Indicator Data'!T101&gt;X$195,10,IF('Indicator Data'!T101&lt;X$194,0,10-(X$195-'Indicator Data'!T101)/(X$195-X$194)*10)),1))</f>
        <v>10</v>
      </c>
      <c r="Y98" s="167" t="str">
        <f>IF('Indicator Data'!W101="No data","x",ROUND(IF('Indicator Data'!W101&gt;Y$195,10,IF('Indicator Data'!W101&lt;Y$194,0,10-(Y$195-'Indicator Data'!W101)/(Y$195-Y$194)*10)),1))</f>
        <v>x</v>
      </c>
      <c r="Z98" s="65">
        <f>IF('Indicator Data'!X101="No data","x",IF(('Indicator Data'!X101/'Indicator Data'!BI101)&gt;1,1,IF('Indicator Data'!X101&gt;'Indicator Data'!X101,1,'Indicator Data'!X101/'Indicator Data'!BI101)))</f>
        <v>0.18236438056959431</v>
      </c>
      <c r="AA98" s="167">
        <f t="shared" si="38"/>
        <v>2</v>
      </c>
      <c r="AB98" s="62">
        <f t="shared" si="25"/>
        <v>7.3</v>
      </c>
      <c r="AC98" s="61">
        <f>IF('Indicator Data'!R101="No data","x",ROUND(IF('Indicator Data'!R101&gt;AC$195,10,IF('Indicator Data'!R101&lt;AC$194,0,10-(AC$195-'Indicator Data'!R101)/(AC$195-AC$194)*10)),1))</f>
        <v>6.2</v>
      </c>
      <c r="AD98" s="61">
        <f>IF('Indicator Data'!S101="No data","x",ROUND(IF('Indicator Data'!S101&gt;AD$195,10,IF('Indicator Data'!S101&lt;AD$194,0,10-(AD$195-'Indicator Data'!S101)/(AD$195-AD$194)*10)),1))</f>
        <v>2.2999999999999998</v>
      </c>
      <c r="AE98" s="62">
        <f t="shared" si="39"/>
        <v>4.3</v>
      </c>
      <c r="AF98" s="75">
        <f>('Indicator Data'!AC101+'Indicator Data'!AB101*0.5+'Indicator Data'!AA101*0.25)/1000</f>
        <v>433</v>
      </c>
      <c r="AG98" s="67">
        <f>AF98*1000/'Indicator Data'!BI101</f>
        <v>0.20373910666283343</v>
      </c>
      <c r="AH98" s="62">
        <f t="shared" si="40"/>
        <v>10</v>
      </c>
      <c r="AI98" s="61">
        <f>IF('Indicator Data'!AG101="No data","x",ROUND(IF('Indicator Data'!AG101&lt;$AI$194,10,IF('Indicator Data'!AG101&gt;$AI$195,0,($AI$195-'Indicator Data'!AG101)/($AI$195-$AI$194)*10)),1))</f>
        <v>4.9000000000000004</v>
      </c>
      <c r="AJ98" s="61">
        <f>IF('Indicator Data'!AH101="No data","x",ROUND(IF('Indicator Data'!AH101&gt;$AJ$195,10,IF('Indicator Data'!AH101&lt;$AJ$194,0,10-($AJ$195-'Indicator Data'!AH101)/($AJ$195-$AJ$194)*10)),1))</f>
        <v>2.7</v>
      </c>
      <c r="AK98" s="62">
        <f t="shared" si="26"/>
        <v>3.8</v>
      </c>
      <c r="AL98" s="68">
        <f t="shared" si="27"/>
        <v>7.3</v>
      </c>
      <c r="AM98" s="69">
        <f t="shared" si="28"/>
        <v>4.5999999999999996</v>
      </c>
      <c r="AN98" s="61" t="str">
        <f>IF('Indicator Data'!AI101="No data","x",ROUND((IF(LOG('Indicator Data'!AI101)&gt;AN$195,10,IF(LOG('Indicator Data'!AI101)&lt;AN$194,0,10-(AN$195-LOG('Indicator Data'!AI101))/(AN$195-AN$194)*10))),1))</f>
        <v>x</v>
      </c>
      <c r="AO98" s="61">
        <f>IF('Indicator Data'!AJ101="No data","x",ROUND((IF(LOG('Indicator Data'!AJ101)&gt;AO$195,10,IF(LOG('Indicator Data'!AJ101)&lt;AO$194,0,10-(AO$195-LOG('Indicator Data'!AJ101))/(AO$195-AO$194)*10))),1))</f>
        <v>5.0999999999999996</v>
      </c>
      <c r="AP98" s="62">
        <f t="shared" si="41"/>
        <v>5.0999999999999996</v>
      </c>
      <c r="AQ98" s="62">
        <f>IF('Indicator Data'!AK101=0,10,ROUND(IF(LOG('Indicator Data'!AK101)&gt;AQ$195,0,IF(LOG('Indicator Data'!AK101)&lt;AQ$194,10,(AQ$195-LOG('Indicator Data'!AK101))/(AQ$195-AQ$194)*10)),1))</f>
        <v>6</v>
      </c>
      <c r="AR98" s="62">
        <f>IF('Indicator Data'!AL101="No data","x",ROUND(IF('Indicator Data'!AL101&gt;AR$195,10,IF('Indicator Data'!AL101&lt;AR$194,0,10-(AR$195-'Indicator Data'!AL101)/(AR$195-AR$194)*10)),1))</f>
        <v>0</v>
      </c>
      <c r="AS98" s="64">
        <f t="shared" si="42"/>
        <v>3.7</v>
      </c>
      <c r="AT98" s="61">
        <f>IF('Indicator Data'!AM101="No data","x",ROUND(IF('Indicator Data'!AM101^2&gt;AT$195,0,IF('Indicator Data'!AM101^2&lt;AT$194,10,(AT$195-'Indicator Data'!AM101^2)/(AT$195-AT$194)*10)),1))</f>
        <v>4.5</v>
      </c>
      <c r="AU98" s="61">
        <f>IF('Indicator Data'!AN101="No data","x",ROUND(IF('Indicator Data'!AN101&gt;AU$195,0,IF('Indicator Data'!AN101&lt;AU$194,10,(AU$195-'Indicator Data'!AN101)/(AU$195-AU$194)*10)),1))</f>
        <v>4.4000000000000004</v>
      </c>
      <c r="AV98" s="61">
        <f>IF('Indicator Data'!AO101="No data","x",ROUND(IF('Indicator Data'!AO101&gt;AV$195,0,IF('Indicator Data'!AO101&lt;AV$194,10,(AV$195-'Indicator Data'!AO101)/(AV$195-AV$194)*10)),1))</f>
        <v>9.3000000000000007</v>
      </c>
      <c r="AW98" s="62">
        <f t="shared" si="43"/>
        <v>6.1</v>
      </c>
      <c r="AX98" s="62">
        <f>IF('Indicator Data'!AP101="No data","x",ROUND(IF('Indicator Data'!AP101&gt;AX$195,10,IF('Indicator Data'!AP101&lt;AX$194,0,10-(AX$195-'Indicator Data'!AP101)/(AX$195-AX$194)*10)),1))</f>
        <v>6.8</v>
      </c>
      <c r="AY98" s="64">
        <f t="shared" si="44"/>
        <v>6.5</v>
      </c>
      <c r="AZ98" s="69">
        <f t="shared" si="45"/>
        <v>5.0999999999999996</v>
      </c>
    </row>
    <row r="99" spans="1:52" s="4" customFormat="1" x14ac:dyDescent="0.3">
      <c r="A99" s="109" t="str">
        <f>'Indicator Data'!A102</f>
        <v>Liberia</v>
      </c>
      <c r="B99" s="52" t="str">
        <f>'Indicator Data'!B102</f>
        <v>LBR</v>
      </c>
      <c r="C99" s="61">
        <f>ROUND(IF('Indicator Data'!K102="No data",IF((0.1022*LN('Indicator Data'!BH102)-0.1711)&gt;C$195,0,IF((0.1022*LN('Indicator Data'!BH102)-0.1711)&lt;C$194,10,(C$195-(0.1022*LN('Indicator Data'!BH102)-0.1711))/(C$195-C$194)*10)),IF('Indicator Data'!K102&gt;C$195,0,IF('Indicator Data'!K102&lt;C$194,10,(C$195-'Indicator Data'!K102)/(C$195-C$194)*10))),1)</f>
        <v>8.6999999999999993</v>
      </c>
      <c r="D99" s="61">
        <f>IF('Indicator Data'!L102="No data","x",ROUND((IF(LOG('Indicator Data'!L102*1000)&gt;D$195,10,IF(LOG('Indicator Data'!L102*1000)&lt;D$194,0,10-(D$195-LOG('Indicator Data'!L102*1000))/(D$195-D$194)*10))),1))</f>
        <v>9.3000000000000007</v>
      </c>
      <c r="E99" s="62">
        <f t="shared" si="29"/>
        <v>9</v>
      </c>
      <c r="F99" s="61">
        <f>IF('Indicator Data'!Y102="No data","x",ROUND(IF('Indicator Data'!Y102&gt;F$195,10,IF('Indicator Data'!Y102&lt;F$194,0,10-(F$195-'Indicator Data'!Y102)/(F$195-F$194)*10)),1))</f>
        <v>8.6999999999999993</v>
      </c>
      <c r="G99" s="61">
        <f>IF('Indicator Data'!Z102="No data","x",ROUND(IF('Indicator Data'!Z102&gt;G$195,10,IF('Indicator Data'!Z102&lt;G$194,0,10-(G$195-'Indicator Data'!Z102)/(G$195-G$194)*10)),1))</f>
        <v>2.6</v>
      </c>
      <c r="H99" s="62">
        <f t="shared" si="30"/>
        <v>5.7</v>
      </c>
      <c r="I99" s="63">
        <f>SUM(IF('Indicator Data'!M102=0,0,'Indicator Data'!M102),SUM('Indicator Data'!N102:O102))</f>
        <v>791.20084999999995</v>
      </c>
      <c r="J99" s="63">
        <f>I99/'Indicator Data'!BI102*1000000</f>
        <v>160.24729947538913</v>
      </c>
      <c r="K99" s="61">
        <f t="shared" si="31"/>
        <v>3.2</v>
      </c>
      <c r="L99" s="61">
        <f>IF('Indicator Data'!P102="No data","x",ROUND(IF('Indicator Data'!P102&gt;L$195,10,IF('Indicator Data'!P102&lt;L$194,0,10-(L$195-'Indicator Data'!P102)/(L$195-L$194)*10)),1))</f>
        <v>10</v>
      </c>
      <c r="M99" s="61">
        <f>IF('Indicator Data'!Q102="No data","x",IF('Indicator Data'!Q102=0,0,ROUND(IF('Indicator Data'!Q102&gt;M$195,10,IF('Indicator Data'!Q102&lt;M$194,0,10-(M$195-'Indicator Data'!Q102)/(M$195-M$194)*10)),1)))</f>
        <v>4.7</v>
      </c>
      <c r="N99" s="62">
        <f t="shared" si="32"/>
        <v>6</v>
      </c>
      <c r="O99" s="64">
        <f t="shared" si="33"/>
        <v>7.4</v>
      </c>
      <c r="P99" s="75">
        <f>IF(AND('Indicator Data'!AD102="No data",'Indicator Data'!AE102="No data"),0,SUM('Indicator Data'!AD102:AF102)/1000)</f>
        <v>8.2609999999999992</v>
      </c>
      <c r="Q99" s="61">
        <f t="shared" si="34"/>
        <v>3.1</v>
      </c>
      <c r="R99" s="65">
        <f>P99*1000/'Indicator Data'!BI102</f>
        <v>1.673156621313273E-3</v>
      </c>
      <c r="S99" s="61">
        <f t="shared" si="35"/>
        <v>3.6</v>
      </c>
      <c r="T99" s="66">
        <f t="shared" si="36"/>
        <v>3.4</v>
      </c>
      <c r="U99" s="61">
        <f>IF('Indicator Data'!U102="No data","x",ROUND(IF('Indicator Data'!U102&gt;U$195,10,IF('Indicator Data'!U102&lt;U$194,0,10-(U$195-'Indicator Data'!U102)/(U$195-U$194)*10)),1))</f>
        <v>3.2</v>
      </c>
      <c r="V99" s="61">
        <f>IF('Indicator Data'!V102="No data","x",IF('Indicator Data'!V102=0,0,ROUND(IF('Indicator Data'!V102&gt;V$195,10,IF('Indicator Data'!V102&lt;V$194,0,10-(V$195-'Indicator Data'!V102)/(V$195-V$194)*10)),1)))</f>
        <v>3</v>
      </c>
      <c r="W99" s="61">
        <f t="shared" si="37"/>
        <v>3.1</v>
      </c>
      <c r="X99" s="61">
        <f>IF('Indicator Data'!T102="No data","x",ROUND(IF('Indicator Data'!T102&gt;X$195,10,IF('Indicator Data'!T102&lt;X$194,0,10-(X$195-'Indicator Data'!T102)/(X$195-X$194)*10)),1))</f>
        <v>5.6</v>
      </c>
      <c r="Y99" s="167">
        <f>IF('Indicator Data'!W102="No data","x",ROUND(IF('Indicator Data'!W102&gt;Y$195,10,IF('Indicator Data'!W102&lt;Y$194,0,10-(Y$195-'Indicator Data'!W102)/(Y$195-Y$194)*10)),1))</f>
        <v>4.8</v>
      </c>
      <c r="Z99" s="65">
        <f>IF('Indicator Data'!X102="No data","x",IF(('Indicator Data'!X102/'Indicator Data'!BI102)&gt;1,1,IF('Indicator Data'!X102&gt;'Indicator Data'!X102,1,'Indicator Data'!X102/'Indicator Data'!BI102)))</f>
        <v>0.52469612389095899</v>
      </c>
      <c r="AA99" s="167">
        <f t="shared" si="38"/>
        <v>5.8</v>
      </c>
      <c r="AB99" s="62">
        <f t="shared" ref="AB99:AB130" si="46">IF(AND(W99="x",X99="x",Y99="x",AA99="x"),"x",ROUND(AVERAGE(W99,X99,Y99,AA99),1))</f>
        <v>4.8</v>
      </c>
      <c r="AC99" s="61">
        <f>IF('Indicator Data'!R102="No data","x",ROUND(IF('Indicator Data'!R102&gt;AC$195,10,IF('Indicator Data'!R102&lt;AC$194,0,10-(AC$195-'Indicator Data'!R102)/(AC$195-AC$194)*10)),1))</f>
        <v>5.5</v>
      </c>
      <c r="AD99" s="61">
        <f>IF('Indicator Data'!S102="No data","x",ROUND(IF('Indicator Data'!S102&gt;AD$195,10,IF('Indicator Data'!S102&lt;AD$194,0,10-(AD$195-'Indicator Data'!S102)/(AD$195-AD$194)*10)),1))</f>
        <v>3.4</v>
      </c>
      <c r="AE99" s="62">
        <f t="shared" si="39"/>
        <v>4.5</v>
      </c>
      <c r="AF99" s="75">
        <f>('Indicator Data'!AC102+'Indicator Data'!AB102*0.5+'Indicator Data'!AA102*0.25)/1000</f>
        <v>0</v>
      </c>
      <c r="AG99" s="67">
        <f>AF99*1000/'Indicator Data'!BI102</f>
        <v>0</v>
      </c>
      <c r="AH99" s="62">
        <f t="shared" si="40"/>
        <v>0</v>
      </c>
      <c r="AI99" s="61">
        <f>IF('Indicator Data'!AG102="No data","x",ROUND(IF('Indicator Data'!AG102&lt;$AI$194,10,IF('Indicator Data'!AG102&gt;$AI$195,0,($AI$195-'Indicator Data'!AG102)/($AI$195-$AI$194)*10)),1))</f>
        <v>6.5</v>
      </c>
      <c r="AJ99" s="61">
        <f>IF('Indicator Data'!AH102="No data","x",ROUND(IF('Indicator Data'!AH102&gt;$AJ$195,10,IF('Indicator Data'!AH102&lt;$AJ$194,0,10-($AJ$195-'Indicator Data'!AH102)/($AJ$195-$AJ$194)*10)),1))</f>
        <v>10</v>
      </c>
      <c r="AK99" s="62">
        <f t="shared" ref="AK99:AK130" si="47">ROUND(AVERAGE(AJ99,AI99),1)</f>
        <v>8.3000000000000007</v>
      </c>
      <c r="AL99" s="68">
        <f t="shared" ref="AL99:AL130" si="48">ROUND(IF(AND(AB99="x",AE99="x",AK99="x"),AH99,IF(AND(AB99="x",AE99="x"),(10-GEOMEAN(((10-AK99)/10*9+1),((10-AH99)/10*9+1)))/9*10,IF(AK99="x",(10-GEOMEAN(((10-AB99)/10*9+1),((10-AE99)/10*9+1),((10-AH99)/10*9+1)))/9*10,IF(AB99="x",(10-GEOMEAN(((10-AK99)/10*9+1),((10-AE99)/10*9+1),((10-AH99)/10*9+1)))/9*10,(10-GEOMEAN(((10-AB99)/10*9+1),((10-AE99)/10*9+1),((10-AH99)/10*9+1),((10-AK99)/10*9+1)))/9*10)))),1)</f>
        <v>5.0999999999999996</v>
      </c>
      <c r="AM99" s="69">
        <f t="shared" ref="AM99:AM130" si="49">ROUND((10-GEOMEAN(((10-T99)/10*9+1),((10-AL99)/10*9+1)))/9*10,1)</f>
        <v>4.3</v>
      </c>
      <c r="AN99" s="61" t="str">
        <f>IF('Indicator Data'!AI102="No data","x",ROUND((IF(LOG('Indicator Data'!AI102)&gt;AN$195,10,IF(LOG('Indicator Data'!AI102)&lt;AN$194,0,10-(AN$195-LOG('Indicator Data'!AI102))/(AN$195-AN$194)*10))),1))</f>
        <v>x</v>
      </c>
      <c r="AO99" s="61" t="str">
        <f>IF('Indicator Data'!AJ102="No data","x",ROUND((IF(LOG('Indicator Data'!AJ102)&gt;AO$195,10,IF(LOG('Indicator Data'!AJ102)&lt;AO$194,0,10-(AO$195-LOG('Indicator Data'!AJ102))/(AO$195-AO$194)*10))),1))</f>
        <v>x</v>
      </c>
      <c r="AP99" s="62" t="str">
        <f t="shared" si="41"/>
        <v>x</v>
      </c>
      <c r="AQ99" s="62">
        <f>IF('Indicator Data'!AK102=0,10,ROUND(IF(LOG('Indicator Data'!AK102)&gt;AQ$195,0,IF(LOG('Indicator Data'!AK102)&lt;AQ$194,10,(AQ$195-LOG('Indicator Data'!AK102))/(AQ$195-AQ$194)*10)),1))</f>
        <v>4.8</v>
      </c>
      <c r="AR99" s="62">
        <f>IF('Indicator Data'!AL102="No data","x",ROUND(IF('Indicator Data'!AL102&gt;AR$195,10,IF('Indicator Data'!AL102&lt;AR$194,0,10-(AR$195-'Indicator Data'!AL102)/(AR$195-AR$194)*10)),1))</f>
        <v>6</v>
      </c>
      <c r="AS99" s="64">
        <f t="shared" si="42"/>
        <v>5.4</v>
      </c>
      <c r="AT99" s="61">
        <f>IF('Indicator Data'!AM102="No data","x",ROUND(IF('Indicator Data'!AM102^2&gt;AT$195,0,IF('Indicator Data'!AM102^2&lt;AT$194,10,(AT$195-'Indicator Data'!AM102^2)/(AT$195-AT$194)*10)),1))</f>
        <v>8.4</v>
      </c>
      <c r="AU99" s="61">
        <f>IF('Indicator Data'!AN102="No data","x",ROUND(IF('Indicator Data'!AN102&gt;AU$195,0,IF('Indicator Data'!AN102&lt;AU$194,10,(AU$195-'Indicator Data'!AN102)/(AU$195-AU$194)*10)),1))</f>
        <v>7.4</v>
      </c>
      <c r="AV99" s="61">
        <f>IF('Indicator Data'!AO102="No data","x",ROUND(IF('Indicator Data'!AO102&gt;AV$195,0,IF('Indicator Data'!AO102&lt;AV$194,10,(AV$195-'Indicator Data'!AO102)/(AV$195-AV$194)*10)),1))</f>
        <v>8</v>
      </c>
      <c r="AW99" s="62">
        <f t="shared" si="43"/>
        <v>7.9</v>
      </c>
      <c r="AX99" s="62" t="str">
        <f>IF('Indicator Data'!AP102="No data","x",ROUND(IF('Indicator Data'!AP102&gt;AX$195,10,IF('Indicator Data'!AP102&lt;AX$194,0,10-(AX$195-'Indicator Data'!AP102)/(AX$195-AX$194)*10)),1))</f>
        <v>x</v>
      </c>
      <c r="AY99" s="64">
        <f t="shared" si="44"/>
        <v>7.9</v>
      </c>
      <c r="AZ99" s="69">
        <f t="shared" si="45"/>
        <v>6.7</v>
      </c>
    </row>
    <row r="100" spans="1:52" s="4" customFormat="1" x14ac:dyDescent="0.3">
      <c r="A100" s="109" t="str">
        <f>'Indicator Data'!A103</f>
        <v>Libya</v>
      </c>
      <c r="B100" s="52" t="str">
        <f>'Indicator Data'!B103</f>
        <v>LBY</v>
      </c>
      <c r="C100" s="61">
        <f>ROUND(IF('Indicator Data'!K103="No data",IF((0.1022*LN('Indicator Data'!BH103)-0.1711)&gt;C$195,0,IF((0.1022*LN('Indicator Data'!BH103)-0.1711)&lt;C$194,10,(C$195-(0.1022*LN('Indicator Data'!BH103)-0.1711))/(C$195-C$194)*10)),IF('Indicator Data'!K103&gt;C$195,0,IF('Indicator Data'!K103&lt;C$194,10,(C$195-'Indicator Data'!K103)/(C$195-C$194)*10))),1)</f>
        <v>3.8</v>
      </c>
      <c r="D100" s="61">
        <f>IF('Indicator Data'!L103="No data","x",ROUND((IF(LOG('Indicator Data'!L103*1000)&gt;D$195,10,IF(LOG('Indicator Data'!L103*1000)&lt;D$194,0,10-(D$195-LOG('Indicator Data'!L103*1000))/(D$195-D$194)*10))),1))</f>
        <v>3.2</v>
      </c>
      <c r="E100" s="62">
        <f t="shared" si="29"/>
        <v>3.5</v>
      </c>
      <c r="F100" s="61">
        <f>IF('Indicator Data'!Y103="No data","x",ROUND(IF('Indicator Data'!Y103&gt;F$195,10,IF('Indicator Data'!Y103&lt;F$194,0,10-(F$195-'Indicator Data'!Y103)/(F$195-F$194)*10)),1))</f>
        <v>2.2999999999999998</v>
      </c>
      <c r="G100" s="61" t="str">
        <f>IF('Indicator Data'!Z103="No data","x",ROUND(IF('Indicator Data'!Z103&gt;G$195,10,IF('Indicator Data'!Z103&lt;G$194,0,10-(G$195-'Indicator Data'!Z103)/(G$195-G$194)*10)),1))</f>
        <v>x</v>
      </c>
      <c r="H100" s="62">
        <f t="shared" si="30"/>
        <v>2.2999999999999998</v>
      </c>
      <c r="I100" s="63">
        <f>SUM(IF('Indicator Data'!M103=0,0,'Indicator Data'!M103),SUM('Indicator Data'!N103:O103))</f>
        <v>3379.9395399999999</v>
      </c>
      <c r="J100" s="63">
        <f>I100/'Indicator Data'!BI103*1000000</f>
        <v>498.70350115301426</v>
      </c>
      <c r="K100" s="61">
        <f t="shared" si="31"/>
        <v>10</v>
      </c>
      <c r="L100" s="61">
        <f>IF('Indicator Data'!P103="No data","x",ROUND(IF('Indicator Data'!P103&gt;L$195,10,IF('Indicator Data'!P103&lt;L$194,0,10-(L$195-'Indicator Data'!P103)/(L$195-L$194)*10)),1))</f>
        <v>0.4</v>
      </c>
      <c r="M100" s="61" t="str">
        <f>IF('Indicator Data'!Q103="No data","x",IF('Indicator Data'!Q103=0,0,ROUND(IF('Indicator Data'!Q103&gt;M$195,10,IF('Indicator Data'!Q103&lt;M$194,0,10-(M$195-'Indicator Data'!Q103)/(M$195-M$194)*10)),1)))</f>
        <v>x</v>
      </c>
      <c r="N100" s="62">
        <f t="shared" si="32"/>
        <v>5.2</v>
      </c>
      <c r="O100" s="64">
        <f t="shared" si="33"/>
        <v>3.6</v>
      </c>
      <c r="P100" s="75">
        <f>IF(AND('Indicator Data'!AD103="No data",'Indicator Data'!AE103="No data"),0,SUM('Indicator Data'!AD103:AF103)/1000)</f>
        <v>411.97</v>
      </c>
      <c r="Q100" s="61">
        <f t="shared" si="34"/>
        <v>8.6999999999999993</v>
      </c>
      <c r="R100" s="65">
        <f>P100*1000/'Indicator Data'!BI103</f>
        <v>6.0785371731829053E-2</v>
      </c>
      <c r="S100" s="61">
        <f t="shared" si="35"/>
        <v>8.8000000000000007</v>
      </c>
      <c r="T100" s="66">
        <f t="shared" si="36"/>
        <v>8.8000000000000007</v>
      </c>
      <c r="U100" s="61" t="str">
        <f>IF('Indicator Data'!U103="No data","x",ROUND(IF('Indicator Data'!U103&gt;U$195,10,IF('Indicator Data'!U103&lt;U$194,0,10-(U$195-'Indicator Data'!U103)/(U$195-U$194)*10)),1))</f>
        <v>x</v>
      </c>
      <c r="V100" s="61" t="str">
        <f>IF('Indicator Data'!V103="No data","x",IF('Indicator Data'!V103=0,0,ROUND(IF('Indicator Data'!V103&gt;V$195,10,IF('Indicator Data'!V103&lt;V$194,0,10-(V$195-'Indicator Data'!V103)/(V$195-V$194)*10)),1)))</f>
        <v>x</v>
      </c>
      <c r="W100" s="61" t="str">
        <f t="shared" si="37"/>
        <v>x</v>
      </c>
      <c r="X100" s="61">
        <f>IF('Indicator Data'!T103="No data","x",ROUND(IF('Indicator Data'!T103&gt;X$195,10,IF('Indicator Data'!T103&lt;X$194,0,10-(X$195-'Indicator Data'!T103)/(X$195-X$194)*10)),1))</f>
        <v>0.7</v>
      </c>
      <c r="Y100" s="167" t="str">
        <f>IF('Indicator Data'!W103="No data","x",ROUND(IF('Indicator Data'!W103&gt;Y$195,10,IF('Indicator Data'!W103&lt;Y$194,0,10-(Y$195-'Indicator Data'!W103)/(Y$195-Y$194)*10)),1))</f>
        <v>x</v>
      </c>
      <c r="Z100" s="65">
        <f>IF('Indicator Data'!X103="No data","x",IF(('Indicator Data'!X103/'Indicator Data'!BI103)&gt;1,1,IF('Indicator Data'!X103&gt;'Indicator Data'!X103,1,'Indicator Data'!X103/'Indicator Data'!BI103)))</f>
        <v>4.1815118452315345E-4</v>
      </c>
      <c r="AA100" s="167">
        <f t="shared" si="38"/>
        <v>0</v>
      </c>
      <c r="AB100" s="62">
        <f t="shared" si="46"/>
        <v>0.4</v>
      </c>
      <c r="AC100" s="61">
        <f>IF('Indicator Data'!R103="No data","x",ROUND(IF('Indicator Data'!R103&gt;AC$195,10,IF('Indicator Data'!R103&lt;AC$194,0,10-(AC$195-'Indicator Data'!R103)/(AC$195-AC$194)*10)),1))</f>
        <v>0.9</v>
      </c>
      <c r="AD100" s="61">
        <f>IF('Indicator Data'!S103="No data","x",ROUND(IF('Indicator Data'!S103&gt;AD$195,10,IF('Indicator Data'!S103&lt;AD$194,0,10-(AD$195-'Indicator Data'!S103)/(AD$195-AD$194)*10)),1))</f>
        <v>1.2</v>
      </c>
      <c r="AE100" s="62">
        <f t="shared" si="39"/>
        <v>1.1000000000000001</v>
      </c>
      <c r="AF100" s="75">
        <f>('Indicator Data'!AC103+'Indicator Data'!AB103*0.5+'Indicator Data'!AA103*0.25)/1000</f>
        <v>20.03</v>
      </c>
      <c r="AG100" s="67">
        <f>AF100*1000/'Indicator Data'!BI103</f>
        <v>2.9553875179953296E-3</v>
      </c>
      <c r="AH100" s="62">
        <f t="shared" si="40"/>
        <v>0.3</v>
      </c>
      <c r="AI100" s="61">
        <f>IF('Indicator Data'!AG103="No data","x",ROUND(IF('Indicator Data'!AG103&lt;$AI$194,10,IF('Indicator Data'!AG103&gt;$AI$195,0,($AI$195-'Indicator Data'!AG103)/($AI$195-$AI$194)*10)),1))</f>
        <v>1.5</v>
      </c>
      <c r="AJ100" s="61">
        <f>IF('Indicator Data'!AH103="No data","x",ROUND(IF('Indicator Data'!AH103&gt;$AJ$195,10,IF('Indicator Data'!AH103&lt;$AJ$194,0,10-($AJ$195-'Indicator Data'!AH103)/($AJ$195-$AJ$194)*10)),1))</f>
        <v>1.8</v>
      </c>
      <c r="AK100" s="62">
        <f t="shared" si="47"/>
        <v>1.7</v>
      </c>
      <c r="AL100" s="68">
        <f t="shared" si="48"/>
        <v>0.9</v>
      </c>
      <c r="AM100" s="69">
        <f t="shared" si="49"/>
        <v>6.3</v>
      </c>
      <c r="AN100" s="61">
        <f>IF('Indicator Data'!AI103="No data","x",ROUND((IF(LOG('Indicator Data'!AI103)&gt;AN$195,10,IF(LOG('Indicator Data'!AI103)&lt;AN$194,0,10-(AN$195-LOG('Indicator Data'!AI103))/(AN$195-AN$194)*10))),1))</f>
        <v>4.9000000000000004</v>
      </c>
      <c r="AO100" s="61" t="str">
        <f>IF('Indicator Data'!AJ103="No data","x",ROUND((IF(LOG('Indicator Data'!AJ103)&gt;AO$195,10,IF(LOG('Indicator Data'!AJ103)&lt;AO$194,0,10-(AO$195-LOG('Indicator Data'!AJ103))/(AO$195-AO$194)*10))),1))</f>
        <v>x</v>
      </c>
      <c r="AP100" s="62">
        <f t="shared" si="41"/>
        <v>4.9000000000000004</v>
      </c>
      <c r="AQ100" s="62">
        <f>IF('Indicator Data'!AK103=0,10,ROUND(IF(LOG('Indicator Data'!AK103)&gt;AQ$195,0,IF(LOG('Indicator Data'!AK103)&lt;AQ$194,10,(AQ$195-LOG('Indicator Data'!AK103))/(AQ$195-AQ$194)*10)),1))</f>
        <v>6.8</v>
      </c>
      <c r="AR100" s="62">
        <f>IF('Indicator Data'!AL103="No data","x",ROUND(IF('Indicator Data'!AL103&gt;AR$195,10,IF('Indicator Data'!AL103&lt;AR$194,0,10-(AR$195-'Indicator Data'!AL103)/(AR$195-AR$194)*10)),1))</f>
        <v>0</v>
      </c>
      <c r="AS100" s="64">
        <f t="shared" si="42"/>
        <v>3.9</v>
      </c>
      <c r="AT100" s="61" t="str">
        <f>IF('Indicator Data'!AM103="No data","x",ROUND(IF('Indicator Data'!AM103^2&gt;AT$195,0,IF('Indicator Data'!AM103^2&lt;AT$194,10,(AT$195-'Indicator Data'!AM103^2)/(AT$195-AT$194)*10)),1))</f>
        <v>x</v>
      </c>
      <c r="AU100" s="61">
        <f>IF('Indicator Data'!AN103="No data","x",ROUND(IF('Indicator Data'!AN103&gt;AU$195,0,IF('Indicator Data'!AN103&lt;AU$194,10,(AU$195-'Indicator Data'!AN103)/(AU$195-AU$194)*10)),1))</f>
        <v>5.6</v>
      </c>
      <c r="AV100" s="61">
        <f>IF('Indicator Data'!AO103="No data","x",ROUND(IF('Indicator Data'!AO103&gt;AV$195,0,IF('Indicator Data'!AO103&lt;AV$194,10,(AV$195-'Indicator Data'!AO103)/(AV$195-AV$194)*10)),1))</f>
        <v>0.2</v>
      </c>
      <c r="AW100" s="62">
        <f t="shared" si="43"/>
        <v>2.9</v>
      </c>
      <c r="AX100" s="62" t="str">
        <f>IF('Indicator Data'!AP103="No data","x",ROUND(IF('Indicator Data'!AP103&gt;AX$195,10,IF('Indicator Data'!AP103&lt;AX$194,0,10-(AX$195-'Indicator Data'!AP103)/(AX$195-AX$194)*10)),1))</f>
        <v>x</v>
      </c>
      <c r="AY100" s="64">
        <f t="shared" si="44"/>
        <v>2.9</v>
      </c>
      <c r="AZ100" s="69">
        <f t="shared" si="45"/>
        <v>3.4</v>
      </c>
    </row>
    <row r="101" spans="1:52" s="4" customFormat="1" x14ac:dyDescent="0.3">
      <c r="A101" s="109" t="str">
        <f>'Indicator Data'!A104</f>
        <v>Liechtenstein</v>
      </c>
      <c r="B101" s="52" t="str">
        <f>'Indicator Data'!B104</f>
        <v>LIE</v>
      </c>
      <c r="C101" s="61">
        <f>ROUND(IF('Indicator Data'!K104="No data",IF((0.1022*LN('Indicator Data'!BH104)-0.1711)&gt;C$195,0,IF((0.1022*LN('Indicator Data'!BH104)-0.1711)&lt;C$194,10,(C$195-(0.1022*LN('Indicator Data'!BH104)-0.1711))/(C$195-C$194)*10)),IF('Indicator Data'!K104&gt;C$195,0,IF('Indicator Data'!K104&lt;C$194,10,(C$195-'Indicator Data'!K104)/(C$195-C$194)*10))),1)</f>
        <v>0</v>
      </c>
      <c r="D101" s="61" t="str">
        <f>IF('Indicator Data'!L104="No data","x",ROUND((IF(LOG('Indicator Data'!L104*1000)&gt;D$195,10,IF(LOG('Indicator Data'!L104*1000)&lt;D$194,0,10-(D$195-LOG('Indicator Data'!L104*1000))/(D$195-D$194)*10))),1))</f>
        <v>x</v>
      </c>
      <c r="E101" s="62">
        <f t="shared" si="29"/>
        <v>0</v>
      </c>
      <c r="F101" s="61" t="str">
        <f>IF('Indicator Data'!Y104="No data","x",ROUND(IF('Indicator Data'!Y104&gt;F$195,10,IF('Indicator Data'!Y104&lt;F$194,0,10-(F$195-'Indicator Data'!Y104)/(F$195-F$194)*10)),1))</f>
        <v>x</v>
      </c>
      <c r="G101" s="61" t="str">
        <f>IF('Indicator Data'!Z104="No data","x",ROUND(IF('Indicator Data'!Z104&gt;G$195,10,IF('Indicator Data'!Z104&lt;G$194,0,10-(G$195-'Indicator Data'!Z104)/(G$195-G$194)*10)),1))</f>
        <v>x</v>
      </c>
      <c r="H101" s="62" t="str">
        <f t="shared" si="30"/>
        <v>x</v>
      </c>
      <c r="I101" s="63">
        <f>SUM(IF('Indicator Data'!M104=0,0,'Indicator Data'!M104),SUM('Indicator Data'!N104:O104))</f>
        <v>0</v>
      </c>
      <c r="J101" s="63">
        <f>I101/'Indicator Data'!BI104*1000000</f>
        <v>0</v>
      </c>
      <c r="K101" s="61">
        <f t="shared" si="31"/>
        <v>0</v>
      </c>
      <c r="L101" s="61" t="str">
        <f>IF('Indicator Data'!P104="No data","x",ROUND(IF('Indicator Data'!P104&gt;L$195,10,IF('Indicator Data'!P104&lt;L$194,0,10-(L$195-'Indicator Data'!P104)/(L$195-L$194)*10)),1))</f>
        <v>x</v>
      </c>
      <c r="M101" s="61" t="str">
        <f>IF('Indicator Data'!Q104="No data","x",IF('Indicator Data'!Q104=0,0,ROUND(IF('Indicator Data'!Q104&gt;M$195,10,IF('Indicator Data'!Q104&lt;M$194,0,10-(M$195-'Indicator Data'!Q104)/(M$195-M$194)*10)),1)))</f>
        <v>x</v>
      </c>
      <c r="N101" s="62">
        <f t="shared" si="32"/>
        <v>0</v>
      </c>
      <c r="O101" s="64">
        <f t="shared" si="33"/>
        <v>0</v>
      </c>
      <c r="P101" s="75">
        <f>IF(AND('Indicator Data'!AD104="No data",'Indicator Data'!AE104="No data"),0,SUM('Indicator Data'!AD104:AF104)/1000)</f>
        <v>0.245</v>
      </c>
      <c r="Q101" s="61">
        <f t="shared" si="34"/>
        <v>0</v>
      </c>
      <c r="R101" s="65">
        <f>P101*1000/'Indicator Data'!BI104</f>
        <v>6.4439768542872171E-3</v>
      </c>
      <c r="S101" s="61">
        <f t="shared" si="35"/>
        <v>5.0999999999999996</v>
      </c>
      <c r="T101" s="66">
        <f t="shared" si="36"/>
        <v>2.6</v>
      </c>
      <c r="U101" s="61" t="str">
        <f>IF('Indicator Data'!U104="No data","x",ROUND(IF('Indicator Data'!U104&gt;U$195,10,IF('Indicator Data'!U104&lt;U$194,0,10-(U$195-'Indicator Data'!U104)/(U$195-U$194)*10)),1))</f>
        <v>x</v>
      </c>
      <c r="V101" s="61" t="str">
        <f>IF('Indicator Data'!V104="No data","x",IF('Indicator Data'!V104=0,0,ROUND(IF('Indicator Data'!V104&gt;V$195,10,IF('Indicator Data'!V104&lt;V$194,0,10-(V$195-'Indicator Data'!V104)/(V$195-V$194)*10)),1)))</f>
        <v>x</v>
      </c>
      <c r="W101" s="61" t="str">
        <f t="shared" si="37"/>
        <v>x</v>
      </c>
      <c r="X101" s="61" t="str">
        <f>IF('Indicator Data'!T104="No data","x",ROUND(IF('Indicator Data'!T104&gt;X$195,10,IF('Indicator Data'!T104&lt;X$194,0,10-(X$195-'Indicator Data'!T104)/(X$195-X$194)*10)),1))</f>
        <v>x</v>
      </c>
      <c r="Y101" s="167" t="str">
        <f>IF('Indicator Data'!W104="No data","x",ROUND(IF('Indicator Data'!W104&gt;Y$195,10,IF('Indicator Data'!W104&lt;Y$194,0,10-(Y$195-'Indicator Data'!W104)/(Y$195-Y$194)*10)),1))</f>
        <v>x</v>
      </c>
      <c r="Z101" s="65" t="str">
        <f>IF('Indicator Data'!X104="No data","x",IF(('Indicator Data'!X104/'Indicator Data'!BI104)&gt;1,1,IF('Indicator Data'!X104&gt;'Indicator Data'!X104,1,'Indicator Data'!X104/'Indicator Data'!BI104)))</f>
        <v>x</v>
      </c>
      <c r="AA101" s="167" t="str">
        <f t="shared" si="38"/>
        <v>x</v>
      </c>
      <c r="AB101" s="62" t="str">
        <f t="shared" si="46"/>
        <v>x</v>
      </c>
      <c r="AC101" s="61" t="str">
        <f>IF('Indicator Data'!R104="No data","x",ROUND(IF('Indicator Data'!R104&gt;AC$195,10,IF('Indicator Data'!R104&lt;AC$194,0,10-(AC$195-'Indicator Data'!R104)/(AC$195-AC$194)*10)),1))</f>
        <v>x</v>
      </c>
      <c r="AD101" s="61" t="str">
        <f>IF('Indicator Data'!S104="No data","x",ROUND(IF('Indicator Data'!S104&gt;AD$195,10,IF('Indicator Data'!S104&lt;AD$194,0,10-(AD$195-'Indicator Data'!S104)/(AD$195-AD$194)*10)),1))</f>
        <v>x</v>
      </c>
      <c r="AE101" s="62" t="str">
        <f t="shared" si="39"/>
        <v>x</v>
      </c>
      <c r="AF101" s="75">
        <f>('Indicator Data'!AC104+'Indicator Data'!AB104*0.5+'Indicator Data'!AA104*0.25)/1000</f>
        <v>0</v>
      </c>
      <c r="AG101" s="67">
        <f>AF101*1000/'Indicator Data'!BI104</f>
        <v>0</v>
      </c>
      <c r="AH101" s="62">
        <f t="shared" si="40"/>
        <v>0</v>
      </c>
      <c r="AI101" s="61">
        <f>IF('Indicator Data'!AG104="No data","x",ROUND(IF('Indicator Data'!AG104&lt;$AI$194,10,IF('Indicator Data'!AG104&gt;$AI$195,0,($AI$195-'Indicator Data'!AG104)/($AI$195-$AI$194)*10)),1))</f>
        <v>1.6</v>
      </c>
      <c r="AJ101" s="61">
        <f>IF('Indicator Data'!AH104="No data","x",ROUND(IF('Indicator Data'!AH104&gt;$AJ$195,10,IF('Indicator Data'!AH104&lt;$AJ$194,0,10-($AJ$195-'Indicator Data'!AH104)/($AJ$195-$AJ$194)*10)),1))</f>
        <v>0</v>
      </c>
      <c r="AK101" s="62">
        <f t="shared" si="47"/>
        <v>0.8</v>
      </c>
      <c r="AL101" s="68">
        <f t="shared" si="48"/>
        <v>0.4</v>
      </c>
      <c r="AM101" s="69">
        <f t="shared" si="49"/>
        <v>1.6</v>
      </c>
      <c r="AN101" s="61" t="str">
        <f>IF('Indicator Data'!AI104="No data","x",ROUND((IF(LOG('Indicator Data'!AI104)&gt;AN$195,10,IF(LOG('Indicator Data'!AI104)&lt;AN$194,0,10-(AN$195-LOG('Indicator Data'!AI104))/(AN$195-AN$194)*10))),1))</f>
        <v>x</v>
      </c>
      <c r="AO101" s="61">
        <f>IF('Indicator Data'!AJ104="No data","x",ROUND((IF(LOG('Indicator Data'!AJ104)&gt;AO$195,10,IF(LOG('Indicator Data'!AJ104)&lt;AO$194,0,10-(AO$195-LOG('Indicator Data'!AJ104))/(AO$195-AO$194)*10))),1))</f>
        <v>2.1</v>
      </c>
      <c r="AP101" s="62">
        <f t="shared" si="41"/>
        <v>2.1</v>
      </c>
      <c r="AQ101" s="62">
        <f>IF('Indicator Data'!AK104=0,10,ROUND(IF(LOG('Indicator Data'!AK104)&gt;AQ$195,0,IF(LOG('Indicator Data'!AK104)&lt;AQ$194,10,(AQ$195-LOG('Indicator Data'!AK104))/(AQ$195-AQ$194)*10)),1))</f>
        <v>5.2</v>
      </c>
      <c r="AR101" s="62" t="str">
        <f>IF('Indicator Data'!AL104="No data","x",ROUND(IF('Indicator Data'!AL104&gt;AR$195,10,IF('Indicator Data'!AL104&lt;AR$194,0,10-(AR$195-'Indicator Data'!AL104)/(AR$195-AR$194)*10)),1))</f>
        <v>x</v>
      </c>
      <c r="AS101" s="64">
        <f t="shared" si="42"/>
        <v>3.7</v>
      </c>
      <c r="AT101" s="61" t="str">
        <f>IF('Indicator Data'!AM104="No data","x",ROUND(IF('Indicator Data'!AM104^2&gt;AT$195,0,IF('Indicator Data'!AM104^2&lt;AT$194,10,(AT$195-'Indicator Data'!AM104^2)/(AT$195-AT$194)*10)),1))</f>
        <v>x</v>
      </c>
      <c r="AU101" s="61">
        <f>IF('Indicator Data'!AN104="No data","x",ROUND(IF('Indicator Data'!AN104&gt;AU$195,0,IF('Indicator Data'!AN104&lt;AU$194,10,(AU$195-'Indicator Data'!AN104)/(AU$195-AU$194)*10)),1))</f>
        <v>3.9</v>
      </c>
      <c r="AV101" s="61">
        <f>IF('Indicator Data'!AO104="No data","x",ROUND(IF('Indicator Data'!AO104&gt;AV$195,0,IF('Indicator Data'!AO104&lt;AV$194,10,(AV$195-'Indicator Data'!AO104)/(AV$195-AV$194)*10)),1))</f>
        <v>2.2000000000000002</v>
      </c>
      <c r="AW101" s="62">
        <f t="shared" si="43"/>
        <v>3.1</v>
      </c>
      <c r="AX101" s="62">
        <f>IF('Indicator Data'!AP104="No data","x",ROUND(IF('Indicator Data'!AP104&gt;AX$195,10,IF('Indicator Data'!AP104&lt;AX$194,0,10-(AX$195-'Indicator Data'!AP104)/(AX$195-AX$194)*10)),1))</f>
        <v>3.5</v>
      </c>
      <c r="AY101" s="64">
        <f t="shared" si="44"/>
        <v>3.3</v>
      </c>
      <c r="AZ101" s="69">
        <f t="shared" si="45"/>
        <v>3.5</v>
      </c>
    </row>
    <row r="102" spans="1:52" s="4" customFormat="1" x14ac:dyDescent="0.3">
      <c r="A102" s="109" t="str">
        <f>'Indicator Data'!A105</f>
        <v>Lithuania</v>
      </c>
      <c r="B102" s="52" t="str">
        <f>'Indicator Data'!B105</f>
        <v>LTU</v>
      </c>
      <c r="C102" s="61">
        <f>ROUND(IF('Indicator Data'!K105="No data",IF((0.1022*LN('Indicator Data'!BH105)-0.1711)&gt;C$195,0,IF((0.1022*LN('Indicator Data'!BH105)-0.1711)&lt;C$194,10,(C$195-(0.1022*LN('Indicator Data'!BH105)-0.1711))/(C$195-C$194)*10)),IF('Indicator Data'!K105&gt;C$195,0,IF('Indicator Data'!K105&lt;C$194,10,(C$195-'Indicator Data'!K105)/(C$195-C$194)*10))),1)</f>
        <v>0.6</v>
      </c>
      <c r="D102" s="61" t="str">
        <f>IF('Indicator Data'!L105="No data","x",ROUND((IF(LOG('Indicator Data'!L105*1000)&gt;D$195,10,IF(LOG('Indicator Data'!L105*1000)&lt;D$194,0,10-(D$195-LOG('Indicator Data'!L105*1000))/(D$195-D$194)*10))),1))</f>
        <v>x</v>
      </c>
      <c r="E102" s="62">
        <f t="shared" si="29"/>
        <v>0.6</v>
      </c>
      <c r="F102" s="61">
        <f>IF('Indicator Data'!Y105="No data","x",ROUND(IF('Indicator Data'!Y105&gt;F$195,10,IF('Indicator Data'!Y105&lt;F$194,0,10-(F$195-'Indicator Data'!Y105)/(F$195-F$194)*10)),1))</f>
        <v>1.7</v>
      </c>
      <c r="G102" s="61">
        <f>IF('Indicator Data'!Z105="No data","x",ROUND(IF('Indicator Data'!Z105&gt;G$195,10,IF('Indicator Data'!Z105&lt;G$194,0,10-(G$195-'Indicator Data'!Z105)/(G$195-G$194)*10)),1))</f>
        <v>3.1</v>
      </c>
      <c r="H102" s="62">
        <f t="shared" si="30"/>
        <v>2.4</v>
      </c>
      <c r="I102" s="63">
        <f>SUM(IF('Indicator Data'!M105=0,0,'Indicator Data'!M105),SUM('Indicator Data'!N105:O105))</f>
        <v>0</v>
      </c>
      <c r="J102" s="63">
        <f>I102/'Indicator Data'!BI105*1000000</f>
        <v>0</v>
      </c>
      <c r="K102" s="61">
        <f t="shared" si="31"/>
        <v>0</v>
      </c>
      <c r="L102" s="61" t="str">
        <f>IF('Indicator Data'!P105="No data","x",ROUND(IF('Indicator Data'!P105&gt;L$195,10,IF('Indicator Data'!P105&lt;L$194,0,10-(L$195-'Indicator Data'!P105)/(L$195-L$194)*10)),1))</f>
        <v>x</v>
      </c>
      <c r="M102" s="61">
        <f>IF('Indicator Data'!Q105="No data","x",IF('Indicator Data'!Q105=0,0,ROUND(IF('Indicator Data'!Q105&gt;M$195,10,IF('Indicator Data'!Q105&lt;M$194,0,10-(M$195-'Indicator Data'!Q105)/(M$195-M$194)*10)),1)))</f>
        <v>0.9</v>
      </c>
      <c r="N102" s="62">
        <f t="shared" si="32"/>
        <v>0.5</v>
      </c>
      <c r="O102" s="64">
        <f t="shared" si="33"/>
        <v>1</v>
      </c>
      <c r="P102" s="75">
        <f>IF(AND('Indicator Data'!AD105="No data",'Indicator Data'!AE105="No data"),0,SUM('Indicator Data'!AD105:AF105)/1000)</f>
        <v>2.0110000000000001</v>
      </c>
      <c r="Q102" s="61">
        <f t="shared" si="34"/>
        <v>1</v>
      </c>
      <c r="R102" s="65">
        <f>P102*1000/'Indicator Data'!BI105</f>
        <v>7.2872061518369671E-4</v>
      </c>
      <c r="S102" s="61">
        <f t="shared" si="35"/>
        <v>3</v>
      </c>
      <c r="T102" s="66">
        <f t="shared" si="36"/>
        <v>2</v>
      </c>
      <c r="U102" s="61">
        <f>IF('Indicator Data'!U105="No data","x",ROUND(IF('Indicator Data'!U105&gt;U$195,10,IF('Indicator Data'!U105&lt;U$194,0,10-(U$195-'Indicator Data'!U105)/(U$195-U$194)*10)),1))</f>
        <v>0.4</v>
      </c>
      <c r="V102" s="61">
        <f>IF('Indicator Data'!V105="No data","x",IF('Indicator Data'!V105=0,0,ROUND(IF('Indicator Data'!V105&gt;V$195,10,IF('Indicator Data'!V105&lt;V$194,0,10-(V$195-'Indicator Data'!V105)/(V$195-V$194)*10)),1)))</f>
        <v>0.8</v>
      </c>
      <c r="W102" s="61">
        <f t="shared" si="37"/>
        <v>0.60000000000000009</v>
      </c>
      <c r="X102" s="61">
        <f>IF('Indicator Data'!T105="No data","x",ROUND(IF('Indicator Data'!T105&gt;X$195,10,IF('Indicator Data'!T105&lt;X$194,0,10-(X$195-'Indicator Data'!T105)/(X$195-X$194)*10)),1))</f>
        <v>0.9</v>
      </c>
      <c r="Y102" s="167" t="str">
        <f>IF('Indicator Data'!W105="No data","x",ROUND(IF('Indicator Data'!W105&gt;Y$195,10,IF('Indicator Data'!W105&lt;Y$194,0,10-(Y$195-'Indicator Data'!W105)/(Y$195-Y$194)*10)),1))</f>
        <v>x</v>
      </c>
      <c r="Z102" s="65">
        <f>IF('Indicator Data'!X105="No data","x",IF(('Indicator Data'!X105/'Indicator Data'!BI105)&gt;1,1,IF('Indicator Data'!X105&gt;'Indicator Data'!X105,1,'Indicator Data'!X105/'Indicator Data'!BI105)))</f>
        <v>2.06549353881008E-5</v>
      </c>
      <c r="AA102" s="167">
        <f t="shared" si="38"/>
        <v>0</v>
      </c>
      <c r="AB102" s="62">
        <f t="shared" si="46"/>
        <v>0.5</v>
      </c>
      <c r="AC102" s="61">
        <f>IF('Indicator Data'!R105="No data","x",ROUND(IF('Indicator Data'!R105&gt;AC$195,10,IF('Indicator Data'!R105&lt;AC$194,0,10-(AC$195-'Indicator Data'!R105)/(AC$195-AC$194)*10)),1))</f>
        <v>0.3</v>
      </c>
      <c r="AD102" s="61" t="str">
        <f>IF('Indicator Data'!S105="No data","x",ROUND(IF('Indicator Data'!S105&gt;AD$195,10,IF('Indicator Data'!S105&lt;AD$194,0,10-(AD$195-'Indicator Data'!S105)/(AD$195-AD$194)*10)),1))</f>
        <v>x</v>
      </c>
      <c r="AE102" s="62">
        <f t="shared" si="39"/>
        <v>0.3</v>
      </c>
      <c r="AF102" s="75">
        <f>('Indicator Data'!AC105+'Indicator Data'!AB105*0.5+'Indicator Data'!AA105*0.25)/1000</f>
        <v>0</v>
      </c>
      <c r="AG102" s="67">
        <f>AF102*1000/'Indicator Data'!BI105</f>
        <v>0</v>
      </c>
      <c r="AH102" s="62">
        <f t="shared" si="40"/>
        <v>0</v>
      </c>
      <c r="AI102" s="61">
        <f>IF('Indicator Data'!AG105="No data","x",ROUND(IF('Indicator Data'!AG105&lt;$AI$194,10,IF('Indicator Data'!AG105&gt;$AI$195,0,($AI$195-'Indicator Data'!AG105)/($AI$195-$AI$194)*10)),1))</f>
        <v>1.6</v>
      </c>
      <c r="AJ102" s="61">
        <f>IF('Indicator Data'!AH105="No data","x",ROUND(IF('Indicator Data'!AH105&gt;$AJ$195,10,IF('Indicator Data'!AH105&lt;$AJ$194,0,10-($AJ$195-'Indicator Data'!AH105)/($AJ$195-$AJ$194)*10)),1))</f>
        <v>0</v>
      </c>
      <c r="AK102" s="62">
        <f t="shared" si="47"/>
        <v>0.8</v>
      </c>
      <c r="AL102" s="68">
        <f t="shared" si="48"/>
        <v>0.4</v>
      </c>
      <c r="AM102" s="69">
        <f t="shared" si="49"/>
        <v>1.2</v>
      </c>
      <c r="AN102" s="61">
        <f>IF('Indicator Data'!AI105="No data","x",ROUND((IF(LOG('Indicator Data'!AI105)&gt;AN$195,10,IF(LOG('Indicator Data'!AI105)&lt;AN$194,0,10-(AN$195-LOG('Indicator Data'!AI105))/(AN$195-AN$194)*10))),1))</f>
        <v>1</v>
      </c>
      <c r="AO102" s="61">
        <f>IF('Indicator Data'!AJ105="No data","x",ROUND((IF(LOG('Indicator Data'!AJ105)&gt;AO$195,10,IF(LOG('Indicator Data'!AJ105)&lt;AO$194,0,10-(AO$195-LOG('Indicator Data'!AJ105))/(AO$195-AO$194)*10))),1))</f>
        <v>6</v>
      </c>
      <c r="AP102" s="62">
        <f t="shared" si="41"/>
        <v>3.5</v>
      </c>
      <c r="AQ102" s="62">
        <f>IF('Indicator Data'!AK105=0,10,ROUND(IF(LOG('Indicator Data'!AK105)&gt;AQ$195,0,IF(LOG('Indicator Data'!AK105)&lt;AQ$194,10,(AQ$195-LOG('Indicator Data'!AK105))/(AQ$195-AQ$194)*10)),1))</f>
        <v>7.1</v>
      </c>
      <c r="AR102" s="62">
        <f>IF('Indicator Data'!AL105="No data","x",ROUND(IF('Indicator Data'!AL105&gt;AR$195,10,IF('Indicator Data'!AL105&lt;AR$194,0,10-(AR$195-'Indicator Data'!AL105)/(AR$195-AR$194)*10)),1))</f>
        <v>6</v>
      </c>
      <c r="AS102" s="64">
        <f t="shared" si="42"/>
        <v>5.5</v>
      </c>
      <c r="AT102" s="61">
        <f>IF('Indicator Data'!AM105="No data","x",ROUND(IF('Indicator Data'!AM105^2&gt;AT$195,0,IF('Indicator Data'!AM105^2&lt;AT$194,10,(AT$195-'Indicator Data'!AM105^2)/(AT$195-AT$194)*10)),1))</f>
        <v>0</v>
      </c>
      <c r="AU102" s="61">
        <f>IF('Indicator Data'!AN105="No data","x",ROUND(IF('Indicator Data'!AN105&gt;AU$195,0,IF('Indicator Data'!AN105&lt;AU$194,10,(AU$195-'Indicator Data'!AN105)/(AU$195-AU$194)*10)),1))</f>
        <v>1.9</v>
      </c>
      <c r="AV102" s="61">
        <f>IF('Indicator Data'!AO105="No data","x",ROUND(IF('Indicator Data'!AO105&gt;AV$195,0,IF('Indicator Data'!AO105&lt;AV$194,10,(AV$195-'Indicator Data'!AO105)/(AV$195-AV$194)*10)),1))</f>
        <v>0.2</v>
      </c>
      <c r="AW102" s="62">
        <f t="shared" si="43"/>
        <v>0.7</v>
      </c>
      <c r="AX102" s="62">
        <f>IF('Indicator Data'!AP105="No data","x",ROUND(IF('Indicator Data'!AP105&gt;AX$195,10,IF('Indicator Data'!AP105&lt;AX$194,0,10-(AX$195-'Indicator Data'!AP105)/(AX$195-AX$194)*10)),1))</f>
        <v>8.5</v>
      </c>
      <c r="AY102" s="64">
        <f t="shared" si="44"/>
        <v>4.5999999999999996</v>
      </c>
      <c r="AZ102" s="69">
        <f t="shared" si="45"/>
        <v>5.0999999999999996</v>
      </c>
    </row>
    <row r="103" spans="1:52" s="4" customFormat="1" x14ac:dyDescent="0.3">
      <c r="A103" s="109" t="str">
        <f>'Indicator Data'!A106</f>
        <v>Luxembourg</v>
      </c>
      <c r="B103" s="52" t="str">
        <f>'Indicator Data'!B106</f>
        <v>LUX</v>
      </c>
      <c r="C103" s="61">
        <f>ROUND(IF('Indicator Data'!K106="No data",IF((0.1022*LN('Indicator Data'!BH106)-0.1711)&gt;C$195,0,IF((0.1022*LN('Indicator Data'!BH106)-0.1711)&lt;C$194,10,(C$195-(0.1022*LN('Indicator Data'!BH106)-0.1711))/(C$195-C$194)*10)),IF('Indicator Data'!K106&gt;C$195,0,IF('Indicator Data'!K106&lt;C$194,10,(C$195-'Indicator Data'!K106)/(C$195-C$194)*10))),1)</f>
        <v>0</v>
      </c>
      <c r="D103" s="61" t="str">
        <f>IF('Indicator Data'!L106="No data","x",ROUND((IF(LOG('Indicator Data'!L106*1000)&gt;D$195,10,IF(LOG('Indicator Data'!L106*1000)&lt;D$194,0,10-(D$195-LOG('Indicator Data'!L106*1000))/(D$195-D$194)*10))),1))</f>
        <v>x</v>
      </c>
      <c r="E103" s="62">
        <f t="shared" si="29"/>
        <v>0</v>
      </c>
      <c r="F103" s="61">
        <f>IF('Indicator Data'!Y106="No data","x",ROUND(IF('Indicator Data'!Y106&gt;F$195,10,IF('Indicator Data'!Y106&lt;F$194,0,10-(F$195-'Indicator Data'!Y106)/(F$195-F$194)*10)),1))</f>
        <v>1</v>
      </c>
      <c r="G103" s="61">
        <f>IF('Indicator Data'!Z106="No data","x",ROUND(IF('Indicator Data'!Z106&gt;G$195,10,IF('Indicator Data'!Z106&lt;G$194,0,10-(G$195-'Indicator Data'!Z106)/(G$195-G$194)*10)),1))</f>
        <v>2.2000000000000002</v>
      </c>
      <c r="H103" s="62">
        <f t="shared" si="30"/>
        <v>1.6</v>
      </c>
      <c r="I103" s="63">
        <f>SUM(IF('Indicator Data'!M106=0,0,'Indicator Data'!M106),SUM('Indicator Data'!N106:O106))</f>
        <v>-11.93181</v>
      </c>
      <c r="J103" s="63">
        <f>I103/'Indicator Data'!BI106*1000000</f>
        <v>-19.378315170610495</v>
      </c>
      <c r="K103" s="61">
        <f t="shared" si="31"/>
        <v>0</v>
      </c>
      <c r="L103" s="61" t="str">
        <f>IF('Indicator Data'!P106="No data","x",ROUND(IF('Indicator Data'!P106&gt;L$195,10,IF('Indicator Data'!P106&lt;L$194,0,10-(L$195-'Indicator Data'!P106)/(L$195-L$194)*10)),1))</f>
        <v>x</v>
      </c>
      <c r="M103" s="61">
        <f>IF('Indicator Data'!Q106="No data","x",IF('Indicator Data'!Q106=0,0,ROUND(IF('Indicator Data'!Q106&gt;M$195,10,IF('Indicator Data'!Q106&lt;M$194,0,10-(M$195-'Indicator Data'!Q106)/(M$195-M$194)*10)),1)))</f>
        <v>1</v>
      </c>
      <c r="N103" s="62">
        <f t="shared" si="32"/>
        <v>0.5</v>
      </c>
      <c r="O103" s="64">
        <f t="shared" si="33"/>
        <v>0.5</v>
      </c>
      <c r="P103" s="75">
        <f>IF(AND('Indicator Data'!AD106="No data",'Indicator Data'!AE106="No data"),0,SUM('Indicator Data'!AD106:AF106)/1000)</f>
        <v>3.5310000000000001</v>
      </c>
      <c r="Q103" s="61">
        <f t="shared" si="34"/>
        <v>1.8</v>
      </c>
      <c r="R103" s="65">
        <f>P103*1000/'Indicator Data'!BI106</f>
        <v>5.7346564240819842E-3</v>
      </c>
      <c r="S103" s="61">
        <f t="shared" si="35"/>
        <v>4.9000000000000004</v>
      </c>
      <c r="T103" s="66">
        <f t="shared" si="36"/>
        <v>3.4</v>
      </c>
      <c r="U103" s="61" t="str">
        <f>IF('Indicator Data'!U106="No data","x",ROUND(IF('Indicator Data'!U106&gt;U$195,10,IF('Indicator Data'!U106&lt;U$194,0,10-(U$195-'Indicator Data'!U106)/(U$195-U$194)*10)),1))</f>
        <v>x</v>
      </c>
      <c r="V103" s="61">
        <f>IF('Indicator Data'!V106="No data","x",IF('Indicator Data'!V106=0,0,ROUND(IF('Indicator Data'!V106&gt;V$195,10,IF('Indicator Data'!V106&lt;V$194,0,10-(V$195-'Indicator Data'!V106)/(V$195-V$194)*10)),1)))</f>
        <v>0.7</v>
      </c>
      <c r="W103" s="61">
        <f t="shared" si="37"/>
        <v>0.7</v>
      </c>
      <c r="X103" s="61">
        <f>IF('Indicator Data'!T106="No data","x",ROUND(IF('Indicator Data'!T106&gt;X$195,10,IF('Indicator Data'!T106&lt;X$194,0,10-(X$195-'Indicator Data'!T106)/(X$195-X$194)*10)),1))</f>
        <v>0.1</v>
      </c>
      <c r="Y103" s="167" t="str">
        <f>IF('Indicator Data'!W106="No data","x",ROUND(IF('Indicator Data'!W106&gt;Y$195,10,IF('Indicator Data'!W106&lt;Y$194,0,10-(Y$195-'Indicator Data'!W106)/(Y$195-Y$194)*10)),1))</f>
        <v>x</v>
      </c>
      <c r="Z103" s="65">
        <f>IF('Indicator Data'!X106="No data","x",IF(('Indicator Data'!X106/'Indicator Data'!BI106)&gt;1,1,IF('Indicator Data'!X106&gt;'Indicator Data'!X106,1,'Indicator Data'!X106/'Indicator Data'!BI106)))</f>
        <v>3.2481769606808179E-6</v>
      </c>
      <c r="AA103" s="167">
        <f t="shared" si="38"/>
        <v>0</v>
      </c>
      <c r="AB103" s="62">
        <f t="shared" si="46"/>
        <v>0.3</v>
      </c>
      <c r="AC103" s="61">
        <f>IF('Indicator Data'!R106="No data","x",ROUND(IF('Indicator Data'!R106&gt;AC$195,10,IF('Indicator Data'!R106&lt;AC$194,0,10-(AC$195-'Indicator Data'!R106)/(AC$195-AC$194)*10)),1))</f>
        <v>0.2</v>
      </c>
      <c r="AD103" s="61" t="str">
        <f>IF('Indicator Data'!S106="No data","x",ROUND(IF('Indicator Data'!S106&gt;AD$195,10,IF('Indicator Data'!S106&lt;AD$194,0,10-(AD$195-'Indicator Data'!S106)/(AD$195-AD$194)*10)),1))</f>
        <v>x</v>
      </c>
      <c r="AE103" s="62">
        <f t="shared" si="39"/>
        <v>0.2</v>
      </c>
      <c r="AF103" s="75">
        <f>('Indicator Data'!AC106+'Indicator Data'!AB106*0.5+'Indicator Data'!AA106*0.25)/1000</f>
        <v>1.5189999999999999</v>
      </c>
      <c r="AG103" s="67">
        <f>AF103*1000/'Indicator Data'!BI106</f>
        <v>2.4669904016370813E-3</v>
      </c>
      <c r="AH103" s="62">
        <f t="shared" si="40"/>
        <v>0.2</v>
      </c>
      <c r="AI103" s="61">
        <f>IF('Indicator Data'!AG106="No data","x",ROUND(IF('Indicator Data'!AG106&lt;$AI$194,10,IF('Indicator Data'!AG106&gt;$AI$195,0,($AI$195-'Indicator Data'!AG106)/($AI$195-$AI$194)*10)),1))</f>
        <v>2.1</v>
      </c>
      <c r="AJ103" s="61">
        <f>IF('Indicator Data'!AH106="No data","x",ROUND(IF('Indicator Data'!AH106&gt;$AJ$195,10,IF('Indicator Data'!AH106&lt;$AJ$194,0,10-($AJ$195-'Indicator Data'!AH106)/($AJ$195-$AJ$194)*10)),1))</f>
        <v>0</v>
      </c>
      <c r="AK103" s="62">
        <f t="shared" si="47"/>
        <v>1.1000000000000001</v>
      </c>
      <c r="AL103" s="68">
        <f t="shared" si="48"/>
        <v>0.5</v>
      </c>
      <c r="AM103" s="69">
        <f t="shared" si="49"/>
        <v>2.1</v>
      </c>
      <c r="AN103" s="61">
        <f>IF('Indicator Data'!AI106="No data","x",ROUND((IF(LOG('Indicator Data'!AI106)&gt;AN$195,10,IF(LOG('Indicator Data'!AI106)&lt;AN$194,0,10-(AN$195-LOG('Indicator Data'!AI106))/(AN$195-AN$194)*10))),1))</f>
        <v>5.8</v>
      </c>
      <c r="AO103" s="61">
        <f>IF('Indicator Data'!AJ106="No data","x",ROUND((IF(LOG('Indicator Data'!AJ106)&gt;AO$195,10,IF(LOG('Indicator Data'!AJ106)&lt;AO$194,0,10-(AO$195-LOG('Indicator Data'!AJ106))/(AO$195-AO$194)*10))),1))</f>
        <v>5</v>
      </c>
      <c r="AP103" s="62">
        <f t="shared" si="41"/>
        <v>5.4</v>
      </c>
      <c r="AQ103" s="62">
        <f>IF('Indicator Data'!AK106=0,10,ROUND(IF(LOG('Indicator Data'!AK106)&gt;AQ$195,0,IF(LOG('Indicator Data'!AK106)&lt;AQ$194,10,(AQ$195-LOG('Indicator Data'!AK106))/(AQ$195-AQ$194)*10)),1))</f>
        <v>2.6</v>
      </c>
      <c r="AR103" s="62">
        <f>IF('Indicator Data'!AL106="No data","x",ROUND(IF('Indicator Data'!AL106&gt;AR$195,10,IF('Indicator Data'!AL106&lt;AR$194,0,10-(AR$195-'Indicator Data'!AL106)/(AR$195-AR$194)*10)),1))</f>
        <v>6</v>
      </c>
      <c r="AS103" s="64">
        <f t="shared" si="42"/>
        <v>4.7</v>
      </c>
      <c r="AT103" s="61" t="str">
        <f>IF('Indicator Data'!AM106="No data","x",ROUND(IF('Indicator Data'!AM106^2&gt;AT$195,0,IF('Indicator Data'!AM106^2&lt;AT$194,10,(AT$195-'Indicator Data'!AM106^2)/(AT$195-AT$194)*10)),1))</f>
        <v>x</v>
      </c>
      <c r="AU103" s="61">
        <f>IF('Indicator Data'!AN106="No data","x",ROUND(IF('Indicator Data'!AN106&gt;AU$195,0,IF('Indicator Data'!AN106&lt;AU$194,10,(AU$195-'Indicator Data'!AN106)/(AU$195-AU$194)*10)),1))</f>
        <v>3.5</v>
      </c>
      <c r="AV103" s="61">
        <f>IF('Indicator Data'!AO106="No data","x",ROUND(IF('Indicator Data'!AO106&gt;AV$195,0,IF('Indicator Data'!AO106&lt;AV$194,10,(AV$195-'Indicator Data'!AO106)/(AV$195-AV$194)*10)),1))</f>
        <v>9</v>
      </c>
      <c r="AW103" s="62">
        <f t="shared" si="43"/>
        <v>6.3</v>
      </c>
      <c r="AX103" s="62">
        <f>IF('Indicator Data'!AP106="No data","x",ROUND(IF('Indicator Data'!AP106&gt;AX$195,10,IF('Indicator Data'!AP106&lt;AX$194,0,10-(AX$195-'Indicator Data'!AP106)/(AX$195-AX$194)*10)),1))</f>
        <v>6.8</v>
      </c>
      <c r="AY103" s="64">
        <f t="shared" si="44"/>
        <v>6.6</v>
      </c>
      <c r="AZ103" s="69">
        <f t="shared" si="45"/>
        <v>5.7</v>
      </c>
    </row>
    <row r="104" spans="1:52" s="4" customFormat="1" x14ac:dyDescent="0.3">
      <c r="A104" s="109" t="str">
        <f>'Indicator Data'!A107</f>
        <v>Madagascar</v>
      </c>
      <c r="B104" s="52" t="str">
        <f>'Indicator Data'!B107</f>
        <v>MDG</v>
      </c>
      <c r="C104" s="61">
        <f>ROUND(IF('Indicator Data'!K107="No data",IF((0.1022*LN('Indicator Data'!BH107)-0.1711)&gt;C$195,0,IF((0.1022*LN('Indicator Data'!BH107)-0.1711)&lt;C$194,10,(C$195-(0.1022*LN('Indicator Data'!BH107)-0.1711))/(C$195-C$194)*10)),IF('Indicator Data'!K107&gt;C$195,0,IF('Indicator Data'!K107&lt;C$194,10,(C$195-'Indicator Data'!K107)/(C$195-C$194)*10))),1)</f>
        <v>7.6</v>
      </c>
      <c r="D104" s="61">
        <f>IF('Indicator Data'!L107="No data","x",ROUND((IF(LOG('Indicator Data'!L107*1000)&gt;D$195,10,IF(LOG('Indicator Data'!L107*1000)&lt;D$194,0,10-(D$195-LOG('Indicator Data'!L107*1000))/(D$195-D$194)*10))),1))</f>
        <v>9.8000000000000007</v>
      </c>
      <c r="E104" s="62">
        <f t="shared" si="29"/>
        <v>9</v>
      </c>
      <c r="F104" s="61" t="str">
        <f>IF('Indicator Data'!Y107="No data","x",ROUND(IF('Indicator Data'!Y107&gt;F$195,10,IF('Indicator Data'!Y107&lt;F$194,0,10-(F$195-'Indicator Data'!Y107)/(F$195-F$194)*10)),1))</f>
        <v>x</v>
      </c>
      <c r="G104" s="61">
        <f>IF('Indicator Data'!Z107="No data","x",ROUND(IF('Indicator Data'!Z107&gt;G$195,10,IF('Indicator Data'!Z107&lt;G$194,0,10-(G$195-'Indicator Data'!Z107)/(G$195-G$194)*10)),1))</f>
        <v>4.4000000000000004</v>
      </c>
      <c r="H104" s="62">
        <f t="shared" si="30"/>
        <v>4.4000000000000004</v>
      </c>
      <c r="I104" s="63">
        <f>SUM(IF('Indicator Data'!M107=0,0,'Indicator Data'!M107),SUM('Indicator Data'!N107:O107))</f>
        <v>1372.3564799999999</v>
      </c>
      <c r="J104" s="63">
        <f>I104/'Indicator Data'!BI107*1000000</f>
        <v>50.88586558363793</v>
      </c>
      <c r="K104" s="61">
        <f t="shared" si="31"/>
        <v>1</v>
      </c>
      <c r="L104" s="61">
        <f>IF('Indicator Data'!P107="No data","x",ROUND(IF('Indicator Data'!P107&gt;L$195,10,IF('Indicator Data'!P107&lt;L$194,0,10-(L$195-'Indicator Data'!P107)/(L$195-L$194)*10)),1))</f>
        <v>3.4</v>
      </c>
      <c r="M104" s="61">
        <f>IF('Indicator Data'!Q107="No data","x",IF('Indicator Data'!Q107=0,0,ROUND(IF('Indicator Data'!Q107&gt;M$195,10,IF('Indicator Data'!Q107&lt;M$194,0,10-(M$195-'Indicator Data'!Q107)/(M$195-M$194)*10)),1)))</f>
        <v>1</v>
      </c>
      <c r="N104" s="62">
        <f t="shared" si="32"/>
        <v>1.8</v>
      </c>
      <c r="O104" s="64">
        <f t="shared" si="33"/>
        <v>6.1</v>
      </c>
      <c r="P104" s="75">
        <f>IF(AND('Indicator Data'!AD107="No data",'Indicator Data'!AE107="No data"),0,SUM('Indicator Data'!AD107:AF107)/1000)</f>
        <v>2.15</v>
      </c>
      <c r="Q104" s="61">
        <f t="shared" si="34"/>
        <v>1.1000000000000001</v>
      </c>
      <c r="R104" s="65">
        <f>P104*1000/'Indicator Data'!BI107</f>
        <v>7.9720256798599125E-5</v>
      </c>
      <c r="S104" s="61">
        <f t="shared" si="35"/>
        <v>1.7</v>
      </c>
      <c r="T104" s="66">
        <f t="shared" si="36"/>
        <v>1.4</v>
      </c>
      <c r="U104" s="61">
        <f>IF('Indicator Data'!U107="No data","x",ROUND(IF('Indicator Data'!U107&gt;U$195,10,IF('Indicator Data'!U107&lt;U$194,0,10-(U$195-'Indicator Data'!U107)/(U$195-U$194)*10)),1))</f>
        <v>0.4</v>
      </c>
      <c r="V104" s="61">
        <f>IF('Indicator Data'!V107="No data","x",IF('Indicator Data'!V107=0,0,ROUND(IF('Indicator Data'!V107&gt;V$195,10,IF('Indicator Data'!V107&lt;V$194,0,10-(V$195-'Indicator Data'!V107)/(V$195-V$194)*10)),1)))</f>
        <v>1.4</v>
      </c>
      <c r="W104" s="61">
        <f t="shared" si="37"/>
        <v>0.89999999999999991</v>
      </c>
      <c r="X104" s="61">
        <f>IF('Indicator Data'!T107="No data","x",ROUND(IF('Indicator Data'!T107&gt;X$195,10,IF('Indicator Data'!T107&lt;X$194,0,10-(X$195-'Indicator Data'!T107)/(X$195-X$194)*10)),1))</f>
        <v>4.3</v>
      </c>
      <c r="Y104" s="167">
        <f>IF('Indicator Data'!W107="No data","x",ROUND(IF('Indicator Data'!W107&gt;Y$195,10,IF('Indicator Data'!W107&lt;Y$194,0,10-(Y$195-'Indicator Data'!W107)/(Y$195-Y$194)*10)),1))</f>
        <v>2.2999999999999998</v>
      </c>
      <c r="Z104" s="65">
        <f>IF('Indicator Data'!X107="No data","x",IF(('Indicator Data'!X107/'Indicator Data'!BI107)&gt;1,1,IF('Indicator Data'!X107&gt;'Indicator Data'!X107,1,'Indicator Data'!X107/'Indicator Data'!BI107)))</f>
        <v>0.74958413835343041</v>
      </c>
      <c r="AA104" s="167">
        <f t="shared" si="38"/>
        <v>8.3000000000000007</v>
      </c>
      <c r="AB104" s="62">
        <f t="shared" si="46"/>
        <v>4</v>
      </c>
      <c r="AC104" s="61">
        <f>IF('Indicator Data'!R107="No data","x",ROUND(IF('Indicator Data'!R107&gt;AC$195,10,IF('Indicator Data'!R107&lt;AC$194,0,10-(AC$195-'Indicator Data'!R107)/(AC$195-AC$194)*10)),1))</f>
        <v>4.0999999999999996</v>
      </c>
      <c r="AD104" s="61" t="str">
        <f>IF('Indicator Data'!S107="No data","x",ROUND(IF('Indicator Data'!S107&gt;AD$195,10,IF('Indicator Data'!S107&lt;AD$194,0,10-(AD$195-'Indicator Data'!S107)/(AD$195-AD$194)*10)),1))</f>
        <v>x</v>
      </c>
      <c r="AE104" s="62">
        <f t="shared" si="39"/>
        <v>4.0999999999999996</v>
      </c>
      <c r="AF104" s="75">
        <f>('Indicator Data'!AC107+'Indicator Data'!AB107*0.5+'Indicator Data'!AA107*0.25)/1000</f>
        <v>868.26675</v>
      </c>
      <c r="AG104" s="67">
        <f>AF104*1000/'Indicator Data'!BI107</f>
        <v>3.2194627106830263E-2</v>
      </c>
      <c r="AH104" s="62">
        <f t="shared" si="40"/>
        <v>3.2</v>
      </c>
      <c r="AI104" s="61">
        <f>IF('Indicator Data'!AG107="No data","x",ROUND(IF('Indicator Data'!AG107&lt;$AI$194,10,IF('Indicator Data'!AG107&gt;$AI$195,0,($AI$195-'Indicator Data'!AG107)/($AI$195-$AI$194)*10)),1))</f>
        <v>8.1</v>
      </c>
      <c r="AJ104" s="61">
        <f>IF('Indicator Data'!AH107="No data","x",ROUND(IF('Indicator Data'!AH107&gt;$AJ$195,10,IF('Indicator Data'!AH107&lt;$AJ$194,0,10-($AJ$195-'Indicator Data'!AH107)/($AJ$195-$AJ$194)*10)),1))</f>
        <v>10</v>
      </c>
      <c r="AK104" s="62">
        <f t="shared" si="47"/>
        <v>9.1</v>
      </c>
      <c r="AL104" s="68">
        <f t="shared" si="48"/>
        <v>5.8</v>
      </c>
      <c r="AM104" s="69">
        <f t="shared" si="49"/>
        <v>3.9</v>
      </c>
      <c r="AN104" s="61">
        <f>IF('Indicator Data'!AI107="No data","x",ROUND((IF(LOG('Indicator Data'!AI107)&gt;AN$195,10,IF(LOG('Indicator Data'!AI107)&lt;AN$194,0,10-(AN$195-LOG('Indicator Data'!AI107))/(AN$195-AN$194)*10))),1))</f>
        <v>4.3</v>
      </c>
      <c r="AO104" s="61">
        <f>IF('Indicator Data'!AJ107="No data","x",ROUND((IF(LOG('Indicator Data'!AJ107)&gt;AO$195,10,IF(LOG('Indicator Data'!AJ107)&lt;AO$194,0,10-(AO$195-LOG('Indicator Data'!AJ107))/(AO$195-AO$194)*10))),1))</f>
        <v>3.5</v>
      </c>
      <c r="AP104" s="62">
        <f t="shared" si="41"/>
        <v>3.9</v>
      </c>
      <c r="AQ104" s="62">
        <f>IF('Indicator Data'!AK107=0,10,ROUND(IF(LOG('Indicator Data'!AK107)&gt;AQ$195,0,IF(LOG('Indicator Data'!AK107)&lt;AQ$194,10,(AQ$195-LOG('Indicator Data'!AK107))/(AQ$195-AQ$194)*10)),1))</f>
        <v>5.0999999999999996</v>
      </c>
      <c r="AR104" s="62">
        <f>IF('Indicator Data'!AL107="No data","x",ROUND(IF('Indicator Data'!AL107&gt;AR$195,10,IF('Indicator Data'!AL107&lt;AR$194,0,10-(AR$195-'Indicator Data'!AL107)/(AR$195-AR$194)*10)),1))</f>
        <v>2</v>
      </c>
      <c r="AS104" s="64">
        <f t="shared" si="42"/>
        <v>3.7</v>
      </c>
      <c r="AT104" s="61">
        <f>IF('Indicator Data'!AM107="No data","x",ROUND(IF('Indicator Data'!AM107^2&gt;AT$195,0,IF('Indicator Data'!AM107^2&lt;AT$194,10,(AT$195-'Indicator Data'!AM107^2)/(AT$195-AT$194)*10)),1))</f>
        <v>4.8</v>
      </c>
      <c r="AU104" s="61">
        <f>IF('Indicator Data'!AN107="No data","x",ROUND(IF('Indicator Data'!AN107&gt;AU$195,0,IF('Indicator Data'!AN107&lt;AU$194,10,(AU$195-'Indicator Data'!AN107)/(AU$195-AU$194)*10)),1))</f>
        <v>8.1999999999999993</v>
      </c>
      <c r="AV104" s="61">
        <f>IF('Indicator Data'!AO107="No data","x",ROUND(IF('Indicator Data'!AO107&gt;AV$195,0,IF('Indicator Data'!AO107&lt;AV$194,10,(AV$195-'Indicator Data'!AO107)/(AV$195-AV$194)*10)),1))</f>
        <v>8.9</v>
      </c>
      <c r="AW104" s="62">
        <f t="shared" si="43"/>
        <v>7.3</v>
      </c>
      <c r="AX104" s="62">
        <f>IF('Indicator Data'!AP107="No data","x",ROUND(IF('Indicator Data'!AP107&gt;AX$195,10,IF('Indicator Data'!AP107&lt;AX$194,0,10-(AX$195-'Indicator Data'!AP107)/(AX$195-AX$194)*10)),1))</f>
        <v>6.9</v>
      </c>
      <c r="AY104" s="64">
        <f t="shared" si="44"/>
        <v>7.1</v>
      </c>
      <c r="AZ104" s="69">
        <f t="shared" si="45"/>
        <v>5.4</v>
      </c>
    </row>
    <row r="105" spans="1:52" s="4" customFormat="1" x14ac:dyDescent="0.3">
      <c r="A105" s="109" t="str">
        <f>'Indicator Data'!A108</f>
        <v>Malawi</v>
      </c>
      <c r="B105" s="52" t="str">
        <f>'Indicator Data'!B108</f>
        <v>MWI</v>
      </c>
      <c r="C105" s="61">
        <f>ROUND(IF('Indicator Data'!K108="No data",IF((0.1022*LN('Indicator Data'!BH108)-0.1711)&gt;C$195,0,IF((0.1022*LN('Indicator Data'!BH108)-0.1711)&lt;C$194,10,(C$195-(0.1022*LN('Indicator Data'!BH108)-0.1711))/(C$195-C$194)*10)),IF('Indicator Data'!K108&gt;C$195,0,IF('Indicator Data'!K108&lt;C$194,10,(C$195-'Indicator Data'!K108)/(C$195-C$194)*10))),1)</f>
        <v>8.3000000000000007</v>
      </c>
      <c r="D105" s="61">
        <f>IF('Indicator Data'!L108="No data","x",ROUND((IF(LOG('Indicator Data'!L108*1000)&gt;D$195,10,IF(LOG('Indicator Data'!L108*1000)&lt;D$194,0,10-(D$195-LOG('Indicator Data'!L108*1000))/(D$195-D$194)*10))),1))</f>
        <v>8.8000000000000007</v>
      </c>
      <c r="E105" s="62">
        <f t="shared" si="29"/>
        <v>8.6</v>
      </c>
      <c r="F105" s="61">
        <f>IF('Indicator Data'!Y108="No data","x",ROUND(IF('Indicator Data'!Y108&gt;F$195,10,IF('Indicator Data'!Y108&lt;F$194,0,10-(F$195-'Indicator Data'!Y108)/(F$195-F$194)*10)),1))</f>
        <v>8.1999999999999993</v>
      </c>
      <c r="G105" s="61">
        <f>IF('Indicator Data'!Z108="No data","x",ROUND(IF('Indicator Data'!Z108&gt;G$195,10,IF('Indicator Data'!Z108&lt;G$194,0,10-(G$195-'Indicator Data'!Z108)/(G$195-G$194)*10)),1))</f>
        <v>4.9000000000000004</v>
      </c>
      <c r="H105" s="62">
        <f t="shared" si="30"/>
        <v>6.6</v>
      </c>
      <c r="I105" s="63">
        <f>SUM(IF('Indicator Data'!M108=0,0,'Indicator Data'!M108),SUM('Indicator Data'!N108:O108))</f>
        <v>2462.0460199999998</v>
      </c>
      <c r="J105" s="63">
        <f>I105/'Indicator Data'!BI108*1000000</f>
        <v>132.16378727310138</v>
      </c>
      <c r="K105" s="61">
        <f t="shared" si="31"/>
        <v>2.6</v>
      </c>
      <c r="L105" s="61">
        <f>IF('Indicator Data'!P108="No data","x",ROUND(IF('Indicator Data'!P108&gt;L$195,10,IF('Indicator Data'!P108&lt;L$194,0,10-(L$195-'Indicator Data'!P108)/(L$195-L$194)*10)),1))</f>
        <v>10</v>
      </c>
      <c r="M105" s="61">
        <f>IF('Indicator Data'!Q108="No data","x",IF('Indicator Data'!Q108=0,0,ROUND(IF('Indicator Data'!Q108&gt;M$195,10,IF('Indicator Data'!Q108&lt;M$194,0,10-(M$195-'Indicator Data'!Q108)/(M$195-M$194)*10)),1)))</f>
        <v>0.9</v>
      </c>
      <c r="N105" s="62">
        <f t="shared" si="32"/>
        <v>4.5</v>
      </c>
      <c r="O105" s="64">
        <f t="shared" si="33"/>
        <v>7.1</v>
      </c>
      <c r="P105" s="75">
        <f>IF(AND('Indicator Data'!AD108="No data",'Indicator Data'!AE108="No data"),0,SUM('Indicator Data'!AD108:AF108)/1000)</f>
        <v>55.963000000000001</v>
      </c>
      <c r="Q105" s="61">
        <f t="shared" si="34"/>
        <v>5.8</v>
      </c>
      <c r="R105" s="65">
        <f>P105*1000/'Indicator Data'!BI108</f>
        <v>3.0041201371063617E-3</v>
      </c>
      <c r="S105" s="61">
        <f t="shared" si="35"/>
        <v>4.2</v>
      </c>
      <c r="T105" s="66">
        <f t="shared" si="36"/>
        <v>5</v>
      </c>
      <c r="U105" s="61">
        <f>IF('Indicator Data'!U108="No data","x",ROUND(IF('Indicator Data'!U108&gt;U$195,10,IF('Indicator Data'!U108&lt;U$194,0,10-(U$195-'Indicator Data'!U108)/(U$195-U$194)*10)),1))</f>
        <v>10</v>
      </c>
      <c r="V105" s="61">
        <f>IF('Indicator Data'!V108="No data","x",IF('Indicator Data'!V108=0,0,ROUND(IF('Indicator Data'!V108&gt;V$195,10,IF('Indicator Data'!V108&lt;V$194,0,10-(V$195-'Indicator Data'!V108)/(V$195-V$194)*10)),1)))</f>
        <v>10</v>
      </c>
      <c r="W105" s="61">
        <f t="shared" si="37"/>
        <v>10</v>
      </c>
      <c r="X105" s="61">
        <f>IF('Indicator Data'!T108="No data","x",ROUND(IF('Indicator Data'!T108&gt;X$195,10,IF('Indicator Data'!T108&lt;X$194,0,10-(X$195-'Indicator Data'!T108)/(X$195-X$194)*10)),1))</f>
        <v>2.4</v>
      </c>
      <c r="Y105" s="167">
        <f>IF('Indicator Data'!W108="No data","x",ROUND(IF('Indicator Data'!W108&gt;Y$195,10,IF('Indicator Data'!W108&lt;Y$194,0,10-(Y$195-'Indicator Data'!W108)/(Y$195-Y$194)*10)),1))</f>
        <v>5.8</v>
      </c>
      <c r="Z105" s="65">
        <f>IF('Indicator Data'!X108="No data","x",IF(('Indicator Data'!X108/'Indicator Data'!BI108)&gt;1,1,IF('Indicator Data'!X108&gt;'Indicator Data'!X108,1,'Indicator Data'!X108/'Indicator Data'!BI108)))</f>
        <v>0.63191554086643176</v>
      </c>
      <c r="AA105" s="167">
        <f t="shared" si="38"/>
        <v>7</v>
      </c>
      <c r="AB105" s="62">
        <f t="shared" si="46"/>
        <v>6.3</v>
      </c>
      <c r="AC105" s="61">
        <f>IF('Indicator Data'!R108="No data","x",ROUND(IF('Indicator Data'!R108&gt;AC$195,10,IF('Indicator Data'!R108&lt;AC$194,0,10-(AC$195-'Indicator Data'!R108)/(AC$195-AC$194)*10)),1))</f>
        <v>3.8</v>
      </c>
      <c r="AD105" s="61">
        <f>IF('Indicator Data'!S108="No data","x",ROUND(IF('Indicator Data'!S108&gt;AD$195,10,IF('Indicator Data'!S108&lt;AD$194,0,10-(AD$195-'Indicator Data'!S108)/(AD$195-AD$194)*10)),1))</f>
        <v>2.6</v>
      </c>
      <c r="AE105" s="62">
        <f t="shared" si="39"/>
        <v>3.2</v>
      </c>
      <c r="AF105" s="75">
        <f>('Indicator Data'!AC108+'Indicator Data'!AB108*0.5+'Indicator Data'!AA108*0.25)/1000</f>
        <v>1010.65425</v>
      </c>
      <c r="AG105" s="67">
        <f>AF105*1000/'Indicator Data'!BI108</f>
        <v>5.4252395048105487E-2</v>
      </c>
      <c r="AH105" s="62">
        <f t="shared" si="40"/>
        <v>5.4</v>
      </c>
      <c r="AI105" s="61">
        <f>IF('Indicator Data'!AG108="No data","x",ROUND(IF('Indicator Data'!AG108&lt;$AI$194,10,IF('Indicator Data'!AG108&gt;$AI$195,0,($AI$195-'Indicator Data'!AG108)/($AI$195-$AI$194)*10)),1))</f>
        <v>4.7</v>
      </c>
      <c r="AJ105" s="61">
        <f>IF('Indicator Data'!AH108="No data","x",ROUND(IF('Indicator Data'!AH108&gt;$AJ$195,10,IF('Indicator Data'!AH108&lt;$AJ$194,0,10-($AJ$195-'Indicator Data'!AH108)/($AJ$195-$AJ$194)*10)),1))</f>
        <v>4.2</v>
      </c>
      <c r="AK105" s="62">
        <f t="shared" si="47"/>
        <v>4.5</v>
      </c>
      <c r="AL105" s="68">
        <f t="shared" si="48"/>
        <v>5</v>
      </c>
      <c r="AM105" s="69">
        <f t="shared" si="49"/>
        <v>5</v>
      </c>
      <c r="AN105" s="61">
        <f>IF('Indicator Data'!AI108="No data","x",ROUND((IF(LOG('Indicator Data'!AI108)&gt;AN$195,10,IF(LOG('Indicator Data'!AI108)&lt;AN$194,0,10-(AN$195-LOG('Indicator Data'!AI108))/(AN$195-AN$194)*10))),1))</f>
        <v>0.1</v>
      </c>
      <c r="AO105" s="61">
        <f>IF('Indicator Data'!AJ108="No data","x",ROUND((IF(LOG('Indicator Data'!AJ108)&gt;AO$195,10,IF(LOG('Indicator Data'!AJ108)&lt;AO$194,0,10-(AO$195-LOG('Indicator Data'!AJ108))/(AO$195-AO$194)*10))),1))</f>
        <v>4.8</v>
      </c>
      <c r="AP105" s="62">
        <f t="shared" si="41"/>
        <v>2.5</v>
      </c>
      <c r="AQ105" s="62">
        <f>IF('Indicator Data'!AK108=0,10,ROUND(IF(LOG('Indicator Data'!AK108)&gt;AQ$195,0,IF(LOG('Indicator Data'!AK108)&lt;AQ$194,10,(AQ$195-LOG('Indicator Data'!AK108))/(AQ$195-AQ$194)*10)),1))</f>
        <v>5.6</v>
      </c>
      <c r="AR105" s="62">
        <f>IF('Indicator Data'!AL108="No data","x",ROUND(IF('Indicator Data'!AL108&gt;AR$195,10,IF('Indicator Data'!AL108&lt;AR$194,0,10-(AR$195-'Indicator Data'!AL108)/(AR$195-AR$194)*10)),1))</f>
        <v>2</v>
      </c>
      <c r="AS105" s="64">
        <f t="shared" si="42"/>
        <v>3.4</v>
      </c>
      <c r="AT105" s="61">
        <f>IF('Indicator Data'!AM108="No data","x",ROUND(IF('Indicator Data'!AM108^2&gt;AT$195,0,IF('Indicator Data'!AM108^2&lt;AT$194,10,(AT$195-'Indicator Data'!AM108^2)/(AT$195-AT$194)*10)),1))</f>
        <v>6.7</v>
      </c>
      <c r="AU105" s="61">
        <f>IF('Indicator Data'!AN108="No data","x",ROUND(IF('Indicator Data'!AN108&gt;AU$195,0,IF('Indicator Data'!AN108&lt;AU$194,10,(AU$195-'Indicator Data'!AN108)/(AU$195-AU$194)*10)),1))</f>
        <v>8.3000000000000007</v>
      </c>
      <c r="AV105" s="61">
        <f>IF('Indicator Data'!AO108="No data","x",ROUND(IF('Indicator Data'!AO108&gt;AV$195,0,IF('Indicator Data'!AO108&lt;AV$194,10,(AV$195-'Indicator Data'!AO108)/(AV$195-AV$194)*10)),1))</f>
        <v>2</v>
      </c>
      <c r="AW105" s="62">
        <f t="shared" si="43"/>
        <v>5.7</v>
      </c>
      <c r="AX105" s="62">
        <f>IF('Indicator Data'!AP108="No data","x",ROUND(IF('Indicator Data'!AP108&gt;AX$195,10,IF('Indicator Data'!AP108&lt;AX$194,0,10-(AX$195-'Indicator Data'!AP108)/(AX$195-AX$194)*10)),1))</f>
        <v>5.5</v>
      </c>
      <c r="AY105" s="64">
        <f t="shared" si="44"/>
        <v>5.6</v>
      </c>
      <c r="AZ105" s="69">
        <f t="shared" si="45"/>
        <v>4.5</v>
      </c>
    </row>
    <row r="106" spans="1:52" s="4" customFormat="1" x14ac:dyDescent="0.3">
      <c r="A106" s="109" t="str">
        <f>'Indicator Data'!A109</f>
        <v>Malaysia</v>
      </c>
      <c r="B106" s="52" t="str">
        <f>'Indicator Data'!B109</f>
        <v>MYS</v>
      </c>
      <c r="C106" s="61">
        <f>ROUND(IF('Indicator Data'!K109="No data",IF((0.1022*LN('Indicator Data'!BH109)-0.1711)&gt;C$195,0,IF((0.1022*LN('Indicator Data'!BH109)-0.1711)&lt;C$194,10,(C$195-(0.1022*LN('Indicator Data'!BH109)-0.1711))/(C$195-C$194)*10)),IF('Indicator Data'!K109&gt;C$195,0,IF('Indicator Data'!K109&lt;C$194,10,(C$195-'Indicator Data'!K109)/(C$195-C$194)*10))),1)</f>
        <v>1.9</v>
      </c>
      <c r="D106" s="61" t="str">
        <f>IF('Indicator Data'!L109="No data","x",ROUND((IF(LOG('Indicator Data'!L109*1000)&gt;D$195,10,IF(LOG('Indicator Data'!L109*1000)&lt;D$194,0,10-(D$195-LOG('Indicator Data'!L109*1000))/(D$195-D$194)*10))),1))</f>
        <v>x</v>
      </c>
      <c r="E106" s="62">
        <f t="shared" si="29"/>
        <v>1.9</v>
      </c>
      <c r="F106" s="61">
        <f>IF('Indicator Data'!Y109="No data","x",ROUND(IF('Indicator Data'!Y109&gt;F$195,10,IF('Indicator Data'!Y109&lt;F$194,0,10-(F$195-'Indicator Data'!Y109)/(F$195-F$194)*10)),1))</f>
        <v>3.7</v>
      </c>
      <c r="G106" s="61">
        <f>IF('Indicator Data'!Z109="No data","x",ROUND(IF('Indicator Data'!Z109&gt;G$195,10,IF('Indicator Data'!Z109&lt;G$194,0,10-(G$195-'Indicator Data'!Z109)/(G$195-G$194)*10)),1))</f>
        <v>4</v>
      </c>
      <c r="H106" s="62">
        <f t="shared" si="30"/>
        <v>3.9</v>
      </c>
      <c r="I106" s="63">
        <f>SUM(IF('Indicator Data'!M109=0,0,'Indicator Data'!M109),SUM('Indicator Data'!N109:O109))</f>
        <v>-73.886980000000008</v>
      </c>
      <c r="J106" s="63">
        <f>I106/'Indicator Data'!BI109*1000000</f>
        <v>-2.3125968061948705</v>
      </c>
      <c r="K106" s="61">
        <f t="shared" si="31"/>
        <v>0</v>
      </c>
      <c r="L106" s="61">
        <f>IF('Indicator Data'!P109="No data","x",ROUND(IF('Indicator Data'!P109&gt;L$195,10,IF('Indicator Data'!P109&lt;L$194,0,10-(L$195-'Indicator Data'!P109)/(L$195-L$194)*10)),1))</f>
        <v>0</v>
      </c>
      <c r="M106" s="61">
        <f>IF('Indicator Data'!Q109="No data","x",IF('Indicator Data'!Q109=0,0,ROUND(IF('Indicator Data'!Q109&gt;M$195,10,IF('Indicator Data'!Q109&lt;M$194,0,10-(M$195-'Indicator Data'!Q109)/(M$195-M$194)*10)),1)))</f>
        <v>0.2</v>
      </c>
      <c r="N106" s="62">
        <f t="shared" si="32"/>
        <v>0.1</v>
      </c>
      <c r="O106" s="64">
        <f t="shared" si="33"/>
        <v>2</v>
      </c>
      <c r="P106" s="75">
        <f>IF(AND('Indicator Data'!AD109="No data",'Indicator Data'!AE109="No data"),0,SUM('Indicator Data'!AD109:AF109)/1000)</f>
        <v>163.11099999999999</v>
      </c>
      <c r="Q106" s="61">
        <f t="shared" si="34"/>
        <v>7.4</v>
      </c>
      <c r="R106" s="65">
        <f>P106*1000/'Indicator Data'!BI109</f>
        <v>5.105229333439416E-3</v>
      </c>
      <c r="S106" s="61">
        <f t="shared" si="35"/>
        <v>4.8</v>
      </c>
      <c r="T106" s="66">
        <f t="shared" si="36"/>
        <v>6.1</v>
      </c>
      <c r="U106" s="61">
        <f>IF('Indicator Data'!U109="No data","x",ROUND(IF('Indicator Data'!U109&gt;U$195,10,IF('Indicator Data'!U109&lt;U$194,0,10-(U$195-'Indicator Data'!U109)/(U$195-U$194)*10)),1))</f>
        <v>0.8</v>
      </c>
      <c r="V106" s="61">
        <f>IF('Indicator Data'!V109="No data","x",IF('Indicator Data'!V109=0,0,ROUND(IF('Indicator Data'!V109&gt;V$195,10,IF('Indicator Data'!V109&lt;V$194,0,10-(V$195-'Indicator Data'!V109)/(V$195-V$194)*10)),1)))</f>
        <v>1.4</v>
      </c>
      <c r="W106" s="61">
        <f t="shared" si="37"/>
        <v>1.1000000000000001</v>
      </c>
      <c r="X106" s="61">
        <f>IF('Indicator Data'!T109="No data","x",ROUND(IF('Indicator Data'!T109&gt;X$195,10,IF('Indicator Data'!T109&lt;X$194,0,10-(X$195-'Indicator Data'!T109)/(X$195-X$194)*10)),1))</f>
        <v>1.7</v>
      </c>
      <c r="Y106" s="167">
        <f>IF('Indicator Data'!W109="No data","x",ROUND(IF('Indicator Data'!W109&gt;Y$195,10,IF('Indicator Data'!W109&lt;Y$194,0,10-(Y$195-'Indicator Data'!W109)/(Y$195-Y$194)*10)),1))</f>
        <v>0</v>
      </c>
      <c r="Z106" s="65">
        <f>IF('Indicator Data'!X109="No data","x",IF(('Indicator Data'!X109/'Indicator Data'!BI109)&gt;1,1,IF('Indicator Data'!X109&gt;'Indicator Data'!X109,1,'Indicator Data'!X109/'Indicator Data'!BI109)))</f>
        <v>2.5991407955777111E-3</v>
      </c>
      <c r="AA106" s="167">
        <f t="shared" si="38"/>
        <v>0</v>
      </c>
      <c r="AB106" s="62">
        <f t="shared" si="46"/>
        <v>0.7</v>
      </c>
      <c r="AC106" s="61">
        <f>IF('Indicator Data'!R109="No data","x",ROUND(IF('Indicator Data'!R109&gt;AC$195,10,IF('Indicator Data'!R109&lt;AC$194,0,10-(AC$195-'Indicator Data'!R109)/(AC$195-AC$194)*10)),1))</f>
        <v>0.6</v>
      </c>
      <c r="AD106" s="61">
        <f>IF('Indicator Data'!S109="No data","x",ROUND(IF('Indicator Data'!S109&gt;AD$195,10,IF('Indicator Data'!S109&lt;AD$194,0,10-(AD$195-'Indicator Data'!S109)/(AD$195-AD$194)*10)),1))</f>
        <v>3</v>
      </c>
      <c r="AE106" s="62">
        <f t="shared" si="39"/>
        <v>1.8</v>
      </c>
      <c r="AF106" s="75">
        <f>('Indicator Data'!AC109+'Indicator Data'!AB109*0.5+'Indicator Data'!AA109*0.25)/1000</f>
        <v>31.463750000000001</v>
      </c>
      <c r="AG106" s="67">
        <f>AF106*1000/'Indicator Data'!BI109</f>
        <v>9.8478741127210577E-4</v>
      </c>
      <c r="AH106" s="62">
        <f t="shared" si="40"/>
        <v>0.1</v>
      </c>
      <c r="AI106" s="61">
        <f>IF('Indicator Data'!AG109="No data","x",ROUND(IF('Indicator Data'!AG109&lt;$AI$194,10,IF('Indicator Data'!AG109&gt;$AI$195,0,($AI$195-'Indicator Data'!AG109)/($AI$195-$AI$194)*10)),1))</f>
        <v>3.3</v>
      </c>
      <c r="AJ106" s="61">
        <f>IF('Indicator Data'!AH109="No data","x",ROUND(IF('Indicator Data'!AH109&gt;$AJ$195,10,IF('Indicator Data'!AH109&lt;$AJ$194,0,10-($AJ$195-'Indicator Data'!AH109)/($AJ$195-$AJ$194)*10)),1))</f>
        <v>0</v>
      </c>
      <c r="AK106" s="62">
        <f t="shared" si="47"/>
        <v>1.7</v>
      </c>
      <c r="AL106" s="68">
        <f t="shared" si="48"/>
        <v>1.1000000000000001</v>
      </c>
      <c r="AM106" s="69">
        <f t="shared" si="49"/>
        <v>4</v>
      </c>
      <c r="AN106" s="61">
        <f>IF('Indicator Data'!AI109="No data","x",ROUND((IF(LOG('Indicator Data'!AI109)&gt;AN$195,10,IF(LOG('Indicator Data'!AI109)&lt;AN$194,0,10-(AN$195-LOG('Indicator Data'!AI109))/(AN$195-AN$194)*10))),1))</f>
        <v>9.5</v>
      </c>
      <c r="AO106" s="61">
        <f>IF('Indicator Data'!AJ109="No data","x",ROUND((IF(LOG('Indicator Data'!AJ109)&gt;AO$195,10,IF(LOG('Indicator Data'!AJ109)&lt;AO$194,0,10-(AO$195-LOG('Indicator Data'!AJ109))/(AO$195-AO$194)*10))),1))</f>
        <v>8.5</v>
      </c>
      <c r="AP106" s="62">
        <f t="shared" si="41"/>
        <v>9</v>
      </c>
      <c r="AQ106" s="62">
        <f>IF('Indicator Data'!AK109=0,10,ROUND(IF(LOG('Indicator Data'!AK109)&gt;AQ$195,0,IF(LOG('Indicator Data'!AK109)&lt;AQ$194,10,(AQ$195-LOG('Indicator Data'!AK109))/(AQ$195-AQ$194)*10)),1))</f>
        <v>2.8</v>
      </c>
      <c r="AR106" s="62">
        <f>IF('Indicator Data'!AL109="No data","x",ROUND(IF('Indicator Data'!AL109&gt;AR$195,10,IF('Indicator Data'!AL109&lt;AR$194,0,10-(AR$195-'Indicator Data'!AL109)/(AR$195-AR$194)*10)),1))</f>
        <v>10</v>
      </c>
      <c r="AS106" s="64">
        <f t="shared" si="42"/>
        <v>7.3</v>
      </c>
      <c r="AT106" s="61">
        <f>IF('Indicator Data'!AM109="No data","x",ROUND(IF('Indicator Data'!AM109^2&gt;AT$195,0,IF('Indicator Data'!AM109^2&lt;AT$194,10,(AT$195-'Indicator Data'!AM109^2)/(AT$195-AT$194)*10)),1))</f>
        <v>1.3</v>
      </c>
      <c r="AU106" s="61">
        <f>IF('Indicator Data'!AN109="No data","x",ROUND(IF('Indicator Data'!AN109&gt;AU$195,0,IF('Indicator Data'!AN109&lt;AU$194,10,(AU$195-'Indicator Data'!AN109)/(AU$195-AU$194)*10)),1))</f>
        <v>3.4</v>
      </c>
      <c r="AV106" s="61">
        <f>IF('Indicator Data'!AO109="No data","x",ROUND(IF('Indicator Data'!AO109&gt;AV$195,0,IF('Indicator Data'!AO109&lt;AV$194,10,(AV$195-'Indicator Data'!AO109)/(AV$195-AV$194)*10)),1))</f>
        <v>4.0999999999999996</v>
      </c>
      <c r="AW106" s="62">
        <f t="shared" si="43"/>
        <v>2.9</v>
      </c>
      <c r="AX106" s="62" t="str">
        <f>IF('Indicator Data'!AP109="No data","x",ROUND(IF('Indicator Data'!AP109&gt;AX$195,10,IF('Indicator Data'!AP109&lt;AX$194,0,10-(AX$195-'Indicator Data'!AP109)/(AX$195-AX$194)*10)),1))</f>
        <v>x</v>
      </c>
      <c r="AY106" s="64">
        <f t="shared" si="44"/>
        <v>2.9</v>
      </c>
      <c r="AZ106" s="69">
        <f t="shared" si="45"/>
        <v>5.0999999999999996</v>
      </c>
    </row>
    <row r="107" spans="1:52" s="4" customFormat="1" x14ac:dyDescent="0.3">
      <c r="A107" s="109" t="str">
        <f>'Indicator Data'!A110</f>
        <v>Maldives</v>
      </c>
      <c r="B107" s="52" t="str">
        <f>'Indicator Data'!B110</f>
        <v>MDV</v>
      </c>
      <c r="C107" s="61">
        <f>ROUND(IF('Indicator Data'!K110="No data",IF((0.1022*LN('Indicator Data'!BH110)-0.1711)&gt;C$195,0,IF((0.1022*LN('Indicator Data'!BH110)-0.1711)&lt;C$194,10,(C$195-(0.1022*LN('Indicator Data'!BH110)-0.1711))/(C$195-C$194)*10)),IF('Indicator Data'!K110&gt;C$195,0,IF('Indicator Data'!K110&lt;C$194,10,(C$195-'Indicator Data'!K110)/(C$195-C$194)*10))),1)</f>
        <v>3.6</v>
      </c>
      <c r="D107" s="61">
        <f>IF('Indicator Data'!L110="No data","x",ROUND((IF(LOG('Indicator Data'!L110*1000)&gt;D$195,10,IF(LOG('Indicator Data'!L110*1000)&lt;D$194,0,10-(D$195-LOG('Indicator Data'!L110*1000))/(D$195-D$194)*10))),1))</f>
        <v>1.6</v>
      </c>
      <c r="E107" s="62">
        <f t="shared" si="29"/>
        <v>2.7</v>
      </c>
      <c r="F107" s="61">
        <f>IF('Indicator Data'!Y110="No data","x",ROUND(IF('Indicator Data'!Y110&gt;F$195,10,IF('Indicator Data'!Y110&lt;F$194,0,10-(F$195-'Indicator Data'!Y110)/(F$195-F$194)*10)),1))</f>
        <v>4.9000000000000004</v>
      </c>
      <c r="G107" s="61">
        <f>IF('Indicator Data'!Z110="No data","x",ROUND(IF('Indicator Data'!Z110&gt;G$195,10,IF('Indicator Data'!Z110&lt;G$194,0,10-(G$195-'Indicator Data'!Z110)/(G$195-G$194)*10)),1))</f>
        <v>3.4</v>
      </c>
      <c r="H107" s="62">
        <f t="shared" si="30"/>
        <v>4.2</v>
      </c>
      <c r="I107" s="63">
        <f>SUM(IF('Indicator Data'!M110=0,0,'Indicator Data'!M110),SUM('Indicator Data'!N110:O110))</f>
        <v>15.47052</v>
      </c>
      <c r="J107" s="63">
        <f>I107/'Indicator Data'!BI110*1000000</f>
        <v>29.137048762894171</v>
      </c>
      <c r="K107" s="61">
        <f t="shared" si="31"/>
        <v>0.6</v>
      </c>
      <c r="L107" s="61">
        <f>IF('Indicator Data'!P110="No data","x",ROUND(IF('Indicator Data'!P110&gt;L$195,10,IF('Indicator Data'!P110&lt;L$194,0,10-(L$195-'Indicator Data'!P110)/(L$195-L$194)*10)),1))</f>
        <v>1.6</v>
      </c>
      <c r="M107" s="61">
        <f>IF('Indicator Data'!Q110="No data","x",IF('Indicator Data'!Q110=0,0,ROUND(IF('Indicator Data'!Q110&gt;M$195,10,IF('Indicator Data'!Q110&lt;M$194,0,10-(M$195-'Indicator Data'!Q110)/(M$195-M$194)*10)),1)))</f>
        <v>0</v>
      </c>
      <c r="N107" s="62">
        <f t="shared" si="32"/>
        <v>0.7</v>
      </c>
      <c r="O107" s="64">
        <f t="shared" si="33"/>
        <v>2.6</v>
      </c>
      <c r="P107" s="75">
        <f>IF(AND('Indicator Data'!AD110="No data",'Indicator Data'!AE110="No data"),0,SUM('Indicator Data'!AD110:AF110)/1000)</f>
        <v>0</v>
      </c>
      <c r="Q107" s="61">
        <f t="shared" si="34"/>
        <v>0</v>
      </c>
      <c r="R107" s="65">
        <f>P107*1000/'Indicator Data'!BI110</f>
        <v>0</v>
      </c>
      <c r="S107" s="61">
        <f t="shared" si="35"/>
        <v>0</v>
      </c>
      <c r="T107" s="66">
        <f t="shared" si="36"/>
        <v>0</v>
      </c>
      <c r="U107" s="61">
        <f>IF('Indicator Data'!U110="No data","x",ROUND(IF('Indicator Data'!U110&gt;U$195,10,IF('Indicator Data'!U110&lt;U$194,0,10-(U$195-'Indicator Data'!U110)/(U$195-U$194)*10)),1))</f>
        <v>0.2</v>
      </c>
      <c r="V107" s="61" t="str">
        <f>IF('Indicator Data'!V110="No data","x",IF('Indicator Data'!V110=0,0,ROUND(IF('Indicator Data'!V110&gt;V$195,10,IF('Indicator Data'!V110&lt;V$194,0,10-(V$195-'Indicator Data'!V110)/(V$195-V$194)*10)),1)))</f>
        <v>x</v>
      </c>
      <c r="W107" s="61">
        <f t="shared" si="37"/>
        <v>0.2</v>
      </c>
      <c r="X107" s="61">
        <f>IF('Indicator Data'!T110="No data","x",ROUND(IF('Indicator Data'!T110&gt;X$195,10,IF('Indicator Data'!T110&lt;X$194,0,10-(X$195-'Indicator Data'!T110)/(X$195-X$194)*10)),1))</f>
        <v>0.7</v>
      </c>
      <c r="Y107" s="167" t="str">
        <f>IF('Indicator Data'!W110="No data","x",ROUND(IF('Indicator Data'!W110&gt;Y$195,10,IF('Indicator Data'!W110&lt;Y$194,0,10-(Y$195-'Indicator Data'!W110)/(Y$195-Y$194)*10)),1))</f>
        <v>x</v>
      </c>
      <c r="Z107" s="65">
        <f>IF('Indicator Data'!X110="No data","x",IF(('Indicator Data'!X110/'Indicator Data'!BI110)&gt;1,1,IF('Indicator Data'!X110&gt;'Indicator Data'!X110,1,'Indicator Data'!X110/'Indicator Data'!BI110)))</f>
        <v>1.8909252538341146E-3</v>
      </c>
      <c r="AA107" s="167">
        <f t="shared" si="38"/>
        <v>0</v>
      </c>
      <c r="AB107" s="62">
        <f t="shared" si="46"/>
        <v>0.3</v>
      </c>
      <c r="AC107" s="61">
        <f>IF('Indicator Data'!R110="No data","x",ROUND(IF('Indicator Data'!R110&gt;AC$195,10,IF('Indicator Data'!R110&lt;AC$194,0,10-(AC$195-'Indicator Data'!R110)/(AC$195-AC$194)*10)),1))</f>
        <v>0.7</v>
      </c>
      <c r="AD107" s="61" t="str">
        <f>IF('Indicator Data'!S110="No data","x",ROUND(IF('Indicator Data'!S110&gt;AD$195,10,IF('Indicator Data'!S110&lt;AD$194,0,10-(AD$195-'Indicator Data'!S110)/(AD$195-AD$194)*10)),1))</f>
        <v>x</v>
      </c>
      <c r="AE107" s="62">
        <f t="shared" si="39"/>
        <v>0.7</v>
      </c>
      <c r="AF107" s="75">
        <f>('Indicator Data'!AC110+'Indicator Data'!AB110*0.5+'Indicator Data'!AA110*0.25)/1000</f>
        <v>0</v>
      </c>
      <c r="AG107" s="67">
        <f>AF107*1000/'Indicator Data'!BI110</f>
        <v>0</v>
      </c>
      <c r="AH107" s="62">
        <f t="shared" si="40"/>
        <v>0</v>
      </c>
      <c r="AI107" s="61">
        <f>IF('Indicator Data'!AG110="No data","x",ROUND(IF('Indicator Data'!AG110&lt;$AI$194,10,IF('Indicator Data'!AG110&gt;$AI$195,0,($AI$195-'Indicator Data'!AG110)/($AI$195-$AI$194)*10)),1))</f>
        <v>4.4000000000000004</v>
      </c>
      <c r="AJ107" s="61">
        <f>IF('Indicator Data'!AH110="No data","x",ROUND(IF('Indicator Data'!AH110&gt;$AJ$195,10,IF('Indicator Data'!AH110&lt;$AJ$194,0,10-($AJ$195-'Indicator Data'!AH110)/($AJ$195-$AJ$194)*10)),1))</f>
        <v>1.8</v>
      </c>
      <c r="AK107" s="62">
        <f t="shared" si="47"/>
        <v>3.1</v>
      </c>
      <c r="AL107" s="68">
        <f t="shared" si="48"/>
        <v>1.1000000000000001</v>
      </c>
      <c r="AM107" s="69">
        <f t="shared" si="49"/>
        <v>0.6</v>
      </c>
      <c r="AN107" s="61">
        <f>IF('Indicator Data'!AI110="No data","x",ROUND((IF(LOG('Indicator Data'!AI110)&gt;AN$195,10,IF(LOG('Indicator Data'!AI110)&lt;AN$194,0,10-(AN$195-LOG('Indicator Data'!AI110))/(AN$195-AN$194)*10))),1))</f>
        <v>5.0999999999999996</v>
      </c>
      <c r="AO107" s="61">
        <f>IF('Indicator Data'!AJ110="No data","x",ROUND((IF(LOG('Indicator Data'!AJ110)&gt;AO$195,10,IF(LOG('Indicator Data'!AJ110)&lt;AO$194,0,10-(AO$195-LOG('Indicator Data'!AJ110))/(AO$195-AO$194)*10))),1))</f>
        <v>5.4</v>
      </c>
      <c r="AP107" s="62">
        <f t="shared" si="41"/>
        <v>5.3</v>
      </c>
      <c r="AQ107" s="62">
        <f>IF('Indicator Data'!AK110=0,10,ROUND(IF(LOG('Indicator Data'!AK110)&gt;AQ$195,0,IF(LOG('Indicator Data'!AK110)&lt;AQ$194,10,(AQ$195-LOG('Indicator Data'!AK110))/(AQ$195-AQ$194)*10)),1))</f>
        <v>1.2</v>
      </c>
      <c r="AR107" s="62">
        <f>IF('Indicator Data'!AL110="No data","x",ROUND(IF('Indicator Data'!AL110&gt;AR$195,10,IF('Indicator Data'!AL110&lt;AR$194,0,10-(AR$195-'Indicator Data'!AL110)/(AR$195-AR$194)*10)),1))</f>
        <v>4</v>
      </c>
      <c r="AS107" s="64">
        <f t="shared" si="42"/>
        <v>3.5</v>
      </c>
      <c r="AT107" s="61">
        <f>IF('Indicator Data'!AM110="No data","x",ROUND(IF('Indicator Data'!AM110^2&gt;AT$195,0,IF('Indicator Data'!AM110^2&lt;AT$194,10,(AT$195-'Indicator Data'!AM110^2)/(AT$195-AT$194)*10)),1))</f>
        <v>0.5</v>
      </c>
      <c r="AU107" s="61">
        <f>IF('Indicator Data'!AN110="No data","x",ROUND(IF('Indicator Data'!AN110&gt;AU$195,0,IF('Indicator Data'!AN110&lt;AU$194,10,(AU$195-'Indicator Data'!AN110)/(AU$195-AU$194)*10)),1))</f>
        <v>1.7</v>
      </c>
      <c r="AV107" s="61">
        <f>IF('Indicator Data'!AO110="No data","x",ROUND(IF('Indicator Data'!AO110&gt;AV$195,0,IF('Indicator Data'!AO110&lt;AV$194,10,(AV$195-'Indicator Data'!AO110)/(AV$195-AV$194)*10)),1))</f>
        <v>8.9</v>
      </c>
      <c r="AW107" s="62">
        <f t="shared" si="43"/>
        <v>3.7</v>
      </c>
      <c r="AX107" s="62">
        <f>IF('Indicator Data'!AP110="No data","x",ROUND(IF('Indicator Data'!AP110&gt;AX$195,10,IF('Indicator Data'!AP110&lt;AX$194,0,10-(AX$195-'Indicator Data'!AP110)/(AX$195-AX$194)*10)),1))</f>
        <v>6.5</v>
      </c>
      <c r="AY107" s="64">
        <f t="shared" si="44"/>
        <v>5.0999999999999996</v>
      </c>
      <c r="AZ107" s="69">
        <f t="shared" si="45"/>
        <v>4.3</v>
      </c>
    </row>
    <row r="108" spans="1:52" s="4" customFormat="1" x14ac:dyDescent="0.3">
      <c r="A108" s="109" t="str">
        <f>'Indicator Data'!A111</f>
        <v>Mali</v>
      </c>
      <c r="B108" s="52" t="str">
        <f>'Indicator Data'!B111</f>
        <v>MLI</v>
      </c>
      <c r="C108" s="61">
        <f>ROUND(IF('Indicator Data'!K111="No data",IF((0.1022*LN('Indicator Data'!BH111)-0.1711)&gt;C$195,0,IF((0.1022*LN('Indicator Data'!BH111)-0.1711)&lt;C$194,10,(C$195-(0.1022*LN('Indicator Data'!BH111)-0.1711))/(C$195-C$194)*10)),IF('Indicator Data'!K111&gt;C$195,0,IF('Indicator Data'!K111&lt;C$194,10,(C$195-'Indicator Data'!K111)/(C$195-C$194)*10))),1)</f>
        <v>9.5</v>
      </c>
      <c r="D108" s="61">
        <f>IF('Indicator Data'!L111="No data","x",ROUND((IF(LOG('Indicator Data'!L111*1000)&gt;D$195,10,IF(LOG('Indicator Data'!L111*1000)&lt;D$194,0,10-(D$195-LOG('Indicator Data'!L111*1000))/(D$195-D$194)*10))),1))</f>
        <v>9.9</v>
      </c>
      <c r="E108" s="62">
        <f t="shared" si="29"/>
        <v>9.6999999999999993</v>
      </c>
      <c r="F108" s="61">
        <f>IF('Indicator Data'!Y111="No data","x",ROUND(IF('Indicator Data'!Y111&gt;F$195,10,IF('Indicator Data'!Y111&lt;F$194,0,10-(F$195-'Indicator Data'!Y111)/(F$195-F$194)*10)),1))</f>
        <v>9</v>
      </c>
      <c r="G108" s="61">
        <f>IF('Indicator Data'!Z111="No data","x",ROUND(IF('Indicator Data'!Z111&gt;G$195,10,IF('Indicator Data'!Z111&lt;G$194,0,10-(G$195-'Indicator Data'!Z111)/(G$195-G$194)*10)),1))</f>
        <v>2</v>
      </c>
      <c r="H108" s="62">
        <f t="shared" si="30"/>
        <v>5.5</v>
      </c>
      <c r="I108" s="63">
        <f>SUM(IF('Indicator Data'!M111=0,0,'Indicator Data'!M111),SUM('Indicator Data'!N111:O111))</f>
        <v>6999.04997</v>
      </c>
      <c r="J108" s="63">
        <f>I108/'Indicator Data'!BI111*1000000</f>
        <v>356.04037954376184</v>
      </c>
      <c r="K108" s="61">
        <f t="shared" si="31"/>
        <v>7.1</v>
      </c>
      <c r="L108" s="61">
        <f>IF('Indicator Data'!P111="No data","x",ROUND(IF('Indicator Data'!P111&gt;L$195,10,IF('Indicator Data'!P111&lt;L$194,0,10-(L$195-'Indicator Data'!P111)/(L$195-L$194)*10)),1))</f>
        <v>6</v>
      </c>
      <c r="M108" s="61">
        <f>IF('Indicator Data'!Q111="No data","x",IF('Indicator Data'!Q111=0,0,ROUND(IF('Indicator Data'!Q111&gt;M$195,10,IF('Indicator Data'!Q111&lt;M$194,0,10-(M$195-'Indicator Data'!Q111)/(M$195-M$194)*10)),1)))</f>
        <v>2</v>
      </c>
      <c r="N108" s="62">
        <f t="shared" si="32"/>
        <v>5</v>
      </c>
      <c r="O108" s="64">
        <f t="shared" si="33"/>
        <v>7.5</v>
      </c>
      <c r="P108" s="75">
        <f>IF(AND('Indicator Data'!AD111="No data",'Indicator Data'!AE111="No data"),0,SUM('Indicator Data'!AD111:AF111)/1000)</f>
        <v>252.67</v>
      </c>
      <c r="Q108" s="61">
        <f t="shared" si="34"/>
        <v>8</v>
      </c>
      <c r="R108" s="65">
        <f>P108*1000/'Indicator Data'!BI111</f>
        <v>1.2853276242478708E-2</v>
      </c>
      <c r="S108" s="61">
        <f t="shared" si="35"/>
        <v>6</v>
      </c>
      <c r="T108" s="66">
        <f t="shared" si="36"/>
        <v>7</v>
      </c>
      <c r="U108" s="61">
        <f>IF('Indicator Data'!U111="No data","x",ROUND(IF('Indicator Data'!U111&gt;U$195,10,IF('Indicator Data'!U111&lt;U$194,0,10-(U$195-'Indicator Data'!U111)/(U$195-U$194)*10)),1))</f>
        <v>2</v>
      </c>
      <c r="V108" s="61">
        <f>IF('Indicator Data'!V111="No data","x",IF('Indicator Data'!V111=0,0,ROUND(IF('Indicator Data'!V111&gt;V$195,10,IF('Indicator Data'!V111&lt;V$194,0,10-(V$195-'Indicator Data'!V111)/(V$195-V$194)*10)),1)))</f>
        <v>3.1</v>
      </c>
      <c r="W108" s="61">
        <f t="shared" si="37"/>
        <v>2.5499999999999998</v>
      </c>
      <c r="X108" s="61">
        <f>IF('Indicator Data'!T111="No data","x",ROUND(IF('Indicator Data'!T111&gt;X$195,10,IF('Indicator Data'!T111&lt;X$194,0,10-(X$195-'Indicator Data'!T111)/(X$195-X$194)*10)),1))</f>
        <v>1</v>
      </c>
      <c r="Y108" s="167">
        <f>IF('Indicator Data'!W111="No data","x",ROUND(IF('Indicator Data'!W111&gt;Y$195,10,IF('Indicator Data'!W111&lt;Y$194,0,10-(Y$195-'Indicator Data'!W111)/(Y$195-Y$194)*10)),1))</f>
        <v>9.6999999999999993</v>
      </c>
      <c r="Z108" s="65">
        <f>IF('Indicator Data'!X111="No data","x",IF(('Indicator Data'!X111/'Indicator Data'!BI111)&gt;1,1,IF('Indicator Data'!X111&gt;'Indicator Data'!X111,1,'Indicator Data'!X111/'Indicator Data'!BI111)))</f>
        <v>0.34803194604055554</v>
      </c>
      <c r="AA108" s="167">
        <f t="shared" si="38"/>
        <v>3.9</v>
      </c>
      <c r="AB108" s="62">
        <f t="shared" si="46"/>
        <v>4.3</v>
      </c>
      <c r="AC108" s="61">
        <f>IF('Indicator Data'!R111="No data","x",ROUND(IF('Indicator Data'!R111&gt;AC$195,10,IF('Indicator Data'!R111&lt;AC$194,0,10-(AC$195-'Indicator Data'!R111)/(AC$195-AC$194)*10)),1))</f>
        <v>7.5</v>
      </c>
      <c r="AD108" s="61">
        <f>IF('Indicator Data'!S111="No data","x",ROUND(IF('Indicator Data'!S111&gt;AD$195,10,IF('Indicator Data'!S111&lt;AD$194,0,10-(AD$195-'Indicator Data'!S111)/(AD$195-AD$194)*10)),1))</f>
        <v>5.6</v>
      </c>
      <c r="AE108" s="62">
        <f t="shared" si="39"/>
        <v>6.6</v>
      </c>
      <c r="AF108" s="75">
        <f>('Indicator Data'!AC111+'Indicator Data'!AB111*0.5+'Indicator Data'!AA111*0.25)/1000</f>
        <v>13.555999999999999</v>
      </c>
      <c r="AG108" s="67">
        <f>AF108*1000/'Indicator Data'!BI111</f>
        <v>6.8959121677698723E-4</v>
      </c>
      <c r="AH108" s="62">
        <f t="shared" si="40"/>
        <v>0.1</v>
      </c>
      <c r="AI108" s="61">
        <f>IF('Indicator Data'!AG111="No data","x",ROUND(IF('Indicator Data'!AG111&lt;$AI$194,10,IF('Indicator Data'!AG111&gt;$AI$195,0,($AI$195-'Indicator Data'!AG111)/($AI$195-$AI$194)*10)),1))</f>
        <v>1.2</v>
      </c>
      <c r="AJ108" s="61">
        <f>IF('Indicator Data'!AH111="No data","x",ROUND(IF('Indicator Data'!AH111&gt;$AJ$195,10,IF('Indicator Data'!AH111&lt;$AJ$194,0,10-($AJ$195-'Indicator Data'!AH111)/($AJ$195-$AJ$194)*10)),1))</f>
        <v>0.4</v>
      </c>
      <c r="AK108" s="62">
        <f t="shared" si="47"/>
        <v>0.8</v>
      </c>
      <c r="AL108" s="68">
        <f t="shared" si="48"/>
        <v>3.4</v>
      </c>
      <c r="AM108" s="69">
        <f t="shared" si="49"/>
        <v>5.5</v>
      </c>
      <c r="AN108" s="61" t="str">
        <f>IF('Indicator Data'!AI111="No data","x",ROUND((IF(LOG('Indicator Data'!AI111)&gt;AN$195,10,IF(LOG('Indicator Data'!AI111)&lt;AN$194,0,10-(AN$195-LOG('Indicator Data'!AI111))/(AN$195-AN$194)*10))),1))</f>
        <v>x</v>
      </c>
      <c r="AO108" s="61">
        <f>IF('Indicator Data'!AJ111="No data","x",ROUND((IF(LOG('Indicator Data'!AJ111)&gt;AO$195,10,IF(LOG('Indicator Data'!AJ111)&lt;AO$194,0,10-(AO$195-LOG('Indicator Data'!AJ111))/(AO$195-AO$194)*10))),1))</f>
        <v>3.2</v>
      </c>
      <c r="AP108" s="62">
        <f t="shared" si="41"/>
        <v>3.2</v>
      </c>
      <c r="AQ108" s="62">
        <f>IF('Indicator Data'!AK111=0,10,ROUND(IF(LOG('Indicator Data'!AK111)&gt;AQ$195,0,IF(LOG('Indicator Data'!AK111)&lt;AQ$194,10,(AQ$195-LOG('Indicator Data'!AK111))/(AQ$195-AQ$194)*10)),1))</f>
        <v>9.5</v>
      </c>
      <c r="AR108" s="62">
        <f>IF('Indicator Data'!AL111="No data","x",ROUND(IF('Indicator Data'!AL111&gt;AR$195,10,IF('Indicator Data'!AL111&lt;AR$194,0,10-(AR$195-'Indicator Data'!AL111)/(AR$195-AR$194)*10)),1))</f>
        <v>2</v>
      </c>
      <c r="AS108" s="64">
        <f t="shared" si="42"/>
        <v>4.9000000000000004</v>
      </c>
      <c r="AT108" s="61">
        <f>IF('Indicator Data'!AM111="No data","x",ROUND(IF('Indicator Data'!AM111^2&gt;AT$195,0,IF('Indicator Data'!AM111^2&lt;AT$194,10,(AT$195-'Indicator Data'!AM111^2)/(AT$195-AT$194)*10)),1))</f>
        <v>9.6</v>
      </c>
      <c r="AU108" s="61">
        <f>IF('Indicator Data'!AN111="No data","x",ROUND(IF('Indicator Data'!AN111&gt;AU$195,0,IF('Indicator Data'!AN111&lt;AU$194,10,(AU$195-'Indicator Data'!AN111)/(AU$195-AU$194)*10)),1))</f>
        <v>4.4000000000000004</v>
      </c>
      <c r="AV108" s="61">
        <f>IF('Indicator Data'!AO111="No data","x",ROUND(IF('Indicator Data'!AO111&gt;AV$195,0,IF('Indicator Data'!AO111&lt;AV$194,10,(AV$195-'Indicator Data'!AO111)/(AV$195-AV$194)*10)),1))</f>
        <v>2</v>
      </c>
      <c r="AW108" s="62">
        <f t="shared" si="43"/>
        <v>5.3</v>
      </c>
      <c r="AX108" s="62">
        <f>IF('Indicator Data'!AP111="No data","x",ROUND(IF('Indicator Data'!AP111&gt;AX$195,10,IF('Indicator Data'!AP111&lt;AX$194,0,10-(AX$195-'Indicator Data'!AP111)/(AX$195-AX$194)*10)),1))</f>
        <v>7.8</v>
      </c>
      <c r="AY108" s="64">
        <f t="shared" si="44"/>
        <v>6.6</v>
      </c>
      <c r="AZ108" s="69">
        <f t="shared" si="45"/>
        <v>5.8</v>
      </c>
    </row>
    <row r="109" spans="1:52" s="4" customFormat="1" x14ac:dyDescent="0.3">
      <c r="A109" s="109" t="str">
        <f>'Indicator Data'!A112</f>
        <v>Malta</v>
      </c>
      <c r="B109" s="52" t="str">
        <f>'Indicator Data'!B112</f>
        <v>MLT</v>
      </c>
      <c r="C109" s="61">
        <f>ROUND(IF('Indicator Data'!K112="No data",IF((0.1022*LN('Indicator Data'!BH112)-0.1711)&gt;C$195,0,IF((0.1022*LN('Indicator Data'!BH112)-0.1711)&lt;C$194,10,(C$195-(0.1022*LN('Indicator Data'!BH112)-0.1711))/(C$195-C$194)*10)),IF('Indicator Data'!K112&gt;C$195,0,IF('Indicator Data'!K112&lt;C$194,10,(C$195-'Indicator Data'!K112)/(C$195-C$194)*10))),1)</f>
        <v>0.3</v>
      </c>
      <c r="D109" s="61" t="str">
        <f>IF('Indicator Data'!L112="No data","x",ROUND((IF(LOG('Indicator Data'!L112*1000)&gt;D$195,10,IF(LOG('Indicator Data'!L112*1000)&lt;D$194,0,10-(D$195-LOG('Indicator Data'!L112*1000))/(D$195-D$194)*10))),1))</f>
        <v>x</v>
      </c>
      <c r="E109" s="62">
        <f t="shared" si="29"/>
        <v>0.3</v>
      </c>
      <c r="F109" s="61">
        <f>IF('Indicator Data'!Y112="No data","x",ROUND(IF('Indicator Data'!Y112&gt;F$195,10,IF('Indicator Data'!Y112&lt;F$194,0,10-(F$195-'Indicator Data'!Y112)/(F$195-F$194)*10)),1))</f>
        <v>2.6</v>
      </c>
      <c r="G109" s="61">
        <f>IF('Indicator Data'!Z112="No data","x",ROUND(IF('Indicator Data'!Z112&gt;G$195,10,IF('Indicator Data'!Z112&lt;G$194,0,10-(G$195-'Indicator Data'!Z112)/(G$195-G$194)*10)),1))</f>
        <v>1.1000000000000001</v>
      </c>
      <c r="H109" s="62">
        <f t="shared" si="30"/>
        <v>1.9</v>
      </c>
      <c r="I109" s="63">
        <f>SUM(IF('Indicator Data'!M112=0,0,'Indicator Data'!M112),SUM('Indicator Data'!N112:O112))</f>
        <v>0</v>
      </c>
      <c r="J109" s="63">
        <f>I109/'Indicator Data'!BI112*1000000</f>
        <v>0</v>
      </c>
      <c r="K109" s="61">
        <f t="shared" si="31"/>
        <v>0</v>
      </c>
      <c r="L109" s="61" t="str">
        <f>IF('Indicator Data'!P112="No data","x",ROUND(IF('Indicator Data'!P112&gt;L$195,10,IF('Indicator Data'!P112&lt;L$194,0,10-(L$195-'Indicator Data'!P112)/(L$195-L$194)*10)),1))</f>
        <v>x</v>
      </c>
      <c r="M109" s="61">
        <f>IF('Indicator Data'!Q112="No data","x",IF('Indicator Data'!Q112=0,0,ROUND(IF('Indicator Data'!Q112&gt;M$195,10,IF('Indicator Data'!Q112&lt;M$194,0,10-(M$195-'Indicator Data'!Q112)/(M$195-M$194)*10)),1)))</f>
        <v>0.6</v>
      </c>
      <c r="N109" s="62">
        <f t="shared" si="32"/>
        <v>0.3</v>
      </c>
      <c r="O109" s="64">
        <f t="shared" si="33"/>
        <v>0.7</v>
      </c>
      <c r="P109" s="75">
        <f>IF(AND('Indicator Data'!AD112="No data",'Indicator Data'!AE112="No data"),0,SUM('Indicator Data'!AD112:AF112)/1000)</f>
        <v>10.45</v>
      </c>
      <c r="Q109" s="61">
        <f t="shared" si="34"/>
        <v>3.4</v>
      </c>
      <c r="R109" s="65">
        <f>P109*1000/'Indicator Data'!BI112</f>
        <v>2.3729667989018498E-2</v>
      </c>
      <c r="S109" s="61">
        <f t="shared" si="35"/>
        <v>7</v>
      </c>
      <c r="T109" s="66">
        <f t="shared" si="36"/>
        <v>5.2</v>
      </c>
      <c r="U109" s="61">
        <f>IF('Indicator Data'!U112="No data","x",ROUND(IF('Indicator Data'!U112&gt;U$195,10,IF('Indicator Data'!U112&lt;U$194,0,10-(U$195-'Indicator Data'!U112)/(U$195-U$194)*10)),1))</f>
        <v>0.2</v>
      </c>
      <c r="V109" s="61" t="str">
        <f>IF('Indicator Data'!V112="No data","x",IF('Indicator Data'!V112=0,0,ROUND(IF('Indicator Data'!V112&gt;V$195,10,IF('Indicator Data'!V112&lt;V$194,0,10-(V$195-'Indicator Data'!V112)/(V$195-V$194)*10)),1)))</f>
        <v>x</v>
      </c>
      <c r="W109" s="61">
        <f t="shared" si="37"/>
        <v>0.2</v>
      </c>
      <c r="X109" s="61">
        <f>IF('Indicator Data'!T112="No data","x",ROUND(IF('Indicator Data'!T112&gt;X$195,10,IF('Indicator Data'!T112&lt;X$194,0,10-(X$195-'Indicator Data'!T112)/(X$195-X$194)*10)),1))</f>
        <v>0.2</v>
      </c>
      <c r="Y109" s="167" t="str">
        <f>IF('Indicator Data'!W112="No data","x",ROUND(IF('Indicator Data'!W112&gt;Y$195,10,IF('Indicator Data'!W112&lt;Y$194,0,10-(Y$195-'Indicator Data'!W112)/(Y$195-Y$194)*10)),1))</f>
        <v>x</v>
      </c>
      <c r="Z109" s="65">
        <f>IF('Indicator Data'!X112="No data","x",IF(('Indicator Data'!X112/'Indicator Data'!BI112)&gt;1,1,IF('Indicator Data'!X112&gt;'Indicator Data'!X112,1,'Indicator Data'!X112/'Indicator Data'!BI112)))</f>
        <v>2.0437034631690576E-5</v>
      </c>
      <c r="AA109" s="167">
        <f t="shared" si="38"/>
        <v>0</v>
      </c>
      <c r="AB109" s="62">
        <f t="shared" si="46"/>
        <v>0.1</v>
      </c>
      <c r="AC109" s="61">
        <f>IF('Indicator Data'!R112="No data","x",ROUND(IF('Indicator Data'!R112&gt;AC$195,10,IF('Indicator Data'!R112&lt;AC$194,0,10-(AC$195-'Indicator Data'!R112)/(AC$195-AC$194)*10)),1))</f>
        <v>0.5</v>
      </c>
      <c r="AD109" s="61" t="str">
        <f>IF('Indicator Data'!S112="No data","x",ROUND(IF('Indicator Data'!S112&gt;AD$195,10,IF('Indicator Data'!S112&lt;AD$194,0,10-(AD$195-'Indicator Data'!S112)/(AD$195-AD$194)*10)),1))</f>
        <v>x</v>
      </c>
      <c r="AE109" s="62">
        <f t="shared" si="39"/>
        <v>0.5</v>
      </c>
      <c r="AF109" s="75">
        <f>('Indicator Data'!AC112+'Indicator Data'!AB112*0.5+'Indicator Data'!AA112*0.25)/1000</f>
        <v>0</v>
      </c>
      <c r="AG109" s="67">
        <f>AF109*1000/'Indicator Data'!BI112</f>
        <v>0</v>
      </c>
      <c r="AH109" s="62">
        <f t="shared" si="40"/>
        <v>0</v>
      </c>
      <c r="AI109" s="61">
        <f>IF('Indicator Data'!AG112="No data","x",ROUND(IF('Indicator Data'!AG112&lt;$AI$194,10,IF('Indicator Data'!AG112&gt;$AI$195,0,($AI$195-'Indicator Data'!AG112)/($AI$195-$AI$194)*10)),1))</f>
        <v>2</v>
      </c>
      <c r="AJ109" s="61">
        <f>IF('Indicator Data'!AH112="No data","x",ROUND(IF('Indicator Data'!AH112&gt;$AJ$195,10,IF('Indicator Data'!AH112&lt;$AJ$194,0,10-($AJ$195-'Indicator Data'!AH112)/($AJ$195-$AJ$194)*10)),1))</f>
        <v>0</v>
      </c>
      <c r="AK109" s="62">
        <f t="shared" si="47"/>
        <v>1</v>
      </c>
      <c r="AL109" s="68">
        <f t="shared" si="48"/>
        <v>0.4</v>
      </c>
      <c r="AM109" s="69">
        <f t="shared" si="49"/>
        <v>3.2</v>
      </c>
      <c r="AN109" s="61">
        <f>IF('Indicator Data'!AI112="No data","x",ROUND((IF(LOG('Indicator Data'!AI112)&gt;AN$195,10,IF(LOG('Indicator Data'!AI112)&lt;AN$194,0,10-(AN$195-LOG('Indicator Data'!AI112))/(AN$195-AN$194)*10))),1))</f>
        <v>6</v>
      </c>
      <c r="AO109" s="61">
        <f>IF('Indicator Data'!AJ112="No data","x",ROUND((IF(LOG('Indicator Data'!AJ112)&gt;AO$195,10,IF(LOG('Indicator Data'!AJ112)&lt;AO$194,0,10-(AO$195-LOG('Indicator Data'!AJ112))/(AO$195-AO$194)*10))),1))</f>
        <v>5.9</v>
      </c>
      <c r="AP109" s="62">
        <f t="shared" si="41"/>
        <v>6</v>
      </c>
      <c r="AQ109" s="62">
        <f>IF('Indicator Data'!AK112=0,10,ROUND(IF(LOG('Indicator Data'!AK112)&gt;AQ$195,0,IF(LOG('Indicator Data'!AK112)&lt;AQ$194,10,(AQ$195-LOG('Indicator Data'!AK112))/(AQ$195-AQ$194)*10)),1))</f>
        <v>0.1</v>
      </c>
      <c r="AR109" s="62">
        <f>IF('Indicator Data'!AL112="No data","x",ROUND(IF('Indicator Data'!AL112&gt;AR$195,10,IF('Indicator Data'!AL112&lt;AR$194,0,10-(AR$195-'Indicator Data'!AL112)/(AR$195-AR$194)*10)),1))</f>
        <v>4</v>
      </c>
      <c r="AS109" s="64">
        <f t="shared" si="42"/>
        <v>3.4</v>
      </c>
      <c r="AT109" s="61">
        <f>IF('Indicator Data'!AM112="No data","x",ROUND(IF('Indicator Data'!AM112^2&gt;AT$195,0,IF('Indicator Data'!AM112^2&lt;AT$194,10,(AT$195-'Indicator Data'!AM112^2)/(AT$195-AT$194)*10)),1))</f>
        <v>1.2</v>
      </c>
      <c r="AU109" s="61">
        <f>IF('Indicator Data'!AN112="No data","x",ROUND(IF('Indicator Data'!AN112&gt;AU$195,0,IF('Indicator Data'!AN112&lt;AU$194,10,(AU$195-'Indicator Data'!AN112)/(AU$195-AU$194)*10)),1))</f>
        <v>3.1</v>
      </c>
      <c r="AV109" s="61">
        <f>IF('Indicator Data'!AO112="No data","x",ROUND(IF('Indicator Data'!AO112&gt;AV$195,0,IF('Indicator Data'!AO112&lt;AV$194,10,(AV$195-'Indicator Data'!AO112)/(AV$195-AV$194)*10)),1))</f>
        <v>7</v>
      </c>
      <c r="AW109" s="62">
        <f t="shared" si="43"/>
        <v>3.8</v>
      </c>
      <c r="AX109" s="62" t="str">
        <f>IF('Indicator Data'!AP112="No data","x",ROUND(IF('Indicator Data'!AP112&gt;AX$195,10,IF('Indicator Data'!AP112&lt;AX$194,0,10-(AX$195-'Indicator Data'!AP112)/(AX$195-AX$194)*10)),1))</f>
        <v>x</v>
      </c>
      <c r="AY109" s="64">
        <f t="shared" si="44"/>
        <v>3.8</v>
      </c>
      <c r="AZ109" s="69">
        <f t="shared" si="45"/>
        <v>3.6</v>
      </c>
    </row>
    <row r="110" spans="1:52" s="4" customFormat="1" x14ac:dyDescent="0.3">
      <c r="A110" s="109" t="str">
        <f>'Indicator Data'!A113</f>
        <v>Marshall Islands</v>
      </c>
      <c r="B110" s="52" t="str">
        <f>'Indicator Data'!B113</f>
        <v>MHL</v>
      </c>
      <c r="C110" s="61">
        <f>ROUND(IF('Indicator Data'!K113="No data",IF((0.1022*LN('Indicator Data'!BH113)-0.1711)&gt;C$195,0,IF((0.1022*LN('Indicator Data'!BH113)-0.1711)&lt;C$194,10,(C$195-(0.1022*LN('Indicator Data'!BH113)-0.1711))/(C$195-C$194)*10)),IF('Indicator Data'!K113&gt;C$195,0,IF('Indicator Data'!K113&lt;C$194,10,(C$195-'Indicator Data'!K113)/(C$195-C$194)*10))),1)</f>
        <v>4</v>
      </c>
      <c r="D110" s="61" t="str">
        <f>IF('Indicator Data'!L113="No data","x",ROUND((IF(LOG('Indicator Data'!L113*1000)&gt;D$195,10,IF(LOG('Indicator Data'!L113*1000)&lt;D$194,0,10-(D$195-LOG('Indicator Data'!L113*1000))/(D$195-D$194)*10))),1))</f>
        <v>x</v>
      </c>
      <c r="E110" s="62">
        <f t="shared" si="29"/>
        <v>4</v>
      </c>
      <c r="F110" s="61" t="str">
        <f>IF('Indicator Data'!Y113="No data","x",ROUND(IF('Indicator Data'!Y113&gt;F$195,10,IF('Indicator Data'!Y113&lt;F$194,0,10-(F$195-'Indicator Data'!Y113)/(F$195-F$194)*10)),1))</f>
        <v>x</v>
      </c>
      <c r="G110" s="61" t="str">
        <f>IF('Indicator Data'!Z113="No data","x",ROUND(IF('Indicator Data'!Z113&gt;G$195,10,IF('Indicator Data'!Z113&lt;G$194,0,10-(G$195-'Indicator Data'!Z113)/(G$195-G$194)*10)),1))</f>
        <v>x</v>
      </c>
      <c r="H110" s="62" t="str">
        <f t="shared" si="30"/>
        <v>x</v>
      </c>
      <c r="I110" s="63">
        <f>SUM(IF('Indicator Data'!M113=0,0,'Indicator Data'!M113),SUM('Indicator Data'!N113:O113))</f>
        <v>128.64057</v>
      </c>
      <c r="J110" s="63">
        <f>I110/'Indicator Data'!BI113*1000000</f>
        <v>2188.0997091391537</v>
      </c>
      <c r="K110" s="61">
        <f t="shared" si="31"/>
        <v>10</v>
      </c>
      <c r="L110" s="61">
        <f>IF('Indicator Data'!P113="No data","x",ROUND(IF('Indicator Data'!P113&gt;L$195,10,IF('Indicator Data'!P113&lt;L$194,0,10-(L$195-'Indicator Data'!P113)/(L$195-L$194)*10)),1))</f>
        <v>10</v>
      </c>
      <c r="M110" s="61">
        <f>IF('Indicator Data'!Q113="No data","x",IF('Indicator Data'!Q113=0,0,ROUND(IF('Indicator Data'!Q113&gt;M$195,10,IF('Indicator Data'!Q113&lt;M$194,0,10-(M$195-'Indicator Data'!Q113)/(M$195-M$194)*10)),1)))</f>
        <v>4.7</v>
      </c>
      <c r="N110" s="62">
        <f t="shared" si="32"/>
        <v>8.1999999999999993</v>
      </c>
      <c r="O110" s="64">
        <f t="shared" si="33"/>
        <v>5.4</v>
      </c>
      <c r="P110" s="75">
        <f>IF(AND('Indicator Data'!AD113="No data",'Indicator Data'!AE113="No data"),0,SUM('Indicator Data'!AD113:AF113)/1000)</f>
        <v>0</v>
      </c>
      <c r="Q110" s="61">
        <f t="shared" si="34"/>
        <v>0</v>
      </c>
      <c r="R110" s="65">
        <f>P110*1000/'Indicator Data'!BI113</f>
        <v>0</v>
      </c>
      <c r="S110" s="61">
        <f t="shared" si="35"/>
        <v>0</v>
      </c>
      <c r="T110" s="66">
        <f t="shared" si="36"/>
        <v>0</v>
      </c>
      <c r="U110" s="61" t="str">
        <f>IF('Indicator Data'!U113="No data","x",ROUND(IF('Indicator Data'!U113&gt;U$195,10,IF('Indicator Data'!U113&lt;U$194,0,10-(U$195-'Indicator Data'!U113)/(U$195-U$194)*10)),1))</f>
        <v>x</v>
      </c>
      <c r="V110" s="61" t="str">
        <f>IF('Indicator Data'!V113="No data","x",IF('Indicator Data'!V113=0,0,ROUND(IF('Indicator Data'!V113&gt;V$195,10,IF('Indicator Data'!V113&lt;V$194,0,10-(V$195-'Indicator Data'!V113)/(V$195-V$194)*10)),1)))</f>
        <v>x</v>
      </c>
      <c r="W110" s="61" t="str">
        <f t="shared" si="37"/>
        <v>x</v>
      </c>
      <c r="X110" s="61">
        <f>IF('Indicator Data'!T113="No data","x",ROUND(IF('Indicator Data'!T113&gt;X$195,10,IF('Indicator Data'!T113&lt;X$194,0,10-(X$195-'Indicator Data'!T113)/(X$195-X$194)*10)),1))</f>
        <v>8.6999999999999993</v>
      </c>
      <c r="Y110" s="167" t="str">
        <f>IF('Indicator Data'!W113="No data","x",ROUND(IF('Indicator Data'!W113&gt;Y$195,10,IF('Indicator Data'!W113&lt;Y$194,0,10-(Y$195-'Indicator Data'!W113)/(Y$195-Y$194)*10)),1))</f>
        <v>x</v>
      </c>
      <c r="Z110" s="65">
        <f>IF('Indicator Data'!X113="No data","x",IF(('Indicator Data'!X113/'Indicator Data'!BI113)&gt;1,1,IF('Indicator Data'!X113&gt;'Indicator Data'!X113,1,'Indicator Data'!X113/'Indicator Data'!BI113)))</f>
        <v>0.33328230511472845</v>
      </c>
      <c r="AA110" s="167">
        <f t="shared" si="38"/>
        <v>3.7</v>
      </c>
      <c r="AB110" s="62">
        <f t="shared" si="46"/>
        <v>6.2</v>
      </c>
      <c r="AC110" s="61">
        <f>IF('Indicator Data'!R113="No data","x",ROUND(IF('Indicator Data'!R113&gt;AC$195,10,IF('Indicator Data'!R113&lt;AC$194,0,10-(AC$195-'Indicator Data'!R113)/(AC$195-AC$194)*10)),1))</f>
        <v>2.5</v>
      </c>
      <c r="AD110" s="61" t="str">
        <f>IF('Indicator Data'!S113="No data","x",ROUND(IF('Indicator Data'!S113&gt;AD$195,10,IF('Indicator Data'!S113&lt;AD$194,0,10-(AD$195-'Indicator Data'!S113)/(AD$195-AD$194)*10)),1))</f>
        <v>x</v>
      </c>
      <c r="AE110" s="62">
        <f t="shared" si="39"/>
        <v>2.5</v>
      </c>
      <c r="AF110" s="75">
        <f>('Indicator Data'!AC113+'Indicator Data'!AB113*0.5+'Indicator Data'!AA113*0.25)/1000</f>
        <v>0</v>
      </c>
      <c r="AG110" s="67">
        <f>AF110*1000/'Indicator Data'!BI113</f>
        <v>0</v>
      </c>
      <c r="AH110" s="62">
        <f t="shared" si="40"/>
        <v>0</v>
      </c>
      <c r="AI110" s="61">
        <f>IF('Indicator Data'!AG113="No data","x",ROUND(IF('Indicator Data'!AG113&lt;$AI$194,10,IF('Indicator Data'!AG113&gt;$AI$195,0,($AI$195-'Indicator Data'!AG113)/($AI$195-$AI$194)*10)),1))</f>
        <v>10</v>
      </c>
      <c r="AJ110" s="61">
        <f>IF('Indicator Data'!AH113="No data","x",ROUND(IF('Indicator Data'!AH113&gt;$AJ$195,10,IF('Indicator Data'!AH113&lt;$AJ$194,0,10-($AJ$195-'Indicator Data'!AH113)/($AJ$195-$AJ$194)*10)),1))</f>
        <v>0</v>
      </c>
      <c r="AK110" s="62">
        <f t="shared" si="47"/>
        <v>5</v>
      </c>
      <c r="AL110" s="68">
        <f t="shared" si="48"/>
        <v>3.8</v>
      </c>
      <c r="AM110" s="69">
        <f t="shared" si="49"/>
        <v>2.1</v>
      </c>
      <c r="AN110" s="61">
        <f>IF('Indicator Data'!AI113="No data","x",ROUND((IF(LOG('Indicator Data'!AI113)&gt;AN$195,10,IF(LOG('Indicator Data'!AI113)&lt;AN$194,0,10-(AN$195-LOG('Indicator Data'!AI113))/(AN$195-AN$194)*10))),1))</f>
        <v>1</v>
      </c>
      <c r="AO110" s="61">
        <f>IF('Indicator Data'!AJ113="No data","x",ROUND((IF(LOG('Indicator Data'!AJ113)&gt;AO$195,10,IF(LOG('Indicator Data'!AJ113)&lt;AO$194,0,10-(AO$195-LOG('Indicator Data'!AJ113))/(AO$195-AO$194)*10))),1))</f>
        <v>0</v>
      </c>
      <c r="AP110" s="62">
        <f t="shared" si="41"/>
        <v>0.5</v>
      </c>
      <c r="AQ110" s="62">
        <f>IF('Indicator Data'!AK113=0,10,ROUND(IF(LOG('Indicator Data'!AK113)&gt;AQ$195,0,IF(LOG('Indicator Data'!AK113)&lt;AQ$194,10,(AQ$195-LOG('Indicator Data'!AK113))/(AQ$195-AQ$194)*10)),1))</f>
        <v>1</v>
      </c>
      <c r="AR110" s="62">
        <f>IF('Indicator Data'!AL113="No data","x",ROUND(IF('Indicator Data'!AL113&gt;AR$195,10,IF('Indicator Data'!AL113&lt;AR$194,0,10-(AR$195-'Indicator Data'!AL113)/(AR$195-AR$194)*10)),1))</f>
        <v>4</v>
      </c>
      <c r="AS110" s="64">
        <f t="shared" si="42"/>
        <v>1.8</v>
      </c>
      <c r="AT110" s="61">
        <f>IF('Indicator Data'!AM113="No data","x",ROUND(IF('Indicator Data'!AM113^2&gt;AT$195,0,IF('Indicator Data'!AM113^2&lt;AT$194,10,(AT$195-'Indicator Data'!AM113^2)/(AT$195-AT$194)*10)),1))</f>
        <v>0.4</v>
      </c>
      <c r="AU110" s="61">
        <f>IF('Indicator Data'!AN113="No data","x",ROUND(IF('Indicator Data'!AN113&gt;AU$195,0,IF('Indicator Data'!AN113&lt;AU$194,10,(AU$195-'Indicator Data'!AN113)/(AU$195-AU$194)*10)),1))</f>
        <v>8.8000000000000007</v>
      </c>
      <c r="AV110" s="61">
        <f>IF('Indicator Data'!AO113="No data","x",ROUND(IF('Indicator Data'!AO113&gt;AV$195,0,IF('Indicator Data'!AO113&lt;AV$194,10,(AV$195-'Indicator Data'!AO113)/(AV$195-AV$194)*10)),1))</f>
        <v>8.1999999999999993</v>
      </c>
      <c r="AW110" s="62">
        <f t="shared" si="43"/>
        <v>5.8</v>
      </c>
      <c r="AX110" s="62">
        <f>IF('Indicator Data'!AP113="No data","x",ROUND(IF('Indicator Data'!AP113&gt;AX$195,10,IF('Indicator Data'!AP113&lt;AX$194,0,10-(AX$195-'Indicator Data'!AP113)/(AX$195-AX$194)*10)),1))</f>
        <v>3.6</v>
      </c>
      <c r="AY110" s="64">
        <f t="shared" si="44"/>
        <v>4.7</v>
      </c>
      <c r="AZ110" s="69">
        <f t="shared" si="45"/>
        <v>3.3</v>
      </c>
    </row>
    <row r="111" spans="1:52" s="4" customFormat="1" x14ac:dyDescent="0.3">
      <c r="A111" s="109" t="str">
        <f>'Indicator Data'!A114</f>
        <v>Mauritania</v>
      </c>
      <c r="B111" s="52" t="str">
        <f>'Indicator Data'!B114</f>
        <v>MRT</v>
      </c>
      <c r="C111" s="61">
        <f>ROUND(IF('Indicator Data'!K114="No data",IF((0.1022*LN('Indicator Data'!BH114)-0.1711)&gt;C$195,0,IF((0.1022*LN('Indicator Data'!BH114)-0.1711)&lt;C$194,10,(C$195-(0.1022*LN('Indicator Data'!BH114)-0.1711))/(C$195-C$194)*10)),IF('Indicator Data'!K114&gt;C$195,0,IF('Indicator Data'!K114&lt;C$194,10,(C$195-'Indicator Data'!K114)/(C$195-C$194)*10))),1)</f>
        <v>7.5</v>
      </c>
      <c r="D111" s="61">
        <f>IF('Indicator Data'!L114="No data","x",ROUND((IF(LOG('Indicator Data'!L114*1000)&gt;D$195,10,IF(LOG('Indicator Data'!L114*1000)&lt;D$194,0,10-(D$195-LOG('Indicator Data'!L114*1000))/(D$195-D$194)*10))),1))</f>
        <v>8.9</v>
      </c>
      <c r="E111" s="62">
        <f t="shared" si="29"/>
        <v>8.3000000000000007</v>
      </c>
      <c r="F111" s="61">
        <f>IF('Indicator Data'!Y114="No data","x",ROUND(IF('Indicator Data'!Y114&gt;F$195,10,IF('Indicator Data'!Y114&lt;F$194,0,10-(F$195-'Indicator Data'!Y114)/(F$195-F$194)*10)),1))</f>
        <v>8.3000000000000007</v>
      </c>
      <c r="G111" s="61">
        <f>IF('Indicator Data'!Z114="No data","x",ROUND(IF('Indicator Data'!Z114&gt;G$195,10,IF('Indicator Data'!Z114&lt;G$194,0,10-(G$195-'Indicator Data'!Z114)/(G$195-G$194)*10)),1))</f>
        <v>1.9</v>
      </c>
      <c r="H111" s="62">
        <f t="shared" si="30"/>
        <v>5.0999999999999996</v>
      </c>
      <c r="I111" s="63">
        <f>SUM(IF('Indicator Data'!M114=0,0,'Indicator Data'!M114),SUM('Indicator Data'!N114:O114))</f>
        <v>1702.1479800000002</v>
      </c>
      <c r="J111" s="63">
        <f>I111/'Indicator Data'!BI114*1000000</f>
        <v>376.10728334060298</v>
      </c>
      <c r="K111" s="61">
        <f t="shared" si="31"/>
        <v>7.5</v>
      </c>
      <c r="L111" s="61">
        <f>IF('Indicator Data'!P114="No data","x",ROUND(IF('Indicator Data'!P114&gt;L$195,10,IF('Indicator Data'!P114&lt;L$194,0,10-(L$195-'Indicator Data'!P114)/(L$195-L$194)*10)),1))</f>
        <v>5.7</v>
      </c>
      <c r="M111" s="61">
        <f>IF('Indicator Data'!Q114="No data","x",IF('Indicator Data'!Q114=0,0,ROUND(IF('Indicator Data'!Q114&gt;M$195,10,IF('Indicator Data'!Q114&lt;M$194,0,10-(M$195-'Indicator Data'!Q114)/(M$195-M$194)*10)),1)))</f>
        <v>0.4</v>
      </c>
      <c r="N111" s="62">
        <f t="shared" si="32"/>
        <v>4.5</v>
      </c>
      <c r="O111" s="64">
        <f t="shared" si="33"/>
        <v>6.6</v>
      </c>
      <c r="P111" s="75">
        <f>IF(AND('Indicator Data'!AD114="No data",'Indicator Data'!AE114="No data"),0,SUM('Indicator Data'!AD114:AF114)/1000)</f>
        <v>86.373000000000005</v>
      </c>
      <c r="Q111" s="61">
        <f t="shared" si="34"/>
        <v>6.5</v>
      </c>
      <c r="R111" s="65">
        <f>P111*1000/'Indicator Data'!BI114</f>
        <v>1.9085011858944189E-2</v>
      </c>
      <c r="S111" s="61">
        <f t="shared" si="35"/>
        <v>6.6</v>
      </c>
      <c r="T111" s="66">
        <f t="shared" si="36"/>
        <v>6.6</v>
      </c>
      <c r="U111" s="61">
        <f>IF('Indicator Data'!U114="No data","x",ROUND(IF('Indicator Data'!U114&gt;U$195,10,IF('Indicator Data'!U114&lt;U$194,0,10-(U$195-'Indicator Data'!U114)/(U$195-U$194)*10)),1))</f>
        <v>1</v>
      </c>
      <c r="V111" s="61">
        <f>IF('Indicator Data'!V114="No data","x",IF('Indicator Data'!V114=0,0,ROUND(IF('Indicator Data'!V114&gt;V$195,10,IF('Indicator Data'!V114&lt;V$194,0,10-(V$195-'Indicator Data'!V114)/(V$195-V$194)*10)),1)))</f>
        <v>0.3</v>
      </c>
      <c r="W111" s="61">
        <f t="shared" si="37"/>
        <v>0.65</v>
      </c>
      <c r="X111" s="61">
        <f>IF('Indicator Data'!T114="No data","x",ROUND(IF('Indicator Data'!T114&gt;X$195,10,IF('Indicator Data'!T114&lt;X$194,0,10-(X$195-'Indicator Data'!T114)/(X$195-X$194)*10)),1))</f>
        <v>1.8</v>
      </c>
      <c r="Y111" s="167">
        <f>IF('Indicator Data'!W114="No data","x",ROUND(IF('Indicator Data'!W114&gt;Y$195,10,IF('Indicator Data'!W114&lt;Y$194,0,10-(Y$195-'Indicator Data'!W114)/(Y$195-Y$194)*10)),1))</f>
        <v>1.3</v>
      </c>
      <c r="Z111" s="65">
        <f>IF('Indicator Data'!X114="No data","x",IF(('Indicator Data'!X114/'Indicator Data'!BI114)&gt;1,1,IF('Indicator Data'!X114&gt;'Indicator Data'!X114,1,'Indicator Data'!X114/'Indicator Data'!BI114)))</f>
        <v>0.18893969504814506</v>
      </c>
      <c r="AA111" s="167">
        <f t="shared" si="38"/>
        <v>2.1</v>
      </c>
      <c r="AB111" s="62">
        <f t="shared" si="46"/>
        <v>1.5</v>
      </c>
      <c r="AC111" s="61">
        <f>IF('Indicator Data'!R114="No data","x",ROUND(IF('Indicator Data'!R114&gt;AC$195,10,IF('Indicator Data'!R114&lt;AC$194,0,10-(AC$195-'Indicator Data'!R114)/(AC$195-AC$194)*10)),1))</f>
        <v>5.8</v>
      </c>
      <c r="AD111" s="61">
        <f>IF('Indicator Data'!S114="No data","x",ROUND(IF('Indicator Data'!S114&gt;AD$195,10,IF('Indicator Data'!S114&lt;AD$194,0,10-(AD$195-'Indicator Data'!S114)/(AD$195-AD$194)*10)),1))</f>
        <v>5.5</v>
      </c>
      <c r="AE111" s="62">
        <f t="shared" si="39"/>
        <v>5.7</v>
      </c>
      <c r="AF111" s="75">
        <f>('Indicator Data'!AC114+'Indicator Data'!AB114*0.5+'Indicator Data'!AA114*0.25)/1000</f>
        <v>1182.8534999999999</v>
      </c>
      <c r="AG111" s="67">
        <f>AF111*1000/'Indicator Data'!BI114</f>
        <v>0.26136377195296723</v>
      </c>
      <c r="AH111" s="62">
        <f t="shared" si="40"/>
        <v>10</v>
      </c>
      <c r="AI111" s="61">
        <f>IF('Indicator Data'!AG114="No data","x",ROUND(IF('Indicator Data'!AG114&lt;$AI$194,10,IF('Indicator Data'!AG114&gt;$AI$195,0,($AI$195-'Indicator Data'!AG114)/($AI$195-$AI$194)*10)),1))</f>
        <v>3.5</v>
      </c>
      <c r="AJ111" s="61">
        <f>IF('Indicator Data'!AH114="No data","x",ROUND(IF('Indicator Data'!AH114&gt;$AJ$195,10,IF('Indicator Data'!AH114&lt;$AJ$194,0,10-($AJ$195-'Indicator Data'!AH114)/($AJ$195-$AJ$194)*10)),1))</f>
        <v>1.8</v>
      </c>
      <c r="AK111" s="62">
        <f t="shared" si="47"/>
        <v>2.7</v>
      </c>
      <c r="AL111" s="68">
        <f t="shared" si="48"/>
        <v>6.4</v>
      </c>
      <c r="AM111" s="69">
        <f t="shared" si="49"/>
        <v>6.5</v>
      </c>
      <c r="AN111" s="61">
        <f>IF('Indicator Data'!AI114="No data","x",ROUND((IF(LOG('Indicator Data'!AI114)&gt;AN$195,10,IF(LOG('Indicator Data'!AI114)&lt;AN$194,0,10-(AN$195-LOG('Indicator Data'!AI114))/(AN$195-AN$194)*10))),1))</f>
        <v>4.0999999999999996</v>
      </c>
      <c r="AO111" s="61" t="str">
        <f>IF('Indicator Data'!AJ114="No data","x",ROUND((IF(LOG('Indicator Data'!AJ114)&gt;AO$195,10,IF(LOG('Indicator Data'!AJ114)&lt;AO$194,0,10-(AO$195-LOG('Indicator Data'!AJ114))/(AO$195-AO$194)*10))),1))</f>
        <v>x</v>
      </c>
      <c r="AP111" s="62">
        <f t="shared" si="41"/>
        <v>4.0999999999999996</v>
      </c>
      <c r="AQ111" s="62">
        <f>IF('Indicator Data'!AK114=0,10,ROUND(IF(LOG('Indicator Data'!AK114)&gt;AQ$195,0,IF(LOG('Indicator Data'!AK114)&lt;AQ$194,10,(AQ$195-LOG('Indicator Data'!AK114))/(AQ$195-AQ$194)*10)),1))</f>
        <v>7.7</v>
      </c>
      <c r="AR111" s="62">
        <f>IF('Indicator Data'!AL114="No data","x",ROUND(IF('Indicator Data'!AL114&gt;AR$195,10,IF('Indicator Data'!AL114&lt;AR$194,0,10-(AR$195-'Indicator Data'!AL114)/(AR$195-AR$194)*10)),1))</f>
        <v>2</v>
      </c>
      <c r="AS111" s="64">
        <f t="shared" si="42"/>
        <v>4.5999999999999996</v>
      </c>
      <c r="AT111" s="61">
        <f>IF('Indicator Data'!AM114="No data","x",ROUND(IF('Indicator Data'!AM114^2&gt;AT$195,0,IF('Indicator Data'!AM114^2&lt;AT$194,10,(AT$195-'Indicator Data'!AM114^2)/(AT$195-AT$194)*10)),1))</f>
        <v>7.8</v>
      </c>
      <c r="AU111" s="61">
        <f>IF('Indicator Data'!AN114="No data","x",ROUND(IF('Indicator Data'!AN114&gt;AU$195,0,IF('Indicator Data'!AN114&lt;AU$194,10,(AU$195-'Indicator Data'!AN114)/(AU$195-AU$194)*10)),1))</f>
        <v>4.9000000000000004</v>
      </c>
      <c r="AV111" s="61">
        <f>IF('Indicator Data'!AO114="No data","x",ROUND(IF('Indicator Data'!AO114&gt;AV$195,0,IF('Indicator Data'!AO114&lt;AV$194,10,(AV$195-'Indicator Data'!AO114)/(AV$195-AV$194)*10)),1))</f>
        <v>4.8</v>
      </c>
      <c r="AW111" s="62">
        <f t="shared" si="43"/>
        <v>5.8</v>
      </c>
      <c r="AX111" s="62">
        <f>IF('Indicator Data'!AP114="No data","x",ROUND(IF('Indicator Data'!AP114&gt;AX$195,10,IF('Indicator Data'!AP114&lt;AX$194,0,10-(AX$195-'Indicator Data'!AP114)/(AX$195-AX$194)*10)),1))</f>
        <v>7.1</v>
      </c>
      <c r="AY111" s="64">
        <f t="shared" si="44"/>
        <v>6.5</v>
      </c>
      <c r="AZ111" s="69">
        <f t="shared" si="45"/>
        <v>5.6</v>
      </c>
    </row>
    <row r="112" spans="1:52" s="4" customFormat="1" x14ac:dyDescent="0.3">
      <c r="A112" s="109" t="str">
        <f>'Indicator Data'!A115</f>
        <v>Mauritius</v>
      </c>
      <c r="B112" s="52" t="str">
        <f>'Indicator Data'!B115</f>
        <v>MUS</v>
      </c>
      <c r="C112" s="61">
        <f>ROUND(IF('Indicator Data'!K115="No data",IF((0.1022*LN('Indicator Data'!BH115)-0.1711)&gt;C$195,0,IF((0.1022*LN('Indicator Data'!BH115)-0.1711)&lt;C$194,10,(C$195-(0.1022*LN('Indicator Data'!BH115)-0.1711))/(C$195-C$194)*10)),IF('Indicator Data'!K115&gt;C$195,0,IF('Indicator Data'!K115&lt;C$194,10,(C$195-'Indicator Data'!K115)/(C$195-C$194)*10))),1)</f>
        <v>2.1</v>
      </c>
      <c r="D112" s="61" t="str">
        <f>IF('Indicator Data'!L115="No data","x",ROUND((IF(LOG('Indicator Data'!L115*1000)&gt;D$195,10,IF(LOG('Indicator Data'!L115*1000)&lt;D$194,0,10-(D$195-LOG('Indicator Data'!L115*1000))/(D$195-D$194)*10))),1))</f>
        <v>x</v>
      </c>
      <c r="E112" s="62">
        <f t="shared" si="29"/>
        <v>2.1</v>
      </c>
      <c r="F112" s="61">
        <f>IF('Indicator Data'!Y115="No data","x",ROUND(IF('Indicator Data'!Y115&gt;F$195,10,IF('Indicator Data'!Y115&lt;F$194,0,10-(F$195-'Indicator Data'!Y115)/(F$195-F$194)*10)),1))</f>
        <v>4.9000000000000004</v>
      </c>
      <c r="G112" s="61">
        <f>IF('Indicator Data'!Z115="No data","x",ROUND(IF('Indicator Data'!Z115&gt;G$195,10,IF('Indicator Data'!Z115&lt;G$194,0,10-(G$195-'Indicator Data'!Z115)/(G$195-G$194)*10)),1))</f>
        <v>2.7</v>
      </c>
      <c r="H112" s="62">
        <f t="shared" si="30"/>
        <v>3.8</v>
      </c>
      <c r="I112" s="63">
        <f>SUM(IF('Indicator Data'!M115=0,0,'Indicator Data'!M115),SUM('Indicator Data'!N115:O115))</f>
        <v>155.91999999999999</v>
      </c>
      <c r="J112" s="63">
        <f>I112/'Indicator Data'!BI115*1000000</f>
        <v>122.80356313057722</v>
      </c>
      <c r="K112" s="61">
        <f t="shared" si="31"/>
        <v>2.5</v>
      </c>
      <c r="L112" s="61">
        <f>IF('Indicator Data'!P115="No data","x",ROUND(IF('Indicator Data'!P115&gt;L$195,10,IF('Indicator Data'!P115&lt;L$194,0,10-(L$195-'Indicator Data'!P115)/(L$195-L$194)*10)),1))</f>
        <v>0.3</v>
      </c>
      <c r="M112" s="61">
        <f>IF('Indicator Data'!Q115="No data","x",IF('Indicator Data'!Q115=0,0,ROUND(IF('Indicator Data'!Q115&gt;M$195,10,IF('Indicator Data'!Q115&lt;M$194,0,10-(M$195-'Indicator Data'!Q115)/(M$195-M$194)*10)),1)))</f>
        <v>0.6</v>
      </c>
      <c r="N112" s="62">
        <f t="shared" si="32"/>
        <v>1.1000000000000001</v>
      </c>
      <c r="O112" s="64">
        <f t="shared" si="33"/>
        <v>2.2999999999999998</v>
      </c>
      <c r="P112" s="75">
        <f>IF(AND('Indicator Data'!AD115="No data",'Indicator Data'!AE115="No data"),0,SUM('Indicator Data'!AD115:AF115)/1000)</f>
        <v>1.4999999999999999E-2</v>
      </c>
      <c r="Q112" s="61">
        <f t="shared" si="34"/>
        <v>0</v>
      </c>
      <c r="R112" s="65">
        <f>P112*1000/'Indicator Data'!BI115</f>
        <v>1.1814093425850812E-5</v>
      </c>
      <c r="S112" s="61">
        <f t="shared" si="35"/>
        <v>0</v>
      </c>
      <c r="T112" s="66">
        <f t="shared" si="36"/>
        <v>0</v>
      </c>
      <c r="U112" s="61">
        <f>IF('Indicator Data'!U115="No data","x",ROUND(IF('Indicator Data'!U115&gt;U$195,10,IF('Indicator Data'!U115&lt;U$194,0,10-(U$195-'Indicator Data'!U115)/(U$195-U$194)*10)),1))</f>
        <v>1.8</v>
      </c>
      <c r="V112" s="61" t="str">
        <f>IF('Indicator Data'!V115="No data","x",IF('Indicator Data'!V115=0,0,ROUND(IF('Indicator Data'!V115&gt;V$195,10,IF('Indicator Data'!V115&lt;V$194,0,10-(V$195-'Indicator Data'!V115)/(V$195-V$194)*10)),1)))</f>
        <v>x</v>
      </c>
      <c r="W112" s="61">
        <f t="shared" si="37"/>
        <v>1.8</v>
      </c>
      <c r="X112" s="61">
        <f>IF('Indicator Data'!T115="No data","x",ROUND(IF('Indicator Data'!T115&gt;X$195,10,IF('Indicator Data'!T115&lt;X$194,0,10-(X$195-'Indicator Data'!T115)/(X$195-X$194)*10)),1))</f>
        <v>0.2</v>
      </c>
      <c r="Y112" s="167" t="str">
        <f>IF('Indicator Data'!W115="No data","x",ROUND(IF('Indicator Data'!W115&gt;Y$195,10,IF('Indicator Data'!W115&lt;Y$194,0,10-(Y$195-'Indicator Data'!W115)/(Y$195-Y$194)*10)),1))</f>
        <v>x</v>
      </c>
      <c r="Z112" s="65">
        <f>IF('Indicator Data'!X115="No data","x",IF(('Indicator Data'!X115/'Indicator Data'!BI115)&gt;1,1,IF('Indicator Data'!X115&gt;'Indicator Data'!X115,1,'Indicator Data'!X115/'Indicator Data'!BI115)))</f>
        <v>0</v>
      </c>
      <c r="AA112" s="167">
        <f t="shared" si="38"/>
        <v>0</v>
      </c>
      <c r="AB112" s="62">
        <f t="shared" si="46"/>
        <v>0.7</v>
      </c>
      <c r="AC112" s="61">
        <f>IF('Indicator Data'!R115="No data","x",ROUND(IF('Indicator Data'!R115&gt;AC$195,10,IF('Indicator Data'!R115&lt;AC$194,0,10-(AC$195-'Indicator Data'!R115)/(AC$195-AC$194)*10)),1))</f>
        <v>1.2</v>
      </c>
      <c r="AD112" s="61" t="str">
        <f>IF('Indicator Data'!S115="No data","x",ROUND(IF('Indicator Data'!S115&gt;AD$195,10,IF('Indicator Data'!S115&lt;AD$194,0,10-(AD$195-'Indicator Data'!S115)/(AD$195-AD$194)*10)),1))</f>
        <v>x</v>
      </c>
      <c r="AE112" s="62">
        <f t="shared" si="39"/>
        <v>1.2</v>
      </c>
      <c r="AF112" s="75">
        <f>('Indicator Data'!AC115+'Indicator Data'!AB115*0.5+'Indicator Data'!AA115*0.25)/1000</f>
        <v>15</v>
      </c>
      <c r="AG112" s="67">
        <f>AF112*1000/'Indicator Data'!BI115</f>
        <v>1.1814093425850812E-2</v>
      </c>
      <c r="AH112" s="62">
        <f t="shared" si="40"/>
        <v>1.2</v>
      </c>
      <c r="AI112" s="61">
        <f>IF('Indicator Data'!AG115="No data","x",ROUND(IF('Indicator Data'!AG115&lt;$AI$194,10,IF('Indicator Data'!AG115&gt;$AI$195,0,($AI$195-'Indicator Data'!AG115)/($AI$195-$AI$194)*10)),1))</f>
        <v>3.5</v>
      </c>
      <c r="AJ112" s="61">
        <f>IF('Indicator Data'!AH115="No data","x",ROUND(IF('Indicator Data'!AH115&gt;$AJ$195,10,IF('Indicator Data'!AH115&lt;$AJ$194,0,10-($AJ$195-'Indicator Data'!AH115)/($AJ$195-$AJ$194)*10)),1))</f>
        <v>0.5</v>
      </c>
      <c r="AK112" s="62">
        <f t="shared" si="47"/>
        <v>2</v>
      </c>
      <c r="AL112" s="68">
        <f t="shared" si="48"/>
        <v>1.3</v>
      </c>
      <c r="AM112" s="69">
        <f t="shared" si="49"/>
        <v>0.7</v>
      </c>
      <c r="AN112" s="61">
        <f>IF('Indicator Data'!AI115="No data","x",ROUND((IF(LOG('Indicator Data'!AI115)&gt;AN$195,10,IF(LOG('Indicator Data'!AI115)&lt;AN$194,0,10-(AN$195-LOG('Indicator Data'!AI115))/(AN$195-AN$194)*10))),1))</f>
        <v>5.6</v>
      </c>
      <c r="AO112" s="61">
        <f>IF('Indicator Data'!AJ115="No data","x",ROUND((IF(LOG('Indicator Data'!AJ115)&gt;AO$195,10,IF(LOG('Indicator Data'!AJ115)&lt;AO$194,0,10-(AO$195-LOG('Indicator Data'!AJ115))/(AO$195-AO$194)*10))),1))</f>
        <v>5.3</v>
      </c>
      <c r="AP112" s="62">
        <f t="shared" si="41"/>
        <v>5.5</v>
      </c>
      <c r="AQ112" s="62">
        <f>IF('Indicator Data'!AK115=0,10,ROUND(IF(LOG('Indicator Data'!AK115)&gt;AQ$195,0,IF(LOG('Indicator Data'!AK115)&lt;AQ$194,10,(AQ$195-LOG('Indicator Data'!AK115))/(AQ$195-AQ$194)*10)),1))</f>
        <v>2.8</v>
      </c>
      <c r="AR112" s="62">
        <f>IF('Indicator Data'!AL115="No data","x",ROUND(IF('Indicator Data'!AL115&gt;AR$195,10,IF('Indicator Data'!AL115&lt;AR$194,0,10-(AR$195-'Indicator Data'!AL115)/(AR$195-AR$194)*10)),1))</f>
        <v>8</v>
      </c>
      <c r="AS112" s="64">
        <f t="shared" si="42"/>
        <v>5.4</v>
      </c>
      <c r="AT112" s="61">
        <f>IF('Indicator Data'!AM115="No data","x",ROUND(IF('Indicator Data'!AM115^2&gt;AT$195,0,IF('Indicator Data'!AM115^2&lt;AT$194,10,(AT$195-'Indicator Data'!AM115^2)/(AT$195-AT$194)*10)),1))</f>
        <v>1.8</v>
      </c>
      <c r="AU112" s="61">
        <f>IF('Indicator Data'!AN115="No data","x",ROUND(IF('Indicator Data'!AN115&gt;AU$195,0,IF('Indicator Data'!AN115&lt;AU$194,10,(AU$195-'Indicator Data'!AN115)/(AU$195-AU$194)*10)),1))</f>
        <v>2.5</v>
      </c>
      <c r="AV112" s="61">
        <f>IF('Indicator Data'!AO115="No data","x",ROUND(IF('Indicator Data'!AO115&gt;AV$195,0,IF('Indicator Data'!AO115&lt;AV$194,10,(AV$195-'Indicator Data'!AO115)/(AV$195-AV$194)*10)),1))</f>
        <v>3.6</v>
      </c>
      <c r="AW112" s="62">
        <f t="shared" si="43"/>
        <v>2.6</v>
      </c>
      <c r="AX112" s="62">
        <f>IF('Indicator Data'!AP115="No data","x",ROUND(IF('Indicator Data'!AP115&gt;AX$195,10,IF('Indicator Data'!AP115&lt;AX$194,0,10-(AX$195-'Indicator Data'!AP115)/(AX$195-AX$194)*10)),1))</f>
        <v>3.5</v>
      </c>
      <c r="AY112" s="64">
        <f t="shared" si="44"/>
        <v>3.1</v>
      </c>
      <c r="AZ112" s="69">
        <f t="shared" si="45"/>
        <v>4.3</v>
      </c>
    </row>
    <row r="113" spans="1:52" s="4" customFormat="1" x14ac:dyDescent="0.3">
      <c r="A113" s="109" t="str">
        <f>'Indicator Data'!A116</f>
        <v>Mexico</v>
      </c>
      <c r="B113" s="52" t="str">
        <f>'Indicator Data'!B116</f>
        <v>MEX</v>
      </c>
      <c r="C113" s="61">
        <f>ROUND(IF('Indicator Data'!K116="No data",IF((0.1022*LN('Indicator Data'!BH116)-0.1711)&gt;C$195,0,IF((0.1022*LN('Indicator Data'!BH116)-0.1711)&lt;C$194,10,(C$195-(0.1022*LN('Indicator Data'!BH116)-0.1711))/(C$195-C$194)*10)),IF('Indicator Data'!K116&gt;C$195,0,IF('Indicator Data'!K116&lt;C$194,10,(C$195-'Indicator Data'!K116)/(C$195-C$194)*10))),1)</f>
        <v>2.7</v>
      </c>
      <c r="D113" s="61">
        <f>IF('Indicator Data'!L116="No data","x",ROUND((IF(LOG('Indicator Data'!L116*1000)&gt;D$195,10,IF(LOG('Indicator Data'!L116*1000)&lt;D$194,0,10-(D$195-LOG('Indicator Data'!L116*1000))/(D$195-D$194)*10))),1))</f>
        <v>5.2</v>
      </c>
      <c r="E113" s="62">
        <f t="shared" si="29"/>
        <v>4.0999999999999996</v>
      </c>
      <c r="F113" s="61">
        <f>IF('Indicator Data'!Y116="No data","x",ROUND(IF('Indicator Data'!Y116&gt;F$195,10,IF('Indicator Data'!Y116&lt;F$194,0,10-(F$195-'Indicator Data'!Y116)/(F$195-F$194)*10)),1))</f>
        <v>4.5</v>
      </c>
      <c r="G113" s="61">
        <f>IF('Indicator Data'!Z116="No data","x",ROUND(IF('Indicator Data'!Z116&gt;G$195,10,IF('Indicator Data'!Z116&lt;G$194,0,10-(G$195-'Indicator Data'!Z116)/(G$195-G$194)*10)),1))</f>
        <v>4.5999999999999996</v>
      </c>
      <c r="H113" s="62">
        <f t="shared" si="30"/>
        <v>4.5999999999999996</v>
      </c>
      <c r="I113" s="63">
        <f>SUM(IF('Indicator Data'!M116=0,0,'Indicator Data'!M116),SUM('Indicator Data'!N116:O116))</f>
        <v>1426.01946</v>
      </c>
      <c r="J113" s="63">
        <f>I113/'Indicator Data'!BI116*1000000</f>
        <v>11.177844773036371</v>
      </c>
      <c r="K113" s="61">
        <f t="shared" si="31"/>
        <v>0.2</v>
      </c>
      <c r="L113" s="61">
        <f>IF('Indicator Data'!P116="No data","x",ROUND(IF('Indicator Data'!P116&gt;L$195,10,IF('Indicator Data'!P116&lt;L$194,0,10-(L$195-'Indicator Data'!P116)/(L$195-L$194)*10)),1))</f>
        <v>0</v>
      </c>
      <c r="M113" s="61">
        <f>IF('Indicator Data'!Q116="No data","x",IF('Indicator Data'!Q116=0,0,ROUND(IF('Indicator Data'!Q116&gt;M$195,10,IF('Indicator Data'!Q116&lt;M$194,0,10-(M$195-'Indicator Data'!Q116)/(M$195-M$194)*10)),1)))</f>
        <v>1</v>
      </c>
      <c r="N113" s="62">
        <f t="shared" si="32"/>
        <v>0.4</v>
      </c>
      <c r="O113" s="64">
        <f t="shared" si="33"/>
        <v>3.3</v>
      </c>
      <c r="P113" s="75">
        <f>IF(AND('Indicator Data'!AD116="No data",'Indicator Data'!AE116="No data"),0,SUM('Indicator Data'!AD116:AF116)/1000)</f>
        <v>378.39600000000002</v>
      </c>
      <c r="Q113" s="61">
        <f t="shared" si="34"/>
        <v>8.6</v>
      </c>
      <c r="R113" s="65">
        <f>P113*1000/'Indicator Data'!BI116</f>
        <v>2.9660547204158564E-3</v>
      </c>
      <c r="S113" s="61">
        <f t="shared" si="35"/>
        <v>4.2</v>
      </c>
      <c r="T113" s="66">
        <f t="shared" si="36"/>
        <v>6.4</v>
      </c>
      <c r="U113" s="61">
        <f>IF('Indicator Data'!U116="No data","x",ROUND(IF('Indicator Data'!U116&gt;U$195,10,IF('Indicator Data'!U116&lt;U$194,0,10-(U$195-'Indicator Data'!U116)/(U$195-U$194)*10)),1))</f>
        <v>0.6</v>
      </c>
      <c r="V113" s="61">
        <f>IF('Indicator Data'!V116="No data","x",IF('Indicator Data'!V116=0,0,ROUND(IF('Indicator Data'!V116&gt;V$195,10,IF('Indicator Data'!V116&lt;V$194,0,10-(V$195-'Indicator Data'!V116)/(V$195-V$194)*10)),1)))</f>
        <v>0.7</v>
      </c>
      <c r="W113" s="61">
        <f t="shared" si="37"/>
        <v>0.64999999999999991</v>
      </c>
      <c r="X113" s="61">
        <f>IF('Indicator Data'!T116="No data","x",ROUND(IF('Indicator Data'!T116&gt;X$195,10,IF('Indicator Data'!T116&lt;X$194,0,10-(X$195-'Indicator Data'!T116)/(X$195-X$194)*10)),1))</f>
        <v>0.4</v>
      </c>
      <c r="Y113" s="167">
        <f>IF('Indicator Data'!W116="No data","x",ROUND(IF('Indicator Data'!W116&gt;Y$195,10,IF('Indicator Data'!W116&lt;Y$194,0,10-(Y$195-'Indicator Data'!W116)/(Y$195-Y$194)*10)),1))</f>
        <v>0</v>
      </c>
      <c r="Z113" s="65">
        <f>IF('Indicator Data'!X116="No data","x",IF(('Indicator Data'!X116/'Indicator Data'!BI116)&gt;1,1,IF('Indicator Data'!X116&gt;'Indicator Data'!X116,1,'Indicator Data'!X116/'Indicator Data'!BI116)))</f>
        <v>0.22642597076748158</v>
      </c>
      <c r="AA113" s="167">
        <f t="shared" si="38"/>
        <v>2.5</v>
      </c>
      <c r="AB113" s="62">
        <f t="shared" si="46"/>
        <v>0.9</v>
      </c>
      <c r="AC113" s="61">
        <f>IF('Indicator Data'!R116="No data","x",ROUND(IF('Indicator Data'!R116&gt;AC$195,10,IF('Indicator Data'!R116&lt;AC$194,0,10-(AC$195-'Indicator Data'!R116)/(AC$195-AC$194)*10)),1))</f>
        <v>1</v>
      </c>
      <c r="AD113" s="61">
        <f>IF('Indicator Data'!S116="No data","x",ROUND(IF('Indicator Data'!S116&gt;AD$195,10,IF('Indicator Data'!S116&lt;AD$194,0,10-(AD$195-'Indicator Data'!S116)/(AD$195-AD$194)*10)),1))</f>
        <v>0.9</v>
      </c>
      <c r="AE113" s="62">
        <f t="shared" si="39"/>
        <v>1</v>
      </c>
      <c r="AF113" s="75">
        <f>('Indicator Data'!AC116+'Indicator Data'!AB116*0.5+'Indicator Data'!AA116*0.25)/1000</f>
        <v>376.41899999999998</v>
      </c>
      <c r="AG113" s="67">
        <f>AF113*1000/'Indicator Data'!BI116</f>
        <v>2.9505580180663018E-3</v>
      </c>
      <c r="AH113" s="62">
        <f t="shared" si="40"/>
        <v>0.3</v>
      </c>
      <c r="AI113" s="61">
        <f>IF('Indicator Data'!AG116="No data","x",ROUND(IF('Indicator Data'!AG116&lt;$AI$194,10,IF('Indicator Data'!AG116&gt;$AI$195,0,($AI$195-'Indicator Data'!AG116)/($AI$195-$AI$194)*10)),1))</f>
        <v>2.4</v>
      </c>
      <c r="AJ113" s="61">
        <f>IF('Indicator Data'!AH116="No data","x",ROUND(IF('Indicator Data'!AH116&gt;$AJ$195,10,IF('Indicator Data'!AH116&lt;$AJ$194,0,10-($AJ$195-'Indicator Data'!AH116)/($AJ$195-$AJ$194)*10)),1))</f>
        <v>0</v>
      </c>
      <c r="AK113" s="62">
        <f t="shared" si="47"/>
        <v>1.2</v>
      </c>
      <c r="AL113" s="68">
        <f t="shared" si="48"/>
        <v>0.9</v>
      </c>
      <c r="AM113" s="69">
        <f t="shared" si="49"/>
        <v>4.2</v>
      </c>
      <c r="AN113" s="61">
        <f>IF('Indicator Data'!AI116="No data","x",ROUND((IF(LOG('Indicator Data'!AI116)&gt;AN$195,10,IF(LOG('Indicator Data'!AI116)&lt;AN$194,0,10-(AN$195-LOG('Indicator Data'!AI116))/(AN$195-AN$194)*10))),1))</f>
        <v>9.5</v>
      </c>
      <c r="AO113" s="61">
        <f>IF('Indicator Data'!AJ116="No data","x",ROUND((IF(LOG('Indicator Data'!AJ116)&gt;AO$195,10,IF(LOG('Indicator Data'!AJ116)&lt;AO$194,0,10-(AO$195-LOG('Indicator Data'!AJ116))/(AO$195-AO$194)*10))),1))</f>
        <v>9</v>
      </c>
      <c r="AP113" s="62">
        <f t="shared" si="41"/>
        <v>9.3000000000000007</v>
      </c>
      <c r="AQ113" s="62">
        <f>IF('Indicator Data'!AK116=0,10,ROUND(IF(LOG('Indicator Data'!AK116)&gt;AQ$195,0,IF(LOG('Indicator Data'!AK116)&lt;AQ$194,10,(AQ$195-LOG('Indicator Data'!AK116))/(AQ$195-AQ$194)*10)),1))</f>
        <v>1.1000000000000001</v>
      </c>
      <c r="AR113" s="62">
        <f>IF('Indicator Data'!AL116="No data","x",ROUND(IF('Indicator Data'!AL116&gt;AR$195,10,IF('Indicator Data'!AL116&lt;AR$194,0,10-(AR$195-'Indicator Data'!AL116)/(AR$195-AR$194)*10)),1))</f>
        <v>8</v>
      </c>
      <c r="AS113" s="64">
        <f t="shared" si="42"/>
        <v>6.1</v>
      </c>
      <c r="AT113" s="61">
        <f>IF('Indicator Data'!AM116="No data","x",ROUND(IF('Indicator Data'!AM116^2&gt;AT$195,0,IF('Indicator Data'!AM116^2&lt;AT$194,10,(AT$195-'Indicator Data'!AM116^2)/(AT$195-AT$194)*10)),1))</f>
        <v>1</v>
      </c>
      <c r="AU113" s="61">
        <f>IF('Indicator Data'!AN116="No data","x",ROUND(IF('Indicator Data'!AN116&gt;AU$195,0,IF('Indicator Data'!AN116&lt;AU$194,10,(AU$195-'Indicator Data'!AN116)/(AU$195-AU$194)*10)),1))</f>
        <v>5.4</v>
      </c>
      <c r="AV113" s="61">
        <f>IF('Indicator Data'!AO116="No data","x",ROUND(IF('Indicator Data'!AO116&gt;AV$195,0,IF('Indicator Data'!AO116&lt;AV$194,10,(AV$195-'Indicator Data'!AO116)/(AV$195-AV$194)*10)),1))</f>
        <v>6.7</v>
      </c>
      <c r="AW113" s="62">
        <f t="shared" si="43"/>
        <v>4.4000000000000004</v>
      </c>
      <c r="AX113" s="62" t="str">
        <f>IF('Indicator Data'!AP116="No data","x",ROUND(IF('Indicator Data'!AP116&gt;AX$195,10,IF('Indicator Data'!AP116&lt;AX$194,0,10-(AX$195-'Indicator Data'!AP116)/(AX$195-AX$194)*10)),1))</f>
        <v>x</v>
      </c>
      <c r="AY113" s="64">
        <f t="shared" si="44"/>
        <v>4.4000000000000004</v>
      </c>
      <c r="AZ113" s="69">
        <f t="shared" si="45"/>
        <v>5.3</v>
      </c>
    </row>
    <row r="114" spans="1:52" s="4" customFormat="1" x14ac:dyDescent="0.3">
      <c r="A114" s="109" t="str">
        <f>'Indicator Data'!A117</f>
        <v>Micronesia</v>
      </c>
      <c r="B114" s="52" t="str">
        <f>'Indicator Data'!B117</f>
        <v>FSM</v>
      </c>
      <c r="C114" s="61">
        <f>ROUND(IF('Indicator Data'!K117="No data",IF((0.1022*LN('Indicator Data'!BH117)-0.1711)&gt;C$195,0,IF((0.1022*LN('Indicator Data'!BH117)-0.1711)&lt;C$194,10,(C$195-(0.1022*LN('Indicator Data'!BH117)-0.1711))/(C$195-C$194)*10)),IF('Indicator Data'!K117&gt;C$195,0,IF('Indicator Data'!K117&lt;C$194,10,(C$195-'Indicator Data'!K117)/(C$195-C$194)*10))),1)</f>
        <v>5.7</v>
      </c>
      <c r="D114" s="61" t="str">
        <f>IF('Indicator Data'!L117="No data","x",ROUND((IF(LOG('Indicator Data'!L117*1000)&gt;D$195,10,IF(LOG('Indicator Data'!L117*1000)&lt;D$194,0,10-(D$195-LOG('Indicator Data'!L117*1000))/(D$195-D$194)*10))),1))</f>
        <v>x</v>
      </c>
      <c r="E114" s="62">
        <f t="shared" si="29"/>
        <v>5.7</v>
      </c>
      <c r="F114" s="61" t="str">
        <f>IF('Indicator Data'!Y117="No data","x",ROUND(IF('Indicator Data'!Y117&gt;F$195,10,IF('Indicator Data'!Y117&lt;F$194,0,10-(F$195-'Indicator Data'!Y117)/(F$195-F$194)*10)),1))</f>
        <v>x</v>
      </c>
      <c r="G114" s="61">
        <f>IF('Indicator Data'!Z117="No data","x",ROUND(IF('Indicator Data'!Z117&gt;G$195,10,IF('Indicator Data'!Z117&lt;G$194,0,10-(G$195-'Indicator Data'!Z117)/(G$195-G$194)*10)),1))</f>
        <v>3.8</v>
      </c>
      <c r="H114" s="62">
        <f t="shared" si="30"/>
        <v>3.8</v>
      </c>
      <c r="I114" s="63">
        <f>SUM(IF('Indicator Data'!M117=0,0,'Indicator Data'!M117),SUM('Indicator Data'!N117:O117))</f>
        <v>315.68416999999999</v>
      </c>
      <c r="J114" s="63">
        <f>I114/'Indicator Data'!BI117*1000000</f>
        <v>2773.7579847290681</v>
      </c>
      <c r="K114" s="61">
        <f t="shared" si="31"/>
        <v>10</v>
      </c>
      <c r="L114" s="61">
        <f>IF('Indicator Data'!P117="No data","x",ROUND(IF('Indicator Data'!P117&gt;L$195,10,IF('Indicator Data'!P117&lt;L$194,0,10-(L$195-'Indicator Data'!P117)/(L$195-L$194)*10)),1))</f>
        <v>10</v>
      </c>
      <c r="M114" s="61">
        <f>IF('Indicator Data'!Q117="No data","x",IF('Indicator Data'!Q117=0,0,ROUND(IF('Indicator Data'!Q117&gt;M$195,10,IF('Indicator Data'!Q117&lt;M$194,0,10-(M$195-'Indicator Data'!Q117)/(M$195-M$194)*10)),1)))</f>
        <v>1.9</v>
      </c>
      <c r="N114" s="62">
        <f t="shared" si="32"/>
        <v>7.3</v>
      </c>
      <c r="O114" s="64">
        <f t="shared" si="33"/>
        <v>5.6</v>
      </c>
      <c r="P114" s="75">
        <f>IF(AND('Indicator Data'!AD117="No data",'Indicator Data'!AE117="No data"),0,SUM('Indicator Data'!AD117:AF117)/1000)</f>
        <v>0</v>
      </c>
      <c r="Q114" s="61">
        <f t="shared" si="34"/>
        <v>0</v>
      </c>
      <c r="R114" s="65">
        <f>P114*1000/'Indicator Data'!BI117</f>
        <v>0</v>
      </c>
      <c r="S114" s="61">
        <f t="shared" si="35"/>
        <v>0</v>
      </c>
      <c r="T114" s="66">
        <f t="shared" si="36"/>
        <v>0</v>
      </c>
      <c r="U114" s="61" t="str">
        <f>IF('Indicator Data'!U117="No data","x",ROUND(IF('Indicator Data'!U117&gt;U$195,10,IF('Indicator Data'!U117&lt;U$194,0,10-(U$195-'Indicator Data'!U117)/(U$195-U$194)*10)),1))</f>
        <v>x</v>
      </c>
      <c r="V114" s="61" t="str">
        <f>IF('Indicator Data'!V117="No data","x",IF('Indicator Data'!V117=0,0,ROUND(IF('Indicator Data'!V117&gt;V$195,10,IF('Indicator Data'!V117&lt;V$194,0,10-(V$195-'Indicator Data'!V117)/(V$195-V$194)*10)),1)))</f>
        <v>x</v>
      </c>
      <c r="W114" s="61" t="str">
        <f t="shared" si="37"/>
        <v>x</v>
      </c>
      <c r="X114" s="61">
        <f>IF('Indicator Data'!T117="No data","x",ROUND(IF('Indicator Data'!T117&gt;X$195,10,IF('Indicator Data'!T117&lt;X$194,0,10-(X$195-'Indicator Data'!T117)/(X$195-X$194)*10)),1))</f>
        <v>3</v>
      </c>
      <c r="Y114" s="167" t="str">
        <f>IF('Indicator Data'!W117="No data","x",ROUND(IF('Indicator Data'!W117&gt;Y$195,10,IF('Indicator Data'!W117&lt;Y$194,0,10-(Y$195-'Indicator Data'!W117)/(Y$195-Y$194)*10)),1))</f>
        <v>x</v>
      </c>
      <c r="Z114" s="65">
        <f>IF('Indicator Data'!X117="No data","x",IF(('Indicator Data'!X117/'Indicator Data'!BI117)&gt;1,1,IF('Indicator Data'!X117&gt;'Indicator Data'!X117,1,'Indicator Data'!X117/'Indicator Data'!BI117)))</f>
        <v>0.62152164553514155</v>
      </c>
      <c r="AA114" s="167">
        <f t="shared" si="38"/>
        <v>6.9</v>
      </c>
      <c r="AB114" s="62">
        <f t="shared" si="46"/>
        <v>5</v>
      </c>
      <c r="AC114" s="61">
        <f>IF('Indicator Data'!R117="No data","x",ROUND(IF('Indicator Data'!R117&gt;AC$195,10,IF('Indicator Data'!R117&lt;AC$194,0,10-(AC$195-'Indicator Data'!R117)/(AC$195-AC$194)*10)),1))</f>
        <v>2.4</v>
      </c>
      <c r="AD114" s="61" t="str">
        <f>IF('Indicator Data'!S117="No data","x",ROUND(IF('Indicator Data'!S117&gt;AD$195,10,IF('Indicator Data'!S117&lt;AD$194,0,10-(AD$195-'Indicator Data'!S117)/(AD$195-AD$194)*10)),1))</f>
        <v>x</v>
      </c>
      <c r="AE114" s="62">
        <f t="shared" si="39"/>
        <v>2.4</v>
      </c>
      <c r="AF114" s="75">
        <f>('Indicator Data'!AC117+'Indicator Data'!AB117*0.5+'Indicator Data'!AA117*0.25)/1000</f>
        <v>10</v>
      </c>
      <c r="AG114" s="67">
        <f>AF114*1000/'Indicator Data'!BI117</f>
        <v>8.7864969115463362E-2</v>
      </c>
      <c r="AH114" s="62">
        <f t="shared" si="40"/>
        <v>8.8000000000000007</v>
      </c>
      <c r="AI114" s="61">
        <f>IF('Indicator Data'!AG117="No data","x",ROUND(IF('Indicator Data'!AG117&lt;$AI$194,10,IF('Indicator Data'!AG117&gt;$AI$195,0,($AI$195-'Indicator Data'!AG117)/($AI$195-$AI$194)*10)),1))</f>
        <v>10</v>
      </c>
      <c r="AJ114" s="61">
        <f>IF('Indicator Data'!AH117="No data","x",ROUND(IF('Indicator Data'!AH117&gt;$AJ$195,10,IF('Indicator Data'!AH117&lt;$AJ$194,0,10-($AJ$195-'Indicator Data'!AH117)/($AJ$195-$AJ$194)*10)),1))</f>
        <v>0</v>
      </c>
      <c r="AK114" s="62">
        <f t="shared" si="47"/>
        <v>5</v>
      </c>
      <c r="AL114" s="68">
        <f t="shared" si="48"/>
        <v>5.9</v>
      </c>
      <c r="AM114" s="69">
        <f t="shared" si="49"/>
        <v>3.5</v>
      </c>
      <c r="AN114" s="61" t="str">
        <f>IF('Indicator Data'!AI117="No data","x",ROUND((IF(LOG('Indicator Data'!AI117)&gt;AN$195,10,IF(LOG('Indicator Data'!AI117)&lt;AN$194,0,10-(AN$195-LOG('Indicator Data'!AI117))/(AN$195-AN$194)*10))),1))</f>
        <v>x</v>
      </c>
      <c r="AO114" s="61" t="str">
        <f>IF('Indicator Data'!AJ117="No data","x",ROUND((IF(LOG('Indicator Data'!AJ117)&gt;AO$195,10,IF(LOG('Indicator Data'!AJ117)&lt;AO$194,0,10-(AO$195-LOG('Indicator Data'!AJ117))/(AO$195-AO$194)*10))),1))</f>
        <v>x</v>
      </c>
      <c r="AP114" s="62" t="str">
        <f t="shared" si="41"/>
        <v>x</v>
      </c>
      <c r="AQ114" s="62">
        <f>IF('Indicator Data'!AK117=0,10,ROUND(IF(LOG('Indicator Data'!AK117)&gt;AQ$195,0,IF(LOG('Indicator Data'!AK117)&lt;AQ$194,10,(AQ$195-LOG('Indicator Data'!AK117))/(AQ$195-AQ$194)*10)),1))</f>
        <v>5.4</v>
      </c>
      <c r="AR114" s="62" t="str">
        <f>IF('Indicator Data'!AL117="No data","x",ROUND(IF('Indicator Data'!AL117&gt;AR$195,10,IF('Indicator Data'!AL117&lt;AR$194,0,10-(AR$195-'Indicator Data'!AL117)/(AR$195-AR$194)*10)),1))</f>
        <v>x</v>
      </c>
      <c r="AS114" s="64">
        <f t="shared" si="42"/>
        <v>5.4</v>
      </c>
      <c r="AT114" s="61" t="str">
        <f>IF('Indicator Data'!AM117="No data","x",ROUND(IF('Indicator Data'!AM117^2&gt;AT$195,0,IF('Indicator Data'!AM117^2&lt;AT$194,10,(AT$195-'Indicator Data'!AM117^2)/(AT$195-AT$194)*10)),1))</f>
        <v>x</v>
      </c>
      <c r="AU114" s="61">
        <f>IF('Indicator Data'!AN117="No data","x",ROUND(IF('Indicator Data'!AN117&gt;AU$195,0,IF('Indicator Data'!AN117&lt;AU$194,10,(AU$195-'Indicator Data'!AN117)/(AU$195-AU$194)*10)),1))</f>
        <v>9.1999999999999993</v>
      </c>
      <c r="AV114" s="61">
        <f>IF('Indicator Data'!AO117="No data","x",ROUND(IF('Indicator Data'!AO117&gt;AV$195,0,IF('Indicator Data'!AO117&lt;AV$194,10,(AV$195-'Indicator Data'!AO117)/(AV$195-AV$194)*10)),1))</f>
        <v>2.9</v>
      </c>
      <c r="AW114" s="62">
        <f t="shared" si="43"/>
        <v>6.1</v>
      </c>
      <c r="AX114" s="62">
        <f>IF('Indicator Data'!AP117="No data","x",ROUND(IF('Indicator Data'!AP117&gt;AX$195,10,IF('Indicator Data'!AP117&lt;AX$194,0,10-(AX$195-'Indicator Data'!AP117)/(AX$195-AX$194)*10)),1))</f>
        <v>1</v>
      </c>
      <c r="AY114" s="64">
        <f t="shared" si="44"/>
        <v>3.6</v>
      </c>
      <c r="AZ114" s="69">
        <f t="shared" si="45"/>
        <v>4.5</v>
      </c>
    </row>
    <row r="115" spans="1:52" s="4" customFormat="1" x14ac:dyDescent="0.3">
      <c r="A115" s="109" t="str">
        <f>'Indicator Data'!A118</f>
        <v>Moldova Republic of</v>
      </c>
      <c r="B115" s="52" t="str">
        <f>'Indicator Data'!B118</f>
        <v>MDA</v>
      </c>
      <c r="C115" s="61">
        <f>ROUND(IF('Indicator Data'!K118="No data",IF((0.1022*LN('Indicator Data'!BH118)-0.1711)&gt;C$195,0,IF((0.1022*LN('Indicator Data'!BH118)-0.1711)&lt;C$194,10,(C$195-(0.1022*LN('Indicator Data'!BH118)-0.1711))/(C$195-C$194)*10)),IF('Indicator Data'!K118&gt;C$195,0,IF('Indicator Data'!K118&lt;C$194,10,(C$195-'Indicator Data'!K118)/(C$195-C$194)*10))),1)</f>
        <v>3.8</v>
      </c>
      <c r="D115" s="61">
        <f>IF('Indicator Data'!L118="No data","x",ROUND((IF(LOG('Indicator Data'!L118*1000)&gt;D$195,10,IF(LOG('Indicator Data'!L118*1000)&lt;D$194,0,10-(D$195-LOG('Indicator Data'!L118*1000))/(D$195-D$194)*10))),1))</f>
        <v>2</v>
      </c>
      <c r="E115" s="62">
        <f t="shared" si="29"/>
        <v>2.9</v>
      </c>
      <c r="F115" s="61">
        <f>IF('Indicator Data'!Y118="No data","x",ROUND(IF('Indicator Data'!Y118&gt;F$195,10,IF('Indicator Data'!Y118&lt;F$194,0,10-(F$195-'Indicator Data'!Y118)/(F$195-F$194)*10)),1))</f>
        <v>3</v>
      </c>
      <c r="G115" s="61">
        <f>IF('Indicator Data'!Z118="No data","x",ROUND(IF('Indicator Data'!Z118&gt;G$195,10,IF('Indicator Data'!Z118&lt;G$194,0,10-(G$195-'Indicator Data'!Z118)/(G$195-G$194)*10)),1))</f>
        <v>0.2</v>
      </c>
      <c r="H115" s="62">
        <f t="shared" si="30"/>
        <v>1.6</v>
      </c>
      <c r="I115" s="63">
        <f>SUM(IF('Indicator Data'!M118=0,0,'Indicator Data'!M118),SUM('Indicator Data'!N118:O118))</f>
        <v>190.8492</v>
      </c>
      <c r="J115" s="63">
        <f>I115/'Indicator Data'!BI118*1000000</f>
        <v>47.20183574731071</v>
      </c>
      <c r="K115" s="61">
        <f t="shared" si="31"/>
        <v>0.9</v>
      </c>
      <c r="L115" s="61">
        <f>IF('Indicator Data'!P118="No data","x",ROUND(IF('Indicator Data'!P118&gt;L$195,10,IF('Indicator Data'!P118&lt;L$194,0,10-(L$195-'Indicator Data'!P118)/(L$195-L$194)*10)),1))</f>
        <v>1.3</v>
      </c>
      <c r="M115" s="61">
        <f>IF('Indicator Data'!Q118="No data","x",IF('Indicator Data'!Q118=0,0,ROUND(IF('Indicator Data'!Q118&gt;M$195,10,IF('Indicator Data'!Q118&lt;M$194,0,10-(M$195-'Indicator Data'!Q118)/(M$195-M$194)*10)),1)))</f>
        <v>5.4</v>
      </c>
      <c r="N115" s="62">
        <f t="shared" si="32"/>
        <v>2.5</v>
      </c>
      <c r="O115" s="64">
        <f t="shared" si="33"/>
        <v>2.5</v>
      </c>
      <c r="P115" s="75">
        <f>IF(AND('Indicator Data'!AD118="No data",'Indicator Data'!AE118="No data"),0,SUM('Indicator Data'!AD118:AF118)/1000)</f>
        <v>0.52200000000000002</v>
      </c>
      <c r="Q115" s="61">
        <f t="shared" si="34"/>
        <v>0</v>
      </c>
      <c r="R115" s="65">
        <f>P115*1000/'Indicator Data'!BI118</f>
        <v>1.2910380688049093E-4</v>
      </c>
      <c r="S115" s="61">
        <f t="shared" si="35"/>
        <v>1.9</v>
      </c>
      <c r="T115" s="66">
        <f t="shared" si="36"/>
        <v>1</v>
      </c>
      <c r="U115" s="61">
        <f>IF('Indicator Data'!U118="No data","x",ROUND(IF('Indicator Data'!U118&gt;U$195,10,IF('Indicator Data'!U118&lt;U$194,0,10-(U$195-'Indicator Data'!U118)/(U$195-U$194)*10)),1))</f>
        <v>1.2</v>
      </c>
      <c r="V115" s="61">
        <f>IF('Indicator Data'!V118="No data","x",IF('Indicator Data'!V118=0,0,ROUND(IF('Indicator Data'!V118&gt;V$195,10,IF('Indicator Data'!V118&lt;V$194,0,10-(V$195-'Indicator Data'!V118)/(V$195-V$194)*10)),1)))</f>
        <v>1.9</v>
      </c>
      <c r="W115" s="61">
        <f t="shared" si="37"/>
        <v>1.5499999999999998</v>
      </c>
      <c r="X115" s="61">
        <f>IF('Indicator Data'!T118="No data","x",ROUND(IF('Indicator Data'!T118&gt;X$195,10,IF('Indicator Data'!T118&lt;X$194,0,10-(X$195-'Indicator Data'!T118)/(X$195-X$194)*10)),1))</f>
        <v>1.7</v>
      </c>
      <c r="Y115" s="167" t="str">
        <f>IF('Indicator Data'!W118="No data","x",ROUND(IF('Indicator Data'!W118&gt;Y$195,10,IF('Indicator Data'!W118&lt;Y$194,0,10-(Y$195-'Indicator Data'!W118)/(Y$195-Y$194)*10)),1))</f>
        <v>x</v>
      </c>
      <c r="Z115" s="65">
        <f>IF('Indicator Data'!X118="No data","x",IF(('Indicator Data'!X118/'Indicator Data'!BI118)&gt;1,1,IF('Indicator Data'!X118&gt;'Indicator Data'!X118,1,'Indicator Data'!X118/'Indicator Data'!BI118)))</f>
        <v>0</v>
      </c>
      <c r="AA115" s="167">
        <f t="shared" si="38"/>
        <v>0</v>
      </c>
      <c r="AB115" s="62">
        <f t="shared" si="46"/>
        <v>1.1000000000000001</v>
      </c>
      <c r="AC115" s="61">
        <f>IF('Indicator Data'!R118="No data","x",ROUND(IF('Indicator Data'!R118&gt;AC$195,10,IF('Indicator Data'!R118&lt;AC$194,0,10-(AC$195-'Indicator Data'!R118)/(AC$195-AC$194)*10)),1))</f>
        <v>1.2</v>
      </c>
      <c r="AD115" s="61">
        <f>IF('Indicator Data'!S118="No data","x",ROUND(IF('Indicator Data'!S118&gt;AD$195,10,IF('Indicator Data'!S118&lt;AD$194,0,10-(AD$195-'Indicator Data'!S118)/(AD$195-AD$194)*10)),1))</f>
        <v>0.5</v>
      </c>
      <c r="AE115" s="62">
        <f t="shared" si="39"/>
        <v>0.9</v>
      </c>
      <c r="AF115" s="75">
        <f>('Indicator Data'!AC118+'Indicator Data'!AB118*0.5+'Indicator Data'!AA118*0.25)/1000</f>
        <v>5.46</v>
      </c>
      <c r="AG115" s="67">
        <f>AF115*1000/'Indicator Data'!BI118</f>
        <v>1.3503961409338707E-3</v>
      </c>
      <c r="AH115" s="62">
        <f t="shared" si="40"/>
        <v>0.1</v>
      </c>
      <c r="AI115" s="61">
        <f>IF('Indicator Data'!AG118="No data","x",ROUND(IF('Indicator Data'!AG118&lt;$AI$194,10,IF('Indicator Data'!AG118&gt;$AI$195,0,($AI$195-'Indicator Data'!AG118)/($AI$195-$AI$194)*10)),1))</f>
        <v>5.9</v>
      </c>
      <c r="AJ115" s="61">
        <f>IF('Indicator Data'!AH118="No data","x",ROUND(IF('Indicator Data'!AH118&gt;$AJ$195,10,IF('Indicator Data'!AH118&lt;$AJ$194,0,10-($AJ$195-'Indicator Data'!AH118)/($AJ$195-$AJ$194)*10)),1))</f>
        <v>0</v>
      </c>
      <c r="AK115" s="62">
        <f t="shared" si="47"/>
        <v>3</v>
      </c>
      <c r="AL115" s="68">
        <f t="shared" si="48"/>
        <v>1.3</v>
      </c>
      <c r="AM115" s="69">
        <f t="shared" si="49"/>
        <v>1.2</v>
      </c>
      <c r="AN115" s="61">
        <f>IF('Indicator Data'!AI118="No data","x",ROUND((IF(LOG('Indicator Data'!AI118)&gt;AN$195,10,IF(LOG('Indicator Data'!AI118)&lt;AN$194,0,10-(AN$195-LOG('Indicator Data'!AI118))/(AN$195-AN$194)*10))),1))</f>
        <v>5.0999999999999996</v>
      </c>
      <c r="AO115" s="61">
        <f>IF('Indicator Data'!AJ118="No data","x",ROUND((IF(LOG('Indicator Data'!AJ118)&gt;AO$195,10,IF(LOG('Indicator Data'!AJ118)&lt;AO$194,0,10-(AO$195-LOG('Indicator Data'!AJ118))/(AO$195-AO$194)*10))),1))</f>
        <v>2.9</v>
      </c>
      <c r="AP115" s="62">
        <f t="shared" si="41"/>
        <v>4</v>
      </c>
      <c r="AQ115" s="62">
        <f>IF('Indicator Data'!AK118=0,10,ROUND(IF(LOG('Indicator Data'!AK118)&gt;AQ$195,0,IF(LOG('Indicator Data'!AK118)&lt;AQ$194,10,(AQ$195-LOG('Indicator Data'!AK118))/(AQ$195-AQ$194)*10)),1))</f>
        <v>0.7</v>
      </c>
      <c r="AR115" s="62">
        <f>IF('Indicator Data'!AL118="No data","x",ROUND(IF('Indicator Data'!AL118&gt;AR$195,10,IF('Indicator Data'!AL118&lt;AR$194,0,10-(AR$195-'Indicator Data'!AL118)/(AR$195-AR$194)*10)),1))</f>
        <v>8</v>
      </c>
      <c r="AS115" s="64">
        <f t="shared" si="42"/>
        <v>4.2</v>
      </c>
      <c r="AT115" s="61">
        <f>IF('Indicator Data'!AM118="No data","x",ROUND(IF('Indicator Data'!AM118^2&gt;AT$195,0,IF('Indicator Data'!AM118^2&lt;AT$194,10,(AT$195-'Indicator Data'!AM118^2)/(AT$195-AT$194)*10)),1))</f>
        <v>0.1</v>
      </c>
      <c r="AU115" s="61">
        <f>IF('Indicator Data'!AN118="No data","x",ROUND(IF('Indicator Data'!AN118&gt;AU$195,0,IF('Indicator Data'!AN118&lt;AU$194,10,(AU$195-'Indicator Data'!AN118)/(AU$195-AU$194)*10)),1))</f>
        <v>5.7</v>
      </c>
      <c r="AV115" s="61">
        <f>IF('Indicator Data'!AO118="No data","x",ROUND(IF('Indicator Data'!AO118&gt;AV$195,0,IF('Indicator Data'!AO118&lt;AV$194,10,(AV$195-'Indicator Data'!AO118)/(AV$195-AV$194)*10)),1))</f>
        <v>7.8</v>
      </c>
      <c r="AW115" s="62">
        <f t="shared" si="43"/>
        <v>4.5</v>
      </c>
      <c r="AX115" s="62">
        <f>IF('Indicator Data'!AP118="No data","x",ROUND(IF('Indicator Data'!AP118&gt;AX$195,10,IF('Indicator Data'!AP118&lt;AX$194,0,10-(AX$195-'Indicator Data'!AP118)/(AX$195-AX$194)*10)),1))</f>
        <v>4.4000000000000004</v>
      </c>
      <c r="AY115" s="64">
        <f t="shared" si="44"/>
        <v>4.5</v>
      </c>
      <c r="AZ115" s="69">
        <f t="shared" si="45"/>
        <v>4.4000000000000004</v>
      </c>
    </row>
    <row r="116" spans="1:52" s="4" customFormat="1" x14ac:dyDescent="0.3">
      <c r="A116" s="109" t="str">
        <f>'Indicator Data'!A119</f>
        <v>Mongolia</v>
      </c>
      <c r="B116" s="52" t="str">
        <f>'Indicator Data'!B119</f>
        <v>MNG</v>
      </c>
      <c r="C116" s="61">
        <f>ROUND(IF('Indicator Data'!K119="No data",IF((0.1022*LN('Indicator Data'!BH119)-0.1711)&gt;C$195,0,IF((0.1022*LN('Indicator Data'!BH119)-0.1711)&lt;C$194,10,(C$195-(0.1022*LN('Indicator Data'!BH119)-0.1711))/(C$195-C$194)*10)),IF('Indicator Data'!K119&gt;C$195,0,IF('Indicator Data'!K119&lt;C$194,10,(C$195-'Indicator Data'!K119)/(C$195-C$194)*10))),1)</f>
        <v>3.3</v>
      </c>
      <c r="D116" s="61">
        <f>IF('Indicator Data'!L119="No data","x",ROUND((IF(LOG('Indicator Data'!L119*1000)&gt;D$195,10,IF(LOG('Indicator Data'!L119*1000)&lt;D$194,0,10-(D$195-LOG('Indicator Data'!L119*1000))/(D$195-D$194)*10))),1))</f>
        <v>6</v>
      </c>
      <c r="E116" s="62">
        <f t="shared" si="29"/>
        <v>4.8</v>
      </c>
      <c r="F116" s="61">
        <f>IF('Indicator Data'!Y119="No data","x",ROUND(IF('Indicator Data'!Y119&gt;F$195,10,IF('Indicator Data'!Y119&lt;F$194,0,10-(F$195-'Indicator Data'!Y119)/(F$195-F$194)*10)),1))</f>
        <v>4.3</v>
      </c>
      <c r="G116" s="61">
        <f>IF('Indicator Data'!Z119="No data","x",ROUND(IF('Indicator Data'!Z119&gt;G$195,10,IF('Indicator Data'!Z119&lt;G$194,0,10-(G$195-'Indicator Data'!Z119)/(G$195-G$194)*10)),1))</f>
        <v>1.8</v>
      </c>
      <c r="H116" s="62">
        <f t="shared" si="30"/>
        <v>3.1</v>
      </c>
      <c r="I116" s="63">
        <f>SUM(IF('Indicator Data'!M119=0,0,'Indicator Data'!M119),SUM('Indicator Data'!N119:O119))</f>
        <v>843.19693000000007</v>
      </c>
      <c r="J116" s="63">
        <f>I116/'Indicator Data'!BI119*1000000</f>
        <v>261.44295518432233</v>
      </c>
      <c r="K116" s="61">
        <f t="shared" si="31"/>
        <v>5.2</v>
      </c>
      <c r="L116" s="61">
        <f>IF('Indicator Data'!P119="No data","x",ROUND(IF('Indicator Data'!P119&gt;L$195,10,IF('Indicator Data'!P119&lt;L$194,0,10-(L$195-'Indicator Data'!P119)/(L$195-L$194)*10)),1))</f>
        <v>1.9</v>
      </c>
      <c r="M116" s="61">
        <f>IF('Indicator Data'!Q119="No data","x",IF('Indicator Data'!Q119=0,0,ROUND(IF('Indicator Data'!Q119&gt;M$195,10,IF('Indicator Data'!Q119&lt;M$194,0,10-(M$195-'Indicator Data'!Q119)/(M$195-M$194)*10)),1)))</f>
        <v>1.1000000000000001</v>
      </c>
      <c r="N116" s="62">
        <f t="shared" si="32"/>
        <v>2.7</v>
      </c>
      <c r="O116" s="64">
        <f t="shared" si="33"/>
        <v>3.9</v>
      </c>
      <c r="P116" s="75">
        <f>IF(AND('Indicator Data'!AD119="No data",'Indicator Data'!AE119="No data"),0,SUM('Indicator Data'!AD119:AF119)/1000)</f>
        <v>8.9999999999999993E-3</v>
      </c>
      <c r="Q116" s="61">
        <f t="shared" si="34"/>
        <v>0</v>
      </c>
      <c r="R116" s="65">
        <f>P116*1000/'Indicator Data'!BI119</f>
        <v>2.7905540365984264E-6</v>
      </c>
      <c r="S116" s="61">
        <f t="shared" si="35"/>
        <v>0</v>
      </c>
      <c r="T116" s="66">
        <f t="shared" si="36"/>
        <v>0</v>
      </c>
      <c r="U116" s="61">
        <f>IF('Indicator Data'!U119="No data","x",ROUND(IF('Indicator Data'!U119&gt;U$195,10,IF('Indicator Data'!U119&lt;U$194,0,10-(U$195-'Indicator Data'!U119)/(U$195-U$194)*10)),1))</f>
        <v>0.2</v>
      </c>
      <c r="V116" s="61">
        <f>IF('Indicator Data'!V119="No data","x",IF('Indicator Data'!V119=0,0,ROUND(IF('Indicator Data'!V119&gt;V$195,10,IF('Indicator Data'!V119&lt;V$194,0,10-(V$195-'Indicator Data'!V119)/(V$195-V$194)*10)),1)))</f>
        <v>0</v>
      </c>
      <c r="W116" s="61">
        <f t="shared" si="37"/>
        <v>0.1</v>
      </c>
      <c r="X116" s="61">
        <f>IF('Indicator Data'!T119="No data","x",ROUND(IF('Indicator Data'!T119&gt;X$195,10,IF('Indicator Data'!T119&lt;X$194,0,10-(X$195-'Indicator Data'!T119)/(X$195-X$194)*10)),1))</f>
        <v>7.8</v>
      </c>
      <c r="Y116" s="167" t="str">
        <f>IF('Indicator Data'!W119="No data","x",ROUND(IF('Indicator Data'!W119&gt;Y$195,10,IF('Indicator Data'!W119&lt;Y$194,0,10-(Y$195-'Indicator Data'!W119)/(Y$195-Y$194)*10)),1))</f>
        <v>x</v>
      </c>
      <c r="Z116" s="65">
        <f>IF('Indicator Data'!X119="No data","x",IF(('Indicator Data'!X119/'Indicator Data'!BI119)&gt;1,1,IF('Indicator Data'!X119&gt;'Indicator Data'!X119,1,'Indicator Data'!X119/'Indicator Data'!BI119)))</f>
        <v>5.2710465135748055E-6</v>
      </c>
      <c r="AA116" s="167">
        <f t="shared" si="38"/>
        <v>0</v>
      </c>
      <c r="AB116" s="62">
        <f t="shared" si="46"/>
        <v>2.6</v>
      </c>
      <c r="AC116" s="61">
        <f>IF('Indicator Data'!R119="No data","x",ROUND(IF('Indicator Data'!R119&gt;AC$195,10,IF('Indicator Data'!R119&lt;AC$194,0,10-(AC$195-'Indicator Data'!R119)/(AC$195-AC$194)*10)),1))</f>
        <v>1.3</v>
      </c>
      <c r="AD116" s="61">
        <f>IF('Indicator Data'!S119="No data","x",ROUND(IF('Indicator Data'!S119&gt;AD$195,10,IF('Indicator Data'!S119&lt;AD$194,0,10-(AD$195-'Indicator Data'!S119)/(AD$195-AD$194)*10)),1))</f>
        <v>0.4</v>
      </c>
      <c r="AE116" s="62">
        <f t="shared" si="39"/>
        <v>0.9</v>
      </c>
      <c r="AF116" s="75">
        <f>('Indicator Data'!AC119+'Indicator Data'!AB119*0.5+'Indicator Data'!AA119*0.25)/1000</f>
        <v>138.65049999999999</v>
      </c>
      <c r="AG116" s="67">
        <f>AF116*1000/'Indicator Data'!BI119</f>
        <v>4.2990190272376674E-2</v>
      </c>
      <c r="AH116" s="62">
        <f t="shared" si="40"/>
        <v>4.3</v>
      </c>
      <c r="AI116" s="61">
        <f>IF('Indicator Data'!AG119="No data","x",ROUND(IF('Indicator Data'!AG119&lt;$AI$194,10,IF('Indicator Data'!AG119&gt;$AI$195,0,($AI$195-'Indicator Data'!AG119)/($AI$195-$AI$194)*10)),1))</f>
        <v>4.9000000000000004</v>
      </c>
      <c r="AJ116" s="61">
        <f>IF('Indicator Data'!AH119="No data","x",ROUND(IF('Indicator Data'!AH119&gt;$AJ$195,10,IF('Indicator Data'!AH119&lt;$AJ$194,0,10-($AJ$195-'Indicator Data'!AH119)/($AJ$195-$AJ$194)*10)),1))</f>
        <v>2.8</v>
      </c>
      <c r="AK116" s="62">
        <f t="shared" si="47"/>
        <v>3.9</v>
      </c>
      <c r="AL116" s="68">
        <f t="shared" si="48"/>
        <v>3</v>
      </c>
      <c r="AM116" s="69">
        <f t="shared" si="49"/>
        <v>1.6</v>
      </c>
      <c r="AN116" s="61">
        <f>IF('Indicator Data'!AI119="No data","x",ROUND((IF(LOG('Indicator Data'!AI119)&gt;AN$195,10,IF(LOG('Indicator Data'!AI119)&lt;AN$194,0,10-(AN$195-LOG('Indicator Data'!AI119))/(AN$195-AN$194)*10))),1))</f>
        <v>4.5999999999999996</v>
      </c>
      <c r="AO116" s="61">
        <f>IF('Indicator Data'!AJ119="No data","x",ROUND((IF(LOG('Indicator Data'!AJ119)&gt;AO$195,10,IF(LOG('Indicator Data'!AJ119)&lt;AO$194,0,10-(AO$195-LOG('Indicator Data'!AJ119))/(AO$195-AO$194)*10))),1))</f>
        <v>4.2</v>
      </c>
      <c r="AP116" s="62">
        <f t="shared" si="41"/>
        <v>4.4000000000000004</v>
      </c>
      <c r="AQ116" s="62">
        <f>IF('Indicator Data'!AK119=0,10,ROUND(IF(LOG('Indicator Data'!AK119)&gt;AQ$195,0,IF(LOG('Indicator Data'!AK119)&lt;AQ$194,10,(AQ$195-LOG('Indicator Data'!AK119))/(AQ$195-AQ$194)*10)),1))</f>
        <v>4.9000000000000004</v>
      </c>
      <c r="AR116" s="62">
        <f>IF('Indicator Data'!AL119="No data","x",ROUND(IF('Indicator Data'!AL119&gt;AR$195,10,IF('Indicator Data'!AL119&lt;AR$194,0,10-(AR$195-'Indicator Data'!AL119)/(AR$195-AR$194)*10)),1))</f>
        <v>10</v>
      </c>
      <c r="AS116" s="64">
        <f t="shared" si="42"/>
        <v>6.4</v>
      </c>
      <c r="AT116" s="61">
        <f>IF('Indicator Data'!AM119="No data","x",ROUND(IF('Indicator Data'!AM119^2&gt;AT$195,0,IF('Indicator Data'!AM119^2&lt;AT$194,10,(AT$195-'Indicator Data'!AM119^2)/(AT$195-AT$194)*10)),1))</f>
        <v>0.3</v>
      </c>
      <c r="AU116" s="61">
        <f>IF('Indicator Data'!AN119="No data","x",ROUND(IF('Indicator Data'!AN119&gt;AU$195,0,IF('Indicator Data'!AN119&lt;AU$194,10,(AU$195-'Indicator Data'!AN119)/(AU$195-AU$194)*10)),1))</f>
        <v>3.4</v>
      </c>
      <c r="AV116" s="61">
        <f>IF('Indicator Data'!AO119="No data","x",ROUND(IF('Indicator Data'!AO119&gt;AV$195,0,IF('Indicator Data'!AO119&lt;AV$194,10,(AV$195-'Indicator Data'!AO119)/(AV$195-AV$194)*10)),1))</f>
        <v>2.9</v>
      </c>
      <c r="AW116" s="62">
        <f t="shared" si="43"/>
        <v>2.2000000000000002</v>
      </c>
      <c r="AX116" s="62">
        <f>IF('Indicator Data'!AP119="No data","x",ROUND(IF('Indicator Data'!AP119&gt;AX$195,10,IF('Indicator Data'!AP119&lt;AX$194,0,10-(AX$195-'Indicator Data'!AP119)/(AX$195-AX$194)*10)),1))</f>
        <v>4.0999999999999996</v>
      </c>
      <c r="AY116" s="64">
        <f t="shared" si="44"/>
        <v>3.2</v>
      </c>
      <c r="AZ116" s="69">
        <f t="shared" si="45"/>
        <v>4.8</v>
      </c>
    </row>
    <row r="117" spans="1:52" s="4" customFormat="1" x14ac:dyDescent="0.3">
      <c r="A117" s="109" t="str">
        <f>'Indicator Data'!A120</f>
        <v>Montenegro</v>
      </c>
      <c r="B117" s="52" t="str">
        <f>'Indicator Data'!B120</f>
        <v>MNE</v>
      </c>
      <c r="C117" s="61">
        <f>ROUND(IF('Indicator Data'!K120="No data",IF((0.1022*LN('Indicator Data'!BH120)-0.1711)&gt;C$195,0,IF((0.1022*LN('Indicator Data'!BH120)-0.1711)&lt;C$194,10,(C$195-(0.1022*LN('Indicator Data'!BH120)-0.1711))/(C$195-C$194)*10)),IF('Indicator Data'!K120&gt;C$195,0,IF('Indicator Data'!K120&lt;C$194,10,(C$195-'Indicator Data'!K120)/(C$195-C$194)*10))),1)</f>
        <v>1.7</v>
      </c>
      <c r="D117" s="61">
        <f>IF('Indicator Data'!L120="No data","x",ROUND((IF(LOG('Indicator Data'!L120*1000)&gt;D$195,10,IF(LOG('Indicator Data'!L120*1000)&lt;D$194,0,10-(D$195-LOG('Indicator Data'!L120*1000))/(D$195-D$194)*10))),1))</f>
        <v>0.9</v>
      </c>
      <c r="E117" s="62">
        <f t="shared" si="29"/>
        <v>1.3</v>
      </c>
      <c r="F117" s="61">
        <f>IF('Indicator Data'!Y120="No data","x",ROUND(IF('Indicator Data'!Y120&gt;F$195,10,IF('Indicator Data'!Y120&lt;F$194,0,10-(F$195-'Indicator Data'!Y120)/(F$195-F$194)*10)),1))</f>
        <v>1.6</v>
      </c>
      <c r="G117" s="61">
        <f>IF('Indicator Data'!Z120="No data","x",ROUND(IF('Indicator Data'!Z120&gt;G$195,10,IF('Indicator Data'!Z120&lt;G$194,0,10-(G$195-'Indicator Data'!Z120)/(G$195-G$194)*10)),1))</f>
        <v>1.7</v>
      </c>
      <c r="H117" s="62">
        <f t="shared" si="30"/>
        <v>1.7</v>
      </c>
      <c r="I117" s="63">
        <f>SUM(IF('Indicator Data'!M120=0,0,'Indicator Data'!M120),SUM('Indicator Data'!N120:O120))</f>
        <v>12.04</v>
      </c>
      <c r="J117" s="63">
        <f>I117/'Indicator Data'!BI120*1000000</f>
        <v>19.172340872755527</v>
      </c>
      <c r="K117" s="61">
        <f t="shared" si="31"/>
        <v>0.4</v>
      </c>
      <c r="L117" s="61">
        <f>IF('Indicator Data'!P120="No data","x",ROUND(IF('Indicator Data'!P120&gt;L$195,10,IF('Indicator Data'!P120&lt;L$194,0,10-(L$195-'Indicator Data'!P120)/(L$195-L$194)*10)),1))</f>
        <v>1.9</v>
      </c>
      <c r="M117" s="61">
        <f>IF('Indicator Data'!Q120="No data","x",IF('Indicator Data'!Q120=0,0,ROUND(IF('Indicator Data'!Q120&gt;M$195,10,IF('Indicator Data'!Q120&lt;M$194,0,10-(M$195-'Indicator Data'!Q120)/(M$195-M$194)*10)),1)))</f>
        <v>3.6</v>
      </c>
      <c r="N117" s="62">
        <f t="shared" si="32"/>
        <v>2</v>
      </c>
      <c r="O117" s="64">
        <f t="shared" si="33"/>
        <v>1.6</v>
      </c>
      <c r="P117" s="75">
        <f>IF(AND('Indicator Data'!AD120="No data",'Indicator Data'!AE120="No data"),0,SUM('Indicator Data'!AD120:AF120)/1000)</f>
        <v>0.89800000000000002</v>
      </c>
      <c r="Q117" s="61">
        <f t="shared" si="34"/>
        <v>0</v>
      </c>
      <c r="R117" s="65">
        <f>P117*1000/'Indicator Data'!BI120</f>
        <v>1.429963629878278E-3</v>
      </c>
      <c r="S117" s="61">
        <f t="shared" si="35"/>
        <v>3.5</v>
      </c>
      <c r="T117" s="66">
        <f t="shared" si="36"/>
        <v>1.8</v>
      </c>
      <c r="U117" s="61">
        <f>IF('Indicator Data'!U120="No data","x",ROUND(IF('Indicator Data'!U120&gt;U$195,10,IF('Indicator Data'!U120&lt;U$194,0,10-(U$195-'Indicator Data'!U120)/(U$195-U$194)*10)),1))</f>
        <v>0.2</v>
      </c>
      <c r="V117" s="61">
        <f>IF('Indicator Data'!V120="No data","x",IF('Indicator Data'!V120=0,0,ROUND(IF('Indicator Data'!V120&gt;V$195,10,IF('Indicator Data'!V120&lt;V$194,0,10-(V$195-'Indicator Data'!V120)/(V$195-V$194)*10)),1)))</f>
        <v>0.3</v>
      </c>
      <c r="W117" s="61">
        <f t="shared" si="37"/>
        <v>0.25</v>
      </c>
      <c r="X117" s="61">
        <f>IF('Indicator Data'!T120="No data","x",ROUND(IF('Indicator Data'!T120&gt;X$195,10,IF('Indicator Data'!T120&lt;X$194,0,10-(X$195-'Indicator Data'!T120)/(X$195-X$194)*10)),1))</f>
        <v>0.3</v>
      </c>
      <c r="Y117" s="167" t="str">
        <f>IF('Indicator Data'!W120="No data","x",ROUND(IF('Indicator Data'!W120&gt;Y$195,10,IF('Indicator Data'!W120&lt;Y$194,0,10-(Y$195-'Indicator Data'!W120)/(Y$195-Y$194)*10)),1))</f>
        <v>x</v>
      </c>
      <c r="Z117" s="65">
        <f>IF('Indicator Data'!X120="No data","x",IF(('Indicator Data'!X120/'Indicator Data'!BI120)&gt;1,1,IF('Indicator Data'!X120&gt;'Indicator Data'!X120,1,'Indicator Data'!X120/'Indicator Data'!BI120)))</f>
        <v>6.3695484627094786E-6</v>
      </c>
      <c r="AA117" s="167">
        <f t="shared" si="38"/>
        <v>0</v>
      </c>
      <c r="AB117" s="62">
        <f t="shared" si="46"/>
        <v>0.2</v>
      </c>
      <c r="AC117" s="61">
        <f>IF('Indicator Data'!R120="No data","x",ROUND(IF('Indicator Data'!R120&gt;AC$195,10,IF('Indicator Data'!R120&lt;AC$194,0,10-(AC$195-'Indicator Data'!R120)/(AC$195-AC$194)*10)),1))</f>
        <v>0.2</v>
      </c>
      <c r="AD117" s="61">
        <f>IF('Indicator Data'!S120="No data","x",ROUND(IF('Indicator Data'!S120&gt;AD$195,10,IF('Indicator Data'!S120&lt;AD$194,0,10-(AD$195-'Indicator Data'!S120)/(AD$195-AD$194)*10)),1))</f>
        <v>0.2</v>
      </c>
      <c r="AE117" s="62">
        <f t="shared" si="39"/>
        <v>0.2</v>
      </c>
      <c r="AF117" s="75">
        <f>('Indicator Data'!AC120+'Indicator Data'!AB120*0.5+'Indicator Data'!AA120*0.25)/1000</f>
        <v>0.05</v>
      </c>
      <c r="AG117" s="67">
        <f>AF117*1000/'Indicator Data'!BI120</f>
        <v>7.9619355783868483E-5</v>
      </c>
      <c r="AH117" s="62">
        <f t="shared" si="40"/>
        <v>0</v>
      </c>
      <c r="AI117" s="61">
        <f>IF('Indicator Data'!AG120="No data","x",ROUND(IF('Indicator Data'!AG120&lt;$AI$194,10,IF('Indicator Data'!AG120&gt;$AI$195,0,($AI$195-'Indicator Data'!AG120)/($AI$195-$AI$194)*10)),1))</f>
        <v>1.2</v>
      </c>
      <c r="AJ117" s="61">
        <f>IF('Indicator Data'!AH120="No data","x",ROUND(IF('Indicator Data'!AH120&gt;$AJ$195,10,IF('Indicator Data'!AH120&lt;$AJ$194,0,10-($AJ$195-'Indicator Data'!AH120)/($AJ$195-$AJ$194)*10)),1))</f>
        <v>0</v>
      </c>
      <c r="AK117" s="62">
        <f t="shared" si="47"/>
        <v>0.6</v>
      </c>
      <c r="AL117" s="68">
        <f t="shared" si="48"/>
        <v>0.3</v>
      </c>
      <c r="AM117" s="69">
        <f t="shared" si="49"/>
        <v>1.1000000000000001</v>
      </c>
      <c r="AN117" s="61">
        <f>IF('Indicator Data'!AI120="No data","x",ROUND((IF(LOG('Indicator Data'!AI120)&gt;AN$195,10,IF(LOG('Indicator Data'!AI120)&lt;AN$194,0,10-(AN$195-LOG('Indicator Data'!AI120))/(AN$195-AN$194)*10))),1))</f>
        <v>4.4000000000000004</v>
      </c>
      <c r="AO117" s="61">
        <f>IF('Indicator Data'!AJ120="No data","x",ROUND((IF(LOG('Indicator Data'!AJ120)&gt;AO$195,10,IF(LOG('Indicator Data'!AJ120)&lt;AO$194,0,10-(AO$195-LOG('Indicator Data'!AJ120))/(AO$195-AO$194)*10))),1))</f>
        <v>5.7</v>
      </c>
      <c r="AP117" s="62">
        <f t="shared" si="41"/>
        <v>5.0999999999999996</v>
      </c>
      <c r="AQ117" s="62">
        <f>IF('Indicator Data'!AK120=0,10,ROUND(IF(LOG('Indicator Data'!AK120)&gt;AQ$195,0,IF(LOG('Indicator Data'!AK120)&lt;AQ$194,10,(AQ$195-LOG('Indicator Data'!AK120))/(AQ$195-AQ$194)*10)),1))</f>
        <v>4.2</v>
      </c>
      <c r="AR117" s="62">
        <f>IF('Indicator Data'!AL120="No data","x",ROUND(IF('Indicator Data'!AL120&gt;AR$195,10,IF('Indicator Data'!AL120&lt;AR$194,0,10-(AR$195-'Indicator Data'!AL120)/(AR$195-AR$194)*10)),1))</f>
        <v>2</v>
      </c>
      <c r="AS117" s="64">
        <f t="shared" si="42"/>
        <v>3.8</v>
      </c>
      <c r="AT117" s="61">
        <f>IF('Indicator Data'!AM120="No data","x",ROUND(IF('Indicator Data'!AM120^2&gt;AT$195,0,IF('Indicator Data'!AM120^2&lt;AT$194,10,(AT$195-'Indicator Data'!AM120^2)/(AT$195-AT$194)*10)),1))</f>
        <v>0.3</v>
      </c>
      <c r="AU117" s="61">
        <f>IF('Indicator Data'!AN120="No data","x",ROUND(IF('Indicator Data'!AN120&gt;AU$195,0,IF('Indicator Data'!AN120&lt;AU$194,10,(AU$195-'Indicator Data'!AN120)/(AU$195-AU$194)*10)),1))</f>
        <v>1</v>
      </c>
      <c r="AV117" s="61">
        <f>IF('Indicator Data'!AO120="No data","x",ROUND(IF('Indicator Data'!AO120&gt;AV$195,0,IF('Indicator Data'!AO120&lt;AV$194,10,(AV$195-'Indicator Data'!AO120)/(AV$195-AV$194)*10)),1))</f>
        <v>3.8</v>
      </c>
      <c r="AW117" s="62">
        <f t="shared" si="43"/>
        <v>1.7</v>
      </c>
      <c r="AX117" s="62">
        <f>IF('Indicator Data'!AP120="No data","x",ROUND(IF('Indicator Data'!AP120&gt;AX$195,10,IF('Indicator Data'!AP120&lt;AX$194,0,10-(AX$195-'Indicator Data'!AP120)/(AX$195-AX$194)*10)),1))</f>
        <v>4.8</v>
      </c>
      <c r="AY117" s="64">
        <f t="shared" si="44"/>
        <v>3.3</v>
      </c>
      <c r="AZ117" s="69">
        <f t="shared" si="45"/>
        <v>3.6</v>
      </c>
    </row>
    <row r="118" spans="1:52" s="4" customFormat="1" x14ac:dyDescent="0.3">
      <c r="A118" s="109" t="str">
        <f>'Indicator Data'!A121</f>
        <v>Morocco</v>
      </c>
      <c r="B118" s="52" t="str">
        <f>'Indicator Data'!B121</f>
        <v>MAR</v>
      </c>
      <c r="C118" s="61">
        <f>ROUND(IF('Indicator Data'!K121="No data",IF((0.1022*LN('Indicator Data'!BH121)-0.1711)&gt;C$195,0,IF((0.1022*LN('Indicator Data'!BH121)-0.1711)&lt;C$194,10,(C$195-(0.1022*LN('Indicator Data'!BH121)-0.1711))/(C$195-C$194)*10)),IF('Indicator Data'!K121&gt;C$195,0,IF('Indicator Data'!K121&lt;C$194,10,(C$195-'Indicator Data'!K121)/(C$195-C$194)*10))),1)</f>
        <v>4.5</v>
      </c>
      <c r="D118" s="61">
        <f>IF('Indicator Data'!L121="No data","x",ROUND((IF(LOG('Indicator Data'!L121*1000)&gt;D$195,10,IF(LOG('Indicator Data'!L121*1000)&lt;D$194,0,10-(D$195-LOG('Indicator Data'!L121*1000))/(D$195-D$194)*10))),1))</f>
        <v>7.1</v>
      </c>
      <c r="E118" s="62">
        <f t="shared" si="29"/>
        <v>6</v>
      </c>
      <c r="F118" s="61">
        <f>IF('Indicator Data'!Y121="No data","x",ROUND(IF('Indicator Data'!Y121&gt;F$195,10,IF('Indicator Data'!Y121&lt;F$194,0,10-(F$195-'Indicator Data'!Y121)/(F$195-F$194)*10)),1))</f>
        <v>6.6</v>
      </c>
      <c r="G118" s="61">
        <f>IF('Indicator Data'!Z121="No data","x",ROUND(IF('Indicator Data'!Z121&gt;G$195,10,IF('Indicator Data'!Z121&lt;G$194,0,10-(G$195-'Indicator Data'!Z121)/(G$195-G$194)*10)),1))</f>
        <v>3.6</v>
      </c>
      <c r="H118" s="62">
        <f t="shared" si="30"/>
        <v>5.0999999999999996</v>
      </c>
      <c r="I118" s="63">
        <f>SUM(IF('Indicator Data'!M121=0,0,'Indicator Data'!M121),SUM('Indicator Data'!N121:O121))</f>
        <v>1208.3653300000001</v>
      </c>
      <c r="J118" s="63">
        <f>I118/'Indicator Data'!BI121*1000000</f>
        <v>33.131527823467607</v>
      </c>
      <c r="K118" s="61">
        <f t="shared" si="31"/>
        <v>0.7</v>
      </c>
      <c r="L118" s="61">
        <f>IF('Indicator Data'!P121="No data","x",ROUND(IF('Indicator Data'!P121&gt;L$195,10,IF('Indicator Data'!P121&lt;L$194,0,10-(L$195-'Indicator Data'!P121)/(L$195-L$194)*10)),1))</f>
        <v>0.5</v>
      </c>
      <c r="M118" s="61">
        <f>IF('Indicator Data'!Q121="No data","x",IF('Indicator Data'!Q121=0,0,ROUND(IF('Indicator Data'!Q121&gt;M$195,10,IF('Indicator Data'!Q121&lt;M$194,0,10-(M$195-'Indicator Data'!Q121)/(M$195-M$194)*10)),1)))</f>
        <v>2</v>
      </c>
      <c r="N118" s="62">
        <f t="shared" si="32"/>
        <v>1.1000000000000001</v>
      </c>
      <c r="O118" s="64">
        <f t="shared" si="33"/>
        <v>4.5999999999999996</v>
      </c>
      <c r="P118" s="75">
        <f>IF(AND('Indicator Data'!AD121="No data",'Indicator Data'!AE121="No data"),0,SUM('Indicator Data'!AD121:AF121)/1000)</f>
        <v>7.7750000000000004</v>
      </c>
      <c r="Q118" s="61">
        <f t="shared" si="34"/>
        <v>3</v>
      </c>
      <c r="R118" s="65">
        <f>P118*1000/'Indicator Data'!BI121</f>
        <v>2.1317859957754718E-4</v>
      </c>
      <c r="S118" s="61">
        <f t="shared" si="35"/>
        <v>2.2000000000000002</v>
      </c>
      <c r="T118" s="66">
        <f t="shared" si="36"/>
        <v>2.6</v>
      </c>
      <c r="U118" s="61">
        <f>IF('Indicator Data'!U121="No data","x",ROUND(IF('Indicator Data'!U121&gt;U$195,10,IF('Indicator Data'!U121&lt;U$194,0,10-(U$195-'Indicator Data'!U121)/(U$195-U$194)*10)),1))</f>
        <v>0.2</v>
      </c>
      <c r="V118" s="61">
        <f>IF('Indicator Data'!V121="No data","x",IF('Indicator Data'!V121=0,0,ROUND(IF('Indicator Data'!V121&gt;V$195,10,IF('Indicator Data'!V121&lt;V$194,0,10-(V$195-'Indicator Data'!V121)/(V$195-V$194)*10)),1)))</f>
        <v>0.2</v>
      </c>
      <c r="W118" s="61">
        <f t="shared" si="37"/>
        <v>0.2</v>
      </c>
      <c r="X118" s="61">
        <f>IF('Indicator Data'!T121="No data","x",ROUND(IF('Indicator Data'!T121&gt;X$195,10,IF('Indicator Data'!T121&lt;X$194,0,10-(X$195-'Indicator Data'!T121)/(X$195-X$194)*10)),1))</f>
        <v>1.8</v>
      </c>
      <c r="Y118" s="167">
        <f>IF('Indicator Data'!W121="No data","x",ROUND(IF('Indicator Data'!W121&gt;Y$195,10,IF('Indicator Data'!W121&lt;Y$194,0,10-(Y$195-'Indicator Data'!W121)/(Y$195-Y$194)*10)),1))</f>
        <v>0</v>
      </c>
      <c r="Z118" s="65">
        <f>IF('Indicator Data'!X121="No data","x",IF(('Indicator Data'!X121/'Indicator Data'!BI121)&gt;1,1,IF('Indicator Data'!X121&gt;'Indicator Data'!X121,1,'Indicator Data'!X121/'Indicator Data'!BI121)))</f>
        <v>1.8990031905776101E-4</v>
      </c>
      <c r="AA118" s="167">
        <f t="shared" si="38"/>
        <v>0</v>
      </c>
      <c r="AB118" s="62">
        <f t="shared" si="46"/>
        <v>0.5</v>
      </c>
      <c r="AC118" s="61">
        <f>IF('Indicator Data'!R121="No data","x",ROUND(IF('Indicator Data'!R121&gt;AC$195,10,IF('Indicator Data'!R121&lt;AC$194,0,10-(AC$195-'Indicator Data'!R121)/(AC$195-AC$194)*10)),1))</f>
        <v>1.7</v>
      </c>
      <c r="AD118" s="61">
        <f>IF('Indicator Data'!S121="No data","x",ROUND(IF('Indicator Data'!S121&gt;AD$195,10,IF('Indicator Data'!S121&lt;AD$194,0,10-(AD$195-'Indicator Data'!S121)/(AD$195-AD$194)*10)),1))</f>
        <v>0.7</v>
      </c>
      <c r="AE118" s="62">
        <f t="shared" si="39"/>
        <v>1.2</v>
      </c>
      <c r="AF118" s="75">
        <f>('Indicator Data'!AC121+'Indicator Data'!AB121*0.5+'Indicator Data'!AA121*0.25)/1000</f>
        <v>447.529</v>
      </c>
      <c r="AG118" s="67">
        <f>AF118*1000/'Indicator Data'!BI121</f>
        <v>1.2270560191683617E-2</v>
      </c>
      <c r="AH118" s="62">
        <f t="shared" si="40"/>
        <v>1.2</v>
      </c>
      <c r="AI118" s="61">
        <f>IF('Indicator Data'!AG121="No data","x",ROUND(IF('Indicator Data'!AG121&lt;$AI$194,10,IF('Indicator Data'!AG121&gt;$AI$195,0,($AI$195-'Indicator Data'!AG121)/($AI$195-$AI$194)*10)),1))</f>
        <v>0</v>
      </c>
      <c r="AJ118" s="61">
        <f>IF('Indicator Data'!AH121="No data","x",ROUND(IF('Indicator Data'!AH121&gt;$AJ$195,10,IF('Indicator Data'!AH121&lt;$AJ$194,0,10-($AJ$195-'Indicator Data'!AH121)/($AJ$195-$AJ$194)*10)),1))</f>
        <v>0</v>
      </c>
      <c r="AK118" s="62">
        <f t="shared" si="47"/>
        <v>0</v>
      </c>
      <c r="AL118" s="68">
        <f t="shared" si="48"/>
        <v>0.7</v>
      </c>
      <c r="AM118" s="69">
        <f t="shared" si="49"/>
        <v>1.7</v>
      </c>
      <c r="AN118" s="61">
        <f>IF('Indicator Data'!AI121="No data","x",ROUND((IF(LOG('Indicator Data'!AI121)&gt;AN$195,10,IF(LOG('Indicator Data'!AI121)&lt;AN$194,0,10-(AN$195-LOG('Indicator Data'!AI121))/(AN$195-AN$194)*10))),1))</f>
        <v>7.3</v>
      </c>
      <c r="AO118" s="61">
        <f>IF('Indicator Data'!AJ121="No data","x",ROUND((IF(LOG('Indicator Data'!AJ121)&gt;AO$195,10,IF(LOG('Indicator Data'!AJ121)&lt;AO$194,0,10-(AO$195-LOG('Indicator Data'!AJ121))/(AO$195-AO$194)*10))),1))</f>
        <v>7.6</v>
      </c>
      <c r="AP118" s="62">
        <f t="shared" si="41"/>
        <v>7.5</v>
      </c>
      <c r="AQ118" s="62">
        <f>IF('Indicator Data'!AK121=0,10,ROUND(IF(LOG('Indicator Data'!AK121)&gt;AQ$195,0,IF(LOG('Indicator Data'!AK121)&lt;AQ$194,10,(AQ$195-LOG('Indicator Data'!AK121))/(AQ$195-AQ$194)*10)),1))</f>
        <v>3.5</v>
      </c>
      <c r="AR118" s="62">
        <f>IF('Indicator Data'!AL121="No data","x",ROUND(IF('Indicator Data'!AL121&gt;AR$195,10,IF('Indicator Data'!AL121&lt;AR$194,0,10-(AR$195-'Indicator Data'!AL121)/(AR$195-AR$194)*10)),1))</f>
        <v>6</v>
      </c>
      <c r="AS118" s="64">
        <f t="shared" si="42"/>
        <v>5.7</v>
      </c>
      <c r="AT118" s="61">
        <f>IF('Indicator Data'!AM121="No data","x",ROUND(IF('Indicator Data'!AM121^2&gt;AT$195,0,IF('Indicator Data'!AM121^2&lt;AT$194,10,(AT$195-'Indicator Data'!AM121^2)/(AT$195-AT$194)*10)),1))</f>
        <v>5</v>
      </c>
      <c r="AU118" s="61">
        <f>IF('Indicator Data'!AN121="No data","x",ROUND(IF('Indicator Data'!AN121&gt;AU$195,0,IF('Indicator Data'!AN121&lt;AU$194,10,(AU$195-'Indicator Data'!AN121)/(AU$195-AU$194)*10)),1))</f>
        <v>3.9</v>
      </c>
      <c r="AV118" s="61">
        <f>IF('Indicator Data'!AO121="No data","x",ROUND(IF('Indicator Data'!AO121&gt;AV$195,0,IF('Indicator Data'!AO121&lt;AV$194,10,(AV$195-'Indicator Data'!AO121)/(AV$195-AV$194)*10)),1))</f>
        <v>8.1999999999999993</v>
      </c>
      <c r="AW118" s="62">
        <f t="shared" si="43"/>
        <v>5.7</v>
      </c>
      <c r="AX118" s="62">
        <f>IF('Indicator Data'!AP121="No data","x",ROUND(IF('Indicator Data'!AP121&gt;AX$195,10,IF('Indicator Data'!AP121&lt;AX$194,0,10-(AX$195-'Indicator Data'!AP121)/(AX$195-AX$194)*10)),1))</f>
        <v>8.9</v>
      </c>
      <c r="AY118" s="64">
        <f t="shared" si="44"/>
        <v>7.3</v>
      </c>
      <c r="AZ118" s="69">
        <f t="shared" si="45"/>
        <v>6.5</v>
      </c>
    </row>
    <row r="119" spans="1:52" s="4" customFormat="1" x14ac:dyDescent="0.3">
      <c r="A119" s="109" t="str">
        <f>'Indicator Data'!A122</f>
        <v>Mozambique</v>
      </c>
      <c r="B119" s="52" t="str">
        <f>'Indicator Data'!B122</f>
        <v>MOZ</v>
      </c>
      <c r="C119" s="61">
        <f>ROUND(IF('Indicator Data'!K122="No data",IF((0.1022*LN('Indicator Data'!BH122)-0.1711)&gt;C$195,0,IF((0.1022*LN('Indicator Data'!BH122)-0.1711)&lt;C$194,10,(C$195-(0.1022*LN('Indicator Data'!BH122)-0.1711))/(C$195-C$194)*10)),IF('Indicator Data'!K122&gt;C$195,0,IF('Indicator Data'!K122&lt;C$194,10,(C$195-'Indicator Data'!K122)/(C$195-C$194)*10))),1)</f>
        <v>9.1</v>
      </c>
      <c r="D119" s="61">
        <f>IF('Indicator Data'!L122="No data","x",ROUND((IF(LOG('Indicator Data'!L122*1000)&gt;D$195,10,IF(LOG('Indicator Data'!L122*1000)&lt;D$194,0,10-(D$195-LOG('Indicator Data'!L122*1000))/(D$195-D$194)*10))),1))</f>
        <v>9.6999999999999993</v>
      </c>
      <c r="E119" s="62">
        <f t="shared" si="29"/>
        <v>9.4</v>
      </c>
      <c r="F119" s="61">
        <f>IF('Indicator Data'!Y122="No data","x",ROUND(IF('Indicator Data'!Y122&gt;F$195,10,IF('Indicator Data'!Y122&lt;F$194,0,10-(F$195-'Indicator Data'!Y122)/(F$195-F$194)*10)),1))</f>
        <v>7.6</v>
      </c>
      <c r="G119" s="61">
        <f>IF('Indicator Data'!Z122="No data","x",ROUND(IF('Indicator Data'!Z122&gt;G$195,10,IF('Indicator Data'!Z122&lt;G$194,0,10-(G$195-'Indicator Data'!Z122)/(G$195-G$194)*10)),1))</f>
        <v>7.3</v>
      </c>
      <c r="H119" s="62">
        <f t="shared" si="30"/>
        <v>7.5</v>
      </c>
      <c r="I119" s="63">
        <f>SUM(IF('Indicator Data'!M122=0,0,'Indicator Data'!M122),SUM('Indicator Data'!N122:O122))</f>
        <v>6595.1061300000001</v>
      </c>
      <c r="J119" s="63">
        <f>I119/'Indicator Data'!BI122*1000000</f>
        <v>217.18687976566457</v>
      </c>
      <c r="K119" s="61">
        <f t="shared" si="31"/>
        <v>4.3</v>
      </c>
      <c r="L119" s="61">
        <f>IF('Indicator Data'!P122="No data","x",ROUND(IF('Indicator Data'!P122&gt;L$195,10,IF('Indicator Data'!P122&lt;L$194,0,10-(L$195-'Indicator Data'!P122)/(L$195-L$194)*10)),1))</f>
        <v>8.4</v>
      </c>
      <c r="M119" s="61">
        <f>IF('Indicator Data'!Q122="No data","x",IF('Indicator Data'!Q122=0,0,ROUND(IF('Indicator Data'!Q122&gt;M$195,10,IF('Indicator Data'!Q122&lt;M$194,0,10-(M$195-'Indicator Data'!Q122)/(M$195-M$194)*10)),1)))</f>
        <v>0.7</v>
      </c>
      <c r="N119" s="62">
        <f t="shared" si="32"/>
        <v>4.5</v>
      </c>
      <c r="O119" s="64">
        <f t="shared" si="33"/>
        <v>7.7</v>
      </c>
      <c r="P119" s="75">
        <f>IF(AND('Indicator Data'!AD122="No data",'Indicator Data'!AE122="No data"),0,SUM('Indicator Data'!AD122:AF122)/1000)</f>
        <v>55.962000000000003</v>
      </c>
      <c r="Q119" s="61">
        <f t="shared" si="34"/>
        <v>5.8</v>
      </c>
      <c r="R119" s="65">
        <f>P119*1000/'Indicator Data'!BI122</f>
        <v>1.8429138100081067E-3</v>
      </c>
      <c r="S119" s="61">
        <f t="shared" si="35"/>
        <v>3.7</v>
      </c>
      <c r="T119" s="66">
        <f t="shared" si="36"/>
        <v>4.8</v>
      </c>
      <c r="U119" s="61">
        <f>IF('Indicator Data'!U122="No data","x",ROUND(IF('Indicator Data'!U122&gt;U$195,10,IF('Indicator Data'!U122&lt;U$194,0,10-(U$195-'Indicator Data'!U122)/(U$195-U$194)*10)),1))</f>
        <v>10</v>
      </c>
      <c r="V119" s="61">
        <f>IF('Indicator Data'!V122="No data","x",IF('Indicator Data'!V122=0,0,ROUND(IF('Indicator Data'!V122&gt;V$195,10,IF('Indicator Data'!V122&lt;V$194,0,10-(V$195-'Indicator Data'!V122)/(V$195-V$194)*10)),1)))</f>
        <v>10</v>
      </c>
      <c r="W119" s="61">
        <f t="shared" si="37"/>
        <v>10</v>
      </c>
      <c r="X119" s="61">
        <f>IF('Indicator Data'!T122="No data","x",ROUND(IF('Indicator Data'!T122&gt;X$195,10,IF('Indicator Data'!T122&lt;X$194,0,10-(X$195-'Indicator Data'!T122)/(X$195-X$194)*10)),1))</f>
        <v>10</v>
      </c>
      <c r="Y119" s="167">
        <f>IF('Indicator Data'!W122="No data","x",ROUND(IF('Indicator Data'!W122&gt;Y$195,10,IF('Indicator Data'!W122&lt;Y$194,0,10-(Y$195-'Indicator Data'!W122)/(Y$195-Y$194)*10)),1))</f>
        <v>8.4</v>
      </c>
      <c r="Z119" s="65">
        <f>IF('Indicator Data'!X122="No data","x",IF(('Indicator Data'!X122/'Indicator Data'!BI122)&gt;1,1,IF('Indicator Data'!X122&gt;'Indicator Data'!X122,1,'Indicator Data'!X122/'Indicator Data'!BI122)))</f>
        <v>0.77241881663672807</v>
      </c>
      <c r="AA119" s="167">
        <f t="shared" si="38"/>
        <v>8.6</v>
      </c>
      <c r="AB119" s="62">
        <f t="shared" si="46"/>
        <v>9.3000000000000007</v>
      </c>
      <c r="AC119" s="61">
        <f>IF('Indicator Data'!R122="No data","x",ROUND(IF('Indicator Data'!R122&gt;AC$195,10,IF('Indicator Data'!R122&lt;AC$194,0,10-(AC$195-'Indicator Data'!R122)/(AC$195-AC$194)*10)),1))</f>
        <v>5.6</v>
      </c>
      <c r="AD119" s="61">
        <f>IF('Indicator Data'!S122="No data","x",ROUND(IF('Indicator Data'!S122&gt;AD$195,10,IF('Indicator Data'!S122&lt;AD$194,0,10-(AD$195-'Indicator Data'!S122)/(AD$195-AD$194)*10)),1))</f>
        <v>3.5</v>
      </c>
      <c r="AE119" s="62">
        <f t="shared" si="39"/>
        <v>4.5999999999999996</v>
      </c>
      <c r="AF119" s="75">
        <f>('Indicator Data'!AC122+'Indicator Data'!AB122*0.5+'Indicator Data'!AA122*0.25)/1000</f>
        <v>2252.9372499999999</v>
      </c>
      <c r="AG119" s="67">
        <f>AF119*1000/'Indicator Data'!BI122</f>
        <v>7.4192651640518331E-2</v>
      </c>
      <c r="AH119" s="62">
        <f t="shared" si="40"/>
        <v>7.4</v>
      </c>
      <c r="AI119" s="61">
        <f>IF('Indicator Data'!AG122="No data","x",ROUND(IF('Indicator Data'!AG122&lt;$AI$194,10,IF('Indicator Data'!AG122&gt;$AI$195,0,($AI$195-'Indicator Data'!AG122)/($AI$195-$AI$194)*10)),1))</f>
        <v>5.9</v>
      </c>
      <c r="AJ119" s="61">
        <f>IF('Indicator Data'!AH122="No data","x",ROUND(IF('Indicator Data'!AH122&gt;$AJ$195,10,IF('Indicator Data'!AH122&lt;$AJ$194,0,10-($AJ$195-'Indicator Data'!AH122)/($AJ$195-$AJ$194)*10)),1))</f>
        <v>7.6</v>
      </c>
      <c r="AK119" s="62">
        <f t="shared" si="47"/>
        <v>6.8</v>
      </c>
      <c r="AL119" s="68">
        <f t="shared" si="48"/>
        <v>7.4</v>
      </c>
      <c r="AM119" s="69">
        <f t="shared" si="49"/>
        <v>6.3</v>
      </c>
      <c r="AN119" s="61">
        <f>IF('Indicator Data'!AI122="No data","x",ROUND((IF(LOG('Indicator Data'!AI122)&gt;AN$195,10,IF(LOG('Indicator Data'!AI122)&lt;AN$194,0,10-(AN$195-LOG('Indicator Data'!AI122))/(AN$195-AN$194)*10))),1))</f>
        <v>4.3</v>
      </c>
      <c r="AO119" s="61">
        <f>IF('Indicator Data'!AJ122="No data","x",ROUND((IF(LOG('Indicator Data'!AJ122)&gt;AO$195,10,IF(LOG('Indicator Data'!AJ122)&lt;AO$194,0,10-(AO$195-LOG('Indicator Data'!AJ122))/(AO$195-AO$194)*10))),1))</f>
        <v>5.4</v>
      </c>
      <c r="AP119" s="62">
        <f t="shared" si="41"/>
        <v>4.9000000000000004</v>
      </c>
      <c r="AQ119" s="62">
        <f>IF('Indicator Data'!AK122=0,10,ROUND(IF(LOG('Indicator Data'!AK122)&gt;AQ$195,0,IF(LOG('Indicator Data'!AK122)&lt;AQ$194,10,(AQ$195-LOG('Indicator Data'!AK122))/(AQ$195-AQ$194)*10)),1))</f>
        <v>3.1</v>
      </c>
      <c r="AR119" s="62">
        <f>IF('Indicator Data'!AL122="No data","x",ROUND(IF('Indicator Data'!AL122&gt;AR$195,10,IF('Indicator Data'!AL122&lt;AR$194,0,10-(AR$195-'Indicator Data'!AL122)/(AR$195-AR$194)*10)),1))</f>
        <v>4</v>
      </c>
      <c r="AS119" s="64">
        <f t="shared" si="42"/>
        <v>4</v>
      </c>
      <c r="AT119" s="61">
        <f>IF('Indicator Data'!AM122="No data","x",ROUND(IF('Indicator Data'!AM122^2&gt;AT$195,0,IF('Indicator Data'!AM122^2&lt;AT$194,10,(AT$195-'Indicator Data'!AM122^2)/(AT$195-AT$194)*10)),1))</f>
        <v>6.9</v>
      </c>
      <c r="AU119" s="61">
        <f>IF('Indicator Data'!AN122="No data","x",ROUND(IF('Indicator Data'!AN122&gt;AU$195,0,IF('Indicator Data'!AN122&lt;AU$194,10,(AU$195-'Indicator Data'!AN122)/(AU$195-AU$194)*10)),1))</f>
        <v>7.8</v>
      </c>
      <c r="AV119" s="61">
        <f>IF('Indicator Data'!AO122="No data","x",ROUND(IF('Indicator Data'!AO122&gt;AV$195,0,IF('Indicator Data'!AO122&lt;AV$194,10,(AV$195-'Indicator Data'!AO122)/(AV$195-AV$194)*10)),1))</f>
        <v>7.5</v>
      </c>
      <c r="AW119" s="62">
        <f t="shared" si="43"/>
        <v>7.4</v>
      </c>
      <c r="AX119" s="62" t="str">
        <f>IF('Indicator Data'!AP122="No data","x",ROUND(IF('Indicator Data'!AP122&gt;AX$195,10,IF('Indicator Data'!AP122&lt;AX$194,0,10-(AX$195-'Indicator Data'!AP122)/(AX$195-AX$194)*10)),1))</f>
        <v>x</v>
      </c>
      <c r="AY119" s="64">
        <f t="shared" si="44"/>
        <v>7.4</v>
      </c>
      <c r="AZ119" s="69">
        <f t="shared" si="45"/>
        <v>5.7</v>
      </c>
    </row>
    <row r="120" spans="1:52" s="4" customFormat="1" x14ac:dyDescent="0.3">
      <c r="A120" s="109" t="str">
        <f>'Indicator Data'!A123</f>
        <v>Myanmar</v>
      </c>
      <c r="B120" s="52" t="str">
        <f>'Indicator Data'!B123</f>
        <v>MMR</v>
      </c>
      <c r="C120" s="61">
        <f>ROUND(IF('Indicator Data'!K123="No data",IF((0.1022*LN('Indicator Data'!BH123)-0.1711)&gt;C$195,0,IF((0.1022*LN('Indicator Data'!BH123)-0.1711)&lt;C$194,10,(C$195-(0.1022*LN('Indicator Data'!BH123)-0.1711))/(C$195-C$194)*10)),IF('Indicator Data'!K123&gt;C$195,0,IF('Indicator Data'!K123&lt;C$194,10,(C$195-'Indicator Data'!K123)/(C$195-C$194)*10))),1)</f>
        <v>6.3</v>
      </c>
      <c r="D120" s="61">
        <f>IF('Indicator Data'!L123="No data","x",ROUND((IF(LOG('Indicator Data'!L123*1000)&gt;D$195,10,IF(LOG('Indicator Data'!L123*1000)&lt;D$194,0,10-(D$195-LOG('Indicator Data'!L123*1000))/(D$195-D$194)*10))),1))</f>
        <v>8.3000000000000007</v>
      </c>
      <c r="E120" s="62">
        <f t="shared" si="29"/>
        <v>7.4</v>
      </c>
      <c r="F120" s="61">
        <f>IF('Indicator Data'!Y123="No data","x",ROUND(IF('Indicator Data'!Y123&gt;F$195,10,IF('Indicator Data'!Y123&lt;F$194,0,10-(F$195-'Indicator Data'!Y123)/(F$195-F$194)*10)),1))</f>
        <v>6.1</v>
      </c>
      <c r="G120" s="61">
        <f>IF('Indicator Data'!Z123="No data","x",ROUND(IF('Indicator Data'!Z123&gt;G$195,10,IF('Indicator Data'!Z123&lt;G$194,0,10-(G$195-'Indicator Data'!Z123)/(G$195-G$194)*10)),1))</f>
        <v>3.3</v>
      </c>
      <c r="H120" s="62">
        <f t="shared" si="30"/>
        <v>4.7</v>
      </c>
      <c r="I120" s="63">
        <f>SUM(IF('Indicator Data'!M123=0,0,'Indicator Data'!M123),SUM('Indicator Data'!N123:O123))</f>
        <v>6913.8622899999991</v>
      </c>
      <c r="J120" s="63">
        <f>I120/'Indicator Data'!BI123*1000000</f>
        <v>127.92688139247018</v>
      </c>
      <c r="K120" s="61">
        <f t="shared" si="31"/>
        <v>2.6</v>
      </c>
      <c r="L120" s="61">
        <f>IF('Indicator Data'!P123="No data","x",ROUND(IF('Indicator Data'!P123&gt;L$195,10,IF('Indicator Data'!P123&lt;L$194,0,10-(L$195-'Indicator Data'!P123)/(L$195-L$194)*10)),1))</f>
        <v>1.6</v>
      </c>
      <c r="M120" s="61">
        <f>IF('Indicator Data'!Q123="No data","x",IF('Indicator Data'!Q123=0,0,ROUND(IF('Indicator Data'!Q123&gt;M$195,10,IF('Indicator Data'!Q123&lt;M$194,0,10-(M$195-'Indicator Data'!Q123)/(M$195-M$194)*10)),1)))</f>
        <v>1.3</v>
      </c>
      <c r="N120" s="62">
        <f t="shared" si="32"/>
        <v>1.8</v>
      </c>
      <c r="O120" s="64">
        <f t="shared" si="33"/>
        <v>5.3</v>
      </c>
      <c r="P120" s="75">
        <f>IF(AND('Indicator Data'!AD123="No data",'Indicator Data'!AE123="No data"),0,SUM('Indicator Data'!AD123:AF123)/1000)</f>
        <v>401.09500000000003</v>
      </c>
      <c r="Q120" s="61">
        <f t="shared" si="34"/>
        <v>8.6999999999999993</v>
      </c>
      <c r="R120" s="65">
        <f>P120*1000/'Indicator Data'!BI123</f>
        <v>7.4214426524414961E-3</v>
      </c>
      <c r="S120" s="61">
        <f t="shared" si="35"/>
        <v>5.2</v>
      </c>
      <c r="T120" s="66">
        <f t="shared" si="36"/>
        <v>7</v>
      </c>
      <c r="U120" s="61">
        <f>IF('Indicator Data'!U123="No data","x",ROUND(IF('Indicator Data'!U123&gt;U$195,10,IF('Indicator Data'!U123&lt;U$194,0,10-(U$195-'Indicator Data'!U123)/(U$195-U$194)*10)),1))</f>
        <v>1.6</v>
      </c>
      <c r="V120" s="61">
        <f>IF('Indicator Data'!V123="No data","x",IF('Indicator Data'!V123=0,0,ROUND(IF('Indicator Data'!V123&gt;V$195,10,IF('Indicator Data'!V123&lt;V$194,0,10-(V$195-'Indicator Data'!V123)/(V$195-V$194)*10)),1)))</f>
        <v>1.2</v>
      </c>
      <c r="W120" s="61">
        <f t="shared" si="37"/>
        <v>1.4</v>
      </c>
      <c r="X120" s="61">
        <f>IF('Indicator Data'!T123="No data","x",ROUND(IF('Indicator Data'!T123&gt;X$195,10,IF('Indicator Data'!T123&lt;X$194,0,10-(X$195-'Indicator Data'!T123)/(X$195-X$194)*10)),1))</f>
        <v>6.5</v>
      </c>
      <c r="Y120" s="167">
        <f>IF('Indicator Data'!W123="No data","x",ROUND(IF('Indicator Data'!W123&gt;Y$195,10,IF('Indicator Data'!W123&lt;Y$194,0,10-(Y$195-'Indicator Data'!W123)/(Y$195-Y$194)*10)),1))</f>
        <v>0.1</v>
      </c>
      <c r="Z120" s="65">
        <f>IF('Indicator Data'!X123="No data","x",IF(('Indicator Data'!X123/'Indicator Data'!BI123)&gt;1,1,IF('Indicator Data'!X123&gt;'Indicator Data'!X123,1,'Indicator Data'!X123/'Indicator Data'!BI123)))</f>
        <v>0.69353165565068586</v>
      </c>
      <c r="AA120" s="167">
        <f t="shared" si="38"/>
        <v>7.7</v>
      </c>
      <c r="AB120" s="62">
        <f t="shared" si="46"/>
        <v>3.9</v>
      </c>
      <c r="AC120" s="61">
        <f>IF('Indicator Data'!R123="No data","x",ROUND(IF('Indicator Data'!R123&gt;AC$195,10,IF('Indicator Data'!R123&lt;AC$194,0,10-(AC$195-'Indicator Data'!R123)/(AC$195-AC$194)*10)),1))</f>
        <v>3.6</v>
      </c>
      <c r="AD120" s="61">
        <f>IF('Indicator Data'!S123="No data","x",ROUND(IF('Indicator Data'!S123&gt;AD$195,10,IF('Indicator Data'!S123&lt;AD$194,0,10-(AD$195-'Indicator Data'!S123)/(AD$195-AD$194)*10)),1))</f>
        <v>4.2</v>
      </c>
      <c r="AE120" s="62">
        <f t="shared" si="39"/>
        <v>3.9</v>
      </c>
      <c r="AF120" s="75">
        <f>('Indicator Data'!AC123+'Indicator Data'!AB123*0.5+'Indicator Data'!AA123*0.25)/1000</f>
        <v>144.5025</v>
      </c>
      <c r="AG120" s="67">
        <f>AF120*1000/'Indicator Data'!BI123</f>
        <v>2.673723224882951E-3</v>
      </c>
      <c r="AH120" s="62">
        <f t="shared" si="40"/>
        <v>0.3</v>
      </c>
      <c r="AI120" s="61">
        <f>IF('Indicator Data'!AG123="No data","x",ROUND(IF('Indicator Data'!AG123&lt;$AI$194,10,IF('Indicator Data'!AG123&gt;$AI$195,0,($AI$195-'Indicator Data'!AG123)/($AI$195-$AI$194)*10)),1))</f>
        <v>4.3</v>
      </c>
      <c r="AJ120" s="61">
        <f>IF('Indicator Data'!AH123="No data","x",ROUND(IF('Indicator Data'!AH123&gt;$AJ$195,10,IF('Indicator Data'!AH123&lt;$AJ$194,0,10-($AJ$195-'Indicator Data'!AH123)/($AJ$195-$AJ$194)*10)),1))</f>
        <v>1.9</v>
      </c>
      <c r="AK120" s="62">
        <f t="shared" si="47"/>
        <v>3.1</v>
      </c>
      <c r="AL120" s="68">
        <f t="shared" si="48"/>
        <v>2.9</v>
      </c>
      <c r="AM120" s="69">
        <f t="shared" si="49"/>
        <v>5.3</v>
      </c>
      <c r="AN120" s="61">
        <f>IF('Indicator Data'!AI123="No data","x",ROUND((IF(LOG('Indicator Data'!AI123)&gt;AN$195,10,IF(LOG('Indicator Data'!AI123)&lt;AN$194,0,10-(AN$195-LOG('Indicator Data'!AI123))/(AN$195-AN$194)*10))),1))</f>
        <v>6.3</v>
      </c>
      <c r="AO120" s="61">
        <f>IF('Indicator Data'!AJ123="No data","x",ROUND((IF(LOG('Indicator Data'!AJ123)&gt;AO$195,10,IF(LOG('Indicator Data'!AJ123)&lt;AO$194,0,10-(AO$195-LOG('Indicator Data'!AJ123))/(AO$195-AO$194)*10))),1))</f>
        <v>6.3</v>
      </c>
      <c r="AP120" s="62">
        <f t="shared" si="41"/>
        <v>6.3</v>
      </c>
      <c r="AQ120" s="62">
        <f>IF('Indicator Data'!AK123=0,10,ROUND(IF(LOG('Indicator Data'!AK123)&gt;AQ$195,0,IF(LOG('Indicator Data'!AK123)&lt;AQ$194,10,(AQ$195-LOG('Indicator Data'!AK123))/(AQ$195-AQ$194)*10)),1))</f>
        <v>1.7</v>
      </c>
      <c r="AR120" s="62">
        <f>IF('Indicator Data'!AL123="No data","x",ROUND(IF('Indicator Data'!AL123&gt;AR$195,10,IF('Indicator Data'!AL123&lt;AR$194,0,10-(AR$195-'Indicator Data'!AL123)/(AR$195-AR$194)*10)),1))</f>
        <v>6</v>
      </c>
      <c r="AS120" s="64">
        <f t="shared" si="42"/>
        <v>4.7</v>
      </c>
      <c r="AT120" s="61">
        <f>IF('Indicator Data'!AM123="No data","x",ROUND(IF('Indicator Data'!AM123^2&gt;AT$195,0,IF('Indicator Data'!AM123^2&lt;AT$194,10,(AT$195-'Indicator Data'!AM123^2)/(AT$195-AT$194)*10)),1))</f>
        <v>4.7</v>
      </c>
      <c r="AU120" s="61">
        <f>IF('Indicator Data'!AN123="No data","x",ROUND(IF('Indicator Data'!AN123&gt;AU$195,0,IF('Indicator Data'!AN123&lt;AU$194,10,(AU$195-'Indicator Data'!AN123)/(AU$195-AU$194)*10)),1))</f>
        <v>4.4000000000000004</v>
      </c>
      <c r="AV120" s="61">
        <f>IF('Indicator Data'!AO123="No data","x",ROUND(IF('Indicator Data'!AO123&gt;AV$195,0,IF('Indicator Data'!AO123&lt;AV$194,10,(AV$195-'Indicator Data'!AO123)/(AV$195-AV$194)*10)),1))</f>
        <v>6.9</v>
      </c>
      <c r="AW120" s="62">
        <f t="shared" si="43"/>
        <v>5.3</v>
      </c>
      <c r="AX120" s="62">
        <f>IF('Indicator Data'!AP123="No data","x",ROUND(IF('Indicator Data'!AP123&gt;AX$195,10,IF('Indicator Data'!AP123&lt;AX$194,0,10-(AX$195-'Indicator Data'!AP123)/(AX$195-AX$194)*10)),1))</f>
        <v>9.8000000000000007</v>
      </c>
      <c r="AY120" s="64">
        <f t="shared" si="44"/>
        <v>7.6</v>
      </c>
      <c r="AZ120" s="69">
        <f t="shared" si="45"/>
        <v>6.2</v>
      </c>
    </row>
    <row r="121" spans="1:52" s="4" customFormat="1" x14ac:dyDescent="0.3">
      <c r="A121" s="109" t="str">
        <f>'Indicator Data'!A124</f>
        <v>Namibia</v>
      </c>
      <c r="B121" s="52" t="str">
        <f>'Indicator Data'!B124</f>
        <v>NAM</v>
      </c>
      <c r="C121" s="61">
        <f>ROUND(IF('Indicator Data'!K124="No data",IF((0.1022*LN('Indicator Data'!BH124)-0.1711)&gt;C$195,0,IF((0.1022*LN('Indicator Data'!BH124)-0.1711)&lt;C$194,10,(C$195-(0.1022*LN('Indicator Data'!BH124)-0.1711))/(C$195-C$194)*10)),IF('Indicator Data'!K124&gt;C$195,0,IF('Indicator Data'!K124&lt;C$194,10,(C$195-'Indicator Data'!K124)/(C$195-C$194)*10))),1)</f>
        <v>5.0999999999999996</v>
      </c>
      <c r="D121" s="61">
        <f>IF('Indicator Data'!L124="No data","x",ROUND((IF(LOG('Indicator Data'!L124*1000)&gt;D$195,10,IF(LOG('Indicator Data'!L124*1000)&lt;D$194,0,10-(D$195-LOG('Indicator Data'!L124*1000))/(D$195-D$194)*10))),1))</f>
        <v>8.3000000000000007</v>
      </c>
      <c r="E121" s="62">
        <f t="shared" si="29"/>
        <v>7</v>
      </c>
      <c r="F121" s="61">
        <f>IF('Indicator Data'!Y124="No data","x",ROUND(IF('Indicator Data'!Y124&gt;F$195,10,IF('Indicator Data'!Y124&lt;F$194,0,10-(F$195-'Indicator Data'!Y124)/(F$195-F$194)*10)),1))</f>
        <v>6.1</v>
      </c>
      <c r="G121" s="61">
        <f>IF('Indicator Data'!Z124="No data","x",ROUND(IF('Indicator Data'!Z124&gt;G$195,10,IF('Indicator Data'!Z124&lt;G$194,0,10-(G$195-'Indicator Data'!Z124)/(G$195-G$194)*10)),1))</f>
        <v>8.5</v>
      </c>
      <c r="H121" s="62">
        <f t="shared" si="30"/>
        <v>7.3</v>
      </c>
      <c r="I121" s="63">
        <f>SUM(IF('Indicator Data'!M124=0,0,'Indicator Data'!M124),SUM('Indicator Data'!N124:O124))</f>
        <v>300.46068000000002</v>
      </c>
      <c r="J121" s="63">
        <f>I121/'Indicator Data'!BI124*1000000</f>
        <v>120.44810152157287</v>
      </c>
      <c r="K121" s="61">
        <f t="shared" si="31"/>
        <v>2.4</v>
      </c>
      <c r="L121" s="61">
        <f>IF('Indicator Data'!P124="No data","x",ROUND(IF('Indicator Data'!P124&gt;L$195,10,IF('Indicator Data'!P124&lt;L$194,0,10-(L$195-'Indicator Data'!P124)/(L$195-L$194)*10)),1))</f>
        <v>0.7</v>
      </c>
      <c r="M121" s="61">
        <f>IF('Indicator Data'!Q124="No data","x",IF('Indicator Data'!Q124=0,0,ROUND(IF('Indicator Data'!Q124&gt;M$195,10,IF('Indicator Data'!Q124&lt;M$194,0,10-(M$195-'Indicator Data'!Q124)/(M$195-M$194)*10)),1)))</f>
        <v>0.1</v>
      </c>
      <c r="N121" s="62">
        <f t="shared" si="32"/>
        <v>1.1000000000000001</v>
      </c>
      <c r="O121" s="64">
        <f t="shared" si="33"/>
        <v>5.6</v>
      </c>
      <c r="P121" s="75">
        <f>IF(AND('Indicator Data'!AD124="No data",'Indicator Data'!AE124="No data"),0,SUM('Indicator Data'!AD124:AF124)/1000)</f>
        <v>4.0309999999999997</v>
      </c>
      <c r="Q121" s="61">
        <f t="shared" si="34"/>
        <v>2</v>
      </c>
      <c r="R121" s="65">
        <f>P121*1000/'Indicator Data'!BI124</f>
        <v>1.6159395539990793E-3</v>
      </c>
      <c r="S121" s="61">
        <f t="shared" si="35"/>
        <v>3.6</v>
      </c>
      <c r="T121" s="66">
        <f t="shared" si="36"/>
        <v>2.8</v>
      </c>
      <c r="U121" s="61">
        <f>IF('Indicator Data'!U124="No data","x",ROUND(IF('Indicator Data'!U124&gt;U$195,10,IF('Indicator Data'!U124&lt;U$194,0,10-(U$195-'Indicator Data'!U124)/(U$195-U$194)*10)),1))</f>
        <v>10</v>
      </c>
      <c r="V121" s="61">
        <f>IF('Indicator Data'!V124="No data","x",IF('Indicator Data'!V124=0,0,ROUND(IF('Indicator Data'!V124&gt;V$195,10,IF('Indicator Data'!V124&lt;V$194,0,10-(V$195-'Indicator Data'!V124)/(V$195-V$194)*10)),1)))</f>
        <v>10</v>
      </c>
      <c r="W121" s="61">
        <f t="shared" si="37"/>
        <v>10</v>
      </c>
      <c r="X121" s="61">
        <f>IF('Indicator Data'!T124="No data","x",ROUND(IF('Indicator Data'!T124&gt;X$195,10,IF('Indicator Data'!T124&lt;X$194,0,10-(X$195-'Indicator Data'!T124)/(X$195-X$194)*10)),1))</f>
        <v>7.7</v>
      </c>
      <c r="Y121" s="167">
        <f>IF('Indicator Data'!W124="No data","x",ROUND(IF('Indicator Data'!W124&gt;Y$195,10,IF('Indicator Data'!W124&lt;Y$194,0,10-(Y$195-'Indicator Data'!W124)/(Y$195-Y$194)*10)),1))</f>
        <v>1.1000000000000001</v>
      </c>
      <c r="Z121" s="65">
        <f>IF('Indicator Data'!X124="No data","x",IF(('Indicator Data'!X124/'Indicator Data'!BI124)&gt;1,1,IF('Indicator Data'!X124&gt;'Indicator Data'!X124,1,'Indicator Data'!X124/'Indicator Data'!BI124)))</f>
        <v>0.44253051884848571</v>
      </c>
      <c r="AA121" s="167">
        <f t="shared" si="38"/>
        <v>4.9000000000000004</v>
      </c>
      <c r="AB121" s="62">
        <f t="shared" si="46"/>
        <v>5.9</v>
      </c>
      <c r="AC121" s="61">
        <f>IF('Indicator Data'!R124="No data","x",ROUND(IF('Indicator Data'!R124&gt;AC$195,10,IF('Indicator Data'!R124&lt;AC$194,0,10-(AC$195-'Indicator Data'!R124)/(AC$195-AC$194)*10)),1))</f>
        <v>3</v>
      </c>
      <c r="AD121" s="61">
        <f>IF('Indicator Data'!S124="No data","x",ROUND(IF('Indicator Data'!S124&gt;AD$195,10,IF('Indicator Data'!S124&lt;AD$194,0,10-(AD$195-'Indicator Data'!S124)/(AD$195-AD$194)*10)),1))</f>
        <v>2.9</v>
      </c>
      <c r="AE121" s="62">
        <f t="shared" si="39"/>
        <v>3</v>
      </c>
      <c r="AF121" s="75">
        <f>('Indicator Data'!AC124+'Indicator Data'!AB124*0.5+'Indicator Data'!AA124*0.25)/1000</f>
        <v>290.26949999999999</v>
      </c>
      <c r="AG121" s="67">
        <f>AF121*1000/'Indicator Data'!BI124</f>
        <v>0.11636268081605949</v>
      </c>
      <c r="AH121" s="62">
        <f t="shared" si="40"/>
        <v>10</v>
      </c>
      <c r="AI121" s="61">
        <f>IF('Indicator Data'!AG124="No data","x",ROUND(IF('Indicator Data'!AG124&lt;$AI$194,10,IF('Indicator Data'!AG124&gt;$AI$195,0,($AI$195-'Indicator Data'!AG124)/($AI$195-$AI$194)*10)),1))</f>
        <v>4.3</v>
      </c>
      <c r="AJ121" s="61">
        <f>IF('Indicator Data'!AH124="No data","x",ROUND(IF('Indicator Data'!AH124&gt;$AJ$195,10,IF('Indicator Data'!AH124&lt;$AJ$194,0,10-($AJ$195-'Indicator Data'!AH124)/($AJ$195-$AJ$194)*10)),1))</f>
        <v>7.4</v>
      </c>
      <c r="AK121" s="62">
        <f t="shared" si="47"/>
        <v>5.9</v>
      </c>
      <c r="AL121" s="68">
        <f t="shared" si="48"/>
        <v>7.2</v>
      </c>
      <c r="AM121" s="69">
        <f t="shared" si="49"/>
        <v>5.4</v>
      </c>
      <c r="AN121" s="61">
        <f>IF('Indicator Data'!AI124="No data","x",ROUND((IF(LOG('Indicator Data'!AI124)&gt;AN$195,10,IF(LOG('Indicator Data'!AI124)&lt;AN$194,0,10-(AN$195-LOG('Indicator Data'!AI124))/(AN$195-AN$194)*10))),1))</f>
        <v>4.5</v>
      </c>
      <c r="AO121" s="61">
        <f>IF('Indicator Data'!AJ124="No data","x",ROUND((IF(LOG('Indicator Data'!AJ124)&gt;AO$195,10,IF(LOG('Indicator Data'!AJ124)&lt;AO$194,0,10-(AO$195-LOG('Indicator Data'!AJ124))/(AO$195-AO$194)*10))),1))</f>
        <v>5.4</v>
      </c>
      <c r="AP121" s="62">
        <f t="shared" si="41"/>
        <v>5</v>
      </c>
      <c r="AQ121" s="62">
        <f>IF('Indicator Data'!AK124=0,10,ROUND(IF(LOG('Indicator Data'!AK124)&gt;AQ$195,0,IF(LOG('Indicator Data'!AK124)&lt;AQ$194,10,(AQ$195-LOG('Indicator Data'!AK124))/(AQ$195-AQ$194)*10)),1))</f>
        <v>3.8</v>
      </c>
      <c r="AR121" s="62">
        <f>IF('Indicator Data'!AL124="No data","x",ROUND(IF('Indicator Data'!AL124&gt;AR$195,10,IF('Indicator Data'!AL124&lt;AR$194,0,10-(AR$195-'Indicator Data'!AL124)/(AR$195-AR$194)*10)),1))</f>
        <v>4</v>
      </c>
      <c r="AS121" s="64">
        <f t="shared" si="42"/>
        <v>4.3</v>
      </c>
      <c r="AT121" s="61" t="str">
        <f>IF('Indicator Data'!AM124="No data","x",ROUND(IF('Indicator Data'!AM124^2&gt;AT$195,0,IF('Indicator Data'!AM124^2&lt;AT$194,10,(AT$195-'Indicator Data'!AM124^2)/(AT$195-AT$194)*10)),1))</f>
        <v>x</v>
      </c>
      <c r="AU121" s="61">
        <f>IF('Indicator Data'!AN124="No data","x",ROUND(IF('Indicator Data'!AN124&gt;AU$195,0,IF('Indicator Data'!AN124&lt;AU$194,10,(AU$195-'Indicator Data'!AN124)/(AU$195-AU$194)*10)),1))</f>
        <v>4.5</v>
      </c>
      <c r="AV121" s="61">
        <f>IF('Indicator Data'!AO124="No data","x",ROUND(IF('Indicator Data'!AO124&gt;AV$195,0,IF('Indicator Data'!AO124&lt;AV$194,10,(AV$195-'Indicator Data'!AO124)/(AV$195-AV$194)*10)),1))</f>
        <v>4.5999999999999996</v>
      </c>
      <c r="AW121" s="62">
        <f t="shared" si="43"/>
        <v>4.5999999999999996</v>
      </c>
      <c r="AX121" s="62" t="str">
        <f>IF('Indicator Data'!AP124="No data","x",ROUND(IF('Indicator Data'!AP124&gt;AX$195,10,IF('Indicator Data'!AP124&lt;AX$194,0,10-(AX$195-'Indicator Data'!AP124)/(AX$195-AX$194)*10)),1))</f>
        <v>x</v>
      </c>
      <c r="AY121" s="64">
        <f t="shared" si="44"/>
        <v>4.5999999999999996</v>
      </c>
      <c r="AZ121" s="69">
        <f t="shared" si="45"/>
        <v>4.5</v>
      </c>
    </row>
    <row r="122" spans="1:52" s="4" customFormat="1" x14ac:dyDescent="0.3">
      <c r="A122" s="109" t="str">
        <f>'Indicator Data'!A125</f>
        <v>Nauru</v>
      </c>
      <c r="B122" s="52" t="str">
        <f>'Indicator Data'!B125</f>
        <v>NRU</v>
      </c>
      <c r="C122" s="61">
        <f>ROUND(IF('Indicator Data'!K125="No data",IF((0.1022*LN('Indicator Data'!BH125)-0.1711)&gt;C$195,0,IF((0.1022*LN('Indicator Data'!BH125)-0.1711)&lt;C$194,10,(C$195-(0.1022*LN('Indicator Data'!BH125)-0.1711))/(C$195-C$194)*10)),IF('Indicator Data'!K125&gt;C$195,0,IF('Indicator Data'!K125&lt;C$194,10,(C$195-'Indicator Data'!K125)/(C$195-C$194)*10))),1)</f>
        <v>2.8</v>
      </c>
      <c r="D122" s="61" t="str">
        <f>IF('Indicator Data'!L125="No data","x",ROUND((IF(LOG('Indicator Data'!L125*1000)&gt;D$195,10,IF(LOG('Indicator Data'!L125*1000)&lt;D$194,0,10-(D$195-LOG('Indicator Data'!L125*1000))/(D$195-D$194)*10))),1))</f>
        <v>x</v>
      </c>
      <c r="E122" s="62">
        <f t="shared" si="29"/>
        <v>2.8</v>
      </c>
      <c r="F122" s="61" t="str">
        <f>IF('Indicator Data'!Y125="No data","x",ROUND(IF('Indicator Data'!Y125&gt;F$195,10,IF('Indicator Data'!Y125&lt;F$194,0,10-(F$195-'Indicator Data'!Y125)/(F$195-F$194)*10)),1))</f>
        <v>x</v>
      </c>
      <c r="G122" s="61" t="str">
        <f>IF('Indicator Data'!Z125="No data","x",ROUND(IF('Indicator Data'!Z125&gt;G$195,10,IF('Indicator Data'!Z125&lt;G$194,0,10-(G$195-'Indicator Data'!Z125)/(G$195-G$194)*10)),1))</f>
        <v>x</v>
      </c>
      <c r="H122" s="62" t="str">
        <f t="shared" si="30"/>
        <v>x</v>
      </c>
      <c r="I122" s="63">
        <f>SUM(IF('Indicator Data'!M125=0,0,'Indicator Data'!M125),SUM('Indicator Data'!N125:O125))</f>
        <v>50.29</v>
      </c>
      <c r="J122" s="63">
        <f>I122/'Indicator Data'!BI125*1000000</f>
        <v>4672.0549981419545</v>
      </c>
      <c r="K122" s="61">
        <f t="shared" si="31"/>
        <v>10</v>
      </c>
      <c r="L122" s="61">
        <f>IF('Indicator Data'!P125="No data","x",ROUND(IF('Indicator Data'!P125&gt;L$195,10,IF('Indicator Data'!P125&lt;L$194,0,10-(L$195-'Indicator Data'!P125)/(L$195-L$194)*10)),1))</f>
        <v>10</v>
      </c>
      <c r="M122" s="61">
        <f>IF('Indicator Data'!Q125="No data","x",IF('Indicator Data'!Q125=0,0,ROUND(IF('Indicator Data'!Q125&gt;M$195,10,IF('Indicator Data'!Q125&lt;M$194,0,10-(M$195-'Indicator Data'!Q125)/(M$195-M$194)*10)),1)))</f>
        <v>1.7</v>
      </c>
      <c r="N122" s="62">
        <f t="shared" si="32"/>
        <v>7.2</v>
      </c>
      <c r="O122" s="64">
        <f t="shared" si="33"/>
        <v>4.3</v>
      </c>
      <c r="P122" s="75">
        <f>IF(AND('Indicator Data'!AD125="No data",'Indicator Data'!AE125="No data"),0,SUM('Indicator Data'!AD125:AF125)/1000)</f>
        <v>1.379</v>
      </c>
      <c r="Q122" s="61">
        <f t="shared" si="34"/>
        <v>0.5</v>
      </c>
      <c r="R122" s="65">
        <f>P122*1000/'Indicator Data'!BI125</f>
        <v>0.1281122259383129</v>
      </c>
      <c r="S122" s="61">
        <f t="shared" si="35"/>
        <v>10</v>
      </c>
      <c r="T122" s="66">
        <f t="shared" si="36"/>
        <v>5.3</v>
      </c>
      <c r="U122" s="61" t="str">
        <f>IF('Indicator Data'!U125="No data","x",ROUND(IF('Indicator Data'!U125&gt;U$195,10,IF('Indicator Data'!U125&lt;U$194,0,10-(U$195-'Indicator Data'!U125)/(U$195-U$194)*10)),1))</f>
        <v>x</v>
      </c>
      <c r="V122" s="61" t="str">
        <f>IF('Indicator Data'!V125="No data","x",IF('Indicator Data'!V125=0,0,ROUND(IF('Indicator Data'!V125&gt;V$195,10,IF('Indicator Data'!V125&lt;V$194,0,10-(V$195-'Indicator Data'!V125)/(V$195-V$194)*10)),1)))</f>
        <v>x</v>
      </c>
      <c r="W122" s="61" t="str">
        <f t="shared" si="37"/>
        <v>x</v>
      </c>
      <c r="X122" s="61">
        <f>IF('Indicator Data'!T125="No data","x",ROUND(IF('Indicator Data'!T125&gt;X$195,10,IF('Indicator Data'!T125&lt;X$194,0,10-(X$195-'Indicator Data'!T125)/(X$195-X$194)*10)),1))</f>
        <v>1.7</v>
      </c>
      <c r="Y122" s="167" t="str">
        <f>IF('Indicator Data'!W125="No data","x",ROUND(IF('Indicator Data'!W125&gt;Y$195,10,IF('Indicator Data'!W125&lt;Y$194,0,10-(Y$195-'Indicator Data'!W125)/(Y$195-Y$194)*10)),1))</f>
        <v>x</v>
      </c>
      <c r="Z122" s="65">
        <f>IF('Indicator Data'!X125="No data","x",IF(('Indicator Data'!X125/'Indicator Data'!BI125)&gt;1,1,IF('Indicator Data'!X125&gt;'Indicator Data'!X125,1,'Indicator Data'!X125/'Indicator Data'!BI125)))</f>
        <v>0.26421404682274247</v>
      </c>
      <c r="AA122" s="167">
        <f t="shared" si="38"/>
        <v>2.9</v>
      </c>
      <c r="AB122" s="62">
        <f t="shared" si="46"/>
        <v>2.2999999999999998</v>
      </c>
      <c r="AC122" s="61">
        <f>IF('Indicator Data'!R125="No data","x",ROUND(IF('Indicator Data'!R125&gt;AC$195,10,IF('Indicator Data'!R125&lt;AC$194,0,10-(AC$195-'Indicator Data'!R125)/(AC$195-AC$194)*10)),1))</f>
        <v>2.4</v>
      </c>
      <c r="AD122" s="61">
        <f>IF('Indicator Data'!S125="No data","x",ROUND(IF('Indicator Data'!S125&gt;AD$195,10,IF('Indicator Data'!S125&lt;AD$194,0,10-(AD$195-'Indicator Data'!S125)/(AD$195-AD$194)*10)),1))</f>
        <v>1.1000000000000001</v>
      </c>
      <c r="AE122" s="62">
        <f t="shared" si="39"/>
        <v>1.8</v>
      </c>
      <c r="AF122" s="75">
        <f>('Indicator Data'!AC125+'Indicator Data'!AB125*0.5+'Indicator Data'!AA125*0.25)/1000</f>
        <v>0</v>
      </c>
      <c r="AG122" s="67">
        <f>AF122*1000/'Indicator Data'!BI125</f>
        <v>0</v>
      </c>
      <c r="AH122" s="62">
        <f t="shared" si="40"/>
        <v>0</v>
      </c>
      <c r="AI122" s="61">
        <f>IF('Indicator Data'!AG125="No data","x",ROUND(IF('Indicator Data'!AG125&lt;$AI$194,10,IF('Indicator Data'!AG125&gt;$AI$195,0,($AI$195-'Indicator Data'!AG125)/($AI$195-$AI$194)*10)),1))</f>
        <v>10</v>
      </c>
      <c r="AJ122" s="61">
        <f>IF('Indicator Data'!AH125="No data","x",ROUND(IF('Indicator Data'!AH125&gt;$AJ$195,10,IF('Indicator Data'!AH125&lt;$AJ$194,0,10-($AJ$195-'Indicator Data'!AH125)/($AJ$195-$AJ$194)*10)),1))</f>
        <v>0</v>
      </c>
      <c r="AK122" s="62">
        <f t="shared" si="47"/>
        <v>5</v>
      </c>
      <c r="AL122" s="68">
        <f t="shared" si="48"/>
        <v>2.5</v>
      </c>
      <c r="AM122" s="69">
        <f t="shared" si="49"/>
        <v>4</v>
      </c>
      <c r="AN122" s="61">
        <f>IF('Indicator Data'!AI125="No data","x",ROUND((IF(LOG('Indicator Data'!AI125)&gt;AN$195,10,IF(LOG('Indicator Data'!AI125)&lt;AN$194,0,10-(AN$195-LOG('Indicator Data'!AI125))/(AN$195-AN$194)*10))),1))</f>
        <v>1.6</v>
      </c>
      <c r="AO122" s="61" t="str">
        <f>IF('Indicator Data'!AJ125="No data","x",ROUND((IF(LOG('Indicator Data'!AJ125)&gt;AO$195,10,IF(LOG('Indicator Data'!AJ125)&lt;AO$194,0,10-(AO$195-LOG('Indicator Data'!AJ125))/(AO$195-AO$194)*10))),1))</f>
        <v>x</v>
      </c>
      <c r="AP122" s="62">
        <f t="shared" si="41"/>
        <v>1.6</v>
      </c>
      <c r="AQ122" s="62">
        <f>IF('Indicator Data'!AK125=0,10,ROUND(IF(LOG('Indicator Data'!AK125)&gt;AQ$195,0,IF(LOG('Indicator Data'!AK125)&lt;AQ$194,10,(AQ$195-LOG('Indicator Data'!AK125))/(AQ$195-AQ$194)*10)),1))</f>
        <v>2.1</v>
      </c>
      <c r="AR122" s="62">
        <f>IF('Indicator Data'!AL125="No data","x",ROUND(IF('Indicator Data'!AL125&gt;AR$195,10,IF('Indicator Data'!AL125&lt;AR$194,0,10-(AR$195-'Indicator Data'!AL125)/(AR$195-AR$194)*10)),1))</f>
        <v>0</v>
      </c>
      <c r="AS122" s="64">
        <f t="shared" si="42"/>
        <v>1.2</v>
      </c>
      <c r="AT122" s="61" t="str">
        <f>IF('Indicator Data'!AM125="No data","x",ROUND(IF('Indicator Data'!AM125^2&gt;AT$195,0,IF('Indicator Data'!AM125^2&lt;AT$194,10,(AT$195-'Indicator Data'!AM125^2)/(AT$195-AT$194)*10)),1))</f>
        <v>x</v>
      </c>
      <c r="AU122" s="61">
        <f>IF('Indicator Data'!AN125="No data","x",ROUND(IF('Indicator Data'!AN125&gt;AU$195,0,IF('Indicator Data'!AN125&lt;AU$194,10,(AU$195-'Indicator Data'!AN125)/(AU$195-AU$194)*10)),1))</f>
        <v>5.4</v>
      </c>
      <c r="AV122" s="61">
        <f>IF('Indicator Data'!AO125="No data","x",ROUND(IF('Indicator Data'!AO125&gt;AV$195,0,IF('Indicator Data'!AO125&lt;AV$194,10,(AV$195-'Indicator Data'!AO125)/(AV$195-AV$194)*10)),1))</f>
        <v>8</v>
      </c>
      <c r="AW122" s="62">
        <f t="shared" si="43"/>
        <v>6.7</v>
      </c>
      <c r="AX122" s="62">
        <f>IF('Indicator Data'!AP125="No data","x",ROUND(IF('Indicator Data'!AP125&gt;AX$195,10,IF('Indicator Data'!AP125&lt;AX$194,0,10-(AX$195-'Indicator Data'!AP125)/(AX$195-AX$194)*10)),1))</f>
        <v>6.1</v>
      </c>
      <c r="AY122" s="64">
        <f t="shared" si="44"/>
        <v>6.4</v>
      </c>
      <c r="AZ122" s="69">
        <f t="shared" si="45"/>
        <v>3.8</v>
      </c>
    </row>
    <row r="123" spans="1:52" s="4" customFormat="1" x14ac:dyDescent="0.3">
      <c r="A123" s="109" t="str">
        <f>'Indicator Data'!A126</f>
        <v>Nepal</v>
      </c>
      <c r="B123" s="52" t="str">
        <f>'Indicator Data'!B126</f>
        <v>NPL</v>
      </c>
      <c r="C123" s="61">
        <f>ROUND(IF('Indicator Data'!K126="No data",IF((0.1022*LN('Indicator Data'!BH126)-0.1711)&gt;C$195,0,IF((0.1022*LN('Indicator Data'!BH126)-0.1711)&lt;C$194,10,(C$195-(0.1022*LN('Indicator Data'!BH126)-0.1711))/(C$195-C$194)*10)),IF('Indicator Data'!K126&gt;C$195,0,IF('Indicator Data'!K126&lt;C$194,10,(C$195-'Indicator Data'!K126)/(C$195-C$194)*10))),1)</f>
        <v>6.4</v>
      </c>
      <c r="D123" s="61">
        <f>IF('Indicator Data'!L126="No data","x",ROUND((IF(LOG('Indicator Data'!L126*1000)&gt;D$195,10,IF(LOG('Indicator Data'!L126*1000)&lt;D$194,0,10-(D$195-LOG('Indicator Data'!L126*1000))/(D$195-D$194)*10))),1))</f>
        <v>8</v>
      </c>
      <c r="E123" s="62">
        <f t="shared" si="29"/>
        <v>7.3</v>
      </c>
      <c r="F123" s="61">
        <f>IF('Indicator Data'!Y126="No data","x",ROUND(IF('Indicator Data'!Y126&gt;F$195,10,IF('Indicator Data'!Y126&lt;F$194,0,10-(F$195-'Indicator Data'!Y126)/(F$195-F$194)*10)),1))</f>
        <v>6.3</v>
      </c>
      <c r="G123" s="61">
        <f>IF('Indicator Data'!Z126="No data","x",ROUND(IF('Indicator Data'!Z126&gt;G$195,10,IF('Indicator Data'!Z126&lt;G$194,0,10-(G$195-'Indicator Data'!Z126)/(G$195-G$194)*10)),1))</f>
        <v>2</v>
      </c>
      <c r="H123" s="62">
        <f t="shared" si="30"/>
        <v>4.2</v>
      </c>
      <c r="I123" s="63">
        <f>SUM(IF('Indicator Data'!M126=0,0,'Indicator Data'!M126),SUM('Indicator Data'!N126:O126))</f>
        <v>1455.8603700000001</v>
      </c>
      <c r="J123" s="63">
        <f>I123/'Indicator Data'!BI126*1000000</f>
        <v>50.88870192177454</v>
      </c>
      <c r="K123" s="61">
        <f t="shared" si="31"/>
        <v>1</v>
      </c>
      <c r="L123" s="61">
        <f>IF('Indicator Data'!P126="No data","x",ROUND(IF('Indicator Data'!P126&gt;L$195,10,IF('Indicator Data'!P126&lt;L$194,0,10-(L$195-'Indicator Data'!P126)/(L$195-L$194)*10)),1))</f>
        <v>3.3</v>
      </c>
      <c r="M123" s="61">
        <f>IF('Indicator Data'!Q126="No data","x",IF('Indicator Data'!Q126=0,0,ROUND(IF('Indicator Data'!Q126&gt;M$195,10,IF('Indicator Data'!Q126&lt;M$194,0,10-(M$195-'Indicator Data'!Q126)/(M$195-M$194)*10)),1)))</f>
        <v>9.5</v>
      </c>
      <c r="N123" s="62">
        <f t="shared" si="32"/>
        <v>4.5999999999999996</v>
      </c>
      <c r="O123" s="64">
        <f t="shared" si="33"/>
        <v>5.9</v>
      </c>
      <c r="P123" s="75">
        <f>IF(AND('Indicator Data'!AD126="No data",'Indicator Data'!AE126="No data"),0,SUM('Indicator Data'!AD126:AF126)/1000)</f>
        <v>20.863</v>
      </c>
      <c r="Q123" s="61">
        <f t="shared" si="34"/>
        <v>4.4000000000000004</v>
      </c>
      <c r="R123" s="65">
        <f>P123*1000/'Indicator Data'!BI126</f>
        <v>7.2925330620407102E-4</v>
      </c>
      <c r="S123" s="61">
        <f t="shared" si="35"/>
        <v>3</v>
      </c>
      <c r="T123" s="66">
        <f t="shared" si="36"/>
        <v>3.7</v>
      </c>
      <c r="U123" s="61">
        <f>IF('Indicator Data'!U126="No data","x",ROUND(IF('Indicator Data'!U126&gt;U$195,10,IF('Indicator Data'!U126&lt;U$194,0,10-(U$195-'Indicator Data'!U126)/(U$195-U$194)*10)),1))</f>
        <v>0.4</v>
      </c>
      <c r="V123" s="61">
        <f>IF('Indicator Data'!V126="No data","x",IF('Indicator Data'!V126=0,0,ROUND(IF('Indicator Data'!V126&gt;V$195,10,IF('Indicator Data'!V126&lt;V$194,0,10-(V$195-'Indicator Data'!V126)/(V$195-V$194)*10)),1)))</f>
        <v>0</v>
      </c>
      <c r="W123" s="61">
        <f t="shared" si="37"/>
        <v>0.2</v>
      </c>
      <c r="X123" s="61">
        <f>IF('Indicator Data'!T126="No data","x",ROUND(IF('Indicator Data'!T126&gt;X$195,10,IF('Indicator Data'!T126&lt;X$194,0,10-(X$195-'Indicator Data'!T126)/(X$195-X$194)*10)),1))</f>
        <v>2.8</v>
      </c>
      <c r="Y123" s="167">
        <f>IF('Indicator Data'!W126="No data","x",ROUND(IF('Indicator Data'!W126&gt;Y$195,10,IF('Indicator Data'!W126&lt;Y$194,0,10-(Y$195-'Indicator Data'!W126)/(Y$195-Y$194)*10)),1))</f>
        <v>0</v>
      </c>
      <c r="Z123" s="65">
        <f>IF('Indicator Data'!X126="No data","x",IF(('Indicator Data'!X126/'Indicator Data'!BI126)&gt;1,1,IF('Indicator Data'!X126&gt;'Indicator Data'!X126,1,'Indicator Data'!X126/'Indicator Data'!BI126)))</f>
        <v>0.56144014157923561</v>
      </c>
      <c r="AA123" s="167">
        <f t="shared" si="38"/>
        <v>6.2</v>
      </c>
      <c r="AB123" s="62">
        <f t="shared" si="46"/>
        <v>2.2999999999999998</v>
      </c>
      <c r="AC123" s="61">
        <f>IF('Indicator Data'!R126="No data","x",ROUND(IF('Indicator Data'!R126&gt;AC$195,10,IF('Indicator Data'!R126&lt;AC$194,0,10-(AC$195-'Indicator Data'!R126)/(AC$195-AC$194)*10)),1))</f>
        <v>2.5</v>
      </c>
      <c r="AD123" s="61">
        <f>IF('Indicator Data'!S126="No data","x",ROUND(IF('Indicator Data'!S126&gt;AD$195,10,IF('Indicator Data'!S126&lt;AD$194,0,10-(AD$195-'Indicator Data'!S126)/(AD$195-AD$194)*10)),1))</f>
        <v>6</v>
      </c>
      <c r="AE123" s="62">
        <f t="shared" si="39"/>
        <v>4.3</v>
      </c>
      <c r="AF123" s="75">
        <f>('Indicator Data'!AC126+'Indicator Data'!AB126*0.5+'Indicator Data'!AA126*0.25)/1000</f>
        <v>526.50649999999996</v>
      </c>
      <c r="AG123" s="67">
        <f>AF123*1000/'Indicator Data'!BI126</f>
        <v>1.8403710198098725E-2</v>
      </c>
      <c r="AH123" s="62">
        <f t="shared" si="40"/>
        <v>1.8</v>
      </c>
      <c r="AI123" s="61">
        <f>IF('Indicator Data'!AG126="No data","x",ROUND(IF('Indicator Data'!AG126&lt;$AI$194,10,IF('Indicator Data'!AG126&gt;$AI$195,0,($AI$195-'Indicator Data'!AG126)/($AI$195-$AI$194)*10)),1))</f>
        <v>4.0999999999999996</v>
      </c>
      <c r="AJ123" s="61">
        <f>IF('Indicator Data'!AH126="No data","x",ROUND(IF('Indicator Data'!AH126&gt;$AJ$195,10,IF('Indicator Data'!AH126&lt;$AJ$194,0,10-($AJ$195-'Indicator Data'!AH126)/($AJ$195-$AJ$194)*10)),1))</f>
        <v>1.2</v>
      </c>
      <c r="AK123" s="62">
        <f t="shared" si="47"/>
        <v>2.7</v>
      </c>
      <c r="AL123" s="68">
        <f t="shared" si="48"/>
        <v>2.8</v>
      </c>
      <c r="AM123" s="69">
        <f t="shared" si="49"/>
        <v>3.3</v>
      </c>
      <c r="AN123" s="61">
        <f>IF('Indicator Data'!AI126="No data","x",ROUND((IF(LOG('Indicator Data'!AI126)&gt;AN$195,10,IF(LOG('Indicator Data'!AI126)&lt;AN$194,0,10-(AN$195-LOG('Indicator Data'!AI126))/(AN$195-AN$194)*10))),1))</f>
        <v>6.3</v>
      </c>
      <c r="AO123" s="61">
        <f>IF('Indicator Data'!AJ126="No data","x",ROUND((IF(LOG('Indicator Data'!AJ126)&gt;AO$195,10,IF(LOG('Indicator Data'!AJ126)&lt;AO$194,0,10-(AO$195-LOG('Indicator Data'!AJ126))/(AO$195-AO$194)*10))),1))</f>
        <v>4.9000000000000004</v>
      </c>
      <c r="AP123" s="62">
        <f t="shared" si="41"/>
        <v>5.6</v>
      </c>
      <c r="AQ123" s="62">
        <f>IF('Indicator Data'!AK126=0,10,ROUND(IF(LOG('Indicator Data'!AK126)&gt;AQ$195,0,IF(LOG('Indicator Data'!AK126)&lt;AQ$194,10,(AQ$195-LOG('Indicator Data'!AK126))/(AQ$195-AQ$194)*10)),1))</f>
        <v>7.8</v>
      </c>
      <c r="AR123" s="62">
        <f>IF('Indicator Data'!AL126="No data","x",ROUND(IF('Indicator Data'!AL126&gt;AR$195,10,IF('Indicator Data'!AL126&lt;AR$194,0,10-(AR$195-'Indicator Data'!AL126)/(AR$195-AR$194)*10)),1))</f>
        <v>2</v>
      </c>
      <c r="AS123" s="64">
        <f t="shared" si="42"/>
        <v>5.0999999999999996</v>
      </c>
      <c r="AT123" s="61">
        <f>IF('Indicator Data'!AM126="No data","x",ROUND(IF('Indicator Data'!AM126^2&gt;AT$195,0,IF('Indicator Data'!AM126^2&lt;AT$194,10,(AT$195-'Indicator Data'!AM126^2)/(AT$195-AT$194)*10)),1))</f>
        <v>5.9</v>
      </c>
      <c r="AU123" s="61">
        <f>IF('Indicator Data'!AN126="No data","x",ROUND(IF('Indicator Data'!AN126&gt;AU$195,0,IF('Indicator Data'!AN126&lt;AU$194,10,(AU$195-'Indicator Data'!AN126)/(AU$195-AU$194)*10)),1))</f>
        <v>3.1</v>
      </c>
      <c r="AV123" s="61">
        <f>IF('Indicator Data'!AO126="No data","x",ROUND(IF('Indicator Data'!AO126&gt;AV$195,0,IF('Indicator Data'!AO126&lt;AV$194,10,(AV$195-'Indicator Data'!AO126)/(AV$195-AV$194)*10)),1))</f>
        <v>0.7</v>
      </c>
      <c r="AW123" s="62">
        <f t="shared" si="43"/>
        <v>3.2</v>
      </c>
      <c r="AX123" s="62">
        <f>IF('Indicator Data'!AP126="No data","x",ROUND(IF('Indicator Data'!AP126&gt;AX$195,10,IF('Indicator Data'!AP126&lt;AX$194,0,10-(AX$195-'Indicator Data'!AP126)/(AX$195-AX$194)*10)),1))</f>
        <v>7.1</v>
      </c>
      <c r="AY123" s="64">
        <f t="shared" si="44"/>
        <v>5.2</v>
      </c>
      <c r="AZ123" s="69">
        <f t="shared" si="45"/>
        <v>5.2</v>
      </c>
    </row>
    <row r="124" spans="1:52" s="4" customFormat="1" x14ac:dyDescent="0.3">
      <c r="A124" s="109" t="str">
        <f>'Indicator Data'!A127</f>
        <v>Netherlands</v>
      </c>
      <c r="B124" s="52" t="str">
        <f>'Indicator Data'!B127</f>
        <v>NLD</v>
      </c>
      <c r="C124" s="61">
        <f>ROUND(IF('Indicator Data'!K127="No data",IF((0.1022*LN('Indicator Data'!BH127)-0.1711)&gt;C$195,0,IF((0.1022*LN('Indicator Data'!BH127)-0.1711)&lt;C$194,10,(C$195-(0.1022*LN('Indicator Data'!BH127)-0.1711))/(C$195-C$194)*10)),IF('Indicator Data'!K127&gt;C$195,0,IF('Indicator Data'!K127&lt;C$194,10,(C$195-'Indicator Data'!K127)/(C$195-C$194)*10))),1)</f>
        <v>0</v>
      </c>
      <c r="D124" s="61" t="str">
        <f>IF('Indicator Data'!L127="No data","x",ROUND((IF(LOG('Indicator Data'!L127*1000)&gt;D$195,10,IF(LOG('Indicator Data'!L127*1000)&lt;D$194,0,10-(D$195-LOG('Indicator Data'!L127*1000))/(D$195-D$194)*10))),1))</f>
        <v>x</v>
      </c>
      <c r="E124" s="62">
        <f t="shared" si="29"/>
        <v>0</v>
      </c>
      <c r="F124" s="61">
        <f>IF('Indicator Data'!Y127="No data","x",ROUND(IF('Indicator Data'!Y127&gt;F$195,10,IF('Indicator Data'!Y127&lt;F$194,0,10-(F$195-'Indicator Data'!Y127)/(F$195-F$194)*10)),1))</f>
        <v>0.5</v>
      </c>
      <c r="G124" s="61">
        <f>IF('Indicator Data'!Z127="No data","x",ROUND(IF('Indicator Data'!Z127&gt;G$195,10,IF('Indicator Data'!Z127&lt;G$194,0,10-(G$195-'Indicator Data'!Z127)/(G$195-G$194)*10)),1))</f>
        <v>0.8</v>
      </c>
      <c r="H124" s="62">
        <f t="shared" si="30"/>
        <v>0.7</v>
      </c>
      <c r="I124" s="63">
        <f>SUM(IF('Indicator Data'!M127=0,0,'Indicator Data'!M127),SUM('Indicator Data'!N127:O127))</f>
        <v>-25.309809999999999</v>
      </c>
      <c r="J124" s="63">
        <f>I124/'Indicator Data'!BI127*1000000</f>
        <v>-1.4803549111742367</v>
      </c>
      <c r="K124" s="61">
        <f t="shared" si="31"/>
        <v>0</v>
      </c>
      <c r="L124" s="61" t="str">
        <f>IF('Indicator Data'!P127="No data","x",ROUND(IF('Indicator Data'!P127&gt;L$195,10,IF('Indicator Data'!P127&lt;L$194,0,10-(L$195-'Indicator Data'!P127)/(L$195-L$194)*10)),1))</f>
        <v>x</v>
      </c>
      <c r="M124" s="61">
        <f>IF('Indicator Data'!Q127="No data","x",IF('Indicator Data'!Q127=0,0,ROUND(IF('Indicator Data'!Q127&gt;M$195,10,IF('Indicator Data'!Q127&lt;M$194,0,10-(M$195-'Indicator Data'!Q127)/(M$195-M$194)*10)),1)))</f>
        <v>0.1</v>
      </c>
      <c r="N124" s="62">
        <f t="shared" si="32"/>
        <v>0.1</v>
      </c>
      <c r="O124" s="64">
        <f t="shared" si="33"/>
        <v>0.2</v>
      </c>
      <c r="P124" s="75">
        <f>IF(AND('Indicator Data'!AD127="No data",'Indicator Data'!AE127="No data"),0,SUM('Indicator Data'!AD127:AF127)/1000)</f>
        <v>114.14</v>
      </c>
      <c r="Q124" s="61">
        <f t="shared" si="34"/>
        <v>6.9</v>
      </c>
      <c r="R124" s="65">
        <f>P124*1000/'Indicator Data'!BI127</f>
        <v>6.6759770050200846E-3</v>
      </c>
      <c r="S124" s="61">
        <f t="shared" si="35"/>
        <v>5.0999999999999996</v>
      </c>
      <c r="T124" s="66">
        <f t="shared" si="36"/>
        <v>6</v>
      </c>
      <c r="U124" s="61">
        <f>IF('Indicator Data'!U127="No data","x",ROUND(IF('Indicator Data'!U127&gt;U$195,10,IF('Indicator Data'!U127&lt;U$194,0,10-(U$195-'Indicator Data'!U127)/(U$195-U$194)*10)),1))</f>
        <v>0.4</v>
      </c>
      <c r="V124" s="61">
        <f>IF('Indicator Data'!V127="No data","x",IF('Indicator Data'!V127=0,0,ROUND(IF('Indicator Data'!V127&gt;V$195,10,IF('Indicator Data'!V127&lt;V$194,0,10-(V$195-'Indicator Data'!V127)/(V$195-V$194)*10)),1)))</f>
        <v>0.2</v>
      </c>
      <c r="W124" s="61">
        <f t="shared" si="37"/>
        <v>0.30000000000000004</v>
      </c>
      <c r="X124" s="61">
        <f>IF('Indicator Data'!T127="No data","x",ROUND(IF('Indicator Data'!T127&gt;X$195,10,IF('Indicator Data'!T127&lt;X$194,0,10-(X$195-'Indicator Data'!T127)/(X$195-X$194)*10)),1))</f>
        <v>0.1</v>
      </c>
      <c r="Y124" s="167" t="str">
        <f>IF('Indicator Data'!W127="No data","x",ROUND(IF('Indicator Data'!W127&gt;Y$195,10,IF('Indicator Data'!W127&lt;Y$194,0,10-(Y$195-'Indicator Data'!W127)/(Y$195-Y$194)*10)),1))</f>
        <v>x</v>
      </c>
      <c r="Z124" s="65">
        <f>IF('Indicator Data'!X127="No data","x",IF(('Indicator Data'!X127/'Indicator Data'!BI127)&gt;1,1,IF('Indicator Data'!X127&gt;'Indicator Data'!X127,1,'Indicator Data'!X127/'Indicator Data'!BI127)))</f>
        <v>2.3980642825111571E-6</v>
      </c>
      <c r="AA124" s="167">
        <f t="shared" si="38"/>
        <v>0</v>
      </c>
      <c r="AB124" s="62">
        <f t="shared" si="46"/>
        <v>0.1</v>
      </c>
      <c r="AC124" s="61">
        <f>IF('Indicator Data'!R127="No data","x",ROUND(IF('Indicator Data'!R127&gt;AC$195,10,IF('Indicator Data'!R127&lt;AC$194,0,10-(AC$195-'Indicator Data'!R127)/(AC$195-AC$194)*10)),1))</f>
        <v>0.3</v>
      </c>
      <c r="AD124" s="61" t="str">
        <f>IF('Indicator Data'!S127="No data","x",ROUND(IF('Indicator Data'!S127&gt;AD$195,10,IF('Indicator Data'!S127&lt;AD$194,0,10-(AD$195-'Indicator Data'!S127)/(AD$195-AD$194)*10)),1))</f>
        <v>x</v>
      </c>
      <c r="AE124" s="62">
        <f t="shared" si="39"/>
        <v>0.3</v>
      </c>
      <c r="AF124" s="75">
        <f>('Indicator Data'!AC127+'Indicator Data'!AB127*0.5+'Indicator Data'!AA127*0.25)/1000</f>
        <v>0</v>
      </c>
      <c r="AG124" s="67">
        <f>AF124*1000/'Indicator Data'!BI127</f>
        <v>0</v>
      </c>
      <c r="AH124" s="62">
        <f t="shared" si="40"/>
        <v>0</v>
      </c>
      <c r="AI124" s="61">
        <f>IF('Indicator Data'!AG127="No data","x",ROUND(IF('Indicator Data'!AG127&lt;$AI$194,10,IF('Indicator Data'!AG127&gt;$AI$195,0,($AI$195-'Indicator Data'!AG127)/($AI$195-$AI$194)*10)),1))</f>
        <v>3.2</v>
      </c>
      <c r="AJ124" s="61">
        <f>IF('Indicator Data'!AH127="No data","x",ROUND(IF('Indicator Data'!AH127&gt;$AJ$195,10,IF('Indicator Data'!AH127&lt;$AJ$194,0,10-($AJ$195-'Indicator Data'!AH127)/($AJ$195-$AJ$194)*10)),1))</f>
        <v>0</v>
      </c>
      <c r="AK124" s="62">
        <f t="shared" si="47"/>
        <v>1.6</v>
      </c>
      <c r="AL124" s="68">
        <f t="shared" si="48"/>
        <v>0.5</v>
      </c>
      <c r="AM124" s="69">
        <f t="shared" si="49"/>
        <v>3.7</v>
      </c>
      <c r="AN124" s="61">
        <f>IF('Indicator Data'!AI127="No data","x",ROUND((IF(LOG('Indicator Data'!AI127)&gt;AN$195,10,IF(LOG('Indicator Data'!AI127)&lt;AN$194,0,10-(AN$195-LOG('Indicator Data'!AI127))/(AN$195-AN$194)*10))),1))</f>
        <v>9.1</v>
      </c>
      <c r="AO124" s="61">
        <f>IF('Indicator Data'!AJ127="No data","x",ROUND((IF(LOG('Indicator Data'!AJ127)&gt;AO$195,10,IF(LOG('Indicator Data'!AJ127)&lt;AO$194,0,10-(AO$195-LOG('Indicator Data'!AJ127))/(AO$195-AO$194)*10))),1))</f>
        <v>8.1</v>
      </c>
      <c r="AP124" s="62">
        <f t="shared" si="41"/>
        <v>8.6</v>
      </c>
      <c r="AQ124" s="62">
        <f>IF('Indicator Data'!AK127=0,10,ROUND(IF(LOG('Indicator Data'!AK127)&gt;AQ$195,0,IF(LOG('Indicator Data'!AK127)&lt;AQ$194,10,(AQ$195-LOG('Indicator Data'!AK127))/(AQ$195-AQ$194)*10)),1))</f>
        <v>3.1</v>
      </c>
      <c r="AR124" s="62">
        <f>IF('Indicator Data'!AL127="No data","x",ROUND(IF('Indicator Data'!AL127&gt;AR$195,10,IF('Indicator Data'!AL127&lt;AR$194,0,10-(AR$195-'Indicator Data'!AL127)/(AR$195-AR$194)*10)),1))</f>
        <v>6</v>
      </c>
      <c r="AS124" s="64">
        <f t="shared" si="42"/>
        <v>5.9</v>
      </c>
      <c r="AT124" s="61" t="str">
        <f>IF('Indicator Data'!AM127="No data","x",ROUND(IF('Indicator Data'!AM127^2&gt;AT$195,0,IF('Indicator Data'!AM127^2&lt;AT$194,10,(AT$195-'Indicator Data'!AM127^2)/(AT$195-AT$194)*10)),1))</f>
        <v>x</v>
      </c>
      <c r="AU124" s="61">
        <f>IF('Indicator Data'!AN127="No data","x",ROUND(IF('Indicator Data'!AN127&gt;AU$195,0,IF('Indicator Data'!AN127&lt;AU$194,10,(AU$195-'Indicator Data'!AN127)/(AU$195-AU$194)*10)),1))</f>
        <v>3.9</v>
      </c>
      <c r="AV124" s="61">
        <f>IF('Indicator Data'!AO127="No data","x",ROUND(IF('Indicator Data'!AO127&gt;AV$195,0,IF('Indicator Data'!AO127&lt;AV$194,10,(AV$195-'Indicator Data'!AO127)/(AV$195-AV$194)*10)),1))</f>
        <v>1.2</v>
      </c>
      <c r="AW124" s="62">
        <f t="shared" si="43"/>
        <v>2.6</v>
      </c>
      <c r="AX124" s="62">
        <f>IF('Indicator Data'!AP127="No data","x",ROUND(IF('Indicator Data'!AP127&gt;AX$195,10,IF('Indicator Data'!AP127&lt;AX$194,0,10-(AX$195-'Indicator Data'!AP127)/(AX$195-AX$194)*10)),1))</f>
        <v>7.6</v>
      </c>
      <c r="AY124" s="64">
        <f t="shared" si="44"/>
        <v>5.0999999999999996</v>
      </c>
      <c r="AZ124" s="69">
        <f t="shared" si="45"/>
        <v>5.5</v>
      </c>
    </row>
    <row r="125" spans="1:52" s="4" customFormat="1" x14ac:dyDescent="0.3">
      <c r="A125" s="109" t="str">
        <f>'Indicator Data'!A128</f>
        <v>New Zealand</v>
      </c>
      <c r="B125" s="52" t="str">
        <f>'Indicator Data'!B128</f>
        <v>NZL</v>
      </c>
      <c r="C125" s="61">
        <f>ROUND(IF('Indicator Data'!K128="No data",IF((0.1022*LN('Indicator Data'!BH128)-0.1711)&gt;C$195,0,IF((0.1022*LN('Indicator Data'!BH128)-0.1711)&lt;C$194,10,(C$195-(0.1022*LN('Indicator Data'!BH128)-0.1711))/(C$195-C$194)*10)),IF('Indicator Data'!K128&gt;C$195,0,IF('Indicator Data'!K128&lt;C$194,10,(C$195-'Indicator Data'!K128)/(C$195-C$194)*10))),1)</f>
        <v>0</v>
      </c>
      <c r="D125" s="61" t="str">
        <f>IF('Indicator Data'!L128="No data","x",ROUND((IF(LOG('Indicator Data'!L128*1000)&gt;D$195,10,IF(LOG('Indicator Data'!L128*1000)&lt;D$194,0,10-(D$195-LOG('Indicator Data'!L128*1000))/(D$195-D$194)*10))),1))</f>
        <v>x</v>
      </c>
      <c r="E125" s="62">
        <f t="shared" si="29"/>
        <v>0</v>
      </c>
      <c r="F125" s="61">
        <f>IF('Indicator Data'!Y128="No data","x",ROUND(IF('Indicator Data'!Y128&gt;F$195,10,IF('Indicator Data'!Y128&lt;F$194,0,10-(F$195-'Indicator Data'!Y128)/(F$195-F$194)*10)),1))</f>
        <v>1.8</v>
      </c>
      <c r="G125" s="61" t="str">
        <f>IF('Indicator Data'!Z128="No data","x",ROUND(IF('Indicator Data'!Z128&gt;G$195,10,IF('Indicator Data'!Z128&lt;G$194,0,10-(G$195-'Indicator Data'!Z128)/(G$195-G$194)*10)),1))</f>
        <v>x</v>
      </c>
      <c r="H125" s="62">
        <f t="shared" si="30"/>
        <v>1.8</v>
      </c>
      <c r="I125" s="63">
        <f>SUM(IF('Indicator Data'!M128=0,0,'Indicator Data'!M128),SUM('Indicator Data'!N128:O128))</f>
        <v>0</v>
      </c>
      <c r="J125" s="63">
        <f>I125/'Indicator Data'!BI128*1000000</f>
        <v>0</v>
      </c>
      <c r="K125" s="61">
        <f t="shared" si="31"/>
        <v>0</v>
      </c>
      <c r="L125" s="61" t="str">
        <f>IF('Indicator Data'!P128="No data","x",ROUND(IF('Indicator Data'!P128&gt;L$195,10,IF('Indicator Data'!P128&lt;L$194,0,10-(L$195-'Indicator Data'!P128)/(L$195-L$194)*10)),1))</f>
        <v>x</v>
      </c>
      <c r="M125" s="61">
        <f>IF('Indicator Data'!Q128="No data","x",IF('Indicator Data'!Q128=0,0,ROUND(IF('Indicator Data'!Q128&gt;M$195,10,IF('Indicator Data'!Q128&lt;M$194,0,10-(M$195-'Indicator Data'!Q128)/(M$195-M$194)*10)),1)))</f>
        <v>0.1</v>
      </c>
      <c r="N125" s="62">
        <f t="shared" si="32"/>
        <v>0.1</v>
      </c>
      <c r="O125" s="64">
        <f t="shared" si="33"/>
        <v>0.5</v>
      </c>
      <c r="P125" s="75">
        <f>IF(AND('Indicator Data'!AD128="No data",'Indicator Data'!AE128="No data"),0,SUM('Indicator Data'!AD128:AF128)/1000)</f>
        <v>2.0390000000000001</v>
      </c>
      <c r="Q125" s="61">
        <f t="shared" si="34"/>
        <v>1</v>
      </c>
      <c r="R125" s="65">
        <f>P125*1000/'Indicator Data'!BI128</f>
        <v>4.2629595853033061E-4</v>
      </c>
      <c r="S125" s="61">
        <f t="shared" si="35"/>
        <v>2.6</v>
      </c>
      <c r="T125" s="66">
        <f t="shared" si="36"/>
        <v>1.8</v>
      </c>
      <c r="U125" s="61">
        <f>IF('Indicator Data'!U128="No data","x",ROUND(IF('Indicator Data'!U128&gt;U$195,10,IF('Indicator Data'!U128&lt;U$194,0,10-(U$195-'Indicator Data'!U128)/(U$195-U$194)*10)),1))</f>
        <v>0.2</v>
      </c>
      <c r="V125" s="61" t="str">
        <f>IF('Indicator Data'!V128="No data","x",IF('Indicator Data'!V128=0,0,ROUND(IF('Indicator Data'!V128&gt;V$195,10,IF('Indicator Data'!V128&lt;V$194,0,10-(V$195-'Indicator Data'!V128)/(V$195-V$194)*10)),1)))</f>
        <v>x</v>
      </c>
      <c r="W125" s="61">
        <f t="shared" si="37"/>
        <v>0.2</v>
      </c>
      <c r="X125" s="61">
        <f>IF('Indicator Data'!T128="No data","x",ROUND(IF('Indicator Data'!T128&gt;X$195,10,IF('Indicator Data'!T128&lt;X$194,0,10-(X$195-'Indicator Data'!T128)/(X$195-X$194)*10)),1))</f>
        <v>0.1</v>
      </c>
      <c r="Y125" s="167" t="str">
        <f>IF('Indicator Data'!W128="No data","x",ROUND(IF('Indicator Data'!W128&gt;Y$195,10,IF('Indicator Data'!W128&lt;Y$194,0,10-(Y$195-'Indicator Data'!W128)/(Y$195-Y$194)*10)),1))</f>
        <v>x</v>
      </c>
      <c r="Z125" s="65">
        <f>IF('Indicator Data'!X128="No data","x",IF(('Indicator Data'!X128/'Indicator Data'!BI128)&gt;1,1,IF('Indicator Data'!X128&gt;'Indicator Data'!X128,1,'Indicator Data'!X128/'Indicator Data'!BI128)))</f>
        <v>6.272132788577694E-7</v>
      </c>
      <c r="AA125" s="167">
        <f t="shared" si="38"/>
        <v>0</v>
      </c>
      <c r="AB125" s="62">
        <f t="shared" si="46"/>
        <v>0.1</v>
      </c>
      <c r="AC125" s="61">
        <f>IF('Indicator Data'!R128="No data","x",ROUND(IF('Indicator Data'!R128&gt;AC$195,10,IF('Indicator Data'!R128&lt;AC$194,0,10-(AC$195-'Indicator Data'!R128)/(AC$195-AC$194)*10)),1))</f>
        <v>0.4</v>
      </c>
      <c r="AD125" s="61" t="str">
        <f>IF('Indicator Data'!S128="No data","x",ROUND(IF('Indicator Data'!S128&gt;AD$195,10,IF('Indicator Data'!S128&lt;AD$194,0,10-(AD$195-'Indicator Data'!S128)/(AD$195-AD$194)*10)),1))</f>
        <v>x</v>
      </c>
      <c r="AE125" s="62">
        <f t="shared" si="39"/>
        <v>0.4</v>
      </c>
      <c r="AF125" s="75">
        <f>('Indicator Data'!AC128+'Indicator Data'!AB128*0.5+'Indicator Data'!AA128*0.25)/1000</f>
        <v>0.66874999999999996</v>
      </c>
      <c r="AG125" s="67">
        <f>AF125*1000/'Indicator Data'!BI128</f>
        <v>1.3981629341204441E-4</v>
      </c>
      <c r="AH125" s="62">
        <f t="shared" si="40"/>
        <v>0</v>
      </c>
      <c r="AI125" s="61">
        <f>IF('Indicator Data'!AG128="No data","x",ROUND(IF('Indicator Data'!AG128&lt;$AI$194,10,IF('Indicator Data'!AG128&gt;$AI$195,0,($AI$195-'Indicator Data'!AG128)/($AI$195-$AI$194)*10)),1))</f>
        <v>2.8</v>
      </c>
      <c r="AJ125" s="61">
        <f>IF('Indicator Data'!AH128="No data","x",ROUND(IF('Indicator Data'!AH128&gt;$AJ$195,10,IF('Indicator Data'!AH128&lt;$AJ$194,0,10-($AJ$195-'Indicator Data'!AH128)/($AJ$195-$AJ$194)*10)),1))</f>
        <v>0</v>
      </c>
      <c r="AK125" s="62">
        <f t="shared" si="47"/>
        <v>1.4</v>
      </c>
      <c r="AL125" s="68">
        <f t="shared" si="48"/>
        <v>0.5</v>
      </c>
      <c r="AM125" s="69">
        <f t="shared" si="49"/>
        <v>1.2</v>
      </c>
      <c r="AN125" s="61">
        <f>IF('Indicator Data'!AI128="No data","x",ROUND((IF(LOG('Indicator Data'!AI128)&gt;AN$195,10,IF(LOG('Indicator Data'!AI128)&lt;AN$194,0,10-(AN$195-LOG('Indicator Data'!AI128))/(AN$195-AN$194)*10))),1))</f>
        <v>8.1</v>
      </c>
      <c r="AO125" s="61">
        <f>IF('Indicator Data'!AJ128="No data","x",ROUND((IF(LOG('Indicator Data'!AJ128)&gt;AO$195,10,IF(LOG('Indicator Data'!AJ128)&lt;AO$194,0,10-(AO$195-LOG('Indicator Data'!AJ128))/(AO$195-AO$194)*10))),1))</f>
        <v>6.4</v>
      </c>
      <c r="AP125" s="62">
        <f t="shared" si="41"/>
        <v>7.3</v>
      </c>
      <c r="AQ125" s="62">
        <f>IF('Indicator Data'!AK128=0,10,ROUND(IF(LOG('Indicator Data'!AK128)&gt;AQ$195,0,IF(LOG('Indicator Data'!AK128)&lt;AQ$194,10,(AQ$195-LOG('Indicator Data'!AK128))/(AQ$195-AQ$194)*10)),1))</f>
        <v>2.5</v>
      </c>
      <c r="AR125" s="62">
        <f>IF('Indicator Data'!AL128="No data","x",ROUND(IF('Indicator Data'!AL128&gt;AR$195,10,IF('Indicator Data'!AL128&lt;AR$194,0,10-(AR$195-'Indicator Data'!AL128)/(AR$195-AR$194)*10)),1))</f>
        <v>10</v>
      </c>
      <c r="AS125" s="64">
        <f t="shared" si="42"/>
        <v>6.6</v>
      </c>
      <c r="AT125" s="61" t="str">
        <f>IF('Indicator Data'!AM128="No data","x",ROUND(IF('Indicator Data'!AM128^2&gt;AT$195,0,IF('Indicator Data'!AM128^2&lt;AT$194,10,(AT$195-'Indicator Data'!AM128^2)/(AT$195-AT$194)*10)),1))</f>
        <v>x</v>
      </c>
      <c r="AU125" s="61">
        <f>IF('Indicator Data'!AN128="No data","x",ROUND(IF('Indicator Data'!AN128&gt;AU$195,0,IF('Indicator Data'!AN128&lt;AU$194,10,(AU$195-'Indicator Data'!AN128)/(AU$195-AU$194)*10)),1))</f>
        <v>3.3</v>
      </c>
      <c r="AV125" s="61">
        <f>IF('Indicator Data'!AO128="No data","x",ROUND(IF('Indicator Data'!AO128&gt;AV$195,0,IF('Indicator Data'!AO128&lt;AV$194,10,(AV$195-'Indicator Data'!AO128)/(AV$195-AV$194)*10)),1))</f>
        <v>7.5</v>
      </c>
      <c r="AW125" s="62">
        <f t="shared" si="43"/>
        <v>5.4</v>
      </c>
      <c r="AX125" s="62">
        <f>IF('Indicator Data'!AP128="No data","x",ROUND(IF('Indicator Data'!AP128&gt;AX$195,10,IF('Indicator Data'!AP128&lt;AX$194,0,10-(AX$195-'Indicator Data'!AP128)/(AX$195-AX$194)*10)),1))</f>
        <v>7.4</v>
      </c>
      <c r="AY125" s="64">
        <f t="shared" si="44"/>
        <v>6.4</v>
      </c>
      <c r="AZ125" s="69">
        <f t="shared" si="45"/>
        <v>6.5</v>
      </c>
    </row>
    <row r="126" spans="1:52" s="4" customFormat="1" x14ac:dyDescent="0.3">
      <c r="A126" s="109" t="str">
        <f>'Indicator Data'!A129</f>
        <v>Nicaragua</v>
      </c>
      <c r="B126" s="52" t="str">
        <f>'Indicator Data'!B129</f>
        <v>NIC</v>
      </c>
      <c r="C126" s="61">
        <f>ROUND(IF('Indicator Data'!K129="No data",IF((0.1022*LN('Indicator Data'!BH129)-0.1711)&gt;C$195,0,IF((0.1022*LN('Indicator Data'!BH129)-0.1711)&lt;C$194,10,(C$195-(0.1022*LN('Indicator Data'!BH129)-0.1711))/(C$195-C$194)*10)),IF('Indicator Data'!K129&gt;C$195,0,IF('Indicator Data'!K129&lt;C$194,10,(C$195-'Indicator Data'!K129)/(C$195-C$194)*10))),1)</f>
        <v>5</v>
      </c>
      <c r="D126" s="61">
        <f>IF('Indicator Data'!L129="No data","x",ROUND((IF(LOG('Indicator Data'!L129*1000)&gt;D$195,10,IF(LOG('Indicator Data'!L129*1000)&lt;D$194,0,10-(D$195-LOG('Indicator Data'!L129*1000))/(D$195-D$194)*10))),1))</f>
        <v>6.9</v>
      </c>
      <c r="E126" s="62">
        <f t="shared" si="29"/>
        <v>6</v>
      </c>
      <c r="F126" s="61">
        <f>IF('Indicator Data'!Y129="No data","x",ROUND(IF('Indicator Data'!Y129&gt;F$195,10,IF('Indicator Data'!Y129&lt;F$194,0,10-(F$195-'Indicator Data'!Y129)/(F$195-F$194)*10)),1))</f>
        <v>6.1</v>
      </c>
      <c r="G126" s="61">
        <f>IF('Indicator Data'!Z129="No data","x",ROUND(IF('Indicator Data'!Z129&gt;G$195,10,IF('Indicator Data'!Z129&lt;G$194,0,10-(G$195-'Indicator Data'!Z129)/(G$195-G$194)*10)),1))</f>
        <v>5.3</v>
      </c>
      <c r="H126" s="62">
        <f t="shared" si="30"/>
        <v>5.7</v>
      </c>
      <c r="I126" s="63">
        <f>SUM(IF('Indicator Data'!M129=0,0,'Indicator Data'!M129),SUM('Indicator Data'!N129:O129))</f>
        <v>436.05051000000003</v>
      </c>
      <c r="J126" s="63">
        <f>I126/'Indicator Data'!BI129*1000000</f>
        <v>66.618334755938548</v>
      </c>
      <c r="K126" s="61">
        <f t="shared" si="31"/>
        <v>1.3</v>
      </c>
      <c r="L126" s="61">
        <f>IF('Indicator Data'!P129="No data","x",ROUND(IF('Indicator Data'!P129&gt;L$195,10,IF('Indicator Data'!P129&lt;L$194,0,10-(L$195-'Indicator Data'!P129)/(L$195-L$194)*10)),1))</f>
        <v>1.8</v>
      </c>
      <c r="M126" s="61">
        <f>IF('Indicator Data'!Q129="No data","x",IF('Indicator Data'!Q129=0,0,ROUND(IF('Indicator Data'!Q129&gt;M$195,10,IF('Indicator Data'!Q129&lt;M$194,0,10-(M$195-'Indicator Data'!Q129)/(M$195-M$194)*10)),1)))</f>
        <v>3.8</v>
      </c>
      <c r="N126" s="62">
        <f t="shared" si="32"/>
        <v>2.2999999999999998</v>
      </c>
      <c r="O126" s="64">
        <f t="shared" si="33"/>
        <v>5</v>
      </c>
      <c r="P126" s="75">
        <f>IF(AND('Indicator Data'!AD129="No data",'Indicator Data'!AE129="No data"),0,SUM('Indicator Data'!AD129:AF129)/1000)</f>
        <v>0.45700000000000002</v>
      </c>
      <c r="Q126" s="61">
        <f t="shared" si="34"/>
        <v>0</v>
      </c>
      <c r="R126" s="65">
        <f>P126*1000/'Indicator Data'!BI129</f>
        <v>6.9818927590438814E-5</v>
      </c>
      <c r="S126" s="61">
        <f t="shared" si="35"/>
        <v>1.7</v>
      </c>
      <c r="T126" s="66">
        <f t="shared" si="36"/>
        <v>0.9</v>
      </c>
      <c r="U126" s="61">
        <f>IF('Indicator Data'!U129="No data","x",ROUND(IF('Indicator Data'!U129&gt;U$195,10,IF('Indicator Data'!U129&lt;U$194,0,10-(U$195-'Indicator Data'!U129)/(U$195-U$194)*10)),1))</f>
        <v>0.4</v>
      </c>
      <c r="V126" s="61">
        <f>IF('Indicator Data'!V129="No data","x",IF('Indicator Data'!V129=0,0,ROUND(IF('Indicator Data'!V129&gt;V$195,10,IF('Indicator Data'!V129&lt;V$194,0,10-(V$195-'Indicator Data'!V129)/(V$195-V$194)*10)),1)))</f>
        <v>0.4</v>
      </c>
      <c r="W126" s="61">
        <f t="shared" si="37"/>
        <v>0.4</v>
      </c>
      <c r="X126" s="61">
        <f>IF('Indicator Data'!T129="No data","x",ROUND(IF('Indicator Data'!T129&gt;X$195,10,IF('Indicator Data'!T129&lt;X$194,0,10-(X$195-'Indicator Data'!T129)/(X$195-X$194)*10)),1))</f>
        <v>0.8</v>
      </c>
      <c r="Y126" s="167">
        <f>IF('Indicator Data'!W129="No data","x",ROUND(IF('Indicator Data'!W129&gt;Y$195,10,IF('Indicator Data'!W129&lt;Y$194,0,10-(Y$195-'Indicator Data'!W129)/(Y$195-Y$194)*10)),1))</f>
        <v>0.1</v>
      </c>
      <c r="Z126" s="65">
        <f>IF('Indicator Data'!X129="No data","x",IF(('Indicator Data'!X129/'Indicator Data'!BI129)&gt;1,1,IF('Indicator Data'!X129&gt;'Indicator Data'!X129,1,'Indicator Data'!X129/'Indicator Data'!BI129)))</f>
        <v>0.24659999391948945</v>
      </c>
      <c r="AA126" s="167">
        <f t="shared" si="38"/>
        <v>2.7</v>
      </c>
      <c r="AB126" s="62">
        <f t="shared" si="46"/>
        <v>1</v>
      </c>
      <c r="AC126" s="61">
        <f>IF('Indicator Data'!R129="No data","x",ROUND(IF('Indicator Data'!R129&gt;AC$195,10,IF('Indicator Data'!R129&lt;AC$194,0,10-(AC$195-'Indicator Data'!R129)/(AC$195-AC$194)*10)),1))</f>
        <v>1.4</v>
      </c>
      <c r="AD126" s="61">
        <f>IF('Indicator Data'!S129="No data","x",ROUND(IF('Indicator Data'!S129&gt;AD$195,10,IF('Indicator Data'!S129&lt;AD$194,0,10-(AD$195-'Indicator Data'!S129)/(AD$195-AD$194)*10)),1))</f>
        <v>1</v>
      </c>
      <c r="AE126" s="62">
        <f t="shared" si="39"/>
        <v>1.2</v>
      </c>
      <c r="AF126" s="75">
        <f>('Indicator Data'!AC129+'Indicator Data'!AB129*0.5+'Indicator Data'!AA129*0.25)/1000</f>
        <v>264.24175000000002</v>
      </c>
      <c r="AG126" s="67">
        <f>AF126*1000/'Indicator Data'!BI129</f>
        <v>4.0369968511205327E-2</v>
      </c>
      <c r="AH126" s="62">
        <f t="shared" si="40"/>
        <v>4</v>
      </c>
      <c r="AI126" s="61">
        <f>IF('Indicator Data'!AG129="No data","x",ROUND(IF('Indicator Data'!AG129&lt;$AI$194,10,IF('Indicator Data'!AG129&gt;$AI$195,0,($AI$195-'Indicator Data'!AG129)/($AI$195-$AI$194)*10)),1))</f>
        <v>4.5</v>
      </c>
      <c r="AJ126" s="61">
        <f>IF('Indicator Data'!AH129="No data","x",ROUND(IF('Indicator Data'!AH129&gt;$AJ$195,10,IF('Indicator Data'!AH129&lt;$AJ$194,0,10-($AJ$195-'Indicator Data'!AH129)/($AJ$195-$AJ$194)*10)),1))</f>
        <v>4</v>
      </c>
      <c r="AK126" s="62">
        <f t="shared" si="47"/>
        <v>4.3</v>
      </c>
      <c r="AL126" s="68">
        <f t="shared" si="48"/>
        <v>2.8</v>
      </c>
      <c r="AM126" s="69">
        <f t="shared" si="49"/>
        <v>1.9</v>
      </c>
      <c r="AN126" s="61" t="str">
        <f>IF('Indicator Data'!AI129="No data","x",ROUND((IF(LOG('Indicator Data'!AI129)&gt;AN$195,10,IF(LOG('Indicator Data'!AI129)&lt;AN$194,0,10-(AN$195-LOG('Indicator Data'!AI129))/(AN$195-AN$194)*10))),1))</f>
        <v>x</v>
      </c>
      <c r="AO126" s="61">
        <f>IF('Indicator Data'!AJ129="No data","x",ROUND((IF(LOG('Indicator Data'!AJ129)&gt;AO$195,10,IF(LOG('Indicator Data'!AJ129)&lt;AO$194,0,10-(AO$195-LOG('Indicator Data'!AJ129))/(AO$195-AO$194)*10))),1))</f>
        <v>5.6</v>
      </c>
      <c r="AP126" s="62">
        <f t="shared" si="41"/>
        <v>5.6</v>
      </c>
      <c r="AQ126" s="62">
        <f>IF('Indicator Data'!AK129=0,10,ROUND(IF(LOG('Indicator Data'!AK129)&gt;AQ$195,0,IF(LOG('Indicator Data'!AK129)&lt;AQ$194,10,(AQ$195-LOG('Indicator Data'!AK129))/(AQ$195-AQ$194)*10)),1))</f>
        <v>5.9</v>
      </c>
      <c r="AR126" s="62">
        <f>IF('Indicator Data'!AL129="No data","x",ROUND(IF('Indicator Data'!AL129&gt;AR$195,10,IF('Indicator Data'!AL129&lt;AR$194,0,10-(AR$195-'Indicator Data'!AL129)/(AR$195-AR$194)*10)),1))</f>
        <v>8</v>
      </c>
      <c r="AS126" s="64">
        <f t="shared" si="42"/>
        <v>6.5</v>
      </c>
      <c r="AT126" s="61">
        <f>IF('Indicator Data'!AM129="No data","x",ROUND(IF('Indicator Data'!AM129^2&gt;AT$195,0,IF('Indicator Data'!AM129^2&lt;AT$194,10,(AT$195-'Indicator Data'!AM129^2)/(AT$195-AT$194)*10)),1))</f>
        <v>3.5</v>
      </c>
      <c r="AU126" s="61">
        <f>IF('Indicator Data'!AN129="No data","x",ROUND(IF('Indicator Data'!AN129&gt;AU$195,0,IF('Indicator Data'!AN129&lt;AU$194,10,(AU$195-'Indicator Data'!AN129)/(AU$195-AU$194)*10)),1))</f>
        <v>4.4000000000000004</v>
      </c>
      <c r="AV126" s="61">
        <f>IF('Indicator Data'!AO129="No data","x",ROUND(IF('Indicator Data'!AO129&gt;AV$195,0,IF('Indicator Data'!AO129&lt;AV$194,10,(AV$195-'Indicator Data'!AO129)/(AV$195-AV$194)*10)),1))</f>
        <v>9</v>
      </c>
      <c r="AW126" s="62">
        <f t="shared" si="43"/>
        <v>5.6</v>
      </c>
      <c r="AX126" s="62">
        <f>IF('Indicator Data'!AP129="No data","x",ROUND(IF('Indicator Data'!AP129&gt;AX$195,10,IF('Indicator Data'!AP129&lt;AX$194,0,10-(AX$195-'Indicator Data'!AP129)/(AX$195-AX$194)*10)),1))</f>
        <v>7.1</v>
      </c>
      <c r="AY126" s="64">
        <f t="shared" si="44"/>
        <v>6.4</v>
      </c>
      <c r="AZ126" s="69">
        <f t="shared" si="45"/>
        <v>6.5</v>
      </c>
    </row>
    <row r="127" spans="1:52" s="4" customFormat="1" x14ac:dyDescent="0.3">
      <c r="A127" s="109" t="str">
        <f>'Indicator Data'!A130</f>
        <v>Niger</v>
      </c>
      <c r="B127" s="52" t="str">
        <f>'Indicator Data'!B130</f>
        <v>NER</v>
      </c>
      <c r="C127" s="61">
        <f>ROUND(IF('Indicator Data'!K130="No data",IF((0.1022*LN('Indicator Data'!BH130)-0.1711)&gt;C$195,0,IF((0.1022*LN('Indicator Data'!BH130)-0.1711)&lt;C$194,10,(C$195-(0.1022*LN('Indicator Data'!BH130)-0.1711))/(C$195-C$194)*10)),IF('Indicator Data'!K130&gt;C$195,0,IF('Indicator Data'!K130&lt;C$194,10,(C$195-'Indicator Data'!K130)/(C$195-C$194)*10))),1)</f>
        <v>10</v>
      </c>
      <c r="D127" s="61">
        <f>IF('Indicator Data'!L130="No data","x",ROUND((IF(LOG('Indicator Data'!L130*1000)&gt;D$195,10,IF(LOG('Indicator Data'!L130*1000)&lt;D$194,0,10-(D$195-LOG('Indicator Data'!L130*1000))/(D$195-D$194)*10))),1))</f>
        <v>10</v>
      </c>
      <c r="E127" s="62">
        <f t="shared" si="29"/>
        <v>10</v>
      </c>
      <c r="F127" s="61">
        <f>IF('Indicator Data'!Y130="No data","x",ROUND(IF('Indicator Data'!Y130&gt;F$195,10,IF('Indicator Data'!Y130&lt;F$194,0,10-(F$195-'Indicator Data'!Y130)/(F$195-F$194)*10)),1))</f>
        <v>8.6</v>
      </c>
      <c r="G127" s="61">
        <f>IF('Indicator Data'!Z130="No data","x",ROUND(IF('Indicator Data'!Z130&gt;G$195,10,IF('Indicator Data'!Z130&lt;G$194,0,10-(G$195-'Indicator Data'!Z130)/(G$195-G$194)*10)),1))</f>
        <v>2.2999999999999998</v>
      </c>
      <c r="H127" s="62">
        <f t="shared" si="30"/>
        <v>5.5</v>
      </c>
      <c r="I127" s="63">
        <f>SUM(IF('Indicator Data'!M130=0,0,'Indicator Data'!M130),SUM('Indicator Data'!N130:O130))</f>
        <v>7302.00162</v>
      </c>
      <c r="J127" s="63">
        <f>I127/'Indicator Data'!BI130*1000000</f>
        <v>313.2465206242673</v>
      </c>
      <c r="K127" s="61">
        <f t="shared" si="31"/>
        <v>6.3</v>
      </c>
      <c r="L127" s="61">
        <f>IF('Indicator Data'!P130="No data","x",ROUND(IF('Indicator Data'!P130&gt;L$195,10,IF('Indicator Data'!P130&lt;L$194,0,10-(L$195-'Indicator Data'!P130)/(L$195-L$194)*10)),1))</f>
        <v>8.8000000000000007</v>
      </c>
      <c r="M127" s="61">
        <f>IF('Indicator Data'!Q130="No data","x",IF('Indicator Data'!Q130=0,0,ROUND(IF('Indicator Data'!Q130&gt;M$195,10,IF('Indicator Data'!Q130&lt;M$194,0,10-(M$195-'Indicator Data'!Q130)/(M$195-M$194)*10)),1)))</f>
        <v>1.1000000000000001</v>
      </c>
      <c r="N127" s="62">
        <f t="shared" si="32"/>
        <v>5.4</v>
      </c>
      <c r="O127" s="64">
        <f t="shared" si="33"/>
        <v>7.7</v>
      </c>
      <c r="P127" s="75">
        <f>IF(AND('Indicator Data'!AD130="No data",'Indicator Data'!AE130="No data"),0,SUM('Indicator Data'!AD130:AF130)/1000)</f>
        <v>422.55</v>
      </c>
      <c r="Q127" s="61">
        <f t="shared" si="34"/>
        <v>8.8000000000000007</v>
      </c>
      <c r="R127" s="65">
        <f>P127*1000/'Indicator Data'!BI130</f>
        <v>1.8126854002229617E-2</v>
      </c>
      <c r="S127" s="61">
        <f t="shared" si="35"/>
        <v>6.5</v>
      </c>
      <c r="T127" s="66">
        <f t="shared" si="36"/>
        <v>7.7</v>
      </c>
      <c r="U127" s="61">
        <f>IF('Indicator Data'!U130="No data","x",ROUND(IF('Indicator Data'!U130&gt;U$195,10,IF('Indicator Data'!U130&lt;U$194,0,10-(U$195-'Indicator Data'!U130)/(U$195-U$194)*10)),1))</f>
        <v>0.8</v>
      </c>
      <c r="V127" s="61">
        <f>IF('Indicator Data'!V130="No data","x",IF('Indicator Data'!V130=0,0,ROUND(IF('Indicator Data'!V130&gt;V$195,10,IF('Indicator Data'!V130&lt;V$194,0,10-(V$195-'Indicator Data'!V130)/(V$195-V$194)*10)),1)))</f>
        <v>0.5</v>
      </c>
      <c r="W127" s="61">
        <f t="shared" si="37"/>
        <v>0.65</v>
      </c>
      <c r="X127" s="61">
        <f>IF('Indicator Data'!T130="No data","x",ROUND(IF('Indicator Data'!T130&gt;X$195,10,IF('Indicator Data'!T130&lt;X$194,0,10-(X$195-'Indicator Data'!T130)/(X$195-X$194)*10)),1))</f>
        <v>1.6</v>
      </c>
      <c r="Y127" s="167">
        <f>IF('Indicator Data'!W130="No data","x",ROUND(IF('Indicator Data'!W130&gt;Y$195,10,IF('Indicator Data'!W130&lt;Y$194,0,10-(Y$195-'Indicator Data'!W130)/(Y$195-Y$194)*10)),1))</f>
        <v>9</v>
      </c>
      <c r="Z127" s="65">
        <f>IF('Indicator Data'!X130="No data","x",IF(('Indicator Data'!X130/'Indicator Data'!BI130)&gt;1,1,IF('Indicator Data'!X130&gt;'Indicator Data'!X130,1,'Indicator Data'!X130/'Indicator Data'!BI130)))</f>
        <v>0.60352715847160265</v>
      </c>
      <c r="AA127" s="167">
        <f t="shared" si="38"/>
        <v>6.7</v>
      </c>
      <c r="AB127" s="62">
        <f t="shared" si="46"/>
        <v>4.5</v>
      </c>
      <c r="AC127" s="61">
        <f>IF('Indicator Data'!R130="No data","x",ROUND(IF('Indicator Data'!R130&gt;AC$195,10,IF('Indicator Data'!R130&lt;AC$194,0,10-(AC$195-'Indicator Data'!R130)/(AC$195-AC$194)*10)),1))</f>
        <v>6.4</v>
      </c>
      <c r="AD127" s="61">
        <f>IF('Indicator Data'!S130="No data","x",ROUND(IF('Indicator Data'!S130&gt;AD$195,10,IF('Indicator Data'!S130&lt;AD$194,0,10-(AD$195-'Indicator Data'!S130)/(AD$195-AD$194)*10)),1))</f>
        <v>7</v>
      </c>
      <c r="AE127" s="62">
        <f t="shared" si="39"/>
        <v>6.7</v>
      </c>
      <c r="AF127" s="75">
        <f>('Indicator Data'!AC130+'Indicator Data'!AB130*0.5+'Indicator Data'!AA130*0.25)/1000</f>
        <v>625.94674999999995</v>
      </c>
      <c r="AG127" s="67">
        <f>AF127*1000/'Indicator Data'!BI130</f>
        <v>2.6852314164998514E-2</v>
      </c>
      <c r="AH127" s="62">
        <f t="shared" si="40"/>
        <v>2.7</v>
      </c>
      <c r="AI127" s="61">
        <f>IF('Indicator Data'!AG130="No data","x",ROUND(IF('Indicator Data'!AG130&lt;$AI$194,10,IF('Indicator Data'!AG130&gt;$AI$195,0,($AI$195-'Indicator Data'!AG130)/($AI$195-$AI$194)*10)),1))</f>
        <v>3.5</v>
      </c>
      <c r="AJ127" s="61">
        <f>IF('Indicator Data'!AH130="No data","x",ROUND(IF('Indicator Data'!AH130&gt;$AJ$195,10,IF('Indicator Data'!AH130&lt;$AJ$194,0,10-($AJ$195-'Indicator Data'!AH130)/($AJ$195-$AJ$194)*10)),1))</f>
        <v>3.8</v>
      </c>
      <c r="AK127" s="62">
        <f t="shared" si="47"/>
        <v>3.7</v>
      </c>
      <c r="AL127" s="68">
        <f t="shared" si="48"/>
        <v>4.5999999999999996</v>
      </c>
      <c r="AM127" s="69">
        <f t="shared" si="49"/>
        <v>6.4</v>
      </c>
      <c r="AN127" s="61" t="str">
        <f>IF('Indicator Data'!AI130="No data","x",ROUND((IF(LOG('Indicator Data'!AI130)&gt;AN$195,10,IF(LOG('Indicator Data'!AI130)&lt;AN$194,0,10-(AN$195-LOG('Indicator Data'!AI130))/(AN$195-AN$194)*10))),1))</f>
        <v>x</v>
      </c>
      <c r="AO127" s="61">
        <f>IF('Indicator Data'!AJ130="No data","x",ROUND((IF(LOG('Indicator Data'!AJ130)&gt;AO$195,10,IF(LOG('Indicator Data'!AJ130)&lt;AO$194,0,10-(AO$195-LOG('Indicator Data'!AJ130))/(AO$195-AO$194)*10))),1))</f>
        <v>3</v>
      </c>
      <c r="AP127" s="62">
        <f t="shared" si="41"/>
        <v>3</v>
      </c>
      <c r="AQ127" s="62">
        <f>IF('Indicator Data'!AK130=0,10,ROUND(IF(LOG('Indicator Data'!AK130)&gt;AQ$195,0,IF(LOG('Indicator Data'!AK130)&lt;AQ$194,10,(AQ$195-LOG('Indicator Data'!AK130))/(AQ$195-AQ$194)*10)),1))</f>
        <v>7.3</v>
      </c>
      <c r="AR127" s="62">
        <f>IF('Indicator Data'!AL130="No data","x",ROUND(IF('Indicator Data'!AL130&gt;AR$195,10,IF('Indicator Data'!AL130&lt;AR$194,0,10-(AR$195-'Indicator Data'!AL130)/(AR$195-AR$194)*10)),1))</f>
        <v>2</v>
      </c>
      <c r="AS127" s="64">
        <f t="shared" si="42"/>
        <v>4.0999999999999996</v>
      </c>
      <c r="AT127" s="61">
        <f>IF('Indicator Data'!AM130="No data","x",ROUND(IF('Indicator Data'!AM130^2&gt;AT$195,0,IF('Indicator Data'!AM130^2&lt;AT$194,10,(AT$195-'Indicator Data'!AM130^2)/(AT$195-AT$194)*10)),1))</f>
        <v>10</v>
      </c>
      <c r="AU127" s="61">
        <f>IF('Indicator Data'!AN130="No data","x",ROUND(IF('Indicator Data'!AN130&gt;AU$195,0,IF('Indicator Data'!AN130&lt;AU$194,10,(AU$195-'Indicator Data'!AN130)/(AU$195-AU$194)*10)),1))</f>
        <v>8.1999999999999993</v>
      </c>
      <c r="AV127" s="61">
        <f>IF('Indicator Data'!AO130="No data","x",ROUND(IF('Indicator Data'!AO130&gt;AV$195,0,IF('Indicator Data'!AO130&lt;AV$194,10,(AV$195-'Indicator Data'!AO130)/(AV$195-AV$194)*10)),1))</f>
        <v>7.4</v>
      </c>
      <c r="AW127" s="62">
        <f t="shared" si="43"/>
        <v>8.5</v>
      </c>
      <c r="AX127" s="62">
        <f>IF('Indicator Data'!AP130="No data","x",ROUND(IF('Indicator Data'!AP130&gt;AX$195,10,IF('Indicator Data'!AP130&lt;AX$194,0,10-(AX$195-'Indicator Data'!AP130)/(AX$195-AX$194)*10)),1))</f>
        <v>7</v>
      </c>
      <c r="AY127" s="64">
        <f t="shared" si="44"/>
        <v>7.8</v>
      </c>
      <c r="AZ127" s="69">
        <f t="shared" si="45"/>
        <v>6</v>
      </c>
    </row>
    <row r="128" spans="1:52" s="4" customFormat="1" x14ac:dyDescent="0.3">
      <c r="A128" s="109" t="str">
        <f>'Indicator Data'!A131</f>
        <v>Nigeria</v>
      </c>
      <c r="B128" s="52" t="str">
        <f>'Indicator Data'!B131</f>
        <v>NGA</v>
      </c>
      <c r="C128" s="61">
        <f>ROUND(IF('Indicator Data'!K131="No data",IF((0.1022*LN('Indicator Data'!BH131)-0.1711)&gt;C$195,0,IF((0.1022*LN('Indicator Data'!BH131)-0.1711)&lt;C$194,10,(C$195-(0.1022*LN('Indicator Data'!BH131)-0.1711))/(C$195-C$194)*10)),IF('Indicator Data'!K131&gt;C$195,0,IF('Indicator Data'!K131&lt;C$194,10,(C$195-'Indicator Data'!K131)/(C$195-C$194)*10))),1)</f>
        <v>7.3</v>
      </c>
      <c r="D128" s="61">
        <f>IF('Indicator Data'!L131="No data","x",ROUND((IF(LOG('Indicator Data'!L131*1000)&gt;D$195,10,IF(LOG('Indicator Data'!L131*1000)&lt;D$194,0,10-(D$195-LOG('Indicator Data'!L131*1000))/(D$195-D$194)*10))),1))</f>
        <v>9.1</v>
      </c>
      <c r="E128" s="62">
        <f t="shared" si="29"/>
        <v>8.3000000000000007</v>
      </c>
      <c r="F128" s="61" t="str">
        <f>IF('Indicator Data'!Y131="No data","x",ROUND(IF('Indicator Data'!Y131&gt;F$195,10,IF('Indicator Data'!Y131&lt;F$194,0,10-(F$195-'Indicator Data'!Y131)/(F$195-F$194)*10)),1))</f>
        <v>x</v>
      </c>
      <c r="G128" s="61">
        <f>IF('Indicator Data'!Z131="No data","x",ROUND(IF('Indicator Data'!Z131&gt;G$195,10,IF('Indicator Data'!Z131&lt;G$194,0,10-(G$195-'Indicator Data'!Z131)/(G$195-G$194)*10)),1))</f>
        <v>4.5</v>
      </c>
      <c r="H128" s="62">
        <f t="shared" si="30"/>
        <v>4.5</v>
      </c>
      <c r="I128" s="63">
        <f>SUM(IF('Indicator Data'!M131=0,0,'Indicator Data'!M131),SUM('Indicator Data'!N131:O131))</f>
        <v>20898.019550000001</v>
      </c>
      <c r="J128" s="63">
        <f>I128/'Indicator Data'!BI131*1000000</f>
        <v>103.98907681805446</v>
      </c>
      <c r="K128" s="61">
        <f t="shared" si="31"/>
        <v>2.1</v>
      </c>
      <c r="L128" s="61">
        <f>IF('Indicator Data'!P131="No data","x",ROUND(IF('Indicator Data'!P131&gt;L$195,10,IF('Indicator Data'!P131&lt;L$194,0,10-(L$195-'Indicator Data'!P131)/(L$195-L$194)*10)),1))</f>
        <v>0.6</v>
      </c>
      <c r="M128" s="61">
        <f>IF('Indicator Data'!Q131="No data","x",IF('Indicator Data'!Q131=0,0,ROUND(IF('Indicator Data'!Q131&gt;M$195,10,IF('Indicator Data'!Q131&lt;M$194,0,10-(M$195-'Indicator Data'!Q131)/(M$195-M$194)*10)),1)))</f>
        <v>2</v>
      </c>
      <c r="N128" s="62">
        <f t="shared" si="32"/>
        <v>1.6</v>
      </c>
      <c r="O128" s="64">
        <f t="shared" si="33"/>
        <v>5.7</v>
      </c>
      <c r="P128" s="75">
        <f>IF(AND('Indicator Data'!AD131="No data",'Indicator Data'!AE131="No data"),0,SUM('Indicator Data'!AD131:AF131)/1000)</f>
        <v>2251.6819999999998</v>
      </c>
      <c r="Q128" s="61">
        <f t="shared" si="34"/>
        <v>10</v>
      </c>
      <c r="R128" s="65">
        <f>P128*1000/'Indicator Data'!BI131</f>
        <v>1.1204426903114391E-2</v>
      </c>
      <c r="S128" s="61">
        <f t="shared" si="35"/>
        <v>5.8</v>
      </c>
      <c r="T128" s="66">
        <f t="shared" si="36"/>
        <v>7.9</v>
      </c>
      <c r="U128" s="61">
        <f>IF('Indicator Data'!U131="No data","x",ROUND(IF('Indicator Data'!U131&gt;U$195,10,IF('Indicator Data'!U131&lt;U$194,0,10-(U$195-'Indicator Data'!U131)/(U$195-U$194)*10)),1))</f>
        <v>5.8</v>
      </c>
      <c r="V128" s="61" t="str">
        <f>IF('Indicator Data'!V131="No data","x",IF('Indicator Data'!V131=0,0,ROUND(IF('Indicator Data'!V131&gt;V$195,10,IF('Indicator Data'!V131&lt;V$194,0,10-(V$195-'Indicator Data'!V131)/(V$195-V$194)*10)),1)))</f>
        <v>x</v>
      </c>
      <c r="W128" s="61">
        <f t="shared" si="37"/>
        <v>5.8</v>
      </c>
      <c r="X128" s="61">
        <f>IF('Indicator Data'!T131="No data","x",ROUND(IF('Indicator Data'!T131&gt;X$195,10,IF('Indicator Data'!T131&lt;X$194,0,10-(X$195-'Indicator Data'!T131)/(X$195-X$194)*10)),1))</f>
        <v>4</v>
      </c>
      <c r="Y128" s="167">
        <f>IF('Indicator Data'!W131="No data","x",ROUND(IF('Indicator Data'!W131&gt;Y$195,10,IF('Indicator Data'!W131&lt;Y$194,0,10-(Y$195-'Indicator Data'!W131)/(Y$195-Y$194)*10)),1))</f>
        <v>7</v>
      </c>
      <c r="Z128" s="65">
        <f>IF('Indicator Data'!X131="No data","x",IF(('Indicator Data'!X131/'Indicator Data'!BI131)&gt;1,1,IF('Indicator Data'!X131&gt;'Indicator Data'!X131,1,'Indicator Data'!X131/'Indicator Data'!BI131)))</f>
        <v>0.66665168219540727</v>
      </c>
      <c r="AA128" s="167">
        <f t="shared" si="38"/>
        <v>7.4</v>
      </c>
      <c r="AB128" s="62">
        <f t="shared" si="46"/>
        <v>6.1</v>
      </c>
      <c r="AC128" s="61">
        <f>IF('Indicator Data'!R131="No data","x",ROUND(IF('Indicator Data'!R131&gt;AC$195,10,IF('Indicator Data'!R131&lt;AC$194,0,10-(AC$195-'Indicator Data'!R131)/(AC$195-AC$194)*10)),1))</f>
        <v>9.1999999999999993</v>
      </c>
      <c r="AD128" s="61">
        <f>IF('Indicator Data'!S131="No data","x",ROUND(IF('Indicator Data'!S131&gt;AD$195,10,IF('Indicator Data'!S131&lt;AD$194,0,10-(AD$195-'Indicator Data'!S131)/(AD$195-AD$194)*10)),1))</f>
        <v>7</v>
      </c>
      <c r="AE128" s="62">
        <f t="shared" si="39"/>
        <v>8.1</v>
      </c>
      <c r="AF128" s="75">
        <f>('Indicator Data'!AC131+'Indicator Data'!AB131*0.5+'Indicator Data'!AA131*0.25)/1000</f>
        <v>1103.9775</v>
      </c>
      <c r="AG128" s="67">
        <f>AF128*1000/'Indicator Data'!BI131</f>
        <v>5.4934201194631249E-3</v>
      </c>
      <c r="AH128" s="62">
        <f t="shared" si="40"/>
        <v>0.5</v>
      </c>
      <c r="AI128" s="61">
        <f>IF('Indicator Data'!AG131="No data","x",ROUND(IF('Indicator Data'!AG131&lt;$AI$194,10,IF('Indicator Data'!AG131&gt;$AI$195,0,($AI$195-'Indicator Data'!AG131)/($AI$195-$AI$194)*10)),1))</f>
        <v>4.5</v>
      </c>
      <c r="AJ128" s="61">
        <f>IF('Indicator Data'!AH131="No data","x",ROUND(IF('Indicator Data'!AH131&gt;$AJ$195,10,IF('Indicator Data'!AH131&lt;$AJ$194,0,10-($AJ$195-'Indicator Data'!AH131)/($AJ$195-$AJ$194)*10)),1))</f>
        <v>2.8</v>
      </c>
      <c r="AK128" s="62">
        <f t="shared" si="47"/>
        <v>3.7</v>
      </c>
      <c r="AL128" s="68">
        <f t="shared" si="48"/>
        <v>5.2</v>
      </c>
      <c r="AM128" s="69">
        <f t="shared" si="49"/>
        <v>6.8</v>
      </c>
      <c r="AN128" s="61">
        <f>IF('Indicator Data'!AI131="No data","x",ROUND((IF(LOG('Indicator Data'!AI131)&gt;AN$195,10,IF(LOG('Indicator Data'!AI131)&lt;AN$194,0,10-(AN$195-LOG('Indicator Data'!AI131))/(AN$195-AN$194)*10))),1))</f>
        <v>7.3</v>
      </c>
      <c r="AO128" s="61" t="str">
        <f>IF('Indicator Data'!AJ131="No data","x",ROUND((IF(LOG('Indicator Data'!AJ131)&gt;AO$195,10,IF(LOG('Indicator Data'!AJ131)&lt;AO$194,0,10-(AO$195-LOG('Indicator Data'!AJ131))/(AO$195-AO$194)*10))),1))</f>
        <v>x</v>
      </c>
      <c r="AP128" s="62">
        <f t="shared" si="41"/>
        <v>7.3</v>
      </c>
      <c r="AQ128" s="62">
        <f>IF('Indicator Data'!AK131=0,10,ROUND(IF(LOG('Indicator Data'!AK131)&gt;AQ$195,0,IF(LOG('Indicator Data'!AK131)&lt;AQ$194,10,(AQ$195-LOG('Indicator Data'!AK131))/(AQ$195-AQ$194)*10)),1))</f>
        <v>3.5</v>
      </c>
      <c r="AR128" s="62">
        <f>IF('Indicator Data'!AL131="No data","x",ROUND(IF('Indicator Data'!AL131&gt;AR$195,10,IF('Indicator Data'!AL131&lt;AR$194,0,10-(AR$195-'Indicator Data'!AL131)/(AR$195-AR$194)*10)),1))</f>
        <v>4</v>
      </c>
      <c r="AS128" s="64">
        <f t="shared" si="42"/>
        <v>4.9000000000000004</v>
      </c>
      <c r="AT128" s="61">
        <f>IF('Indicator Data'!AM131="No data","x",ROUND(IF('Indicator Data'!AM131^2&gt;AT$195,0,IF('Indicator Data'!AM131^2&lt;AT$194,10,(AT$195-'Indicator Data'!AM131^2)/(AT$195-AT$194)*10)),1))</f>
        <v>6.8</v>
      </c>
      <c r="AU128" s="61">
        <f>IF('Indicator Data'!AN131="No data","x",ROUND(IF('Indicator Data'!AN131&gt;AU$195,0,IF('Indicator Data'!AN131&lt;AU$194,10,(AU$195-'Indicator Data'!AN131)/(AU$195-AU$194)*10)),1))</f>
        <v>5.7</v>
      </c>
      <c r="AV128" s="61">
        <f>IF('Indicator Data'!AO131="No data","x",ROUND(IF('Indicator Data'!AO131&gt;AV$195,0,IF('Indicator Data'!AO131&lt;AV$194,10,(AV$195-'Indicator Data'!AO131)/(AV$195-AV$194)*10)),1))</f>
        <v>0.3</v>
      </c>
      <c r="AW128" s="62">
        <f t="shared" si="43"/>
        <v>4.3</v>
      </c>
      <c r="AX128" s="62">
        <f>IF('Indicator Data'!AP131="No data","x",ROUND(IF('Indicator Data'!AP131&gt;AX$195,10,IF('Indicator Data'!AP131&lt;AX$194,0,10-(AX$195-'Indicator Data'!AP131)/(AX$195-AX$194)*10)),1))</f>
        <v>8.3000000000000007</v>
      </c>
      <c r="AY128" s="64">
        <f t="shared" si="44"/>
        <v>6.3</v>
      </c>
      <c r="AZ128" s="69">
        <f t="shared" si="45"/>
        <v>5.6</v>
      </c>
    </row>
    <row r="129" spans="1:52" s="4" customFormat="1" x14ac:dyDescent="0.3">
      <c r="A129" s="109" t="str">
        <f>'Indicator Data'!A132</f>
        <v>North Macedonia</v>
      </c>
      <c r="B129" s="52" t="str">
        <f>'Indicator Data'!B132</f>
        <v>MKD</v>
      </c>
      <c r="C129" s="61">
        <f>ROUND(IF('Indicator Data'!K132="No data",IF((0.1022*LN('Indicator Data'!BH132)-0.1711)&gt;C$195,0,IF((0.1022*LN('Indicator Data'!BH132)-0.1711)&lt;C$194,10,(C$195-(0.1022*LN('Indicator Data'!BH132)-0.1711))/(C$195-C$194)*10)),IF('Indicator Data'!K132&gt;C$195,0,IF('Indicator Data'!K132&lt;C$194,10,(C$195-'Indicator Data'!K132)/(C$195-C$194)*10))),1)</f>
        <v>2.8</v>
      </c>
      <c r="D129" s="61">
        <f>IF('Indicator Data'!L132="No data","x",ROUND((IF(LOG('Indicator Data'!L132*1000)&gt;D$195,10,IF(LOG('Indicator Data'!L132*1000)&lt;D$194,0,10-(D$195-LOG('Indicator Data'!L132*1000))/(D$195-D$194)*10))),1))</f>
        <v>3.6</v>
      </c>
      <c r="E129" s="62">
        <f t="shared" si="29"/>
        <v>3.2</v>
      </c>
      <c r="F129" s="61">
        <f>IF('Indicator Data'!Y132="No data","x",ROUND(IF('Indicator Data'!Y132&gt;F$195,10,IF('Indicator Data'!Y132&lt;F$194,0,10-(F$195-'Indicator Data'!Y132)/(F$195-F$194)*10)),1))</f>
        <v>1.9</v>
      </c>
      <c r="G129" s="61">
        <f>IF('Indicator Data'!Z132="No data","x",ROUND(IF('Indicator Data'!Z132&gt;G$195,10,IF('Indicator Data'!Z132&lt;G$194,0,10-(G$195-'Indicator Data'!Z132)/(G$195-G$194)*10)),1))</f>
        <v>2.7</v>
      </c>
      <c r="H129" s="62">
        <f t="shared" si="30"/>
        <v>2.2999999999999998</v>
      </c>
      <c r="I129" s="63">
        <f>SUM(IF('Indicator Data'!M132=0,0,'Indicator Data'!M132),SUM('Indicator Data'!N132:O132))</f>
        <v>119.39</v>
      </c>
      <c r="J129" s="63">
        <f>I129/'Indicator Data'!BI132*1000000</f>
        <v>57.303770942346809</v>
      </c>
      <c r="K129" s="61">
        <f t="shared" si="31"/>
        <v>1.1000000000000001</v>
      </c>
      <c r="L129" s="61">
        <f>IF('Indicator Data'!P132="No data","x",ROUND(IF('Indicator Data'!P132&gt;L$195,10,IF('Indicator Data'!P132&lt;L$194,0,10-(L$195-'Indicator Data'!P132)/(L$195-L$194)*10)),1))</f>
        <v>0.9</v>
      </c>
      <c r="M129" s="61">
        <f>IF('Indicator Data'!Q132="No data","x",IF('Indicator Data'!Q132=0,0,ROUND(IF('Indicator Data'!Q132&gt;M$195,10,IF('Indicator Data'!Q132&lt;M$194,0,10-(M$195-'Indicator Data'!Q132)/(M$195-M$194)*10)),1)))</f>
        <v>0.9</v>
      </c>
      <c r="N129" s="62">
        <f t="shared" si="32"/>
        <v>1</v>
      </c>
      <c r="O129" s="64">
        <f t="shared" si="33"/>
        <v>2.4</v>
      </c>
      <c r="P129" s="75">
        <f>IF(AND('Indicator Data'!AD132="No data",'Indicator Data'!AE132="No data"),0,SUM('Indicator Data'!AD132:AF132)/1000)</f>
        <v>0.56599999999999995</v>
      </c>
      <c r="Q129" s="61">
        <f t="shared" si="34"/>
        <v>0</v>
      </c>
      <c r="R129" s="65">
        <f>P129*1000/'Indicator Data'!BI132</f>
        <v>2.716637436415805E-4</v>
      </c>
      <c r="S129" s="61">
        <f t="shared" si="35"/>
        <v>2.2999999999999998</v>
      </c>
      <c r="T129" s="66">
        <f t="shared" si="36"/>
        <v>1.2</v>
      </c>
      <c r="U129" s="61">
        <f>IF('Indicator Data'!U132="No data","x",ROUND(IF('Indicator Data'!U132&gt;U$195,10,IF('Indicator Data'!U132&lt;U$194,0,10-(U$195-'Indicator Data'!U132)/(U$195-U$194)*10)),1))</f>
        <v>0.2</v>
      </c>
      <c r="V129" s="61">
        <f>IF('Indicator Data'!V132="No data","x",IF('Indicator Data'!V132=0,0,ROUND(IF('Indicator Data'!V132&gt;V$195,10,IF('Indicator Data'!V132&lt;V$194,0,10-(V$195-'Indicator Data'!V132)/(V$195-V$194)*10)),1)))</f>
        <v>0.1</v>
      </c>
      <c r="W129" s="61">
        <f t="shared" si="37"/>
        <v>0.15000000000000002</v>
      </c>
      <c r="X129" s="61">
        <f>IF('Indicator Data'!T132="No data","x",ROUND(IF('Indicator Data'!T132&gt;X$195,10,IF('Indicator Data'!T132&lt;X$194,0,10-(X$195-'Indicator Data'!T132)/(X$195-X$194)*10)),1))</f>
        <v>0.2</v>
      </c>
      <c r="Y129" s="167" t="str">
        <f>IF('Indicator Data'!W132="No data","x",ROUND(IF('Indicator Data'!W132&gt;Y$195,10,IF('Indicator Data'!W132&lt;Y$194,0,10-(Y$195-'Indicator Data'!W132)/(Y$195-Y$194)*10)),1))</f>
        <v>x</v>
      </c>
      <c r="Z129" s="65">
        <f>IF('Indicator Data'!X132="No data","x",IF(('Indicator Data'!X132/'Indicator Data'!BI132)&gt;1,1,IF('Indicator Data'!X132&gt;'Indicator Data'!X132,1,'Indicator Data'!X132/'Indicator Data'!BI132)))</f>
        <v>4.3197415066682411E-6</v>
      </c>
      <c r="AA129" s="167">
        <f t="shared" si="38"/>
        <v>0</v>
      </c>
      <c r="AB129" s="62">
        <f t="shared" si="46"/>
        <v>0.1</v>
      </c>
      <c r="AC129" s="61">
        <f>IF('Indicator Data'!R132="No data","x",ROUND(IF('Indicator Data'!R132&gt;AC$195,10,IF('Indicator Data'!R132&lt;AC$194,0,10-(AC$195-'Indicator Data'!R132)/(AC$195-AC$194)*10)),1))</f>
        <v>0.8</v>
      </c>
      <c r="AD129" s="61">
        <f>IF('Indicator Data'!S132="No data","x",ROUND(IF('Indicator Data'!S132&gt;AD$195,10,IF('Indicator Data'!S132&lt;AD$194,0,10-(AD$195-'Indicator Data'!S132)/(AD$195-AD$194)*10)),1))</f>
        <v>0.3</v>
      </c>
      <c r="AE129" s="62">
        <f t="shared" si="39"/>
        <v>0.6</v>
      </c>
      <c r="AF129" s="75">
        <f>('Indicator Data'!AC132+'Indicator Data'!AB132*0.5+'Indicator Data'!AA132*0.25)/1000</f>
        <v>0.55500000000000005</v>
      </c>
      <c r="AG129" s="67">
        <f>AF129*1000/'Indicator Data'!BI132</f>
        <v>2.6638405957787485E-4</v>
      </c>
      <c r="AH129" s="62">
        <f t="shared" si="40"/>
        <v>0</v>
      </c>
      <c r="AI129" s="61">
        <f>IF('Indicator Data'!AG132="No data","x",ROUND(IF('Indicator Data'!AG132&lt;$AI$194,10,IF('Indicator Data'!AG132&gt;$AI$195,0,($AI$195-'Indicator Data'!AG132)/($AI$195-$AI$194)*10)),1))</f>
        <v>4</v>
      </c>
      <c r="AJ129" s="61">
        <f>IF('Indicator Data'!AH132="No data","x",ROUND(IF('Indicator Data'!AH132&gt;$AJ$195,10,IF('Indicator Data'!AH132&lt;$AJ$194,0,10-($AJ$195-'Indicator Data'!AH132)/($AJ$195-$AJ$194)*10)),1))</f>
        <v>0</v>
      </c>
      <c r="AK129" s="62">
        <f t="shared" si="47"/>
        <v>2</v>
      </c>
      <c r="AL129" s="68">
        <f t="shared" si="48"/>
        <v>0.7</v>
      </c>
      <c r="AM129" s="69">
        <f t="shared" si="49"/>
        <v>1</v>
      </c>
      <c r="AN129" s="61" t="str">
        <f>IF('Indicator Data'!AI132="No data","x",ROUND((IF(LOG('Indicator Data'!AI132)&gt;AN$195,10,IF(LOG('Indicator Data'!AI132)&lt;AN$194,0,10-(AN$195-LOG('Indicator Data'!AI132))/(AN$195-AN$194)*10))),1))</f>
        <v>x</v>
      </c>
      <c r="AO129" s="61">
        <f>IF('Indicator Data'!AJ132="No data","x",ROUND((IF(LOG('Indicator Data'!AJ132)&gt;AO$195,10,IF(LOG('Indicator Data'!AJ132)&lt;AO$194,0,10-(AO$195-LOG('Indicator Data'!AJ132))/(AO$195-AO$194)*10))),1))</f>
        <v>4.5</v>
      </c>
      <c r="AP129" s="62">
        <f t="shared" si="41"/>
        <v>4.5</v>
      </c>
      <c r="AQ129" s="62">
        <f>IF('Indicator Data'!AK132=0,10,ROUND(IF(LOG('Indicator Data'!AK132)&gt;AQ$195,0,IF(LOG('Indicator Data'!AK132)&lt;AQ$194,10,(AQ$195-LOG('Indicator Data'!AK132))/(AQ$195-AQ$194)*10)),1))</f>
        <v>6.3</v>
      </c>
      <c r="AR129" s="62">
        <f>IF('Indicator Data'!AL132="No data","x",ROUND(IF('Indicator Data'!AL132&gt;AR$195,10,IF('Indicator Data'!AL132&lt;AR$194,0,10-(AR$195-'Indicator Data'!AL132)/(AR$195-AR$194)*10)),1))</f>
        <v>10</v>
      </c>
      <c r="AS129" s="64">
        <f t="shared" si="42"/>
        <v>6.9</v>
      </c>
      <c r="AT129" s="61">
        <f>IF('Indicator Data'!AM132="No data","x",ROUND(IF('Indicator Data'!AM132^2&gt;AT$195,0,IF('Indicator Data'!AM132^2&lt;AT$194,10,(AT$195-'Indicator Data'!AM132^2)/(AT$195-AT$194)*10)),1))</f>
        <v>0.5</v>
      </c>
      <c r="AU129" s="61">
        <f>IF('Indicator Data'!AN132="No data","x",ROUND(IF('Indicator Data'!AN132&gt;AU$195,0,IF('Indicator Data'!AN132&lt;AU$194,10,(AU$195-'Indicator Data'!AN132)/(AU$195-AU$194)*10)),1))</f>
        <v>5.4</v>
      </c>
      <c r="AV129" s="61">
        <f>IF('Indicator Data'!AO132="No data","x",ROUND(IF('Indicator Data'!AO132&gt;AV$195,0,IF('Indicator Data'!AO132&lt;AV$194,10,(AV$195-'Indicator Data'!AO132)/(AV$195-AV$194)*10)),1))</f>
        <v>2.2999999999999998</v>
      </c>
      <c r="AW129" s="62">
        <f t="shared" si="43"/>
        <v>2.7</v>
      </c>
      <c r="AX129" s="62" t="str">
        <f>IF('Indicator Data'!AP132="No data","x",ROUND(IF('Indicator Data'!AP132&gt;AX$195,10,IF('Indicator Data'!AP132&lt;AX$194,0,10-(AX$195-'Indicator Data'!AP132)/(AX$195-AX$194)*10)),1))</f>
        <v>x</v>
      </c>
      <c r="AY129" s="64">
        <f t="shared" si="44"/>
        <v>2.7</v>
      </c>
      <c r="AZ129" s="69">
        <f t="shared" si="45"/>
        <v>4.8</v>
      </c>
    </row>
    <row r="130" spans="1:52" s="4" customFormat="1" x14ac:dyDescent="0.3">
      <c r="A130" s="109" t="str">
        <f>'Indicator Data'!A133</f>
        <v>Norway</v>
      </c>
      <c r="B130" s="52" t="str">
        <f>'Indicator Data'!B133</f>
        <v>NOR</v>
      </c>
      <c r="C130" s="61">
        <f>ROUND(IF('Indicator Data'!K133="No data",IF((0.1022*LN('Indicator Data'!BH133)-0.1711)&gt;C$195,0,IF((0.1022*LN('Indicator Data'!BH133)-0.1711)&lt;C$194,10,(C$195-(0.1022*LN('Indicator Data'!BH133)-0.1711))/(C$195-C$194)*10)),IF('Indicator Data'!K133&gt;C$195,0,IF('Indicator Data'!K133&lt;C$194,10,(C$195-'Indicator Data'!K133)/(C$195-C$194)*10))),1)</f>
        <v>0</v>
      </c>
      <c r="D130" s="61" t="str">
        <f>IF('Indicator Data'!L133="No data","x",ROUND((IF(LOG('Indicator Data'!L133*1000)&gt;D$195,10,IF(LOG('Indicator Data'!L133*1000)&lt;D$194,0,10-(D$195-LOG('Indicator Data'!L133*1000))/(D$195-D$194)*10))),1))</f>
        <v>x</v>
      </c>
      <c r="E130" s="62">
        <f t="shared" si="29"/>
        <v>0</v>
      </c>
      <c r="F130" s="61">
        <f>IF('Indicator Data'!Y133="No data","x",ROUND(IF('Indicator Data'!Y133&gt;F$195,10,IF('Indicator Data'!Y133&lt;F$194,0,10-(F$195-'Indicator Data'!Y133)/(F$195-F$194)*10)),1))</f>
        <v>0.6</v>
      </c>
      <c r="G130" s="61">
        <f>IF('Indicator Data'!Z133="No data","x",ROUND(IF('Indicator Data'!Z133&gt;G$195,10,IF('Indicator Data'!Z133&lt;G$194,0,10-(G$195-'Indicator Data'!Z133)/(G$195-G$194)*10)),1))</f>
        <v>0.6</v>
      </c>
      <c r="H130" s="62">
        <f t="shared" si="30"/>
        <v>0.6</v>
      </c>
      <c r="I130" s="63">
        <f>SUM(IF('Indicator Data'!M133=0,0,'Indicator Data'!M133),SUM('Indicator Data'!N133:O133))</f>
        <v>-35.911239999999999</v>
      </c>
      <c r="J130" s="63">
        <f>I130/'Indicator Data'!BI133*1000000</f>
        <v>-6.6763676088181532</v>
      </c>
      <c r="K130" s="61">
        <f t="shared" si="31"/>
        <v>0</v>
      </c>
      <c r="L130" s="61" t="str">
        <f>IF('Indicator Data'!P133="No data","x",ROUND(IF('Indicator Data'!P133&gt;L$195,10,IF('Indicator Data'!P133&lt;L$194,0,10-(L$195-'Indicator Data'!P133)/(L$195-L$194)*10)),1))</f>
        <v>x</v>
      </c>
      <c r="M130" s="61">
        <f>IF('Indicator Data'!Q133="No data","x",IF('Indicator Data'!Q133=0,0,ROUND(IF('Indicator Data'!Q133&gt;M$195,10,IF('Indicator Data'!Q133&lt;M$194,0,10-(M$195-'Indicator Data'!Q133)/(M$195-M$194)*10)),1)))</f>
        <v>0</v>
      </c>
      <c r="N130" s="62">
        <f t="shared" si="32"/>
        <v>0</v>
      </c>
      <c r="O130" s="64">
        <f t="shared" si="33"/>
        <v>0.2</v>
      </c>
      <c r="P130" s="75">
        <f>IF(AND('Indicator Data'!AD133="No data",'Indicator Data'!AE133="No data"),0,SUM('Indicator Data'!AD133:AF133)/1000)</f>
        <v>59.317999999999998</v>
      </c>
      <c r="Q130" s="61">
        <f t="shared" si="34"/>
        <v>5.9</v>
      </c>
      <c r="R130" s="65">
        <f>P130*1000/'Indicator Data'!BI133</f>
        <v>1.1027989393289543E-2</v>
      </c>
      <c r="S130" s="61">
        <f t="shared" si="35"/>
        <v>5.8</v>
      </c>
      <c r="T130" s="66">
        <f t="shared" si="36"/>
        <v>5.9</v>
      </c>
      <c r="U130" s="61">
        <f>IF('Indicator Data'!U133="No data","x",ROUND(IF('Indicator Data'!U133&gt;U$195,10,IF('Indicator Data'!U133&lt;U$194,0,10-(U$195-'Indicator Data'!U133)/(U$195-U$194)*10)),1))</f>
        <v>0.4</v>
      </c>
      <c r="V130" s="61" t="str">
        <f>IF('Indicator Data'!V133="No data","x",IF('Indicator Data'!V133=0,0,ROUND(IF('Indicator Data'!V133&gt;V$195,10,IF('Indicator Data'!V133&lt;V$194,0,10-(V$195-'Indicator Data'!V133)/(V$195-V$194)*10)),1)))</f>
        <v>x</v>
      </c>
      <c r="W130" s="61">
        <f t="shared" si="37"/>
        <v>0.4</v>
      </c>
      <c r="X130" s="61">
        <f>IF('Indicator Data'!T133="No data","x",ROUND(IF('Indicator Data'!T133&gt;X$195,10,IF('Indicator Data'!T133&lt;X$194,0,10-(X$195-'Indicator Data'!T133)/(X$195-X$194)*10)),1))</f>
        <v>0.1</v>
      </c>
      <c r="Y130" s="167" t="str">
        <f>IF('Indicator Data'!W133="No data","x",ROUND(IF('Indicator Data'!W133&gt;Y$195,10,IF('Indicator Data'!W133&lt;Y$194,0,10-(Y$195-'Indicator Data'!W133)/(Y$195-Y$194)*10)),1))</f>
        <v>x</v>
      </c>
      <c r="Z130" s="65">
        <f>IF('Indicator Data'!X133="No data","x",IF(('Indicator Data'!X133/'Indicator Data'!BI133)&gt;1,1,IF('Indicator Data'!X133&gt;'Indicator Data'!X133,1,'Indicator Data'!X133/'Indicator Data'!BI133)))</f>
        <v>7.4365213886439483E-6</v>
      </c>
      <c r="AA130" s="167">
        <f t="shared" si="38"/>
        <v>0</v>
      </c>
      <c r="AB130" s="62">
        <f t="shared" si="46"/>
        <v>0.2</v>
      </c>
      <c r="AC130" s="61">
        <f>IF('Indicator Data'!R133="No data","x",ROUND(IF('Indicator Data'!R133&gt;AC$195,10,IF('Indicator Data'!R133&lt;AC$194,0,10-(AC$195-'Indicator Data'!R133)/(AC$195-AC$194)*10)),1))</f>
        <v>0.2</v>
      </c>
      <c r="AD130" s="61" t="str">
        <f>IF('Indicator Data'!S133="No data","x",ROUND(IF('Indicator Data'!S133&gt;AD$195,10,IF('Indicator Data'!S133&lt;AD$194,0,10-(AD$195-'Indicator Data'!S133)/(AD$195-AD$194)*10)),1))</f>
        <v>x</v>
      </c>
      <c r="AE130" s="62">
        <f t="shared" si="39"/>
        <v>0.2</v>
      </c>
      <c r="AF130" s="75">
        <f>('Indicator Data'!AC133+'Indicator Data'!AB133*0.5+'Indicator Data'!AA133*0.25)/1000</f>
        <v>0</v>
      </c>
      <c r="AG130" s="67">
        <f>AF130*1000/'Indicator Data'!BI133</f>
        <v>0</v>
      </c>
      <c r="AH130" s="62">
        <f t="shared" si="40"/>
        <v>0</v>
      </c>
      <c r="AI130" s="61">
        <f>IF('Indicator Data'!AG133="No data","x",ROUND(IF('Indicator Data'!AG133&lt;$AI$194,10,IF('Indicator Data'!AG133&gt;$AI$195,0,($AI$195-'Indicator Data'!AG133)/($AI$195-$AI$194)*10)),1))</f>
        <v>2</v>
      </c>
      <c r="AJ130" s="61">
        <f>IF('Indicator Data'!AH133="No data","x",ROUND(IF('Indicator Data'!AH133&gt;$AJ$195,10,IF('Indicator Data'!AH133&lt;$AJ$194,0,10-($AJ$195-'Indicator Data'!AH133)/($AJ$195-$AJ$194)*10)),1))</f>
        <v>0</v>
      </c>
      <c r="AK130" s="62">
        <f t="shared" si="47"/>
        <v>1</v>
      </c>
      <c r="AL130" s="68">
        <f t="shared" si="48"/>
        <v>0.4</v>
      </c>
      <c r="AM130" s="69">
        <f t="shared" si="49"/>
        <v>3.6</v>
      </c>
      <c r="AN130" s="61" t="str">
        <f>IF('Indicator Data'!AI133="No data","x",ROUND((IF(LOG('Indicator Data'!AI133)&gt;AN$195,10,IF(LOG('Indicator Data'!AI133)&lt;AN$194,0,10-(AN$195-LOG('Indicator Data'!AI133))/(AN$195-AN$194)*10))),1))</f>
        <v>x</v>
      </c>
      <c r="AO130" s="61">
        <f>IF('Indicator Data'!AJ133="No data","x",ROUND((IF(LOG('Indicator Data'!AJ133)&gt;AO$195,10,IF(LOG('Indicator Data'!AJ133)&lt;AO$194,0,10-(AO$195-LOG('Indicator Data'!AJ133))/(AO$195-AO$194)*10))),1))</f>
        <v>7</v>
      </c>
      <c r="AP130" s="62">
        <f t="shared" si="41"/>
        <v>7</v>
      </c>
      <c r="AQ130" s="62">
        <f>IF('Indicator Data'!AK133=0,10,ROUND(IF(LOG('Indicator Data'!AK133)&gt;AQ$195,0,IF(LOG('Indicator Data'!AK133)&lt;AQ$194,10,(AQ$195-LOG('Indicator Data'!AK133))/(AQ$195-AQ$194)*10)),1))</f>
        <v>4.9000000000000004</v>
      </c>
      <c r="AR130" s="62">
        <f>IF('Indicator Data'!AL133="No data","x",ROUND(IF('Indicator Data'!AL133&gt;AR$195,10,IF('Indicator Data'!AL133&lt;AR$194,0,10-(AR$195-'Indicator Data'!AL133)/(AR$195-AR$194)*10)),1))</f>
        <v>6</v>
      </c>
      <c r="AS130" s="64">
        <f t="shared" si="42"/>
        <v>6</v>
      </c>
      <c r="AT130" s="61" t="str">
        <f>IF('Indicator Data'!AM133="No data","x",ROUND(IF('Indicator Data'!AM133^2&gt;AT$195,0,IF('Indicator Data'!AM133^2&lt;AT$194,10,(AT$195-'Indicator Data'!AM133^2)/(AT$195-AT$194)*10)),1))</f>
        <v>x</v>
      </c>
      <c r="AU130" s="61">
        <f>IF('Indicator Data'!AN133="No data","x",ROUND(IF('Indicator Data'!AN133&gt;AU$195,0,IF('Indicator Data'!AN133&lt;AU$194,10,(AU$195-'Indicator Data'!AN133)/(AU$195-AU$194)*10)),1))</f>
        <v>4.8</v>
      </c>
      <c r="AV130" s="61">
        <f>IF('Indicator Data'!AO133="No data","x",ROUND(IF('Indicator Data'!AO133&gt;AV$195,0,IF('Indicator Data'!AO133&lt;AV$194,10,(AV$195-'Indicator Data'!AO133)/(AV$195-AV$194)*10)),1))</f>
        <v>8.4</v>
      </c>
      <c r="AW130" s="62">
        <f t="shared" si="43"/>
        <v>6.6</v>
      </c>
      <c r="AX130" s="62">
        <f>IF('Indicator Data'!AP133="No data","x",ROUND(IF('Indicator Data'!AP133&gt;AX$195,10,IF('Indicator Data'!AP133&lt;AX$194,0,10-(AX$195-'Indicator Data'!AP133)/(AX$195-AX$194)*10)),1))</f>
        <v>7</v>
      </c>
      <c r="AY130" s="64">
        <f t="shared" si="44"/>
        <v>6.8</v>
      </c>
      <c r="AZ130" s="69">
        <f t="shared" si="45"/>
        <v>6.4</v>
      </c>
    </row>
    <row r="131" spans="1:52" s="4" customFormat="1" x14ac:dyDescent="0.3">
      <c r="A131" s="109" t="str">
        <f>'Indicator Data'!A134</f>
        <v>Oman</v>
      </c>
      <c r="B131" s="52" t="str">
        <f>'Indicator Data'!B134</f>
        <v>OMN</v>
      </c>
      <c r="C131" s="61">
        <f>ROUND(IF('Indicator Data'!K134="No data",IF((0.1022*LN('Indicator Data'!BH134)-0.1711)&gt;C$195,0,IF((0.1022*LN('Indicator Data'!BH134)-0.1711)&lt;C$194,10,(C$195-(0.1022*LN('Indicator Data'!BH134)-0.1711))/(C$195-C$194)*10)),IF('Indicator Data'!K134&gt;C$195,0,IF('Indicator Data'!K134&lt;C$194,10,(C$195-'Indicator Data'!K134)/(C$195-C$194)*10))),1)</f>
        <v>1.3</v>
      </c>
      <c r="D131" s="61" t="str">
        <f>IF('Indicator Data'!L134="No data","x",ROUND((IF(LOG('Indicator Data'!L134*1000)&gt;D$195,10,IF(LOG('Indicator Data'!L134*1000)&lt;D$194,0,10-(D$195-LOG('Indicator Data'!L134*1000))/(D$195-D$194)*10))),1))</f>
        <v>x</v>
      </c>
      <c r="E131" s="62">
        <f t="shared" si="29"/>
        <v>1.3</v>
      </c>
      <c r="F131" s="61">
        <f>IF('Indicator Data'!Y134="No data","x",ROUND(IF('Indicator Data'!Y134&gt;F$195,10,IF('Indicator Data'!Y134&lt;F$194,0,10-(F$195-'Indicator Data'!Y134)/(F$195-F$194)*10)),1))</f>
        <v>4.0999999999999996</v>
      </c>
      <c r="G131" s="61" t="str">
        <f>IF('Indicator Data'!Z134="No data","x",ROUND(IF('Indicator Data'!Z134&gt;G$195,10,IF('Indicator Data'!Z134&lt;G$194,0,10-(G$195-'Indicator Data'!Z134)/(G$195-G$194)*10)),1))</f>
        <v>x</v>
      </c>
      <c r="H131" s="62">
        <f t="shared" si="30"/>
        <v>4.0999999999999996</v>
      </c>
      <c r="I131" s="63">
        <f>SUM(IF('Indicator Data'!M134=0,0,'Indicator Data'!M134),SUM('Indicator Data'!N134:O134))</f>
        <v>0</v>
      </c>
      <c r="J131" s="63">
        <f>I131/'Indicator Data'!BI134*1000000</f>
        <v>0</v>
      </c>
      <c r="K131" s="61">
        <f t="shared" si="31"/>
        <v>0</v>
      </c>
      <c r="L131" s="61" t="str">
        <f>IF('Indicator Data'!P134="No data","x",ROUND(IF('Indicator Data'!P134&gt;L$195,10,IF('Indicator Data'!P134&lt;L$194,0,10-(L$195-'Indicator Data'!P134)/(L$195-L$194)*10)),1))</f>
        <v>x</v>
      </c>
      <c r="M131" s="61">
        <f>IF('Indicator Data'!Q134="No data","x",IF('Indicator Data'!Q134=0,0,ROUND(IF('Indicator Data'!Q134&gt;M$195,10,IF('Indicator Data'!Q134&lt;M$194,0,10-(M$195-'Indicator Data'!Q134)/(M$195-M$194)*10)),1)))</f>
        <v>0</v>
      </c>
      <c r="N131" s="62">
        <f t="shared" si="32"/>
        <v>0</v>
      </c>
      <c r="O131" s="64">
        <f t="shared" si="33"/>
        <v>1.7</v>
      </c>
      <c r="P131" s="75">
        <f>IF(AND('Indicator Data'!AD134="No data",'Indicator Data'!AE134="No data"),0,SUM('Indicator Data'!AD134:AF134)/1000)</f>
        <v>0.56399999999999995</v>
      </c>
      <c r="Q131" s="61">
        <f t="shared" si="34"/>
        <v>0</v>
      </c>
      <c r="R131" s="65">
        <f>P131*1000/'Indicator Data'!BI134</f>
        <v>1.1336701646957423E-4</v>
      </c>
      <c r="S131" s="61">
        <f t="shared" si="35"/>
        <v>1.9</v>
      </c>
      <c r="T131" s="66">
        <f t="shared" si="36"/>
        <v>1</v>
      </c>
      <c r="U131" s="61">
        <f>IF('Indicator Data'!U134="No data","x",ROUND(IF('Indicator Data'!U134&gt;U$195,10,IF('Indicator Data'!U134&lt;U$194,0,10-(U$195-'Indicator Data'!U134)/(U$195-U$194)*10)),1))</f>
        <v>0.4</v>
      </c>
      <c r="V131" s="61" t="str">
        <f>IF('Indicator Data'!V134="No data","x",IF('Indicator Data'!V134=0,0,ROUND(IF('Indicator Data'!V134&gt;V$195,10,IF('Indicator Data'!V134&lt;V$194,0,10-(V$195-'Indicator Data'!V134)/(V$195-V$194)*10)),1)))</f>
        <v>x</v>
      </c>
      <c r="W131" s="61">
        <f t="shared" si="37"/>
        <v>0.4</v>
      </c>
      <c r="X131" s="61">
        <f>IF('Indicator Data'!T134="No data","x",ROUND(IF('Indicator Data'!T134&gt;X$195,10,IF('Indicator Data'!T134&lt;X$194,0,10-(X$195-'Indicator Data'!T134)/(X$195-X$194)*10)),1))</f>
        <v>0.1</v>
      </c>
      <c r="Y131" s="167">
        <f>IF('Indicator Data'!W134="No data","x",ROUND(IF('Indicator Data'!W134&gt;Y$195,10,IF('Indicator Data'!W134&lt;Y$194,0,10-(Y$195-'Indicator Data'!W134)/(Y$195-Y$194)*10)),1))</f>
        <v>0</v>
      </c>
      <c r="Z131" s="65">
        <f>IF('Indicator Data'!X134="No data","x",IF(('Indicator Data'!X134/'Indicator Data'!BI134)&gt;1,1,IF('Indicator Data'!X134&gt;'Indicator Data'!X134,1,'Indicator Data'!X134/'Indicator Data'!BI134)))</f>
        <v>2.0100534835030891E-7</v>
      </c>
      <c r="AA131" s="167">
        <f t="shared" si="38"/>
        <v>0</v>
      </c>
      <c r="AB131" s="62">
        <f t="shared" ref="AB131:AB162" si="50">IF(AND(W131="x",X131="x",Y131="x",AA131="x"),"x",ROUND(AVERAGE(W131,X131,Y131,AA131),1))</f>
        <v>0.1</v>
      </c>
      <c r="AC131" s="61">
        <f>IF('Indicator Data'!R134="No data","x",ROUND(IF('Indicator Data'!R134&gt;AC$195,10,IF('Indicator Data'!R134&lt;AC$194,0,10-(AC$195-'Indicator Data'!R134)/(AC$195-AC$194)*10)),1))</f>
        <v>0.9</v>
      </c>
      <c r="AD131" s="61">
        <f>IF('Indicator Data'!S134="No data","x",ROUND(IF('Indicator Data'!S134&gt;AD$195,10,IF('Indicator Data'!S134&lt;AD$194,0,10-(AD$195-'Indicator Data'!S134)/(AD$195-AD$194)*10)),1))</f>
        <v>2.2000000000000002</v>
      </c>
      <c r="AE131" s="62">
        <f t="shared" si="39"/>
        <v>1.6</v>
      </c>
      <c r="AF131" s="75">
        <f>('Indicator Data'!AC134+'Indicator Data'!AB134*0.5+'Indicator Data'!AA134*0.25)/1000</f>
        <v>0.05</v>
      </c>
      <c r="AG131" s="67">
        <f>AF131*1000/'Indicator Data'!BI134</f>
        <v>1.0050267417515446E-5</v>
      </c>
      <c r="AH131" s="62">
        <f t="shared" si="40"/>
        <v>0</v>
      </c>
      <c r="AI131" s="61">
        <f>IF('Indicator Data'!AG134="No data","x",ROUND(IF('Indicator Data'!AG134&lt;$AI$194,10,IF('Indicator Data'!AG134&gt;$AI$195,0,($AI$195-'Indicator Data'!AG134)/($AI$195-$AI$194)*10)),1))</f>
        <v>3.9</v>
      </c>
      <c r="AJ131" s="61">
        <f>IF('Indicator Data'!AH134="No data","x",ROUND(IF('Indicator Data'!AH134&gt;$AJ$195,10,IF('Indicator Data'!AH134&lt;$AJ$194,0,10-($AJ$195-'Indicator Data'!AH134)/($AJ$195-$AJ$194)*10)),1))</f>
        <v>0.6</v>
      </c>
      <c r="AK131" s="62">
        <f t="shared" ref="AK131:AK162" si="51">ROUND(AVERAGE(AJ131,AI131),1)</f>
        <v>2.2999999999999998</v>
      </c>
      <c r="AL131" s="68">
        <f t="shared" ref="AL131:AL162" si="52">ROUND(IF(AND(AB131="x",AE131="x",AK131="x"),AH131,IF(AND(AB131="x",AE131="x"),(10-GEOMEAN(((10-AK131)/10*9+1),((10-AH131)/10*9+1)))/9*10,IF(AK131="x",(10-GEOMEAN(((10-AB131)/10*9+1),((10-AE131)/10*9+1),((10-AH131)/10*9+1)))/9*10,IF(AB131="x",(10-GEOMEAN(((10-AK131)/10*9+1),((10-AE131)/10*9+1),((10-AH131)/10*9+1)))/9*10,(10-GEOMEAN(((10-AB131)/10*9+1),((10-AE131)/10*9+1),((10-AH131)/10*9+1),((10-AK131)/10*9+1)))/9*10)))),1)</f>
        <v>1</v>
      </c>
      <c r="AM131" s="69">
        <f t="shared" ref="AM131:AM162" si="53">ROUND((10-GEOMEAN(((10-T131)/10*9+1),((10-AL131)/10*9+1)))/9*10,1)</f>
        <v>1</v>
      </c>
      <c r="AN131" s="61">
        <f>IF('Indicator Data'!AI134="No data","x",ROUND((IF(LOG('Indicator Data'!AI134)&gt;AN$195,10,IF(LOG('Indicator Data'!AI134)&lt;AN$194,0,10-(AN$195-LOG('Indicator Data'!AI134))/(AN$195-AN$194)*10))),1))</f>
        <v>7.5</v>
      </c>
      <c r="AO131" s="61">
        <f>IF('Indicator Data'!AJ134="No data","x",ROUND((IF(LOG('Indicator Data'!AJ134)&gt;AO$195,10,IF(LOG('Indicator Data'!AJ134)&lt;AO$194,0,10-(AO$195-LOG('Indicator Data'!AJ134))/(AO$195-AO$194)*10))),1))</f>
        <v>5.9</v>
      </c>
      <c r="AP131" s="62">
        <f t="shared" si="41"/>
        <v>6.7</v>
      </c>
      <c r="AQ131" s="62">
        <f>IF('Indicator Data'!AK134=0,10,ROUND(IF(LOG('Indicator Data'!AK134)&gt;AQ$195,0,IF(LOG('Indicator Data'!AK134)&lt;AQ$194,10,(AQ$195-LOG('Indicator Data'!AK134))/(AQ$195-AQ$194)*10)),1))</f>
        <v>2</v>
      </c>
      <c r="AR131" s="62">
        <f>IF('Indicator Data'!AL134="No data","x",ROUND(IF('Indicator Data'!AL134&gt;AR$195,10,IF('Indicator Data'!AL134&lt;AR$194,0,10-(AR$195-'Indicator Data'!AL134)/(AR$195-AR$194)*10)),1))</f>
        <v>10</v>
      </c>
      <c r="AS131" s="64">
        <f t="shared" si="42"/>
        <v>6.2</v>
      </c>
      <c r="AT131" s="61">
        <f>IF('Indicator Data'!AM134="No data","x",ROUND(IF('Indicator Data'!AM134^2&gt;AT$195,0,IF('Indicator Data'!AM134^2&lt;AT$194,10,(AT$195-'Indicator Data'!AM134^2)/(AT$195-AT$194)*10)),1))</f>
        <v>0.9</v>
      </c>
      <c r="AU131" s="61">
        <f>IF('Indicator Data'!AN134="No data","x",ROUND(IF('Indicator Data'!AN134&gt;AU$195,0,IF('Indicator Data'!AN134&lt;AU$194,10,(AU$195-'Indicator Data'!AN134)/(AU$195-AU$194)*10)),1))</f>
        <v>3.4</v>
      </c>
      <c r="AV131" s="61" t="str">
        <f>IF('Indicator Data'!AO134="No data","x",ROUND(IF('Indicator Data'!AO134&gt;AV$195,0,IF('Indicator Data'!AO134&lt;AV$194,10,(AV$195-'Indicator Data'!AO134)/(AV$195-AV$194)*10)),1))</f>
        <v>x</v>
      </c>
      <c r="AW131" s="62">
        <f t="shared" si="43"/>
        <v>2.2000000000000002</v>
      </c>
      <c r="AX131" s="62" t="str">
        <f>IF('Indicator Data'!AP134="No data","x",ROUND(IF('Indicator Data'!AP134&gt;AX$195,10,IF('Indicator Data'!AP134&lt;AX$194,0,10-(AX$195-'Indicator Data'!AP134)/(AX$195-AX$194)*10)),1))</f>
        <v>x</v>
      </c>
      <c r="AY131" s="64">
        <f t="shared" si="44"/>
        <v>2.2000000000000002</v>
      </c>
      <c r="AZ131" s="69">
        <f t="shared" si="45"/>
        <v>4.2</v>
      </c>
    </row>
    <row r="132" spans="1:52" s="4" customFormat="1" x14ac:dyDescent="0.3">
      <c r="A132" s="109" t="str">
        <f>'Indicator Data'!A135</f>
        <v>Pakistan</v>
      </c>
      <c r="B132" s="52" t="str">
        <f>'Indicator Data'!B135</f>
        <v>PAK</v>
      </c>
      <c r="C132" s="61">
        <f>ROUND(IF('Indicator Data'!K135="No data",IF((0.1022*LN('Indicator Data'!BH135)-0.1711)&gt;C$195,0,IF((0.1022*LN('Indicator Data'!BH135)-0.1711)&lt;C$194,10,(C$195-(0.1022*LN('Indicator Data'!BH135)-0.1711))/(C$195-C$194)*10)),IF('Indicator Data'!K135&gt;C$195,0,IF('Indicator Data'!K135&lt;C$194,10,(C$195-'Indicator Data'!K135)/(C$195-C$194)*10))),1)</f>
        <v>6.8</v>
      </c>
      <c r="D132" s="61">
        <f>IF('Indicator Data'!L135="No data","x",ROUND((IF(LOG('Indicator Data'!L135*1000)&gt;D$195,10,IF(LOG('Indicator Data'!L135*1000)&lt;D$194,0,10-(D$195-LOG('Indicator Data'!L135*1000))/(D$195-D$194)*10))),1))</f>
        <v>8.5</v>
      </c>
      <c r="E132" s="62">
        <f t="shared" ref="E132:E193" si="54">ROUND(IF(D132="x",C132,(10-GEOMEAN(((10-C132)/10*9+1),((10-D132)/10*9+1)))/9*10),1)</f>
        <v>7.8</v>
      </c>
      <c r="F132" s="61">
        <f>IF('Indicator Data'!Y135="No data","x",ROUND(IF('Indicator Data'!Y135&gt;F$195,10,IF('Indicator Data'!Y135&lt;F$194,0,10-(F$195-'Indicator Data'!Y135)/(F$195-F$194)*10)),1))</f>
        <v>7.3</v>
      </c>
      <c r="G132" s="61">
        <f>IF('Indicator Data'!Z135="No data","x",ROUND(IF('Indicator Data'!Z135&gt;G$195,10,IF('Indicator Data'!Z135&lt;G$194,0,10-(G$195-'Indicator Data'!Z135)/(G$195-G$194)*10)),1))</f>
        <v>2.1</v>
      </c>
      <c r="H132" s="62">
        <f t="shared" ref="H132:H193" si="55">IF(AND(F132="x",G132="x"),"x",ROUND(AVERAGE(F132,G132),1))</f>
        <v>4.7</v>
      </c>
      <c r="I132" s="63">
        <f>SUM(IF('Indicator Data'!M135=0,0,'Indicator Data'!M135),SUM('Indicator Data'!N135:O135))</f>
        <v>4964.7072699999999</v>
      </c>
      <c r="J132" s="63">
        <f>I132/'Indicator Data'!BI135*1000000</f>
        <v>22.924757014531554</v>
      </c>
      <c r="K132" s="61">
        <f t="shared" ref="K132:K193" si="56">IF(J132="x","x",ROUND(IF(J132&gt;K$195,10,IF(J132&lt;K$194,0,10-(K$195-J132)/(K$195-K$194)*10)),1))</f>
        <v>0.5</v>
      </c>
      <c r="L132" s="61">
        <f>IF('Indicator Data'!P135="No data","x",ROUND(IF('Indicator Data'!P135&gt;L$195,10,IF('Indicator Data'!P135&lt;L$194,0,10-(L$195-'Indicator Data'!P135)/(L$195-L$194)*10)),1))</f>
        <v>0.3</v>
      </c>
      <c r="M132" s="61">
        <f>IF('Indicator Data'!Q135="No data","x",IF('Indicator Data'!Q135=0,0,ROUND(IF('Indicator Data'!Q135&gt;M$195,10,IF('Indicator Data'!Q135&lt;M$194,0,10-(M$195-'Indicator Data'!Q135)/(M$195-M$194)*10)),1)))</f>
        <v>2.2000000000000002</v>
      </c>
      <c r="N132" s="62">
        <f t="shared" ref="N132:N193" si="57">ROUND(AVERAGE(K132,L132,M132),1)</f>
        <v>1</v>
      </c>
      <c r="O132" s="64">
        <f t="shared" ref="O132:O193" si="58">ROUND(AVERAGE(E132,E132,H132,N132),1)</f>
        <v>5.3</v>
      </c>
      <c r="P132" s="75">
        <f>IF(AND('Indicator Data'!AD135="No data",'Indicator Data'!AE135="No data"),0,SUM('Indicator Data'!AD135:AF135)/1000)</f>
        <v>1528.212</v>
      </c>
      <c r="Q132" s="61">
        <f t="shared" ref="Q132:Q193" si="59">ROUND(IF(P132=0,0,IF(LOG(P132*1000)&gt;$Q$195,10,IF(LOG(P132*1000)&lt;Q$194,0,10-(Q$195-LOG(P132*1000))/(Q$195-Q$194)*10))),1)</f>
        <v>10</v>
      </c>
      <c r="R132" s="65">
        <f>P132*1000/'Indicator Data'!BI135</f>
        <v>7.0565869972614315E-3</v>
      </c>
      <c r="S132" s="61">
        <f t="shared" ref="S132:S193" si="60">IF(R132="x","x",ROUND(IF(R132&gt;$S$195,10,IF(R132&lt;$S$194,0,((R132*100)/0.0052)^(1/4.0545)/6.5*10)),1))</f>
        <v>5.2</v>
      </c>
      <c r="T132" s="66">
        <f t="shared" ref="T132:T193" si="61">ROUND(AVERAGE(Q132,S132),1)</f>
        <v>7.6</v>
      </c>
      <c r="U132" s="61">
        <f>IF('Indicator Data'!U135="No data","x",ROUND(IF('Indicator Data'!U135&gt;U$195,10,IF('Indicator Data'!U135&lt;U$194,0,10-(U$195-'Indicator Data'!U135)/(U$195-U$194)*10)),1))</f>
        <v>0.2</v>
      </c>
      <c r="V132" s="61">
        <f>IF('Indicator Data'!V135="No data","x",IF('Indicator Data'!V135=0,0,ROUND(IF('Indicator Data'!V135&gt;V$195,10,IF('Indicator Data'!V135&lt;V$194,0,10-(V$195-'Indicator Data'!V135)/(V$195-V$194)*10)),1)))</f>
        <v>0.6</v>
      </c>
      <c r="W132" s="61">
        <f t="shared" ref="W132:W193" si="62">IF(AND(U132="x",V132="x"),"x",AVERAGE(U132,V132))</f>
        <v>0.4</v>
      </c>
      <c r="X132" s="61">
        <f>IF('Indicator Data'!T135="No data","x",ROUND(IF('Indicator Data'!T135&gt;X$195,10,IF('Indicator Data'!T135&lt;X$194,0,10-(X$195-'Indicator Data'!T135)/(X$195-X$194)*10)),1))</f>
        <v>4.9000000000000004</v>
      </c>
      <c r="Y132" s="167">
        <f>IF('Indicator Data'!W135="No data","x",ROUND(IF('Indicator Data'!W135&gt;Y$195,10,IF('Indicator Data'!W135&lt;Y$194,0,10-(Y$195-'Indicator Data'!W135)/(Y$195-Y$194)*10)),1))</f>
        <v>0.1</v>
      </c>
      <c r="Z132" s="65">
        <f>IF('Indicator Data'!X135="No data","x",IF(('Indicator Data'!X135/'Indicator Data'!BI135)&gt;1,1,IF('Indicator Data'!X135&gt;'Indicator Data'!X135,1,'Indicator Data'!X135/'Indicator Data'!BI135)))</f>
        <v>0.14629864300939749</v>
      </c>
      <c r="AA132" s="167">
        <f t="shared" ref="AA132:AA193" si="63">IF(Z132="x","x",ROUND(IF(Z132&gt;AA$195,10,IF(Z132&lt;AA$194,0,10-(AA$195-Z132)/(AA$195-AA$194)*10)),1))</f>
        <v>1.6</v>
      </c>
      <c r="AB132" s="62">
        <f t="shared" si="50"/>
        <v>1.8</v>
      </c>
      <c r="AC132" s="61">
        <f>IF('Indicator Data'!R135="No data","x",ROUND(IF('Indicator Data'!R135&gt;AC$195,10,IF('Indicator Data'!R135&lt;AC$194,0,10-(AC$195-'Indicator Data'!R135)/(AC$195-AC$194)*10)),1))</f>
        <v>5.3</v>
      </c>
      <c r="AD132" s="61">
        <f>IF('Indicator Data'!S135="No data","x",ROUND(IF('Indicator Data'!S135&gt;AD$195,10,IF('Indicator Data'!S135&lt;AD$194,0,10-(AD$195-'Indicator Data'!S135)/(AD$195-AD$194)*10)),1))</f>
        <v>7</v>
      </c>
      <c r="AE132" s="62">
        <f t="shared" ref="AE132:AE193" si="64">IF(AND(AC132="x",AD132="x"),"x",ROUND(AVERAGE(AD132,AC132),1))</f>
        <v>6.2</v>
      </c>
      <c r="AF132" s="75">
        <f>('Indicator Data'!AC135+'Indicator Data'!AB135*0.5+'Indicator Data'!AA135*0.25)/1000</f>
        <v>4797.4067500000001</v>
      </c>
      <c r="AG132" s="67">
        <f>AF132*1000/'Indicator Data'!BI135</f>
        <v>2.2152239409600386E-2</v>
      </c>
      <c r="AH132" s="62">
        <f t="shared" ref="AH132:AH193" si="65">IF(AG132="x","x",ROUND(IF(AG132&gt;AH$195,10,IF(AG132&lt;AH$194,0,10-(AH$195-AG132)/(AH$195-AH$194)*10)),1))</f>
        <v>2.2000000000000002</v>
      </c>
      <c r="AI132" s="61">
        <f>IF('Indicator Data'!AG135="No data","x",ROUND(IF('Indicator Data'!AG135&lt;$AI$194,10,IF('Indicator Data'!AG135&gt;$AI$195,0,($AI$195-'Indicator Data'!AG135)/($AI$195-$AI$194)*10)),1))</f>
        <v>5.5</v>
      </c>
      <c r="AJ132" s="61">
        <f>IF('Indicator Data'!AH135="No data","x",ROUND(IF('Indicator Data'!AH135&gt;$AJ$195,10,IF('Indicator Data'!AH135&lt;$AJ$194,0,10-($AJ$195-'Indicator Data'!AH135)/($AJ$195-$AJ$194)*10)),1))</f>
        <v>5.0999999999999996</v>
      </c>
      <c r="AK132" s="62">
        <f t="shared" si="51"/>
        <v>5.3</v>
      </c>
      <c r="AL132" s="68">
        <f t="shared" si="52"/>
        <v>4.0999999999999996</v>
      </c>
      <c r="AM132" s="69">
        <f t="shared" si="53"/>
        <v>6.1</v>
      </c>
      <c r="AN132" s="61">
        <f>IF('Indicator Data'!AI135="No data","x",ROUND((IF(LOG('Indicator Data'!AI135)&gt;AN$195,10,IF(LOG('Indicator Data'!AI135)&lt;AN$194,0,10-(AN$195-LOG('Indicator Data'!AI135))/(AN$195-AN$194)*10))),1))</f>
        <v>7.1</v>
      </c>
      <c r="AO132" s="61" t="str">
        <f>IF('Indicator Data'!AJ135="No data","x",ROUND((IF(LOG('Indicator Data'!AJ135)&gt;AO$195,10,IF(LOG('Indicator Data'!AJ135)&lt;AO$194,0,10-(AO$195-LOG('Indicator Data'!AJ135))/(AO$195-AO$194)*10))),1))</f>
        <v>x</v>
      </c>
      <c r="AP132" s="62">
        <f t="shared" ref="AP132:AP193" si="66">IF(AND(AN132="x",AO132="x"),"x",ROUND(AVERAGE(AO132,AN132),1))</f>
        <v>7.1</v>
      </c>
      <c r="AQ132" s="62">
        <f>IF('Indicator Data'!AK135=0,10,ROUND(IF(LOG('Indicator Data'!AK135)&gt;AQ$195,0,IF(LOG('Indicator Data'!AK135)&lt;AQ$194,10,(AQ$195-LOG('Indicator Data'!AK135))/(AQ$195-AQ$194)*10)),1))</f>
        <v>7.8</v>
      </c>
      <c r="AR132" s="62">
        <f>IF('Indicator Data'!AL135="No data","x",ROUND(IF('Indicator Data'!AL135&gt;AR$195,10,IF('Indicator Data'!AL135&lt;AR$194,0,10-(AR$195-'Indicator Data'!AL135)/(AR$195-AR$194)*10)),1))</f>
        <v>4</v>
      </c>
      <c r="AS132" s="64">
        <f t="shared" ref="AS132:AS193" si="67">ROUND(AVERAGE(AP132,AQ132,AR132),1)</f>
        <v>6.3</v>
      </c>
      <c r="AT132" s="61">
        <f>IF('Indicator Data'!AM135="No data","x",ROUND(IF('Indicator Data'!AM135^2&gt;AT$195,0,IF('Indicator Data'!AM135^2&lt;AT$194,10,(AT$195-'Indicator Data'!AM135^2)/(AT$195-AT$194)*10)),1))</f>
        <v>7.1</v>
      </c>
      <c r="AU132" s="61">
        <f>IF('Indicator Data'!AN135="No data","x",ROUND(IF('Indicator Data'!AN135&gt;AU$195,0,IF('Indicator Data'!AN135&lt;AU$194,10,(AU$195-'Indicator Data'!AN135)/(AU$195-AU$194)*10)),1))</f>
        <v>6.5</v>
      </c>
      <c r="AV132" s="61">
        <f>IF('Indicator Data'!AO135="No data","x",ROUND(IF('Indicator Data'!AO135&gt;AV$195,0,IF('Indicator Data'!AO135&lt;AV$194,10,(AV$195-'Indicator Data'!AO135)/(AV$195-AV$194)*10)),1))</f>
        <v>3.9</v>
      </c>
      <c r="AW132" s="62">
        <f t="shared" ref="AW132:AW193" si="68">IF(AND(AT132="x",AV132="x",AU132="x"),"x",ROUND(AVERAGE(AV132,AT132,AU132),1))</f>
        <v>5.8</v>
      </c>
      <c r="AX132" s="62">
        <f>IF('Indicator Data'!AP135="No data","x",ROUND(IF('Indicator Data'!AP135&gt;AX$195,10,IF('Indicator Data'!AP135&lt;AX$194,0,10-(AX$195-'Indicator Data'!AP135)/(AX$195-AX$194)*10)),1))</f>
        <v>5.8</v>
      </c>
      <c r="AY132" s="64">
        <f t="shared" ref="AY132:AY193" si="69">ROUND(AVERAGE(AW132,AX132),1)</f>
        <v>5.8</v>
      </c>
      <c r="AZ132" s="69">
        <f t="shared" ref="AZ132:AZ193" si="70">ROUND(AVERAGE(AS132,AY132),1)</f>
        <v>6.1</v>
      </c>
    </row>
    <row r="133" spans="1:52" s="4" customFormat="1" x14ac:dyDescent="0.3">
      <c r="A133" s="109" t="str">
        <f>'Indicator Data'!A136</f>
        <v>Palau</v>
      </c>
      <c r="B133" s="52" t="str">
        <f>'Indicator Data'!B136</f>
        <v>PLW</v>
      </c>
      <c r="C133" s="61">
        <f>ROUND(IF('Indicator Data'!K136="No data",IF((0.1022*LN('Indicator Data'!BH136)-0.1711)&gt;C$195,0,IF((0.1022*LN('Indicator Data'!BH136)-0.1711)&lt;C$194,10,(C$195-(0.1022*LN('Indicator Data'!BH136)-0.1711))/(C$195-C$194)*10)),IF('Indicator Data'!K136&gt;C$195,0,IF('Indicator Data'!K136&lt;C$194,10,(C$195-'Indicator Data'!K136)/(C$195-C$194)*10))),1)</f>
        <v>1.7</v>
      </c>
      <c r="D133" s="61" t="str">
        <f>IF('Indicator Data'!L136="No data","x",ROUND((IF(LOG('Indicator Data'!L136*1000)&gt;D$195,10,IF(LOG('Indicator Data'!L136*1000)&lt;D$194,0,10-(D$195-LOG('Indicator Data'!L136*1000))/(D$195-D$194)*10))),1))</f>
        <v>x</v>
      </c>
      <c r="E133" s="62">
        <f t="shared" si="54"/>
        <v>1.7</v>
      </c>
      <c r="F133" s="61" t="str">
        <f>IF('Indicator Data'!Y136="No data","x",ROUND(IF('Indicator Data'!Y136&gt;F$195,10,IF('Indicator Data'!Y136&lt;F$194,0,10-(F$195-'Indicator Data'!Y136)/(F$195-F$194)*10)),1))</f>
        <v>x</v>
      </c>
      <c r="G133" s="61" t="str">
        <f>IF('Indicator Data'!Z136="No data","x",ROUND(IF('Indicator Data'!Z136&gt;G$195,10,IF('Indicator Data'!Z136&lt;G$194,0,10-(G$195-'Indicator Data'!Z136)/(G$195-G$194)*10)),1))</f>
        <v>x</v>
      </c>
      <c r="H133" s="62" t="str">
        <f t="shared" si="55"/>
        <v>x</v>
      </c>
      <c r="I133" s="63">
        <f>SUM(IF('Indicator Data'!M136=0,0,'Indicator Data'!M136),SUM('Indicator Data'!N136:O136))</f>
        <v>112.16459</v>
      </c>
      <c r="J133" s="63">
        <f>I133/'Indicator Data'!BI136*1000000</f>
        <v>6231.0199433364814</v>
      </c>
      <c r="K133" s="61">
        <f t="shared" si="56"/>
        <v>10</v>
      </c>
      <c r="L133" s="61">
        <f>IF('Indicator Data'!P136="No data","x",ROUND(IF('Indicator Data'!P136&gt;L$195,10,IF('Indicator Data'!P136&lt;L$194,0,10-(L$195-'Indicator Data'!P136)/(L$195-L$194)*10)),1))</f>
        <v>10</v>
      </c>
      <c r="M133" s="61">
        <f>IF('Indicator Data'!Q136="No data","x",IF('Indicator Data'!Q136=0,0,ROUND(IF('Indicator Data'!Q136&gt;M$195,10,IF('Indicator Data'!Q136&lt;M$194,0,10-(M$195-'Indicator Data'!Q136)/(M$195-M$194)*10)),1)))</f>
        <v>0.3</v>
      </c>
      <c r="N133" s="62">
        <f t="shared" si="57"/>
        <v>6.8</v>
      </c>
      <c r="O133" s="64">
        <f t="shared" si="58"/>
        <v>3.4</v>
      </c>
      <c r="P133" s="75">
        <f>IF(AND('Indicator Data'!AD136="No data",'Indicator Data'!AE136="No data"),0,SUM('Indicator Data'!AD136:AF136)/1000)</f>
        <v>0</v>
      </c>
      <c r="Q133" s="61">
        <f t="shared" si="59"/>
        <v>0</v>
      </c>
      <c r="R133" s="65">
        <f>P133*1000/'Indicator Data'!BI136</f>
        <v>0</v>
      </c>
      <c r="S133" s="61">
        <f t="shared" si="60"/>
        <v>0</v>
      </c>
      <c r="T133" s="66">
        <f t="shared" si="61"/>
        <v>0</v>
      </c>
      <c r="U133" s="61" t="str">
        <f>IF('Indicator Data'!U136="No data","x",ROUND(IF('Indicator Data'!U136&gt;U$195,10,IF('Indicator Data'!U136&lt;U$194,0,10-(U$195-'Indicator Data'!U136)/(U$195-U$194)*10)),1))</f>
        <v>x</v>
      </c>
      <c r="V133" s="61" t="str">
        <f>IF('Indicator Data'!V136="No data","x",IF('Indicator Data'!V136=0,0,ROUND(IF('Indicator Data'!V136&gt;V$195,10,IF('Indicator Data'!V136&lt;V$194,0,10-(V$195-'Indicator Data'!V136)/(V$195-V$194)*10)),1)))</f>
        <v>x</v>
      </c>
      <c r="W133" s="61" t="str">
        <f t="shared" si="62"/>
        <v>x</v>
      </c>
      <c r="X133" s="61">
        <f>IF('Indicator Data'!T136="No data","x",ROUND(IF('Indicator Data'!T136&gt;X$195,10,IF('Indicator Data'!T136&lt;X$194,0,10-(X$195-'Indicator Data'!T136)/(X$195-X$194)*10)),1))</f>
        <v>1.9</v>
      </c>
      <c r="Y133" s="167" t="str">
        <f>IF('Indicator Data'!W136="No data","x",ROUND(IF('Indicator Data'!W136&gt;Y$195,10,IF('Indicator Data'!W136&lt;Y$194,0,10-(Y$195-'Indicator Data'!W136)/(Y$195-Y$194)*10)),1))</f>
        <v>x</v>
      </c>
      <c r="Z133" s="65">
        <f>IF('Indicator Data'!X136="No data","x",IF(('Indicator Data'!X136/'Indicator Data'!BI136)&gt;1,1,IF('Indicator Data'!X136&gt;'Indicator Data'!X136,1,'Indicator Data'!X136/'Indicator Data'!BI136)))</f>
        <v>0</v>
      </c>
      <c r="AA133" s="167">
        <f t="shared" si="63"/>
        <v>0</v>
      </c>
      <c r="AB133" s="62">
        <f t="shared" si="50"/>
        <v>1</v>
      </c>
      <c r="AC133" s="61">
        <f>IF('Indicator Data'!R136="No data","x",ROUND(IF('Indicator Data'!R136&gt;AC$195,10,IF('Indicator Data'!R136&lt;AC$194,0,10-(AC$195-'Indicator Data'!R136)/(AC$195-AC$194)*10)),1))</f>
        <v>1.4</v>
      </c>
      <c r="AD133" s="61" t="str">
        <f>IF('Indicator Data'!S136="No data","x",ROUND(IF('Indicator Data'!S136&gt;AD$195,10,IF('Indicator Data'!S136&lt;AD$194,0,10-(AD$195-'Indicator Data'!S136)/(AD$195-AD$194)*10)),1))</f>
        <v>x</v>
      </c>
      <c r="AE133" s="62">
        <f t="shared" si="64"/>
        <v>1.4</v>
      </c>
      <c r="AF133" s="75">
        <f>('Indicator Data'!AC136+'Indicator Data'!AB136*0.5+'Indicator Data'!AA136*0.25)/1000</f>
        <v>6.2E-2</v>
      </c>
      <c r="AG133" s="67">
        <f>AF133*1000/'Indicator Data'!BI136</f>
        <v>3.4442530970501639E-3</v>
      </c>
      <c r="AH133" s="62">
        <f t="shared" si="65"/>
        <v>0.3</v>
      </c>
      <c r="AI133" s="61">
        <f>IF('Indicator Data'!AG136="No data","x",ROUND(IF('Indicator Data'!AG136&lt;$AI$194,10,IF('Indicator Data'!AG136&gt;$AI$195,0,($AI$195-'Indicator Data'!AG136)/($AI$195-$AI$194)*10)),1))</f>
        <v>10</v>
      </c>
      <c r="AJ133" s="61">
        <f>IF('Indicator Data'!AH136="No data","x",ROUND(IF('Indicator Data'!AH136&gt;$AJ$195,10,IF('Indicator Data'!AH136&lt;$AJ$194,0,10-($AJ$195-'Indicator Data'!AH136)/($AJ$195-$AJ$194)*10)),1))</f>
        <v>0</v>
      </c>
      <c r="AK133" s="62">
        <f t="shared" si="51"/>
        <v>5</v>
      </c>
      <c r="AL133" s="68">
        <f t="shared" si="52"/>
        <v>2.1</v>
      </c>
      <c r="AM133" s="69">
        <f t="shared" si="53"/>
        <v>1.1000000000000001</v>
      </c>
      <c r="AN133" s="61" t="str">
        <f>IF('Indicator Data'!AI136="No data","x",ROUND((IF(LOG('Indicator Data'!AI136)&gt;AN$195,10,IF(LOG('Indicator Data'!AI136)&lt;AN$194,0,10-(AN$195-LOG('Indicator Data'!AI136))/(AN$195-AN$194)*10))),1))</f>
        <v>x</v>
      </c>
      <c r="AO133" s="61">
        <f>IF('Indicator Data'!AJ136="No data","x",ROUND((IF(LOG('Indicator Data'!AJ136)&gt;AO$195,10,IF(LOG('Indicator Data'!AJ136)&lt;AO$194,0,10-(AO$195-LOG('Indicator Data'!AJ136))/(AO$195-AO$194)*10))),1))</f>
        <v>2.7</v>
      </c>
      <c r="AP133" s="62">
        <f t="shared" si="66"/>
        <v>2.7</v>
      </c>
      <c r="AQ133" s="62">
        <f>IF('Indicator Data'!AK136=0,10,ROUND(IF(LOG('Indicator Data'!AK136)&gt;AQ$195,0,IF(LOG('Indicator Data'!AK136)&lt;AQ$194,10,(AQ$195-LOG('Indicator Data'!AK136))/(AQ$195-AQ$194)*10)),1))</f>
        <v>2.7</v>
      </c>
      <c r="AR133" s="62">
        <f>IF('Indicator Data'!AL136="No data","x",ROUND(IF('Indicator Data'!AL136&gt;AR$195,10,IF('Indicator Data'!AL136&lt;AR$194,0,10-(AR$195-'Indicator Data'!AL136)/(AR$195-AR$194)*10)),1))</f>
        <v>6</v>
      </c>
      <c r="AS133" s="64">
        <f t="shared" si="67"/>
        <v>3.8</v>
      </c>
      <c r="AT133" s="61">
        <f>IF('Indicator Data'!AM136="No data","x",ROUND(IF('Indicator Data'!AM136^2&gt;AT$195,0,IF('Indicator Data'!AM136^2&lt;AT$194,10,(AT$195-'Indicator Data'!AM136^2)/(AT$195-AT$194)*10)),1))</f>
        <v>0.7</v>
      </c>
      <c r="AU133" s="61">
        <f>IF('Indicator Data'!AN136="No data","x",ROUND(IF('Indicator Data'!AN136&gt;AU$195,0,IF('Indicator Data'!AN136&lt;AU$194,10,(AU$195-'Indicator Data'!AN136)/(AU$195-AU$194)*10)),1))</f>
        <v>3.4</v>
      </c>
      <c r="AV133" s="61">
        <f>IF('Indicator Data'!AO136="No data","x",ROUND(IF('Indicator Data'!AO136&gt;AV$195,0,IF('Indicator Data'!AO136&lt;AV$194,10,(AV$195-'Indicator Data'!AO136)/(AV$195-AV$194)*10)),1))</f>
        <v>4.5999999999999996</v>
      </c>
      <c r="AW133" s="62">
        <f t="shared" si="68"/>
        <v>2.9</v>
      </c>
      <c r="AX133" s="62">
        <f>IF('Indicator Data'!AP136="No data","x",ROUND(IF('Indicator Data'!AP136&gt;AX$195,10,IF('Indicator Data'!AP136&lt;AX$194,0,10-(AX$195-'Indicator Data'!AP136)/(AX$195-AX$194)*10)),1))</f>
        <v>4.0999999999999996</v>
      </c>
      <c r="AY133" s="64">
        <f t="shared" si="69"/>
        <v>3.5</v>
      </c>
      <c r="AZ133" s="69">
        <f t="shared" si="70"/>
        <v>3.7</v>
      </c>
    </row>
    <row r="134" spans="1:52" s="4" customFormat="1" x14ac:dyDescent="0.3">
      <c r="A134" s="109" t="str">
        <f>'Indicator Data'!A137</f>
        <v>Palestine</v>
      </c>
      <c r="B134" s="52" t="str">
        <f>'Indicator Data'!B137</f>
        <v>PSE</v>
      </c>
      <c r="C134" s="61">
        <f>ROUND(IF('Indicator Data'!K137="No data",IF((0.1022*LN('Indicator Data'!BH137)-0.1711)&gt;C$195,0,IF((0.1022*LN('Indicator Data'!BH137)-0.1711)&lt;C$194,10,(C$195-(0.1022*LN('Indicator Data'!BH137)-0.1711))/(C$195-C$194)*10)),IF('Indicator Data'!K137&gt;C$195,0,IF('Indicator Data'!K137&lt;C$194,10,(C$195-'Indicator Data'!K137)/(C$195-C$194)*10))),1)</f>
        <v>4.2</v>
      </c>
      <c r="D134" s="61">
        <f>IF('Indicator Data'!L137="No data","x",ROUND((IF(LOG('Indicator Data'!L137*1000)&gt;D$195,10,IF(LOG('Indicator Data'!L137*1000)&lt;D$194,0,10-(D$195-LOG('Indicator Data'!L137*1000))/(D$195-D$194)*10))),1))</f>
        <v>2.1</v>
      </c>
      <c r="E134" s="62">
        <f t="shared" si="54"/>
        <v>3.2</v>
      </c>
      <c r="F134" s="61" t="str">
        <f>IF('Indicator Data'!Y137="No data","x",ROUND(IF('Indicator Data'!Y137&gt;F$195,10,IF('Indicator Data'!Y137&lt;F$194,0,10-(F$195-'Indicator Data'!Y137)/(F$195-F$194)*10)),1))</f>
        <v>x</v>
      </c>
      <c r="G134" s="61">
        <f>IF('Indicator Data'!Z137="No data","x",ROUND(IF('Indicator Data'!Z137&gt;G$195,10,IF('Indicator Data'!Z137&lt;G$194,0,10-(G$195-'Indicator Data'!Z137)/(G$195-G$194)*10)),1))</f>
        <v>2.2000000000000002</v>
      </c>
      <c r="H134" s="62">
        <f t="shared" si="55"/>
        <v>2.2000000000000002</v>
      </c>
      <c r="I134" s="63">
        <f>SUM(IF('Indicator Data'!M137=0,0,'Indicator Data'!M137),SUM('Indicator Data'!N137:O137))</f>
        <v>9628.3642299999992</v>
      </c>
      <c r="J134" s="63">
        <f>I134/'Indicator Data'!BI137*1000000</f>
        <v>1932.8545604046392</v>
      </c>
      <c r="K134" s="61">
        <f t="shared" si="56"/>
        <v>10</v>
      </c>
      <c r="L134" s="61">
        <f>IF('Indicator Data'!P137="No data","x",ROUND(IF('Indicator Data'!P137&gt;L$195,10,IF('Indicator Data'!P137&lt;L$194,0,10-(L$195-'Indicator Data'!P137)/(L$195-L$194)*10)),1))</f>
        <v>8.8000000000000007</v>
      </c>
      <c r="M134" s="61">
        <f>IF('Indicator Data'!Q137="No data","x",IF('Indicator Data'!Q137=0,0,ROUND(IF('Indicator Data'!Q137&gt;M$195,10,IF('Indicator Data'!Q137&lt;M$194,0,10-(M$195-'Indicator Data'!Q137)/(M$195-M$194)*10)),1)))</f>
        <v>5.7</v>
      </c>
      <c r="N134" s="62">
        <f t="shared" si="57"/>
        <v>8.1999999999999993</v>
      </c>
      <c r="O134" s="64">
        <f t="shared" si="58"/>
        <v>4.2</v>
      </c>
      <c r="P134" s="75">
        <f>IF(AND('Indicator Data'!AD137="No data",'Indicator Data'!AE137="No data"),0,SUM('Indicator Data'!AD137:AF137)/1000)</f>
        <v>2856.2860000000001</v>
      </c>
      <c r="Q134" s="61">
        <f t="shared" si="59"/>
        <v>10</v>
      </c>
      <c r="R134" s="65">
        <f>P134*1000/'Indicator Data'!BI137</f>
        <v>0.57338767926106238</v>
      </c>
      <c r="S134" s="61">
        <f t="shared" si="60"/>
        <v>10</v>
      </c>
      <c r="T134" s="66">
        <f t="shared" si="61"/>
        <v>10</v>
      </c>
      <c r="U134" s="61" t="str">
        <f>IF('Indicator Data'!U137="No data","x",ROUND(IF('Indicator Data'!U137&gt;U$195,10,IF('Indicator Data'!U137&lt;U$194,0,10-(U$195-'Indicator Data'!U137)/(U$195-U$194)*10)),1))</f>
        <v>x</v>
      </c>
      <c r="V134" s="61" t="str">
        <f>IF('Indicator Data'!V137="No data","x",IF('Indicator Data'!V137=0,0,ROUND(IF('Indicator Data'!V137&gt;V$195,10,IF('Indicator Data'!V137&lt;V$194,0,10-(V$195-'Indicator Data'!V137)/(V$195-V$194)*10)),1)))</f>
        <v>x</v>
      </c>
      <c r="W134" s="61" t="str">
        <f t="shared" si="62"/>
        <v>x</v>
      </c>
      <c r="X134" s="61">
        <f>IF('Indicator Data'!T137="No data","x",ROUND(IF('Indicator Data'!T137&gt;X$195,10,IF('Indicator Data'!T137&lt;X$194,0,10-(X$195-'Indicator Data'!T137)/(X$195-X$194)*10)),1))</f>
        <v>0</v>
      </c>
      <c r="Y134" s="167" t="str">
        <f>IF('Indicator Data'!W137="No data","x",ROUND(IF('Indicator Data'!W137&gt;Y$195,10,IF('Indicator Data'!W137&lt;Y$194,0,10-(Y$195-'Indicator Data'!W137)/(Y$195-Y$194)*10)),1))</f>
        <v>x</v>
      </c>
      <c r="Z134" s="65" t="str">
        <f>IF('Indicator Data'!X137="No data","x",IF(('Indicator Data'!X137/'Indicator Data'!BI137)&gt;1,1,IF('Indicator Data'!X137&gt;'Indicator Data'!X137,1,'Indicator Data'!X137/'Indicator Data'!BI137)))</f>
        <v>x</v>
      </c>
      <c r="AA134" s="167" t="str">
        <f t="shared" si="63"/>
        <v>x</v>
      </c>
      <c r="AB134" s="62">
        <f t="shared" si="50"/>
        <v>0</v>
      </c>
      <c r="AC134" s="61">
        <f>IF('Indicator Data'!R137="No data","x",ROUND(IF('Indicator Data'!R137&gt;AC$195,10,IF('Indicator Data'!R137&lt;AC$194,0,10-(AC$195-'Indicator Data'!R137)/(AC$195-AC$194)*10)),1))</f>
        <v>1.6</v>
      </c>
      <c r="AD134" s="61">
        <f>IF('Indicator Data'!S137="No data","x",ROUND(IF('Indicator Data'!S137&gt;AD$195,10,IF('Indicator Data'!S137&lt;AD$194,0,10-(AD$195-'Indicator Data'!S137)/(AD$195-AD$194)*10)),1))</f>
        <v>0.3</v>
      </c>
      <c r="AE134" s="62">
        <f t="shared" si="64"/>
        <v>1</v>
      </c>
      <c r="AF134" s="75">
        <f>('Indicator Data'!AC137+'Indicator Data'!AB137*0.5+'Indicator Data'!AA137*0.25)/1000</f>
        <v>0</v>
      </c>
      <c r="AG134" s="67">
        <f>AF134*1000/'Indicator Data'!BI137</f>
        <v>0</v>
      </c>
      <c r="AH134" s="62">
        <f t="shared" si="65"/>
        <v>0</v>
      </c>
      <c r="AI134" s="61">
        <f>IF('Indicator Data'!AG137="No data","x",ROUND(IF('Indicator Data'!AG137&lt;$AI$194,10,IF('Indicator Data'!AG137&gt;$AI$195,0,($AI$195-'Indicator Data'!AG137)/($AI$195-$AI$194)*10)),1))</f>
        <v>3.2</v>
      </c>
      <c r="AJ134" s="61">
        <f>IF('Indicator Data'!AH137="No data","x",ROUND(IF('Indicator Data'!AH137&gt;$AJ$195,10,IF('Indicator Data'!AH137&lt;$AJ$194,0,10-($AJ$195-'Indicator Data'!AH137)/($AJ$195-$AJ$194)*10)),1))</f>
        <v>2.4</v>
      </c>
      <c r="AK134" s="62">
        <f t="shared" si="51"/>
        <v>2.8</v>
      </c>
      <c r="AL134" s="68">
        <f t="shared" si="52"/>
        <v>1</v>
      </c>
      <c r="AM134" s="69">
        <f t="shared" si="53"/>
        <v>7.8</v>
      </c>
      <c r="AN134" s="61" t="str">
        <f>IF('Indicator Data'!AI137="No data","x",ROUND((IF(LOG('Indicator Data'!AI137)&gt;AN$195,10,IF(LOG('Indicator Data'!AI137)&lt;AN$194,0,10-(AN$195-LOG('Indicator Data'!AI137))/(AN$195-AN$194)*10))),1))</f>
        <v>x</v>
      </c>
      <c r="AO134" s="61">
        <f>IF('Indicator Data'!AJ137="No data","x",ROUND((IF(LOG('Indicator Data'!AJ137)&gt;AO$195,10,IF(LOG('Indicator Data'!AJ137)&lt;AO$194,0,10-(AO$195-LOG('Indicator Data'!AJ137))/(AO$195-AO$194)*10))),1))</f>
        <v>4.3</v>
      </c>
      <c r="AP134" s="62">
        <f t="shared" si="66"/>
        <v>4.3</v>
      </c>
      <c r="AQ134" s="62">
        <f>IF('Indicator Data'!AK137=0,10,ROUND(IF(LOG('Indicator Data'!AK137)&gt;AQ$195,0,IF(LOG('Indicator Data'!AK137)&lt;AQ$194,10,(AQ$195-LOG('Indicator Data'!AK137))/(AQ$195-AQ$194)*10)),1))</f>
        <v>0.9</v>
      </c>
      <c r="AR134" s="62" t="str">
        <f>IF('Indicator Data'!AL137="No data","x",ROUND(IF('Indicator Data'!AL137&gt;AR$195,10,IF('Indicator Data'!AL137&lt;AR$194,0,10-(AR$195-'Indicator Data'!AL137)/(AR$195-AR$194)*10)),1))</f>
        <v>x</v>
      </c>
      <c r="AS134" s="64">
        <f t="shared" si="67"/>
        <v>2.6</v>
      </c>
      <c r="AT134" s="61">
        <f>IF('Indicator Data'!AM137="No data","x",ROUND(IF('Indicator Data'!AM137^2&gt;AT$195,0,IF('Indicator Data'!AM137^2&lt;AT$194,10,(AT$195-'Indicator Data'!AM137^2)/(AT$195-AT$194)*10)),1))</f>
        <v>0.6</v>
      </c>
      <c r="AU134" s="61">
        <f>IF('Indicator Data'!AN137="No data","x",ROUND(IF('Indicator Data'!AN137&gt;AU$195,0,IF('Indicator Data'!AN137&lt;AU$194,10,(AU$195-'Indicator Data'!AN137)/(AU$195-AU$194)*10)),1))</f>
        <v>5.6</v>
      </c>
      <c r="AV134" s="61">
        <f>IF('Indicator Data'!AO137="No data","x",ROUND(IF('Indicator Data'!AO137&gt;AV$195,0,IF('Indicator Data'!AO137&lt;AV$194,10,(AV$195-'Indicator Data'!AO137)/(AV$195-AV$194)*10)),1))</f>
        <v>9</v>
      </c>
      <c r="AW134" s="62">
        <f t="shared" si="68"/>
        <v>5.0999999999999996</v>
      </c>
      <c r="AX134" s="62" t="str">
        <f>IF('Indicator Data'!AP137="No data","x",ROUND(IF('Indicator Data'!AP137&gt;AX$195,10,IF('Indicator Data'!AP137&lt;AX$194,0,10-(AX$195-'Indicator Data'!AP137)/(AX$195-AX$194)*10)),1))</f>
        <v>x</v>
      </c>
      <c r="AY134" s="64">
        <f t="shared" si="69"/>
        <v>5.0999999999999996</v>
      </c>
      <c r="AZ134" s="69">
        <f t="shared" si="70"/>
        <v>3.9</v>
      </c>
    </row>
    <row r="135" spans="1:52" s="4" customFormat="1" x14ac:dyDescent="0.3">
      <c r="A135" s="109" t="str">
        <f>'Indicator Data'!A138</f>
        <v>Panama</v>
      </c>
      <c r="B135" s="52" t="str">
        <f>'Indicator Data'!B138</f>
        <v>PAN</v>
      </c>
      <c r="C135" s="61">
        <f>ROUND(IF('Indicator Data'!K138="No data",IF((0.1022*LN('Indicator Data'!BH138)-0.1711)&gt;C$195,0,IF((0.1022*LN('Indicator Data'!BH138)-0.1711)&lt;C$194,10,(C$195-(0.1022*LN('Indicator Data'!BH138)-0.1711))/(C$195-C$194)*10)),IF('Indicator Data'!K138&gt;C$195,0,IF('Indicator Data'!K138&lt;C$194,10,(C$195-'Indicator Data'!K138)/(C$195-C$194)*10))),1)</f>
        <v>2.1</v>
      </c>
      <c r="D135" s="61" t="str">
        <f>IF('Indicator Data'!L138="No data","x",ROUND((IF(LOG('Indicator Data'!L138*1000)&gt;D$195,10,IF(LOG('Indicator Data'!L138*1000)&lt;D$194,0,10-(D$195-LOG('Indicator Data'!L138*1000))/(D$195-D$194)*10))),1))</f>
        <v>x</v>
      </c>
      <c r="E135" s="62">
        <f t="shared" si="54"/>
        <v>2.1</v>
      </c>
      <c r="F135" s="61">
        <f>IF('Indicator Data'!Y138="No data","x",ROUND(IF('Indicator Data'!Y138&gt;F$195,10,IF('Indicator Data'!Y138&lt;F$194,0,10-(F$195-'Indicator Data'!Y138)/(F$195-F$194)*10)),1))</f>
        <v>6.1</v>
      </c>
      <c r="G135" s="61">
        <f>IF('Indicator Data'!Z138="No data","x",ROUND(IF('Indicator Data'!Z138&gt;G$195,10,IF('Indicator Data'!Z138&lt;G$194,0,10-(G$195-'Indicator Data'!Z138)/(G$195-G$194)*10)),1))</f>
        <v>6.2</v>
      </c>
      <c r="H135" s="62">
        <f t="shared" si="55"/>
        <v>6.2</v>
      </c>
      <c r="I135" s="63">
        <f>SUM(IF('Indicator Data'!M138=0,0,'Indicator Data'!M138),SUM('Indicator Data'!N138:O138))</f>
        <v>110.97982</v>
      </c>
      <c r="J135" s="63">
        <f>I135/'Indicator Data'!BI138*1000000</f>
        <v>26.134790553969914</v>
      </c>
      <c r="K135" s="61">
        <f t="shared" si="56"/>
        <v>0.5</v>
      </c>
      <c r="L135" s="61">
        <f>IF('Indicator Data'!P138="No data","x",ROUND(IF('Indicator Data'!P138&gt;L$195,10,IF('Indicator Data'!P138&lt;L$194,0,10-(L$195-'Indicator Data'!P138)/(L$195-L$194)*10)),1))</f>
        <v>0</v>
      </c>
      <c r="M135" s="61">
        <f>IF('Indicator Data'!Q138="No data","x",IF('Indicator Data'!Q138=0,0,ROUND(IF('Indicator Data'!Q138&gt;M$195,10,IF('Indicator Data'!Q138&lt;M$194,0,10-(M$195-'Indicator Data'!Q138)/(M$195-M$194)*10)),1)))</f>
        <v>0.3</v>
      </c>
      <c r="N135" s="62">
        <f t="shared" si="57"/>
        <v>0.3</v>
      </c>
      <c r="O135" s="64">
        <f t="shared" si="58"/>
        <v>2.7</v>
      </c>
      <c r="P135" s="75">
        <f>IF(AND('Indicator Data'!AD138="No data",'Indicator Data'!AE138="No data"),0,SUM('Indicator Data'!AD138:AF138)/1000)</f>
        <v>16.134</v>
      </c>
      <c r="Q135" s="61">
        <f t="shared" si="59"/>
        <v>4</v>
      </c>
      <c r="R135" s="65">
        <f>P135*1000/'Indicator Data'!BI138</f>
        <v>3.7994178653177721E-3</v>
      </c>
      <c r="S135" s="61">
        <f t="shared" si="60"/>
        <v>4.4000000000000004</v>
      </c>
      <c r="T135" s="66">
        <f t="shared" si="61"/>
        <v>4.2</v>
      </c>
      <c r="U135" s="61">
        <f>IF('Indicator Data'!U138="No data","x",ROUND(IF('Indicator Data'!U138&gt;U$195,10,IF('Indicator Data'!U138&lt;U$194,0,10-(U$195-'Indicator Data'!U138)/(U$195-U$194)*10)),1))</f>
        <v>1.6</v>
      </c>
      <c r="V135" s="61">
        <f>IF('Indicator Data'!V138="No data","x",IF('Indicator Data'!V138=0,0,ROUND(IF('Indicator Data'!V138&gt;V$195,10,IF('Indicator Data'!V138&lt;V$194,0,10-(V$195-'Indicator Data'!V138)/(V$195-V$194)*10)),1)))</f>
        <v>2.5</v>
      </c>
      <c r="W135" s="61">
        <f t="shared" si="62"/>
        <v>2.0499999999999998</v>
      </c>
      <c r="X135" s="61">
        <f>IF('Indicator Data'!T138="No data","x",ROUND(IF('Indicator Data'!T138&gt;X$195,10,IF('Indicator Data'!T138&lt;X$194,0,10-(X$195-'Indicator Data'!T138)/(X$195-X$194)*10)),1))</f>
        <v>1</v>
      </c>
      <c r="Y135" s="167">
        <f>IF('Indicator Data'!W138="No data","x",ROUND(IF('Indicator Data'!W138&gt;Y$195,10,IF('Indicator Data'!W138&lt;Y$194,0,10-(Y$195-'Indicator Data'!W138)/(Y$195-Y$194)*10)),1))</f>
        <v>0</v>
      </c>
      <c r="Z135" s="65">
        <f>IF('Indicator Data'!X138="No data","x",IF(('Indicator Data'!X138/'Indicator Data'!BI138)&gt;1,1,IF('Indicator Data'!X138&gt;'Indicator Data'!X138,1,'Indicator Data'!X138/'Indicator Data'!BI138)))</f>
        <v>0.10268106931924154</v>
      </c>
      <c r="AA135" s="167">
        <f t="shared" si="63"/>
        <v>1.1000000000000001</v>
      </c>
      <c r="AB135" s="62">
        <f t="shared" si="50"/>
        <v>1</v>
      </c>
      <c r="AC135" s="61">
        <f>IF('Indicator Data'!R138="No data","x",ROUND(IF('Indicator Data'!R138&gt;AC$195,10,IF('Indicator Data'!R138&lt;AC$194,0,10-(AC$195-'Indicator Data'!R138)/(AC$195-AC$194)*10)),1))</f>
        <v>1.2</v>
      </c>
      <c r="AD135" s="61">
        <f>IF('Indicator Data'!S138="No data","x",ROUND(IF('Indicator Data'!S138&gt;AD$195,10,IF('Indicator Data'!S138&lt;AD$194,0,10-(AD$195-'Indicator Data'!S138)/(AD$195-AD$194)*10)),1))</f>
        <v>0.9</v>
      </c>
      <c r="AE135" s="62">
        <f t="shared" si="64"/>
        <v>1.1000000000000001</v>
      </c>
      <c r="AF135" s="75">
        <f>('Indicator Data'!AC138+'Indicator Data'!AB138*0.5+'Indicator Data'!AA138*0.25)/1000</f>
        <v>3</v>
      </c>
      <c r="AG135" s="67">
        <f>AF135*1000/'Indicator Data'!BI138</f>
        <v>7.0647412891739901E-4</v>
      </c>
      <c r="AH135" s="62">
        <f t="shared" si="65"/>
        <v>0.1</v>
      </c>
      <c r="AI135" s="61">
        <f>IF('Indicator Data'!AG138="No data","x",ROUND(IF('Indicator Data'!AG138&lt;$AI$194,10,IF('Indicator Data'!AG138&gt;$AI$195,0,($AI$195-'Indicator Data'!AG138)/($AI$195-$AI$194)*10)),1))</f>
        <v>4.0999999999999996</v>
      </c>
      <c r="AJ135" s="61">
        <f>IF('Indicator Data'!AH138="No data","x",ROUND(IF('Indicator Data'!AH138&gt;$AJ$195,10,IF('Indicator Data'!AH138&lt;$AJ$194,0,10-($AJ$195-'Indicator Data'!AH138)/($AJ$195-$AJ$194)*10)),1))</f>
        <v>1.7</v>
      </c>
      <c r="AK135" s="62">
        <f t="shared" si="51"/>
        <v>2.9</v>
      </c>
      <c r="AL135" s="68">
        <f t="shared" si="52"/>
        <v>1.3</v>
      </c>
      <c r="AM135" s="69">
        <f t="shared" si="53"/>
        <v>2.9</v>
      </c>
      <c r="AN135" s="61">
        <f>IF('Indicator Data'!AI138="No data","x",ROUND((IF(LOG('Indicator Data'!AI138)&gt;AN$195,10,IF(LOG('Indicator Data'!AI138)&lt;AN$194,0,10-(AN$195-LOG('Indicator Data'!AI138))/(AN$195-AN$194)*10))),1))</f>
        <v>7.8</v>
      </c>
      <c r="AO135" s="61">
        <f>IF('Indicator Data'!AJ138="No data","x",ROUND((IF(LOG('Indicator Data'!AJ138)&gt;AO$195,10,IF(LOG('Indicator Data'!AJ138)&lt;AO$194,0,10-(AO$195-LOG('Indicator Data'!AJ138))/(AO$195-AO$194)*10))),1))</f>
        <v>5.7</v>
      </c>
      <c r="AP135" s="62">
        <f t="shared" si="66"/>
        <v>6.8</v>
      </c>
      <c r="AQ135" s="62">
        <f>IF('Indicator Data'!AK138=0,10,ROUND(IF(LOG('Indicator Data'!AK138)&gt;AQ$195,0,IF(LOG('Indicator Data'!AK138)&lt;AQ$194,10,(AQ$195-LOG('Indicator Data'!AK138))/(AQ$195-AQ$194)*10)),1))</f>
        <v>5.7</v>
      </c>
      <c r="AR135" s="62">
        <f>IF('Indicator Data'!AL138="No data","x",ROUND(IF('Indicator Data'!AL138&gt;AR$195,10,IF('Indicator Data'!AL138&lt;AR$194,0,10-(AR$195-'Indicator Data'!AL138)/(AR$195-AR$194)*10)),1))</f>
        <v>6</v>
      </c>
      <c r="AS135" s="64">
        <f t="shared" si="67"/>
        <v>6.2</v>
      </c>
      <c r="AT135" s="61">
        <f>IF('Indicator Data'!AM138="No data","x",ROUND(IF('Indicator Data'!AM138^2&gt;AT$195,0,IF('Indicator Data'!AM138^2&lt;AT$194,10,(AT$195-'Indicator Data'!AM138^2)/(AT$195-AT$194)*10)),1))</f>
        <v>1</v>
      </c>
      <c r="AU135" s="61">
        <f>IF('Indicator Data'!AN138="No data","x",ROUND(IF('Indicator Data'!AN138&gt;AU$195,0,IF('Indicator Data'!AN138&lt;AU$194,10,(AU$195-'Indicator Data'!AN138)/(AU$195-AU$194)*10)),1))</f>
        <v>3.2</v>
      </c>
      <c r="AV135" s="61">
        <f>IF('Indicator Data'!AO138="No data","x",ROUND(IF('Indicator Data'!AO138&gt;AV$195,0,IF('Indicator Data'!AO138&lt;AV$194,10,(AV$195-'Indicator Data'!AO138)/(AV$195-AV$194)*10)),1))</f>
        <v>3.9</v>
      </c>
      <c r="AW135" s="62">
        <f t="shared" si="68"/>
        <v>2.7</v>
      </c>
      <c r="AX135" s="62">
        <f>IF('Indicator Data'!AP138="No data","x",ROUND(IF('Indicator Data'!AP138&gt;AX$195,10,IF('Indicator Data'!AP138&lt;AX$194,0,10-(AX$195-'Indicator Data'!AP138)/(AX$195-AX$194)*10)),1))</f>
        <v>3.5</v>
      </c>
      <c r="AY135" s="64">
        <f t="shared" si="69"/>
        <v>3.1</v>
      </c>
      <c r="AZ135" s="69">
        <f t="shared" si="70"/>
        <v>4.7</v>
      </c>
    </row>
    <row r="136" spans="1:52" s="4" customFormat="1" x14ac:dyDescent="0.3">
      <c r="A136" s="109" t="str">
        <f>'Indicator Data'!A139</f>
        <v>Papua New Guinea</v>
      </c>
      <c r="B136" s="52" t="str">
        <f>'Indicator Data'!B139</f>
        <v>PNG</v>
      </c>
      <c r="C136" s="61">
        <f>ROUND(IF('Indicator Data'!K139="No data",IF((0.1022*LN('Indicator Data'!BH139)-0.1711)&gt;C$195,0,IF((0.1022*LN('Indicator Data'!BH139)-0.1711)&lt;C$194,10,(C$195-(0.1022*LN('Indicator Data'!BH139)-0.1711))/(C$195-C$194)*10)),IF('Indicator Data'!K139&gt;C$195,0,IF('Indicator Data'!K139&lt;C$194,10,(C$195-'Indicator Data'!K139)/(C$195-C$194)*10))),1)</f>
        <v>7.1</v>
      </c>
      <c r="D136" s="61" t="str">
        <f>IF('Indicator Data'!L139="No data","x",ROUND((IF(LOG('Indicator Data'!L139*1000)&gt;D$195,10,IF(LOG('Indicator Data'!L139*1000)&lt;D$194,0,10-(D$195-LOG('Indicator Data'!L139*1000))/(D$195-D$194)*10))),1))</f>
        <v>x</v>
      </c>
      <c r="E136" s="62">
        <f t="shared" si="54"/>
        <v>7.1</v>
      </c>
      <c r="F136" s="61">
        <f>IF('Indicator Data'!Y139="No data","x",ROUND(IF('Indicator Data'!Y139&gt;F$195,10,IF('Indicator Data'!Y139&lt;F$194,0,10-(F$195-'Indicator Data'!Y139)/(F$195-F$194)*10)),1))</f>
        <v>9.9</v>
      </c>
      <c r="G136" s="61">
        <f>IF('Indicator Data'!Z139="No data","x",ROUND(IF('Indicator Data'!Z139&gt;G$195,10,IF('Indicator Data'!Z139&lt;G$194,0,10-(G$195-'Indicator Data'!Z139)/(G$195-G$194)*10)),1))</f>
        <v>4.2</v>
      </c>
      <c r="H136" s="62">
        <f t="shared" si="55"/>
        <v>7.1</v>
      </c>
      <c r="I136" s="63">
        <f>SUM(IF('Indicator Data'!M139=0,0,'Indicator Data'!M139),SUM('Indicator Data'!N139:O139))</f>
        <v>1191.7279900000001</v>
      </c>
      <c r="J136" s="63">
        <f>I136/'Indicator Data'!BI139*1000000</f>
        <v>135.79214115031942</v>
      </c>
      <c r="K136" s="61">
        <f t="shared" si="56"/>
        <v>2.7</v>
      </c>
      <c r="L136" s="61">
        <f>IF('Indicator Data'!P139="No data","x",ROUND(IF('Indicator Data'!P139&gt;L$195,10,IF('Indicator Data'!P139&lt;L$194,0,10-(L$195-'Indicator Data'!P139)/(L$195-L$194)*10)),1))</f>
        <v>2.2999999999999998</v>
      </c>
      <c r="M136" s="61">
        <f>IF('Indicator Data'!Q139="No data","x",IF('Indicator Data'!Q139=0,0,ROUND(IF('Indicator Data'!Q139&gt;M$195,10,IF('Indicator Data'!Q139&lt;M$194,0,10-(M$195-'Indicator Data'!Q139)/(M$195-M$194)*10)),1)))</f>
        <v>0</v>
      </c>
      <c r="N136" s="62">
        <f t="shared" si="57"/>
        <v>1.7</v>
      </c>
      <c r="O136" s="64">
        <f t="shared" si="58"/>
        <v>5.8</v>
      </c>
      <c r="P136" s="75">
        <f>IF(AND('Indicator Data'!AD139="No data",'Indicator Data'!AE139="No data"),0,SUM('Indicator Data'!AD139:AF139)/1000)</f>
        <v>22.177</v>
      </c>
      <c r="Q136" s="61">
        <f t="shared" si="59"/>
        <v>4.5</v>
      </c>
      <c r="R136" s="65">
        <f>P136*1000/'Indicator Data'!BI139</f>
        <v>2.526971204469766E-3</v>
      </c>
      <c r="S136" s="61">
        <f t="shared" si="60"/>
        <v>4</v>
      </c>
      <c r="T136" s="66">
        <f t="shared" si="61"/>
        <v>4.3</v>
      </c>
      <c r="U136" s="61">
        <f>IF('Indicator Data'!U139="No data","x",ROUND(IF('Indicator Data'!U139&gt;U$195,10,IF('Indicator Data'!U139&lt;U$194,0,10-(U$195-'Indicator Data'!U139)/(U$195-U$194)*10)),1))</f>
        <v>1.8</v>
      </c>
      <c r="V136" s="61">
        <f>IF('Indicator Data'!V139="No data","x",IF('Indicator Data'!V139=0,0,ROUND(IF('Indicator Data'!V139&gt;V$195,10,IF('Indicator Data'!V139&lt;V$194,0,10-(V$195-'Indicator Data'!V139)/(V$195-V$194)*10)),1)))</f>
        <v>2</v>
      </c>
      <c r="W136" s="61">
        <f t="shared" si="62"/>
        <v>1.9</v>
      </c>
      <c r="X136" s="61">
        <f>IF('Indicator Data'!T139="No data","x",ROUND(IF('Indicator Data'!T139&gt;X$195,10,IF('Indicator Data'!T139&lt;X$194,0,10-(X$195-'Indicator Data'!T139)/(X$195-X$194)*10)),1))</f>
        <v>7.9</v>
      </c>
      <c r="Y136" s="167">
        <f>IF('Indicator Data'!W139="No data","x",ROUND(IF('Indicator Data'!W139&gt;Y$195,10,IF('Indicator Data'!W139&lt;Y$194,0,10-(Y$195-'Indicator Data'!W139)/(Y$195-Y$194)*10)),1))</f>
        <v>4.5</v>
      </c>
      <c r="Z136" s="65">
        <f>IF('Indicator Data'!X139="No data","x",IF(('Indicator Data'!X139/'Indicator Data'!BI139)&gt;1,1,IF('Indicator Data'!X139&gt;'Indicator Data'!X139,1,'Indicator Data'!X139/'Indicator Data'!BI139)))</f>
        <v>0.74596174003565818</v>
      </c>
      <c r="AA136" s="167">
        <f t="shared" si="63"/>
        <v>8.3000000000000007</v>
      </c>
      <c r="AB136" s="62">
        <f t="shared" si="50"/>
        <v>5.7</v>
      </c>
      <c r="AC136" s="61">
        <f>IF('Indicator Data'!R139="No data","x",ROUND(IF('Indicator Data'!R139&gt;AC$195,10,IF('Indicator Data'!R139&lt;AC$194,0,10-(AC$195-'Indicator Data'!R139)/(AC$195-AC$194)*10)),1))</f>
        <v>3.7</v>
      </c>
      <c r="AD136" s="61">
        <f>IF('Indicator Data'!S139="No data","x",ROUND(IF('Indicator Data'!S139&gt;AD$195,10,IF('Indicator Data'!S139&lt;AD$194,0,10-(AD$195-'Indicator Data'!S139)/(AD$195-AD$194)*10)),1))</f>
        <v>6.2</v>
      </c>
      <c r="AE136" s="62">
        <f t="shared" si="64"/>
        <v>5</v>
      </c>
      <c r="AF136" s="75">
        <f>('Indicator Data'!AC139+'Indicator Data'!AB139*0.5+'Indicator Data'!AA139*0.25)/1000</f>
        <v>288.96899999999999</v>
      </c>
      <c r="AG136" s="67">
        <f>AF136*1000/'Indicator Data'!BI139</f>
        <v>3.2926741307860573E-2</v>
      </c>
      <c r="AH136" s="62">
        <f t="shared" si="65"/>
        <v>3.3</v>
      </c>
      <c r="AI136" s="61">
        <f>IF('Indicator Data'!AG139="No data","x",ROUND(IF('Indicator Data'!AG139&lt;$AI$194,10,IF('Indicator Data'!AG139&gt;$AI$195,0,($AI$195-'Indicator Data'!AG139)/($AI$195-$AI$194)*10)),1))</f>
        <v>6.5</v>
      </c>
      <c r="AJ136" s="61">
        <f>IF('Indicator Data'!AH139="No data","x",ROUND(IF('Indicator Data'!AH139&gt;$AJ$195,10,IF('Indicator Data'!AH139&lt;$AJ$194,0,10-($AJ$195-'Indicator Data'!AH139)/($AJ$195-$AJ$194)*10)),1))</f>
        <v>1.3</v>
      </c>
      <c r="AK136" s="62">
        <f t="shared" si="51"/>
        <v>3.9</v>
      </c>
      <c r="AL136" s="68">
        <f t="shared" si="52"/>
        <v>4.5</v>
      </c>
      <c r="AM136" s="69">
        <f t="shared" si="53"/>
        <v>4.4000000000000004</v>
      </c>
      <c r="AN136" s="61">
        <f>IF('Indicator Data'!AI139="No data","x",ROUND((IF(LOG('Indicator Data'!AI139)&gt;AN$195,10,IF(LOG('Indicator Data'!AI139)&lt;AN$194,0,10-(AN$195-LOG('Indicator Data'!AI139))/(AN$195-AN$194)*10))),1))</f>
        <v>5</v>
      </c>
      <c r="AO136" s="61" t="str">
        <f>IF('Indicator Data'!AJ139="No data","x",ROUND((IF(LOG('Indicator Data'!AJ139)&gt;AO$195,10,IF(LOG('Indicator Data'!AJ139)&lt;AO$194,0,10-(AO$195-LOG('Indicator Data'!AJ139))/(AO$195-AO$194)*10))),1))</f>
        <v>x</v>
      </c>
      <c r="AP136" s="62">
        <f t="shared" si="66"/>
        <v>5</v>
      </c>
      <c r="AQ136" s="62">
        <f>IF('Indicator Data'!AK139=0,10,ROUND(IF(LOG('Indicator Data'!AK139)&gt;AQ$195,0,IF(LOG('Indicator Data'!AK139)&lt;AQ$194,10,(AQ$195-LOG('Indicator Data'!AK139))/(AQ$195-AQ$194)*10)),1))</f>
        <v>0.7</v>
      </c>
      <c r="AR136" s="62">
        <f>IF('Indicator Data'!AL139="No data","x",ROUND(IF('Indicator Data'!AL139&gt;AR$195,10,IF('Indicator Data'!AL139&lt;AR$194,0,10-(AR$195-'Indicator Data'!AL139)/(AR$195-AR$194)*10)),1))</f>
        <v>2</v>
      </c>
      <c r="AS136" s="64">
        <f t="shared" si="67"/>
        <v>2.6</v>
      </c>
      <c r="AT136" s="61">
        <f>IF('Indicator Data'!AM139="No data","x",ROUND(IF('Indicator Data'!AM139^2&gt;AT$195,0,IF('Indicator Data'!AM139^2&lt;AT$194,10,(AT$195-'Indicator Data'!AM139^2)/(AT$195-AT$194)*10)),1))</f>
        <v>6.8</v>
      </c>
      <c r="AU136" s="61">
        <f>IF('Indicator Data'!AN139="No data","x",ROUND(IF('Indicator Data'!AN139&gt;AU$195,0,IF('Indicator Data'!AN139&lt;AU$194,10,(AU$195-'Indicator Data'!AN139)/(AU$195-AU$194)*10)),1))</f>
        <v>7.8</v>
      </c>
      <c r="AV136" s="61">
        <f>IF('Indicator Data'!AO139="No data","x",ROUND(IF('Indicator Data'!AO139&gt;AV$195,0,IF('Indicator Data'!AO139&lt;AV$194,10,(AV$195-'Indicator Data'!AO139)/(AV$195-AV$194)*10)),1))</f>
        <v>5.0999999999999996</v>
      </c>
      <c r="AW136" s="62">
        <f t="shared" si="68"/>
        <v>6.6</v>
      </c>
      <c r="AX136" s="62">
        <f>IF('Indicator Data'!AP139="No data","x",ROUND(IF('Indicator Data'!AP139&gt;AX$195,10,IF('Indicator Data'!AP139&lt;AX$194,0,10-(AX$195-'Indicator Data'!AP139)/(AX$195-AX$194)*10)),1))</f>
        <v>3.5</v>
      </c>
      <c r="AY136" s="64">
        <f t="shared" si="69"/>
        <v>5.0999999999999996</v>
      </c>
      <c r="AZ136" s="69">
        <f t="shared" si="70"/>
        <v>3.9</v>
      </c>
    </row>
    <row r="137" spans="1:52" s="4" customFormat="1" x14ac:dyDescent="0.3">
      <c r="A137" s="109" t="str">
        <f>'Indicator Data'!A140</f>
        <v>Paraguay</v>
      </c>
      <c r="B137" s="52" t="str">
        <f>'Indicator Data'!B140</f>
        <v>PRY</v>
      </c>
      <c r="C137" s="61">
        <f>ROUND(IF('Indicator Data'!K140="No data",IF((0.1022*LN('Indicator Data'!BH140)-0.1711)&gt;C$195,0,IF((0.1022*LN('Indicator Data'!BH140)-0.1711)&lt;C$194,10,(C$195-(0.1022*LN('Indicator Data'!BH140)-0.1711))/(C$195-C$194)*10)),IF('Indicator Data'!K140&gt;C$195,0,IF('Indicator Data'!K140&lt;C$194,10,(C$195-'Indicator Data'!K140)/(C$195-C$194)*10))),1)</f>
        <v>3.5</v>
      </c>
      <c r="D137" s="61">
        <f>IF('Indicator Data'!L140="No data","x",ROUND((IF(LOG('Indicator Data'!L140*1000)&gt;D$195,10,IF(LOG('Indicator Data'!L140*1000)&lt;D$194,0,10-(D$195-LOG('Indicator Data'!L140*1000))/(D$195-D$194)*10))),1))</f>
        <v>4.7</v>
      </c>
      <c r="E137" s="62">
        <f t="shared" si="54"/>
        <v>4.0999999999999996</v>
      </c>
      <c r="F137" s="61">
        <f>IF('Indicator Data'!Y140="No data","x",ROUND(IF('Indicator Data'!Y140&gt;F$195,10,IF('Indicator Data'!Y140&lt;F$194,0,10-(F$195-'Indicator Data'!Y140)/(F$195-F$194)*10)),1))</f>
        <v>6.4</v>
      </c>
      <c r="G137" s="61">
        <f>IF('Indicator Data'!Z140="No data","x",ROUND(IF('Indicator Data'!Z140&gt;G$195,10,IF('Indicator Data'!Z140&lt;G$194,0,10-(G$195-'Indicator Data'!Z140)/(G$195-G$194)*10)),1))</f>
        <v>6</v>
      </c>
      <c r="H137" s="62">
        <f t="shared" si="55"/>
        <v>6.2</v>
      </c>
      <c r="I137" s="63">
        <f>SUM(IF('Indicator Data'!M140=0,0,'Indicator Data'!M140),SUM('Indicator Data'!N140:O140))</f>
        <v>126.66419999999999</v>
      </c>
      <c r="J137" s="63">
        <f>I137/'Indicator Data'!BI140*1000000</f>
        <v>17.980225814268127</v>
      </c>
      <c r="K137" s="61">
        <f t="shared" si="56"/>
        <v>0.4</v>
      </c>
      <c r="L137" s="61">
        <f>IF('Indicator Data'!P140="No data","x",ROUND(IF('Indicator Data'!P140&gt;L$195,10,IF('Indicator Data'!P140&lt;L$194,0,10-(L$195-'Indicator Data'!P140)/(L$195-L$194)*10)),1))</f>
        <v>0.3</v>
      </c>
      <c r="M137" s="61">
        <f>IF('Indicator Data'!Q140="No data","x",IF('Indicator Data'!Q140=0,0,ROUND(IF('Indicator Data'!Q140&gt;M$195,10,IF('Indicator Data'!Q140&lt;M$194,0,10-(M$195-'Indicator Data'!Q140)/(M$195-M$194)*10)),1)))</f>
        <v>0.6</v>
      </c>
      <c r="N137" s="62">
        <f t="shared" si="57"/>
        <v>0.4</v>
      </c>
      <c r="O137" s="64">
        <f t="shared" si="58"/>
        <v>3.7</v>
      </c>
      <c r="P137" s="75">
        <f>IF(AND('Indicator Data'!AD140="No data",'Indicator Data'!AE140="No data"),0,SUM('Indicator Data'!AD140:AF140)/1000)</f>
        <v>0.61799999999999999</v>
      </c>
      <c r="Q137" s="61">
        <f t="shared" si="59"/>
        <v>0</v>
      </c>
      <c r="R137" s="65">
        <f>P137*1000/'Indicator Data'!BI140</f>
        <v>8.7726283774086931E-5</v>
      </c>
      <c r="S137" s="61">
        <f t="shared" si="60"/>
        <v>1.8</v>
      </c>
      <c r="T137" s="66">
        <f t="shared" si="61"/>
        <v>0.9</v>
      </c>
      <c r="U137" s="61">
        <f>IF('Indicator Data'!U140="No data","x",ROUND(IF('Indicator Data'!U140&gt;U$195,10,IF('Indicator Data'!U140&lt;U$194,0,10-(U$195-'Indicator Data'!U140)/(U$195-U$194)*10)),1))</f>
        <v>1</v>
      </c>
      <c r="V137" s="61">
        <f>IF('Indicator Data'!V140="No data","x",IF('Indicator Data'!V140=0,0,ROUND(IF('Indicator Data'!V140&gt;V$195,10,IF('Indicator Data'!V140&lt;V$194,0,10-(V$195-'Indicator Data'!V140)/(V$195-V$194)*10)),1)))</f>
        <v>1.2</v>
      </c>
      <c r="W137" s="61">
        <f t="shared" si="62"/>
        <v>1.1000000000000001</v>
      </c>
      <c r="X137" s="61">
        <f>IF('Indicator Data'!T140="No data","x",ROUND(IF('Indicator Data'!T140&gt;X$195,10,IF('Indicator Data'!T140&lt;X$194,0,10-(X$195-'Indicator Data'!T140)/(X$195-X$194)*10)),1))</f>
        <v>0.8</v>
      </c>
      <c r="Y137" s="167">
        <f>IF('Indicator Data'!W140="No data","x",ROUND(IF('Indicator Data'!W140&gt;Y$195,10,IF('Indicator Data'!W140&lt;Y$194,0,10-(Y$195-'Indicator Data'!W140)/(Y$195-Y$194)*10)),1))</f>
        <v>0</v>
      </c>
      <c r="Z137" s="65">
        <f>IF('Indicator Data'!X140="No data","x",IF(('Indicator Data'!X140/'Indicator Data'!BI140)&gt;1,1,IF('Indicator Data'!X140&gt;'Indicator Data'!X140,1,'Indicator Data'!X140/'Indicator Data'!BI140)))</f>
        <v>0.2803341661652215</v>
      </c>
      <c r="AA137" s="167">
        <f t="shared" si="63"/>
        <v>3.1</v>
      </c>
      <c r="AB137" s="62">
        <f t="shared" si="50"/>
        <v>1.3</v>
      </c>
      <c r="AC137" s="61">
        <f>IF('Indicator Data'!R140="No data","x",ROUND(IF('Indicator Data'!R140&gt;AC$195,10,IF('Indicator Data'!R140&lt;AC$194,0,10-(AC$195-'Indicator Data'!R140)/(AC$195-AC$194)*10)),1))</f>
        <v>1.6</v>
      </c>
      <c r="AD137" s="61">
        <f>IF('Indicator Data'!S140="No data","x",ROUND(IF('Indicator Data'!S140&gt;AD$195,10,IF('Indicator Data'!S140&lt;AD$194,0,10-(AD$195-'Indicator Data'!S140)/(AD$195-AD$194)*10)),1))</f>
        <v>0.3</v>
      </c>
      <c r="AE137" s="62">
        <f t="shared" si="64"/>
        <v>1</v>
      </c>
      <c r="AF137" s="75">
        <f>('Indicator Data'!AC140+'Indicator Data'!AB140*0.5+'Indicator Data'!AA140*0.25)/1000</f>
        <v>646.34</v>
      </c>
      <c r="AG137" s="67">
        <f>AF137*1000/'Indicator Data'!BI140</f>
        <v>9.1749201059131633E-2</v>
      </c>
      <c r="AH137" s="62">
        <f t="shared" si="65"/>
        <v>9.1999999999999993</v>
      </c>
      <c r="AI137" s="61">
        <f>IF('Indicator Data'!AG140="No data","x",ROUND(IF('Indicator Data'!AG140&lt;$AI$194,10,IF('Indicator Data'!AG140&gt;$AI$195,0,($AI$195-'Indicator Data'!AG140)/($AI$195-$AI$194)*10)),1))</f>
        <v>5.0999999999999996</v>
      </c>
      <c r="AJ137" s="61">
        <f>IF('Indicator Data'!AH140="No data","x",ROUND(IF('Indicator Data'!AH140&gt;$AJ$195,10,IF('Indicator Data'!AH140&lt;$AJ$194,0,10-($AJ$195-'Indicator Data'!AH140)/($AJ$195-$AJ$194)*10)),1))</f>
        <v>1.9</v>
      </c>
      <c r="AK137" s="62">
        <f t="shared" si="51"/>
        <v>3.5</v>
      </c>
      <c r="AL137" s="68">
        <f t="shared" si="52"/>
        <v>4.9000000000000004</v>
      </c>
      <c r="AM137" s="69">
        <f t="shared" si="53"/>
        <v>3.1</v>
      </c>
      <c r="AN137" s="61">
        <f>IF('Indicator Data'!AI140="No data","x",ROUND((IF(LOG('Indicator Data'!AI140)&gt;AN$195,10,IF(LOG('Indicator Data'!AI140)&lt;AN$194,0,10-(AN$195-LOG('Indicator Data'!AI140))/(AN$195-AN$194)*10))),1))</f>
        <v>4.4000000000000004</v>
      </c>
      <c r="AO137" s="61">
        <f>IF('Indicator Data'!AJ140="No data","x",ROUND((IF(LOG('Indicator Data'!AJ140)&gt;AO$195,10,IF(LOG('Indicator Data'!AJ140)&lt;AO$194,0,10-(AO$195-LOG('Indicator Data'!AJ140))/(AO$195-AO$194)*10))),1))</f>
        <v>5.5</v>
      </c>
      <c r="AP137" s="62">
        <f t="shared" si="66"/>
        <v>5</v>
      </c>
      <c r="AQ137" s="62">
        <f>IF('Indicator Data'!AK140=0,10,ROUND(IF(LOG('Indicator Data'!AK140)&gt;AQ$195,0,IF(LOG('Indicator Data'!AK140)&lt;AQ$194,10,(AQ$195-LOG('Indicator Data'!AK140))/(AQ$195-AQ$194)*10)),1))</f>
        <v>4.5999999999999996</v>
      </c>
      <c r="AR137" s="62">
        <f>IF('Indicator Data'!AL140="No data","x",ROUND(IF('Indicator Data'!AL140&gt;AR$195,10,IF('Indicator Data'!AL140&lt;AR$194,0,10-(AR$195-'Indicator Data'!AL140)/(AR$195-AR$194)*10)),1))</f>
        <v>6</v>
      </c>
      <c r="AS137" s="64">
        <f t="shared" si="67"/>
        <v>5.2</v>
      </c>
      <c r="AT137" s="61">
        <f>IF('Indicator Data'!AM140="No data","x",ROUND(IF('Indicator Data'!AM140^2&gt;AT$195,0,IF('Indicator Data'!AM140^2&lt;AT$194,10,(AT$195-'Indicator Data'!AM140^2)/(AT$195-AT$194)*10)),1))</f>
        <v>1.3</v>
      </c>
      <c r="AU137" s="61">
        <f>IF('Indicator Data'!AN140="No data","x",ROUND(IF('Indicator Data'!AN140&gt;AU$195,0,IF('Indicator Data'!AN140&lt;AU$194,10,(AU$195-'Indicator Data'!AN140)/(AU$195-AU$194)*10)),1))</f>
        <v>4.8</v>
      </c>
      <c r="AV137" s="61">
        <f>IF('Indicator Data'!AO140="No data","x",ROUND(IF('Indicator Data'!AO140&gt;AV$195,0,IF('Indicator Data'!AO140&lt;AV$194,10,(AV$195-'Indicator Data'!AO140)/(AV$195-AV$194)*10)),1))</f>
        <v>4.5</v>
      </c>
      <c r="AW137" s="62">
        <f t="shared" si="68"/>
        <v>3.5</v>
      </c>
      <c r="AX137" s="62">
        <f>IF('Indicator Data'!AP140="No data","x",ROUND(IF('Indicator Data'!AP140&gt;AX$195,10,IF('Indicator Data'!AP140&lt;AX$194,0,10-(AX$195-'Indicator Data'!AP140)/(AX$195-AX$194)*10)),1))</f>
        <v>9.6</v>
      </c>
      <c r="AY137" s="64">
        <f t="shared" si="69"/>
        <v>6.6</v>
      </c>
      <c r="AZ137" s="69">
        <f t="shared" si="70"/>
        <v>5.9</v>
      </c>
    </row>
    <row r="138" spans="1:52" s="4" customFormat="1" x14ac:dyDescent="0.3">
      <c r="A138" s="109" t="str">
        <f>'Indicator Data'!A141</f>
        <v>Peru</v>
      </c>
      <c r="B138" s="52" t="str">
        <f>'Indicator Data'!B141</f>
        <v>PER</v>
      </c>
      <c r="C138" s="61">
        <f>ROUND(IF('Indicator Data'!K141="No data",IF((0.1022*LN('Indicator Data'!BH141)-0.1711)&gt;C$195,0,IF((0.1022*LN('Indicator Data'!BH141)-0.1711)&lt;C$194,10,(C$195-(0.1022*LN('Indicator Data'!BH141)-0.1711))/(C$195-C$194)*10)),IF('Indicator Data'!K141&gt;C$195,0,IF('Indicator Data'!K141&lt;C$194,10,(C$195-'Indicator Data'!K141)/(C$195-C$194)*10))),1)</f>
        <v>2.8</v>
      </c>
      <c r="D138" s="61">
        <f>IF('Indicator Data'!L141="No data","x",ROUND((IF(LOG('Indicator Data'!L141*1000)&gt;D$195,10,IF(LOG('Indicator Data'!L141*1000)&lt;D$194,0,10-(D$195-LOG('Indicator Data'!L141*1000))/(D$195-D$194)*10))),1))</f>
        <v>6.4</v>
      </c>
      <c r="E138" s="62">
        <f t="shared" si="54"/>
        <v>4.9000000000000004</v>
      </c>
      <c r="F138" s="61">
        <f>IF('Indicator Data'!Y141="No data","x",ROUND(IF('Indicator Data'!Y141&gt;F$195,10,IF('Indicator Data'!Y141&lt;F$194,0,10-(F$195-'Indicator Data'!Y141)/(F$195-F$194)*10)),1))</f>
        <v>5.0999999999999996</v>
      </c>
      <c r="G138" s="61">
        <f>IF('Indicator Data'!Z141="No data","x",ROUND(IF('Indicator Data'!Z141&gt;G$195,10,IF('Indicator Data'!Z141&lt;G$194,0,10-(G$195-'Indicator Data'!Z141)/(G$195-G$194)*10)),1))</f>
        <v>4.5999999999999996</v>
      </c>
      <c r="H138" s="62">
        <f t="shared" si="55"/>
        <v>4.9000000000000004</v>
      </c>
      <c r="I138" s="63">
        <f>SUM(IF('Indicator Data'!M141=0,0,'Indicator Data'!M141),SUM('Indicator Data'!N141:O141))</f>
        <v>817.93948</v>
      </c>
      <c r="J138" s="63">
        <f>I138/'Indicator Data'!BI141*1000000</f>
        <v>25.159269652950485</v>
      </c>
      <c r="K138" s="61">
        <f t="shared" si="56"/>
        <v>0.5</v>
      </c>
      <c r="L138" s="61">
        <f>IF('Indicator Data'!P141="No data","x",ROUND(IF('Indicator Data'!P141&gt;L$195,10,IF('Indicator Data'!P141&lt;L$194,0,10-(L$195-'Indicator Data'!P141)/(L$195-L$194)*10)),1))</f>
        <v>0.1</v>
      </c>
      <c r="M138" s="61">
        <f>IF('Indicator Data'!Q141="No data","x",IF('Indicator Data'!Q141=0,0,ROUND(IF('Indicator Data'!Q141&gt;M$195,10,IF('Indicator Data'!Q141&lt;M$194,0,10-(M$195-'Indicator Data'!Q141)/(M$195-M$194)*10)),1)))</f>
        <v>0.5</v>
      </c>
      <c r="N138" s="62">
        <f t="shared" si="57"/>
        <v>0.4</v>
      </c>
      <c r="O138" s="64">
        <f t="shared" si="58"/>
        <v>3.8</v>
      </c>
      <c r="P138" s="75">
        <f>IF(AND('Indicator Data'!AD141="No data",'Indicator Data'!AE141="No data"),0,SUM('Indicator Data'!AD141:AF141)/1000)</f>
        <v>292.39999999999998</v>
      </c>
      <c r="Q138" s="61">
        <f t="shared" si="59"/>
        <v>8.1999999999999993</v>
      </c>
      <c r="R138" s="65">
        <f>P138*1000/'Indicator Data'!BI141</f>
        <v>8.9940278301797131E-3</v>
      </c>
      <c r="S138" s="61">
        <f t="shared" si="60"/>
        <v>5.5</v>
      </c>
      <c r="T138" s="66">
        <f t="shared" si="61"/>
        <v>6.9</v>
      </c>
      <c r="U138" s="61">
        <f>IF('Indicator Data'!U141="No data","x",ROUND(IF('Indicator Data'!U141&gt;U$195,10,IF('Indicator Data'!U141&lt;U$194,0,10-(U$195-'Indicator Data'!U141)/(U$195-U$194)*10)),1))</f>
        <v>0.6</v>
      </c>
      <c r="V138" s="61">
        <f>IF('Indicator Data'!V141="No data","x",IF('Indicator Data'!V141=0,0,ROUND(IF('Indicator Data'!V141&gt;V$195,10,IF('Indicator Data'!V141&lt;V$194,0,10-(V$195-'Indicator Data'!V141)/(V$195-V$194)*10)),1)))</f>
        <v>0.5</v>
      </c>
      <c r="W138" s="61">
        <f t="shared" si="62"/>
        <v>0.55000000000000004</v>
      </c>
      <c r="X138" s="61">
        <f>IF('Indicator Data'!T141="No data","x",ROUND(IF('Indicator Data'!T141&gt;X$195,10,IF('Indicator Data'!T141&lt;X$194,0,10-(X$195-'Indicator Data'!T141)/(X$195-X$194)*10)),1))</f>
        <v>2.1</v>
      </c>
      <c r="Y138" s="167">
        <f>IF('Indicator Data'!W141="No data","x",ROUND(IF('Indicator Data'!W141&gt;Y$195,10,IF('Indicator Data'!W141&lt;Y$194,0,10-(Y$195-'Indicator Data'!W141)/(Y$195-Y$194)*10)),1))</f>
        <v>0.1</v>
      </c>
      <c r="Z138" s="65">
        <f>IF('Indicator Data'!X141="No data","x",IF(('Indicator Data'!X141/'Indicator Data'!BI141)&gt;1,1,IF('Indicator Data'!X141&gt;'Indicator Data'!X141,1,'Indicator Data'!X141/'Indicator Data'!BI141)))</f>
        <v>8.2410917445590287E-2</v>
      </c>
      <c r="AA138" s="167">
        <f t="shared" si="63"/>
        <v>0.9</v>
      </c>
      <c r="AB138" s="62">
        <f t="shared" si="50"/>
        <v>0.9</v>
      </c>
      <c r="AC138" s="61">
        <f>IF('Indicator Data'!R141="No data","x",ROUND(IF('Indicator Data'!R141&gt;AC$195,10,IF('Indicator Data'!R141&lt;AC$194,0,10-(AC$195-'Indicator Data'!R141)/(AC$195-AC$194)*10)),1))</f>
        <v>1.1000000000000001</v>
      </c>
      <c r="AD138" s="61">
        <f>IF('Indicator Data'!S141="No data","x",ROUND(IF('Indicator Data'!S141&gt;AD$195,10,IF('Indicator Data'!S141&lt;AD$194,0,10-(AD$195-'Indicator Data'!S141)/(AD$195-AD$194)*10)),1))</f>
        <v>0.7</v>
      </c>
      <c r="AE138" s="62">
        <f t="shared" si="64"/>
        <v>0.9</v>
      </c>
      <c r="AF138" s="75">
        <f>('Indicator Data'!AC141+'Indicator Data'!AB141*0.5+'Indicator Data'!AA141*0.25)/1000</f>
        <v>594.46474999999998</v>
      </c>
      <c r="AG138" s="67">
        <f>AF138*1000/'Indicator Data'!BI141</f>
        <v>1.8285336886322931E-2</v>
      </c>
      <c r="AH138" s="62">
        <f t="shared" si="65"/>
        <v>1.8</v>
      </c>
      <c r="AI138" s="61">
        <f>IF('Indicator Data'!AG141="No data","x",ROUND(IF('Indicator Data'!AG141&lt;$AI$194,10,IF('Indicator Data'!AG141&gt;$AI$195,0,($AI$195-'Indicator Data'!AG141)/($AI$195-$AI$194)*10)),1))</f>
        <v>4.4000000000000004</v>
      </c>
      <c r="AJ138" s="61">
        <f>IF('Indicator Data'!AH141="No data","x",ROUND(IF('Indicator Data'!AH141&gt;$AJ$195,10,IF('Indicator Data'!AH141&lt;$AJ$194,0,10-($AJ$195-'Indicator Data'!AH141)/($AJ$195-$AJ$194)*10)),1))</f>
        <v>1.6</v>
      </c>
      <c r="AK138" s="62">
        <f t="shared" si="51"/>
        <v>3</v>
      </c>
      <c r="AL138" s="68">
        <f t="shared" si="52"/>
        <v>1.7</v>
      </c>
      <c r="AM138" s="69">
        <f t="shared" si="53"/>
        <v>4.8</v>
      </c>
      <c r="AN138" s="61">
        <f>IF('Indicator Data'!AI141="No data","x",ROUND((IF(LOG('Indicator Data'!AI141)&gt;AN$195,10,IF(LOG('Indicator Data'!AI141)&lt;AN$194,0,10-(AN$195-LOG('Indicator Data'!AI141))/(AN$195-AN$194)*10))),1))</f>
        <v>8.1</v>
      </c>
      <c r="AO138" s="61">
        <f>IF('Indicator Data'!AJ141="No data","x",ROUND((IF(LOG('Indicator Data'!AJ141)&gt;AO$195,10,IF(LOG('Indicator Data'!AJ141)&lt;AO$194,0,10-(AO$195-LOG('Indicator Data'!AJ141))/(AO$195-AO$194)*10))),1))</f>
        <v>6.5</v>
      </c>
      <c r="AP138" s="62">
        <f t="shared" si="66"/>
        <v>7.3</v>
      </c>
      <c r="AQ138" s="62">
        <f>IF('Indicator Data'!AK141=0,10,ROUND(IF(LOG('Indicator Data'!AK141)&gt;AQ$195,0,IF(LOG('Indicator Data'!AK141)&lt;AQ$194,10,(AQ$195-LOG('Indicator Data'!AK141))/(AQ$195-AQ$194)*10)),1))</f>
        <v>6</v>
      </c>
      <c r="AR138" s="62">
        <f>IF('Indicator Data'!AL141="No data","x",ROUND(IF('Indicator Data'!AL141&gt;AR$195,10,IF('Indicator Data'!AL141&lt;AR$194,0,10-(AR$195-'Indicator Data'!AL141)/(AR$195-AR$194)*10)),1))</f>
        <v>4</v>
      </c>
      <c r="AS138" s="64">
        <f t="shared" si="67"/>
        <v>5.8</v>
      </c>
      <c r="AT138" s="61">
        <f>IF('Indicator Data'!AM141="No data","x",ROUND(IF('Indicator Data'!AM141^2&gt;AT$195,0,IF('Indicator Data'!AM141^2&lt;AT$194,10,(AT$195-'Indicator Data'!AM141^2)/(AT$195-AT$194)*10)),1))</f>
        <v>1.2</v>
      </c>
      <c r="AU138" s="61">
        <f>IF('Indicator Data'!AN141="No data","x",ROUND(IF('Indicator Data'!AN141&gt;AU$195,0,IF('Indicator Data'!AN141&lt;AU$194,10,(AU$195-'Indicator Data'!AN141)/(AU$195-AU$194)*10)),1))</f>
        <v>3.9</v>
      </c>
      <c r="AV138" s="61">
        <f>IF('Indicator Data'!AO141="No data","x",ROUND(IF('Indicator Data'!AO141&gt;AV$195,0,IF('Indicator Data'!AO141&lt;AV$194,10,(AV$195-'Indicator Data'!AO141)/(AV$195-AV$194)*10)),1))</f>
        <v>2.4</v>
      </c>
      <c r="AW138" s="62">
        <f t="shared" si="68"/>
        <v>2.5</v>
      </c>
      <c r="AX138" s="62">
        <f>IF('Indicator Data'!AP141="No data","x",ROUND(IF('Indicator Data'!AP141&gt;AX$195,10,IF('Indicator Data'!AP141&lt;AX$194,0,10-(AX$195-'Indicator Data'!AP141)/(AX$195-AX$194)*10)),1))</f>
        <v>4.8</v>
      </c>
      <c r="AY138" s="64">
        <f t="shared" si="69"/>
        <v>3.7</v>
      </c>
      <c r="AZ138" s="69">
        <f t="shared" si="70"/>
        <v>4.8</v>
      </c>
    </row>
    <row r="139" spans="1:52" s="4" customFormat="1" x14ac:dyDescent="0.3">
      <c r="A139" s="109" t="str">
        <f>'Indicator Data'!A142</f>
        <v>Philippines</v>
      </c>
      <c r="B139" s="52" t="str">
        <f>'Indicator Data'!B142</f>
        <v>PHL</v>
      </c>
      <c r="C139" s="61">
        <f>ROUND(IF('Indicator Data'!K142="No data",IF((0.1022*LN('Indicator Data'!BH142)-0.1711)&gt;C$195,0,IF((0.1022*LN('Indicator Data'!BH142)-0.1711)&lt;C$194,10,(C$195-(0.1022*LN('Indicator Data'!BH142)-0.1711))/(C$195-C$194)*10)),IF('Indicator Data'!K142&gt;C$195,0,IF('Indicator Data'!K142&lt;C$194,10,(C$195-'Indicator Data'!K142)/(C$195-C$194)*10))),1)</f>
        <v>3.8</v>
      </c>
      <c r="D139" s="61">
        <f>IF('Indicator Data'!L142="No data","x",ROUND((IF(LOG('Indicator Data'!L142*1000)&gt;D$195,10,IF(LOG('Indicator Data'!L142*1000)&lt;D$194,0,10-(D$195-LOG('Indicator Data'!L142*1000))/(D$195-D$194)*10))),1))</f>
        <v>5.0999999999999996</v>
      </c>
      <c r="E139" s="62">
        <f t="shared" si="54"/>
        <v>4.5</v>
      </c>
      <c r="F139" s="61">
        <f>IF('Indicator Data'!Y142="No data","x",ROUND(IF('Indicator Data'!Y142&gt;F$195,10,IF('Indicator Data'!Y142&lt;F$194,0,10-(F$195-'Indicator Data'!Y142)/(F$195-F$194)*10)),1))</f>
        <v>5.7</v>
      </c>
      <c r="G139" s="61">
        <f>IF('Indicator Data'!Z142="No data","x",ROUND(IF('Indicator Data'!Z142&gt;G$195,10,IF('Indicator Data'!Z142&lt;G$194,0,10-(G$195-'Indicator Data'!Z142)/(G$195-G$194)*10)),1))</f>
        <v>3.8</v>
      </c>
      <c r="H139" s="62">
        <f t="shared" si="55"/>
        <v>4.8</v>
      </c>
      <c r="I139" s="63">
        <f>SUM(IF('Indicator Data'!M142=0,0,'Indicator Data'!M142),SUM('Indicator Data'!N142:O142))</f>
        <v>1385.9619</v>
      </c>
      <c r="J139" s="63">
        <f>I139/'Indicator Data'!BI142*1000000</f>
        <v>12.819138023013705</v>
      </c>
      <c r="K139" s="61">
        <f t="shared" si="56"/>
        <v>0.3</v>
      </c>
      <c r="L139" s="61">
        <f>IF('Indicator Data'!P142="No data","x",ROUND(IF('Indicator Data'!P142&gt;L$195,10,IF('Indicator Data'!P142&lt;L$194,0,10-(L$195-'Indicator Data'!P142)/(L$195-L$194)*10)),1))</f>
        <v>0.1</v>
      </c>
      <c r="M139" s="61">
        <f>IF('Indicator Data'!Q142="No data","x",IF('Indicator Data'!Q142=0,0,ROUND(IF('Indicator Data'!Q142&gt;M$195,10,IF('Indicator Data'!Q142&lt;M$194,0,10-(M$195-'Indicator Data'!Q142)/(M$195-M$194)*10)),1)))</f>
        <v>3.4</v>
      </c>
      <c r="N139" s="62">
        <f t="shared" si="57"/>
        <v>1.3</v>
      </c>
      <c r="O139" s="64">
        <f t="shared" si="58"/>
        <v>3.8</v>
      </c>
      <c r="P139" s="75">
        <f>IF(AND('Indicator Data'!AD142="No data",'Indicator Data'!AE142="No data"),0,SUM('Indicator Data'!AD142:AF142)/1000)</f>
        <v>301.89</v>
      </c>
      <c r="Q139" s="61">
        <f t="shared" si="59"/>
        <v>8.3000000000000007</v>
      </c>
      <c r="R139" s="65">
        <f>P139*1000/'Indicator Data'!BI142</f>
        <v>2.7922625995473664E-3</v>
      </c>
      <c r="S139" s="61">
        <f t="shared" si="60"/>
        <v>4.0999999999999996</v>
      </c>
      <c r="T139" s="66">
        <f t="shared" si="61"/>
        <v>6.2</v>
      </c>
      <c r="U139" s="61">
        <f>IF('Indicator Data'!U142="No data","x",ROUND(IF('Indicator Data'!U142&gt;U$195,10,IF('Indicator Data'!U142&lt;U$194,0,10-(U$195-'Indicator Data'!U142)/(U$195-U$194)*10)),1))</f>
        <v>0.2</v>
      </c>
      <c r="V139" s="61">
        <f>IF('Indicator Data'!V142="No data","x",IF('Indicator Data'!V142=0,0,ROUND(IF('Indicator Data'!V142&gt;V$195,10,IF('Indicator Data'!V142&lt;V$194,0,10-(V$195-'Indicator Data'!V142)/(V$195-V$194)*10)),1)))</f>
        <v>0.7</v>
      </c>
      <c r="W139" s="61">
        <f t="shared" si="62"/>
        <v>0.44999999999999996</v>
      </c>
      <c r="X139" s="61">
        <f>IF('Indicator Data'!T142="No data","x",ROUND(IF('Indicator Data'!T142&gt;X$195,10,IF('Indicator Data'!T142&lt;X$194,0,10-(X$195-'Indicator Data'!T142)/(X$195-X$194)*10)),1))</f>
        <v>10</v>
      </c>
      <c r="Y139" s="167">
        <f>IF('Indicator Data'!W142="No data","x",ROUND(IF('Indicator Data'!W142&gt;Y$195,10,IF('Indicator Data'!W142&lt;Y$194,0,10-(Y$195-'Indicator Data'!W142)/(Y$195-Y$194)*10)),1))</f>
        <v>0</v>
      </c>
      <c r="Z139" s="65">
        <f>IF('Indicator Data'!X142="No data","x",IF(('Indicator Data'!X142/'Indicator Data'!BI142)&gt;1,1,IF('Indicator Data'!X142&gt;'Indicator Data'!X142,1,'Indicator Data'!X142/'Indicator Data'!BI142)))</f>
        <v>0.45453963591278312</v>
      </c>
      <c r="AA139" s="167">
        <f t="shared" si="63"/>
        <v>5.0999999999999996</v>
      </c>
      <c r="AB139" s="62">
        <f t="shared" si="50"/>
        <v>3.9</v>
      </c>
      <c r="AC139" s="61">
        <f>IF('Indicator Data'!R142="No data","x",ROUND(IF('Indicator Data'!R142&gt;AC$195,10,IF('Indicator Data'!R142&lt;AC$194,0,10-(AC$195-'Indicator Data'!R142)/(AC$195-AC$194)*10)),1))</f>
        <v>2.2000000000000002</v>
      </c>
      <c r="AD139" s="61">
        <f>IF('Indicator Data'!S142="No data","x",ROUND(IF('Indicator Data'!S142&gt;AD$195,10,IF('Indicator Data'!S142&lt;AD$194,0,10-(AD$195-'Indicator Data'!S142)/(AD$195-AD$194)*10)),1))</f>
        <v>4.8</v>
      </c>
      <c r="AE139" s="62">
        <f t="shared" si="64"/>
        <v>3.5</v>
      </c>
      <c r="AF139" s="75">
        <f>('Indicator Data'!AC142+'Indicator Data'!AB142*0.5+'Indicator Data'!AA142*0.25)/1000</f>
        <v>12204.51275</v>
      </c>
      <c r="AG139" s="67">
        <f>AF139*1000/'Indicator Data'!BI142</f>
        <v>0.11288285301773487</v>
      </c>
      <c r="AH139" s="62">
        <f t="shared" si="65"/>
        <v>10</v>
      </c>
      <c r="AI139" s="61">
        <f>IF('Indicator Data'!AG142="No data","x",ROUND(IF('Indicator Data'!AG142&lt;$AI$194,10,IF('Indicator Data'!AG142&gt;$AI$195,0,($AI$195-'Indicator Data'!AG142)/($AI$195-$AI$194)*10)),1))</f>
        <v>4</v>
      </c>
      <c r="AJ139" s="61">
        <f>IF('Indicator Data'!AH142="No data","x",ROUND(IF('Indicator Data'!AH142&gt;$AJ$195,10,IF('Indicator Data'!AH142&lt;$AJ$194,0,10-($AJ$195-'Indicator Data'!AH142)/($AJ$195-$AJ$194)*10)),1))</f>
        <v>2.8</v>
      </c>
      <c r="AK139" s="62">
        <f t="shared" si="51"/>
        <v>3.4</v>
      </c>
      <c r="AL139" s="68">
        <f t="shared" si="52"/>
        <v>6.5</v>
      </c>
      <c r="AM139" s="69">
        <f t="shared" si="53"/>
        <v>6.4</v>
      </c>
      <c r="AN139" s="61">
        <f>IF('Indicator Data'!AI142="No data","x",ROUND((IF(LOG('Indicator Data'!AI142)&gt;AN$195,10,IF(LOG('Indicator Data'!AI142)&lt;AN$194,0,10-(AN$195-LOG('Indicator Data'!AI142))/(AN$195-AN$194)*10))),1))</f>
        <v>9.1</v>
      </c>
      <c r="AO139" s="61">
        <f>IF('Indicator Data'!AJ142="No data","x",ROUND((IF(LOG('Indicator Data'!AJ142)&gt;AO$195,10,IF(LOG('Indicator Data'!AJ142)&lt;AO$194,0,10-(AO$195-LOG('Indicator Data'!AJ142))/(AO$195-AO$194)*10))),1))</f>
        <v>7.1</v>
      </c>
      <c r="AP139" s="62">
        <f t="shared" si="66"/>
        <v>8.1</v>
      </c>
      <c r="AQ139" s="62">
        <f>IF('Indicator Data'!AK142=0,10,ROUND(IF(LOG('Indicator Data'!AK142)&gt;AQ$195,0,IF(LOG('Indicator Data'!AK142)&lt;AQ$194,10,(AQ$195-LOG('Indicator Data'!AK142))/(AQ$195-AQ$194)*10)),1))</f>
        <v>3.7</v>
      </c>
      <c r="AR139" s="62" t="str">
        <f>IF('Indicator Data'!AL142="No data","x",ROUND(IF('Indicator Data'!AL142&gt;AR$195,10,IF('Indicator Data'!AL142&lt;AR$194,0,10-(AR$195-'Indicator Data'!AL142)/(AR$195-AR$194)*10)),1))</f>
        <v>x</v>
      </c>
      <c r="AS139" s="64">
        <f t="shared" si="67"/>
        <v>5.9</v>
      </c>
      <c r="AT139" s="61">
        <f>IF('Indicator Data'!AM142="No data","x",ROUND(IF('Indicator Data'!AM142^2&gt;AT$195,0,IF('Indicator Data'!AM142^2&lt;AT$194,10,(AT$195-'Indicator Data'!AM142^2)/(AT$195-AT$194)*10)),1))</f>
        <v>0.4</v>
      </c>
      <c r="AU139" s="61">
        <f>IF('Indicator Data'!AN142="No data","x",ROUND(IF('Indicator Data'!AN142&gt;AU$195,0,IF('Indicator Data'!AN142&lt;AU$194,10,(AU$195-'Indicator Data'!AN142)/(AU$195-AU$194)*10)),1))</f>
        <v>3.8</v>
      </c>
      <c r="AV139" s="61">
        <f>IF('Indicator Data'!AO142="No data","x",ROUND(IF('Indicator Data'!AO142&gt;AV$195,0,IF('Indicator Data'!AO142&lt;AV$194,10,(AV$195-'Indicator Data'!AO142)/(AV$195-AV$194)*10)),1))</f>
        <v>2.6</v>
      </c>
      <c r="AW139" s="62">
        <f t="shared" si="68"/>
        <v>2.2999999999999998</v>
      </c>
      <c r="AX139" s="62">
        <f>IF('Indicator Data'!AP142="No data","x",ROUND(IF('Indicator Data'!AP142&gt;AX$195,10,IF('Indicator Data'!AP142&lt;AX$194,0,10-(AX$195-'Indicator Data'!AP142)/(AX$195-AX$194)*10)),1))</f>
        <v>4.4000000000000004</v>
      </c>
      <c r="AY139" s="64">
        <f t="shared" si="69"/>
        <v>3.4</v>
      </c>
      <c r="AZ139" s="69">
        <f t="shared" si="70"/>
        <v>4.7</v>
      </c>
    </row>
    <row r="140" spans="1:52" s="4" customFormat="1" x14ac:dyDescent="0.3">
      <c r="A140" s="109" t="str">
        <f>'Indicator Data'!A143</f>
        <v>Poland</v>
      </c>
      <c r="B140" s="52" t="str">
        <f>'Indicator Data'!B143</f>
        <v>POL</v>
      </c>
      <c r="C140" s="61">
        <f>ROUND(IF('Indicator Data'!K143="No data",IF((0.1022*LN('Indicator Data'!BH143)-0.1711)&gt;C$195,0,IF((0.1022*LN('Indicator Data'!BH143)-0.1711)&lt;C$194,10,(C$195-(0.1022*LN('Indicator Data'!BH143)-0.1711))/(C$195-C$194)*10)),IF('Indicator Data'!K143&gt;C$195,0,IF('Indicator Data'!K143&lt;C$194,10,(C$195-'Indicator Data'!K143)/(C$195-C$194)*10))),1)</f>
        <v>0.6</v>
      </c>
      <c r="D140" s="61" t="str">
        <f>IF('Indicator Data'!L143="No data","x",ROUND((IF(LOG('Indicator Data'!L143*1000)&gt;D$195,10,IF(LOG('Indicator Data'!L143*1000)&lt;D$194,0,10-(D$195-LOG('Indicator Data'!L143*1000))/(D$195-D$194)*10))),1))</f>
        <v>x</v>
      </c>
      <c r="E140" s="62">
        <f t="shared" si="54"/>
        <v>0.6</v>
      </c>
      <c r="F140" s="61">
        <f>IF('Indicator Data'!Y143="No data","x",ROUND(IF('Indicator Data'!Y143&gt;F$195,10,IF('Indicator Data'!Y143&lt;F$194,0,10-(F$195-'Indicator Data'!Y143)/(F$195-F$194)*10)),1))</f>
        <v>1.6</v>
      </c>
      <c r="G140" s="61">
        <f>IF('Indicator Data'!Z143="No data","x",ROUND(IF('Indicator Data'!Z143&gt;G$195,10,IF('Indicator Data'!Z143&lt;G$194,0,10-(G$195-'Indicator Data'!Z143)/(G$195-G$194)*10)),1))</f>
        <v>1.5</v>
      </c>
      <c r="H140" s="62">
        <f t="shared" si="55"/>
        <v>1.6</v>
      </c>
      <c r="I140" s="63">
        <f>SUM(IF('Indicator Data'!M143=0,0,'Indicator Data'!M143),SUM('Indicator Data'!N143:O143))</f>
        <v>0</v>
      </c>
      <c r="J140" s="63">
        <f>I140/'Indicator Data'!BI143*1000000</f>
        <v>0</v>
      </c>
      <c r="K140" s="61">
        <f t="shared" si="56"/>
        <v>0</v>
      </c>
      <c r="L140" s="61" t="str">
        <f>IF('Indicator Data'!P143="No data","x",ROUND(IF('Indicator Data'!P143&gt;L$195,10,IF('Indicator Data'!P143&lt;L$194,0,10-(L$195-'Indicator Data'!P143)/(L$195-L$194)*10)),1))</f>
        <v>x</v>
      </c>
      <c r="M140" s="61">
        <f>IF('Indicator Data'!Q143="No data","x",IF('Indicator Data'!Q143=0,0,ROUND(IF('Indicator Data'!Q143&gt;M$195,10,IF('Indicator Data'!Q143&lt;M$194,0,10-(M$195-'Indicator Data'!Q143)/(M$195-M$194)*10)),1)))</f>
        <v>0.4</v>
      </c>
      <c r="N140" s="62">
        <f t="shared" si="57"/>
        <v>0.2</v>
      </c>
      <c r="O140" s="64">
        <f t="shared" si="58"/>
        <v>0.8</v>
      </c>
      <c r="P140" s="75">
        <f>IF(AND('Indicator Data'!AD143="No data",'Indicator Data'!AE143="No data"),0,SUM('Indicator Data'!AD143:AF143)/1000)</f>
        <v>15.571</v>
      </c>
      <c r="Q140" s="61">
        <f t="shared" si="59"/>
        <v>4</v>
      </c>
      <c r="R140" s="65">
        <f>P140*1000/'Indicator Data'!BI143</f>
        <v>4.1097693501156347E-4</v>
      </c>
      <c r="S140" s="61">
        <f t="shared" si="60"/>
        <v>2.6</v>
      </c>
      <c r="T140" s="66">
        <f t="shared" si="61"/>
        <v>3.3</v>
      </c>
      <c r="U140" s="61">
        <f>IF('Indicator Data'!U143="No data","x",ROUND(IF('Indicator Data'!U143&gt;U$195,10,IF('Indicator Data'!U143&lt;U$194,0,10-(U$195-'Indicator Data'!U143)/(U$195-U$194)*10)),1))</f>
        <v>0.2</v>
      </c>
      <c r="V140" s="61" t="str">
        <f>IF('Indicator Data'!V143="No data","x",IF('Indicator Data'!V143=0,0,ROUND(IF('Indicator Data'!V143&gt;V$195,10,IF('Indicator Data'!V143&lt;V$194,0,10-(V$195-'Indicator Data'!V143)/(V$195-V$194)*10)),1)))</f>
        <v>x</v>
      </c>
      <c r="W140" s="61">
        <f t="shared" si="62"/>
        <v>0.2</v>
      </c>
      <c r="X140" s="61">
        <f>IF('Indicator Data'!T143="No data","x",ROUND(IF('Indicator Data'!T143&gt;X$195,10,IF('Indicator Data'!T143&lt;X$194,0,10-(X$195-'Indicator Data'!T143)/(X$195-X$194)*10)),1))</f>
        <v>0.3</v>
      </c>
      <c r="Y140" s="167" t="str">
        <f>IF('Indicator Data'!W143="No data","x",ROUND(IF('Indicator Data'!W143&gt;Y$195,10,IF('Indicator Data'!W143&lt;Y$194,0,10-(Y$195-'Indicator Data'!W143)/(Y$195-Y$194)*10)),1))</f>
        <v>x</v>
      </c>
      <c r="Z140" s="65">
        <f>IF('Indicator Data'!X143="No data","x",IF(('Indicator Data'!X143/'Indicator Data'!BI143)&gt;1,1,IF('Indicator Data'!X143&gt;'Indicator Data'!X143,1,'Indicator Data'!X143/'Indicator Data'!BI143)))</f>
        <v>2.7449490232613578E-6</v>
      </c>
      <c r="AA140" s="167">
        <f t="shared" si="63"/>
        <v>0</v>
      </c>
      <c r="AB140" s="62">
        <f t="shared" si="50"/>
        <v>0.2</v>
      </c>
      <c r="AC140" s="61">
        <f>IF('Indicator Data'!R143="No data","x",ROUND(IF('Indicator Data'!R143&gt;AC$195,10,IF('Indicator Data'!R143&lt;AC$194,0,10-(AC$195-'Indicator Data'!R143)/(AC$195-AC$194)*10)),1))</f>
        <v>0.3</v>
      </c>
      <c r="AD140" s="61" t="str">
        <f>IF('Indicator Data'!S143="No data","x",ROUND(IF('Indicator Data'!S143&gt;AD$195,10,IF('Indicator Data'!S143&lt;AD$194,0,10-(AD$195-'Indicator Data'!S143)/(AD$195-AD$194)*10)),1))</f>
        <v>x</v>
      </c>
      <c r="AE140" s="62">
        <f t="shared" si="64"/>
        <v>0.3</v>
      </c>
      <c r="AF140" s="75">
        <f>('Indicator Data'!AC143+'Indicator Data'!AB143*0.5+'Indicator Data'!AA143*0.25)/1000</f>
        <v>1.6180000000000001</v>
      </c>
      <c r="AG140" s="67">
        <f>AF140*1000/'Indicator Data'!BI143</f>
        <v>4.2705072304200738E-5</v>
      </c>
      <c r="AH140" s="62">
        <f t="shared" si="65"/>
        <v>0</v>
      </c>
      <c r="AI140" s="61">
        <f>IF('Indicator Data'!AG143="No data","x",ROUND(IF('Indicator Data'!AG143&lt;$AI$194,10,IF('Indicator Data'!AG143&gt;$AI$195,0,($AI$195-'Indicator Data'!AG143)/($AI$195-$AI$194)*10)),1))</f>
        <v>1.6</v>
      </c>
      <c r="AJ140" s="61">
        <f>IF('Indicator Data'!AH143="No data","x",ROUND(IF('Indicator Data'!AH143&gt;$AJ$195,10,IF('Indicator Data'!AH143&lt;$AJ$194,0,10-($AJ$195-'Indicator Data'!AH143)/($AJ$195-$AJ$194)*10)),1))</f>
        <v>0</v>
      </c>
      <c r="AK140" s="62">
        <f t="shared" si="51"/>
        <v>0.8</v>
      </c>
      <c r="AL140" s="68">
        <f t="shared" si="52"/>
        <v>0.3</v>
      </c>
      <c r="AM140" s="69">
        <f t="shared" si="53"/>
        <v>1.9</v>
      </c>
      <c r="AN140" s="61">
        <f>IF('Indicator Data'!AI143="No data","x",ROUND((IF(LOG('Indicator Data'!AI143)&gt;AN$195,10,IF(LOG('Indicator Data'!AI143)&lt;AN$194,0,10-(AN$195-LOG('Indicator Data'!AI143))/(AN$195-AN$194)*10))),1))</f>
        <v>7.4</v>
      </c>
      <c r="AO140" s="61">
        <f>IF('Indicator Data'!AJ143="No data","x",ROUND((IF(LOG('Indicator Data'!AJ143)&gt;AO$195,10,IF(LOG('Indicator Data'!AJ143)&lt;AO$194,0,10-(AO$195-LOG('Indicator Data'!AJ143))/(AO$195-AO$194)*10))),1))</f>
        <v>8.1999999999999993</v>
      </c>
      <c r="AP140" s="62">
        <f t="shared" si="66"/>
        <v>7.8</v>
      </c>
      <c r="AQ140" s="62">
        <f>IF('Indicator Data'!AK143=0,10,ROUND(IF(LOG('Indicator Data'!AK143)&gt;AQ$195,0,IF(LOG('Indicator Data'!AK143)&lt;AQ$194,10,(AQ$195-LOG('Indicator Data'!AK143))/(AQ$195-AQ$194)*10)),1))</f>
        <v>6.3</v>
      </c>
      <c r="AR140" s="62" t="str">
        <f>IF('Indicator Data'!AL143="No data","x",ROUND(IF('Indicator Data'!AL143&gt;AR$195,10,IF('Indicator Data'!AL143&lt;AR$194,0,10-(AR$195-'Indicator Data'!AL143)/(AR$195-AR$194)*10)),1))</f>
        <v>x</v>
      </c>
      <c r="AS140" s="64">
        <f t="shared" si="67"/>
        <v>7.1</v>
      </c>
      <c r="AT140" s="61">
        <f>IF('Indicator Data'!AM143="No data","x",ROUND(IF('Indicator Data'!AM143^2&gt;AT$195,0,IF('Indicator Data'!AM143^2&lt;AT$194,10,(AT$195-'Indicator Data'!AM143^2)/(AT$195-AT$194)*10)),1))</f>
        <v>0.3</v>
      </c>
      <c r="AU140" s="61">
        <f>IF('Indicator Data'!AN143="No data","x",ROUND(IF('Indicator Data'!AN143&gt;AU$195,0,IF('Indicator Data'!AN143&lt;AU$194,10,(AU$195-'Indicator Data'!AN143)/(AU$195-AU$194)*10)),1))</f>
        <v>3.3</v>
      </c>
      <c r="AV140" s="61">
        <f>IF('Indicator Data'!AO143="No data","x",ROUND(IF('Indicator Data'!AO143&gt;AV$195,0,IF('Indicator Data'!AO143&lt;AV$194,10,(AV$195-'Indicator Data'!AO143)/(AV$195-AV$194)*10)),1))</f>
        <v>0.6</v>
      </c>
      <c r="AW140" s="62">
        <f t="shared" si="68"/>
        <v>1.4</v>
      </c>
      <c r="AX140" s="62" t="str">
        <f>IF('Indicator Data'!AP143="No data","x",ROUND(IF('Indicator Data'!AP143&gt;AX$195,10,IF('Indicator Data'!AP143&lt;AX$194,0,10-(AX$195-'Indicator Data'!AP143)/(AX$195-AX$194)*10)),1))</f>
        <v>x</v>
      </c>
      <c r="AY140" s="64">
        <f t="shared" si="69"/>
        <v>1.4</v>
      </c>
      <c r="AZ140" s="69">
        <f t="shared" si="70"/>
        <v>4.3</v>
      </c>
    </row>
    <row r="141" spans="1:52" s="4" customFormat="1" x14ac:dyDescent="0.3">
      <c r="A141" s="109" t="str">
        <f>'Indicator Data'!A144</f>
        <v>Portugal</v>
      </c>
      <c r="B141" s="52" t="str">
        <f>'Indicator Data'!B144</f>
        <v>PRT</v>
      </c>
      <c r="C141" s="61">
        <f>ROUND(IF('Indicator Data'!K144="No data",IF((0.1022*LN('Indicator Data'!BH144)-0.1711)&gt;C$195,0,IF((0.1022*LN('Indicator Data'!BH144)-0.1711)&lt;C$194,10,(C$195-(0.1022*LN('Indicator Data'!BH144)-0.1711))/(C$195-C$194)*10)),IF('Indicator Data'!K144&gt;C$195,0,IF('Indicator Data'!K144&lt;C$194,10,(C$195-'Indicator Data'!K144)/(C$195-C$194)*10))),1)</f>
        <v>1</v>
      </c>
      <c r="D141" s="61" t="str">
        <f>IF('Indicator Data'!L144="No data","x",ROUND((IF(LOG('Indicator Data'!L144*1000)&gt;D$195,10,IF(LOG('Indicator Data'!L144*1000)&lt;D$194,0,10-(D$195-LOG('Indicator Data'!L144*1000))/(D$195-D$194)*10))),1))</f>
        <v>x</v>
      </c>
      <c r="E141" s="62">
        <f t="shared" si="54"/>
        <v>1</v>
      </c>
      <c r="F141" s="61">
        <f>IF('Indicator Data'!Y144="No data","x",ROUND(IF('Indicator Data'!Y144&gt;F$195,10,IF('Indicator Data'!Y144&lt;F$194,0,10-(F$195-'Indicator Data'!Y144)/(F$195-F$194)*10)),1))</f>
        <v>1.1000000000000001</v>
      </c>
      <c r="G141" s="61">
        <f>IF('Indicator Data'!Z144="No data","x",ROUND(IF('Indicator Data'!Z144&gt;G$195,10,IF('Indicator Data'!Z144&lt;G$194,0,10-(G$195-'Indicator Data'!Z144)/(G$195-G$194)*10)),1))</f>
        <v>2.6</v>
      </c>
      <c r="H141" s="62">
        <f t="shared" si="55"/>
        <v>1.9</v>
      </c>
      <c r="I141" s="63">
        <f>SUM(IF('Indicator Data'!M144=0,0,'Indicator Data'!M144),SUM('Indicator Data'!N144:O144))</f>
        <v>0</v>
      </c>
      <c r="J141" s="63">
        <f>I141/'Indicator Data'!BI144*1000000</f>
        <v>0</v>
      </c>
      <c r="K141" s="61">
        <f t="shared" si="56"/>
        <v>0</v>
      </c>
      <c r="L141" s="61" t="str">
        <f>IF('Indicator Data'!P144="No data","x",ROUND(IF('Indicator Data'!P144&gt;L$195,10,IF('Indicator Data'!P144&lt;L$194,0,10-(L$195-'Indicator Data'!P144)/(L$195-L$194)*10)),1))</f>
        <v>x</v>
      </c>
      <c r="M141" s="61">
        <f>IF('Indicator Data'!Q144="No data","x",IF('Indicator Data'!Q144=0,0,ROUND(IF('Indicator Data'!Q144&gt;M$195,10,IF('Indicator Data'!Q144&lt;M$194,0,10-(M$195-'Indicator Data'!Q144)/(M$195-M$194)*10)),1)))</f>
        <v>0.1</v>
      </c>
      <c r="N141" s="62">
        <f t="shared" si="57"/>
        <v>0.1</v>
      </c>
      <c r="O141" s="64">
        <f t="shared" si="58"/>
        <v>1</v>
      </c>
      <c r="P141" s="75">
        <f>IF(AND('Indicator Data'!AD144="No data",'Indicator Data'!AE144="No data"),0,SUM('Indicator Data'!AD144:AF144)/1000)</f>
        <v>2.2210000000000001</v>
      </c>
      <c r="Q141" s="61">
        <f t="shared" si="59"/>
        <v>1.2</v>
      </c>
      <c r="R141" s="65">
        <f>P141*1000/'Indicator Data'!BI144</f>
        <v>2.1718769221501914E-4</v>
      </c>
      <c r="S141" s="61">
        <f t="shared" si="60"/>
        <v>2.2000000000000002</v>
      </c>
      <c r="T141" s="66">
        <f t="shared" si="61"/>
        <v>1.7</v>
      </c>
      <c r="U141" s="61" t="str">
        <f>IF('Indicator Data'!U144="No data","x",ROUND(IF('Indicator Data'!U144&gt;U$195,10,IF('Indicator Data'!U144&lt;U$194,0,10-(U$195-'Indicator Data'!U144)/(U$195-U$194)*10)),1))</f>
        <v>x</v>
      </c>
      <c r="V141" s="61">
        <f>IF('Indicator Data'!V144="No data","x",IF('Indicator Data'!V144=0,0,ROUND(IF('Indicator Data'!V144&gt;V$195,10,IF('Indicator Data'!V144&lt;V$194,0,10-(V$195-'Indicator Data'!V144)/(V$195-V$194)*10)),1)))</f>
        <v>0.5</v>
      </c>
      <c r="W141" s="61">
        <f t="shared" si="62"/>
        <v>0.5</v>
      </c>
      <c r="X141" s="61">
        <f>IF('Indicator Data'!T144="No data","x",ROUND(IF('Indicator Data'!T144&gt;X$195,10,IF('Indicator Data'!T144&lt;X$194,0,10-(X$195-'Indicator Data'!T144)/(X$195-X$194)*10)),1))</f>
        <v>0.4</v>
      </c>
      <c r="Y141" s="167" t="str">
        <f>IF('Indicator Data'!W144="No data","x",ROUND(IF('Indicator Data'!W144&gt;Y$195,10,IF('Indicator Data'!W144&lt;Y$194,0,10-(Y$195-'Indicator Data'!W144)/(Y$195-Y$194)*10)),1))</f>
        <v>x</v>
      </c>
      <c r="Z141" s="65">
        <f>IF('Indicator Data'!X144="No data","x",IF(('Indicator Data'!X144/'Indicator Data'!BI144)&gt;1,1,IF('Indicator Data'!X144&gt;'Indicator Data'!X144,1,'Indicator Data'!X144/'Indicator Data'!BI144)))</f>
        <v>1.2712471854098375E-6</v>
      </c>
      <c r="AA141" s="167">
        <f t="shared" si="63"/>
        <v>0</v>
      </c>
      <c r="AB141" s="62">
        <f t="shared" si="50"/>
        <v>0.3</v>
      </c>
      <c r="AC141" s="61">
        <f>IF('Indicator Data'!R144="No data","x",ROUND(IF('Indicator Data'!R144&gt;AC$195,10,IF('Indicator Data'!R144&lt;AC$194,0,10-(AC$195-'Indicator Data'!R144)/(AC$195-AC$194)*10)),1))</f>
        <v>0.3</v>
      </c>
      <c r="AD141" s="61" t="str">
        <f>IF('Indicator Data'!S144="No data","x",ROUND(IF('Indicator Data'!S144&gt;AD$195,10,IF('Indicator Data'!S144&lt;AD$194,0,10-(AD$195-'Indicator Data'!S144)/(AD$195-AD$194)*10)),1))</f>
        <v>x</v>
      </c>
      <c r="AE141" s="62">
        <f t="shared" si="64"/>
        <v>0.3</v>
      </c>
      <c r="AF141" s="75">
        <f>('Indicator Data'!AC144+'Indicator Data'!AB144*0.5+'Indicator Data'!AA144*0.25)/1000</f>
        <v>1.07725</v>
      </c>
      <c r="AG141" s="67">
        <f>AF141*1000/'Indicator Data'!BI144</f>
        <v>1.0534238696021133E-4</v>
      </c>
      <c r="AH141" s="62">
        <f t="shared" si="65"/>
        <v>0</v>
      </c>
      <c r="AI141" s="61">
        <f>IF('Indicator Data'!AG144="No data","x",ROUND(IF('Indicator Data'!AG144&lt;$AI$194,10,IF('Indicator Data'!AG144&gt;$AI$195,0,($AI$195-'Indicator Data'!AG144)/($AI$195-$AI$194)*10)),1))</f>
        <v>1.5</v>
      </c>
      <c r="AJ141" s="61">
        <f>IF('Indicator Data'!AH144="No data","x",ROUND(IF('Indicator Data'!AH144&gt;$AJ$195,10,IF('Indicator Data'!AH144&lt;$AJ$194,0,10-($AJ$195-'Indicator Data'!AH144)/($AJ$195-$AJ$194)*10)),1))</f>
        <v>0</v>
      </c>
      <c r="AK141" s="62">
        <f t="shared" si="51"/>
        <v>0.8</v>
      </c>
      <c r="AL141" s="68">
        <f t="shared" si="52"/>
        <v>0.4</v>
      </c>
      <c r="AM141" s="69">
        <f t="shared" si="53"/>
        <v>1.1000000000000001</v>
      </c>
      <c r="AN141" s="61">
        <f>IF('Indicator Data'!AI144="No data","x",ROUND((IF(LOG('Indicator Data'!AI144)&gt;AN$195,10,IF(LOG('Indicator Data'!AI144)&lt;AN$194,0,10-(AN$195-LOG('Indicator Data'!AI144))/(AN$195-AN$194)*10))),1))</f>
        <v>8.1</v>
      </c>
      <c r="AO141" s="61">
        <f>IF('Indicator Data'!AJ144="No data","x",ROUND((IF(LOG('Indicator Data'!AJ144)&gt;AO$195,10,IF(LOG('Indicator Data'!AJ144)&lt;AO$194,0,10-(AO$195-LOG('Indicator Data'!AJ144))/(AO$195-AO$194)*10))),1))</f>
        <v>8</v>
      </c>
      <c r="AP141" s="62">
        <f t="shared" si="66"/>
        <v>8.1</v>
      </c>
      <c r="AQ141" s="62">
        <f>IF('Indicator Data'!AK144=0,10,ROUND(IF(LOG('Indicator Data'!AK144)&gt;AQ$195,0,IF(LOG('Indicator Data'!AK144)&lt;AQ$194,10,(AQ$195-LOG('Indicator Data'!AK144))/(AQ$195-AQ$194)*10)),1))</f>
        <v>5.4</v>
      </c>
      <c r="AR141" s="62">
        <f>IF('Indicator Data'!AL144="No data","x",ROUND(IF('Indicator Data'!AL144&gt;AR$195,10,IF('Indicator Data'!AL144&lt;AR$194,0,10-(AR$195-'Indicator Data'!AL144)/(AR$195-AR$194)*10)),1))</f>
        <v>8</v>
      </c>
      <c r="AS141" s="64">
        <f t="shared" si="67"/>
        <v>7.2</v>
      </c>
      <c r="AT141" s="61">
        <f>IF('Indicator Data'!AM144="No data","x",ROUND(IF('Indicator Data'!AM144^2&gt;AT$195,0,IF('Indicator Data'!AM144^2&lt;AT$194,10,(AT$195-'Indicator Data'!AM144^2)/(AT$195-AT$194)*10)),1))</f>
        <v>0.8</v>
      </c>
      <c r="AU141" s="61">
        <f>IF('Indicator Data'!AN144="No data","x",ROUND(IF('Indicator Data'!AN144&gt;AU$195,0,IF('Indicator Data'!AN144&lt;AU$194,10,(AU$195-'Indicator Data'!AN144)/(AU$195-AU$194)*10)),1))</f>
        <v>4.3</v>
      </c>
      <c r="AV141" s="61">
        <f>IF('Indicator Data'!AO144="No data","x",ROUND(IF('Indicator Data'!AO144&gt;AV$195,0,IF('Indicator Data'!AO144&lt;AV$194,10,(AV$195-'Indicator Data'!AO144)/(AV$195-AV$194)*10)),1))</f>
        <v>3.6</v>
      </c>
      <c r="AW141" s="62">
        <f t="shared" si="68"/>
        <v>2.9</v>
      </c>
      <c r="AX141" s="62">
        <f>IF('Indicator Data'!AP144="No data","x",ROUND(IF('Indicator Data'!AP144&gt;AX$195,10,IF('Indicator Data'!AP144&lt;AX$194,0,10-(AX$195-'Indicator Data'!AP144)/(AX$195-AX$194)*10)),1))</f>
        <v>2.2999999999999998</v>
      </c>
      <c r="AY141" s="64">
        <f t="shared" si="69"/>
        <v>2.6</v>
      </c>
      <c r="AZ141" s="69">
        <f t="shared" si="70"/>
        <v>4.9000000000000004</v>
      </c>
    </row>
    <row r="142" spans="1:52" s="4" customFormat="1" x14ac:dyDescent="0.3">
      <c r="A142" s="109" t="str">
        <f>'Indicator Data'!A145</f>
        <v>Qatar</v>
      </c>
      <c r="B142" s="52" t="str">
        <f>'Indicator Data'!B145</f>
        <v>QAT</v>
      </c>
      <c r="C142" s="61">
        <f>ROUND(IF('Indicator Data'!K145="No data",IF((0.1022*LN('Indicator Data'!BH145)-0.1711)&gt;C$195,0,IF((0.1022*LN('Indicator Data'!BH145)-0.1711)&lt;C$194,10,(C$195-(0.1022*LN('Indicator Data'!BH145)-0.1711))/(C$195-C$194)*10)),IF('Indicator Data'!K145&gt;C$195,0,IF('Indicator Data'!K145&lt;C$194,10,(C$195-'Indicator Data'!K145)/(C$195-C$194)*10))),1)</f>
        <v>1</v>
      </c>
      <c r="D142" s="61" t="str">
        <f>IF('Indicator Data'!L145="No data","x",ROUND((IF(LOG('Indicator Data'!L145*1000)&gt;D$195,10,IF(LOG('Indicator Data'!L145*1000)&lt;D$194,0,10-(D$195-LOG('Indicator Data'!L145*1000))/(D$195-D$194)*10))),1))</f>
        <v>x</v>
      </c>
      <c r="E142" s="62">
        <f t="shared" si="54"/>
        <v>1</v>
      </c>
      <c r="F142" s="61">
        <f>IF('Indicator Data'!Y145="No data","x",ROUND(IF('Indicator Data'!Y145&gt;F$195,10,IF('Indicator Data'!Y145&lt;F$194,0,10-(F$195-'Indicator Data'!Y145)/(F$195-F$194)*10)),1))</f>
        <v>2.7</v>
      </c>
      <c r="G142" s="61" t="str">
        <f>IF('Indicator Data'!Z145="No data","x",ROUND(IF('Indicator Data'!Z145&gt;G$195,10,IF('Indicator Data'!Z145&lt;G$194,0,10-(G$195-'Indicator Data'!Z145)/(G$195-G$194)*10)),1))</f>
        <v>x</v>
      </c>
      <c r="H142" s="62">
        <f t="shared" si="55"/>
        <v>2.7</v>
      </c>
      <c r="I142" s="63">
        <f>SUM(IF('Indicator Data'!M145=0,0,'Indicator Data'!M145),SUM('Indicator Data'!N145:O145))</f>
        <v>-81</v>
      </c>
      <c r="J142" s="63">
        <f>I142/'Indicator Data'!BI145*1000000</f>
        <v>-28.600977870964392</v>
      </c>
      <c r="K142" s="61">
        <f t="shared" si="56"/>
        <v>0</v>
      </c>
      <c r="L142" s="61" t="str">
        <f>IF('Indicator Data'!P145="No data","x",ROUND(IF('Indicator Data'!P145&gt;L$195,10,IF('Indicator Data'!P145&lt;L$194,0,10-(L$195-'Indicator Data'!P145)/(L$195-L$194)*10)),1))</f>
        <v>x</v>
      </c>
      <c r="M142" s="61">
        <f>IF('Indicator Data'!Q145="No data","x",IF('Indicator Data'!Q145=0,0,ROUND(IF('Indicator Data'!Q145&gt;M$195,10,IF('Indicator Data'!Q145&lt;M$194,0,10-(M$195-'Indicator Data'!Q145)/(M$195-M$194)*10)),1)))</f>
        <v>0.1</v>
      </c>
      <c r="N142" s="62">
        <f t="shared" si="57"/>
        <v>0.1</v>
      </c>
      <c r="O142" s="64">
        <f t="shared" si="58"/>
        <v>1.2</v>
      </c>
      <c r="P142" s="75">
        <f>IF(AND('Indicator Data'!AD145="No data",'Indicator Data'!AE145="No data"),0,SUM('Indicator Data'!AD145:AF145)/1000)</f>
        <v>0.28199999999999997</v>
      </c>
      <c r="Q142" s="61">
        <f t="shared" si="59"/>
        <v>0</v>
      </c>
      <c r="R142" s="65">
        <f>P142*1000/'Indicator Data'!BI145</f>
        <v>9.9573774810024181E-5</v>
      </c>
      <c r="S142" s="61">
        <f t="shared" si="60"/>
        <v>1.8</v>
      </c>
      <c r="T142" s="66">
        <f t="shared" si="61"/>
        <v>0.9</v>
      </c>
      <c r="U142" s="61">
        <f>IF('Indicator Data'!U145="No data","x",ROUND(IF('Indicator Data'!U145&gt;U$195,10,IF('Indicator Data'!U145&lt;U$194,0,10-(U$195-'Indicator Data'!U145)/(U$195-U$194)*10)),1))</f>
        <v>0.2</v>
      </c>
      <c r="V142" s="61">
        <f>IF('Indicator Data'!V145="No data","x",IF('Indicator Data'!V145=0,0,ROUND(IF('Indicator Data'!V145&gt;V$195,10,IF('Indicator Data'!V145&lt;V$194,0,10-(V$195-'Indicator Data'!V145)/(V$195-V$194)*10)),1)))</f>
        <v>0.4</v>
      </c>
      <c r="W142" s="61">
        <f t="shared" si="62"/>
        <v>0.30000000000000004</v>
      </c>
      <c r="X142" s="61">
        <f>IF('Indicator Data'!T145="No data","x",ROUND(IF('Indicator Data'!T145&gt;X$195,10,IF('Indicator Data'!T145&lt;X$194,0,10-(X$195-'Indicator Data'!T145)/(X$195-X$194)*10)),1))</f>
        <v>0.5</v>
      </c>
      <c r="Y142" s="167" t="str">
        <f>IF('Indicator Data'!W145="No data","x",ROUND(IF('Indicator Data'!W145&gt;Y$195,10,IF('Indicator Data'!W145&lt;Y$194,0,10-(Y$195-'Indicator Data'!W145)/(Y$195-Y$194)*10)),1))</f>
        <v>x</v>
      </c>
      <c r="Z142" s="65">
        <f>IF('Indicator Data'!X145="No data","x",IF(('Indicator Data'!X145/'Indicator Data'!BI145)&gt;1,1,IF('Indicator Data'!X145&gt;'Indicator Data'!X145,1,'Indicator Data'!X145/'Indicator Data'!BI145)))</f>
        <v>7.4150683369166945E-6</v>
      </c>
      <c r="AA142" s="167">
        <f t="shared" si="63"/>
        <v>0</v>
      </c>
      <c r="AB142" s="62">
        <f t="shared" si="50"/>
        <v>0.3</v>
      </c>
      <c r="AC142" s="61">
        <f>IF('Indicator Data'!R145="No data","x",ROUND(IF('Indicator Data'!R145&gt;AC$195,10,IF('Indicator Data'!R145&lt;AC$194,0,10-(AC$195-'Indicator Data'!R145)/(AC$195-AC$194)*10)),1))</f>
        <v>0.5</v>
      </c>
      <c r="AD142" s="61" t="str">
        <f>IF('Indicator Data'!S145="No data","x",ROUND(IF('Indicator Data'!S145&gt;AD$195,10,IF('Indicator Data'!S145&lt;AD$194,0,10-(AD$195-'Indicator Data'!S145)/(AD$195-AD$194)*10)),1))</f>
        <v>x</v>
      </c>
      <c r="AE142" s="62">
        <f t="shared" si="64"/>
        <v>0.5</v>
      </c>
      <c r="AF142" s="75">
        <f>('Indicator Data'!AC145+'Indicator Data'!AB145*0.5+'Indicator Data'!AA145*0.25)/1000</f>
        <v>0.75</v>
      </c>
      <c r="AG142" s="67">
        <f>AF142*1000/'Indicator Data'!BI145</f>
        <v>2.6482386917559621E-4</v>
      </c>
      <c r="AH142" s="62">
        <f t="shared" si="65"/>
        <v>0</v>
      </c>
      <c r="AI142" s="61">
        <f>IF('Indicator Data'!AG145="No data","x",ROUND(IF('Indicator Data'!AG145&lt;$AI$194,10,IF('Indicator Data'!AG145&gt;$AI$195,0,($AI$195-'Indicator Data'!AG145)/($AI$195-$AI$194)*10)),1))</f>
        <v>1.9</v>
      </c>
      <c r="AJ142" s="61">
        <f>IF('Indicator Data'!AH145="No data","x",ROUND(IF('Indicator Data'!AH145&gt;$AJ$195,10,IF('Indicator Data'!AH145&lt;$AJ$194,0,10-($AJ$195-'Indicator Data'!AH145)/($AJ$195-$AJ$194)*10)),1))</f>
        <v>0</v>
      </c>
      <c r="AK142" s="62">
        <f t="shared" si="51"/>
        <v>1</v>
      </c>
      <c r="AL142" s="68">
        <f t="shared" si="52"/>
        <v>0.5</v>
      </c>
      <c r="AM142" s="69">
        <f t="shared" si="53"/>
        <v>0.7</v>
      </c>
      <c r="AN142" s="61">
        <f>IF('Indicator Data'!AI145="No data","x",ROUND((IF(LOG('Indicator Data'!AI145)&gt;AN$195,10,IF(LOG('Indicator Data'!AI145)&lt;AN$194,0,10-(AN$195-LOG('Indicator Data'!AI145))/(AN$195-AN$194)*10))),1))</f>
        <v>8.6999999999999993</v>
      </c>
      <c r="AO142" s="61">
        <f>IF('Indicator Data'!AJ145="No data","x",ROUND((IF(LOG('Indicator Data'!AJ145)&gt;AO$195,10,IF(LOG('Indicator Data'!AJ145)&lt;AO$194,0,10-(AO$195-LOG('Indicator Data'!AJ145))/(AO$195-AO$194)*10))),1))</f>
        <v>5.9</v>
      </c>
      <c r="AP142" s="62">
        <f t="shared" si="66"/>
        <v>7.3</v>
      </c>
      <c r="AQ142" s="62">
        <f>IF('Indicator Data'!AK145=0,10,ROUND(IF(LOG('Indicator Data'!AK145)&gt;AQ$195,0,IF(LOG('Indicator Data'!AK145)&lt;AQ$194,10,(AQ$195-LOG('Indicator Data'!AK145))/(AQ$195-AQ$194)*10)),1))</f>
        <v>3.8</v>
      </c>
      <c r="AR142" s="62">
        <f>IF('Indicator Data'!AL145="No data","x",ROUND(IF('Indicator Data'!AL145&gt;AR$195,10,IF('Indicator Data'!AL145&lt;AR$194,0,10-(AR$195-'Indicator Data'!AL145)/(AR$195-AR$194)*10)),1))</f>
        <v>4</v>
      </c>
      <c r="AS142" s="64">
        <f t="shared" si="67"/>
        <v>5</v>
      </c>
      <c r="AT142" s="61">
        <f>IF('Indicator Data'!AM145="No data","x",ROUND(IF('Indicator Data'!AM145^2&gt;AT$195,0,IF('Indicator Data'!AM145^2&lt;AT$194,10,(AT$195-'Indicator Data'!AM145^2)/(AT$195-AT$194)*10)),1))</f>
        <v>1.4</v>
      </c>
      <c r="AU142" s="61">
        <f>IF('Indicator Data'!AN145="No data","x",ROUND(IF('Indicator Data'!AN145&gt;AU$195,0,IF('Indicator Data'!AN145&lt;AU$194,10,(AU$195-'Indicator Data'!AN145)/(AU$195-AU$194)*10)),1))</f>
        <v>3</v>
      </c>
      <c r="AV142" s="61">
        <f>IF('Indicator Data'!AO145="No data","x",ROUND(IF('Indicator Data'!AO145&gt;AV$195,0,IF('Indicator Data'!AO145&lt;AV$194,10,(AV$195-'Indicator Data'!AO145)/(AV$195-AV$194)*10)),1))</f>
        <v>2.4</v>
      </c>
      <c r="AW142" s="62">
        <f t="shared" si="68"/>
        <v>2.2999999999999998</v>
      </c>
      <c r="AX142" s="62">
        <f>IF('Indicator Data'!AP145="No data","x",ROUND(IF('Indicator Data'!AP145&gt;AX$195,10,IF('Indicator Data'!AP145&lt;AX$194,0,10-(AX$195-'Indicator Data'!AP145)/(AX$195-AX$194)*10)),1))</f>
        <v>7.3</v>
      </c>
      <c r="AY142" s="64">
        <f t="shared" si="69"/>
        <v>4.8</v>
      </c>
      <c r="AZ142" s="69">
        <f t="shared" si="70"/>
        <v>4.9000000000000004</v>
      </c>
    </row>
    <row r="143" spans="1:52" s="4" customFormat="1" x14ac:dyDescent="0.3">
      <c r="A143" s="109" t="str">
        <f>'Indicator Data'!A146</f>
        <v>Romania</v>
      </c>
      <c r="B143" s="52" t="str">
        <f>'Indicator Data'!B146</f>
        <v>ROU</v>
      </c>
      <c r="C143" s="61">
        <f>ROUND(IF('Indicator Data'!K146="No data",IF((0.1022*LN('Indicator Data'!BH146)-0.1711)&gt;C$195,0,IF((0.1022*LN('Indicator Data'!BH146)-0.1711)&lt;C$194,10,(C$195-(0.1022*LN('Indicator Data'!BH146)-0.1711))/(C$195-C$194)*10)),IF('Indicator Data'!K146&gt;C$195,0,IF('Indicator Data'!K146&lt;C$194,10,(C$195-'Indicator Data'!K146)/(C$195-C$194)*10))),1)</f>
        <v>1.7</v>
      </c>
      <c r="D143" s="61" t="str">
        <f>IF('Indicator Data'!L146="No data","x",ROUND((IF(LOG('Indicator Data'!L146*1000)&gt;D$195,10,IF(LOG('Indicator Data'!L146*1000)&lt;D$194,0,10-(D$195-LOG('Indicator Data'!L146*1000))/(D$195-D$194)*10))),1))</f>
        <v>x</v>
      </c>
      <c r="E143" s="62">
        <f t="shared" si="54"/>
        <v>1.7</v>
      </c>
      <c r="F143" s="61">
        <f>IF('Indicator Data'!Y146="No data","x",ROUND(IF('Indicator Data'!Y146&gt;F$195,10,IF('Indicator Data'!Y146&lt;F$194,0,10-(F$195-'Indicator Data'!Y146)/(F$195-F$194)*10)),1))</f>
        <v>4.2</v>
      </c>
      <c r="G143" s="61">
        <f>IF('Indicator Data'!Z146="No data","x",ROUND(IF('Indicator Data'!Z146&gt;G$195,10,IF('Indicator Data'!Z146&lt;G$194,0,10-(G$195-'Indicator Data'!Z146)/(G$195-G$194)*10)),1))</f>
        <v>2.7</v>
      </c>
      <c r="H143" s="62">
        <f t="shared" si="55"/>
        <v>3.5</v>
      </c>
      <c r="I143" s="63">
        <f>SUM(IF('Indicator Data'!M146=0,0,'Indicator Data'!M146),SUM('Indicator Data'!N146:O146))</f>
        <v>0</v>
      </c>
      <c r="J143" s="63">
        <f>I143/'Indicator Data'!BI146*1000000</f>
        <v>0</v>
      </c>
      <c r="K143" s="61">
        <f t="shared" si="56"/>
        <v>0</v>
      </c>
      <c r="L143" s="61" t="str">
        <f>IF('Indicator Data'!P146="No data","x",ROUND(IF('Indicator Data'!P146&gt;L$195,10,IF('Indicator Data'!P146&lt;L$194,0,10-(L$195-'Indicator Data'!P146)/(L$195-L$194)*10)),1))</f>
        <v>x</v>
      </c>
      <c r="M143" s="61">
        <f>IF('Indicator Data'!Q146="No data","x",IF('Indicator Data'!Q146=0,0,ROUND(IF('Indicator Data'!Q146&gt;M$195,10,IF('Indicator Data'!Q146&lt;M$194,0,10-(M$195-'Indicator Data'!Q146)/(M$195-M$194)*10)),1)))</f>
        <v>1</v>
      </c>
      <c r="N143" s="62">
        <f t="shared" si="57"/>
        <v>0.5</v>
      </c>
      <c r="O143" s="64">
        <f t="shared" si="58"/>
        <v>1.9</v>
      </c>
      <c r="P143" s="75">
        <f>IF(AND('Indicator Data'!AD146="No data",'Indicator Data'!AE146="No data"),0,SUM('Indicator Data'!AD146:AF146)/1000)</f>
        <v>5.6440000000000001</v>
      </c>
      <c r="Q143" s="61">
        <f t="shared" si="59"/>
        <v>2.5</v>
      </c>
      <c r="R143" s="65">
        <f>P143*1000/'Indicator Data'!BI146</f>
        <v>2.9146030598787746E-4</v>
      </c>
      <c r="S143" s="61">
        <f t="shared" si="60"/>
        <v>2.4</v>
      </c>
      <c r="T143" s="66">
        <f t="shared" si="61"/>
        <v>2.5</v>
      </c>
      <c r="U143" s="61">
        <f>IF('Indicator Data'!U146="No data","x",ROUND(IF('Indicator Data'!U146&gt;U$195,10,IF('Indicator Data'!U146&lt;U$194,0,10-(U$195-'Indicator Data'!U146)/(U$195-U$194)*10)),1))</f>
        <v>0.2</v>
      </c>
      <c r="V143" s="61">
        <f>IF('Indicator Data'!V146="No data","x",IF('Indicator Data'!V146=0,0,ROUND(IF('Indicator Data'!V146&gt;V$195,10,IF('Indicator Data'!V146&lt;V$194,0,10-(V$195-'Indicator Data'!V146)/(V$195-V$194)*10)),1)))</f>
        <v>0.2</v>
      </c>
      <c r="W143" s="61">
        <f t="shared" si="62"/>
        <v>0.2</v>
      </c>
      <c r="X143" s="61">
        <f>IF('Indicator Data'!T146="No data","x",ROUND(IF('Indicator Data'!T146&gt;X$195,10,IF('Indicator Data'!T146&lt;X$194,0,10-(X$195-'Indicator Data'!T146)/(X$195-X$194)*10)),1))</f>
        <v>1.3</v>
      </c>
      <c r="Y143" s="167" t="str">
        <f>IF('Indicator Data'!W146="No data","x",ROUND(IF('Indicator Data'!W146&gt;Y$195,10,IF('Indicator Data'!W146&lt;Y$194,0,10-(Y$195-'Indicator Data'!W146)/(Y$195-Y$194)*10)),1))</f>
        <v>x</v>
      </c>
      <c r="Z143" s="65">
        <f>IF('Indicator Data'!X146="No data","x",IF(('Indicator Data'!X146/'Indicator Data'!BI146)&gt;1,1,IF('Indicator Data'!X146&gt;'Indicator Data'!X146,1,'Indicator Data'!X146/'Indicator Data'!BI146)))</f>
        <v>1.1360961608315562E-6</v>
      </c>
      <c r="AA143" s="167">
        <f t="shared" si="63"/>
        <v>0</v>
      </c>
      <c r="AB143" s="62">
        <f t="shared" si="50"/>
        <v>0.5</v>
      </c>
      <c r="AC143" s="61">
        <f>IF('Indicator Data'!R146="No data","x",ROUND(IF('Indicator Data'!R146&gt;AC$195,10,IF('Indicator Data'!R146&lt;AC$194,0,10-(AC$195-'Indicator Data'!R146)/(AC$195-AC$194)*10)),1))</f>
        <v>0.6</v>
      </c>
      <c r="AD143" s="61" t="str">
        <f>IF('Indicator Data'!S146="No data","x",ROUND(IF('Indicator Data'!S146&gt;AD$195,10,IF('Indicator Data'!S146&lt;AD$194,0,10-(AD$195-'Indicator Data'!S146)/(AD$195-AD$194)*10)),1))</f>
        <v>x</v>
      </c>
      <c r="AE143" s="62">
        <f t="shared" si="64"/>
        <v>0.6</v>
      </c>
      <c r="AF143" s="75">
        <f>('Indicator Data'!AC146+'Indicator Data'!AB146*0.5+'Indicator Data'!AA146*0.25)/1000</f>
        <v>1.7462500000000001</v>
      </c>
      <c r="AG143" s="67">
        <f>AF143*1000/'Indicator Data'!BI146</f>
        <v>9.0177632766004782E-5</v>
      </c>
      <c r="AH143" s="62">
        <f t="shared" si="65"/>
        <v>0</v>
      </c>
      <c r="AI143" s="61">
        <f>IF('Indicator Data'!AG146="No data","x",ROUND(IF('Indicator Data'!AG146&lt;$AI$194,10,IF('Indicator Data'!AG146&gt;$AI$195,0,($AI$195-'Indicator Data'!AG146)/($AI$195-$AI$194)*10)),1))</f>
        <v>0.7</v>
      </c>
      <c r="AJ143" s="61">
        <f>IF('Indicator Data'!AH146="No data","x",ROUND(IF('Indicator Data'!AH146&gt;$AJ$195,10,IF('Indicator Data'!AH146&lt;$AJ$194,0,10-($AJ$195-'Indicator Data'!AH146)/($AJ$195-$AJ$194)*10)),1))</f>
        <v>0</v>
      </c>
      <c r="AK143" s="62">
        <f t="shared" si="51"/>
        <v>0.4</v>
      </c>
      <c r="AL143" s="68">
        <f t="shared" si="52"/>
        <v>0.4</v>
      </c>
      <c r="AM143" s="69">
        <f t="shared" si="53"/>
        <v>1.5</v>
      </c>
      <c r="AN143" s="61">
        <f>IF('Indicator Data'!AI146="No data","x",ROUND((IF(LOG('Indicator Data'!AI146)&gt;AN$195,10,IF(LOG('Indicator Data'!AI146)&lt;AN$194,0,10-(AN$195-LOG('Indicator Data'!AI146))/(AN$195-AN$194)*10))),1))</f>
        <v>6.7</v>
      </c>
      <c r="AO143" s="61">
        <f>IF('Indicator Data'!AJ146="No data","x",ROUND((IF(LOG('Indicator Data'!AJ146)&gt;AO$195,10,IF(LOG('Indicator Data'!AJ146)&lt;AO$194,0,10-(AO$195-LOG('Indicator Data'!AJ146))/(AO$195-AO$194)*10))),1))</f>
        <v>7.6</v>
      </c>
      <c r="AP143" s="62">
        <f t="shared" si="66"/>
        <v>7.2</v>
      </c>
      <c r="AQ143" s="62">
        <f>IF('Indicator Data'!AK146=0,10,ROUND(IF(LOG('Indicator Data'!AK146)&gt;AQ$195,0,IF(LOG('Indicator Data'!AK146)&lt;AQ$194,10,(AQ$195-LOG('Indicator Data'!AK146))/(AQ$195-AQ$194)*10)),1))</f>
        <v>9</v>
      </c>
      <c r="AR143" s="62">
        <f>IF('Indicator Data'!AL146="No data","x",ROUND(IF('Indicator Data'!AL146&gt;AR$195,10,IF('Indicator Data'!AL146&lt;AR$194,0,10-(AR$195-'Indicator Data'!AL146)/(AR$195-AR$194)*10)),1))</f>
        <v>4</v>
      </c>
      <c r="AS143" s="64">
        <f t="shared" si="67"/>
        <v>6.7</v>
      </c>
      <c r="AT143" s="61">
        <f>IF('Indicator Data'!AM146="No data","x",ROUND(IF('Indicator Data'!AM146^2&gt;AT$195,0,IF('Indicator Data'!AM146^2&lt;AT$194,10,(AT$195-'Indicator Data'!AM146^2)/(AT$195-AT$194)*10)),1))</f>
        <v>0.3</v>
      </c>
      <c r="AU143" s="61">
        <f>IF('Indicator Data'!AN146="No data","x",ROUND(IF('Indicator Data'!AN146&gt;AU$195,0,IF('Indicator Data'!AN146&lt;AU$194,10,(AU$195-'Indicator Data'!AN146)/(AU$195-AU$194)*10)),1))</f>
        <v>4.3</v>
      </c>
      <c r="AV143" s="61">
        <f>IF('Indicator Data'!AO146="No data","x",ROUND(IF('Indicator Data'!AO146&gt;AV$195,0,IF('Indicator Data'!AO146&lt;AV$194,10,(AV$195-'Indicator Data'!AO146)/(AV$195-AV$194)*10)),1))</f>
        <v>8</v>
      </c>
      <c r="AW143" s="62">
        <f t="shared" si="68"/>
        <v>4.2</v>
      </c>
      <c r="AX143" s="62" t="str">
        <f>IF('Indicator Data'!AP146="No data","x",ROUND(IF('Indicator Data'!AP146&gt;AX$195,10,IF('Indicator Data'!AP146&lt;AX$194,0,10-(AX$195-'Indicator Data'!AP146)/(AX$195-AX$194)*10)),1))</f>
        <v>x</v>
      </c>
      <c r="AY143" s="64">
        <f t="shared" si="69"/>
        <v>4.2</v>
      </c>
      <c r="AZ143" s="69">
        <f t="shared" si="70"/>
        <v>5.5</v>
      </c>
    </row>
    <row r="144" spans="1:52" s="4" customFormat="1" x14ac:dyDescent="0.3">
      <c r="A144" s="109" t="str">
        <f>'Indicator Data'!A147</f>
        <v>Russian Federation</v>
      </c>
      <c r="B144" s="52" t="str">
        <f>'Indicator Data'!B147</f>
        <v>RUS</v>
      </c>
      <c r="C144" s="61">
        <f>ROUND(IF('Indicator Data'!K147="No data",IF((0.1022*LN('Indicator Data'!BH147)-0.1711)&gt;C$195,0,IF((0.1022*LN('Indicator Data'!BH147)-0.1711)&lt;C$194,10,(C$195-(0.1022*LN('Indicator Data'!BH147)-0.1711))/(C$195-C$194)*10)),IF('Indicator Data'!K147&gt;C$195,0,IF('Indicator Data'!K147&lt;C$194,10,(C$195-'Indicator Data'!K147)/(C$195-C$194)*10))),1)</f>
        <v>1.5</v>
      </c>
      <c r="D144" s="61" t="str">
        <f>IF('Indicator Data'!L147="No data","x",ROUND((IF(LOG('Indicator Data'!L147*1000)&gt;D$195,10,IF(LOG('Indicator Data'!L147*1000)&lt;D$194,0,10-(D$195-LOG('Indicator Data'!L147*1000))/(D$195-D$194)*10))),1))</f>
        <v>x</v>
      </c>
      <c r="E144" s="62">
        <f t="shared" si="54"/>
        <v>1.5</v>
      </c>
      <c r="F144" s="61">
        <f>IF('Indicator Data'!Y147="No data","x",ROUND(IF('Indicator Data'!Y147&gt;F$195,10,IF('Indicator Data'!Y147&lt;F$194,0,10-(F$195-'Indicator Data'!Y147)/(F$195-F$194)*10)),1))</f>
        <v>3.4</v>
      </c>
      <c r="G144" s="61">
        <f>IF('Indicator Data'!Z147="No data","x",ROUND(IF('Indicator Data'!Z147&gt;G$195,10,IF('Indicator Data'!Z147&lt;G$194,0,10-(G$195-'Indicator Data'!Z147)/(G$195-G$194)*10)),1))</f>
        <v>3.2</v>
      </c>
      <c r="H144" s="62">
        <f t="shared" si="55"/>
        <v>3.3</v>
      </c>
      <c r="I144" s="63">
        <f>SUM(IF('Indicator Data'!M147=0,0,'Indicator Data'!M147),SUM('Indicator Data'!N147:O147))</f>
        <v>6.4135200000000001</v>
      </c>
      <c r="J144" s="63">
        <f>I144/'Indicator Data'!BI147*1000000</f>
        <v>4.3966687017805851E-2</v>
      </c>
      <c r="K144" s="61">
        <f t="shared" si="56"/>
        <v>0</v>
      </c>
      <c r="L144" s="61" t="str">
        <f>IF('Indicator Data'!P147="No data","x",ROUND(IF('Indicator Data'!P147&gt;L$195,10,IF('Indicator Data'!P147&lt;L$194,0,10-(L$195-'Indicator Data'!P147)/(L$195-L$194)*10)),1))</f>
        <v>x</v>
      </c>
      <c r="M144" s="61">
        <f>IF('Indicator Data'!Q147="No data","x",IF('Indicator Data'!Q147=0,0,ROUND(IF('Indicator Data'!Q147&gt;M$195,10,IF('Indicator Data'!Q147&lt;M$194,0,10-(M$195-'Indicator Data'!Q147)/(M$195-M$194)*10)),1)))</f>
        <v>0.2</v>
      </c>
      <c r="N144" s="62">
        <f t="shared" si="57"/>
        <v>0.1</v>
      </c>
      <c r="O144" s="64">
        <f t="shared" si="58"/>
        <v>1.6</v>
      </c>
      <c r="P144" s="75">
        <f>IF(AND('Indicator Data'!AD147="No data",'Indicator Data'!AE147="No data"),0,SUM('Indicator Data'!AD147:AF147)/1000)</f>
        <v>81.11</v>
      </c>
      <c r="Q144" s="61">
        <f t="shared" si="59"/>
        <v>6.4</v>
      </c>
      <c r="R144" s="65">
        <f>P144*1000/'Indicator Data'!BI147</f>
        <v>5.5603443725352577E-4</v>
      </c>
      <c r="S144" s="61">
        <f t="shared" si="60"/>
        <v>2.8</v>
      </c>
      <c r="T144" s="66">
        <f t="shared" si="61"/>
        <v>4.5999999999999996</v>
      </c>
      <c r="U144" s="61" t="str">
        <f>IF('Indicator Data'!U147="No data","x",ROUND(IF('Indicator Data'!U147&gt;U$195,10,IF('Indicator Data'!U147&lt;U$194,0,10-(U$195-'Indicator Data'!U147)/(U$195-U$194)*10)),1))</f>
        <v>x</v>
      </c>
      <c r="V144" s="61">
        <f>IF('Indicator Data'!V147="No data","x",IF('Indicator Data'!V147=0,0,ROUND(IF('Indicator Data'!V147&gt;V$195,10,IF('Indicator Data'!V147&lt;V$194,0,10-(V$195-'Indicator Data'!V147)/(V$195-V$194)*10)),1)))</f>
        <v>4.3</v>
      </c>
      <c r="W144" s="61">
        <f t="shared" si="62"/>
        <v>4.3</v>
      </c>
      <c r="X144" s="61">
        <f>IF('Indicator Data'!T147="No data","x",ROUND(IF('Indicator Data'!T147&gt;X$195,10,IF('Indicator Data'!T147&lt;X$194,0,10-(X$195-'Indicator Data'!T147)/(X$195-X$194)*10)),1))</f>
        <v>1.1000000000000001</v>
      </c>
      <c r="Y144" s="167" t="str">
        <f>IF('Indicator Data'!W147="No data","x",ROUND(IF('Indicator Data'!W147&gt;Y$195,10,IF('Indicator Data'!W147&lt;Y$194,0,10-(Y$195-'Indicator Data'!W147)/(Y$195-Y$194)*10)),1))</f>
        <v>x</v>
      </c>
      <c r="Z144" s="65">
        <f>IF('Indicator Data'!X147="No data","x",IF(('Indicator Data'!X147/'Indicator Data'!BI147)&gt;1,1,IF('Indicator Data'!X147&gt;'Indicator Data'!X147,1,'Indicator Data'!X147/'Indicator Data'!BI147)))</f>
        <v>2.0565938993472781E-8</v>
      </c>
      <c r="AA144" s="167">
        <f t="shared" si="63"/>
        <v>0</v>
      </c>
      <c r="AB144" s="62">
        <f t="shared" si="50"/>
        <v>1.8</v>
      </c>
      <c r="AC144" s="61">
        <f>IF('Indicator Data'!R147="No data","x",ROUND(IF('Indicator Data'!R147&gt;AC$195,10,IF('Indicator Data'!R147&lt;AC$194,0,10-(AC$195-'Indicator Data'!R147)/(AC$195-AC$194)*10)),1))</f>
        <v>0.6</v>
      </c>
      <c r="AD144" s="61" t="str">
        <f>IF('Indicator Data'!S147="No data","x",ROUND(IF('Indicator Data'!S147&gt;AD$195,10,IF('Indicator Data'!S147&lt;AD$194,0,10-(AD$195-'Indicator Data'!S147)/(AD$195-AD$194)*10)),1))</f>
        <v>x</v>
      </c>
      <c r="AE144" s="62">
        <f t="shared" si="64"/>
        <v>0.6</v>
      </c>
      <c r="AF144" s="75">
        <f>('Indicator Data'!AC147+'Indicator Data'!AB147*0.5+'Indicator Data'!AA147*0.25)/1000</f>
        <v>54.671999999999997</v>
      </c>
      <c r="AG144" s="67">
        <f>AF144*1000/'Indicator Data'!BI147</f>
        <v>3.7479367221704798E-4</v>
      </c>
      <c r="AH144" s="62">
        <f t="shared" si="65"/>
        <v>0</v>
      </c>
      <c r="AI144" s="61">
        <f>IF('Indicator Data'!AG147="No data","x",ROUND(IF('Indicator Data'!AG147&lt;$AI$194,10,IF('Indicator Data'!AG147&gt;$AI$195,0,($AI$195-'Indicator Data'!AG147)/($AI$195-$AI$194)*10)),1))</f>
        <v>1.6</v>
      </c>
      <c r="AJ144" s="61">
        <f>IF('Indicator Data'!AH147="No data","x",ROUND(IF('Indicator Data'!AH147&gt;$AJ$195,10,IF('Indicator Data'!AH147&lt;$AJ$194,0,10-($AJ$195-'Indicator Data'!AH147)/($AJ$195-$AJ$194)*10)),1))</f>
        <v>0</v>
      </c>
      <c r="AK144" s="62">
        <f t="shared" si="51"/>
        <v>0.8</v>
      </c>
      <c r="AL144" s="68">
        <f t="shared" si="52"/>
        <v>0.8</v>
      </c>
      <c r="AM144" s="69">
        <f t="shared" si="53"/>
        <v>2.9</v>
      </c>
      <c r="AN144" s="61">
        <f>IF('Indicator Data'!AI147="No data","x",ROUND((IF(LOG('Indicator Data'!AI147)&gt;AN$195,10,IF(LOG('Indicator Data'!AI147)&lt;AN$194,0,10-(AN$195-LOG('Indicator Data'!AI147))/(AN$195-AN$194)*10))),1))</f>
        <v>10</v>
      </c>
      <c r="AO144" s="61">
        <f>IF('Indicator Data'!AJ147="No data","x",ROUND((IF(LOG('Indicator Data'!AJ147)&gt;AO$195,10,IF(LOG('Indicator Data'!AJ147)&lt;AO$194,0,10-(AO$195-LOG('Indicator Data'!AJ147))/(AO$195-AO$194)*10))),1))</f>
        <v>8.5</v>
      </c>
      <c r="AP144" s="62">
        <f t="shared" si="66"/>
        <v>9.3000000000000007</v>
      </c>
      <c r="AQ144" s="62">
        <f>IF('Indicator Data'!AK147=0,10,ROUND(IF(LOG('Indicator Data'!AK147)&gt;AQ$195,0,IF(LOG('Indicator Data'!AK147)&lt;AQ$194,10,(AQ$195-LOG('Indicator Data'!AK147))/(AQ$195-AQ$194)*10)),1))</f>
        <v>4.7</v>
      </c>
      <c r="AR144" s="62">
        <f>IF('Indicator Data'!AL147="No data","x",ROUND(IF('Indicator Data'!AL147&gt;AR$195,10,IF('Indicator Data'!AL147&lt;AR$194,0,10-(AR$195-'Indicator Data'!AL147)/(AR$195-AR$194)*10)),1))</f>
        <v>10</v>
      </c>
      <c r="AS144" s="64">
        <f t="shared" si="67"/>
        <v>8</v>
      </c>
      <c r="AT144" s="61">
        <f>IF('Indicator Data'!AM147="No data","x",ROUND(IF('Indicator Data'!AM147^2&gt;AT$195,0,IF('Indicator Data'!AM147^2&lt;AT$194,10,(AT$195-'Indicator Data'!AM147^2)/(AT$195-AT$194)*10)),1))</f>
        <v>0.1</v>
      </c>
      <c r="AU144" s="61">
        <f>IF('Indicator Data'!AN147="No data","x",ROUND(IF('Indicator Data'!AN147&gt;AU$195,0,IF('Indicator Data'!AN147&lt;AU$194,10,(AU$195-'Indicator Data'!AN147)/(AU$195-AU$194)*10)),1))</f>
        <v>2.2000000000000002</v>
      </c>
      <c r="AV144" s="61">
        <f>IF('Indicator Data'!AO147="No data","x",ROUND(IF('Indicator Data'!AO147&gt;AV$195,0,IF('Indicator Data'!AO147&lt;AV$194,10,(AV$195-'Indicator Data'!AO147)/(AV$195-AV$194)*10)),1))</f>
        <v>2.2999999999999998</v>
      </c>
      <c r="AW144" s="62">
        <f t="shared" si="68"/>
        <v>1.5</v>
      </c>
      <c r="AX144" s="62" t="str">
        <f>IF('Indicator Data'!AP147="No data","x",ROUND(IF('Indicator Data'!AP147&gt;AX$195,10,IF('Indicator Data'!AP147&lt;AX$194,0,10-(AX$195-'Indicator Data'!AP147)/(AX$195-AX$194)*10)),1))</f>
        <v>x</v>
      </c>
      <c r="AY144" s="64">
        <f t="shared" si="69"/>
        <v>1.5</v>
      </c>
      <c r="AZ144" s="69">
        <f t="shared" si="70"/>
        <v>4.8</v>
      </c>
    </row>
    <row r="145" spans="1:52" s="4" customFormat="1" x14ac:dyDescent="0.3">
      <c r="A145" s="109" t="str">
        <f>'Indicator Data'!A148</f>
        <v>Rwanda</v>
      </c>
      <c r="B145" s="52" t="str">
        <f>'Indicator Data'!B148</f>
        <v>RWA</v>
      </c>
      <c r="C145" s="61">
        <f>ROUND(IF('Indicator Data'!K148="No data",IF((0.1022*LN('Indicator Data'!BH148)-0.1711)&gt;C$195,0,IF((0.1022*LN('Indicator Data'!BH148)-0.1711)&lt;C$194,10,(C$195-(0.1022*LN('Indicator Data'!BH148)-0.1711))/(C$195-C$194)*10)),IF('Indicator Data'!K148&gt;C$195,0,IF('Indicator Data'!K148&lt;C$194,10,(C$195-'Indicator Data'!K148)/(C$195-C$194)*10))),1)</f>
        <v>7.3</v>
      </c>
      <c r="D145" s="61">
        <f>IF('Indicator Data'!L148="No data","x",ROUND((IF(LOG('Indicator Data'!L148*1000)&gt;D$195,10,IF(LOG('Indicator Data'!L148*1000)&lt;D$194,0,10-(D$195-LOG('Indicator Data'!L148*1000))/(D$195-D$194)*10))),1))</f>
        <v>8.9</v>
      </c>
      <c r="E145" s="62">
        <f t="shared" si="54"/>
        <v>8.1999999999999993</v>
      </c>
      <c r="F145" s="61">
        <f>IF('Indicator Data'!Y148="No data","x",ROUND(IF('Indicator Data'!Y148&gt;F$195,10,IF('Indicator Data'!Y148&lt;F$194,0,10-(F$195-'Indicator Data'!Y148)/(F$195-F$194)*10)),1))</f>
        <v>5.5</v>
      </c>
      <c r="G145" s="61">
        <f>IF('Indicator Data'!Z148="No data","x",ROUND(IF('Indicator Data'!Z148&gt;G$195,10,IF('Indicator Data'!Z148&lt;G$194,0,10-(G$195-'Indicator Data'!Z148)/(G$195-G$194)*10)),1))</f>
        <v>4.7</v>
      </c>
      <c r="H145" s="62">
        <f t="shared" si="55"/>
        <v>5.0999999999999996</v>
      </c>
      <c r="I145" s="63">
        <f>SUM(IF('Indicator Data'!M148=0,0,'Indicator Data'!M148),SUM('Indicator Data'!N148:O148))</f>
        <v>1442.16067</v>
      </c>
      <c r="J145" s="63">
        <f>I145/'Indicator Data'!BI148*1000000</f>
        <v>114.21301585546709</v>
      </c>
      <c r="K145" s="61">
        <f t="shared" si="56"/>
        <v>2.2999999999999998</v>
      </c>
      <c r="L145" s="61">
        <f>IF('Indicator Data'!P148="No data","x",ROUND(IF('Indicator Data'!P148&gt;L$195,10,IF('Indicator Data'!P148&lt;L$194,0,10-(L$195-'Indicator Data'!P148)/(L$195-L$194)*10)),1))</f>
        <v>8</v>
      </c>
      <c r="M145" s="61">
        <f>IF('Indicator Data'!Q148="No data","x",IF('Indicator Data'!Q148=0,0,ROUND(IF('Indicator Data'!Q148&gt;M$195,10,IF('Indicator Data'!Q148&lt;M$194,0,10-(M$195-'Indicator Data'!Q148)/(M$195-M$194)*10)),1)))</f>
        <v>0.9</v>
      </c>
      <c r="N145" s="62">
        <f t="shared" si="57"/>
        <v>3.7</v>
      </c>
      <c r="O145" s="64">
        <f t="shared" si="58"/>
        <v>6.3</v>
      </c>
      <c r="P145" s="75">
        <f>IF(AND('Indicator Data'!AD148="No data",'Indicator Data'!AE148="No data"),0,SUM('Indicator Data'!AD148:AF148)/1000)</f>
        <v>153.393</v>
      </c>
      <c r="Q145" s="61">
        <f t="shared" si="59"/>
        <v>7.3</v>
      </c>
      <c r="R145" s="65">
        <f>P145*1000/'Indicator Data'!BI148</f>
        <v>1.214807580428446E-2</v>
      </c>
      <c r="S145" s="61">
        <f t="shared" si="60"/>
        <v>5.9</v>
      </c>
      <c r="T145" s="66">
        <f t="shared" si="61"/>
        <v>6.6</v>
      </c>
      <c r="U145" s="61">
        <f>IF('Indicator Data'!U148="No data","x",ROUND(IF('Indicator Data'!U148&gt;U$195,10,IF('Indicator Data'!U148&lt;U$194,0,10-(U$195-'Indicator Data'!U148)/(U$195-U$194)*10)),1))</f>
        <v>6.2</v>
      </c>
      <c r="V145" s="61">
        <f>IF('Indicator Data'!V148="No data","x",IF('Indicator Data'!V148=0,0,ROUND(IF('Indicator Data'!V148&gt;V$195,10,IF('Indicator Data'!V148&lt;V$194,0,10-(V$195-'Indicator Data'!V148)/(V$195-V$194)*10)),1)))</f>
        <v>3.5</v>
      </c>
      <c r="W145" s="61">
        <f t="shared" si="62"/>
        <v>4.8499999999999996</v>
      </c>
      <c r="X145" s="61">
        <f>IF('Indicator Data'!T148="No data","x",ROUND(IF('Indicator Data'!T148&gt;X$195,10,IF('Indicator Data'!T148&lt;X$194,0,10-(X$195-'Indicator Data'!T148)/(X$195-X$194)*10)),1))</f>
        <v>1</v>
      </c>
      <c r="Y145" s="167">
        <f>IF('Indicator Data'!W148="No data","x",ROUND(IF('Indicator Data'!W148&gt;Y$195,10,IF('Indicator Data'!W148&lt;Y$194,0,10-(Y$195-'Indicator Data'!W148)/(Y$195-Y$194)*10)),1))</f>
        <v>10</v>
      </c>
      <c r="Z145" s="65">
        <f>IF('Indicator Data'!X148="No data","x",IF(('Indicator Data'!X148/'Indicator Data'!BI148)&gt;1,1,IF('Indicator Data'!X148&gt;'Indicator Data'!X148,1,'Indicator Data'!X148/'Indicator Data'!BI148)))</f>
        <v>0.4219956572210935</v>
      </c>
      <c r="AA145" s="167">
        <f t="shared" si="63"/>
        <v>4.7</v>
      </c>
      <c r="AB145" s="62">
        <f t="shared" si="50"/>
        <v>5.0999999999999996</v>
      </c>
      <c r="AC145" s="61">
        <f>IF('Indicator Data'!R148="No data","x",ROUND(IF('Indicator Data'!R148&gt;AC$195,10,IF('Indicator Data'!R148&lt;AC$194,0,10-(AC$195-'Indicator Data'!R148)/(AC$195-AC$194)*10)),1))</f>
        <v>2.7</v>
      </c>
      <c r="AD145" s="61">
        <f>IF('Indicator Data'!S148="No data","x",ROUND(IF('Indicator Data'!S148&gt;AD$195,10,IF('Indicator Data'!S148&lt;AD$194,0,10-(AD$195-'Indicator Data'!S148)/(AD$195-AD$194)*10)),1))</f>
        <v>2.1</v>
      </c>
      <c r="AE145" s="62">
        <f t="shared" si="64"/>
        <v>2.4</v>
      </c>
      <c r="AF145" s="75">
        <f>('Indicator Data'!AC148+'Indicator Data'!AB148*0.5+'Indicator Data'!AA148*0.25)/1000</f>
        <v>20.807749999999999</v>
      </c>
      <c r="AG145" s="67">
        <f>AF145*1000/'Indicator Data'!BI148</f>
        <v>1.6478856552554547E-3</v>
      </c>
      <c r="AH145" s="62">
        <f t="shared" si="65"/>
        <v>0.2</v>
      </c>
      <c r="AI145" s="61">
        <f>IF('Indicator Data'!AG148="No data","x",ROUND(IF('Indicator Data'!AG148&lt;$AI$194,10,IF('Indicator Data'!AG148&gt;$AI$195,0,($AI$195-'Indicator Data'!AG148)/($AI$195-$AI$194)*10)),1))</f>
        <v>6.8</v>
      </c>
      <c r="AJ145" s="61">
        <f>IF('Indicator Data'!AH148="No data","x",ROUND(IF('Indicator Data'!AH148&gt;$AJ$195,10,IF('Indicator Data'!AH148&lt;$AJ$194,0,10-($AJ$195-'Indicator Data'!AH148)/($AJ$195-$AJ$194)*10)),1))</f>
        <v>10</v>
      </c>
      <c r="AK145" s="62">
        <f t="shared" si="51"/>
        <v>8.4</v>
      </c>
      <c r="AL145" s="68">
        <f t="shared" si="52"/>
        <v>4.8</v>
      </c>
      <c r="AM145" s="69">
        <f t="shared" si="53"/>
        <v>5.8</v>
      </c>
      <c r="AN145" s="61">
        <f>IF('Indicator Data'!AI148="No data","x",ROUND((IF(LOG('Indicator Data'!AI148)&gt;AN$195,10,IF(LOG('Indicator Data'!AI148)&lt;AN$194,0,10-(AN$195-LOG('Indicator Data'!AI148))/(AN$195-AN$194)*10))),1))</f>
        <v>5.0999999999999996</v>
      </c>
      <c r="AO145" s="61" t="str">
        <f>IF('Indicator Data'!AJ148="No data","x",ROUND((IF(LOG('Indicator Data'!AJ148)&gt;AO$195,10,IF(LOG('Indicator Data'!AJ148)&lt;AO$194,0,10-(AO$195-LOG('Indicator Data'!AJ148))/(AO$195-AO$194)*10))),1))</f>
        <v>x</v>
      </c>
      <c r="AP145" s="62">
        <f t="shared" si="66"/>
        <v>5.0999999999999996</v>
      </c>
      <c r="AQ145" s="62">
        <f>IF('Indicator Data'!AK148=0,10,ROUND(IF(LOG('Indicator Data'!AK148)&gt;AQ$195,0,IF(LOG('Indicator Data'!AK148)&lt;AQ$194,10,(AQ$195-LOG('Indicator Data'!AK148))/(AQ$195-AQ$194)*10)),1))</f>
        <v>5.5</v>
      </c>
      <c r="AR145" s="62">
        <f>IF('Indicator Data'!AL148="No data","x",ROUND(IF('Indicator Data'!AL148&gt;AR$195,10,IF('Indicator Data'!AL148&lt;AR$194,0,10-(AR$195-'Indicator Data'!AL148)/(AR$195-AR$194)*10)),1))</f>
        <v>4</v>
      </c>
      <c r="AS145" s="64">
        <f t="shared" si="67"/>
        <v>4.9000000000000004</v>
      </c>
      <c r="AT145" s="61">
        <f>IF('Indicator Data'!AM148="No data","x",ROUND(IF('Indicator Data'!AM148^2&gt;AT$195,0,IF('Indicator Data'!AM148^2&lt;AT$194,10,(AT$195-'Indicator Data'!AM148^2)/(AT$195-AT$194)*10)),1))</f>
        <v>5.0999999999999996</v>
      </c>
      <c r="AU145" s="61">
        <f>IF('Indicator Data'!AN148="No data","x",ROUND(IF('Indicator Data'!AN148&gt;AU$195,0,IF('Indicator Data'!AN148&lt;AU$194,10,(AU$195-'Indicator Data'!AN148)/(AU$195-AU$194)*10)),1))</f>
        <v>6.2</v>
      </c>
      <c r="AV145" s="61">
        <f>IF('Indicator Data'!AO148="No data","x",ROUND(IF('Indicator Data'!AO148&gt;AV$195,0,IF('Indicator Data'!AO148&lt;AV$194,10,(AV$195-'Indicator Data'!AO148)/(AV$195-AV$194)*10)),1))</f>
        <v>5.3</v>
      </c>
      <c r="AW145" s="62">
        <f t="shared" si="68"/>
        <v>5.5</v>
      </c>
      <c r="AX145" s="62" t="str">
        <f>IF('Indicator Data'!AP148="No data","x",ROUND(IF('Indicator Data'!AP148&gt;AX$195,10,IF('Indicator Data'!AP148&lt;AX$194,0,10-(AX$195-'Indicator Data'!AP148)/(AX$195-AX$194)*10)),1))</f>
        <v>x</v>
      </c>
      <c r="AY145" s="64">
        <f t="shared" si="69"/>
        <v>5.5</v>
      </c>
      <c r="AZ145" s="69">
        <f t="shared" si="70"/>
        <v>5.2</v>
      </c>
    </row>
    <row r="146" spans="1:52" s="4" customFormat="1" x14ac:dyDescent="0.3">
      <c r="A146" s="109" t="str">
        <f>'Indicator Data'!A149</f>
        <v>Saint Kitts and Nevis</v>
      </c>
      <c r="B146" s="52" t="str">
        <f>'Indicator Data'!B149</f>
        <v>KNA</v>
      </c>
      <c r="C146" s="61">
        <f>ROUND(IF('Indicator Data'!K149="No data",IF((0.1022*LN('Indicator Data'!BH149)-0.1711)&gt;C$195,0,IF((0.1022*LN('Indicator Data'!BH149)-0.1711)&lt;C$194,10,(C$195-(0.1022*LN('Indicator Data'!BH149)-0.1711))/(C$195-C$194)*10)),IF('Indicator Data'!K149&gt;C$195,0,IF('Indicator Data'!K149&lt;C$194,10,(C$195-'Indicator Data'!K149)/(C$195-C$194)*10))),1)</f>
        <v>2.5</v>
      </c>
      <c r="D146" s="61" t="str">
        <f>IF('Indicator Data'!L149="No data","x",ROUND((IF(LOG('Indicator Data'!L149*1000)&gt;D$195,10,IF(LOG('Indicator Data'!L149*1000)&lt;D$194,0,10-(D$195-LOG('Indicator Data'!L149*1000))/(D$195-D$194)*10))),1))</f>
        <v>x</v>
      </c>
      <c r="E146" s="62">
        <f t="shared" si="54"/>
        <v>2.5</v>
      </c>
      <c r="F146" s="61" t="str">
        <f>IF('Indicator Data'!Y149="No data","x",ROUND(IF('Indicator Data'!Y149&gt;F$195,10,IF('Indicator Data'!Y149&lt;F$194,0,10-(F$195-'Indicator Data'!Y149)/(F$195-F$194)*10)),1))</f>
        <v>x</v>
      </c>
      <c r="G146" s="61" t="str">
        <f>IF('Indicator Data'!Z149="No data","x",ROUND(IF('Indicator Data'!Z149&gt;G$195,10,IF('Indicator Data'!Z149&lt;G$194,0,10-(G$195-'Indicator Data'!Z149)/(G$195-G$194)*10)),1))</f>
        <v>x</v>
      </c>
      <c r="H146" s="62" t="str">
        <f t="shared" si="55"/>
        <v>x</v>
      </c>
      <c r="I146" s="63">
        <f>SUM(IF('Indicator Data'!M149=0,0,'Indicator Data'!M149),SUM('Indicator Data'!N149:O149))</f>
        <v>0</v>
      </c>
      <c r="J146" s="63">
        <f>I146/'Indicator Data'!BI149*1000000</f>
        <v>0</v>
      </c>
      <c r="K146" s="61">
        <f t="shared" si="56"/>
        <v>0</v>
      </c>
      <c r="L146" s="61" t="str">
        <f>IF('Indicator Data'!P149="No data","x",ROUND(IF('Indicator Data'!P149&gt;L$195,10,IF('Indicator Data'!P149&lt;L$194,0,10-(L$195-'Indicator Data'!P149)/(L$195-L$194)*10)),1))</f>
        <v>x</v>
      </c>
      <c r="M146" s="61">
        <f>IF('Indicator Data'!Q149="No data","x",IF('Indicator Data'!Q149=0,0,ROUND(IF('Indicator Data'!Q149&gt;M$195,10,IF('Indicator Data'!Q149&lt;M$194,0,10-(M$195-'Indicator Data'!Q149)/(M$195-M$194)*10)),1)))</f>
        <v>0.9</v>
      </c>
      <c r="N146" s="62">
        <f t="shared" si="57"/>
        <v>0.5</v>
      </c>
      <c r="O146" s="64">
        <f t="shared" si="58"/>
        <v>1.8</v>
      </c>
      <c r="P146" s="75">
        <f>IF(AND('Indicator Data'!AD149="No data",'Indicator Data'!AE149="No data"),0,SUM('Indicator Data'!AD149:AF149)/1000)</f>
        <v>4.0000000000000001E-3</v>
      </c>
      <c r="Q146" s="61">
        <f t="shared" si="59"/>
        <v>0</v>
      </c>
      <c r="R146" s="65">
        <f>P146*1000/'Indicator Data'!BI149</f>
        <v>7.5708823863421279E-5</v>
      </c>
      <c r="S146" s="61">
        <f t="shared" si="60"/>
        <v>1.7</v>
      </c>
      <c r="T146" s="66">
        <f t="shared" si="61"/>
        <v>0.9</v>
      </c>
      <c r="U146" s="61" t="str">
        <f>IF('Indicator Data'!U149="No data","x",ROUND(IF('Indicator Data'!U149&gt;U$195,10,IF('Indicator Data'!U149&lt;U$194,0,10-(U$195-'Indicator Data'!U149)/(U$195-U$194)*10)),1))</f>
        <v>x</v>
      </c>
      <c r="V146" s="61" t="str">
        <f>IF('Indicator Data'!V149="No data","x",IF('Indicator Data'!V149=0,0,ROUND(IF('Indicator Data'!V149&gt;V$195,10,IF('Indicator Data'!V149&lt;V$194,0,10-(V$195-'Indicator Data'!V149)/(V$195-V$194)*10)),1)))</f>
        <v>x</v>
      </c>
      <c r="W146" s="61" t="str">
        <f t="shared" si="62"/>
        <v>x</v>
      </c>
      <c r="X146" s="61">
        <f>IF('Indicator Data'!T149="No data","x",ROUND(IF('Indicator Data'!T149&gt;X$195,10,IF('Indicator Data'!T149&lt;X$194,0,10-(X$195-'Indicator Data'!T149)/(X$195-X$194)*10)),1))</f>
        <v>0</v>
      </c>
      <c r="Y146" s="167" t="str">
        <f>IF('Indicator Data'!W149="No data","x",ROUND(IF('Indicator Data'!W149&gt;Y$195,10,IF('Indicator Data'!W149&lt;Y$194,0,10-(Y$195-'Indicator Data'!W149)/(Y$195-Y$194)*10)),1))</f>
        <v>x</v>
      </c>
      <c r="Z146" s="65">
        <f>IF('Indicator Data'!X149="No data","x",IF(('Indicator Data'!X149/'Indicator Data'!BI149)&gt;1,1,IF('Indicator Data'!X149&gt;'Indicator Data'!X149,1,'Indicator Data'!X149/'Indicator Data'!BI149)))</f>
        <v>1.892720596585532E-4</v>
      </c>
      <c r="AA146" s="167">
        <f t="shared" si="63"/>
        <v>0</v>
      </c>
      <c r="AB146" s="62">
        <f t="shared" si="50"/>
        <v>0</v>
      </c>
      <c r="AC146" s="61">
        <f>IF('Indicator Data'!R149="No data","x",ROUND(IF('Indicator Data'!R149&gt;AC$195,10,IF('Indicator Data'!R149&lt;AC$194,0,10-(AC$195-'Indicator Data'!R149)/(AC$195-AC$194)*10)),1))</f>
        <v>0.9</v>
      </c>
      <c r="AD146" s="61" t="str">
        <f>IF('Indicator Data'!S149="No data","x",ROUND(IF('Indicator Data'!S149&gt;AD$195,10,IF('Indicator Data'!S149&lt;AD$194,0,10-(AD$195-'Indicator Data'!S149)/(AD$195-AD$194)*10)),1))</f>
        <v>x</v>
      </c>
      <c r="AE146" s="62">
        <f t="shared" si="64"/>
        <v>0.9</v>
      </c>
      <c r="AF146" s="75">
        <f>('Indicator Data'!AC149+'Indicator Data'!AB149*0.5+'Indicator Data'!AA149*0.25)/1000</f>
        <v>0</v>
      </c>
      <c r="AG146" s="67">
        <f>AF146*1000/'Indicator Data'!BI149</f>
        <v>0</v>
      </c>
      <c r="AH146" s="62">
        <f t="shared" si="65"/>
        <v>0</v>
      </c>
      <c r="AI146" s="61">
        <f>IF('Indicator Data'!AG149="No data","x",ROUND(IF('Indicator Data'!AG149&lt;$AI$194,10,IF('Indicator Data'!AG149&gt;$AI$195,0,($AI$195-'Indicator Data'!AG149)/($AI$195-$AI$194)*10)),1))</f>
        <v>6.7</v>
      </c>
      <c r="AJ146" s="61">
        <f>IF('Indicator Data'!AH149="No data","x",ROUND(IF('Indicator Data'!AH149&gt;$AJ$195,10,IF('Indicator Data'!AH149&lt;$AJ$194,0,10-($AJ$195-'Indicator Data'!AH149)/($AJ$195-$AJ$194)*10)),1))</f>
        <v>0.2</v>
      </c>
      <c r="AK146" s="62">
        <f t="shared" si="51"/>
        <v>3.5</v>
      </c>
      <c r="AL146" s="68">
        <f t="shared" si="52"/>
        <v>1.2</v>
      </c>
      <c r="AM146" s="69">
        <f t="shared" si="53"/>
        <v>1.1000000000000001</v>
      </c>
      <c r="AN146" s="61" t="str">
        <f>IF('Indicator Data'!AI149="No data","x",ROUND((IF(LOG('Indicator Data'!AI149)&gt;AN$195,10,IF(LOG('Indicator Data'!AI149)&lt;AN$194,0,10-(AN$195-LOG('Indicator Data'!AI149))/(AN$195-AN$194)*10))),1))</f>
        <v>x</v>
      </c>
      <c r="AO146" s="61" t="str">
        <f>IF('Indicator Data'!AJ149="No data","x",ROUND((IF(LOG('Indicator Data'!AJ149)&gt;AO$195,10,IF(LOG('Indicator Data'!AJ149)&lt;AO$194,0,10-(AO$195-LOG('Indicator Data'!AJ149))/(AO$195-AO$194)*10))),1))</f>
        <v>x</v>
      </c>
      <c r="AP146" s="62" t="str">
        <f t="shared" si="66"/>
        <v>x</v>
      </c>
      <c r="AQ146" s="62">
        <f>IF('Indicator Data'!AK149=0,10,ROUND(IF(LOG('Indicator Data'!AK149)&gt;AQ$195,0,IF(LOG('Indicator Data'!AK149)&lt;AQ$194,10,(AQ$195-LOG('Indicator Data'!AK149))/(AQ$195-AQ$194)*10)),1))</f>
        <v>4.8</v>
      </c>
      <c r="AR146" s="62">
        <f>IF('Indicator Data'!AL149="No data","x",ROUND(IF('Indicator Data'!AL149&gt;AR$195,10,IF('Indicator Data'!AL149&lt;AR$194,0,10-(AR$195-'Indicator Data'!AL149)/(AR$195-AR$194)*10)),1))</f>
        <v>2</v>
      </c>
      <c r="AS146" s="64">
        <f t="shared" si="67"/>
        <v>3.4</v>
      </c>
      <c r="AT146" s="61" t="str">
        <f>IF('Indicator Data'!AM149="No data","x",ROUND(IF('Indicator Data'!AM149^2&gt;AT$195,0,IF('Indicator Data'!AM149^2&lt;AT$194,10,(AT$195-'Indicator Data'!AM149^2)/(AT$195-AT$194)*10)),1))</f>
        <v>x</v>
      </c>
      <c r="AU146" s="61">
        <f>IF('Indicator Data'!AN149="No data","x",ROUND(IF('Indicator Data'!AN149&gt;AU$195,0,IF('Indicator Data'!AN149&lt;AU$194,10,(AU$195-'Indicator Data'!AN149)/(AU$195-AU$194)*10)),1))</f>
        <v>2.7</v>
      </c>
      <c r="AV146" s="61">
        <f>IF('Indicator Data'!AO149="No data","x",ROUND(IF('Indicator Data'!AO149&gt;AV$195,0,IF('Indicator Data'!AO149&lt;AV$194,10,(AV$195-'Indicator Data'!AO149)/(AV$195-AV$194)*10)),1))</f>
        <v>3.4</v>
      </c>
      <c r="AW146" s="62">
        <f t="shared" si="68"/>
        <v>3.1</v>
      </c>
      <c r="AX146" s="62" t="str">
        <f>IF('Indicator Data'!AP149="No data","x",ROUND(IF('Indicator Data'!AP149&gt;AX$195,10,IF('Indicator Data'!AP149&lt;AX$194,0,10-(AX$195-'Indicator Data'!AP149)/(AX$195-AX$194)*10)),1))</f>
        <v>x</v>
      </c>
      <c r="AY146" s="64">
        <f t="shared" si="69"/>
        <v>3.1</v>
      </c>
      <c r="AZ146" s="69">
        <f t="shared" si="70"/>
        <v>3.3</v>
      </c>
    </row>
    <row r="147" spans="1:52" s="4" customFormat="1" x14ac:dyDescent="0.3">
      <c r="A147" s="109" t="str">
        <f>'Indicator Data'!A150</f>
        <v>Saint Lucia</v>
      </c>
      <c r="B147" s="52" t="str">
        <f>'Indicator Data'!B150</f>
        <v>LCA</v>
      </c>
      <c r="C147" s="61">
        <f>ROUND(IF('Indicator Data'!K150="No data",IF((0.1022*LN('Indicator Data'!BH150)-0.1711)&gt;C$195,0,IF((0.1022*LN('Indicator Data'!BH150)-0.1711)&lt;C$194,10,(C$195-(0.1022*LN('Indicator Data'!BH150)-0.1711))/(C$195-C$194)*10)),IF('Indicator Data'!K150&gt;C$195,0,IF('Indicator Data'!K150&lt;C$194,10,(C$195-'Indicator Data'!K150)/(C$195-C$194)*10))),1)</f>
        <v>3.1</v>
      </c>
      <c r="D147" s="61">
        <f>IF('Indicator Data'!L150="No data","x",ROUND((IF(LOG('Indicator Data'!L150*1000)&gt;D$195,10,IF(LOG('Indicator Data'!L150*1000)&lt;D$194,0,10-(D$195-LOG('Indicator Data'!L150*1000))/(D$195-D$194)*10))),1))</f>
        <v>3.2</v>
      </c>
      <c r="E147" s="62">
        <f t="shared" si="54"/>
        <v>3.2</v>
      </c>
      <c r="F147" s="61">
        <f>IF('Indicator Data'!Y150="No data","x",ROUND(IF('Indicator Data'!Y150&gt;F$195,10,IF('Indicator Data'!Y150&lt;F$194,0,10-(F$195-'Indicator Data'!Y150)/(F$195-F$194)*10)),1))</f>
        <v>4.4000000000000004</v>
      </c>
      <c r="G147" s="61">
        <f>IF('Indicator Data'!Z150="No data","x",ROUND(IF('Indicator Data'!Z150&gt;G$195,10,IF('Indicator Data'!Z150&lt;G$194,0,10-(G$195-'Indicator Data'!Z150)/(G$195-G$194)*10)),1))</f>
        <v>6.6</v>
      </c>
      <c r="H147" s="62">
        <f t="shared" si="55"/>
        <v>5.5</v>
      </c>
      <c r="I147" s="63">
        <f>SUM(IF('Indicator Data'!M150=0,0,'Indicator Data'!M150),SUM('Indicator Data'!N150:O150))</f>
        <v>7.18</v>
      </c>
      <c r="J147" s="63">
        <f>I147/'Indicator Data'!BI150*1000000</f>
        <v>39.278973713723019</v>
      </c>
      <c r="K147" s="61">
        <f t="shared" si="56"/>
        <v>0.8</v>
      </c>
      <c r="L147" s="61">
        <f>IF('Indicator Data'!P150="No data","x",ROUND(IF('Indicator Data'!P150&gt;L$195,10,IF('Indicator Data'!P150&lt;L$194,0,10-(L$195-'Indicator Data'!P150)/(L$195-L$194)*10)),1))</f>
        <v>0.3</v>
      </c>
      <c r="M147" s="61">
        <f>IF('Indicator Data'!Q150="No data","x",IF('Indicator Data'!Q150=0,0,ROUND(IF('Indicator Data'!Q150&gt;M$195,10,IF('Indicator Data'!Q150&lt;M$194,0,10-(M$195-'Indicator Data'!Q150)/(M$195-M$194)*10)),1)))</f>
        <v>0.7</v>
      </c>
      <c r="N147" s="62">
        <f t="shared" si="57"/>
        <v>0.6</v>
      </c>
      <c r="O147" s="64">
        <f t="shared" si="58"/>
        <v>3.1</v>
      </c>
      <c r="P147" s="75">
        <f>IF(AND('Indicator Data'!AD150="No data",'Indicator Data'!AE150="No data"),0,SUM('Indicator Data'!AD150:AF150)/1000)</f>
        <v>2E-3</v>
      </c>
      <c r="Q147" s="61">
        <f t="shared" si="59"/>
        <v>0</v>
      </c>
      <c r="R147" s="65">
        <f>P147*1000/'Indicator Data'!BI150</f>
        <v>1.0941218304658224E-5</v>
      </c>
      <c r="S147" s="61">
        <f t="shared" si="60"/>
        <v>0</v>
      </c>
      <c r="T147" s="66">
        <f t="shared" si="61"/>
        <v>0</v>
      </c>
      <c r="U147" s="61" t="str">
        <f>IF('Indicator Data'!U150="No data","x",ROUND(IF('Indicator Data'!U150&gt;U$195,10,IF('Indicator Data'!U150&lt;U$194,0,10-(U$195-'Indicator Data'!U150)/(U$195-U$194)*10)),1))</f>
        <v>x</v>
      </c>
      <c r="V147" s="61" t="str">
        <f>IF('Indicator Data'!V150="No data","x",IF('Indicator Data'!V150=0,0,ROUND(IF('Indicator Data'!V150&gt;V$195,10,IF('Indicator Data'!V150&lt;V$194,0,10-(V$195-'Indicator Data'!V150)/(V$195-V$194)*10)),1)))</f>
        <v>x</v>
      </c>
      <c r="W147" s="61" t="str">
        <f t="shared" si="62"/>
        <v>x</v>
      </c>
      <c r="X147" s="61">
        <f>IF('Indicator Data'!T150="No data","x",ROUND(IF('Indicator Data'!T150&gt;X$195,10,IF('Indicator Data'!T150&lt;X$194,0,10-(X$195-'Indicator Data'!T150)/(X$195-X$194)*10)),1))</f>
        <v>0.1</v>
      </c>
      <c r="Y147" s="167" t="str">
        <f>IF('Indicator Data'!W150="No data","x",ROUND(IF('Indicator Data'!W150&gt;Y$195,10,IF('Indicator Data'!W150&lt;Y$194,0,10-(Y$195-'Indicator Data'!W150)/(Y$195-Y$194)*10)),1))</f>
        <v>x</v>
      </c>
      <c r="Z147" s="65">
        <f>IF('Indicator Data'!X150="No data","x",IF(('Indicator Data'!X150/'Indicator Data'!BI150)&gt;1,1,IF('Indicator Data'!X150&gt;'Indicator Data'!X150,1,'Indicator Data'!X150/'Indicator Data'!BI150)))</f>
        <v>0.12836784375940261</v>
      </c>
      <c r="AA147" s="167">
        <f t="shared" si="63"/>
        <v>1.4</v>
      </c>
      <c r="AB147" s="62">
        <f t="shared" si="50"/>
        <v>0.8</v>
      </c>
      <c r="AC147" s="61">
        <f>IF('Indicator Data'!R150="No data","x",ROUND(IF('Indicator Data'!R150&gt;AC$195,10,IF('Indicator Data'!R150&lt;AC$194,0,10-(AC$195-'Indicator Data'!R150)/(AC$195-AC$194)*10)),1))</f>
        <v>1.3</v>
      </c>
      <c r="AD147" s="61">
        <f>IF('Indicator Data'!S150="No data","x",ROUND(IF('Indicator Data'!S150&gt;AD$195,10,IF('Indicator Data'!S150&lt;AD$194,0,10-(AD$195-'Indicator Data'!S150)/(AD$195-AD$194)*10)),1))</f>
        <v>0.6</v>
      </c>
      <c r="AE147" s="62">
        <f t="shared" si="64"/>
        <v>1</v>
      </c>
      <c r="AF147" s="75">
        <f>('Indicator Data'!AC150+'Indicator Data'!AB150*0.5+'Indicator Data'!AA150*0.25)/1000</f>
        <v>0</v>
      </c>
      <c r="AG147" s="67">
        <f>AF147*1000/'Indicator Data'!BI150</f>
        <v>0</v>
      </c>
      <c r="AH147" s="62">
        <f t="shared" si="65"/>
        <v>0</v>
      </c>
      <c r="AI147" s="61">
        <f>IF('Indicator Data'!AG150="No data","x",ROUND(IF('Indicator Data'!AG150&lt;$AI$194,10,IF('Indicator Data'!AG150&gt;$AI$195,0,($AI$195-'Indicator Data'!AG150)/($AI$195-$AI$194)*10)),1))</f>
        <v>7.5</v>
      </c>
      <c r="AJ147" s="61">
        <f>IF('Indicator Data'!AH150="No data","x",ROUND(IF('Indicator Data'!AH150&gt;$AJ$195,10,IF('Indicator Data'!AH150&lt;$AJ$194,0,10-($AJ$195-'Indicator Data'!AH150)/($AJ$195-$AJ$194)*10)),1))</f>
        <v>4.4000000000000004</v>
      </c>
      <c r="AK147" s="62">
        <f t="shared" si="51"/>
        <v>6</v>
      </c>
      <c r="AL147" s="68">
        <f t="shared" si="52"/>
        <v>2.2999999999999998</v>
      </c>
      <c r="AM147" s="69">
        <f t="shared" si="53"/>
        <v>1.2</v>
      </c>
      <c r="AN147" s="61" t="str">
        <f>IF('Indicator Data'!AI150="No data","x",ROUND((IF(LOG('Indicator Data'!AI150)&gt;AN$195,10,IF(LOG('Indicator Data'!AI150)&lt;AN$194,0,10-(AN$195-LOG('Indicator Data'!AI150))/(AN$195-AN$194)*10))),1))</f>
        <v>x</v>
      </c>
      <c r="AO147" s="61">
        <f>IF('Indicator Data'!AJ150="No data","x",ROUND((IF(LOG('Indicator Data'!AJ150)&gt;AO$195,10,IF(LOG('Indicator Data'!AJ150)&lt;AO$194,0,10-(AO$195-LOG('Indicator Data'!AJ150))/(AO$195-AO$194)*10))),1))</f>
        <v>4</v>
      </c>
      <c r="AP147" s="62">
        <f t="shared" si="66"/>
        <v>4</v>
      </c>
      <c r="AQ147" s="62">
        <f>IF('Indicator Data'!AK150=0,10,ROUND(IF(LOG('Indicator Data'!AK150)&gt;AQ$195,0,IF(LOG('Indicator Data'!AK150)&lt;AQ$194,10,(AQ$195-LOG('Indicator Data'!AK150))/(AQ$195-AQ$194)*10)),1))</f>
        <v>6.4</v>
      </c>
      <c r="AR147" s="62">
        <f>IF('Indicator Data'!AL150="No data","x",ROUND(IF('Indicator Data'!AL150&gt;AR$195,10,IF('Indicator Data'!AL150&lt;AR$194,0,10-(AR$195-'Indicator Data'!AL150)/(AR$195-AR$194)*10)),1))</f>
        <v>10</v>
      </c>
      <c r="AS147" s="64">
        <f t="shared" si="67"/>
        <v>6.8</v>
      </c>
      <c r="AT147" s="61" t="str">
        <f>IF('Indicator Data'!AM150="No data","x",ROUND(IF('Indicator Data'!AM150^2&gt;AT$195,0,IF('Indicator Data'!AM150^2&lt;AT$194,10,(AT$195-'Indicator Data'!AM150^2)/(AT$195-AT$194)*10)),1))</f>
        <v>x</v>
      </c>
      <c r="AU147" s="61">
        <f>IF('Indicator Data'!AN150="No data","x",ROUND(IF('Indicator Data'!AN150&gt;AU$195,0,IF('Indicator Data'!AN150&lt;AU$194,10,(AU$195-'Indicator Data'!AN150)/(AU$195-AU$194)*10)),1))</f>
        <v>5</v>
      </c>
      <c r="AV147" s="61">
        <f>IF('Indicator Data'!AO150="No data","x",ROUND(IF('Indicator Data'!AO150&gt;AV$195,0,IF('Indicator Data'!AO150&lt;AV$194,10,(AV$195-'Indicator Data'!AO150)/(AV$195-AV$194)*10)),1))</f>
        <v>7.1</v>
      </c>
      <c r="AW147" s="62">
        <f t="shared" si="68"/>
        <v>6.1</v>
      </c>
      <c r="AX147" s="62" t="str">
        <f>IF('Indicator Data'!AP150="No data","x",ROUND(IF('Indicator Data'!AP150&gt;AX$195,10,IF('Indicator Data'!AP150&lt;AX$194,0,10-(AX$195-'Indicator Data'!AP150)/(AX$195-AX$194)*10)),1))</f>
        <v>x</v>
      </c>
      <c r="AY147" s="64">
        <f t="shared" si="69"/>
        <v>6.1</v>
      </c>
      <c r="AZ147" s="69">
        <f t="shared" si="70"/>
        <v>6.5</v>
      </c>
    </row>
    <row r="148" spans="1:52" s="4" customFormat="1" x14ac:dyDescent="0.3">
      <c r="A148" s="109" t="str">
        <f>'Indicator Data'!A151</f>
        <v>Saint Vincent and the Grenadines</v>
      </c>
      <c r="B148" s="52" t="str">
        <f>'Indicator Data'!B151</f>
        <v>VCT</v>
      </c>
      <c r="C148" s="61">
        <f>ROUND(IF('Indicator Data'!K151="No data",IF((0.1022*LN('Indicator Data'!BH151)-0.1711)&gt;C$195,0,IF((0.1022*LN('Indicator Data'!BH151)-0.1711)&lt;C$194,10,(C$195-(0.1022*LN('Indicator Data'!BH151)-0.1711))/(C$195-C$194)*10)),IF('Indicator Data'!K151&gt;C$195,0,IF('Indicator Data'!K151&lt;C$194,10,(C$195-'Indicator Data'!K151)/(C$195-C$194)*10))),1)</f>
        <v>3.4</v>
      </c>
      <c r="D148" s="61" t="str">
        <f>IF('Indicator Data'!L151="No data","x",ROUND((IF(LOG('Indicator Data'!L151*1000)&gt;D$195,10,IF(LOG('Indicator Data'!L151*1000)&lt;D$194,0,10-(D$195-LOG('Indicator Data'!L151*1000))/(D$195-D$194)*10))),1))</f>
        <v>x</v>
      </c>
      <c r="E148" s="62">
        <f t="shared" si="54"/>
        <v>3.4</v>
      </c>
      <c r="F148" s="61" t="str">
        <f>IF('Indicator Data'!Y151="No data","x",ROUND(IF('Indicator Data'!Y151&gt;F$195,10,IF('Indicator Data'!Y151&lt;F$194,0,10-(F$195-'Indicator Data'!Y151)/(F$195-F$194)*10)),1))</f>
        <v>x</v>
      </c>
      <c r="G148" s="61" t="str">
        <f>IF('Indicator Data'!Z151="No data","x",ROUND(IF('Indicator Data'!Z151&gt;G$195,10,IF('Indicator Data'!Z151&lt;G$194,0,10-(G$195-'Indicator Data'!Z151)/(G$195-G$194)*10)),1))</f>
        <v>x</v>
      </c>
      <c r="H148" s="62" t="str">
        <f t="shared" si="55"/>
        <v>x</v>
      </c>
      <c r="I148" s="63">
        <f>SUM(IF('Indicator Data'!M151=0,0,'Indicator Data'!M151),SUM('Indicator Data'!N151:O151))</f>
        <v>4.5999999999999996</v>
      </c>
      <c r="J148" s="63">
        <f>I148/'Indicator Data'!BI151*1000000</f>
        <v>41.593952600978355</v>
      </c>
      <c r="K148" s="61">
        <f t="shared" si="56"/>
        <v>0.8</v>
      </c>
      <c r="L148" s="61">
        <f>IF('Indicator Data'!P151="No data","x",ROUND(IF('Indicator Data'!P151&gt;L$195,10,IF('Indicator Data'!P151&lt;L$194,0,10-(L$195-'Indicator Data'!P151)/(L$195-L$194)*10)),1))</f>
        <v>1.5</v>
      </c>
      <c r="M148" s="61">
        <f>IF('Indicator Data'!Q151="No data","x",IF('Indicator Data'!Q151=0,0,ROUND(IF('Indicator Data'!Q151&gt;M$195,10,IF('Indicator Data'!Q151&lt;M$194,0,10-(M$195-'Indicator Data'!Q151)/(M$195-M$194)*10)),1)))</f>
        <v>1.9</v>
      </c>
      <c r="N148" s="62">
        <f t="shared" si="57"/>
        <v>1.4</v>
      </c>
      <c r="O148" s="64">
        <f t="shared" si="58"/>
        <v>2.7</v>
      </c>
      <c r="P148" s="75">
        <f>IF(AND('Indicator Data'!AD151="No data",'Indicator Data'!AE151="No data"),0,SUM('Indicator Data'!AD151:AF151)/1000)</f>
        <v>0</v>
      </c>
      <c r="Q148" s="61">
        <f t="shared" si="59"/>
        <v>0</v>
      </c>
      <c r="R148" s="65">
        <f>P148*1000/'Indicator Data'!BI151</f>
        <v>0</v>
      </c>
      <c r="S148" s="61">
        <f t="shared" si="60"/>
        <v>0</v>
      </c>
      <c r="T148" s="66">
        <f t="shared" si="61"/>
        <v>0</v>
      </c>
      <c r="U148" s="61" t="str">
        <f>IF('Indicator Data'!U151="No data","x",ROUND(IF('Indicator Data'!U151&gt;U$195,10,IF('Indicator Data'!U151&lt;U$194,0,10-(U$195-'Indicator Data'!U151)/(U$195-U$194)*10)),1))</f>
        <v>x</v>
      </c>
      <c r="V148" s="61" t="str">
        <f>IF('Indicator Data'!V151="No data","x",IF('Indicator Data'!V151=0,0,ROUND(IF('Indicator Data'!V151&gt;V$195,10,IF('Indicator Data'!V151&lt;V$194,0,10-(V$195-'Indicator Data'!V151)/(V$195-V$194)*10)),1)))</f>
        <v>x</v>
      </c>
      <c r="W148" s="61" t="str">
        <f t="shared" si="62"/>
        <v>x</v>
      </c>
      <c r="X148" s="61">
        <f>IF('Indicator Data'!T151="No data","x",ROUND(IF('Indicator Data'!T151&gt;X$195,10,IF('Indicator Data'!T151&lt;X$194,0,10-(X$195-'Indicator Data'!T151)/(X$195-X$194)*10)),1))</f>
        <v>0</v>
      </c>
      <c r="Y148" s="167" t="str">
        <f>IF('Indicator Data'!W151="No data","x",ROUND(IF('Indicator Data'!W151&gt;Y$195,10,IF('Indicator Data'!W151&lt;Y$194,0,10-(Y$195-'Indicator Data'!W151)/(Y$195-Y$194)*10)),1))</f>
        <v>x</v>
      </c>
      <c r="Z148" s="65">
        <f>IF('Indicator Data'!X151="No data","x",IF(('Indicator Data'!X151/'Indicator Data'!BI151)&gt;1,1,IF('Indicator Data'!X151&gt;'Indicator Data'!X151,1,'Indicator Data'!X151/'Indicator Data'!BI151)))</f>
        <v>4.5210818044541695E-5</v>
      </c>
      <c r="AA148" s="167">
        <f t="shared" si="63"/>
        <v>0</v>
      </c>
      <c r="AB148" s="62">
        <f t="shared" si="50"/>
        <v>0</v>
      </c>
      <c r="AC148" s="61">
        <f>IF('Indicator Data'!R151="No data","x",ROUND(IF('Indicator Data'!R151&gt;AC$195,10,IF('Indicator Data'!R151&lt;AC$194,0,10-(AC$195-'Indicator Data'!R151)/(AC$195-AC$194)*10)),1))</f>
        <v>1.3</v>
      </c>
      <c r="AD148" s="61" t="str">
        <f>IF('Indicator Data'!S151="No data","x",ROUND(IF('Indicator Data'!S151&gt;AD$195,10,IF('Indicator Data'!S151&lt;AD$194,0,10-(AD$195-'Indicator Data'!S151)/(AD$195-AD$194)*10)),1))</f>
        <v>x</v>
      </c>
      <c r="AE148" s="62">
        <f t="shared" si="64"/>
        <v>1.3</v>
      </c>
      <c r="AF148" s="75">
        <f>('Indicator Data'!AC151+'Indicator Data'!AB151*0.5+'Indicator Data'!AA151*0.25)/1000</f>
        <v>0</v>
      </c>
      <c r="AG148" s="67">
        <f>AF148*1000/'Indicator Data'!BI151</f>
        <v>0</v>
      </c>
      <c r="AH148" s="62">
        <f t="shared" si="65"/>
        <v>0</v>
      </c>
      <c r="AI148" s="61">
        <f>IF('Indicator Data'!AG151="No data","x",ROUND(IF('Indicator Data'!AG151&lt;$AI$194,10,IF('Indicator Data'!AG151&gt;$AI$195,0,($AI$195-'Indicator Data'!AG151)/($AI$195-$AI$194)*10)),1))</f>
        <v>3.9</v>
      </c>
      <c r="AJ148" s="61">
        <f>IF('Indicator Data'!AH151="No data","x",ROUND(IF('Indicator Data'!AH151&gt;$AJ$195,10,IF('Indicator Data'!AH151&lt;$AJ$194,0,10-($AJ$195-'Indicator Data'!AH151)/($AJ$195-$AJ$194)*10)),1))</f>
        <v>0.2</v>
      </c>
      <c r="AK148" s="62">
        <f t="shared" si="51"/>
        <v>2.1</v>
      </c>
      <c r="AL148" s="68">
        <f t="shared" si="52"/>
        <v>0.9</v>
      </c>
      <c r="AM148" s="69">
        <f t="shared" si="53"/>
        <v>0.5</v>
      </c>
      <c r="AN148" s="61" t="str">
        <f>IF('Indicator Data'!AI151="No data","x",ROUND((IF(LOG('Indicator Data'!AI151)&gt;AN$195,10,IF(LOG('Indicator Data'!AI151)&lt;AN$194,0,10-(AN$195-LOG('Indicator Data'!AI151))/(AN$195-AN$194)*10))),1))</f>
        <v>x</v>
      </c>
      <c r="AO148" s="61">
        <f>IF('Indicator Data'!AJ151="No data","x",ROUND((IF(LOG('Indicator Data'!AJ151)&gt;AO$195,10,IF(LOG('Indicator Data'!AJ151)&lt;AO$194,0,10-(AO$195-LOG('Indicator Data'!AJ151))/(AO$195-AO$194)*10))),1))</f>
        <v>2.2000000000000002</v>
      </c>
      <c r="AP148" s="62">
        <f t="shared" si="66"/>
        <v>2.2000000000000002</v>
      </c>
      <c r="AQ148" s="62">
        <f>IF('Indicator Data'!AK151=0,10,ROUND(IF(LOG('Indicator Data'!AK151)&gt;AQ$195,0,IF(LOG('Indicator Data'!AK151)&lt;AQ$194,10,(AQ$195-LOG('Indicator Data'!AK151))/(AQ$195-AQ$194)*10)),1))</f>
        <v>5.3</v>
      </c>
      <c r="AR148" s="62">
        <f>IF('Indicator Data'!AL151="No data","x",ROUND(IF('Indicator Data'!AL151&gt;AR$195,10,IF('Indicator Data'!AL151&lt;AR$194,0,10-(AR$195-'Indicator Data'!AL151)/(AR$195-AR$194)*10)),1))</f>
        <v>2</v>
      </c>
      <c r="AS148" s="64">
        <f t="shared" si="67"/>
        <v>3.2</v>
      </c>
      <c r="AT148" s="61" t="str">
        <f>IF('Indicator Data'!AM151="No data","x",ROUND(IF('Indicator Data'!AM151^2&gt;AT$195,0,IF('Indicator Data'!AM151^2&lt;AT$194,10,(AT$195-'Indicator Data'!AM151^2)/(AT$195-AT$194)*10)),1))</f>
        <v>x</v>
      </c>
      <c r="AU148" s="61">
        <f>IF('Indicator Data'!AN151="No data","x",ROUND(IF('Indicator Data'!AN151&gt;AU$195,0,IF('Indicator Data'!AN151&lt;AU$194,10,(AU$195-'Indicator Data'!AN151)/(AU$195-AU$194)*10)),1))</f>
        <v>5.3</v>
      </c>
      <c r="AV148" s="61">
        <f>IF('Indicator Data'!AO151="No data","x",ROUND(IF('Indicator Data'!AO151&gt;AV$195,0,IF('Indicator Data'!AO151&lt;AV$194,10,(AV$195-'Indicator Data'!AO151)/(AV$195-AV$194)*10)),1))</f>
        <v>7.2</v>
      </c>
      <c r="AW148" s="62">
        <f t="shared" si="68"/>
        <v>6.3</v>
      </c>
      <c r="AX148" s="62" t="str">
        <f>IF('Indicator Data'!AP151="No data","x",ROUND(IF('Indicator Data'!AP151&gt;AX$195,10,IF('Indicator Data'!AP151&lt;AX$194,0,10-(AX$195-'Indicator Data'!AP151)/(AX$195-AX$194)*10)),1))</f>
        <v>x</v>
      </c>
      <c r="AY148" s="64">
        <f t="shared" si="69"/>
        <v>6.3</v>
      </c>
      <c r="AZ148" s="69">
        <f t="shared" si="70"/>
        <v>4.8</v>
      </c>
    </row>
    <row r="149" spans="1:52" s="4" customFormat="1" x14ac:dyDescent="0.3">
      <c r="A149" s="109" t="str">
        <f>'Indicator Data'!A152</f>
        <v>Samoa</v>
      </c>
      <c r="B149" s="52" t="str">
        <f>'Indicator Data'!B152</f>
        <v>WSM</v>
      </c>
      <c r="C149" s="61">
        <f>ROUND(IF('Indicator Data'!K152="No data",IF((0.1022*LN('Indicator Data'!BH152)-0.1711)&gt;C$195,0,IF((0.1022*LN('Indicator Data'!BH152)-0.1711)&lt;C$194,10,(C$195-(0.1022*LN('Indicator Data'!BH152)-0.1711))/(C$195-C$194)*10)),IF('Indicator Data'!K152&gt;C$195,0,IF('Indicator Data'!K152&lt;C$194,10,(C$195-'Indicator Data'!K152)/(C$195-C$194)*10))),1)</f>
        <v>3.9</v>
      </c>
      <c r="D149" s="61" t="str">
        <f>IF('Indicator Data'!L152="No data","x",ROUND((IF(LOG('Indicator Data'!L152*1000)&gt;D$195,10,IF(LOG('Indicator Data'!L152*1000)&lt;D$194,0,10-(D$195-LOG('Indicator Data'!L152*1000))/(D$195-D$194)*10))),1))</f>
        <v>x</v>
      </c>
      <c r="E149" s="62">
        <f t="shared" si="54"/>
        <v>3.9</v>
      </c>
      <c r="F149" s="61">
        <f>IF('Indicator Data'!Y152="No data","x",ROUND(IF('Indicator Data'!Y152&gt;F$195,10,IF('Indicator Data'!Y152&lt;F$194,0,10-(F$195-'Indicator Data'!Y152)/(F$195-F$194)*10)),1))</f>
        <v>4.9000000000000004</v>
      </c>
      <c r="G149" s="61">
        <f>IF('Indicator Data'!Z152="No data","x",ROUND(IF('Indicator Data'!Z152&gt;G$195,10,IF('Indicator Data'!Z152&lt;G$194,0,10-(G$195-'Indicator Data'!Z152)/(G$195-G$194)*10)),1))</f>
        <v>3.4</v>
      </c>
      <c r="H149" s="62">
        <f t="shared" si="55"/>
        <v>4.2</v>
      </c>
      <c r="I149" s="63">
        <f>SUM(IF('Indicator Data'!M152=0,0,'Indicator Data'!M152),SUM('Indicator Data'!N152:O152))</f>
        <v>194.60369000000003</v>
      </c>
      <c r="J149" s="63">
        <f>I149/'Indicator Data'!BI152*1000000</f>
        <v>987.36987107609116</v>
      </c>
      <c r="K149" s="61">
        <f t="shared" si="56"/>
        <v>10</v>
      </c>
      <c r="L149" s="61">
        <f>IF('Indicator Data'!P152="No data","x",ROUND(IF('Indicator Data'!P152&gt;L$195,10,IF('Indicator Data'!P152&lt;L$194,0,10-(L$195-'Indicator Data'!P152)/(L$195-L$194)*10)),1))</f>
        <v>9.6999999999999993</v>
      </c>
      <c r="M149" s="61">
        <f>IF('Indicator Data'!Q152="No data","x",IF('Indicator Data'!Q152=0,0,ROUND(IF('Indicator Data'!Q152&gt;M$195,10,IF('Indicator Data'!Q152&lt;M$194,0,10-(M$195-'Indicator Data'!Q152)/(M$195-M$194)*10)),1)))</f>
        <v>6</v>
      </c>
      <c r="N149" s="62">
        <f t="shared" si="57"/>
        <v>8.6</v>
      </c>
      <c r="O149" s="64">
        <f t="shared" si="58"/>
        <v>5.2</v>
      </c>
      <c r="P149" s="75">
        <f>IF(AND('Indicator Data'!AD152="No data",'Indicator Data'!AE152="No data"),0,SUM('Indicator Data'!AD152:AF152)/1000)</f>
        <v>0</v>
      </c>
      <c r="Q149" s="61">
        <f t="shared" si="59"/>
        <v>0</v>
      </c>
      <c r="R149" s="65">
        <f>P149*1000/'Indicator Data'!BI152</f>
        <v>0</v>
      </c>
      <c r="S149" s="61">
        <f t="shared" si="60"/>
        <v>0</v>
      </c>
      <c r="T149" s="66">
        <f t="shared" si="61"/>
        <v>0</v>
      </c>
      <c r="U149" s="61" t="str">
        <f>IF('Indicator Data'!U152="No data","x",ROUND(IF('Indicator Data'!U152&gt;U$195,10,IF('Indicator Data'!U152&lt;U$194,0,10-(U$195-'Indicator Data'!U152)/(U$195-U$194)*10)),1))</f>
        <v>x</v>
      </c>
      <c r="V149" s="61" t="str">
        <f>IF('Indicator Data'!V152="No data","x",IF('Indicator Data'!V152=0,0,ROUND(IF('Indicator Data'!V152&gt;V$195,10,IF('Indicator Data'!V152&lt;V$194,0,10-(V$195-'Indicator Data'!V152)/(V$195-V$194)*10)),1)))</f>
        <v>x</v>
      </c>
      <c r="W149" s="61" t="str">
        <f t="shared" si="62"/>
        <v>x</v>
      </c>
      <c r="X149" s="61">
        <f>IF('Indicator Data'!T152="No data","x",ROUND(IF('Indicator Data'!T152&gt;X$195,10,IF('Indicator Data'!T152&lt;X$194,0,10-(X$195-'Indicator Data'!T152)/(X$195-X$194)*10)),1))</f>
        <v>0.3</v>
      </c>
      <c r="Y149" s="167" t="str">
        <f>IF('Indicator Data'!W152="No data","x",ROUND(IF('Indicator Data'!W152&gt;Y$195,10,IF('Indicator Data'!W152&lt;Y$194,0,10-(Y$195-'Indicator Data'!W152)/(Y$195-Y$194)*10)),1))</f>
        <v>x</v>
      </c>
      <c r="Z149" s="65">
        <f>IF('Indicator Data'!X152="No data","x",IF(('Indicator Data'!X152/'Indicator Data'!BI152)&gt;1,1,IF('Indicator Data'!X152&gt;'Indicator Data'!X152,1,'Indicator Data'!X152/'Indicator Data'!BI152)))</f>
        <v>0.31114752933894152</v>
      </c>
      <c r="AA149" s="167">
        <f t="shared" si="63"/>
        <v>3.5</v>
      </c>
      <c r="AB149" s="62">
        <f t="shared" si="50"/>
        <v>1.9</v>
      </c>
      <c r="AC149" s="61">
        <f>IF('Indicator Data'!R152="No data","x",ROUND(IF('Indicator Data'!R152&gt;AC$195,10,IF('Indicator Data'!R152&lt;AC$194,0,10-(AC$195-'Indicator Data'!R152)/(AC$195-AC$194)*10)),1))</f>
        <v>1.2</v>
      </c>
      <c r="AD149" s="61">
        <f>IF('Indicator Data'!S152="No data","x",ROUND(IF('Indicator Data'!S152&gt;AD$195,10,IF('Indicator Data'!S152&lt;AD$194,0,10-(AD$195-'Indicator Data'!S152)/(AD$195-AD$194)*10)),1))</f>
        <v>0.6</v>
      </c>
      <c r="AE149" s="62">
        <f t="shared" si="64"/>
        <v>0.9</v>
      </c>
      <c r="AF149" s="75">
        <f>('Indicator Data'!AC152+'Indicator Data'!AB152*0.5+'Indicator Data'!AA152*0.25)/1000</f>
        <v>2.9359999999999999</v>
      </c>
      <c r="AG149" s="67">
        <f>AF149*1000/'Indicator Data'!BI152</f>
        <v>1.4896520931742882E-2</v>
      </c>
      <c r="AH149" s="62">
        <f t="shared" si="65"/>
        <v>1.5</v>
      </c>
      <c r="AI149" s="61">
        <f>IF('Indicator Data'!AG152="No data","x",ROUND(IF('Indicator Data'!AG152&lt;$AI$194,10,IF('Indicator Data'!AG152&gt;$AI$195,0,($AI$195-'Indicator Data'!AG152)/($AI$195-$AI$194)*10)),1))</f>
        <v>2.5</v>
      </c>
      <c r="AJ149" s="61">
        <f>IF('Indicator Data'!AH152="No data","x",ROUND(IF('Indicator Data'!AH152&gt;$AJ$195,10,IF('Indicator Data'!AH152&lt;$AJ$194,0,10-($AJ$195-'Indicator Data'!AH152)/($AJ$195-$AJ$194)*10)),1))</f>
        <v>0</v>
      </c>
      <c r="AK149" s="62">
        <f t="shared" si="51"/>
        <v>1.3</v>
      </c>
      <c r="AL149" s="68">
        <f t="shared" si="52"/>
        <v>1.4</v>
      </c>
      <c r="AM149" s="69">
        <f t="shared" si="53"/>
        <v>0.7</v>
      </c>
      <c r="AN149" s="61">
        <f>IF('Indicator Data'!AI152="No data","x",ROUND((IF(LOG('Indicator Data'!AI152)&gt;AN$195,10,IF(LOG('Indicator Data'!AI152)&lt;AN$194,0,10-(AN$195-LOG('Indicator Data'!AI152))/(AN$195-AN$194)*10))),1))</f>
        <v>2.8</v>
      </c>
      <c r="AO149" s="61">
        <f>IF('Indicator Data'!AJ152="No data","x",ROUND((IF(LOG('Indicator Data'!AJ152)&gt;AO$195,10,IF(LOG('Indicator Data'!AJ152)&lt;AO$194,0,10-(AO$195-LOG('Indicator Data'!AJ152))/(AO$195-AO$194)*10))),1))</f>
        <v>2.9</v>
      </c>
      <c r="AP149" s="62">
        <f t="shared" si="66"/>
        <v>2.9</v>
      </c>
      <c r="AQ149" s="62">
        <f>IF('Indicator Data'!AK152=0,10,ROUND(IF(LOG('Indicator Data'!AK152)&gt;AQ$195,0,IF(LOG('Indicator Data'!AK152)&lt;AQ$194,10,(AQ$195-LOG('Indicator Data'!AK152))/(AQ$195-AQ$194)*10)),1))</f>
        <v>6.1</v>
      </c>
      <c r="AR149" s="62">
        <f>IF('Indicator Data'!AL152="No data","x",ROUND(IF('Indicator Data'!AL152&gt;AR$195,10,IF('Indicator Data'!AL152&lt;AR$194,0,10-(AR$195-'Indicator Data'!AL152)/(AR$195-AR$194)*10)),1))</f>
        <v>4</v>
      </c>
      <c r="AS149" s="64">
        <f t="shared" si="67"/>
        <v>4.3</v>
      </c>
      <c r="AT149" s="61">
        <f>IF('Indicator Data'!AM152="No data","x",ROUND(IF('Indicator Data'!AM152^2&gt;AT$195,0,IF('Indicator Data'!AM152^2&lt;AT$194,10,(AT$195-'Indicator Data'!AM152^2)/(AT$195-AT$194)*10)),1))</f>
        <v>0.2</v>
      </c>
      <c r="AU149" s="61">
        <f>IF('Indicator Data'!AN152="No data","x",ROUND(IF('Indicator Data'!AN152&gt;AU$195,0,IF('Indicator Data'!AN152&lt;AU$194,10,(AU$195-'Indicator Data'!AN152)/(AU$195-AU$194)*10)),1))</f>
        <v>7</v>
      </c>
      <c r="AV149" s="61">
        <f>IF('Indicator Data'!AO152="No data","x",ROUND(IF('Indicator Data'!AO152&gt;AV$195,0,IF('Indicator Data'!AO152&lt;AV$194,10,(AV$195-'Indicator Data'!AO152)/(AV$195-AV$194)*10)),1))</f>
        <v>2</v>
      </c>
      <c r="AW149" s="62">
        <f t="shared" si="68"/>
        <v>3.1</v>
      </c>
      <c r="AX149" s="62" t="str">
        <f>IF('Indicator Data'!AP152="No data","x",ROUND(IF('Indicator Data'!AP152&gt;AX$195,10,IF('Indicator Data'!AP152&lt;AX$194,0,10-(AX$195-'Indicator Data'!AP152)/(AX$195-AX$194)*10)),1))</f>
        <v>x</v>
      </c>
      <c r="AY149" s="64">
        <f t="shared" si="69"/>
        <v>3.1</v>
      </c>
      <c r="AZ149" s="69">
        <f t="shared" si="70"/>
        <v>3.7</v>
      </c>
    </row>
    <row r="150" spans="1:52" s="4" customFormat="1" x14ac:dyDescent="0.3">
      <c r="A150" s="109" t="str">
        <f>'Indicator Data'!A153</f>
        <v>Sao Tome and Principe</v>
      </c>
      <c r="B150" s="52" t="str">
        <f>'Indicator Data'!B153</f>
        <v>STP</v>
      </c>
      <c r="C150" s="61">
        <f>ROUND(IF('Indicator Data'!K153="No data",IF((0.1022*LN('Indicator Data'!BH153)-0.1711)&gt;C$195,0,IF((0.1022*LN('Indicator Data'!BH153)-0.1711)&lt;C$194,10,(C$195-(0.1022*LN('Indicator Data'!BH153)-0.1711))/(C$195-C$194)*10)),IF('Indicator Data'!K153&gt;C$195,0,IF('Indicator Data'!K153&lt;C$194,10,(C$195-'Indicator Data'!K153)/(C$195-C$194)*10))),1)</f>
        <v>5.8</v>
      </c>
      <c r="D150" s="61">
        <f>IF('Indicator Data'!L153="No data","x",ROUND((IF(LOG('Indicator Data'!L153*1000)&gt;D$195,10,IF(LOG('Indicator Data'!L153*1000)&lt;D$194,0,10-(D$195-LOG('Indicator Data'!L153*1000))/(D$195-D$194)*10))),1))</f>
        <v>7.3</v>
      </c>
      <c r="E150" s="62">
        <f t="shared" si="54"/>
        <v>6.6</v>
      </c>
      <c r="F150" s="61">
        <f>IF('Indicator Data'!Y153="No data","x",ROUND(IF('Indicator Data'!Y153&gt;F$195,10,IF('Indicator Data'!Y153&lt;F$194,0,10-(F$195-'Indicator Data'!Y153)/(F$195-F$194)*10)),1))</f>
        <v>7.3</v>
      </c>
      <c r="G150" s="61">
        <f>IF('Indicator Data'!Z153="No data","x",ROUND(IF('Indicator Data'!Z153&gt;G$195,10,IF('Indicator Data'!Z153&lt;G$194,0,10-(G$195-'Indicator Data'!Z153)/(G$195-G$194)*10)),1))</f>
        <v>1.5</v>
      </c>
      <c r="H150" s="62">
        <f t="shared" si="55"/>
        <v>4.4000000000000004</v>
      </c>
      <c r="I150" s="63">
        <f>SUM(IF('Indicator Data'!M153=0,0,'Indicator Data'!M153),SUM('Indicator Data'!N153:O153))</f>
        <v>33.659999999999997</v>
      </c>
      <c r="J150" s="63">
        <f>I150/'Indicator Data'!BI153*1000000</f>
        <v>156.52319482162119</v>
      </c>
      <c r="K150" s="61">
        <f t="shared" si="56"/>
        <v>3.1</v>
      </c>
      <c r="L150" s="61">
        <f>IF('Indicator Data'!P153="No data","x",ROUND(IF('Indicator Data'!P153&gt;L$195,10,IF('Indicator Data'!P153&lt;L$194,0,10-(L$195-'Indicator Data'!P153)/(L$195-L$194)*10)),1))</f>
        <v>7</v>
      </c>
      <c r="M150" s="61">
        <f>IF('Indicator Data'!Q153="No data","x",IF('Indicator Data'!Q153=0,0,ROUND(IF('Indicator Data'!Q153&gt;M$195,10,IF('Indicator Data'!Q153&lt;M$194,0,10-(M$195-'Indicator Data'!Q153)/(M$195-M$194)*10)),1)))</f>
        <v>1.4</v>
      </c>
      <c r="N150" s="62">
        <f t="shared" si="57"/>
        <v>3.8</v>
      </c>
      <c r="O150" s="64">
        <f t="shared" si="58"/>
        <v>5.4</v>
      </c>
      <c r="P150" s="75">
        <f>IF(AND('Indicator Data'!AD153="No data",'Indicator Data'!AE153="No data"),0,SUM('Indicator Data'!AD153:AF153)/1000)</f>
        <v>0</v>
      </c>
      <c r="Q150" s="61">
        <f t="shared" si="59"/>
        <v>0</v>
      </c>
      <c r="R150" s="65">
        <f>P150*1000/'Indicator Data'!BI153</f>
        <v>0</v>
      </c>
      <c r="S150" s="61">
        <f t="shared" si="60"/>
        <v>0</v>
      </c>
      <c r="T150" s="66">
        <f t="shared" si="61"/>
        <v>0</v>
      </c>
      <c r="U150" s="61">
        <f>IF('Indicator Data'!U153="No data","x",ROUND(IF('Indicator Data'!U153&gt;U$195,10,IF('Indicator Data'!U153&lt;U$194,0,10-(U$195-'Indicator Data'!U153)/(U$195-U$194)*10)),1))</f>
        <v>1.6</v>
      </c>
      <c r="V150" s="61" t="str">
        <f>IF('Indicator Data'!V153="No data","x",IF('Indicator Data'!V153=0,0,ROUND(IF('Indicator Data'!V153&gt;V$195,10,IF('Indicator Data'!V153&lt;V$194,0,10-(V$195-'Indicator Data'!V153)/(V$195-V$194)*10)),1)))</f>
        <v>x</v>
      </c>
      <c r="W150" s="61">
        <f t="shared" si="62"/>
        <v>1.6</v>
      </c>
      <c r="X150" s="61">
        <f>IF('Indicator Data'!T153="No data","x",ROUND(IF('Indicator Data'!T153&gt;X$195,10,IF('Indicator Data'!T153&lt;X$194,0,10-(X$195-'Indicator Data'!T153)/(X$195-X$194)*10)),1))</f>
        <v>2.1</v>
      </c>
      <c r="Y150" s="167">
        <f>IF('Indicator Data'!W153="No data","x",ROUND(IF('Indicator Data'!W153&gt;Y$195,10,IF('Indicator Data'!W153&lt;Y$194,0,10-(Y$195-'Indicator Data'!W153)/(Y$195-Y$194)*10)),1))</f>
        <v>0.3</v>
      </c>
      <c r="Z150" s="65">
        <f>IF('Indicator Data'!X153="No data","x",IF(('Indicator Data'!X153/'Indicator Data'!BI153)&gt;1,1,IF('Indicator Data'!X153&gt;'Indicator Data'!X153,1,'Indicator Data'!X153/'Indicator Data'!BI153)))</f>
        <v>0.89654402737993377</v>
      </c>
      <c r="AA150" s="167">
        <f t="shared" si="63"/>
        <v>10</v>
      </c>
      <c r="AB150" s="62">
        <f t="shared" si="50"/>
        <v>3.5</v>
      </c>
      <c r="AC150" s="61">
        <f>IF('Indicator Data'!R153="No data","x",ROUND(IF('Indicator Data'!R153&gt;AC$195,10,IF('Indicator Data'!R153&lt;AC$194,0,10-(AC$195-'Indicator Data'!R153)/(AC$195-AC$194)*10)),1))</f>
        <v>2.4</v>
      </c>
      <c r="AD150" s="61">
        <f>IF('Indicator Data'!S153="No data","x",ROUND(IF('Indicator Data'!S153&gt;AD$195,10,IF('Indicator Data'!S153&lt;AD$194,0,10-(AD$195-'Indicator Data'!S153)/(AD$195-AD$194)*10)),1))</f>
        <v>2</v>
      </c>
      <c r="AE150" s="62">
        <f t="shared" si="64"/>
        <v>2.2000000000000002</v>
      </c>
      <c r="AF150" s="75">
        <f>('Indicator Data'!AC153+'Indicator Data'!AB153*0.5+'Indicator Data'!AA153*0.25)/1000</f>
        <v>0</v>
      </c>
      <c r="AG150" s="67">
        <f>AF150*1000/'Indicator Data'!BI153</f>
        <v>0</v>
      </c>
      <c r="AH150" s="62">
        <f t="shared" si="65"/>
        <v>0</v>
      </c>
      <c r="AI150" s="61">
        <f>IF('Indicator Data'!AG153="No data","x",ROUND(IF('Indicator Data'!AG153&lt;$AI$194,10,IF('Indicator Data'!AG153&gt;$AI$195,0,($AI$195-'Indicator Data'!AG153)/($AI$195-$AI$194)*10)),1))</f>
        <v>4.3</v>
      </c>
      <c r="AJ150" s="61">
        <f>IF('Indicator Data'!AH153="No data","x",ROUND(IF('Indicator Data'!AH153&gt;$AJ$195,10,IF('Indicator Data'!AH153&lt;$AJ$194,0,10-($AJ$195-'Indicator Data'!AH153)/($AJ$195-$AJ$194)*10)),1))</f>
        <v>0.7</v>
      </c>
      <c r="AK150" s="62">
        <f t="shared" si="51"/>
        <v>2.5</v>
      </c>
      <c r="AL150" s="68">
        <f t="shared" si="52"/>
        <v>2.1</v>
      </c>
      <c r="AM150" s="69">
        <f t="shared" si="53"/>
        <v>1.1000000000000001</v>
      </c>
      <c r="AN150" s="61" t="str">
        <f>IF('Indicator Data'!AI153="No data","x",ROUND((IF(LOG('Indicator Data'!AI153)&gt;AN$195,10,IF(LOG('Indicator Data'!AI153)&lt;AN$194,0,10-(AN$195-LOG('Indicator Data'!AI153))/(AN$195-AN$194)*10))),1))</f>
        <v>x</v>
      </c>
      <c r="AO150" s="61" t="str">
        <f>IF('Indicator Data'!AJ153="No data","x",ROUND((IF(LOG('Indicator Data'!AJ153)&gt;AO$195,10,IF(LOG('Indicator Data'!AJ153)&lt;AO$194,0,10-(AO$195-LOG('Indicator Data'!AJ153))/(AO$195-AO$194)*10))),1))</f>
        <v>x</v>
      </c>
      <c r="AP150" s="62" t="str">
        <f t="shared" si="66"/>
        <v>x</v>
      </c>
      <c r="AQ150" s="62">
        <f>IF('Indicator Data'!AK153=0,10,ROUND(IF(LOG('Indicator Data'!AK153)&gt;AQ$195,0,IF(LOG('Indicator Data'!AK153)&lt;AQ$194,10,(AQ$195-LOG('Indicator Data'!AK153))/(AQ$195-AQ$194)*10)),1))</f>
        <v>5.4</v>
      </c>
      <c r="AR150" s="62">
        <f>IF('Indicator Data'!AL153="No data","x",ROUND(IF('Indicator Data'!AL153&gt;AR$195,10,IF('Indicator Data'!AL153&lt;AR$194,0,10-(AR$195-'Indicator Data'!AL153)/(AR$195-AR$194)*10)),1))</f>
        <v>0</v>
      </c>
      <c r="AS150" s="64">
        <f t="shared" si="67"/>
        <v>2.7</v>
      </c>
      <c r="AT150" s="61">
        <f>IF('Indicator Data'!AM153="No data","x",ROUND(IF('Indicator Data'!AM153^2&gt;AT$195,0,IF('Indicator Data'!AM153^2&lt;AT$194,10,(AT$195-'Indicator Data'!AM153^2)/(AT$195-AT$194)*10)),1))</f>
        <v>1.5</v>
      </c>
      <c r="AU150" s="61">
        <f>IF('Indicator Data'!AN153="No data","x",ROUND(IF('Indicator Data'!AN153&gt;AU$195,0,IF('Indicator Data'!AN153&lt;AU$194,10,(AU$195-'Indicator Data'!AN153)/(AU$195-AU$194)*10)),1))</f>
        <v>6.3</v>
      </c>
      <c r="AV150" s="61">
        <f>IF('Indicator Data'!AO153="No data","x",ROUND(IF('Indicator Data'!AO153&gt;AV$195,0,IF('Indicator Data'!AO153&lt;AV$194,10,(AV$195-'Indicator Data'!AO153)/(AV$195-AV$194)*10)),1))</f>
        <v>7.4</v>
      </c>
      <c r="AW150" s="62">
        <f t="shared" si="68"/>
        <v>5.0999999999999996</v>
      </c>
      <c r="AX150" s="62">
        <f>IF('Indicator Data'!AP153="No data","x",ROUND(IF('Indicator Data'!AP153&gt;AX$195,10,IF('Indicator Data'!AP153&lt;AX$194,0,10-(AX$195-'Indicator Data'!AP153)/(AX$195-AX$194)*10)),1))</f>
        <v>7.6</v>
      </c>
      <c r="AY150" s="64">
        <f t="shared" si="69"/>
        <v>6.4</v>
      </c>
      <c r="AZ150" s="69">
        <f t="shared" si="70"/>
        <v>4.5999999999999996</v>
      </c>
    </row>
    <row r="151" spans="1:52" s="4" customFormat="1" x14ac:dyDescent="0.3">
      <c r="A151" s="109" t="str">
        <f>'Indicator Data'!A154</f>
        <v>Saudi Arabia</v>
      </c>
      <c r="B151" s="52" t="str">
        <f>'Indicator Data'!B154</f>
        <v>SAU</v>
      </c>
      <c r="C151" s="61">
        <f>ROUND(IF('Indicator Data'!K154="No data",IF((0.1022*LN('Indicator Data'!BH154)-0.1711)&gt;C$195,0,IF((0.1022*LN('Indicator Data'!BH154)-0.1711)&lt;C$194,10,(C$195-(0.1022*LN('Indicator Data'!BH154)-0.1711))/(C$195-C$194)*10)),IF('Indicator Data'!K154&gt;C$195,0,IF('Indicator Data'!K154&lt;C$194,10,(C$195-'Indicator Data'!K154)/(C$195-C$194)*10))),1)</f>
        <v>0.9</v>
      </c>
      <c r="D151" s="61" t="str">
        <f>IF('Indicator Data'!L154="No data","x",ROUND((IF(LOG('Indicator Data'!L154*1000)&gt;D$195,10,IF(LOG('Indicator Data'!L154*1000)&lt;D$194,0,10-(D$195-LOG('Indicator Data'!L154*1000))/(D$195-D$194)*10))),1))</f>
        <v>x</v>
      </c>
      <c r="E151" s="62">
        <f t="shared" si="54"/>
        <v>0.9</v>
      </c>
      <c r="F151" s="61">
        <f>IF('Indicator Data'!Y154="No data","x",ROUND(IF('Indicator Data'!Y154&gt;F$195,10,IF('Indicator Data'!Y154&lt;F$194,0,10-(F$195-'Indicator Data'!Y154)/(F$195-F$194)*10)),1))</f>
        <v>3</v>
      </c>
      <c r="G151" s="61" t="str">
        <f>IF('Indicator Data'!Z154="No data","x",ROUND(IF('Indicator Data'!Z154&gt;G$195,10,IF('Indicator Data'!Z154&lt;G$194,0,10-(G$195-'Indicator Data'!Z154)/(G$195-G$194)*10)),1))</f>
        <v>x</v>
      </c>
      <c r="H151" s="62">
        <f t="shared" si="55"/>
        <v>3</v>
      </c>
      <c r="I151" s="63">
        <f>SUM(IF('Indicator Data'!M154=0,0,'Indicator Data'!M154),SUM('Indicator Data'!N154:O154))</f>
        <v>0</v>
      </c>
      <c r="J151" s="63">
        <f>I151/'Indicator Data'!BI154*1000000</f>
        <v>0</v>
      </c>
      <c r="K151" s="61">
        <f t="shared" si="56"/>
        <v>0</v>
      </c>
      <c r="L151" s="61" t="str">
        <f>IF('Indicator Data'!P154="No data","x",ROUND(IF('Indicator Data'!P154&gt;L$195,10,IF('Indicator Data'!P154&lt;L$194,0,10-(L$195-'Indicator Data'!P154)/(L$195-L$194)*10)),1))</f>
        <v>x</v>
      </c>
      <c r="M151" s="61">
        <f>IF('Indicator Data'!Q154="No data","x",IF('Indicator Data'!Q154=0,0,ROUND(IF('Indicator Data'!Q154&gt;M$195,10,IF('Indicator Data'!Q154&lt;M$194,0,10-(M$195-'Indicator Data'!Q154)/(M$195-M$194)*10)),1)))</f>
        <v>0</v>
      </c>
      <c r="N151" s="62">
        <f t="shared" si="57"/>
        <v>0</v>
      </c>
      <c r="O151" s="64">
        <f t="shared" si="58"/>
        <v>1.2</v>
      </c>
      <c r="P151" s="75">
        <f>IF(AND('Indicator Data'!AD154="No data",'Indicator Data'!AE154="No data"),0,SUM('Indicator Data'!AD154:AF154)/1000)</f>
        <v>2.4359999999999999</v>
      </c>
      <c r="Q151" s="61">
        <f t="shared" si="59"/>
        <v>1.3</v>
      </c>
      <c r="R151" s="65">
        <f>P151*1000/'Indicator Data'!BI154</f>
        <v>7.1085630783860029E-5</v>
      </c>
      <c r="S151" s="61">
        <f t="shared" si="60"/>
        <v>1.7</v>
      </c>
      <c r="T151" s="66">
        <f t="shared" si="61"/>
        <v>1.5</v>
      </c>
      <c r="U151" s="61">
        <f>IF('Indicator Data'!U154="No data","x",ROUND(IF('Indicator Data'!U154&gt;U$195,10,IF('Indicator Data'!U154&lt;U$194,0,10-(U$195-'Indicator Data'!U154)/(U$195-U$194)*10)),1))</f>
        <v>0.2</v>
      </c>
      <c r="V151" s="61" t="str">
        <f>IF('Indicator Data'!V154="No data","x",IF('Indicator Data'!V154=0,0,ROUND(IF('Indicator Data'!V154&gt;V$195,10,IF('Indicator Data'!V154&lt;V$194,0,10-(V$195-'Indicator Data'!V154)/(V$195-V$194)*10)),1)))</f>
        <v>x</v>
      </c>
      <c r="W151" s="61">
        <f t="shared" si="62"/>
        <v>0.2</v>
      </c>
      <c r="X151" s="61">
        <f>IF('Indicator Data'!T154="No data","x",ROUND(IF('Indicator Data'!T154&gt;X$195,10,IF('Indicator Data'!T154&lt;X$194,0,10-(X$195-'Indicator Data'!T154)/(X$195-X$194)*10)),1))</f>
        <v>0.2</v>
      </c>
      <c r="Y151" s="167">
        <f>IF('Indicator Data'!W154="No data","x",ROUND(IF('Indicator Data'!W154&gt;Y$195,10,IF('Indicator Data'!W154&lt;Y$194,0,10-(Y$195-'Indicator Data'!W154)/(Y$195-Y$194)*10)),1))</f>
        <v>0</v>
      </c>
      <c r="Z151" s="65">
        <f>IF('Indicator Data'!X154="No data","x",IF(('Indicator Data'!X154/'Indicator Data'!BI154)&gt;1,1,IF('Indicator Data'!X154&gt;'Indicator Data'!X154,1,'Indicator Data'!X154/'Indicator Data'!BI154)))</f>
        <v>2.9794100587159722E-5</v>
      </c>
      <c r="AA151" s="167">
        <f t="shared" si="63"/>
        <v>0</v>
      </c>
      <c r="AB151" s="62">
        <f t="shared" si="50"/>
        <v>0.1</v>
      </c>
      <c r="AC151" s="61">
        <f>IF('Indicator Data'!R154="No data","x",ROUND(IF('Indicator Data'!R154&gt;AC$195,10,IF('Indicator Data'!R154&lt;AC$194,0,10-(AC$195-'Indicator Data'!R154)/(AC$195-AC$194)*10)),1))</f>
        <v>0.5</v>
      </c>
      <c r="AD151" s="61" t="str">
        <f>IF('Indicator Data'!S154="No data","x",ROUND(IF('Indicator Data'!S154&gt;AD$195,10,IF('Indicator Data'!S154&lt;AD$194,0,10-(AD$195-'Indicator Data'!S154)/(AD$195-AD$194)*10)),1))</f>
        <v>x</v>
      </c>
      <c r="AE151" s="62">
        <f t="shared" si="64"/>
        <v>0.5</v>
      </c>
      <c r="AF151" s="75">
        <f>('Indicator Data'!AC154+'Indicator Data'!AB154*0.5+'Indicator Data'!AA154*0.25)/1000</f>
        <v>1.5382499999999999</v>
      </c>
      <c r="AG151" s="67">
        <f>AF151*1000/'Indicator Data'!BI154</f>
        <v>4.4888124611359888E-5</v>
      </c>
      <c r="AH151" s="62">
        <f t="shared" si="65"/>
        <v>0</v>
      </c>
      <c r="AI151" s="61">
        <f>IF('Indicator Data'!AG154="No data","x",ROUND(IF('Indicator Data'!AG154&lt;$AI$194,10,IF('Indicator Data'!AG154&gt;$AI$195,0,($AI$195-'Indicator Data'!AG154)/($AI$195-$AI$194)*10)),1))</f>
        <v>2.7</v>
      </c>
      <c r="AJ151" s="61">
        <f>IF('Indicator Data'!AH154="No data","x",ROUND(IF('Indicator Data'!AH154&gt;$AJ$195,10,IF('Indicator Data'!AH154&lt;$AJ$194,0,10-($AJ$195-'Indicator Data'!AH154)/($AJ$195-$AJ$194)*10)),1))</f>
        <v>0.7</v>
      </c>
      <c r="AK151" s="62">
        <f t="shared" si="51"/>
        <v>1.7</v>
      </c>
      <c r="AL151" s="68">
        <f t="shared" si="52"/>
        <v>0.6</v>
      </c>
      <c r="AM151" s="69">
        <f t="shared" si="53"/>
        <v>1.1000000000000001</v>
      </c>
      <c r="AN151" s="61">
        <f>IF('Indicator Data'!AI154="No data","x",ROUND((IF(LOG('Indicator Data'!AI154)&gt;AN$195,10,IF(LOG('Indicator Data'!AI154)&lt;AN$194,0,10-(AN$195-LOG('Indicator Data'!AI154))/(AN$195-AN$194)*10))),1))</f>
        <v>9</v>
      </c>
      <c r="AO151" s="61">
        <f>IF('Indicator Data'!AJ154="No data","x",ROUND((IF(LOG('Indicator Data'!AJ154)&gt;AO$195,10,IF(LOG('Indicator Data'!AJ154)&lt;AO$194,0,10-(AO$195-LOG('Indicator Data'!AJ154))/(AO$195-AO$194)*10))),1))</f>
        <v>8</v>
      </c>
      <c r="AP151" s="62">
        <f t="shared" si="66"/>
        <v>8.5</v>
      </c>
      <c r="AQ151" s="62">
        <f>IF('Indicator Data'!AK154=0,10,ROUND(IF(LOG('Indicator Data'!AK154)&gt;AQ$195,0,IF(LOG('Indicator Data'!AK154)&lt;AQ$194,10,(AQ$195-LOG('Indicator Data'!AK154))/(AQ$195-AQ$194)*10)),1))</f>
        <v>4.9000000000000004</v>
      </c>
      <c r="AR151" s="62">
        <f>IF('Indicator Data'!AL154="No data","x",ROUND(IF('Indicator Data'!AL154&gt;AR$195,10,IF('Indicator Data'!AL154&lt;AR$194,0,10-(AR$195-'Indicator Data'!AL154)/(AR$195-AR$194)*10)),1))</f>
        <v>6</v>
      </c>
      <c r="AS151" s="64">
        <f t="shared" si="67"/>
        <v>6.5</v>
      </c>
      <c r="AT151" s="61">
        <f>IF('Indicator Data'!AM154="No data","x",ROUND(IF('Indicator Data'!AM154^2&gt;AT$195,0,IF('Indicator Data'!AM154^2&lt;AT$194,10,(AT$195-'Indicator Data'!AM154^2)/(AT$195-AT$194)*10)),1))</f>
        <v>1</v>
      </c>
      <c r="AU151" s="61">
        <f>IF('Indicator Data'!AN154="No data","x",ROUND(IF('Indicator Data'!AN154&gt;AU$195,0,IF('Indicator Data'!AN154&lt;AU$194,10,(AU$195-'Indicator Data'!AN154)/(AU$195-AU$194)*10)),1))</f>
        <v>4</v>
      </c>
      <c r="AV151" s="61">
        <f>IF('Indicator Data'!AO154="No data","x",ROUND(IF('Indicator Data'!AO154&gt;AV$195,0,IF('Indicator Data'!AO154&lt;AV$194,10,(AV$195-'Indicator Data'!AO154)/(AV$195-AV$194)*10)),1))</f>
        <v>3</v>
      </c>
      <c r="AW151" s="62">
        <f t="shared" si="68"/>
        <v>2.7</v>
      </c>
      <c r="AX151" s="62">
        <f>IF('Indicator Data'!AP154="No data","x",ROUND(IF('Indicator Data'!AP154&gt;AX$195,10,IF('Indicator Data'!AP154&lt;AX$194,0,10-(AX$195-'Indicator Data'!AP154)/(AX$195-AX$194)*10)),1))</f>
        <v>5.6</v>
      </c>
      <c r="AY151" s="64">
        <f t="shared" si="69"/>
        <v>4.2</v>
      </c>
      <c r="AZ151" s="69">
        <f t="shared" si="70"/>
        <v>5.4</v>
      </c>
    </row>
    <row r="152" spans="1:52" s="4" customFormat="1" x14ac:dyDescent="0.3">
      <c r="A152" s="109" t="str">
        <f>'Indicator Data'!A155</f>
        <v>Senegal</v>
      </c>
      <c r="B152" s="52" t="str">
        <f>'Indicator Data'!B155</f>
        <v>SEN</v>
      </c>
      <c r="C152" s="61">
        <f>ROUND(IF('Indicator Data'!K155="No data",IF((0.1022*LN('Indicator Data'!BH155)-0.1711)&gt;C$195,0,IF((0.1022*LN('Indicator Data'!BH155)-0.1711)&lt;C$194,10,(C$195-(0.1022*LN('Indicator Data'!BH155)-0.1711))/(C$195-C$194)*10)),IF('Indicator Data'!K155&gt;C$195,0,IF('Indicator Data'!K155&lt;C$194,10,(C$195-'Indicator Data'!K155)/(C$195-C$194)*10))),1)</f>
        <v>7.7</v>
      </c>
      <c r="D152" s="61">
        <f>IF('Indicator Data'!L155="No data","x",ROUND((IF(LOG('Indicator Data'!L155*1000)&gt;D$195,10,IF(LOG('Indicator Data'!L155*1000)&lt;D$194,0,10-(D$195-LOG('Indicator Data'!L155*1000))/(D$195-D$194)*10))),1))</f>
        <v>9.1</v>
      </c>
      <c r="E152" s="62">
        <f t="shared" si="54"/>
        <v>8.5</v>
      </c>
      <c r="F152" s="61">
        <f>IF('Indicator Data'!Y155="No data","x",ROUND(IF('Indicator Data'!Y155&gt;F$195,10,IF('Indicator Data'!Y155&lt;F$194,0,10-(F$195-'Indicator Data'!Y155)/(F$195-F$194)*10)),1))</f>
        <v>7</v>
      </c>
      <c r="G152" s="61">
        <f>IF('Indicator Data'!Z155="No data","x",ROUND(IF('Indicator Data'!Z155&gt;G$195,10,IF('Indicator Data'!Z155&lt;G$194,0,10-(G$195-'Indicator Data'!Z155)/(G$195-G$194)*10)),1))</f>
        <v>3.8</v>
      </c>
      <c r="H152" s="62">
        <f t="shared" si="55"/>
        <v>5.4</v>
      </c>
      <c r="I152" s="63">
        <f>SUM(IF('Indicator Data'!M155=0,0,'Indicator Data'!M155),SUM('Indicator Data'!N155:O155))</f>
        <v>1374.9719500000001</v>
      </c>
      <c r="J152" s="63">
        <f>I152/'Indicator Data'!BI155*1000000</f>
        <v>84.37293857365222</v>
      </c>
      <c r="K152" s="61">
        <f t="shared" si="56"/>
        <v>1.7</v>
      </c>
      <c r="L152" s="61">
        <f>IF('Indicator Data'!P155="No data","x",ROUND(IF('Indicator Data'!P155&gt;L$195,10,IF('Indicator Data'!P155&lt;L$194,0,10-(L$195-'Indicator Data'!P155)/(L$195-L$194)*10)),1))</f>
        <v>2.8</v>
      </c>
      <c r="M152" s="61">
        <f>IF('Indicator Data'!Q155="No data","x",IF('Indicator Data'!Q155=0,0,ROUND(IF('Indicator Data'!Q155&gt;M$195,10,IF('Indicator Data'!Q155&lt;M$194,0,10-(M$195-'Indicator Data'!Q155)/(M$195-M$194)*10)),1)))</f>
        <v>3.4</v>
      </c>
      <c r="N152" s="62">
        <f t="shared" si="57"/>
        <v>2.6</v>
      </c>
      <c r="O152" s="64">
        <f t="shared" si="58"/>
        <v>6.3</v>
      </c>
      <c r="P152" s="75">
        <f>IF(AND('Indicator Data'!AD155="No data",'Indicator Data'!AE155="No data"),0,SUM('Indicator Data'!AD155:AF155)/1000)</f>
        <v>34.069000000000003</v>
      </c>
      <c r="Q152" s="61">
        <f t="shared" si="59"/>
        <v>5.0999999999999996</v>
      </c>
      <c r="R152" s="65">
        <f>P152*1000/'Indicator Data'!BI155</f>
        <v>2.0905892983967833E-3</v>
      </c>
      <c r="S152" s="61">
        <f t="shared" si="60"/>
        <v>3.8</v>
      </c>
      <c r="T152" s="66">
        <f t="shared" si="61"/>
        <v>4.5</v>
      </c>
      <c r="U152" s="61">
        <f>IF('Indicator Data'!U155="No data","x",ROUND(IF('Indicator Data'!U155&gt;U$195,10,IF('Indicator Data'!U155&lt;U$194,0,10-(U$195-'Indicator Data'!U155)/(U$195-U$194)*10)),1))</f>
        <v>0.8</v>
      </c>
      <c r="V152" s="61">
        <f>IF('Indicator Data'!V155="No data","x",IF('Indicator Data'!V155=0,0,ROUND(IF('Indicator Data'!V155&gt;V$195,10,IF('Indicator Data'!V155&lt;V$194,0,10-(V$195-'Indicator Data'!V155)/(V$195-V$194)*10)),1)))</f>
        <v>0.5</v>
      </c>
      <c r="W152" s="61">
        <f t="shared" si="62"/>
        <v>0.65</v>
      </c>
      <c r="X152" s="61">
        <f>IF('Indicator Data'!T155="No data","x",ROUND(IF('Indicator Data'!T155&gt;X$195,10,IF('Indicator Data'!T155&lt;X$194,0,10-(X$195-'Indicator Data'!T155)/(X$195-X$194)*10)),1))</f>
        <v>2.2000000000000002</v>
      </c>
      <c r="Y152" s="167">
        <f>IF('Indicator Data'!W155="No data","x",ROUND(IF('Indicator Data'!W155&gt;Y$195,10,IF('Indicator Data'!W155&lt;Y$194,0,10-(Y$195-'Indicator Data'!W155)/(Y$195-Y$194)*10)),1))</f>
        <v>1.6</v>
      </c>
      <c r="Z152" s="65">
        <f>IF('Indicator Data'!X155="No data","x",IF(('Indicator Data'!X155/'Indicator Data'!BI155)&gt;1,1,IF('Indicator Data'!X155&gt;'Indicator Data'!X155,1,'Indicator Data'!X155/'Indicator Data'!BI155)))</f>
        <v>0.73670381156235976</v>
      </c>
      <c r="AA152" s="167">
        <f t="shared" si="63"/>
        <v>8.1999999999999993</v>
      </c>
      <c r="AB152" s="62">
        <f t="shared" si="50"/>
        <v>3.2</v>
      </c>
      <c r="AC152" s="61">
        <f>IF('Indicator Data'!R155="No data","x",ROUND(IF('Indicator Data'!R155&gt;AC$195,10,IF('Indicator Data'!R155&lt;AC$194,0,10-(AC$195-'Indicator Data'!R155)/(AC$195-AC$194)*10)),1))</f>
        <v>3.4</v>
      </c>
      <c r="AD152" s="61">
        <f>IF('Indicator Data'!S155="No data","x",ROUND(IF('Indicator Data'!S155&gt;AD$195,10,IF('Indicator Data'!S155&lt;AD$194,0,10-(AD$195-'Indicator Data'!S155)/(AD$195-AD$194)*10)),1))</f>
        <v>3</v>
      </c>
      <c r="AE152" s="62">
        <f t="shared" si="64"/>
        <v>3.2</v>
      </c>
      <c r="AF152" s="75">
        <f>('Indicator Data'!AC155+'Indicator Data'!AB155*0.5+'Indicator Data'!AA155*0.25)/1000</f>
        <v>8.968</v>
      </c>
      <c r="AG152" s="67">
        <f>AF152*1000/'Indicator Data'!BI155</f>
        <v>5.5030687217183809E-4</v>
      </c>
      <c r="AH152" s="62">
        <f t="shared" si="65"/>
        <v>0.1</v>
      </c>
      <c r="AI152" s="61">
        <f>IF('Indicator Data'!AG155="No data","x",ROUND(IF('Indicator Data'!AG155&lt;$AI$194,10,IF('Indicator Data'!AG155&gt;$AI$195,0,($AI$195-'Indicator Data'!AG155)/($AI$195-$AI$194)*10)),1))</f>
        <v>4.8</v>
      </c>
      <c r="AJ152" s="61">
        <f>IF('Indicator Data'!AH155="No data","x",ROUND(IF('Indicator Data'!AH155&gt;$AJ$195,10,IF('Indicator Data'!AH155&lt;$AJ$194,0,10-($AJ$195-'Indicator Data'!AH155)/($AJ$195-$AJ$194)*10)),1))</f>
        <v>2.1</v>
      </c>
      <c r="AK152" s="62">
        <f t="shared" si="51"/>
        <v>3.5</v>
      </c>
      <c r="AL152" s="68">
        <f t="shared" si="52"/>
        <v>2.6</v>
      </c>
      <c r="AM152" s="69">
        <f t="shared" si="53"/>
        <v>3.6</v>
      </c>
      <c r="AN152" s="61">
        <f>IF('Indicator Data'!AI155="No data","x",ROUND((IF(LOG('Indicator Data'!AI155)&gt;AN$195,10,IF(LOG('Indicator Data'!AI155)&lt;AN$194,0,10-(AN$195-LOG('Indicator Data'!AI155))/(AN$195-AN$194)*10))),1))</f>
        <v>0.8</v>
      </c>
      <c r="AO152" s="61">
        <f>IF('Indicator Data'!AJ155="No data","x",ROUND((IF(LOG('Indicator Data'!AJ155)&gt;AO$195,10,IF(LOG('Indicator Data'!AJ155)&lt;AO$194,0,10-(AO$195-LOG('Indicator Data'!AJ155))/(AO$195-AO$194)*10))),1))</f>
        <v>5.3</v>
      </c>
      <c r="AP152" s="62">
        <f t="shared" si="66"/>
        <v>3.1</v>
      </c>
      <c r="AQ152" s="62">
        <f>IF('Indicator Data'!AK155=0,10,ROUND(IF(LOG('Indicator Data'!AK155)&gt;AQ$195,0,IF(LOG('Indicator Data'!AK155)&lt;AQ$194,10,(AQ$195-LOG('Indicator Data'!AK155))/(AQ$195-AQ$194)*10)),1))</f>
        <v>2.6</v>
      </c>
      <c r="AR152" s="62">
        <f>IF('Indicator Data'!AL155="No data","x",ROUND(IF('Indicator Data'!AL155&gt;AR$195,10,IF('Indicator Data'!AL155&lt;AR$194,0,10-(AR$195-'Indicator Data'!AL155)/(AR$195-AR$194)*10)),1))</f>
        <v>2</v>
      </c>
      <c r="AS152" s="64">
        <f t="shared" si="67"/>
        <v>2.6</v>
      </c>
      <c r="AT152" s="61">
        <f>IF('Indicator Data'!AM155="No data","x",ROUND(IF('Indicator Data'!AM155^2&gt;AT$195,0,IF('Indicator Data'!AM155^2&lt;AT$194,10,(AT$195-'Indicator Data'!AM155^2)/(AT$195-AT$194)*10)),1))</f>
        <v>8</v>
      </c>
      <c r="AU152" s="61">
        <f>IF('Indicator Data'!AN155="No data","x",ROUND(IF('Indicator Data'!AN155&gt;AU$195,0,IF('Indicator Data'!AN155&lt;AU$194,10,(AU$195-'Indicator Data'!AN155)/(AU$195-AU$194)*10)),1))</f>
        <v>4.9000000000000004</v>
      </c>
      <c r="AV152" s="61">
        <f>IF('Indicator Data'!AO155="No data","x",ROUND(IF('Indicator Data'!AO155&gt;AV$195,0,IF('Indicator Data'!AO155&lt;AV$194,10,(AV$195-'Indicator Data'!AO155)/(AV$195-AV$194)*10)),1))</f>
        <v>4.3</v>
      </c>
      <c r="AW152" s="62">
        <f t="shared" si="68"/>
        <v>5.7</v>
      </c>
      <c r="AX152" s="62" t="str">
        <f>IF('Indicator Data'!AP155="No data","x",ROUND(IF('Indicator Data'!AP155&gt;AX$195,10,IF('Indicator Data'!AP155&lt;AX$194,0,10-(AX$195-'Indicator Data'!AP155)/(AX$195-AX$194)*10)),1))</f>
        <v>x</v>
      </c>
      <c r="AY152" s="64">
        <f t="shared" si="69"/>
        <v>5.7</v>
      </c>
      <c r="AZ152" s="69">
        <f t="shared" si="70"/>
        <v>4.2</v>
      </c>
    </row>
    <row r="153" spans="1:52" s="4" customFormat="1" x14ac:dyDescent="0.3">
      <c r="A153" s="109" t="str">
        <f>'Indicator Data'!A156</f>
        <v>Serbia</v>
      </c>
      <c r="B153" s="52" t="str">
        <f>'Indicator Data'!B156</f>
        <v>SRB</v>
      </c>
      <c r="C153" s="61">
        <f>ROUND(IF('Indicator Data'!K156="No data",IF((0.1022*LN('Indicator Data'!BH156)-0.1711)&gt;C$195,0,IF((0.1022*LN('Indicator Data'!BH156)-0.1711)&lt;C$194,10,(C$195-(0.1022*LN('Indicator Data'!BH156)-0.1711))/(C$195-C$194)*10)),IF('Indicator Data'!K156&gt;C$195,0,IF('Indicator Data'!K156&lt;C$194,10,(C$195-'Indicator Data'!K156)/(C$195-C$194)*10))),1)</f>
        <v>2</v>
      </c>
      <c r="D153" s="61">
        <f>IF('Indicator Data'!L156="No data","x",ROUND((IF(LOG('Indicator Data'!L156*1000)&gt;D$195,10,IF(LOG('Indicator Data'!L156*1000)&lt;D$194,0,10-(D$195-LOG('Indicator Data'!L156*1000))/(D$195-D$194)*10))),1))</f>
        <v>0.6</v>
      </c>
      <c r="E153" s="62">
        <f t="shared" si="54"/>
        <v>1.3</v>
      </c>
      <c r="F153" s="61">
        <f>IF('Indicator Data'!Y156="No data","x",ROUND(IF('Indicator Data'!Y156&gt;F$195,10,IF('Indicator Data'!Y156&lt;F$194,0,10-(F$195-'Indicator Data'!Y156)/(F$195-F$194)*10)),1))</f>
        <v>2.2000000000000002</v>
      </c>
      <c r="G153" s="61">
        <f>IF('Indicator Data'!Z156="No data","x",ROUND(IF('Indicator Data'!Z156&gt;G$195,10,IF('Indicator Data'!Z156&lt;G$194,0,10-(G$195-'Indicator Data'!Z156)/(G$195-G$194)*10)),1))</f>
        <v>0.9</v>
      </c>
      <c r="H153" s="62">
        <f t="shared" si="55"/>
        <v>1.6</v>
      </c>
      <c r="I153" s="63">
        <f>SUM(IF('Indicator Data'!M156=0,0,'Indicator Data'!M156),SUM('Indicator Data'!N156:O156))</f>
        <v>499.99973000000006</v>
      </c>
      <c r="J153" s="63">
        <f>I153/'Indicator Data'!BI156*1000000</f>
        <v>56.998031742904999</v>
      </c>
      <c r="K153" s="61">
        <f t="shared" si="56"/>
        <v>1.1000000000000001</v>
      </c>
      <c r="L153" s="61">
        <f>IF('Indicator Data'!P156="No data","x",ROUND(IF('Indicator Data'!P156&gt;L$195,10,IF('Indicator Data'!P156&lt;L$194,0,10-(L$195-'Indicator Data'!P156)/(L$195-L$194)*10)),1))</f>
        <v>1.5</v>
      </c>
      <c r="M153" s="61">
        <f>IF('Indicator Data'!Q156="No data","x",IF('Indicator Data'!Q156=0,0,ROUND(IF('Indicator Data'!Q156&gt;M$195,10,IF('Indicator Data'!Q156&lt;M$194,0,10-(M$195-'Indicator Data'!Q156)/(M$195-M$194)*10)),1)))</f>
        <v>2.8</v>
      </c>
      <c r="N153" s="62">
        <f t="shared" si="57"/>
        <v>1.8</v>
      </c>
      <c r="O153" s="64">
        <f t="shared" si="58"/>
        <v>1.5</v>
      </c>
      <c r="P153" s="75">
        <f>IF(AND('Indicator Data'!AD156="No data",'Indicator Data'!AE156="No data"),0,SUM('Indicator Data'!AD156:AF156)/1000)</f>
        <v>31.199000000000002</v>
      </c>
      <c r="Q153" s="61">
        <f t="shared" si="59"/>
        <v>5</v>
      </c>
      <c r="R153" s="65">
        <f>P153*1000/'Indicator Data'!BI156</f>
        <v>3.5565651052389428E-3</v>
      </c>
      <c r="S153" s="61">
        <f t="shared" si="60"/>
        <v>4.4000000000000004</v>
      </c>
      <c r="T153" s="66">
        <f t="shared" si="61"/>
        <v>4.7</v>
      </c>
      <c r="U153" s="61">
        <f>IF('Indicator Data'!U156="No data","x",ROUND(IF('Indicator Data'!U156&gt;U$195,10,IF('Indicator Data'!U156&lt;U$194,0,10-(U$195-'Indicator Data'!U156)/(U$195-U$194)*10)),1))</f>
        <v>0.2</v>
      </c>
      <c r="V153" s="61">
        <f>IF('Indicator Data'!V156="No data","x",IF('Indicator Data'!V156=0,0,ROUND(IF('Indicator Data'!V156&gt;V$195,10,IF('Indicator Data'!V156&lt;V$194,0,10-(V$195-'Indicator Data'!V156)/(V$195-V$194)*10)),1)))</f>
        <v>0.1</v>
      </c>
      <c r="W153" s="61">
        <f t="shared" si="62"/>
        <v>0.15000000000000002</v>
      </c>
      <c r="X153" s="61">
        <f>IF('Indicator Data'!T156="No data","x",ROUND(IF('Indicator Data'!T156&gt;X$195,10,IF('Indicator Data'!T156&lt;X$194,0,10-(X$195-'Indicator Data'!T156)/(X$195-X$194)*10)),1))</f>
        <v>0.3</v>
      </c>
      <c r="Y153" s="167" t="str">
        <f>IF('Indicator Data'!W156="No data","x",ROUND(IF('Indicator Data'!W156&gt;Y$195,10,IF('Indicator Data'!W156&lt;Y$194,0,10-(Y$195-'Indicator Data'!W156)/(Y$195-Y$194)*10)),1))</f>
        <v>x</v>
      </c>
      <c r="Z153" s="65">
        <f>IF('Indicator Data'!X156="No data","x",IF(('Indicator Data'!X156/'Indicator Data'!BI156)&gt;1,1,IF('Indicator Data'!X156&gt;'Indicator Data'!X156,1,'Indicator Data'!X156/'Indicator Data'!BI156)))</f>
        <v>0</v>
      </c>
      <c r="AA153" s="167">
        <f t="shared" si="63"/>
        <v>0</v>
      </c>
      <c r="AB153" s="62">
        <f t="shared" si="50"/>
        <v>0.2</v>
      </c>
      <c r="AC153" s="61">
        <f>IF('Indicator Data'!R156="No data","x",ROUND(IF('Indicator Data'!R156&gt;AC$195,10,IF('Indicator Data'!R156&lt;AC$194,0,10-(AC$195-'Indicator Data'!R156)/(AC$195-AC$194)*10)),1))</f>
        <v>0.4</v>
      </c>
      <c r="AD153" s="61">
        <f>IF('Indicator Data'!S156="No data","x",ROUND(IF('Indicator Data'!S156&gt;AD$195,10,IF('Indicator Data'!S156&lt;AD$194,0,10-(AD$195-'Indicator Data'!S156)/(AD$195-AD$194)*10)),1))</f>
        <v>0.4</v>
      </c>
      <c r="AE153" s="62">
        <f t="shared" si="64"/>
        <v>0.4</v>
      </c>
      <c r="AF153" s="75">
        <f>('Indicator Data'!AC156+'Indicator Data'!AB156*0.5+'Indicator Data'!AA156*0.25)/1000</f>
        <v>11.765499999999999</v>
      </c>
      <c r="AG153" s="67">
        <f>AF153*1000/'Indicator Data'!BI156</f>
        <v>1.3412214092018585E-3</v>
      </c>
      <c r="AH153" s="62">
        <f t="shared" si="65"/>
        <v>0.1</v>
      </c>
      <c r="AI153" s="61">
        <f>IF('Indicator Data'!AG156="No data","x",ROUND(IF('Indicator Data'!AG156&lt;$AI$194,10,IF('Indicator Data'!AG156&gt;$AI$195,0,($AI$195-'Indicator Data'!AG156)/($AI$195-$AI$194)*10)),1))</f>
        <v>5.3</v>
      </c>
      <c r="AJ153" s="61">
        <f>IF('Indicator Data'!AH156="No data","x",ROUND(IF('Indicator Data'!AH156&gt;$AJ$195,10,IF('Indicator Data'!AH156&lt;$AJ$194,0,10-($AJ$195-'Indicator Data'!AH156)/($AJ$195-$AJ$194)*10)),1))</f>
        <v>0.2</v>
      </c>
      <c r="AK153" s="62">
        <f t="shared" si="51"/>
        <v>2.8</v>
      </c>
      <c r="AL153" s="68">
        <f t="shared" si="52"/>
        <v>0.9</v>
      </c>
      <c r="AM153" s="69">
        <f t="shared" si="53"/>
        <v>3</v>
      </c>
      <c r="AN153" s="61">
        <f>IF('Indicator Data'!AI156="No data","x",ROUND((IF(LOG('Indicator Data'!AI156)&gt;AN$195,10,IF(LOG('Indicator Data'!AI156)&lt;AN$194,0,10-(AN$195-LOG('Indicator Data'!AI156))/(AN$195-AN$194)*10))),1))</f>
        <v>5.9</v>
      </c>
      <c r="AO153" s="61">
        <f>IF('Indicator Data'!AJ156="No data","x",ROUND((IF(LOG('Indicator Data'!AJ156)&gt;AO$195,10,IF(LOG('Indicator Data'!AJ156)&lt;AO$194,0,10-(AO$195-LOG('Indicator Data'!AJ156))/(AO$195-AO$194)*10))),1))</f>
        <v>5.4</v>
      </c>
      <c r="AP153" s="62">
        <f t="shared" si="66"/>
        <v>5.7</v>
      </c>
      <c r="AQ153" s="62">
        <f>IF('Indicator Data'!AK156=0,10,ROUND(IF(LOG('Indicator Data'!AK156)&gt;AQ$195,0,IF(LOG('Indicator Data'!AK156)&lt;AQ$194,10,(AQ$195-LOG('Indicator Data'!AK156))/(AQ$195-AQ$194)*10)),1))</f>
        <v>6.5</v>
      </c>
      <c r="AR153" s="62">
        <f>IF('Indicator Data'!AL156="No data","x",ROUND(IF('Indicator Data'!AL156&gt;AR$195,10,IF('Indicator Data'!AL156&lt;AR$194,0,10-(AR$195-'Indicator Data'!AL156)/(AR$195-AR$194)*10)),1))</f>
        <v>0</v>
      </c>
      <c r="AS153" s="64">
        <f t="shared" si="67"/>
        <v>4.0999999999999996</v>
      </c>
      <c r="AT153" s="61">
        <f>IF('Indicator Data'!AM156="No data","x",ROUND(IF('Indicator Data'!AM156^2&gt;AT$195,0,IF('Indicator Data'!AM156^2&lt;AT$194,10,(AT$195-'Indicator Data'!AM156^2)/(AT$195-AT$194)*10)),1))</f>
        <v>0.4</v>
      </c>
      <c r="AU153" s="61">
        <f>IF('Indicator Data'!AN156="No data","x",ROUND(IF('Indicator Data'!AN156&gt;AU$195,0,IF('Indicator Data'!AN156&lt;AU$194,10,(AU$195-'Indicator Data'!AN156)/(AU$195-AU$194)*10)),1))</f>
        <v>5.3</v>
      </c>
      <c r="AV153" s="61">
        <f>IF('Indicator Data'!AO156="No data","x",ROUND(IF('Indicator Data'!AO156&gt;AV$195,0,IF('Indicator Data'!AO156&lt;AV$194,10,(AV$195-'Indicator Data'!AO156)/(AV$195-AV$194)*10)),1))</f>
        <v>8.8000000000000007</v>
      </c>
      <c r="AW153" s="62">
        <f t="shared" si="68"/>
        <v>4.8</v>
      </c>
      <c r="AX153" s="62">
        <f>IF('Indicator Data'!AP156="No data","x",ROUND(IF('Indicator Data'!AP156&gt;AX$195,10,IF('Indicator Data'!AP156&lt;AX$194,0,10-(AX$195-'Indicator Data'!AP156)/(AX$195-AX$194)*10)),1))</f>
        <v>9.3000000000000007</v>
      </c>
      <c r="AY153" s="64">
        <f t="shared" si="69"/>
        <v>7.1</v>
      </c>
      <c r="AZ153" s="69">
        <f t="shared" si="70"/>
        <v>5.6</v>
      </c>
    </row>
    <row r="154" spans="1:52" s="4" customFormat="1" x14ac:dyDescent="0.3">
      <c r="A154" s="109" t="str">
        <f>'Indicator Data'!A157</f>
        <v>Seychelles</v>
      </c>
      <c r="B154" s="52" t="str">
        <f>'Indicator Data'!B157</f>
        <v>SYC</v>
      </c>
      <c r="C154" s="61">
        <f>ROUND(IF('Indicator Data'!K157="No data",IF((0.1022*LN('Indicator Data'!BH157)-0.1711)&gt;C$195,0,IF((0.1022*LN('Indicator Data'!BH157)-0.1711)&lt;C$194,10,(C$195-(0.1022*LN('Indicator Data'!BH157)-0.1711))/(C$195-C$194)*10)),IF('Indicator Data'!K157&gt;C$195,0,IF('Indicator Data'!K157&lt;C$194,10,(C$195-'Indicator Data'!K157)/(C$195-C$194)*10))),1)</f>
        <v>2</v>
      </c>
      <c r="D154" s="61" t="str">
        <f>IF('Indicator Data'!L157="No data","x",ROUND((IF(LOG('Indicator Data'!L157*1000)&gt;D$195,10,IF(LOG('Indicator Data'!L157*1000)&lt;D$194,0,10-(D$195-LOG('Indicator Data'!L157*1000))/(D$195-D$194)*10))),1))</f>
        <v>x</v>
      </c>
      <c r="E154" s="62">
        <f t="shared" si="54"/>
        <v>2</v>
      </c>
      <c r="F154" s="61" t="str">
        <f>IF('Indicator Data'!Y157="No data","x",ROUND(IF('Indicator Data'!Y157&gt;F$195,10,IF('Indicator Data'!Y157&lt;F$194,0,10-(F$195-'Indicator Data'!Y157)/(F$195-F$194)*10)),1))</f>
        <v>x</v>
      </c>
      <c r="G154" s="61">
        <f>IF('Indicator Data'!Z157="No data","x",ROUND(IF('Indicator Data'!Z157&gt;G$195,10,IF('Indicator Data'!Z157&lt;G$194,0,10-(G$195-'Indicator Data'!Z157)/(G$195-G$194)*10)),1))</f>
        <v>5.5</v>
      </c>
      <c r="H154" s="62">
        <f t="shared" si="55"/>
        <v>5.5</v>
      </c>
      <c r="I154" s="63">
        <f>SUM(IF('Indicator Data'!M157=0,0,'Indicator Data'!M157),SUM('Indicator Data'!N157:O157))</f>
        <v>9.6999999999999993</v>
      </c>
      <c r="J154" s="63">
        <f>I154/'Indicator Data'!BI157*1000000</f>
        <v>99.241873932126737</v>
      </c>
      <c r="K154" s="61">
        <f t="shared" si="56"/>
        <v>2</v>
      </c>
      <c r="L154" s="61">
        <f>IF('Indicator Data'!P157="No data","x",ROUND(IF('Indicator Data'!P157&gt;L$195,10,IF('Indicator Data'!P157&lt;L$194,0,10-(L$195-'Indicator Data'!P157)/(L$195-L$194)*10)),1))</f>
        <v>0.8</v>
      </c>
      <c r="M154" s="61">
        <f>IF('Indicator Data'!Q157="No data","x",IF('Indicator Data'!Q157=0,0,ROUND(IF('Indicator Data'!Q157&gt;M$195,10,IF('Indicator Data'!Q157&lt;M$194,0,10-(M$195-'Indicator Data'!Q157)/(M$195-M$194)*10)),1)))</f>
        <v>0.5</v>
      </c>
      <c r="N154" s="62">
        <f t="shared" si="57"/>
        <v>1.1000000000000001</v>
      </c>
      <c r="O154" s="64">
        <f t="shared" si="58"/>
        <v>2.7</v>
      </c>
      <c r="P154" s="75">
        <f>IF(AND('Indicator Data'!AD157="No data",'Indicator Data'!AE157="No data"),0,SUM('Indicator Data'!AD157:AF157)/1000)</f>
        <v>0</v>
      </c>
      <c r="Q154" s="61">
        <f t="shared" si="59"/>
        <v>0</v>
      </c>
      <c r="R154" s="65">
        <f>P154*1000/'Indicator Data'!BI157</f>
        <v>0</v>
      </c>
      <c r="S154" s="61">
        <f t="shared" si="60"/>
        <v>0</v>
      </c>
      <c r="T154" s="66">
        <f t="shared" si="61"/>
        <v>0</v>
      </c>
      <c r="U154" s="61" t="str">
        <f>IF('Indicator Data'!U157="No data","x",ROUND(IF('Indicator Data'!U157&gt;U$195,10,IF('Indicator Data'!U157&lt;U$194,0,10-(U$195-'Indicator Data'!U157)/(U$195-U$194)*10)),1))</f>
        <v>x</v>
      </c>
      <c r="V154" s="61" t="str">
        <f>IF('Indicator Data'!V157="No data","x",IF('Indicator Data'!V157=0,0,ROUND(IF('Indicator Data'!V157&gt;V$195,10,IF('Indicator Data'!V157&lt;V$194,0,10-(V$195-'Indicator Data'!V157)/(V$195-V$194)*10)),1)))</f>
        <v>x</v>
      </c>
      <c r="W154" s="61" t="str">
        <f t="shared" si="62"/>
        <v>x</v>
      </c>
      <c r="X154" s="61">
        <f>IF('Indicator Data'!T157="No data","x",ROUND(IF('Indicator Data'!T157&gt;X$195,10,IF('Indicator Data'!T157&lt;X$194,0,10-(X$195-'Indicator Data'!T157)/(X$195-X$194)*10)),1))</f>
        <v>0.3</v>
      </c>
      <c r="Y154" s="167" t="str">
        <f>IF('Indicator Data'!W157="No data","x",ROUND(IF('Indicator Data'!W157&gt;Y$195,10,IF('Indicator Data'!W157&lt;Y$194,0,10-(Y$195-'Indicator Data'!W157)/(Y$195-Y$194)*10)),1))</f>
        <v>x</v>
      </c>
      <c r="Z154" s="65">
        <f>IF('Indicator Data'!X157="No data","x",IF(('Indicator Data'!X157/'Indicator Data'!BI157)&gt;1,1,IF('Indicator Data'!X157&gt;'Indicator Data'!X157,1,'Indicator Data'!X157/'Indicator Data'!BI157)))</f>
        <v>0</v>
      </c>
      <c r="AA154" s="167">
        <f t="shared" si="63"/>
        <v>0</v>
      </c>
      <c r="AB154" s="62">
        <f t="shared" si="50"/>
        <v>0.2</v>
      </c>
      <c r="AC154" s="61">
        <f>IF('Indicator Data'!R157="No data","x",ROUND(IF('Indicator Data'!R157&gt;AC$195,10,IF('Indicator Data'!R157&lt;AC$194,0,10-(AC$195-'Indicator Data'!R157)/(AC$195-AC$194)*10)),1))</f>
        <v>1.1000000000000001</v>
      </c>
      <c r="AD154" s="61">
        <f>IF('Indicator Data'!S157="No data","x",ROUND(IF('Indicator Data'!S157&gt;AD$195,10,IF('Indicator Data'!S157&lt;AD$194,0,10-(AD$195-'Indicator Data'!S157)/(AD$195-AD$194)*10)),1))</f>
        <v>0.8</v>
      </c>
      <c r="AE154" s="62">
        <f t="shared" si="64"/>
        <v>1</v>
      </c>
      <c r="AF154" s="75">
        <f>('Indicator Data'!AC157+'Indicator Data'!AB157*0.5+'Indicator Data'!AA157*0.25)/1000</f>
        <v>0</v>
      </c>
      <c r="AG154" s="67">
        <f>AF154*1000/'Indicator Data'!BI157</f>
        <v>0</v>
      </c>
      <c r="AH154" s="62">
        <f t="shared" si="65"/>
        <v>0</v>
      </c>
      <c r="AI154" s="61">
        <f>IF('Indicator Data'!AG157="No data","x",ROUND(IF('Indicator Data'!AG157&lt;$AI$194,10,IF('Indicator Data'!AG157&gt;$AI$195,0,($AI$195-'Indicator Data'!AG157)/($AI$195-$AI$194)*10)),1))</f>
        <v>6.8</v>
      </c>
      <c r="AJ154" s="61">
        <f>IF('Indicator Data'!AH157="No data","x",ROUND(IF('Indicator Data'!AH157&gt;$AJ$195,10,IF('Indicator Data'!AH157&lt;$AJ$194,0,10-($AJ$195-'Indicator Data'!AH157)/($AJ$195-$AJ$194)*10)),1))</f>
        <v>0.5</v>
      </c>
      <c r="AK154" s="62">
        <f t="shared" si="51"/>
        <v>3.7</v>
      </c>
      <c r="AL154" s="68">
        <f t="shared" si="52"/>
        <v>1.3</v>
      </c>
      <c r="AM154" s="69">
        <f t="shared" si="53"/>
        <v>0.7</v>
      </c>
      <c r="AN154" s="61">
        <f>IF('Indicator Data'!AI157="No data","x",ROUND((IF(LOG('Indicator Data'!AI157)&gt;AN$195,10,IF(LOG('Indicator Data'!AI157)&lt;AN$194,0,10-(AN$195-LOG('Indicator Data'!AI157))/(AN$195-AN$194)*10))),1))</f>
        <v>4.0999999999999996</v>
      </c>
      <c r="AO154" s="61">
        <f>IF('Indicator Data'!AJ157="No data","x",ROUND((IF(LOG('Indicator Data'!AJ157)&gt;AO$195,10,IF(LOG('Indicator Data'!AJ157)&lt;AO$194,0,10-(AO$195-LOG('Indicator Data'!AJ157))/(AO$195-AO$194)*10))),1))</f>
        <v>3.9</v>
      </c>
      <c r="AP154" s="62">
        <f t="shared" si="66"/>
        <v>4</v>
      </c>
      <c r="AQ154" s="62">
        <f>IF('Indicator Data'!AK157=0,10,ROUND(IF(LOG('Indicator Data'!AK157)&gt;AQ$195,0,IF(LOG('Indicator Data'!AK157)&lt;AQ$194,10,(AQ$195-LOG('Indicator Data'!AK157))/(AQ$195-AQ$194)*10)),1))</f>
        <v>10</v>
      </c>
      <c r="AR154" s="62">
        <f>IF('Indicator Data'!AL157="No data","x",ROUND(IF('Indicator Data'!AL157&gt;AR$195,10,IF('Indicator Data'!AL157&lt;AR$194,0,10-(AR$195-'Indicator Data'!AL157)/(AR$195-AR$194)*10)),1))</f>
        <v>4</v>
      </c>
      <c r="AS154" s="64">
        <f t="shared" si="67"/>
        <v>6</v>
      </c>
      <c r="AT154" s="61">
        <f>IF('Indicator Data'!AM157="No data","x",ROUND(IF('Indicator Data'!AM157^2&gt;AT$195,0,IF('Indicator Data'!AM157^2&lt;AT$194,10,(AT$195-'Indicator Data'!AM157^2)/(AT$195-AT$194)*10)),1))</f>
        <v>0.9</v>
      </c>
      <c r="AU154" s="61">
        <f>IF('Indicator Data'!AN157="No data","x",ROUND(IF('Indicator Data'!AN157&gt;AU$195,0,IF('Indicator Data'!AN157&lt;AU$194,10,(AU$195-'Indicator Data'!AN157)/(AU$195-AU$194)*10)),1))</f>
        <v>0.8</v>
      </c>
      <c r="AV154" s="61">
        <f>IF('Indicator Data'!AO157="No data","x",ROUND(IF('Indicator Data'!AO157&gt;AV$195,0,IF('Indicator Data'!AO157&lt;AV$194,10,(AV$195-'Indicator Data'!AO157)/(AV$195-AV$194)*10)),1))</f>
        <v>1.6</v>
      </c>
      <c r="AW154" s="62">
        <f t="shared" si="68"/>
        <v>1.1000000000000001</v>
      </c>
      <c r="AX154" s="62">
        <f>IF('Indicator Data'!AP157="No data","x",ROUND(IF('Indicator Data'!AP157&gt;AX$195,10,IF('Indicator Data'!AP157&lt;AX$194,0,10-(AX$195-'Indicator Data'!AP157)/(AX$195-AX$194)*10)),1))</f>
        <v>10</v>
      </c>
      <c r="AY154" s="64">
        <f t="shared" si="69"/>
        <v>5.6</v>
      </c>
      <c r="AZ154" s="69">
        <f t="shared" si="70"/>
        <v>5.8</v>
      </c>
    </row>
    <row r="155" spans="1:52" s="4" customFormat="1" x14ac:dyDescent="0.3">
      <c r="A155" s="109" t="str">
        <f>'Indicator Data'!A158</f>
        <v>Sierra Leone</v>
      </c>
      <c r="B155" s="52" t="str">
        <f>'Indicator Data'!B158</f>
        <v>SLE</v>
      </c>
      <c r="C155" s="61">
        <f>ROUND(IF('Indicator Data'!K158="No data",IF((0.1022*LN('Indicator Data'!BH158)-0.1711)&gt;C$195,0,IF((0.1022*LN('Indicator Data'!BH158)-0.1711)&lt;C$194,10,(C$195-(0.1022*LN('Indicator Data'!BH158)-0.1711))/(C$195-C$194)*10)),IF('Indicator Data'!K158&gt;C$195,0,IF('Indicator Data'!K158&lt;C$194,10,(C$195-'Indicator Data'!K158)/(C$195-C$194)*10))),1)</f>
        <v>9.1999999999999993</v>
      </c>
      <c r="D155" s="61">
        <f>IF('Indicator Data'!L158="No data","x",ROUND((IF(LOG('Indicator Data'!L158*1000)&gt;D$195,10,IF(LOG('Indicator Data'!L158*1000)&lt;D$194,0,10-(D$195-LOG('Indicator Data'!L158*1000))/(D$195-D$194)*10))),1))</f>
        <v>9.1999999999999993</v>
      </c>
      <c r="E155" s="62">
        <f t="shared" si="54"/>
        <v>9.1999999999999993</v>
      </c>
      <c r="F155" s="61">
        <f>IF('Indicator Data'!Y158="No data","x",ROUND(IF('Indicator Data'!Y158&gt;F$195,10,IF('Indicator Data'!Y158&lt;F$194,0,10-(F$195-'Indicator Data'!Y158)/(F$195-F$194)*10)),1))</f>
        <v>8.6</v>
      </c>
      <c r="G155" s="61">
        <f>IF('Indicator Data'!Z158="No data","x",ROUND(IF('Indicator Data'!Z158&gt;G$195,10,IF('Indicator Data'!Z158&lt;G$194,0,10-(G$195-'Indicator Data'!Z158)/(G$195-G$194)*10)),1))</f>
        <v>2.2999999999999998</v>
      </c>
      <c r="H155" s="62">
        <f t="shared" si="55"/>
        <v>5.5</v>
      </c>
      <c r="I155" s="63">
        <f>SUM(IF('Indicator Data'!M158=0,0,'Indicator Data'!M158),SUM('Indicator Data'!N158:O158))</f>
        <v>625.54531000000009</v>
      </c>
      <c r="J155" s="63">
        <f>I155/'Indicator Data'!BI158*1000000</f>
        <v>80.062554339082538</v>
      </c>
      <c r="K155" s="61">
        <f t="shared" si="56"/>
        <v>1.6</v>
      </c>
      <c r="L155" s="61">
        <f>IF('Indicator Data'!P158="No data","x",ROUND(IF('Indicator Data'!P158&gt;L$195,10,IF('Indicator Data'!P158&lt;L$194,0,10-(L$195-'Indicator Data'!P158)/(L$195-L$194)*10)),1))</f>
        <v>8.9</v>
      </c>
      <c r="M155" s="61">
        <f>IF('Indicator Data'!Q158="No data","x",IF('Indicator Data'!Q158=0,0,ROUND(IF('Indicator Data'!Q158&gt;M$195,10,IF('Indicator Data'!Q158&lt;M$194,0,10-(M$195-'Indicator Data'!Q158)/(M$195-M$194)*10)),1)))</f>
        <v>0.5</v>
      </c>
      <c r="N155" s="62">
        <f t="shared" si="57"/>
        <v>3.7</v>
      </c>
      <c r="O155" s="64">
        <f t="shared" si="58"/>
        <v>6.9</v>
      </c>
      <c r="P155" s="75">
        <f>IF(AND('Indicator Data'!AD158="No data",'Indicator Data'!AE158="No data"),0,SUM('Indicator Data'!AD158:AF158)/1000)</f>
        <v>0.59199999999999997</v>
      </c>
      <c r="Q155" s="61">
        <f t="shared" si="59"/>
        <v>0</v>
      </c>
      <c r="R155" s="65">
        <f>P155*1000/'Indicator Data'!BI158</f>
        <v>7.5769143195617364E-5</v>
      </c>
      <c r="S155" s="61">
        <f t="shared" si="60"/>
        <v>1.7</v>
      </c>
      <c r="T155" s="66">
        <f t="shared" si="61"/>
        <v>0.9</v>
      </c>
      <c r="U155" s="61">
        <f>IF('Indicator Data'!U158="No data","x",ROUND(IF('Indicator Data'!U158&gt;U$195,10,IF('Indicator Data'!U158&lt;U$194,0,10-(U$195-'Indicator Data'!U158)/(U$195-U$194)*10)),1))</f>
        <v>3.4</v>
      </c>
      <c r="V155" s="61">
        <f>IF('Indicator Data'!V158="No data","x",IF('Indicator Data'!V158=0,0,ROUND(IF('Indicator Data'!V158&gt;V$195,10,IF('Indicator Data'!V158&lt;V$194,0,10-(V$195-'Indicator Data'!V158)/(V$195-V$194)*10)),1)))</f>
        <v>2.4</v>
      </c>
      <c r="W155" s="61">
        <f t="shared" si="62"/>
        <v>2.9</v>
      </c>
      <c r="X155" s="61">
        <f>IF('Indicator Data'!T158="No data","x",ROUND(IF('Indicator Data'!T158&gt;X$195,10,IF('Indicator Data'!T158&lt;X$194,0,10-(X$195-'Indicator Data'!T158)/(X$195-X$194)*10)),1))</f>
        <v>5.5</v>
      </c>
      <c r="Y155" s="167">
        <f>IF('Indicator Data'!W158="No data","x",ROUND(IF('Indicator Data'!W158&gt;Y$195,10,IF('Indicator Data'!W158&lt;Y$194,0,10-(Y$195-'Indicator Data'!W158)/(Y$195-Y$194)*10)),1))</f>
        <v>9.5</v>
      </c>
      <c r="Z155" s="65">
        <f>IF('Indicator Data'!X158="No data","x",IF(('Indicator Data'!X158/'Indicator Data'!BI158)&gt;1,1,IF('Indicator Data'!X158&gt;'Indicator Data'!X158,1,'Indicator Data'!X158/'Indicator Data'!BI158)))</f>
        <v>0.89602873698341789</v>
      </c>
      <c r="AA155" s="167">
        <f t="shared" si="63"/>
        <v>10</v>
      </c>
      <c r="AB155" s="62">
        <f t="shared" si="50"/>
        <v>7</v>
      </c>
      <c r="AC155" s="61">
        <f>IF('Indicator Data'!R158="No data","x",ROUND(IF('Indicator Data'!R158&gt;AC$195,10,IF('Indicator Data'!R158&lt;AC$194,0,10-(AC$195-'Indicator Data'!R158)/(AC$195-AC$194)*10)),1))</f>
        <v>8.1</v>
      </c>
      <c r="AD155" s="61">
        <f>IF('Indicator Data'!S158="No data","x",ROUND(IF('Indicator Data'!S158&gt;AD$195,10,IF('Indicator Data'!S158&lt;AD$194,0,10-(AD$195-'Indicator Data'!S158)/(AD$195-AD$194)*10)),1))</f>
        <v>4</v>
      </c>
      <c r="AE155" s="62">
        <f t="shared" si="64"/>
        <v>6.1</v>
      </c>
      <c r="AF155" s="75">
        <f>('Indicator Data'!AC158+'Indicator Data'!AB158*0.5+'Indicator Data'!AA158*0.25)/1000</f>
        <v>7.9790000000000001</v>
      </c>
      <c r="AG155" s="67">
        <f>AF155*1000/'Indicator Data'!BI158</f>
        <v>1.0212195837125523E-3</v>
      </c>
      <c r="AH155" s="62">
        <f t="shared" si="65"/>
        <v>0.1</v>
      </c>
      <c r="AI155" s="61">
        <f>IF('Indicator Data'!AG158="No data","x",ROUND(IF('Indicator Data'!AG158&lt;$AI$194,10,IF('Indicator Data'!AG158&gt;$AI$195,0,($AI$195-'Indicator Data'!AG158)/($AI$195-$AI$194)*10)),1))</f>
        <v>5.3</v>
      </c>
      <c r="AJ155" s="61">
        <f>IF('Indicator Data'!AH158="No data","x",ROUND(IF('Indicator Data'!AH158&gt;$AJ$195,10,IF('Indicator Data'!AH158&lt;$AJ$194,0,10-($AJ$195-'Indicator Data'!AH158)/($AJ$195-$AJ$194)*10)),1))</f>
        <v>6.9</v>
      </c>
      <c r="AK155" s="62">
        <f t="shared" si="51"/>
        <v>6.1</v>
      </c>
      <c r="AL155" s="68">
        <f t="shared" si="52"/>
        <v>5.3</v>
      </c>
      <c r="AM155" s="69">
        <f t="shared" si="53"/>
        <v>3.4</v>
      </c>
      <c r="AN155" s="61" t="str">
        <f>IF('Indicator Data'!AI158="No data","x",ROUND((IF(LOG('Indicator Data'!AI158)&gt;AN$195,10,IF(LOG('Indicator Data'!AI158)&lt;AN$194,0,10-(AN$195-LOG('Indicator Data'!AI158))/(AN$195-AN$194)*10))),1))</f>
        <v>x</v>
      </c>
      <c r="AO155" s="61" t="str">
        <f>IF('Indicator Data'!AJ158="No data","x",ROUND((IF(LOG('Indicator Data'!AJ158)&gt;AO$195,10,IF(LOG('Indicator Data'!AJ158)&lt;AO$194,0,10-(AO$195-LOG('Indicator Data'!AJ158))/(AO$195-AO$194)*10))),1))</f>
        <v>x</v>
      </c>
      <c r="AP155" s="62" t="str">
        <f t="shared" si="66"/>
        <v>x</v>
      </c>
      <c r="AQ155" s="62">
        <f>IF('Indicator Data'!AK158=0,10,ROUND(IF(LOG('Indicator Data'!AK158)&gt;AQ$195,0,IF(LOG('Indicator Data'!AK158)&lt;AQ$194,10,(AQ$195-LOG('Indicator Data'!AK158))/(AQ$195-AQ$194)*10)),1))</f>
        <v>5.9</v>
      </c>
      <c r="AR155" s="62">
        <f>IF('Indicator Data'!AL158="No data","x",ROUND(IF('Indicator Data'!AL158&gt;AR$195,10,IF('Indicator Data'!AL158&lt;AR$194,0,10-(AR$195-'Indicator Data'!AL158)/(AR$195-AR$194)*10)),1))</f>
        <v>4</v>
      </c>
      <c r="AS155" s="64">
        <f t="shared" si="67"/>
        <v>5</v>
      </c>
      <c r="AT155" s="61">
        <f>IF('Indicator Data'!AM158="No data","x",ROUND(IF('Indicator Data'!AM158^2&gt;AT$195,0,IF('Indicator Data'!AM158^2&lt;AT$194,10,(AT$195-'Indicator Data'!AM158^2)/(AT$195-AT$194)*10)),1))</f>
        <v>8.9</v>
      </c>
      <c r="AU155" s="61">
        <f>IF('Indicator Data'!AN158="No data","x",ROUND(IF('Indicator Data'!AN158&gt;AU$195,0,IF('Indicator Data'!AN158&lt;AU$194,10,(AU$195-'Indicator Data'!AN158)/(AU$195-AU$194)*10)),1))</f>
        <v>5.7</v>
      </c>
      <c r="AV155" s="61">
        <f>IF('Indicator Data'!AO158="No data","x",ROUND(IF('Indicator Data'!AO158&gt;AV$195,0,IF('Indicator Data'!AO158&lt;AV$194,10,(AV$195-'Indicator Data'!AO158)/(AV$195-AV$194)*10)),1))</f>
        <v>1.8</v>
      </c>
      <c r="AW155" s="62">
        <f t="shared" si="68"/>
        <v>5.5</v>
      </c>
      <c r="AX155" s="62">
        <f>IF('Indicator Data'!AP158="No data","x",ROUND(IF('Indicator Data'!AP158&gt;AX$195,10,IF('Indicator Data'!AP158&lt;AX$194,0,10-(AX$195-'Indicator Data'!AP158)/(AX$195-AX$194)*10)),1))</f>
        <v>4.5999999999999996</v>
      </c>
      <c r="AY155" s="64">
        <f t="shared" si="69"/>
        <v>5.0999999999999996</v>
      </c>
      <c r="AZ155" s="69">
        <f t="shared" si="70"/>
        <v>5.0999999999999996</v>
      </c>
    </row>
    <row r="156" spans="1:52" s="4" customFormat="1" x14ac:dyDescent="0.3">
      <c r="A156" s="109" t="str">
        <f>'Indicator Data'!A159</f>
        <v>Singapore</v>
      </c>
      <c r="B156" s="52" t="str">
        <f>'Indicator Data'!B159</f>
        <v>SGP</v>
      </c>
      <c r="C156" s="61">
        <f>ROUND(IF('Indicator Data'!K159="No data",IF((0.1022*LN('Indicator Data'!BH159)-0.1711)&gt;C$195,0,IF((0.1022*LN('Indicator Data'!BH159)-0.1711)&lt;C$194,10,(C$195-(0.1022*LN('Indicator Data'!BH159)-0.1711))/(C$195-C$194)*10)),IF('Indicator Data'!K159&gt;C$195,0,IF('Indicator Data'!K159&lt;C$194,10,(C$195-'Indicator Data'!K159)/(C$195-C$194)*10))),1)</f>
        <v>0</v>
      </c>
      <c r="D156" s="61" t="str">
        <f>IF('Indicator Data'!L159="No data","x",ROUND((IF(LOG('Indicator Data'!L159*1000)&gt;D$195,10,IF(LOG('Indicator Data'!L159*1000)&lt;D$194,0,10-(D$195-LOG('Indicator Data'!L159*1000))/(D$195-D$194)*10))),1))</f>
        <v>x</v>
      </c>
      <c r="E156" s="62">
        <f t="shared" si="54"/>
        <v>0</v>
      </c>
      <c r="F156" s="61">
        <f>IF('Indicator Data'!Y159="No data","x",ROUND(IF('Indicator Data'!Y159&gt;F$195,10,IF('Indicator Data'!Y159&lt;F$194,0,10-(F$195-'Indicator Data'!Y159)/(F$195-F$194)*10)),1))</f>
        <v>0.9</v>
      </c>
      <c r="G156" s="61" t="str">
        <f>IF('Indicator Data'!Z159="No data","x",ROUND(IF('Indicator Data'!Z159&gt;G$195,10,IF('Indicator Data'!Z159&lt;G$194,0,10-(G$195-'Indicator Data'!Z159)/(G$195-G$194)*10)),1))</f>
        <v>x</v>
      </c>
      <c r="H156" s="62">
        <f t="shared" si="55"/>
        <v>0.9</v>
      </c>
      <c r="I156" s="63">
        <f>SUM(IF('Indicator Data'!M159=0,0,'Indicator Data'!M159),SUM('Indicator Data'!N159:O159))</f>
        <v>-0.5</v>
      </c>
      <c r="J156" s="63">
        <f>I156/'Indicator Data'!BI159*1000000</f>
        <v>-8.6142393721391028E-2</v>
      </c>
      <c r="K156" s="61">
        <f t="shared" si="56"/>
        <v>0</v>
      </c>
      <c r="L156" s="61" t="str">
        <f>IF('Indicator Data'!P159="No data","x",ROUND(IF('Indicator Data'!P159&gt;L$195,10,IF('Indicator Data'!P159&lt;L$194,0,10-(L$195-'Indicator Data'!P159)/(L$195-L$194)*10)),1))</f>
        <v>x</v>
      </c>
      <c r="M156" s="61" t="str">
        <f>IF('Indicator Data'!Q159="No data","x",IF('Indicator Data'!Q159=0,0,ROUND(IF('Indicator Data'!Q159&gt;M$195,10,IF('Indicator Data'!Q159&lt;M$194,0,10-(M$195-'Indicator Data'!Q159)/(M$195-M$194)*10)),1)))</f>
        <v>x</v>
      </c>
      <c r="N156" s="62">
        <f t="shared" si="57"/>
        <v>0</v>
      </c>
      <c r="O156" s="64">
        <f t="shared" si="58"/>
        <v>0.2</v>
      </c>
      <c r="P156" s="75">
        <f>IF(AND('Indicator Data'!AD159="No data",'Indicator Data'!AE159="No data"),0,SUM('Indicator Data'!AD159:AF159)/1000)</f>
        <v>0</v>
      </c>
      <c r="Q156" s="61">
        <f t="shared" si="59"/>
        <v>0</v>
      </c>
      <c r="R156" s="65">
        <f>P156*1000/'Indicator Data'!BI159</f>
        <v>0</v>
      </c>
      <c r="S156" s="61">
        <f t="shared" si="60"/>
        <v>0</v>
      </c>
      <c r="T156" s="66">
        <f t="shared" si="61"/>
        <v>0</v>
      </c>
      <c r="U156" s="61">
        <f>IF('Indicator Data'!U159="No data","x",ROUND(IF('Indicator Data'!U159&gt;U$195,10,IF('Indicator Data'!U159&lt;U$194,0,10-(U$195-'Indicator Data'!U159)/(U$195-U$194)*10)),1))</f>
        <v>0.3</v>
      </c>
      <c r="V156" s="61">
        <f>IF('Indicator Data'!V159="No data","x",IF('Indicator Data'!V159=0,0,ROUND(IF('Indicator Data'!V159&gt;V$195,10,IF('Indicator Data'!V159&lt;V$194,0,10-(V$195-'Indicator Data'!V159)/(V$195-V$194)*10)),1)))</f>
        <v>0.4</v>
      </c>
      <c r="W156" s="61">
        <f t="shared" si="62"/>
        <v>0.35</v>
      </c>
      <c r="X156" s="61">
        <f>IF('Indicator Data'!T159="No data","x",ROUND(IF('Indicator Data'!T159&gt;X$195,10,IF('Indicator Data'!T159&lt;X$194,0,10-(X$195-'Indicator Data'!T159)/(X$195-X$194)*10)),1))</f>
        <v>0.9</v>
      </c>
      <c r="Y156" s="167" t="str">
        <f>IF('Indicator Data'!W159="No data","x",ROUND(IF('Indicator Data'!W159&gt;Y$195,10,IF('Indicator Data'!W159&lt;Y$194,0,10-(Y$195-'Indicator Data'!W159)/(Y$195-Y$194)*10)),1))</f>
        <v>x</v>
      </c>
      <c r="Z156" s="65">
        <f>IF('Indicator Data'!X159="No data","x",IF(('Indicator Data'!X159/'Indicator Data'!BI159)&gt;1,1,IF('Indicator Data'!X159&gt;'Indicator Data'!X159,1,'Indicator Data'!X159/'Indicator Data'!BI159)))</f>
        <v>4.6430750215829765E-4</v>
      </c>
      <c r="AA156" s="167">
        <f t="shared" si="63"/>
        <v>0</v>
      </c>
      <c r="AB156" s="62">
        <f t="shared" si="50"/>
        <v>0.4</v>
      </c>
      <c r="AC156" s="61">
        <f>IF('Indicator Data'!R159="No data","x",ROUND(IF('Indicator Data'!R159&gt;AC$195,10,IF('Indicator Data'!R159&lt;AC$194,0,10-(AC$195-'Indicator Data'!R159)/(AC$195-AC$194)*10)),1))</f>
        <v>0.2</v>
      </c>
      <c r="AD156" s="61" t="str">
        <f>IF('Indicator Data'!S159="No data","x",ROUND(IF('Indicator Data'!S159&gt;AD$195,10,IF('Indicator Data'!S159&lt;AD$194,0,10-(AD$195-'Indicator Data'!S159)/(AD$195-AD$194)*10)),1))</f>
        <v>x</v>
      </c>
      <c r="AE156" s="62">
        <f t="shared" si="64"/>
        <v>0.2</v>
      </c>
      <c r="AF156" s="75">
        <f>('Indicator Data'!AC159+'Indicator Data'!AB159*0.5+'Indicator Data'!AA159*0.25)/1000</f>
        <v>0</v>
      </c>
      <c r="AG156" s="67">
        <f>AF156*1000/'Indicator Data'!BI159</f>
        <v>0</v>
      </c>
      <c r="AH156" s="62">
        <f t="shared" si="65"/>
        <v>0</v>
      </c>
      <c r="AI156" s="61">
        <f>IF('Indicator Data'!AG159="No data","x",ROUND(IF('Indicator Data'!AG159&lt;$AI$194,10,IF('Indicator Data'!AG159&gt;$AI$195,0,($AI$195-'Indicator Data'!AG159)/($AI$195-$AI$194)*10)),1))</f>
        <v>3.3</v>
      </c>
      <c r="AJ156" s="61">
        <f>IF('Indicator Data'!AH159="No data","x",ROUND(IF('Indicator Data'!AH159&gt;$AJ$195,10,IF('Indicator Data'!AH159&lt;$AJ$194,0,10-($AJ$195-'Indicator Data'!AH159)/($AJ$195-$AJ$194)*10)),1))</f>
        <v>0</v>
      </c>
      <c r="AK156" s="62">
        <f t="shared" si="51"/>
        <v>1.7</v>
      </c>
      <c r="AL156" s="68">
        <f t="shared" si="52"/>
        <v>0.6</v>
      </c>
      <c r="AM156" s="69">
        <f t="shared" si="53"/>
        <v>0.3</v>
      </c>
      <c r="AN156" s="61">
        <f>IF('Indicator Data'!AI159="No data","x",ROUND((IF(LOG('Indicator Data'!AI159)&gt;AN$195,10,IF(LOG('Indicator Data'!AI159)&lt;AN$194,0,10-(AN$195-LOG('Indicator Data'!AI159))/(AN$195-AN$194)*10))),1))</f>
        <v>9</v>
      </c>
      <c r="AO156" s="61">
        <f>IF('Indicator Data'!AJ159="No data","x",ROUND((IF(LOG('Indicator Data'!AJ159)&gt;AO$195,10,IF(LOG('Indicator Data'!AJ159)&lt;AO$194,0,10-(AO$195-LOG('Indicator Data'!AJ159))/(AO$195-AO$194)*10))),1))</f>
        <v>7.9</v>
      </c>
      <c r="AP156" s="62">
        <f t="shared" si="66"/>
        <v>8.5</v>
      </c>
      <c r="AQ156" s="62">
        <f>IF('Indicator Data'!AK159=0,10,ROUND(IF(LOG('Indicator Data'!AK159)&gt;AQ$195,0,IF(LOG('Indicator Data'!AK159)&lt;AQ$194,10,(AQ$195-LOG('Indicator Data'!AK159))/(AQ$195-AQ$194)*10)),1))</f>
        <v>5.2</v>
      </c>
      <c r="AR156" s="62">
        <f>IF('Indicator Data'!AL159="No data","x",ROUND(IF('Indicator Data'!AL159&gt;AR$195,10,IF('Indicator Data'!AL159&lt;AR$194,0,10-(AR$195-'Indicator Data'!AL159)/(AR$195-AR$194)*10)),1))</f>
        <v>8</v>
      </c>
      <c r="AS156" s="64">
        <f t="shared" si="67"/>
        <v>7.2</v>
      </c>
      <c r="AT156" s="61">
        <f>IF('Indicator Data'!AM159="No data","x",ROUND(IF('Indicator Data'!AM159^2&gt;AT$195,0,IF('Indicator Data'!AM159^2&lt;AT$194,10,(AT$195-'Indicator Data'!AM159^2)/(AT$195-AT$194)*10)),1))</f>
        <v>0.6</v>
      </c>
      <c r="AU156" s="61">
        <f>IF('Indicator Data'!AN159="No data","x",ROUND(IF('Indicator Data'!AN159&gt;AU$195,0,IF('Indicator Data'!AN159&lt;AU$194,10,(AU$195-'Indicator Data'!AN159)/(AU$195-AU$194)*10)),1))</f>
        <v>2.6</v>
      </c>
      <c r="AV156" s="61">
        <f>IF('Indicator Data'!AO159="No data","x",ROUND(IF('Indicator Data'!AO159&gt;AV$195,0,IF('Indicator Data'!AO159&lt;AV$194,10,(AV$195-'Indicator Data'!AO159)/(AV$195-AV$194)*10)),1))</f>
        <v>2.1</v>
      </c>
      <c r="AW156" s="62">
        <f t="shared" si="68"/>
        <v>1.8</v>
      </c>
      <c r="AX156" s="62">
        <f>IF('Indicator Data'!AP159="No data","x",ROUND(IF('Indicator Data'!AP159&gt;AX$195,10,IF('Indicator Data'!AP159&lt;AX$194,0,10-(AX$195-'Indicator Data'!AP159)/(AX$195-AX$194)*10)),1))</f>
        <v>3</v>
      </c>
      <c r="AY156" s="64">
        <f t="shared" si="69"/>
        <v>2.4</v>
      </c>
      <c r="AZ156" s="69">
        <f t="shared" si="70"/>
        <v>4.8</v>
      </c>
    </row>
    <row r="157" spans="1:52" s="4" customFormat="1" x14ac:dyDescent="0.3">
      <c r="A157" s="109" t="str">
        <f>'Indicator Data'!A160</f>
        <v>Slovakia</v>
      </c>
      <c r="B157" s="52" t="str">
        <f>'Indicator Data'!B160</f>
        <v>SVK</v>
      </c>
      <c r="C157" s="61">
        <f>ROUND(IF('Indicator Data'!K160="No data",IF((0.1022*LN('Indicator Data'!BH160)-0.1711)&gt;C$195,0,IF((0.1022*LN('Indicator Data'!BH160)-0.1711)&lt;C$194,10,(C$195-(0.1022*LN('Indicator Data'!BH160)-0.1711))/(C$195-C$194)*10)),IF('Indicator Data'!K160&gt;C$195,0,IF('Indicator Data'!K160&lt;C$194,10,(C$195-'Indicator Data'!K160)/(C$195-C$194)*10))),1)</f>
        <v>0.9</v>
      </c>
      <c r="D157" s="61" t="str">
        <f>IF('Indicator Data'!L160="No data","x",ROUND((IF(LOG('Indicator Data'!L160*1000)&gt;D$195,10,IF(LOG('Indicator Data'!L160*1000)&lt;D$194,0,10-(D$195-LOG('Indicator Data'!L160*1000))/(D$195-D$194)*10))),1))</f>
        <v>x</v>
      </c>
      <c r="E157" s="62">
        <f t="shared" si="54"/>
        <v>0.9</v>
      </c>
      <c r="F157" s="61">
        <f>IF('Indicator Data'!Y160="No data","x",ROUND(IF('Indicator Data'!Y160&gt;F$195,10,IF('Indicator Data'!Y160&lt;F$194,0,10-(F$195-'Indicator Data'!Y160)/(F$195-F$194)*10)),1))</f>
        <v>2.5</v>
      </c>
      <c r="G157" s="61">
        <f>IF('Indicator Data'!Z160="No data","x",ROUND(IF('Indicator Data'!Z160&gt;G$195,10,IF('Indicator Data'!Z160&lt;G$194,0,10-(G$195-'Indicator Data'!Z160)/(G$195-G$194)*10)),1))</f>
        <v>0.4</v>
      </c>
      <c r="H157" s="62">
        <f t="shared" si="55"/>
        <v>1.5</v>
      </c>
      <c r="I157" s="63">
        <f>SUM(IF('Indicator Data'!M160=0,0,'Indicator Data'!M160),SUM('Indicator Data'!N160:O160))</f>
        <v>0</v>
      </c>
      <c r="J157" s="63">
        <f>I157/'Indicator Data'!BI160*1000000</f>
        <v>0</v>
      </c>
      <c r="K157" s="61">
        <f t="shared" si="56"/>
        <v>0</v>
      </c>
      <c r="L157" s="61" t="str">
        <f>IF('Indicator Data'!P160="No data","x",ROUND(IF('Indicator Data'!P160&gt;L$195,10,IF('Indicator Data'!P160&lt;L$194,0,10-(L$195-'Indicator Data'!P160)/(L$195-L$194)*10)),1))</f>
        <v>x</v>
      </c>
      <c r="M157" s="61">
        <f>IF('Indicator Data'!Q160="No data","x",IF('Indicator Data'!Q160=0,0,ROUND(IF('Indicator Data'!Q160&gt;M$195,10,IF('Indicator Data'!Q160&lt;M$194,0,10-(M$195-'Indicator Data'!Q160)/(M$195-M$194)*10)),1)))</f>
        <v>0.7</v>
      </c>
      <c r="N157" s="62">
        <f t="shared" si="57"/>
        <v>0.4</v>
      </c>
      <c r="O157" s="64">
        <f t="shared" si="58"/>
        <v>0.9</v>
      </c>
      <c r="P157" s="75">
        <f>IF(AND('Indicator Data'!AD160="No data",'Indicator Data'!AE160="No data"),0,SUM('Indicator Data'!AD160:AF160)/1000)</f>
        <v>0.96599999999999997</v>
      </c>
      <c r="Q157" s="61">
        <f t="shared" si="59"/>
        <v>0</v>
      </c>
      <c r="R157" s="65">
        <f>P157*1000/'Indicator Data'!BI160</f>
        <v>1.7701995157789647E-4</v>
      </c>
      <c r="S157" s="61">
        <f t="shared" si="60"/>
        <v>2.1</v>
      </c>
      <c r="T157" s="66">
        <f t="shared" si="61"/>
        <v>1.1000000000000001</v>
      </c>
      <c r="U157" s="61">
        <f>IF('Indicator Data'!U160="No data","x",ROUND(IF('Indicator Data'!U160&gt;U$195,10,IF('Indicator Data'!U160&lt;U$194,0,10-(U$195-'Indicator Data'!U160)/(U$195-U$194)*10)),1))</f>
        <v>0.2</v>
      </c>
      <c r="V157" s="61">
        <f>IF('Indicator Data'!V160="No data","x",IF('Indicator Data'!V160=0,0,ROUND(IF('Indicator Data'!V160&gt;V$195,10,IF('Indicator Data'!V160&lt;V$194,0,10-(V$195-'Indicator Data'!V160)/(V$195-V$194)*10)),1)))</f>
        <v>0.1</v>
      </c>
      <c r="W157" s="61">
        <f t="shared" si="62"/>
        <v>0.15000000000000002</v>
      </c>
      <c r="X157" s="61">
        <f>IF('Indicator Data'!T160="No data","x",ROUND(IF('Indicator Data'!T160&gt;X$195,10,IF('Indicator Data'!T160&lt;X$194,0,10-(X$195-'Indicator Data'!T160)/(X$195-X$194)*10)),1))</f>
        <v>0.1</v>
      </c>
      <c r="Y157" s="167" t="str">
        <f>IF('Indicator Data'!W160="No data","x",ROUND(IF('Indicator Data'!W160&gt;Y$195,10,IF('Indicator Data'!W160&lt;Y$194,0,10-(Y$195-'Indicator Data'!W160)/(Y$195-Y$194)*10)),1))</f>
        <v>x</v>
      </c>
      <c r="Z157" s="65">
        <f>IF('Indicator Data'!X160="No data","x",IF(('Indicator Data'!X160/'Indicator Data'!BI160)&gt;1,1,IF('Indicator Data'!X160&gt;'Indicator Data'!X160,1,'Indicator Data'!X160/'Indicator Data'!BI160)))</f>
        <v>1.6492542072474827E-6</v>
      </c>
      <c r="AA157" s="167">
        <f t="shared" si="63"/>
        <v>0</v>
      </c>
      <c r="AB157" s="62">
        <f t="shared" si="50"/>
        <v>0.1</v>
      </c>
      <c r="AC157" s="61">
        <f>IF('Indicator Data'!R160="No data","x",ROUND(IF('Indicator Data'!R160&gt;AC$195,10,IF('Indicator Data'!R160&lt;AC$194,0,10-(AC$195-'Indicator Data'!R160)/(AC$195-AC$194)*10)),1))</f>
        <v>0.4</v>
      </c>
      <c r="AD157" s="61" t="str">
        <f>IF('Indicator Data'!S160="No data","x",ROUND(IF('Indicator Data'!S160&gt;AD$195,10,IF('Indicator Data'!S160&lt;AD$194,0,10-(AD$195-'Indicator Data'!S160)/(AD$195-AD$194)*10)),1))</f>
        <v>x</v>
      </c>
      <c r="AE157" s="62">
        <f t="shared" si="64"/>
        <v>0.4</v>
      </c>
      <c r="AF157" s="75">
        <f>('Indicator Data'!AC160+'Indicator Data'!AB160*0.5+'Indicator Data'!AA160*0.25)/1000</f>
        <v>0</v>
      </c>
      <c r="AG157" s="67">
        <f>AF157*1000/'Indicator Data'!BI160</f>
        <v>0</v>
      </c>
      <c r="AH157" s="62">
        <f t="shared" si="65"/>
        <v>0</v>
      </c>
      <c r="AI157" s="61">
        <f>IF('Indicator Data'!AG160="No data","x",ROUND(IF('Indicator Data'!AG160&lt;$AI$194,10,IF('Indicator Data'!AG160&gt;$AI$195,0,($AI$195-'Indicator Data'!AG160)/($AI$195-$AI$194)*10)),1))</f>
        <v>4.5</v>
      </c>
      <c r="AJ157" s="61">
        <f>IF('Indicator Data'!AH160="No data","x",ROUND(IF('Indicator Data'!AH160&gt;$AJ$195,10,IF('Indicator Data'!AH160&lt;$AJ$194,0,10-($AJ$195-'Indicator Data'!AH160)/($AJ$195-$AJ$194)*10)),1))</f>
        <v>0</v>
      </c>
      <c r="AK157" s="62">
        <f t="shared" si="51"/>
        <v>2.2999999999999998</v>
      </c>
      <c r="AL157" s="68">
        <f t="shared" si="52"/>
        <v>0.7</v>
      </c>
      <c r="AM157" s="69">
        <f t="shared" si="53"/>
        <v>0.9</v>
      </c>
      <c r="AN157" s="61" t="str">
        <f>IF('Indicator Data'!AI160="No data","x",ROUND((IF(LOG('Indicator Data'!AI160)&gt;AN$195,10,IF(LOG('Indicator Data'!AI160)&lt;AN$194,0,10-(AN$195-LOG('Indicator Data'!AI160))/(AN$195-AN$194)*10))),1))</f>
        <v>x</v>
      </c>
      <c r="AO157" s="61">
        <f>IF('Indicator Data'!AJ160="No data","x",ROUND((IF(LOG('Indicator Data'!AJ160)&gt;AO$195,10,IF(LOG('Indicator Data'!AJ160)&lt;AO$194,0,10-(AO$195-LOG('Indicator Data'!AJ160))/(AO$195-AO$194)*10))),1))</f>
        <v>5.8</v>
      </c>
      <c r="AP157" s="62">
        <f t="shared" si="66"/>
        <v>5.8</v>
      </c>
      <c r="AQ157" s="62">
        <f>IF('Indicator Data'!AK160=0,10,ROUND(IF(LOG('Indicator Data'!AK160)&gt;AQ$195,0,IF(LOG('Indicator Data'!AK160)&lt;AQ$194,10,(AQ$195-LOG('Indicator Data'!AK160))/(AQ$195-AQ$194)*10)),1))</f>
        <v>1.2</v>
      </c>
      <c r="AR157" s="62">
        <f>IF('Indicator Data'!AL160="No data","x",ROUND(IF('Indicator Data'!AL160&gt;AR$195,10,IF('Indicator Data'!AL160&lt;AR$194,0,10-(AR$195-'Indicator Data'!AL160)/(AR$195-AR$194)*10)),1))</f>
        <v>8</v>
      </c>
      <c r="AS157" s="64">
        <f t="shared" si="67"/>
        <v>5</v>
      </c>
      <c r="AT157" s="61" t="str">
        <f>IF('Indicator Data'!AM160="No data","x",ROUND(IF('Indicator Data'!AM160^2&gt;AT$195,0,IF('Indicator Data'!AM160^2&lt;AT$194,10,(AT$195-'Indicator Data'!AM160^2)/(AT$195-AT$194)*10)),1))</f>
        <v>x</v>
      </c>
      <c r="AU157" s="61">
        <f>IF('Indicator Data'!AN160="No data","x",ROUND(IF('Indicator Data'!AN160&gt;AU$195,0,IF('Indicator Data'!AN160&lt;AU$194,10,(AU$195-'Indicator Data'!AN160)/(AU$195-AU$194)*10)),1))</f>
        <v>3.4</v>
      </c>
      <c r="AV157" s="61">
        <f>IF('Indicator Data'!AO160="No data","x",ROUND(IF('Indicator Data'!AO160&gt;AV$195,0,IF('Indicator Data'!AO160&lt;AV$194,10,(AV$195-'Indicator Data'!AO160)/(AV$195-AV$194)*10)),1))</f>
        <v>8.9</v>
      </c>
      <c r="AW157" s="62">
        <f t="shared" si="68"/>
        <v>6.2</v>
      </c>
      <c r="AX157" s="62" t="str">
        <f>IF('Indicator Data'!AP160="No data","x",ROUND(IF('Indicator Data'!AP160&gt;AX$195,10,IF('Indicator Data'!AP160&lt;AX$194,0,10-(AX$195-'Indicator Data'!AP160)/(AX$195-AX$194)*10)),1))</f>
        <v>x</v>
      </c>
      <c r="AY157" s="64">
        <f t="shared" si="69"/>
        <v>6.2</v>
      </c>
      <c r="AZ157" s="69">
        <f t="shared" si="70"/>
        <v>5.6</v>
      </c>
    </row>
    <row r="158" spans="1:52" s="4" customFormat="1" x14ac:dyDescent="0.3">
      <c r="A158" s="109" t="str">
        <f>'Indicator Data'!A161</f>
        <v>Slovenia</v>
      </c>
      <c r="B158" s="52" t="str">
        <f>'Indicator Data'!B161</f>
        <v>SVN</v>
      </c>
      <c r="C158" s="61">
        <f>ROUND(IF('Indicator Data'!K161="No data",IF((0.1022*LN('Indicator Data'!BH161)-0.1711)&gt;C$195,0,IF((0.1022*LN('Indicator Data'!BH161)-0.1711)&lt;C$194,10,(C$195-(0.1022*LN('Indicator Data'!BH161)-0.1711))/(C$195-C$194)*10)),IF('Indicator Data'!K161&gt;C$195,0,IF('Indicator Data'!K161&lt;C$194,10,(C$195-'Indicator Data'!K161)/(C$195-C$194)*10))),1)</f>
        <v>0</v>
      </c>
      <c r="D158" s="61" t="str">
        <f>IF('Indicator Data'!L161="No data","x",ROUND((IF(LOG('Indicator Data'!L161*1000)&gt;D$195,10,IF(LOG('Indicator Data'!L161*1000)&lt;D$194,0,10-(D$195-LOG('Indicator Data'!L161*1000))/(D$195-D$194)*10))),1))</f>
        <v>x</v>
      </c>
      <c r="E158" s="62">
        <f t="shared" si="54"/>
        <v>0</v>
      </c>
      <c r="F158" s="61">
        <f>IF('Indicator Data'!Y161="No data","x",ROUND(IF('Indicator Data'!Y161&gt;F$195,10,IF('Indicator Data'!Y161&lt;F$194,0,10-(F$195-'Indicator Data'!Y161)/(F$195-F$194)*10)),1))</f>
        <v>0.9</v>
      </c>
      <c r="G158" s="61">
        <f>IF('Indicator Data'!Z161="No data","x",ROUND(IF('Indicator Data'!Z161&gt;G$195,10,IF('Indicator Data'!Z161&lt;G$194,0,10-(G$195-'Indicator Data'!Z161)/(G$195-G$194)*10)),1))</f>
        <v>0.1</v>
      </c>
      <c r="H158" s="62">
        <f t="shared" si="55"/>
        <v>0.5</v>
      </c>
      <c r="I158" s="63">
        <f>SUM(IF('Indicator Data'!M161=0,0,'Indicator Data'!M161),SUM('Indicator Data'!N161:O161))</f>
        <v>0</v>
      </c>
      <c r="J158" s="63">
        <f>I158/'Indicator Data'!BI161*1000000</f>
        <v>0</v>
      </c>
      <c r="K158" s="61">
        <f t="shared" si="56"/>
        <v>0</v>
      </c>
      <c r="L158" s="61" t="str">
        <f>IF('Indicator Data'!P161="No data","x",ROUND(IF('Indicator Data'!P161&gt;L$195,10,IF('Indicator Data'!P161&lt;L$194,0,10-(L$195-'Indicator Data'!P161)/(L$195-L$194)*10)),1))</f>
        <v>x</v>
      </c>
      <c r="M158" s="61">
        <f>IF('Indicator Data'!Q161="No data","x",IF('Indicator Data'!Q161=0,0,ROUND(IF('Indicator Data'!Q161&gt;M$195,10,IF('Indicator Data'!Q161&lt;M$194,0,10-(M$195-'Indicator Data'!Q161)/(M$195-M$194)*10)),1)))</f>
        <v>0.4</v>
      </c>
      <c r="N158" s="62">
        <f t="shared" si="57"/>
        <v>0.2</v>
      </c>
      <c r="O158" s="64">
        <f t="shared" si="58"/>
        <v>0.2</v>
      </c>
      <c r="P158" s="75">
        <f>IF(AND('Indicator Data'!AD161="No data",'Indicator Data'!AE161="No data"),0,SUM('Indicator Data'!AD161:AF161)/1000)</f>
        <v>1.012</v>
      </c>
      <c r="Q158" s="61">
        <f t="shared" si="59"/>
        <v>0</v>
      </c>
      <c r="R158" s="65">
        <f>P158*1000/'Indicator Data'!BI161</f>
        <v>4.8685351193608942E-4</v>
      </c>
      <c r="S158" s="61">
        <f t="shared" si="60"/>
        <v>2.7</v>
      </c>
      <c r="T158" s="66">
        <f t="shared" si="61"/>
        <v>1.4</v>
      </c>
      <c r="U158" s="61">
        <f>IF('Indicator Data'!U161="No data","x",ROUND(IF('Indicator Data'!U161&gt;U$195,10,IF('Indicator Data'!U161&lt;U$194,0,10-(U$195-'Indicator Data'!U161)/(U$195-U$194)*10)),1))</f>
        <v>0.2</v>
      </c>
      <c r="V158" s="61">
        <f>IF('Indicator Data'!V161="No data","x",IF('Indicator Data'!V161=0,0,ROUND(IF('Indicator Data'!V161&gt;V$195,10,IF('Indicator Data'!V161&lt;V$194,0,10-(V$195-'Indicator Data'!V161)/(V$195-V$194)*10)),1)))</f>
        <v>0.2</v>
      </c>
      <c r="W158" s="61">
        <f t="shared" si="62"/>
        <v>0.2</v>
      </c>
      <c r="X158" s="61">
        <f>IF('Indicator Data'!T161="No data","x",ROUND(IF('Indicator Data'!T161&gt;X$195,10,IF('Indicator Data'!T161&lt;X$194,0,10-(X$195-'Indicator Data'!T161)/(X$195-X$194)*10)),1))</f>
        <v>0.1</v>
      </c>
      <c r="Y158" s="167" t="str">
        <f>IF('Indicator Data'!W161="No data","x",ROUND(IF('Indicator Data'!W161&gt;Y$195,10,IF('Indicator Data'!W161&lt;Y$194,0,10-(Y$195-'Indicator Data'!W161)/(Y$195-Y$194)*10)),1))</f>
        <v>x</v>
      </c>
      <c r="Z158" s="65">
        <f>IF('Indicator Data'!X161="No data","x",IF(('Indicator Data'!X161/'Indicator Data'!BI161)&gt;1,1,IF('Indicator Data'!X161&gt;'Indicator Data'!X161,1,'Indicator Data'!X161/'Indicator Data'!BI161)))</f>
        <v>5.7729665446967128E-6</v>
      </c>
      <c r="AA158" s="167">
        <f t="shared" si="63"/>
        <v>0</v>
      </c>
      <c r="AB158" s="62">
        <f t="shared" si="50"/>
        <v>0.1</v>
      </c>
      <c r="AC158" s="61">
        <f>IF('Indicator Data'!R161="No data","x",ROUND(IF('Indicator Data'!R161&gt;AC$195,10,IF('Indicator Data'!R161&lt;AC$194,0,10-(AC$195-'Indicator Data'!R161)/(AC$195-AC$194)*10)),1))</f>
        <v>0.2</v>
      </c>
      <c r="AD158" s="61" t="str">
        <f>IF('Indicator Data'!S161="No data","x",ROUND(IF('Indicator Data'!S161&gt;AD$195,10,IF('Indicator Data'!S161&lt;AD$194,0,10-(AD$195-'Indicator Data'!S161)/(AD$195-AD$194)*10)),1))</f>
        <v>x</v>
      </c>
      <c r="AE158" s="62">
        <f t="shared" si="64"/>
        <v>0.2</v>
      </c>
      <c r="AF158" s="75">
        <f>('Indicator Data'!AC161+'Indicator Data'!AB161*0.5+'Indicator Data'!AA161*0.25)/1000</f>
        <v>0</v>
      </c>
      <c r="AG158" s="67">
        <f>AF158*1000/'Indicator Data'!BI161</f>
        <v>0</v>
      </c>
      <c r="AH158" s="62">
        <f t="shared" si="65"/>
        <v>0</v>
      </c>
      <c r="AI158" s="61">
        <f>IF('Indicator Data'!AG161="No data","x",ROUND(IF('Indicator Data'!AG161&lt;$AI$194,10,IF('Indicator Data'!AG161&gt;$AI$195,0,($AI$195-'Indicator Data'!AG161)/($AI$195-$AI$194)*10)),1))</f>
        <v>3.2</v>
      </c>
      <c r="AJ158" s="61">
        <f>IF('Indicator Data'!AH161="No data","x",ROUND(IF('Indicator Data'!AH161&gt;$AJ$195,10,IF('Indicator Data'!AH161&lt;$AJ$194,0,10-($AJ$195-'Indicator Data'!AH161)/($AJ$195-$AJ$194)*10)),1))</f>
        <v>0</v>
      </c>
      <c r="AK158" s="62">
        <f t="shared" si="51"/>
        <v>1.6</v>
      </c>
      <c r="AL158" s="68">
        <f t="shared" si="52"/>
        <v>0.5</v>
      </c>
      <c r="AM158" s="69">
        <f t="shared" si="53"/>
        <v>1</v>
      </c>
      <c r="AN158" s="61">
        <f>IF('Indicator Data'!AI161="No data","x",ROUND((IF(LOG('Indicator Data'!AI161)&gt;AN$195,10,IF(LOG('Indicator Data'!AI161)&lt;AN$194,0,10-(AN$195-LOG('Indicator Data'!AI161))/(AN$195-AN$194)*10))),1))</f>
        <v>5.0999999999999996</v>
      </c>
      <c r="AO158" s="61">
        <f>IF('Indicator Data'!AJ161="No data","x",ROUND((IF(LOG('Indicator Data'!AJ161)&gt;AO$195,10,IF(LOG('Indicator Data'!AJ161)&lt;AO$194,0,10-(AO$195-LOG('Indicator Data'!AJ161))/(AO$195-AO$194)*10))),1))</f>
        <v>6.4</v>
      </c>
      <c r="AP158" s="62">
        <f t="shared" si="66"/>
        <v>5.8</v>
      </c>
      <c r="AQ158" s="62">
        <f>IF('Indicator Data'!AK161=0,10,ROUND(IF(LOG('Indicator Data'!AK161)&gt;AQ$195,0,IF(LOG('Indicator Data'!AK161)&lt;AQ$194,10,(AQ$195-LOG('Indicator Data'!AK161))/(AQ$195-AQ$194)*10)),1))</f>
        <v>4.3</v>
      </c>
      <c r="AR158" s="62">
        <f>IF('Indicator Data'!AL161="No data","x",ROUND(IF('Indicator Data'!AL161&gt;AR$195,10,IF('Indicator Data'!AL161&lt;AR$194,0,10-(AR$195-'Indicator Data'!AL161)/(AR$195-AR$194)*10)),1))</f>
        <v>6</v>
      </c>
      <c r="AS158" s="64">
        <f t="shared" si="67"/>
        <v>5.4</v>
      </c>
      <c r="AT158" s="61">
        <f>IF('Indicator Data'!AM161="No data","x",ROUND(IF('Indicator Data'!AM161^2&gt;AT$195,0,IF('Indicator Data'!AM161^2&lt;AT$194,10,(AT$195-'Indicator Data'!AM161^2)/(AT$195-AT$194)*10)),1))</f>
        <v>0.1</v>
      </c>
      <c r="AU158" s="61">
        <f>IF('Indicator Data'!AN161="No data","x",ROUND(IF('Indicator Data'!AN161&gt;AU$195,0,IF('Indicator Data'!AN161&lt;AU$194,10,(AU$195-'Indicator Data'!AN161)/(AU$195-AU$194)*10)),1))</f>
        <v>4.2</v>
      </c>
      <c r="AV158" s="61">
        <f>IF('Indicator Data'!AO161="No data","x",ROUND(IF('Indicator Data'!AO161&gt;AV$195,0,IF('Indicator Data'!AO161&lt;AV$194,10,(AV$195-'Indicator Data'!AO161)/(AV$195-AV$194)*10)),1))</f>
        <v>9.8000000000000007</v>
      </c>
      <c r="AW158" s="62">
        <f t="shared" si="68"/>
        <v>4.7</v>
      </c>
      <c r="AX158" s="62">
        <f>IF('Indicator Data'!AP161="No data","x",ROUND(IF('Indicator Data'!AP161&gt;AX$195,10,IF('Indicator Data'!AP161&lt;AX$194,0,10-(AX$195-'Indicator Data'!AP161)/(AX$195-AX$194)*10)),1))</f>
        <v>8.8000000000000007</v>
      </c>
      <c r="AY158" s="64">
        <f t="shared" si="69"/>
        <v>6.8</v>
      </c>
      <c r="AZ158" s="69">
        <f t="shared" si="70"/>
        <v>6.1</v>
      </c>
    </row>
    <row r="159" spans="1:52" s="4" customFormat="1" x14ac:dyDescent="0.3">
      <c r="A159" s="109" t="str">
        <f>'Indicator Data'!A162</f>
        <v>Solomon Islands</v>
      </c>
      <c r="B159" s="52" t="str">
        <f>'Indicator Data'!B162</f>
        <v>SLB</v>
      </c>
      <c r="C159" s="61">
        <f>ROUND(IF('Indicator Data'!K162="No data",IF((0.1022*LN('Indicator Data'!BH162)-0.1711)&gt;C$195,0,IF((0.1022*LN('Indicator Data'!BH162)-0.1711)&lt;C$194,10,(C$195-(0.1022*LN('Indicator Data'!BH162)-0.1711))/(C$195-C$194)*10)),IF('Indicator Data'!K162&gt;C$195,0,IF('Indicator Data'!K162&lt;C$194,10,(C$195-'Indicator Data'!K162)/(C$195-C$194)*10))),1)</f>
        <v>6.9</v>
      </c>
      <c r="D159" s="61" t="str">
        <f>IF('Indicator Data'!L162="No data","x",ROUND((IF(LOG('Indicator Data'!L162*1000)&gt;D$195,10,IF(LOG('Indicator Data'!L162*1000)&lt;D$194,0,10-(D$195-LOG('Indicator Data'!L162*1000))/(D$195-D$194)*10))),1))</f>
        <v>x</v>
      </c>
      <c r="E159" s="62">
        <f t="shared" si="54"/>
        <v>6.9</v>
      </c>
      <c r="F159" s="61" t="str">
        <f>IF('Indicator Data'!Y162="No data","x",ROUND(IF('Indicator Data'!Y162&gt;F$195,10,IF('Indicator Data'!Y162&lt;F$194,0,10-(F$195-'Indicator Data'!Y162)/(F$195-F$194)*10)),1))</f>
        <v>x</v>
      </c>
      <c r="G159" s="61">
        <f>IF('Indicator Data'!Z162="No data","x",ROUND(IF('Indicator Data'!Z162&gt;G$195,10,IF('Indicator Data'!Z162&lt;G$194,0,10-(G$195-'Indicator Data'!Z162)/(G$195-G$194)*10)),1))</f>
        <v>3</v>
      </c>
      <c r="H159" s="62">
        <f t="shared" si="55"/>
        <v>3</v>
      </c>
      <c r="I159" s="63">
        <f>SUM(IF('Indicator Data'!M162=0,0,'Indicator Data'!M162),SUM('Indicator Data'!N162:O162))</f>
        <v>332.53832</v>
      </c>
      <c r="J159" s="63">
        <f>I159/'Indicator Data'!BI162*1000000</f>
        <v>496.45848667031936</v>
      </c>
      <c r="K159" s="61">
        <f t="shared" si="56"/>
        <v>9.9</v>
      </c>
      <c r="L159" s="61">
        <f>IF('Indicator Data'!P162="No data","x",ROUND(IF('Indicator Data'!P162&gt;L$195,10,IF('Indicator Data'!P162&lt;L$194,0,10-(L$195-'Indicator Data'!P162)/(L$195-L$194)*10)),1))</f>
        <v>9.6999999999999993</v>
      </c>
      <c r="M159" s="61">
        <f>IF('Indicator Data'!Q162="No data","x",IF('Indicator Data'!Q162=0,0,ROUND(IF('Indicator Data'!Q162&gt;M$195,10,IF('Indicator Data'!Q162&lt;M$194,0,10-(M$195-'Indicator Data'!Q162)/(M$195-M$194)*10)),1)))</f>
        <v>0.5</v>
      </c>
      <c r="N159" s="62">
        <f t="shared" si="57"/>
        <v>6.7</v>
      </c>
      <c r="O159" s="64">
        <f t="shared" si="58"/>
        <v>5.9</v>
      </c>
      <c r="P159" s="75">
        <f>IF(AND('Indicator Data'!AD162="No data",'Indicator Data'!AE162="No data"),0,SUM('Indicator Data'!AD162:AF162)/1000)</f>
        <v>4.0000000000000001E-3</v>
      </c>
      <c r="Q159" s="61">
        <f t="shared" si="59"/>
        <v>0</v>
      </c>
      <c r="R159" s="65">
        <f>P159*1000/'Indicator Data'!BI162</f>
        <v>5.9717446899992682E-6</v>
      </c>
      <c r="S159" s="61">
        <f t="shared" si="60"/>
        <v>0</v>
      </c>
      <c r="T159" s="66">
        <f t="shared" si="61"/>
        <v>0</v>
      </c>
      <c r="U159" s="61" t="str">
        <f>IF('Indicator Data'!U162="No data","x",ROUND(IF('Indicator Data'!U162&gt;U$195,10,IF('Indicator Data'!U162&lt;U$194,0,10-(U$195-'Indicator Data'!U162)/(U$195-U$194)*10)),1))</f>
        <v>x</v>
      </c>
      <c r="V159" s="61" t="str">
        <f>IF('Indicator Data'!V162="No data","x",IF('Indicator Data'!V162=0,0,ROUND(IF('Indicator Data'!V162&gt;V$195,10,IF('Indicator Data'!V162&lt;V$194,0,10-(V$195-'Indicator Data'!V162)/(V$195-V$194)*10)),1)))</f>
        <v>x</v>
      </c>
      <c r="W159" s="61" t="str">
        <f t="shared" si="62"/>
        <v>x</v>
      </c>
      <c r="X159" s="61">
        <f>IF('Indicator Data'!T162="No data","x",ROUND(IF('Indicator Data'!T162&gt;X$195,10,IF('Indicator Data'!T162&lt;X$194,0,10-(X$195-'Indicator Data'!T162)/(X$195-X$194)*10)),1))</f>
        <v>1.4</v>
      </c>
      <c r="Y159" s="167">
        <f>IF('Indicator Data'!W162="No data","x",ROUND(IF('Indicator Data'!W162&gt;Y$195,10,IF('Indicator Data'!W162&lt;Y$194,0,10-(Y$195-'Indicator Data'!W162)/(Y$195-Y$194)*10)),1))</f>
        <v>4.3</v>
      </c>
      <c r="Z159" s="65">
        <f>IF('Indicator Data'!X162="No data","x",IF(('Indicator Data'!X162/'Indicator Data'!BI162)&gt;1,1,IF('Indicator Data'!X162&gt;'Indicator Data'!X162,1,'Indicator Data'!X162/'Indicator Data'!BI162)))</f>
        <v>0.79128901602069812</v>
      </c>
      <c r="AA159" s="167">
        <f t="shared" si="63"/>
        <v>8.8000000000000007</v>
      </c>
      <c r="AB159" s="62">
        <f t="shared" si="50"/>
        <v>4.8</v>
      </c>
      <c r="AC159" s="61">
        <f>IF('Indicator Data'!R162="No data","x",ROUND(IF('Indicator Data'!R162&gt;AC$195,10,IF('Indicator Data'!R162&lt;AC$194,0,10-(AC$195-'Indicator Data'!R162)/(AC$195-AC$194)*10)),1))</f>
        <v>1.5</v>
      </c>
      <c r="AD159" s="61">
        <f>IF('Indicator Data'!S162="No data","x",ROUND(IF('Indicator Data'!S162&gt;AD$195,10,IF('Indicator Data'!S162&lt;AD$194,0,10-(AD$195-'Indicator Data'!S162)/(AD$195-AD$194)*10)),1))</f>
        <v>3.4</v>
      </c>
      <c r="AE159" s="62">
        <f t="shared" si="64"/>
        <v>2.5</v>
      </c>
      <c r="AF159" s="75">
        <f>('Indicator Data'!AC162+'Indicator Data'!AB162*0.5+'Indicator Data'!AA162*0.25)/1000</f>
        <v>0.5</v>
      </c>
      <c r="AG159" s="67">
        <f>AF159*1000/'Indicator Data'!BI162</f>
        <v>7.4646808624990861E-4</v>
      </c>
      <c r="AH159" s="62">
        <f t="shared" si="65"/>
        <v>0.1</v>
      </c>
      <c r="AI159" s="61">
        <f>IF('Indicator Data'!AG162="No data","x",ROUND(IF('Indicator Data'!AG162&lt;$AI$194,10,IF('Indicator Data'!AG162&gt;$AI$195,0,($AI$195-'Indicator Data'!AG162)/($AI$195-$AI$194)*10)),1))</f>
        <v>4.3</v>
      </c>
      <c r="AJ159" s="61">
        <f>IF('Indicator Data'!AH162="No data","x",ROUND(IF('Indicator Data'!AH162&gt;$AJ$195,10,IF('Indicator Data'!AH162&lt;$AJ$194,0,10-($AJ$195-'Indicator Data'!AH162)/($AJ$195-$AJ$194)*10)),1))</f>
        <v>1.3</v>
      </c>
      <c r="AK159" s="62">
        <f t="shared" si="51"/>
        <v>2.8</v>
      </c>
      <c r="AL159" s="68">
        <f t="shared" si="52"/>
        <v>2.7</v>
      </c>
      <c r="AM159" s="69">
        <f t="shared" si="53"/>
        <v>1.4</v>
      </c>
      <c r="AN159" s="61">
        <f>IF('Indicator Data'!AI162="No data","x",ROUND((IF(LOG('Indicator Data'!AI162)&gt;AN$195,10,IF(LOG('Indicator Data'!AI162)&lt;AN$194,0,10-(AN$195-LOG('Indicator Data'!AI162))/(AN$195-AN$194)*10))),1))</f>
        <v>4.0999999999999996</v>
      </c>
      <c r="AO159" s="61">
        <f>IF('Indicator Data'!AJ162="No data","x",ROUND((IF(LOG('Indicator Data'!AJ162)&gt;AO$195,10,IF(LOG('Indicator Data'!AJ162)&lt;AO$194,0,10-(AO$195-LOG('Indicator Data'!AJ162))/(AO$195-AO$194)*10))),1))</f>
        <v>1</v>
      </c>
      <c r="AP159" s="62">
        <f t="shared" si="66"/>
        <v>2.6</v>
      </c>
      <c r="AQ159" s="62">
        <f>IF('Indicator Data'!AK162=0,10,ROUND(IF(LOG('Indicator Data'!AK162)&gt;AQ$195,0,IF(LOG('Indicator Data'!AK162)&lt;AQ$194,10,(AQ$195-LOG('Indicator Data'!AK162))/(AQ$195-AQ$194)*10)),1))</f>
        <v>4.3</v>
      </c>
      <c r="AR159" s="62">
        <f>IF('Indicator Data'!AL162="No data","x",ROUND(IF('Indicator Data'!AL162&gt;AR$195,10,IF('Indicator Data'!AL162&lt;AR$194,0,10-(AR$195-'Indicator Data'!AL162)/(AR$195-AR$194)*10)),1))</f>
        <v>2</v>
      </c>
      <c r="AS159" s="64">
        <f t="shared" si="67"/>
        <v>3</v>
      </c>
      <c r="AT159" s="61">
        <f>IF('Indicator Data'!AM162="No data","x",ROUND(IF('Indicator Data'!AM162^2&gt;AT$195,0,IF('Indicator Data'!AM162^2&lt;AT$194,10,(AT$195-'Indicator Data'!AM162^2)/(AT$195-AT$194)*10)),1))</f>
        <v>4.5</v>
      </c>
      <c r="AU159" s="61">
        <f>IF('Indicator Data'!AN162="No data","x",ROUND(IF('Indicator Data'!AN162&gt;AU$195,0,IF('Indicator Data'!AN162&lt;AU$194,10,(AU$195-'Indicator Data'!AN162)/(AU$195-AU$194)*10)),1))</f>
        <v>6.5</v>
      </c>
      <c r="AV159" s="61">
        <f>IF('Indicator Data'!AO162="No data","x",ROUND(IF('Indicator Data'!AO162&gt;AV$195,0,IF('Indicator Data'!AO162&lt;AV$194,10,(AV$195-'Indicator Data'!AO162)/(AV$195-AV$194)*10)),1))</f>
        <v>4.5999999999999996</v>
      </c>
      <c r="AW159" s="62">
        <f t="shared" si="68"/>
        <v>5.2</v>
      </c>
      <c r="AX159" s="62">
        <f>IF('Indicator Data'!AP162="No data","x",ROUND(IF('Indicator Data'!AP162&gt;AX$195,10,IF('Indicator Data'!AP162&lt;AX$194,0,10-(AX$195-'Indicator Data'!AP162)/(AX$195-AX$194)*10)),1))</f>
        <v>6</v>
      </c>
      <c r="AY159" s="64">
        <f t="shared" si="69"/>
        <v>5.6</v>
      </c>
      <c r="AZ159" s="69">
        <f t="shared" si="70"/>
        <v>4.3</v>
      </c>
    </row>
    <row r="160" spans="1:52" s="4" customFormat="1" x14ac:dyDescent="0.3">
      <c r="A160" s="109" t="str">
        <f>'Indicator Data'!A163</f>
        <v>Somalia</v>
      </c>
      <c r="B160" s="52" t="str">
        <f>'Indicator Data'!B163</f>
        <v>SOM</v>
      </c>
      <c r="C160" s="61">
        <f>ROUND(IF('Indicator Data'!K163="No data",IF((0.1022*LN('Indicator Data'!BH163)-0.1711)&gt;C$195,0,IF((0.1022*LN('Indicator Data'!BH163)-0.1711)&lt;C$194,10,(C$195-(0.1022*LN('Indicator Data'!BH163)-0.1711))/(C$195-C$194)*10)),IF('Indicator Data'!K163&gt;C$195,0,IF('Indicator Data'!K163&lt;C$194,10,(C$195-'Indicator Data'!K163)/(C$195-C$194)*10))),1)</f>
        <v>8.6999999999999993</v>
      </c>
      <c r="D160" s="61" t="str">
        <f>IF('Indicator Data'!L163="No data","x",ROUND((IF(LOG('Indicator Data'!L163*1000)&gt;D$195,10,IF(LOG('Indicator Data'!L163*1000)&lt;D$194,0,10-(D$195-LOG('Indicator Data'!L163*1000))/(D$195-D$194)*10))),1))</f>
        <v>x</v>
      </c>
      <c r="E160" s="62">
        <f t="shared" si="54"/>
        <v>8.6999999999999993</v>
      </c>
      <c r="F160" s="61" t="str">
        <f>IF('Indicator Data'!Y163="No data","x",ROUND(IF('Indicator Data'!Y163&gt;F$195,10,IF('Indicator Data'!Y163&lt;F$194,0,10-(F$195-'Indicator Data'!Y163)/(F$195-F$194)*10)),1))</f>
        <v>x</v>
      </c>
      <c r="G160" s="61" t="str">
        <f>IF('Indicator Data'!Z163="No data","x",ROUND(IF('Indicator Data'!Z163&gt;G$195,10,IF('Indicator Data'!Z163&lt;G$194,0,10-(G$195-'Indicator Data'!Z163)/(G$195-G$194)*10)),1))</f>
        <v>x</v>
      </c>
      <c r="H160" s="62" t="str">
        <f t="shared" si="55"/>
        <v>x</v>
      </c>
      <c r="I160" s="63">
        <f>SUM(IF('Indicator Data'!M163=0,0,'Indicator Data'!M163),SUM('Indicator Data'!N163:O163))</f>
        <v>26447.781860000003</v>
      </c>
      <c r="J160" s="63">
        <f>I160/'Indicator Data'!BI163*1000000</f>
        <v>1712.6169038392129</v>
      </c>
      <c r="K160" s="61">
        <f t="shared" si="56"/>
        <v>10</v>
      </c>
      <c r="L160" s="61">
        <f>IF('Indicator Data'!P163="No data","x",ROUND(IF('Indicator Data'!P163&gt;L$195,10,IF('Indicator Data'!P163&lt;L$194,0,10-(L$195-'Indicator Data'!P163)/(L$195-L$194)*10)),1))</f>
        <v>10</v>
      </c>
      <c r="M160" s="61" t="str">
        <f>IF('Indicator Data'!Q163="No data","x",IF('Indicator Data'!Q163=0,0,ROUND(IF('Indicator Data'!Q163&gt;M$195,10,IF('Indicator Data'!Q163&lt;M$194,0,10-(M$195-'Indicator Data'!Q163)/(M$195-M$194)*10)),1)))</f>
        <v>x</v>
      </c>
      <c r="N160" s="62">
        <f t="shared" si="57"/>
        <v>10</v>
      </c>
      <c r="O160" s="64">
        <f t="shared" si="58"/>
        <v>9.1</v>
      </c>
      <c r="P160" s="75">
        <f>IF(AND('Indicator Data'!AD163="No data",'Indicator Data'!AE163="No data"),0,SUM('Indicator Data'!AD163:AF163)/1000)</f>
        <v>2768.6460000000002</v>
      </c>
      <c r="Q160" s="61">
        <f t="shared" si="59"/>
        <v>10</v>
      </c>
      <c r="R160" s="65">
        <f>P160*1000/'Indicator Data'!BI163</f>
        <v>0.17928270754222037</v>
      </c>
      <c r="S160" s="61">
        <f t="shared" si="60"/>
        <v>10</v>
      </c>
      <c r="T160" s="66">
        <f t="shared" si="61"/>
        <v>10</v>
      </c>
      <c r="U160" s="61">
        <f>IF('Indicator Data'!U163="No data","x",ROUND(IF('Indicator Data'!U163&gt;U$195,10,IF('Indicator Data'!U163&lt;U$194,0,10-(U$195-'Indicator Data'!U163)/(U$195-U$194)*10)),1))</f>
        <v>0.8</v>
      </c>
      <c r="V160" s="61">
        <f>IF('Indicator Data'!V163="No data","x",IF('Indicator Data'!V163=0,0,ROUND(IF('Indicator Data'!V163&gt;V$195,10,IF('Indicator Data'!V163&lt;V$194,0,10-(V$195-'Indicator Data'!V163)/(V$195-V$194)*10)),1)))</f>
        <v>0.1</v>
      </c>
      <c r="W160" s="61">
        <f t="shared" si="62"/>
        <v>0.45</v>
      </c>
      <c r="X160" s="61">
        <f>IF('Indicator Data'!T163="No data","x",ROUND(IF('Indicator Data'!T163&gt;X$195,10,IF('Indicator Data'!T163&lt;X$194,0,10-(X$195-'Indicator Data'!T163)/(X$195-X$194)*10)),1))</f>
        <v>4.8</v>
      </c>
      <c r="Y160" s="167">
        <f>IF('Indicator Data'!W163="No data","x",ROUND(IF('Indicator Data'!W163&gt;Y$195,10,IF('Indicator Data'!W163&lt;Y$194,0,10-(Y$195-'Indicator Data'!W163)/(Y$195-Y$194)*10)),1))</f>
        <v>0.9</v>
      </c>
      <c r="Z160" s="65">
        <f>IF('Indicator Data'!X163="No data","x",IF(('Indicator Data'!X163/'Indicator Data'!BI163)&gt;1,1,IF('Indicator Data'!X163&gt;'Indicator Data'!X163,1,'Indicator Data'!X163/'Indicator Data'!BI163)))</f>
        <v>0.16398539238664017</v>
      </c>
      <c r="AA160" s="167">
        <f t="shared" si="63"/>
        <v>1.8</v>
      </c>
      <c r="AB160" s="62">
        <f t="shared" si="50"/>
        <v>2</v>
      </c>
      <c r="AC160" s="61">
        <f>IF('Indicator Data'!R163="No data","x",ROUND(IF('Indicator Data'!R163&gt;AC$195,10,IF('Indicator Data'!R163&lt;AC$194,0,10-(AC$195-'Indicator Data'!R163)/(AC$195-AC$194)*10)),1))</f>
        <v>9.3000000000000007</v>
      </c>
      <c r="AD160" s="61">
        <f>IF('Indicator Data'!S163="No data","x",ROUND(IF('Indicator Data'!S163&gt;AD$195,10,IF('Indicator Data'!S163&lt;AD$194,0,10-(AD$195-'Indicator Data'!S163)/(AD$195-AD$194)*10)),1))</f>
        <v>5.0999999999999996</v>
      </c>
      <c r="AE160" s="62">
        <f t="shared" si="64"/>
        <v>7.2</v>
      </c>
      <c r="AF160" s="75">
        <f>('Indicator Data'!AC163+'Indicator Data'!AB163*0.5+'Indicator Data'!AA163*0.25)/1000</f>
        <v>2497.2815000000001</v>
      </c>
      <c r="AG160" s="67">
        <f>AF160*1000/'Indicator Data'!BI163</f>
        <v>0.16171059384807496</v>
      </c>
      <c r="AH160" s="62">
        <f t="shared" si="65"/>
        <v>10</v>
      </c>
      <c r="AI160" s="61">
        <f>IF('Indicator Data'!AG163="No data","x",ROUND(IF('Indicator Data'!AG163&lt;$AI$194,10,IF('Indicator Data'!AG163&gt;$AI$195,0,($AI$195-'Indicator Data'!AG163)/($AI$195-$AI$194)*10)),1))</f>
        <v>7.5</v>
      </c>
      <c r="AJ160" s="61">
        <f>IF('Indicator Data'!AH163="No data","x",ROUND(IF('Indicator Data'!AH163&gt;$AJ$195,10,IF('Indicator Data'!AH163&lt;$AJ$194,0,10-($AJ$195-'Indicator Data'!AH163)/($AJ$195-$AJ$194)*10)),1))</f>
        <v>5.2</v>
      </c>
      <c r="AK160" s="62">
        <f t="shared" si="51"/>
        <v>6.4</v>
      </c>
      <c r="AL160" s="68">
        <f t="shared" si="52"/>
        <v>7.4</v>
      </c>
      <c r="AM160" s="69">
        <f t="shared" si="53"/>
        <v>9.1</v>
      </c>
      <c r="AN160" s="61">
        <f>IF('Indicator Data'!AI163="No data","x",ROUND((IF(LOG('Indicator Data'!AI163)&gt;AN$195,10,IF(LOG('Indicator Data'!AI163)&lt;AN$194,0,10-(AN$195-LOG('Indicator Data'!AI163))/(AN$195-AN$194)*10))),1))</f>
        <v>0</v>
      </c>
      <c r="AO160" s="61" t="str">
        <f>IF('Indicator Data'!AJ163="No data","x",ROUND((IF(LOG('Indicator Data'!AJ163)&gt;AO$195,10,IF(LOG('Indicator Data'!AJ163)&lt;AO$194,0,10-(AO$195-LOG('Indicator Data'!AJ163))/(AO$195-AO$194)*10))),1))</f>
        <v>x</v>
      </c>
      <c r="AP160" s="62">
        <f t="shared" si="66"/>
        <v>0</v>
      </c>
      <c r="AQ160" s="62">
        <f>IF('Indicator Data'!AK163=0,10,ROUND(IF(LOG('Indicator Data'!AK163)&gt;AQ$195,0,IF(LOG('Indicator Data'!AK163)&lt;AQ$194,10,(AQ$195-LOG('Indicator Data'!AK163))/(AQ$195-AQ$194)*10)),1))</f>
        <v>2.6</v>
      </c>
      <c r="AR160" s="62">
        <f>IF('Indicator Data'!AL163="No data","x",ROUND(IF('Indicator Data'!AL163&gt;AR$195,10,IF('Indicator Data'!AL163&lt;AR$194,0,10-(AR$195-'Indicator Data'!AL163)/(AR$195-AR$194)*10)),1))</f>
        <v>2</v>
      </c>
      <c r="AS160" s="64">
        <f t="shared" si="67"/>
        <v>1.5</v>
      </c>
      <c r="AT160" s="61" t="str">
        <f>IF('Indicator Data'!AM163="No data","x",ROUND(IF('Indicator Data'!AM163^2&gt;AT$195,0,IF('Indicator Data'!AM163^2&lt;AT$194,10,(AT$195-'Indicator Data'!AM163^2)/(AT$195-AT$194)*10)),1))</f>
        <v>x</v>
      </c>
      <c r="AU160" s="61">
        <f>IF('Indicator Data'!AN163="No data","x",ROUND(IF('Indicator Data'!AN163&gt;AU$195,0,IF('Indicator Data'!AN163&lt;AU$194,10,(AU$195-'Indicator Data'!AN163)/(AU$195-AU$194)*10)),1))</f>
        <v>7.6</v>
      </c>
      <c r="AV160" s="61">
        <f>IF('Indicator Data'!AO163="No data","x",ROUND(IF('Indicator Data'!AO163&gt;AV$195,0,IF('Indicator Data'!AO163&lt;AV$194,10,(AV$195-'Indicator Data'!AO163)/(AV$195-AV$194)*10)),1))</f>
        <v>9.3000000000000007</v>
      </c>
      <c r="AW160" s="62">
        <f t="shared" si="68"/>
        <v>8.5</v>
      </c>
      <c r="AX160" s="62">
        <f>IF('Indicator Data'!AP163="No data","x",ROUND(IF('Indicator Data'!AP163&gt;AX$195,10,IF('Indicator Data'!AP163&lt;AX$194,0,10-(AX$195-'Indicator Data'!AP163)/(AX$195-AX$194)*10)),1))</f>
        <v>5.8</v>
      </c>
      <c r="AY160" s="64">
        <f t="shared" si="69"/>
        <v>7.2</v>
      </c>
      <c r="AZ160" s="69">
        <f t="shared" si="70"/>
        <v>4.4000000000000004</v>
      </c>
    </row>
    <row r="161" spans="1:52" s="4" customFormat="1" x14ac:dyDescent="0.3">
      <c r="A161" s="109" t="str">
        <f>'Indicator Data'!A164</f>
        <v>South Africa</v>
      </c>
      <c r="B161" s="52" t="str">
        <f>'Indicator Data'!B164</f>
        <v>ZAF</v>
      </c>
      <c r="C161" s="61">
        <f>ROUND(IF('Indicator Data'!K164="No data",IF((0.1022*LN('Indicator Data'!BH164)-0.1711)&gt;C$195,0,IF((0.1022*LN('Indicator Data'!BH164)-0.1711)&lt;C$194,10,(C$195-(0.1022*LN('Indicator Data'!BH164)-0.1711))/(C$195-C$194)*10)),IF('Indicator Data'!K164&gt;C$195,0,IF('Indicator Data'!K164&lt;C$194,10,(C$195-'Indicator Data'!K164)/(C$195-C$194)*10))),1)</f>
        <v>3.9</v>
      </c>
      <c r="D161" s="61">
        <f>IF('Indicator Data'!L164="No data","x",ROUND((IF(LOG('Indicator Data'!L164*1000)&gt;D$195,10,IF(LOG('Indicator Data'!L164*1000)&lt;D$194,0,10-(D$195-LOG('Indicator Data'!L164*1000))/(D$195-D$194)*10))),1))</f>
        <v>5.2</v>
      </c>
      <c r="E161" s="62">
        <f t="shared" si="54"/>
        <v>4.5999999999999996</v>
      </c>
      <c r="F161" s="61">
        <f>IF('Indicator Data'!Y164="No data","x",ROUND(IF('Indicator Data'!Y164&gt;F$195,10,IF('Indicator Data'!Y164&lt;F$194,0,10-(F$195-'Indicator Data'!Y164)/(F$195-F$194)*10)),1))</f>
        <v>5.6</v>
      </c>
      <c r="G161" s="61">
        <f>IF('Indicator Data'!Z164="No data","x",ROUND(IF('Indicator Data'!Z164&gt;G$195,10,IF('Indicator Data'!Z164&lt;G$194,0,10-(G$195-'Indicator Data'!Z164)/(G$195-G$194)*10)),1))</f>
        <v>9.5</v>
      </c>
      <c r="H161" s="62">
        <f t="shared" si="55"/>
        <v>7.6</v>
      </c>
      <c r="I161" s="63">
        <f>SUM(IF('Indicator Data'!M164=0,0,'Indicator Data'!M164),SUM('Indicator Data'!N164:O164))</f>
        <v>1552.5154599999998</v>
      </c>
      <c r="J161" s="63">
        <f>I161/'Indicator Data'!BI164*1000000</f>
        <v>26.512319088951177</v>
      </c>
      <c r="K161" s="61">
        <f t="shared" si="56"/>
        <v>0.5</v>
      </c>
      <c r="L161" s="61">
        <f>IF('Indicator Data'!P164="No data","x",ROUND(IF('Indicator Data'!P164&gt;L$195,10,IF('Indicator Data'!P164&lt;L$194,0,10-(L$195-'Indicator Data'!P164)/(L$195-L$194)*10)),1))</f>
        <v>0.2</v>
      </c>
      <c r="M161" s="61">
        <f>IF('Indicator Data'!Q164="No data","x",IF('Indicator Data'!Q164=0,0,ROUND(IF('Indicator Data'!Q164&gt;M$195,10,IF('Indicator Data'!Q164&lt;M$194,0,10-(M$195-'Indicator Data'!Q164)/(M$195-M$194)*10)),1)))</f>
        <v>0.1</v>
      </c>
      <c r="N161" s="62">
        <f t="shared" si="57"/>
        <v>0.3</v>
      </c>
      <c r="O161" s="64">
        <f t="shared" si="58"/>
        <v>4.3</v>
      </c>
      <c r="P161" s="75">
        <f>IF(AND('Indicator Data'!AD164="No data",'Indicator Data'!AE164="No data"),0,SUM('Indicator Data'!AD164:AF164)/1000)</f>
        <v>306.89999999999998</v>
      </c>
      <c r="Q161" s="61">
        <f t="shared" si="59"/>
        <v>8.3000000000000007</v>
      </c>
      <c r="R161" s="65">
        <f>P161*1000/'Indicator Data'!BI164</f>
        <v>5.2409337865138668E-3</v>
      </c>
      <c r="S161" s="61">
        <f t="shared" si="60"/>
        <v>4.8</v>
      </c>
      <c r="T161" s="66">
        <f t="shared" si="61"/>
        <v>6.6</v>
      </c>
      <c r="U161" s="61">
        <f>IF('Indicator Data'!U164="No data","x",ROUND(IF('Indicator Data'!U164&gt;U$195,10,IF('Indicator Data'!U164&lt;U$194,0,10-(U$195-'Indicator Data'!U164)/(U$195-U$194)*10)),1))</f>
        <v>10</v>
      </c>
      <c r="V161" s="61">
        <f>IF('Indicator Data'!V164="No data","x",IF('Indicator Data'!V164=0,0,ROUND(IF('Indicator Data'!V164&gt;V$195,10,IF('Indicator Data'!V164&lt;V$194,0,10-(V$195-'Indicator Data'!V164)/(V$195-V$194)*10)),1)))</f>
        <v>10</v>
      </c>
      <c r="W161" s="61">
        <f t="shared" si="62"/>
        <v>10</v>
      </c>
      <c r="X161" s="61">
        <f>IF('Indicator Data'!T164="No data","x",ROUND(IF('Indicator Data'!T164&gt;X$195,10,IF('Indicator Data'!T164&lt;X$194,0,10-(X$195-'Indicator Data'!T164)/(X$195-X$194)*10)),1))</f>
        <v>10</v>
      </c>
      <c r="Y161" s="167">
        <f>IF('Indicator Data'!W164="No data","x",ROUND(IF('Indicator Data'!W164&gt;Y$195,10,IF('Indicator Data'!W164&lt;Y$194,0,10-(Y$195-'Indicator Data'!W164)/(Y$195-Y$194)*10)),1))</f>
        <v>0.1</v>
      </c>
      <c r="Z161" s="65">
        <f>IF('Indicator Data'!X164="No data","x",IF(('Indicator Data'!X164/'Indicator Data'!BI164)&gt;1,1,IF('Indicator Data'!X164&gt;'Indicator Data'!X164,1,'Indicator Data'!X164/'Indicator Data'!BI164)))</f>
        <v>0.33017749654374162</v>
      </c>
      <c r="AA161" s="167">
        <f t="shared" si="63"/>
        <v>3.7</v>
      </c>
      <c r="AB161" s="62">
        <f t="shared" si="50"/>
        <v>6</v>
      </c>
      <c r="AC161" s="61">
        <f>IF('Indicator Data'!R164="No data","x",ROUND(IF('Indicator Data'!R164&gt;AC$195,10,IF('Indicator Data'!R164&lt;AC$194,0,10-(AC$195-'Indicator Data'!R164)/(AC$195-AC$194)*10)),1))</f>
        <v>2.6</v>
      </c>
      <c r="AD161" s="61">
        <f>IF('Indicator Data'!S164="No data","x",ROUND(IF('Indicator Data'!S164&gt;AD$195,10,IF('Indicator Data'!S164&lt;AD$194,0,10-(AD$195-'Indicator Data'!S164)/(AD$195-AD$194)*10)),1))</f>
        <v>1.3</v>
      </c>
      <c r="AE161" s="62">
        <f t="shared" si="64"/>
        <v>2</v>
      </c>
      <c r="AF161" s="75">
        <f>('Indicator Data'!AC164+'Indicator Data'!AB164*0.5+'Indicator Data'!AA164*0.25)/1000</f>
        <v>757.80399999999997</v>
      </c>
      <c r="AG161" s="67">
        <f>AF161*1000/'Indicator Data'!BI164</f>
        <v>1.2941025047752864E-2</v>
      </c>
      <c r="AH161" s="62">
        <f t="shared" si="65"/>
        <v>1.3</v>
      </c>
      <c r="AI161" s="61">
        <f>IF('Indicator Data'!AG164="No data","x",ROUND(IF('Indicator Data'!AG164&lt;$AI$194,10,IF('Indicator Data'!AG164&gt;$AI$195,0,($AI$195-'Indicator Data'!AG164)/($AI$195-$AI$194)*10)),1))</f>
        <v>3.3</v>
      </c>
      <c r="AJ161" s="61">
        <f>IF('Indicator Data'!AH164="No data","x",ROUND(IF('Indicator Data'!AH164&gt;$AJ$195,10,IF('Indicator Data'!AH164&lt;$AJ$194,0,10-($AJ$195-'Indicator Data'!AH164)/($AJ$195-$AJ$194)*10)),1))</f>
        <v>0.4</v>
      </c>
      <c r="AK161" s="62">
        <f t="shared" si="51"/>
        <v>1.9</v>
      </c>
      <c r="AL161" s="68">
        <f t="shared" si="52"/>
        <v>3.1</v>
      </c>
      <c r="AM161" s="69">
        <f t="shared" si="53"/>
        <v>5.0999999999999996</v>
      </c>
      <c r="AN161" s="61">
        <f>IF('Indicator Data'!AI164="No data","x",ROUND((IF(LOG('Indicator Data'!AI164)&gt;AN$195,10,IF(LOG('Indicator Data'!AI164)&lt;AN$194,0,10-(AN$195-LOG('Indicator Data'!AI164))/(AN$195-AN$194)*10))),1))</f>
        <v>8.4</v>
      </c>
      <c r="AO161" s="61">
        <f>IF('Indicator Data'!AJ164="No data","x",ROUND((IF(LOG('Indicator Data'!AJ164)&gt;AO$195,10,IF(LOG('Indicator Data'!AJ164)&lt;AO$194,0,10-(AO$195-LOG('Indicator Data'!AJ164))/(AO$195-AO$194)*10))),1))</f>
        <v>7.5</v>
      </c>
      <c r="AP161" s="62">
        <f t="shared" si="66"/>
        <v>8</v>
      </c>
      <c r="AQ161" s="62">
        <f>IF('Indicator Data'!AK164=0,10,ROUND(IF(LOG('Indicator Data'!AK164)&gt;AQ$195,0,IF(LOG('Indicator Data'!AK164)&lt;AQ$194,10,(AQ$195-LOG('Indicator Data'!AK164))/(AQ$195-AQ$194)*10)),1))</f>
        <v>5</v>
      </c>
      <c r="AR161" s="62">
        <f>IF('Indicator Data'!AL164="No data","x",ROUND(IF('Indicator Data'!AL164&gt;AR$195,10,IF('Indicator Data'!AL164&lt;AR$194,0,10-(AR$195-'Indicator Data'!AL164)/(AR$195-AR$194)*10)),1))</f>
        <v>6</v>
      </c>
      <c r="AS161" s="64">
        <f t="shared" si="67"/>
        <v>6.3</v>
      </c>
      <c r="AT161" s="61">
        <f>IF('Indicator Data'!AM164="No data","x",ROUND(IF('Indicator Data'!AM164^2&gt;AT$195,0,IF('Indicator Data'!AM164^2&lt;AT$194,10,(AT$195-'Indicator Data'!AM164^2)/(AT$195-AT$194)*10)),1))</f>
        <v>2.7</v>
      </c>
      <c r="AU161" s="61">
        <f>IF('Indicator Data'!AN164="No data","x",ROUND(IF('Indicator Data'!AN164&gt;AU$195,0,IF('Indicator Data'!AN164&lt;AU$194,10,(AU$195-'Indicator Data'!AN164)/(AU$195-AU$194)*10)),1))</f>
        <v>2.1</v>
      </c>
      <c r="AV161" s="61">
        <f>IF('Indicator Data'!AO164="No data","x",ROUND(IF('Indicator Data'!AO164&gt;AV$195,0,IF('Indicator Data'!AO164&lt;AV$194,10,(AV$195-'Indicator Data'!AO164)/(AV$195-AV$194)*10)),1))</f>
        <v>1.5</v>
      </c>
      <c r="AW161" s="62">
        <f t="shared" si="68"/>
        <v>2.1</v>
      </c>
      <c r="AX161" s="62">
        <f>IF('Indicator Data'!AP164="No data","x",ROUND(IF('Indicator Data'!AP164&gt;AX$195,10,IF('Indicator Data'!AP164&lt;AX$194,0,10-(AX$195-'Indicator Data'!AP164)/(AX$195-AX$194)*10)),1))</f>
        <v>3.4</v>
      </c>
      <c r="AY161" s="64">
        <f t="shared" si="69"/>
        <v>2.8</v>
      </c>
      <c r="AZ161" s="69">
        <f t="shared" si="70"/>
        <v>4.5999999999999996</v>
      </c>
    </row>
    <row r="162" spans="1:52" s="4" customFormat="1" x14ac:dyDescent="0.3">
      <c r="A162" s="109" t="str">
        <f>'Indicator Data'!A165</f>
        <v>South Sudan</v>
      </c>
      <c r="B162" s="52" t="str">
        <f>'Indicator Data'!B165</f>
        <v>SSD</v>
      </c>
      <c r="C162" s="61">
        <f>ROUND(IF('Indicator Data'!K165="No data",IF((0.1022*LN('Indicator Data'!BH165)-0.1711)&gt;C$195,0,IF((0.1022*LN('Indicator Data'!BH165)-0.1711)&lt;C$194,10,(C$195-(0.1022*LN('Indicator Data'!BH165)-0.1711))/(C$195-C$194)*10)),IF('Indicator Data'!K165&gt;C$195,0,IF('Indicator Data'!K165&lt;C$194,10,(C$195-'Indicator Data'!K165)/(C$195-C$194)*10))),1)</f>
        <v>9.6999999999999993</v>
      </c>
      <c r="D162" s="61">
        <f>IF('Indicator Data'!L165="No data","x",ROUND((IF(LOG('Indicator Data'!L165*1000)&gt;D$195,10,IF(LOG('Indicator Data'!L165*1000)&lt;D$194,0,10-(D$195-LOG('Indicator Data'!L165*1000))/(D$195-D$194)*10))),1))</f>
        <v>10</v>
      </c>
      <c r="E162" s="62">
        <f t="shared" si="54"/>
        <v>9.9</v>
      </c>
      <c r="F162" s="61" t="str">
        <f>IF('Indicator Data'!Y165="No data","x",ROUND(IF('Indicator Data'!Y165&gt;F$195,10,IF('Indicator Data'!Y165&lt;F$194,0,10-(F$195-'Indicator Data'!Y165)/(F$195-F$194)*10)),1))</f>
        <v>x</v>
      </c>
      <c r="G162" s="61">
        <f>IF('Indicator Data'!Z165="No data","x",ROUND(IF('Indicator Data'!Z165&gt;G$195,10,IF('Indicator Data'!Z165&lt;G$194,0,10-(G$195-'Indicator Data'!Z165)/(G$195-G$194)*10)),1))</f>
        <v>5.3</v>
      </c>
      <c r="H162" s="62">
        <f t="shared" si="55"/>
        <v>5.3</v>
      </c>
      <c r="I162" s="63">
        <f>SUM(IF('Indicator Data'!M165=0,0,'Indicator Data'!M165),SUM('Indicator Data'!N165:O165))</f>
        <v>32180.272509999999</v>
      </c>
      <c r="J162" s="63">
        <f>I162/'Indicator Data'!BI165*1000000</f>
        <v>2909.0526919176568</v>
      </c>
      <c r="K162" s="61">
        <f t="shared" si="56"/>
        <v>10</v>
      </c>
      <c r="L162" s="61">
        <f>IF('Indicator Data'!P165="No data","x",ROUND(IF('Indicator Data'!P165&gt;L$195,10,IF('Indicator Data'!P165&lt;L$194,0,10-(L$195-'Indicator Data'!P165)/(L$195-L$194)*10)),1))</f>
        <v>10</v>
      </c>
      <c r="M162" s="61">
        <f>IF('Indicator Data'!Q165="No data","x",IF('Indicator Data'!Q165=0,0,ROUND(IF('Indicator Data'!Q165&gt;M$195,10,IF('Indicator Data'!Q165&lt;M$194,0,10-(M$195-'Indicator Data'!Q165)/(M$195-M$194)*10)),1)))</f>
        <v>3.2</v>
      </c>
      <c r="N162" s="62">
        <f t="shared" si="57"/>
        <v>7.7</v>
      </c>
      <c r="O162" s="64">
        <f t="shared" si="58"/>
        <v>8.1999999999999993</v>
      </c>
      <c r="P162" s="75">
        <f>IF(AND('Indicator Data'!AD165="No data",'Indicator Data'!AE165="No data"),0,SUM('Indicator Data'!AD165:AF165)/1000)</f>
        <v>2096.5320000000002</v>
      </c>
      <c r="Q162" s="61">
        <f t="shared" si="59"/>
        <v>10</v>
      </c>
      <c r="R162" s="65">
        <f>P162*1000/'Indicator Data'!BI165</f>
        <v>0.18952362993185573</v>
      </c>
      <c r="S162" s="61">
        <f t="shared" si="60"/>
        <v>10</v>
      </c>
      <c r="T162" s="66">
        <f t="shared" si="61"/>
        <v>10</v>
      </c>
      <c r="U162" s="61">
        <f>IF('Indicator Data'!U165="No data","x",ROUND(IF('Indicator Data'!U165&gt;U$195,10,IF('Indicator Data'!U165&lt;U$194,0,10-(U$195-'Indicator Data'!U165)/(U$195-U$194)*10)),1))</f>
        <v>5.4</v>
      </c>
      <c r="V162" s="61">
        <f>IF('Indicator Data'!V165="No data","x",IF('Indicator Data'!V165=0,0,ROUND(IF('Indicator Data'!V165&gt;V$195,10,IF('Indicator Data'!V165&lt;V$194,0,10-(V$195-'Indicator Data'!V165)/(V$195-V$194)*10)),1)))</f>
        <v>6.7</v>
      </c>
      <c r="W162" s="61">
        <f t="shared" si="62"/>
        <v>6.0500000000000007</v>
      </c>
      <c r="X162" s="61">
        <f>IF('Indicator Data'!T165="No data","x",ROUND(IF('Indicator Data'!T165&gt;X$195,10,IF('Indicator Data'!T165&lt;X$194,0,10-(X$195-'Indicator Data'!T165)/(X$195-X$194)*10)),1))</f>
        <v>2.7</v>
      </c>
      <c r="Y162" s="167">
        <f>IF('Indicator Data'!W165="No data","x",ROUND(IF('Indicator Data'!W165&gt;Y$195,10,IF('Indicator Data'!W165&lt;Y$194,0,10-(Y$195-'Indicator Data'!W165)/(Y$195-Y$194)*10)),1))</f>
        <v>3.5</v>
      </c>
      <c r="Z162" s="65">
        <f>IF('Indicator Data'!X165="No data","x",IF(('Indicator Data'!X165/'Indicator Data'!BI165)&gt;1,1,IF('Indicator Data'!X165&gt;'Indicator Data'!X165,1,'Indicator Data'!X165/'Indicator Data'!BI165)))</f>
        <v>0.85880718640216513</v>
      </c>
      <c r="AA162" s="167">
        <f t="shared" si="63"/>
        <v>9.5</v>
      </c>
      <c r="AB162" s="62">
        <f t="shared" si="50"/>
        <v>5.4</v>
      </c>
      <c r="AC162" s="61">
        <f>IF('Indicator Data'!R165="No data","x",ROUND(IF('Indicator Data'!R165&gt;AC$195,10,IF('Indicator Data'!R165&lt;AC$194,0,10-(AC$195-'Indicator Data'!R165)/(AC$195-AC$194)*10)),1))</f>
        <v>7.6</v>
      </c>
      <c r="AD162" s="61">
        <f>IF('Indicator Data'!S165="No data","x",ROUND(IF('Indicator Data'!S165&gt;AD$195,10,IF('Indicator Data'!S165&lt;AD$194,0,10-(AD$195-'Indicator Data'!S165)/(AD$195-AD$194)*10)),1))</f>
        <v>6.1</v>
      </c>
      <c r="AE162" s="62">
        <f t="shared" si="64"/>
        <v>6.9</v>
      </c>
      <c r="AF162" s="75">
        <f>('Indicator Data'!AC165+'Indicator Data'!AB165*0.5+'Indicator Data'!AA165*0.25)/1000</f>
        <v>234.81200000000001</v>
      </c>
      <c r="AG162" s="67">
        <f>AF162*1000/'Indicator Data'!BI165</f>
        <v>2.1226684158199779E-2</v>
      </c>
      <c r="AH162" s="62">
        <f t="shared" si="65"/>
        <v>2.1</v>
      </c>
      <c r="AI162" s="61">
        <f>IF('Indicator Data'!AG165="No data","x",ROUND(IF('Indicator Data'!AG165&lt;$AI$194,10,IF('Indicator Data'!AG165&gt;$AI$195,0,($AI$195-'Indicator Data'!AG165)/($AI$195-$AI$194)*10)),1))</f>
        <v>7.5</v>
      </c>
      <c r="AJ162" s="61">
        <f>IF('Indicator Data'!AH165="No data","x",ROUND(IF('Indicator Data'!AH165&gt;$AJ$195,10,IF('Indicator Data'!AH165&lt;$AJ$194,0,10-($AJ$195-'Indicator Data'!AH165)/($AJ$195-$AJ$194)*10)),1))</f>
        <v>8.6</v>
      </c>
      <c r="AK162" s="62">
        <f t="shared" si="51"/>
        <v>8.1</v>
      </c>
      <c r="AL162" s="68">
        <f t="shared" si="52"/>
        <v>6.1</v>
      </c>
      <c r="AM162" s="69">
        <f t="shared" si="53"/>
        <v>8.8000000000000007</v>
      </c>
      <c r="AN162" s="61" t="str">
        <f>IF('Indicator Data'!AI165="No data","x",ROUND((IF(LOG('Indicator Data'!AI165)&gt;AN$195,10,IF(LOG('Indicator Data'!AI165)&lt;AN$194,0,10-(AN$195-LOG('Indicator Data'!AI165))/(AN$195-AN$194)*10))),1))</f>
        <v>x</v>
      </c>
      <c r="AO162" s="61" t="str">
        <f>IF('Indicator Data'!AJ165="No data","x",ROUND((IF(LOG('Indicator Data'!AJ165)&gt;AO$195,10,IF(LOG('Indicator Data'!AJ165)&lt;AO$194,0,10-(AO$195-LOG('Indicator Data'!AJ165))/(AO$195-AO$194)*10))),1))</f>
        <v>x</v>
      </c>
      <c r="AP162" s="62" t="str">
        <f t="shared" si="66"/>
        <v>x</v>
      </c>
      <c r="AQ162" s="62">
        <f>IF('Indicator Data'!AK165=0,10,ROUND(IF(LOG('Indicator Data'!AK165)&gt;AQ$195,0,IF(LOG('Indicator Data'!AK165)&lt;AQ$194,10,(AQ$195-LOG('Indicator Data'!AK165))/(AQ$195-AQ$194)*10)),1))</f>
        <v>5.7</v>
      </c>
      <c r="AR162" s="62">
        <f>IF('Indicator Data'!AL165="No data","x",ROUND(IF('Indicator Data'!AL165&gt;AR$195,10,IF('Indicator Data'!AL165&lt;AR$194,0,10-(AR$195-'Indicator Data'!AL165)/(AR$195-AR$194)*10)),1))</f>
        <v>2</v>
      </c>
      <c r="AS162" s="64">
        <f t="shared" si="67"/>
        <v>3.9</v>
      </c>
      <c r="AT162" s="61">
        <f>IF('Indicator Data'!AM165="No data","x",ROUND(IF('Indicator Data'!AM165^2&gt;AT$195,0,IF('Indicator Data'!AM165^2&lt;AT$194,10,(AT$195-'Indicator Data'!AM165^2)/(AT$195-AT$194)*10)),1))</f>
        <v>9.6999999999999993</v>
      </c>
      <c r="AU162" s="61">
        <f>IF('Indicator Data'!AN165="No data","x",ROUND(IF('Indicator Data'!AN165&gt;AU$195,0,IF('Indicator Data'!AN165&lt;AU$194,10,(AU$195-'Indicator Data'!AN165)/(AU$195-AU$194)*10)),1))</f>
        <v>8.5</v>
      </c>
      <c r="AV162" s="61">
        <f>IF('Indicator Data'!AO165="No data","x",ROUND(IF('Indicator Data'!AO165&gt;AV$195,0,IF('Indicator Data'!AO165&lt;AV$194,10,(AV$195-'Indicator Data'!AO165)/(AV$195-AV$194)*10)),1))</f>
        <v>6.8</v>
      </c>
      <c r="AW162" s="62">
        <f t="shared" si="68"/>
        <v>8.3000000000000007</v>
      </c>
      <c r="AX162" s="62">
        <f>IF('Indicator Data'!AP165="No data","x",ROUND(IF('Indicator Data'!AP165&gt;AX$195,10,IF('Indicator Data'!AP165&lt;AX$194,0,10-(AX$195-'Indicator Data'!AP165)/(AX$195-AX$194)*10)),1))</f>
        <v>9.3000000000000007</v>
      </c>
      <c r="AY162" s="64">
        <f t="shared" si="69"/>
        <v>8.8000000000000007</v>
      </c>
      <c r="AZ162" s="69">
        <f t="shared" si="70"/>
        <v>6.4</v>
      </c>
    </row>
    <row r="163" spans="1:52" s="4" customFormat="1" x14ac:dyDescent="0.3">
      <c r="A163" s="109" t="str">
        <f>'Indicator Data'!A166</f>
        <v>Spain</v>
      </c>
      <c r="B163" s="52" t="str">
        <f>'Indicator Data'!B166</f>
        <v>ESP</v>
      </c>
      <c r="C163" s="61">
        <f>ROUND(IF('Indicator Data'!K166="No data",IF((0.1022*LN('Indicator Data'!BH166)-0.1711)&gt;C$195,0,IF((0.1022*LN('Indicator Data'!BH166)-0.1711)&lt;C$194,10,(C$195-(0.1022*LN('Indicator Data'!BH166)-0.1711))/(C$195-C$194)*10)),IF('Indicator Data'!K166&gt;C$195,0,IF('Indicator Data'!K166&lt;C$194,10,(C$195-'Indicator Data'!K166)/(C$195-C$194)*10))),1)</f>
        <v>0.1</v>
      </c>
      <c r="D163" s="61" t="str">
        <f>IF('Indicator Data'!L166="No data","x",ROUND((IF(LOG('Indicator Data'!L166*1000)&gt;D$195,10,IF(LOG('Indicator Data'!L166*1000)&lt;D$194,0,10-(D$195-LOG('Indicator Data'!L166*1000))/(D$195-D$194)*10))),1))</f>
        <v>x</v>
      </c>
      <c r="E163" s="62">
        <f t="shared" si="54"/>
        <v>0.1</v>
      </c>
      <c r="F163" s="61">
        <f>IF('Indicator Data'!Y166="No data","x",ROUND(IF('Indicator Data'!Y166&gt;F$195,10,IF('Indicator Data'!Y166&lt;F$194,0,10-(F$195-'Indicator Data'!Y166)/(F$195-F$194)*10)),1))</f>
        <v>1</v>
      </c>
      <c r="G163" s="61">
        <f>IF('Indicator Data'!Z166="No data","x",ROUND(IF('Indicator Data'!Z166&gt;G$195,10,IF('Indicator Data'!Z166&lt;G$194,0,10-(G$195-'Indicator Data'!Z166)/(G$195-G$194)*10)),1))</f>
        <v>2.8</v>
      </c>
      <c r="H163" s="62">
        <f t="shared" si="55"/>
        <v>1.9</v>
      </c>
      <c r="I163" s="63">
        <f>SUM(IF('Indicator Data'!M166=0,0,'Indicator Data'!M166),SUM('Indicator Data'!N166:O166))</f>
        <v>-0.46838000000000002</v>
      </c>
      <c r="J163" s="63">
        <f>I163/'Indicator Data'!BI166*1000000</f>
        <v>-1.0021657032356229E-2</v>
      </c>
      <c r="K163" s="61">
        <f t="shared" si="56"/>
        <v>0</v>
      </c>
      <c r="L163" s="61" t="str">
        <f>IF('Indicator Data'!P166="No data","x",ROUND(IF('Indicator Data'!P166&gt;L$195,10,IF('Indicator Data'!P166&lt;L$194,0,10-(L$195-'Indicator Data'!P166)/(L$195-L$194)*10)),1))</f>
        <v>x</v>
      </c>
      <c r="M163" s="61">
        <f>IF('Indicator Data'!Q166="No data","x",IF('Indicator Data'!Q166=0,0,ROUND(IF('Indicator Data'!Q166&gt;M$195,10,IF('Indicator Data'!Q166&lt;M$194,0,10-(M$195-'Indicator Data'!Q166)/(M$195-M$194)*10)),1)))</f>
        <v>0.1</v>
      </c>
      <c r="N163" s="62">
        <f t="shared" si="57"/>
        <v>0.1</v>
      </c>
      <c r="O163" s="64">
        <f t="shared" si="58"/>
        <v>0.6</v>
      </c>
      <c r="P163" s="75">
        <f>IF(AND('Indicator Data'!AD166="No data",'Indicator Data'!AE166="No data"),0,SUM('Indicator Data'!AD166:AF166)/1000)</f>
        <v>99.141999999999996</v>
      </c>
      <c r="Q163" s="61">
        <f t="shared" si="59"/>
        <v>6.7</v>
      </c>
      <c r="R163" s="65">
        <f>P163*1000/'Indicator Data'!BI166</f>
        <v>2.1212842595795321E-3</v>
      </c>
      <c r="S163" s="61">
        <f t="shared" si="60"/>
        <v>3.8</v>
      </c>
      <c r="T163" s="66">
        <f t="shared" si="61"/>
        <v>5.3</v>
      </c>
      <c r="U163" s="61">
        <f>IF('Indicator Data'!U166="No data","x",ROUND(IF('Indicator Data'!U166&gt;U$195,10,IF('Indicator Data'!U166&lt;U$194,0,10-(U$195-'Indicator Data'!U166)/(U$195-U$194)*10)),1))</f>
        <v>0.8</v>
      </c>
      <c r="V163" s="61">
        <f>IF('Indicator Data'!V166="No data","x",IF('Indicator Data'!V166=0,0,ROUND(IF('Indicator Data'!V166&gt;V$195,10,IF('Indicator Data'!V166&lt;V$194,0,10-(V$195-'Indicator Data'!V166)/(V$195-V$194)*10)),1)))</f>
        <v>0.6</v>
      </c>
      <c r="W163" s="61">
        <f t="shared" si="62"/>
        <v>0.7</v>
      </c>
      <c r="X163" s="61">
        <f>IF('Indicator Data'!T166="No data","x",ROUND(IF('Indicator Data'!T166&gt;X$195,10,IF('Indicator Data'!T166&lt;X$194,0,10-(X$195-'Indicator Data'!T166)/(X$195-X$194)*10)),1))</f>
        <v>0.2</v>
      </c>
      <c r="Y163" s="167" t="str">
        <f>IF('Indicator Data'!W166="No data","x",ROUND(IF('Indicator Data'!W166&gt;Y$195,10,IF('Indicator Data'!W166&lt;Y$194,0,10-(Y$195-'Indicator Data'!W166)/(Y$195-Y$194)*10)),1))</f>
        <v>x</v>
      </c>
      <c r="Z163" s="65">
        <f>IF('Indicator Data'!X166="No data","x",IF(('Indicator Data'!X166/'Indicator Data'!BI166)&gt;1,1,IF('Indicator Data'!X166&gt;'Indicator Data'!X166,1,'Indicator Data'!X166/'Indicator Data'!BI166)))</f>
        <v>6.7612699564980747E-6</v>
      </c>
      <c r="AA163" s="167">
        <f t="shared" si="63"/>
        <v>0</v>
      </c>
      <c r="AB163" s="62">
        <f t="shared" ref="AB163:AB193" si="71">IF(AND(W163="x",X163="x",Y163="x",AA163="x"),"x",ROUND(AVERAGE(W163,X163,Y163,AA163),1))</f>
        <v>0.3</v>
      </c>
      <c r="AC163" s="61">
        <f>IF('Indicator Data'!R166="No data","x",ROUND(IF('Indicator Data'!R166&gt;AC$195,10,IF('Indicator Data'!R166&lt;AC$194,0,10-(AC$195-'Indicator Data'!R166)/(AC$195-AC$194)*10)),1))</f>
        <v>0.2</v>
      </c>
      <c r="AD163" s="61" t="str">
        <f>IF('Indicator Data'!S166="No data","x",ROUND(IF('Indicator Data'!S166&gt;AD$195,10,IF('Indicator Data'!S166&lt;AD$194,0,10-(AD$195-'Indicator Data'!S166)/(AD$195-AD$194)*10)),1))</f>
        <v>x</v>
      </c>
      <c r="AE163" s="62">
        <f t="shared" si="64"/>
        <v>0.2</v>
      </c>
      <c r="AF163" s="75">
        <f>('Indicator Data'!AC166+'Indicator Data'!AB166*0.5+'Indicator Data'!AA166*0.25)/1000</f>
        <v>4.1950000000000003</v>
      </c>
      <c r="AG163" s="67">
        <f>AF163*1000/'Indicator Data'!BI166</f>
        <v>8.9757998314903239E-5</v>
      </c>
      <c r="AH163" s="62">
        <f t="shared" si="65"/>
        <v>0</v>
      </c>
      <c r="AI163" s="61">
        <f>IF('Indicator Data'!AG166="No data","x",ROUND(IF('Indicator Data'!AG166&lt;$AI$194,10,IF('Indicator Data'!AG166&gt;$AI$195,0,($AI$195-'Indicator Data'!AG166)/($AI$195-$AI$194)*10)),1))</f>
        <v>2.7</v>
      </c>
      <c r="AJ163" s="61">
        <f>IF('Indicator Data'!AH166="No data","x",ROUND(IF('Indicator Data'!AH166&gt;$AJ$195,10,IF('Indicator Data'!AH166&lt;$AJ$194,0,10-($AJ$195-'Indicator Data'!AH166)/($AJ$195-$AJ$194)*10)),1))</f>
        <v>0</v>
      </c>
      <c r="AK163" s="62">
        <f t="shared" ref="AK163:AK193" si="72">ROUND(AVERAGE(AJ163,AI163),1)</f>
        <v>1.4</v>
      </c>
      <c r="AL163" s="68">
        <f t="shared" ref="AL163:AL193" si="73">ROUND(IF(AND(AB163="x",AE163="x",AK163="x"),AH163,IF(AND(AB163="x",AE163="x"),(10-GEOMEAN(((10-AK163)/10*9+1),((10-AH163)/10*9+1)))/9*10,IF(AK163="x",(10-GEOMEAN(((10-AB163)/10*9+1),((10-AE163)/10*9+1),((10-AH163)/10*9+1)))/9*10,IF(AB163="x",(10-GEOMEAN(((10-AK163)/10*9+1),((10-AE163)/10*9+1),((10-AH163)/10*9+1)))/9*10,(10-GEOMEAN(((10-AB163)/10*9+1),((10-AE163)/10*9+1),((10-AH163)/10*9+1),((10-AK163)/10*9+1)))/9*10)))),1)</f>
        <v>0.5</v>
      </c>
      <c r="AM163" s="69">
        <f t="shared" ref="AM163:AM193" si="74">ROUND((10-GEOMEAN(((10-T163)/10*9+1),((10-AL163)/10*9+1)))/9*10,1)</f>
        <v>3.3</v>
      </c>
      <c r="AN163" s="61">
        <f>IF('Indicator Data'!AI166="No data","x",ROUND((IF(LOG('Indicator Data'!AI166)&gt;AN$195,10,IF(LOG('Indicator Data'!AI166)&lt;AN$194,0,10-(AN$195-LOG('Indicator Data'!AI166))/(AN$195-AN$194)*10))),1))</f>
        <v>9.8000000000000007</v>
      </c>
      <c r="AO163" s="61">
        <f>IF('Indicator Data'!AJ166="No data","x",ROUND((IF(LOG('Indicator Data'!AJ166)&gt;AO$195,10,IF(LOG('Indicator Data'!AJ166)&lt;AO$194,0,10-(AO$195-LOG('Indicator Data'!AJ166))/(AO$195-AO$194)*10))),1))</f>
        <v>9.8000000000000007</v>
      </c>
      <c r="AP163" s="62">
        <f t="shared" si="66"/>
        <v>9.8000000000000007</v>
      </c>
      <c r="AQ163" s="62">
        <f>IF('Indicator Data'!AK166=0,10,ROUND(IF(LOG('Indicator Data'!AK166)&gt;AQ$195,0,IF(LOG('Indicator Data'!AK166)&lt;AQ$194,10,(AQ$195-LOG('Indicator Data'!AK166))/(AQ$195-AQ$194)*10)),1))</f>
        <v>3.7</v>
      </c>
      <c r="AR163" s="62">
        <f>IF('Indicator Data'!AL166="No data","x",ROUND(IF('Indicator Data'!AL166&gt;AR$195,10,IF('Indicator Data'!AL166&lt;AR$194,0,10-(AR$195-'Indicator Data'!AL166)/(AR$195-AR$194)*10)),1))</f>
        <v>8</v>
      </c>
      <c r="AS163" s="64">
        <f t="shared" si="67"/>
        <v>7.2</v>
      </c>
      <c r="AT163" s="61">
        <f>IF('Indicator Data'!AM166="No data","x",ROUND(IF('Indicator Data'!AM166^2&gt;AT$195,0,IF('Indicator Data'!AM166^2&lt;AT$194,10,(AT$195-'Indicator Data'!AM166^2)/(AT$195-AT$194)*10)),1))</f>
        <v>0.3</v>
      </c>
      <c r="AU163" s="61">
        <f>IF('Indicator Data'!AN166="No data","x",ROUND(IF('Indicator Data'!AN166&gt;AU$195,0,IF('Indicator Data'!AN166&lt;AU$194,10,(AU$195-'Indicator Data'!AN166)/(AU$195-AU$194)*10)),1))</f>
        <v>4.3</v>
      </c>
      <c r="AV163" s="61">
        <f>IF('Indicator Data'!AO166="No data","x",ROUND(IF('Indicator Data'!AO166&gt;AV$195,0,IF('Indicator Data'!AO166&lt;AV$194,10,(AV$195-'Indicator Data'!AO166)/(AV$195-AV$194)*10)),1))</f>
        <v>7.2</v>
      </c>
      <c r="AW163" s="62">
        <f t="shared" si="68"/>
        <v>3.9</v>
      </c>
      <c r="AX163" s="62" t="str">
        <f>IF('Indicator Data'!AP166="No data","x",ROUND(IF('Indicator Data'!AP166&gt;AX$195,10,IF('Indicator Data'!AP166&lt;AX$194,0,10-(AX$195-'Indicator Data'!AP166)/(AX$195-AX$194)*10)),1))</f>
        <v>x</v>
      </c>
      <c r="AY163" s="64">
        <f t="shared" si="69"/>
        <v>3.9</v>
      </c>
      <c r="AZ163" s="69">
        <f t="shared" si="70"/>
        <v>5.6</v>
      </c>
    </row>
    <row r="164" spans="1:52" s="4" customFormat="1" x14ac:dyDescent="0.3">
      <c r="A164" s="109" t="str">
        <f>'Indicator Data'!A167</f>
        <v>Sri Lanka</v>
      </c>
      <c r="B164" s="52" t="str">
        <f>'Indicator Data'!B167</f>
        <v>LKA</v>
      </c>
      <c r="C164" s="61">
        <f>ROUND(IF('Indicator Data'!K167="No data",IF((0.1022*LN('Indicator Data'!BH167)-0.1711)&gt;C$195,0,IF((0.1022*LN('Indicator Data'!BH167)-0.1711)&lt;C$194,10,(C$195-(0.1022*LN('Indicator Data'!BH167)-0.1711))/(C$195-C$194)*10)),IF('Indicator Data'!K167&gt;C$195,0,IF('Indicator Data'!K167&lt;C$194,10,(C$195-'Indicator Data'!K167)/(C$195-C$194)*10))),1)</f>
        <v>2.4</v>
      </c>
      <c r="D164" s="61" t="str">
        <f>IF('Indicator Data'!L167="No data","x",ROUND((IF(LOG('Indicator Data'!L167*1000)&gt;D$195,10,IF(LOG('Indicator Data'!L167*1000)&lt;D$194,0,10-(D$195-LOG('Indicator Data'!L167*1000))/(D$195-D$194)*10))),1))</f>
        <v>x</v>
      </c>
      <c r="E164" s="62">
        <f t="shared" si="54"/>
        <v>2.4</v>
      </c>
      <c r="F164" s="61">
        <f>IF('Indicator Data'!Y167="No data","x",ROUND(IF('Indicator Data'!Y167&gt;F$195,10,IF('Indicator Data'!Y167&lt;F$194,0,10-(F$195-'Indicator Data'!Y167)/(F$195-F$194)*10)),1))</f>
        <v>5.0999999999999996</v>
      </c>
      <c r="G164" s="61">
        <f>IF('Indicator Data'!Z167="No data","x",ROUND(IF('Indicator Data'!Z167&gt;G$195,10,IF('Indicator Data'!Z167&lt;G$194,0,10-(G$195-'Indicator Data'!Z167)/(G$195-G$194)*10)),1))</f>
        <v>3.7</v>
      </c>
      <c r="H164" s="62">
        <f t="shared" si="55"/>
        <v>4.4000000000000004</v>
      </c>
      <c r="I164" s="63">
        <f>SUM(IF('Indicator Data'!M167=0,0,'Indicator Data'!M167),SUM('Indicator Data'!N167:O167))</f>
        <v>337.84323000000001</v>
      </c>
      <c r="J164" s="63">
        <f>I164/'Indicator Data'!BI167*1000000</f>
        <v>15.843530499864611</v>
      </c>
      <c r="K164" s="61">
        <f t="shared" si="56"/>
        <v>0.3</v>
      </c>
      <c r="L164" s="61">
        <f>IF('Indicator Data'!P167="No data","x",ROUND(IF('Indicator Data'!P167&gt;L$195,10,IF('Indicator Data'!P167&lt;L$194,0,10-(L$195-'Indicator Data'!P167)/(L$195-L$194)*10)),1))</f>
        <v>0</v>
      </c>
      <c r="M164" s="61">
        <f>IF('Indicator Data'!Q167="No data","x",IF('Indicator Data'!Q167=0,0,ROUND(IF('Indicator Data'!Q167&gt;M$195,10,IF('Indicator Data'!Q167&lt;M$194,0,10-(M$195-'Indicator Data'!Q167)/(M$195-M$194)*10)),1)))</f>
        <v>2.6</v>
      </c>
      <c r="N164" s="62">
        <f t="shared" si="57"/>
        <v>1</v>
      </c>
      <c r="O164" s="64">
        <f t="shared" si="58"/>
        <v>2.6</v>
      </c>
      <c r="P164" s="75">
        <f>IF(AND('Indicator Data'!AD167="No data",'Indicator Data'!AE167="No data"),0,SUM('Indicator Data'!AD167:AF167)/1000)</f>
        <v>39.963000000000001</v>
      </c>
      <c r="Q164" s="61">
        <f t="shared" si="59"/>
        <v>5.3</v>
      </c>
      <c r="R164" s="65">
        <f>P164*1000/'Indicator Data'!BI167</f>
        <v>1.8741089154460471E-3</v>
      </c>
      <c r="S164" s="61">
        <f t="shared" si="60"/>
        <v>3.7</v>
      </c>
      <c r="T164" s="66">
        <f t="shared" si="61"/>
        <v>4.5</v>
      </c>
      <c r="U164" s="61">
        <f>IF('Indicator Data'!U167="No data","x",ROUND(IF('Indicator Data'!U167&gt;U$195,10,IF('Indicator Data'!U167&lt;U$194,0,10-(U$195-'Indicator Data'!U167)/(U$195-U$194)*10)),1))</f>
        <v>0.2</v>
      </c>
      <c r="V164" s="61">
        <f>IF('Indicator Data'!V167="No data","x",IF('Indicator Data'!V167=0,0,ROUND(IF('Indicator Data'!V167&gt;V$195,10,IF('Indicator Data'!V167&lt;V$194,0,10-(V$195-'Indicator Data'!V167)/(V$195-V$194)*10)),1)))</f>
        <v>0.1</v>
      </c>
      <c r="W164" s="61">
        <f t="shared" si="62"/>
        <v>0.15000000000000002</v>
      </c>
      <c r="X164" s="61">
        <f>IF('Indicator Data'!T167="No data","x",ROUND(IF('Indicator Data'!T167&gt;X$195,10,IF('Indicator Data'!T167&lt;X$194,0,10-(X$195-'Indicator Data'!T167)/(X$195-X$194)*10)),1))</f>
        <v>1.2</v>
      </c>
      <c r="Y164" s="167">
        <f>IF('Indicator Data'!W167="No data","x",ROUND(IF('Indicator Data'!W167&gt;Y$195,10,IF('Indicator Data'!W167&lt;Y$194,0,10-(Y$195-'Indicator Data'!W167)/(Y$195-Y$194)*10)),1))</f>
        <v>0</v>
      </c>
      <c r="Z164" s="65">
        <f>IF('Indicator Data'!X167="No data","x",IF(('Indicator Data'!X167/'Indicator Data'!BI167)&gt;1,1,IF('Indicator Data'!X167&gt;'Indicator Data'!X167,1,'Indicator Data'!X167/'Indicator Data'!BI167)))</f>
        <v>8.7971459407625331E-3</v>
      </c>
      <c r="AA164" s="167">
        <f t="shared" si="63"/>
        <v>0.1</v>
      </c>
      <c r="AB164" s="62">
        <f t="shared" si="71"/>
        <v>0.4</v>
      </c>
      <c r="AC164" s="61">
        <f>IF('Indicator Data'!R167="No data","x",ROUND(IF('Indicator Data'!R167&gt;AC$195,10,IF('Indicator Data'!R167&lt;AC$194,0,10-(AC$195-'Indicator Data'!R167)/(AC$195-AC$194)*10)),1))</f>
        <v>0.6</v>
      </c>
      <c r="AD164" s="61">
        <f>IF('Indicator Data'!S167="No data","x",ROUND(IF('Indicator Data'!S167&gt;AD$195,10,IF('Indicator Data'!S167&lt;AD$194,0,10-(AD$195-'Indicator Data'!S167)/(AD$195-AD$194)*10)),1))</f>
        <v>4.5999999999999996</v>
      </c>
      <c r="AE164" s="62">
        <f t="shared" si="64"/>
        <v>2.6</v>
      </c>
      <c r="AF164" s="75">
        <f>('Indicator Data'!AC167+'Indicator Data'!AB167*0.5+'Indicator Data'!AA167*0.25)/1000</f>
        <v>837.27625</v>
      </c>
      <c r="AG164" s="67">
        <f>AF164*1000/'Indicator Data'!BI167</f>
        <v>3.9264992238226194E-2</v>
      </c>
      <c r="AH164" s="62">
        <f t="shared" si="65"/>
        <v>3.9</v>
      </c>
      <c r="AI164" s="61">
        <f>IF('Indicator Data'!AG167="No data","x",ROUND(IF('Indicator Data'!AG167&lt;$AI$194,10,IF('Indicator Data'!AG167&gt;$AI$195,0,($AI$195-'Indicator Data'!AG167)/($AI$195-$AI$194)*10)),1))</f>
        <v>4.7</v>
      </c>
      <c r="AJ164" s="61">
        <f>IF('Indicator Data'!AH167="No data","x",ROUND(IF('Indicator Data'!AH167&gt;$AJ$195,10,IF('Indicator Data'!AH167&lt;$AJ$194,0,10-($AJ$195-'Indicator Data'!AH167)/($AJ$195-$AJ$194)*10)),1))</f>
        <v>1.3</v>
      </c>
      <c r="AK164" s="62">
        <f t="shared" si="72"/>
        <v>3</v>
      </c>
      <c r="AL164" s="68">
        <f t="shared" si="73"/>
        <v>2.6</v>
      </c>
      <c r="AM164" s="69">
        <f t="shared" si="74"/>
        <v>3.6</v>
      </c>
      <c r="AN164" s="61">
        <f>IF('Indicator Data'!AI167="No data","x",ROUND((IF(LOG('Indicator Data'!AI167)&gt;AN$195,10,IF(LOG('Indicator Data'!AI167)&lt;AN$194,0,10-(AN$195-LOG('Indicator Data'!AI167))/(AN$195-AN$194)*10))),1))</f>
        <v>6.9</v>
      </c>
      <c r="AO164" s="61">
        <f>IF('Indicator Data'!AJ167="No data","x",ROUND((IF(LOG('Indicator Data'!AJ167)&gt;AO$195,10,IF(LOG('Indicator Data'!AJ167)&lt;AO$194,0,10-(AO$195-LOG('Indicator Data'!AJ167))/(AO$195-AO$194)*10))),1))</f>
        <v>5.8</v>
      </c>
      <c r="AP164" s="62">
        <f t="shared" si="66"/>
        <v>6.4</v>
      </c>
      <c r="AQ164" s="62">
        <f>IF('Indicator Data'!AK167=0,10,ROUND(IF(LOG('Indicator Data'!AK167)&gt;AQ$195,0,IF(LOG('Indicator Data'!AK167)&lt;AQ$194,10,(AQ$195-LOG('Indicator Data'!AK167))/(AQ$195-AQ$194)*10)),1))</f>
        <v>4.5999999999999996</v>
      </c>
      <c r="AR164" s="62">
        <f>IF('Indicator Data'!AL167="No data","x",ROUND(IF('Indicator Data'!AL167&gt;AR$195,10,IF('Indicator Data'!AL167&lt;AR$194,0,10-(AR$195-'Indicator Data'!AL167)/(AR$195-AR$194)*10)),1))</f>
        <v>6</v>
      </c>
      <c r="AS164" s="64">
        <f t="shared" si="67"/>
        <v>5.7</v>
      </c>
      <c r="AT164" s="61">
        <f>IF('Indicator Data'!AM167="No data","x",ROUND(IF('Indicator Data'!AM167^2&gt;AT$195,0,IF('Indicator Data'!AM167^2&lt;AT$194,10,(AT$195-'Indicator Data'!AM167^2)/(AT$195-AT$194)*10)),1))</f>
        <v>1.7</v>
      </c>
      <c r="AU164" s="61">
        <f>IF('Indicator Data'!AN167="No data","x",ROUND(IF('Indicator Data'!AN167&gt;AU$195,0,IF('Indicator Data'!AN167&lt;AU$194,10,(AU$195-'Indicator Data'!AN167)/(AU$195-AU$194)*10)),1))</f>
        <v>2.9</v>
      </c>
      <c r="AV164" s="61">
        <f>IF('Indicator Data'!AO167="No data","x",ROUND(IF('Indicator Data'!AO167&gt;AV$195,0,IF('Indicator Data'!AO167&lt;AV$194,10,(AV$195-'Indicator Data'!AO167)/(AV$195-AV$194)*10)),1))</f>
        <v>5.5</v>
      </c>
      <c r="AW164" s="62">
        <f t="shared" si="68"/>
        <v>3.4</v>
      </c>
      <c r="AX164" s="62">
        <f>IF('Indicator Data'!AP167="No data","x",ROUND(IF('Indicator Data'!AP167&gt;AX$195,10,IF('Indicator Data'!AP167&lt;AX$194,0,10-(AX$195-'Indicator Data'!AP167)/(AX$195-AX$194)*10)),1))</f>
        <v>9</v>
      </c>
      <c r="AY164" s="64">
        <f t="shared" si="69"/>
        <v>6.2</v>
      </c>
      <c r="AZ164" s="69">
        <f t="shared" si="70"/>
        <v>6</v>
      </c>
    </row>
    <row r="165" spans="1:52" s="4" customFormat="1" x14ac:dyDescent="0.3">
      <c r="A165" s="110" t="str">
        <f>'Indicator Data'!A168</f>
        <v>Sudan</v>
      </c>
      <c r="B165" s="52" t="str">
        <f>'Indicator Data'!B168</f>
        <v>SDN</v>
      </c>
      <c r="C165" s="61">
        <f>ROUND(IF('Indicator Data'!K168="No data",IF((0.1022*LN('Indicator Data'!BH168)-0.1711)&gt;C$195,0,IF((0.1022*LN('Indicator Data'!BH168)-0.1711)&lt;C$194,10,(C$195-(0.1022*LN('Indicator Data'!BH168)-0.1711))/(C$195-C$194)*10)),IF('Indicator Data'!K168&gt;C$195,0,IF('Indicator Data'!K168&lt;C$194,10,(C$195-'Indicator Data'!K168)/(C$195-C$194)*10))),1)</f>
        <v>7.9</v>
      </c>
      <c r="D165" s="61">
        <f>IF('Indicator Data'!L168="No data","x",ROUND((IF(LOG('Indicator Data'!L168*1000)&gt;D$195,10,IF(LOG('Indicator Data'!L168*1000)&lt;D$194,0,10-(D$195-LOG('Indicator Data'!L168*1000))/(D$195-D$194)*10))),1))</f>
        <v>9.1</v>
      </c>
      <c r="E165" s="62">
        <f t="shared" si="54"/>
        <v>8.6</v>
      </c>
      <c r="F165" s="61">
        <f>IF('Indicator Data'!Y168="No data","x",ROUND(IF('Indicator Data'!Y168&gt;F$195,10,IF('Indicator Data'!Y168&lt;F$194,0,10-(F$195-'Indicator Data'!Y168)/(F$195-F$194)*10)),1))</f>
        <v>7.5</v>
      </c>
      <c r="G165" s="61">
        <f>IF('Indicator Data'!Z168="No data","x",ROUND(IF('Indicator Data'!Z168&gt;G$195,10,IF('Indicator Data'!Z168&lt;G$194,0,10-(G$195-'Indicator Data'!Z168)/(G$195-G$194)*10)),1))</f>
        <v>2.6</v>
      </c>
      <c r="H165" s="62">
        <f t="shared" si="55"/>
        <v>5.0999999999999996</v>
      </c>
      <c r="I165" s="63">
        <f>SUM(IF('Indicator Data'!M168=0,0,'Indicator Data'!M168),SUM('Indicator Data'!N168:O168))</f>
        <v>16878.165369999999</v>
      </c>
      <c r="J165" s="63">
        <f>I165/'Indicator Data'!BI168*1000000</f>
        <v>394.22773311908179</v>
      </c>
      <c r="K165" s="61">
        <f t="shared" si="56"/>
        <v>7.9</v>
      </c>
      <c r="L165" s="61">
        <f>IF('Indicator Data'!P168="No data","x",ROUND(IF('Indicator Data'!P168&gt;L$195,10,IF('Indicator Data'!P168&lt;L$194,0,10-(L$195-'Indicator Data'!P168)/(L$195-L$194)*10)),1))</f>
        <v>1.7</v>
      </c>
      <c r="M165" s="61">
        <f>IF('Indicator Data'!Q168="No data","x",IF('Indicator Data'!Q168=0,0,ROUND(IF('Indicator Data'!Q168&gt;M$195,10,IF('Indicator Data'!Q168&lt;M$194,0,10-(M$195-'Indicator Data'!Q168)/(M$195-M$194)*10)),1)))</f>
        <v>0.3</v>
      </c>
      <c r="N165" s="62">
        <f t="shared" si="57"/>
        <v>3.3</v>
      </c>
      <c r="O165" s="64">
        <f t="shared" si="58"/>
        <v>6.4</v>
      </c>
      <c r="P165" s="75">
        <f>IF(AND('Indicator Data'!AD168="No data",'Indicator Data'!AE168="No data"),0,SUM('Indicator Data'!AD168:AF168)/1000)</f>
        <v>3154.971</v>
      </c>
      <c r="Q165" s="61">
        <f t="shared" si="59"/>
        <v>10</v>
      </c>
      <c r="R165" s="65">
        <f>P165*1000/'Indicator Data'!BI168</f>
        <v>7.3691484715346325E-2</v>
      </c>
      <c r="S165" s="61">
        <f t="shared" si="60"/>
        <v>9.1999999999999993</v>
      </c>
      <c r="T165" s="66">
        <f t="shared" si="61"/>
        <v>9.6</v>
      </c>
      <c r="U165" s="61">
        <f>IF('Indicator Data'!U168="No data","x",ROUND(IF('Indicator Data'!U168&gt;U$195,10,IF('Indicator Data'!U168&lt;U$194,0,10-(U$195-'Indicator Data'!U168)/(U$195-U$194)*10)),1))</f>
        <v>0.4</v>
      </c>
      <c r="V165" s="61">
        <f>IF('Indicator Data'!V168="No data","x",IF('Indicator Data'!V168=0,0,ROUND(IF('Indicator Data'!V168&gt;V$195,10,IF('Indicator Data'!V168&lt;V$194,0,10-(V$195-'Indicator Data'!V168)/(V$195-V$194)*10)),1)))</f>
        <v>0.7</v>
      </c>
      <c r="W165" s="61">
        <f t="shared" si="62"/>
        <v>0.55000000000000004</v>
      </c>
      <c r="X165" s="61">
        <f>IF('Indicator Data'!T168="No data","x",ROUND(IF('Indicator Data'!T168&gt;X$195,10,IF('Indicator Data'!T168&lt;X$194,0,10-(X$195-'Indicator Data'!T168)/(X$195-X$194)*10)),1))</f>
        <v>1.4</v>
      </c>
      <c r="Y165" s="167">
        <f>IF('Indicator Data'!W168="No data","x",ROUND(IF('Indicator Data'!W168&gt;Y$195,10,IF('Indicator Data'!W168&lt;Y$194,0,10-(Y$195-'Indicator Data'!W168)/(Y$195-Y$194)*10)),1))</f>
        <v>0.9</v>
      </c>
      <c r="Z165" s="65">
        <f>IF('Indicator Data'!X168="No data","x",IF(('Indicator Data'!X168/'Indicator Data'!BI168)&gt;1,1,IF('Indicator Data'!X168&gt;'Indicator Data'!X168,1,'Indicator Data'!X168/'Indicator Data'!BI168)))</f>
        <v>0.25766220386465988</v>
      </c>
      <c r="AA165" s="167">
        <f t="shared" si="63"/>
        <v>2.9</v>
      </c>
      <c r="AB165" s="62">
        <f t="shared" si="71"/>
        <v>1.4</v>
      </c>
      <c r="AC165" s="61">
        <f>IF('Indicator Data'!R168="No data","x",ROUND(IF('Indicator Data'!R168&gt;AC$195,10,IF('Indicator Data'!R168&lt;AC$194,0,10-(AC$195-'Indicator Data'!R168)/(AC$195-AC$194)*10)),1))</f>
        <v>4.7</v>
      </c>
      <c r="AD165" s="61">
        <f>IF('Indicator Data'!S168="No data","x",ROUND(IF('Indicator Data'!S168&gt;AD$195,10,IF('Indicator Data'!S168&lt;AD$194,0,10-(AD$195-'Indicator Data'!S168)/(AD$195-AD$194)*10)),1))</f>
        <v>7.3</v>
      </c>
      <c r="AE165" s="62">
        <f t="shared" si="64"/>
        <v>6</v>
      </c>
      <c r="AF165" s="75">
        <f>('Indicator Data'!AC168+'Indicator Data'!AB168*0.5+'Indicator Data'!AA168*0.25)/1000</f>
        <v>438.34825000000001</v>
      </c>
      <c r="AG165" s="67">
        <f>AF165*1000/'Indicator Data'!BI168</f>
        <v>1.02386149872293E-2</v>
      </c>
      <c r="AH165" s="62">
        <f t="shared" si="65"/>
        <v>1</v>
      </c>
      <c r="AI165" s="61">
        <f>IF('Indicator Data'!AG168="No data","x",ROUND(IF('Indicator Data'!AG168&lt;$AI$194,10,IF('Indicator Data'!AG168&gt;$AI$195,0,($AI$195-'Indicator Data'!AG168)/($AI$195-$AI$194)*10)),1))</f>
        <v>5.2</v>
      </c>
      <c r="AJ165" s="61">
        <f>IF('Indicator Data'!AH168="No data","x",ROUND(IF('Indicator Data'!AH168&gt;$AJ$195,10,IF('Indicator Data'!AH168&lt;$AJ$194,0,10-($AJ$195-'Indicator Data'!AH168)/($AJ$195-$AJ$194)*10)),1))</f>
        <v>5</v>
      </c>
      <c r="AK165" s="62">
        <f t="shared" si="72"/>
        <v>5.0999999999999996</v>
      </c>
      <c r="AL165" s="68">
        <f t="shared" si="73"/>
        <v>3.7</v>
      </c>
      <c r="AM165" s="69">
        <f t="shared" si="74"/>
        <v>7.8</v>
      </c>
      <c r="AN165" s="61">
        <f>IF('Indicator Data'!AI168="No data","x",ROUND((IF(LOG('Indicator Data'!AI168)&gt;AN$195,10,IF(LOG('Indicator Data'!AI168)&lt;AN$194,0,10-(AN$195-LOG('Indicator Data'!AI168))/(AN$195-AN$194)*10))),1))</f>
        <v>3.6</v>
      </c>
      <c r="AO165" s="61">
        <f>IF('Indicator Data'!AJ168="No data","x",ROUND((IF(LOG('Indicator Data'!AJ168)&gt;AO$195,10,IF(LOG('Indicator Data'!AJ168)&lt;AO$194,0,10-(AO$195-LOG('Indicator Data'!AJ168))/(AO$195-AO$194)*10))),1))</f>
        <v>4.8</v>
      </c>
      <c r="AP165" s="62">
        <f t="shared" si="66"/>
        <v>4.2</v>
      </c>
      <c r="AQ165" s="62">
        <f>IF('Indicator Data'!AK168=0,10,ROUND(IF(LOG('Indicator Data'!AK168)&gt;AQ$195,0,IF(LOG('Indicator Data'!AK168)&lt;AQ$194,10,(AQ$195-LOG('Indicator Data'!AK168))/(AQ$195-AQ$194)*10)),1))</f>
        <v>6.9</v>
      </c>
      <c r="AR165" s="62">
        <f>IF('Indicator Data'!AL168="No data","x",ROUND(IF('Indicator Data'!AL168&gt;AR$195,10,IF('Indicator Data'!AL168&lt;AR$194,0,10-(AR$195-'Indicator Data'!AL168)/(AR$195-AR$194)*10)),1))</f>
        <v>2</v>
      </c>
      <c r="AS165" s="64">
        <f t="shared" si="67"/>
        <v>4.4000000000000004</v>
      </c>
      <c r="AT165" s="61">
        <f>IF('Indicator Data'!AM168="No data","x",ROUND(IF('Indicator Data'!AM168^2&gt;AT$195,0,IF('Indicator Data'!AM168^2&lt;AT$194,10,(AT$195-'Indicator Data'!AM168^2)/(AT$195-AT$194)*10)),1))</f>
        <v>6.9</v>
      </c>
      <c r="AU165" s="61">
        <f>IF('Indicator Data'!AN168="No data","x",ROUND(IF('Indicator Data'!AN168&gt;AU$195,0,IF('Indicator Data'!AN168&lt;AU$194,10,(AU$195-'Indicator Data'!AN168)/(AU$195-AU$194)*10)),1))</f>
        <v>6.6</v>
      </c>
      <c r="AV165" s="61">
        <f>IF('Indicator Data'!AO168="No data","x",ROUND(IF('Indicator Data'!AO168&gt;AV$195,0,IF('Indicator Data'!AO168&lt;AV$194,10,(AV$195-'Indicator Data'!AO168)/(AV$195-AV$194)*10)),1))</f>
        <v>7.1</v>
      </c>
      <c r="AW165" s="62">
        <f t="shared" si="68"/>
        <v>6.9</v>
      </c>
      <c r="AX165" s="62">
        <f>IF('Indicator Data'!AP168="No data","x",ROUND(IF('Indicator Data'!AP168&gt;AX$195,10,IF('Indicator Data'!AP168&lt;AX$194,0,10-(AX$195-'Indicator Data'!AP168)/(AX$195-AX$194)*10)),1))</f>
        <v>4.4000000000000004</v>
      </c>
      <c r="AY165" s="64">
        <f t="shared" si="69"/>
        <v>5.7</v>
      </c>
      <c r="AZ165" s="69">
        <f t="shared" si="70"/>
        <v>5.0999999999999996</v>
      </c>
    </row>
    <row r="166" spans="1:52" s="4" customFormat="1" x14ac:dyDescent="0.3">
      <c r="A166" s="109" t="str">
        <f>'Indicator Data'!A169</f>
        <v>Suriname</v>
      </c>
      <c r="B166" s="52" t="str">
        <f>'Indicator Data'!B169</f>
        <v>SUR</v>
      </c>
      <c r="C166" s="61">
        <f>ROUND(IF('Indicator Data'!K169="No data",IF((0.1022*LN('Indicator Data'!BH169)-0.1711)&gt;C$195,0,IF((0.1022*LN('Indicator Data'!BH169)-0.1711)&lt;C$194,10,(C$195-(0.1022*LN('Indicator Data'!BH169)-0.1711))/(C$195-C$194)*10)),IF('Indicator Data'!K169&gt;C$195,0,IF('Indicator Data'!K169&lt;C$194,10,(C$195-'Indicator Data'!K169)/(C$195-C$194)*10))),1)</f>
        <v>3.5</v>
      </c>
      <c r="D166" s="61">
        <f>IF('Indicator Data'!L169="No data","x",ROUND((IF(LOG('Indicator Data'!L169*1000)&gt;D$195,10,IF(LOG('Indicator Data'!L169*1000)&lt;D$194,0,10-(D$195-LOG('Indicator Data'!L169*1000))/(D$195-D$194)*10))),1))</f>
        <v>6</v>
      </c>
      <c r="E166" s="62">
        <f t="shared" si="54"/>
        <v>4.9000000000000004</v>
      </c>
      <c r="F166" s="61">
        <f>IF('Indicator Data'!Y169="No data","x",ROUND(IF('Indicator Data'!Y169&gt;F$195,10,IF('Indicator Data'!Y169&lt;F$194,0,10-(F$195-'Indicator Data'!Y169)/(F$195-F$194)*10)),1))</f>
        <v>6.2</v>
      </c>
      <c r="G166" s="61" t="str">
        <f>IF('Indicator Data'!Z169="No data","x",ROUND(IF('Indicator Data'!Z169&gt;G$195,10,IF('Indicator Data'!Z169&lt;G$194,0,10-(G$195-'Indicator Data'!Z169)/(G$195-G$194)*10)),1))</f>
        <v>x</v>
      </c>
      <c r="H166" s="62">
        <f t="shared" si="55"/>
        <v>6.2</v>
      </c>
      <c r="I166" s="63">
        <f>SUM(IF('Indicator Data'!M169=0,0,'Indicator Data'!M169),SUM('Indicator Data'!N169:O169))</f>
        <v>8.2899999999999991</v>
      </c>
      <c r="J166" s="63">
        <f>I166/'Indicator Data'!BI169*1000000</f>
        <v>14.259593403776984</v>
      </c>
      <c r="K166" s="61">
        <f t="shared" si="56"/>
        <v>0.3</v>
      </c>
      <c r="L166" s="61">
        <f>IF('Indicator Data'!P169="No data","x",ROUND(IF('Indicator Data'!P169&gt;L$195,10,IF('Indicator Data'!P169&lt;L$194,0,10-(L$195-'Indicator Data'!P169)/(L$195-L$194)*10)),1))</f>
        <v>0.3</v>
      </c>
      <c r="M166" s="61">
        <f>IF('Indicator Data'!Q169="No data","x",IF('Indicator Data'!Q169=0,0,ROUND(IF('Indicator Data'!Q169&gt;M$195,10,IF('Indicator Data'!Q169&lt;M$194,0,10-(M$195-'Indicator Data'!Q169)/(M$195-M$194)*10)),1)))</f>
        <v>0</v>
      </c>
      <c r="N166" s="62">
        <f t="shared" si="57"/>
        <v>0.2</v>
      </c>
      <c r="O166" s="64">
        <f t="shared" si="58"/>
        <v>4.0999999999999996</v>
      </c>
      <c r="P166" s="75">
        <f>IF(AND('Indicator Data'!AD169="No data",'Indicator Data'!AE169="No data"),0,SUM('Indicator Data'!AD169:AF169)/1000)</f>
        <v>0.255</v>
      </c>
      <c r="Q166" s="61">
        <f t="shared" si="59"/>
        <v>0</v>
      </c>
      <c r="R166" s="65">
        <f>P166*1000/'Indicator Data'!BI169</f>
        <v>4.3862440506189763E-4</v>
      </c>
      <c r="S166" s="61">
        <f t="shared" si="60"/>
        <v>2.6</v>
      </c>
      <c r="T166" s="66">
        <f t="shared" si="61"/>
        <v>1.3</v>
      </c>
      <c r="U166" s="61">
        <f>IF('Indicator Data'!U169="No data","x",ROUND(IF('Indicator Data'!U169&gt;U$195,10,IF('Indicator Data'!U169&lt;U$194,0,10-(U$195-'Indicator Data'!U169)/(U$195-U$194)*10)),1))</f>
        <v>2.8</v>
      </c>
      <c r="V166" s="61">
        <f>IF('Indicator Data'!V169="No data","x",IF('Indicator Data'!V169=0,0,ROUND(IF('Indicator Data'!V169&gt;V$195,10,IF('Indicator Data'!V169&lt;V$194,0,10-(V$195-'Indicator Data'!V169)/(V$195-V$194)*10)),1)))</f>
        <v>3.3</v>
      </c>
      <c r="W166" s="61">
        <f t="shared" si="62"/>
        <v>3.05</v>
      </c>
      <c r="X166" s="61">
        <f>IF('Indicator Data'!T169="No data","x",ROUND(IF('Indicator Data'!T169&gt;X$195,10,IF('Indicator Data'!T169&lt;X$194,0,10-(X$195-'Indicator Data'!T169)/(X$195-X$194)*10)),1))</f>
        <v>0.5</v>
      </c>
      <c r="Y166" s="167">
        <f>IF('Indicator Data'!W169="No data","x",ROUND(IF('Indicator Data'!W169&gt;Y$195,10,IF('Indicator Data'!W169&lt;Y$194,0,10-(Y$195-'Indicator Data'!W169)/(Y$195-Y$194)*10)),1))</f>
        <v>0</v>
      </c>
      <c r="Z166" s="65">
        <f>IF('Indicator Data'!X169="No data","x",IF(('Indicator Data'!X169/'Indicator Data'!BI169)&gt;1,1,IF('Indicator Data'!X169&gt;'Indicator Data'!X169,1,'Indicator Data'!X169/'Indicator Data'!BI169)))</f>
        <v>9.3688452825515217E-2</v>
      </c>
      <c r="AA166" s="167">
        <f t="shared" si="63"/>
        <v>1</v>
      </c>
      <c r="AB166" s="62">
        <f t="shared" si="71"/>
        <v>1.1000000000000001</v>
      </c>
      <c r="AC166" s="61">
        <f>IF('Indicator Data'!R169="No data","x",ROUND(IF('Indicator Data'!R169&gt;AC$195,10,IF('Indicator Data'!R169&lt;AC$194,0,10-(AC$195-'Indicator Data'!R169)/(AC$195-AC$194)*10)),1))</f>
        <v>1.5</v>
      </c>
      <c r="AD166" s="61">
        <f>IF('Indicator Data'!S169="No data","x",ROUND(IF('Indicator Data'!S169&gt;AD$195,10,IF('Indicator Data'!S169&lt;AD$194,0,10-(AD$195-'Indicator Data'!S169)/(AD$195-AD$194)*10)),1))</f>
        <v>1.3</v>
      </c>
      <c r="AE166" s="62">
        <f t="shared" si="64"/>
        <v>1.4</v>
      </c>
      <c r="AF166" s="75">
        <f>('Indicator Data'!AC169+'Indicator Data'!AB169*0.5+'Indicator Data'!AA169*0.25)/1000</f>
        <v>0</v>
      </c>
      <c r="AG166" s="67">
        <f>AF166*1000/'Indicator Data'!BI169</f>
        <v>0</v>
      </c>
      <c r="AH166" s="62">
        <f t="shared" si="65"/>
        <v>0</v>
      </c>
      <c r="AI166" s="61">
        <f>IF('Indicator Data'!AG169="No data","x",ROUND(IF('Indicator Data'!AG169&lt;$AI$194,10,IF('Indicator Data'!AG169&gt;$AI$195,0,($AI$195-'Indicator Data'!AG169)/($AI$195-$AI$194)*10)),1))</f>
        <v>4.7</v>
      </c>
      <c r="AJ166" s="61">
        <f>IF('Indicator Data'!AH169="No data","x",ROUND(IF('Indicator Data'!AH169&gt;$AJ$195,10,IF('Indicator Data'!AH169&lt;$AJ$194,0,10-($AJ$195-'Indicator Data'!AH169)/($AJ$195-$AJ$194)*10)),1))</f>
        <v>1.2</v>
      </c>
      <c r="AK166" s="62">
        <f t="shared" si="72"/>
        <v>3</v>
      </c>
      <c r="AL166" s="68">
        <f t="shared" si="73"/>
        <v>1.4</v>
      </c>
      <c r="AM166" s="69">
        <f t="shared" si="74"/>
        <v>1.4</v>
      </c>
      <c r="AN166" s="61">
        <f>IF('Indicator Data'!AI169="No data","x",ROUND((IF(LOG('Indicator Data'!AI169)&gt;AN$195,10,IF(LOG('Indicator Data'!AI169)&lt;AN$194,0,10-(AN$195-LOG('Indicator Data'!AI169))/(AN$195-AN$194)*10))),1))</f>
        <v>3.6</v>
      </c>
      <c r="AO166" s="61">
        <f>IF('Indicator Data'!AJ169="No data","x",ROUND((IF(LOG('Indicator Data'!AJ169)&gt;AO$195,10,IF(LOG('Indicator Data'!AJ169)&lt;AO$194,0,10-(AO$195-LOG('Indicator Data'!AJ169))/(AO$195-AO$194)*10))),1))</f>
        <v>3.6</v>
      </c>
      <c r="AP166" s="62">
        <f t="shared" si="66"/>
        <v>3.6</v>
      </c>
      <c r="AQ166" s="62">
        <f>IF('Indicator Data'!AK169=0,10,ROUND(IF(LOG('Indicator Data'!AK169)&gt;AQ$195,0,IF(LOG('Indicator Data'!AK169)&lt;AQ$194,10,(AQ$195-LOG('Indicator Data'!AK169))/(AQ$195-AQ$194)*10)),1))</f>
        <v>4.3</v>
      </c>
      <c r="AR166" s="62">
        <f>IF('Indicator Data'!AL169="No data","x",ROUND(IF('Indicator Data'!AL169&gt;AR$195,10,IF('Indicator Data'!AL169&lt;AR$194,0,10-(AR$195-'Indicator Data'!AL169)/(AR$195-AR$194)*10)),1))</f>
        <v>10</v>
      </c>
      <c r="AS166" s="64">
        <f t="shared" si="67"/>
        <v>6</v>
      </c>
      <c r="AT166" s="61">
        <f>IF('Indicator Data'!AM169="No data","x",ROUND(IF('Indicator Data'!AM169^2&gt;AT$195,0,IF('Indicator Data'!AM169^2&lt;AT$194,10,(AT$195-'Indicator Data'!AM169^2)/(AT$195-AT$194)*10)),1))</f>
        <v>1.2</v>
      </c>
      <c r="AU166" s="61">
        <f>IF('Indicator Data'!AN169="No data","x",ROUND(IF('Indicator Data'!AN169&gt;AU$195,0,IF('Indicator Data'!AN169&lt;AU$194,10,(AU$195-'Indicator Data'!AN169)/(AU$195-AU$194)*10)),1))</f>
        <v>3.6</v>
      </c>
      <c r="AV166" s="61">
        <f>IF('Indicator Data'!AO169="No data","x",ROUND(IF('Indicator Data'!AO169&gt;AV$195,0,IF('Indicator Data'!AO169&lt;AV$194,10,(AV$195-'Indicator Data'!AO169)/(AV$195-AV$194)*10)),1))</f>
        <v>0.4</v>
      </c>
      <c r="AW166" s="62">
        <f t="shared" si="68"/>
        <v>1.7</v>
      </c>
      <c r="AX166" s="62">
        <f>IF('Indicator Data'!AP169="No data","x",ROUND(IF('Indicator Data'!AP169&gt;AX$195,10,IF('Indicator Data'!AP169&lt;AX$194,0,10-(AX$195-'Indicator Data'!AP169)/(AX$195-AX$194)*10)),1))</f>
        <v>6.1</v>
      </c>
      <c r="AY166" s="64">
        <f t="shared" si="69"/>
        <v>3.9</v>
      </c>
      <c r="AZ166" s="69">
        <f t="shared" si="70"/>
        <v>5</v>
      </c>
    </row>
    <row r="167" spans="1:52" s="4" customFormat="1" x14ac:dyDescent="0.3">
      <c r="A167" s="109" t="str">
        <f>'Indicator Data'!A170</f>
        <v>Sweden</v>
      </c>
      <c r="B167" s="52" t="str">
        <f>'Indicator Data'!B170</f>
        <v>SWE</v>
      </c>
      <c r="C167" s="61">
        <f>ROUND(IF('Indicator Data'!K170="No data",IF((0.1022*LN('Indicator Data'!BH170)-0.1711)&gt;C$195,0,IF((0.1022*LN('Indicator Data'!BH170)-0.1711)&lt;C$194,10,(C$195-(0.1022*LN('Indicator Data'!BH170)-0.1711))/(C$195-C$194)*10)),IF('Indicator Data'!K170&gt;C$195,0,IF('Indicator Data'!K170&lt;C$194,10,(C$195-'Indicator Data'!K170)/(C$195-C$194)*10))),1)</f>
        <v>0</v>
      </c>
      <c r="D167" s="61" t="str">
        <f>IF('Indicator Data'!L170="No data","x",ROUND((IF(LOG('Indicator Data'!L170*1000)&gt;D$195,10,IF(LOG('Indicator Data'!L170*1000)&lt;D$194,0,10-(D$195-LOG('Indicator Data'!L170*1000))/(D$195-D$194)*10))),1))</f>
        <v>x</v>
      </c>
      <c r="E167" s="62">
        <f t="shared" si="54"/>
        <v>0</v>
      </c>
      <c r="F167" s="61">
        <f>IF('Indicator Data'!Y170="No data","x",ROUND(IF('Indicator Data'!Y170&gt;F$195,10,IF('Indicator Data'!Y170&lt;F$194,0,10-(F$195-'Indicator Data'!Y170)/(F$195-F$194)*10)),1))</f>
        <v>0.5</v>
      </c>
      <c r="G167" s="61">
        <f>IF('Indicator Data'!Z170="No data","x",ROUND(IF('Indicator Data'!Z170&gt;G$195,10,IF('Indicator Data'!Z170&lt;G$194,0,10-(G$195-'Indicator Data'!Z170)/(G$195-G$194)*10)),1))</f>
        <v>1.1000000000000001</v>
      </c>
      <c r="H167" s="62">
        <f t="shared" si="55"/>
        <v>0.8</v>
      </c>
      <c r="I167" s="63">
        <f>SUM(IF('Indicator Data'!M170=0,0,'Indicator Data'!M170),SUM('Indicator Data'!N170:O170))</f>
        <v>-110.55534</v>
      </c>
      <c r="J167" s="63">
        <f>I167/'Indicator Data'!BI170*1000000</f>
        <v>-11.015447684331948</v>
      </c>
      <c r="K167" s="61">
        <f t="shared" si="56"/>
        <v>0</v>
      </c>
      <c r="L167" s="61" t="str">
        <f>IF('Indicator Data'!P170="No data","x",ROUND(IF('Indicator Data'!P170&gt;L$195,10,IF('Indicator Data'!P170&lt;L$194,0,10-(L$195-'Indicator Data'!P170)/(L$195-L$194)*10)),1))</f>
        <v>x</v>
      </c>
      <c r="M167" s="61">
        <f>IF('Indicator Data'!Q170="No data","x",IF('Indicator Data'!Q170=0,0,ROUND(IF('Indicator Data'!Q170&gt;M$195,10,IF('Indicator Data'!Q170&lt;M$194,0,10-(M$195-'Indicator Data'!Q170)/(M$195-M$194)*10)),1)))</f>
        <v>0.2</v>
      </c>
      <c r="N167" s="62">
        <f t="shared" si="57"/>
        <v>0.1</v>
      </c>
      <c r="O167" s="64">
        <f t="shared" si="58"/>
        <v>0.2</v>
      </c>
      <c r="P167" s="75">
        <f>IF(AND('Indicator Data'!AD170="No data",'Indicator Data'!AE170="No data"),0,SUM('Indicator Data'!AD170:AF170)/1000)</f>
        <v>286.16800000000001</v>
      </c>
      <c r="Q167" s="61">
        <f t="shared" si="59"/>
        <v>8.1999999999999993</v>
      </c>
      <c r="R167" s="65">
        <f>P167*1000/'Indicator Data'!BI170</f>
        <v>2.851303820267664E-2</v>
      </c>
      <c r="S167" s="61">
        <f t="shared" si="60"/>
        <v>7.3</v>
      </c>
      <c r="T167" s="66">
        <f t="shared" si="61"/>
        <v>7.8</v>
      </c>
      <c r="U167" s="61">
        <f>IF('Indicator Data'!U170="No data","x",ROUND(IF('Indicator Data'!U170&gt;U$195,10,IF('Indicator Data'!U170&lt;U$194,0,10-(U$195-'Indicator Data'!U170)/(U$195-U$194)*10)),1))</f>
        <v>0.4</v>
      </c>
      <c r="V167" s="61" t="str">
        <f>IF('Indicator Data'!V170="No data","x",IF('Indicator Data'!V170=0,0,ROUND(IF('Indicator Data'!V170&gt;V$195,10,IF('Indicator Data'!V170&lt;V$194,0,10-(V$195-'Indicator Data'!V170)/(V$195-V$194)*10)),1)))</f>
        <v>x</v>
      </c>
      <c r="W167" s="61">
        <f t="shared" si="62"/>
        <v>0.4</v>
      </c>
      <c r="X167" s="61">
        <f>IF('Indicator Data'!T170="No data","x",ROUND(IF('Indicator Data'!T170&gt;X$195,10,IF('Indicator Data'!T170&lt;X$194,0,10-(X$195-'Indicator Data'!T170)/(X$195-X$194)*10)),1))</f>
        <v>0.1</v>
      </c>
      <c r="Y167" s="167" t="str">
        <f>IF('Indicator Data'!W170="No data","x",ROUND(IF('Indicator Data'!W170&gt;Y$195,10,IF('Indicator Data'!W170&lt;Y$194,0,10-(Y$195-'Indicator Data'!W170)/(Y$195-Y$194)*10)),1))</f>
        <v>x</v>
      </c>
      <c r="Z167" s="65">
        <f>IF('Indicator Data'!X170="No data","x",IF(('Indicator Data'!X170/'Indicator Data'!BI170)&gt;1,1,IF('Indicator Data'!X170&gt;'Indicator Data'!X170,1,'Indicator Data'!X170/'Indicator Data'!BI170)))</f>
        <v>1.3949237330430829E-5</v>
      </c>
      <c r="AA167" s="167">
        <f t="shared" si="63"/>
        <v>0</v>
      </c>
      <c r="AB167" s="62">
        <f t="shared" si="71"/>
        <v>0.2</v>
      </c>
      <c r="AC167" s="61">
        <f>IF('Indicator Data'!R170="No data","x",ROUND(IF('Indicator Data'!R170&gt;AC$195,10,IF('Indicator Data'!R170&lt;AC$194,0,10-(AC$195-'Indicator Data'!R170)/(AC$195-AC$194)*10)),1))</f>
        <v>0.2</v>
      </c>
      <c r="AD167" s="61" t="str">
        <f>IF('Indicator Data'!S170="No data","x",ROUND(IF('Indicator Data'!S170&gt;AD$195,10,IF('Indicator Data'!S170&lt;AD$194,0,10-(AD$195-'Indicator Data'!S170)/(AD$195-AD$194)*10)),1))</f>
        <v>x</v>
      </c>
      <c r="AE167" s="62">
        <f t="shared" si="64"/>
        <v>0.2</v>
      </c>
      <c r="AF167" s="75">
        <f>('Indicator Data'!AC170+'Indicator Data'!AB170*0.5+'Indicator Data'!AA170*0.25)/1000</f>
        <v>0</v>
      </c>
      <c r="AG167" s="67">
        <f>AF167*1000/'Indicator Data'!BI170</f>
        <v>0</v>
      </c>
      <c r="AH167" s="62">
        <f t="shared" si="65"/>
        <v>0</v>
      </c>
      <c r="AI167" s="61">
        <f>IF('Indicator Data'!AG170="No data","x",ROUND(IF('Indicator Data'!AG170&lt;$AI$194,10,IF('Indicator Data'!AG170&gt;$AI$195,0,($AI$195-'Indicator Data'!AG170)/($AI$195-$AI$194)*10)),1))</f>
        <v>3.2</v>
      </c>
      <c r="AJ167" s="61">
        <f>IF('Indicator Data'!AH170="No data","x",ROUND(IF('Indicator Data'!AH170&gt;$AJ$195,10,IF('Indicator Data'!AH170&lt;$AJ$194,0,10-($AJ$195-'Indicator Data'!AH170)/($AJ$195-$AJ$194)*10)),1))</f>
        <v>0</v>
      </c>
      <c r="AK167" s="62">
        <f t="shared" si="72"/>
        <v>1.6</v>
      </c>
      <c r="AL167" s="68">
        <f t="shared" si="73"/>
        <v>0.5</v>
      </c>
      <c r="AM167" s="69">
        <f t="shared" si="74"/>
        <v>5.2</v>
      </c>
      <c r="AN167" s="61" t="str">
        <f>IF('Indicator Data'!AI170="No data","x",ROUND((IF(LOG('Indicator Data'!AI170)&gt;AN$195,10,IF(LOG('Indicator Data'!AI170)&lt;AN$194,0,10-(AN$195-LOG('Indicator Data'!AI170))/(AN$195-AN$194)*10))),1))</f>
        <v>x</v>
      </c>
      <c r="AO167" s="61">
        <f>IF('Indicator Data'!AJ170="No data","x",ROUND((IF(LOG('Indicator Data'!AJ170)&gt;AO$195,10,IF(LOG('Indicator Data'!AJ170)&lt;AO$194,0,10-(AO$195-LOG('Indicator Data'!AJ170))/(AO$195-AO$194)*10))),1))</f>
        <v>7.1</v>
      </c>
      <c r="AP167" s="62">
        <f t="shared" si="66"/>
        <v>7.1</v>
      </c>
      <c r="AQ167" s="62">
        <f>IF('Indicator Data'!AK170=0,10,ROUND(IF(LOG('Indicator Data'!AK170)&gt;AQ$195,0,IF(LOG('Indicator Data'!AK170)&lt;AQ$194,10,(AQ$195-LOG('Indicator Data'!AK170))/(AQ$195-AQ$194)*10)),1))</f>
        <v>5.6</v>
      </c>
      <c r="AR167" s="62">
        <f>IF('Indicator Data'!AL170="No data","x",ROUND(IF('Indicator Data'!AL170&gt;AR$195,10,IF('Indicator Data'!AL170&lt;AR$194,0,10-(AR$195-'Indicator Data'!AL170)/(AR$195-AR$194)*10)),1))</f>
        <v>10</v>
      </c>
      <c r="AS167" s="64">
        <f t="shared" si="67"/>
        <v>7.6</v>
      </c>
      <c r="AT167" s="61" t="str">
        <f>IF('Indicator Data'!AM170="No data","x",ROUND(IF('Indicator Data'!AM170^2&gt;AT$195,0,IF('Indicator Data'!AM170^2&lt;AT$194,10,(AT$195-'Indicator Data'!AM170^2)/(AT$195-AT$194)*10)),1))</f>
        <v>x</v>
      </c>
      <c r="AU167" s="61">
        <f>IF('Indicator Data'!AN170="No data","x",ROUND(IF('Indicator Data'!AN170&gt;AU$195,0,IF('Indicator Data'!AN170&lt;AU$194,10,(AU$195-'Indicator Data'!AN170)/(AU$195-AU$194)*10)),1))</f>
        <v>3.8</v>
      </c>
      <c r="AV167" s="61">
        <f>IF('Indicator Data'!AO170="No data","x",ROUND(IF('Indicator Data'!AO170&gt;AV$195,0,IF('Indicator Data'!AO170&lt;AV$194,10,(AV$195-'Indicator Data'!AO170)/(AV$195-AV$194)*10)),1))</f>
        <v>0.6</v>
      </c>
      <c r="AW167" s="62">
        <f t="shared" si="68"/>
        <v>2.2000000000000002</v>
      </c>
      <c r="AX167" s="62">
        <f>IF('Indicator Data'!AP170="No data","x",ROUND(IF('Indicator Data'!AP170&gt;AX$195,10,IF('Indicator Data'!AP170&lt;AX$194,0,10-(AX$195-'Indicator Data'!AP170)/(AX$195-AX$194)*10)),1))</f>
        <v>10</v>
      </c>
      <c r="AY167" s="64">
        <f t="shared" si="69"/>
        <v>6.1</v>
      </c>
      <c r="AZ167" s="69">
        <f t="shared" si="70"/>
        <v>6.9</v>
      </c>
    </row>
    <row r="168" spans="1:52" s="4" customFormat="1" x14ac:dyDescent="0.3">
      <c r="A168" s="109" t="str">
        <f>'Indicator Data'!A171</f>
        <v>Switzerland</v>
      </c>
      <c r="B168" s="52" t="str">
        <f>'Indicator Data'!B171</f>
        <v>CHE</v>
      </c>
      <c r="C168" s="61">
        <f>ROUND(IF('Indicator Data'!K171="No data",IF((0.1022*LN('Indicator Data'!BH171)-0.1711)&gt;C$195,0,IF((0.1022*LN('Indicator Data'!BH171)-0.1711)&lt;C$194,10,(C$195-(0.1022*LN('Indicator Data'!BH171)-0.1711))/(C$195-C$194)*10)),IF('Indicator Data'!K171&gt;C$195,0,IF('Indicator Data'!K171&lt;C$194,10,(C$195-'Indicator Data'!K171)/(C$195-C$194)*10))),1)</f>
        <v>0</v>
      </c>
      <c r="D168" s="61" t="str">
        <f>IF('Indicator Data'!L171="No data","x",ROUND((IF(LOG('Indicator Data'!L171*1000)&gt;D$195,10,IF(LOG('Indicator Data'!L171*1000)&lt;D$194,0,10-(D$195-LOG('Indicator Data'!L171*1000))/(D$195-D$194)*10))),1))</f>
        <v>x</v>
      </c>
      <c r="E168" s="62">
        <f t="shared" si="54"/>
        <v>0</v>
      </c>
      <c r="F168" s="61">
        <f>IF('Indicator Data'!Y171="No data","x",ROUND(IF('Indicator Data'!Y171&gt;F$195,10,IF('Indicator Data'!Y171&lt;F$194,0,10-(F$195-'Indicator Data'!Y171)/(F$195-F$194)*10)),1))</f>
        <v>0.5</v>
      </c>
      <c r="G168" s="61">
        <f>IF('Indicator Data'!Z171="No data","x",ROUND(IF('Indicator Data'!Z171&gt;G$195,10,IF('Indicator Data'!Z171&lt;G$194,0,10-(G$195-'Indicator Data'!Z171)/(G$195-G$194)*10)),1))</f>
        <v>1.8</v>
      </c>
      <c r="H168" s="62">
        <f t="shared" si="55"/>
        <v>1.2</v>
      </c>
      <c r="I168" s="63">
        <f>SUM(IF('Indicator Data'!M171=0,0,'Indicator Data'!M171),SUM('Indicator Data'!N171:O171))</f>
        <v>-22.17343</v>
      </c>
      <c r="J168" s="63">
        <f>I168/'Indicator Data'!BI171*1000000</f>
        <v>-2.5808984164441466</v>
      </c>
      <c r="K168" s="61">
        <f t="shared" si="56"/>
        <v>0</v>
      </c>
      <c r="L168" s="61" t="str">
        <f>IF('Indicator Data'!P171="No data","x",ROUND(IF('Indicator Data'!P171&gt;L$195,10,IF('Indicator Data'!P171&lt;L$194,0,10-(L$195-'Indicator Data'!P171)/(L$195-L$194)*10)),1))</f>
        <v>x</v>
      </c>
      <c r="M168" s="61">
        <f>IF('Indicator Data'!Q171="No data","x",IF('Indicator Data'!Q171=0,0,ROUND(IF('Indicator Data'!Q171&gt;M$195,10,IF('Indicator Data'!Q171&lt;M$194,0,10-(M$195-'Indicator Data'!Q171)/(M$195-M$194)*10)),1)))</f>
        <v>0.1</v>
      </c>
      <c r="N168" s="62">
        <f t="shared" si="57"/>
        <v>0.1</v>
      </c>
      <c r="O168" s="64">
        <f t="shared" si="58"/>
        <v>0.3</v>
      </c>
      <c r="P168" s="75">
        <f>IF(AND('Indicator Data'!AD171="No data",'Indicator Data'!AE171="No data"),0,SUM('Indicator Data'!AD171:AF171)/1000)</f>
        <v>118.834</v>
      </c>
      <c r="Q168" s="61">
        <f t="shared" si="59"/>
        <v>6.9</v>
      </c>
      <c r="R168" s="65">
        <f>P168*1000/'Indicator Data'!BI171</f>
        <v>1.3831801503859516E-2</v>
      </c>
      <c r="S168" s="61">
        <f t="shared" si="60"/>
        <v>6.1</v>
      </c>
      <c r="T168" s="66">
        <f t="shared" si="61"/>
        <v>6.5</v>
      </c>
      <c r="U168" s="61">
        <f>IF('Indicator Data'!U171="No data","x",ROUND(IF('Indicator Data'!U171&gt;U$195,10,IF('Indicator Data'!U171&lt;U$194,0,10-(U$195-'Indicator Data'!U171)/(U$195-U$194)*10)),1))</f>
        <v>0.6</v>
      </c>
      <c r="V168" s="61" t="str">
        <f>IF('Indicator Data'!V171="No data","x",IF('Indicator Data'!V171=0,0,ROUND(IF('Indicator Data'!V171&gt;V$195,10,IF('Indicator Data'!V171&lt;V$194,0,10-(V$195-'Indicator Data'!V171)/(V$195-V$194)*10)),1)))</f>
        <v>x</v>
      </c>
      <c r="W168" s="61">
        <f t="shared" si="62"/>
        <v>0.6</v>
      </c>
      <c r="X168" s="61">
        <f>IF('Indicator Data'!T171="No data","x",ROUND(IF('Indicator Data'!T171&gt;X$195,10,IF('Indicator Data'!T171&lt;X$194,0,10-(X$195-'Indicator Data'!T171)/(X$195-X$194)*10)),1))</f>
        <v>0.1</v>
      </c>
      <c r="Y168" s="167" t="str">
        <f>IF('Indicator Data'!W171="No data","x",ROUND(IF('Indicator Data'!W171&gt;Y$195,10,IF('Indicator Data'!W171&lt;Y$194,0,10-(Y$195-'Indicator Data'!W171)/(Y$195-Y$194)*10)),1))</f>
        <v>x</v>
      </c>
      <c r="Z168" s="65">
        <f>IF('Indicator Data'!X171="No data","x",IF(('Indicator Data'!X171/'Indicator Data'!BI171)&gt;1,1,IF('Indicator Data'!X171&gt;'Indicator Data'!X171,1,'Indicator Data'!X171/'Indicator Data'!BI171)))</f>
        <v>0</v>
      </c>
      <c r="AA168" s="167">
        <f t="shared" si="63"/>
        <v>0</v>
      </c>
      <c r="AB168" s="62">
        <f t="shared" si="71"/>
        <v>0.2</v>
      </c>
      <c r="AC168" s="61">
        <f>IF('Indicator Data'!R171="No data","x",ROUND(IF('Indicator Data'!R171&gt;AC$195,10,IF('Indicator Data'!R171&lt;AC$194,0,10-(AC$195-'Indicator Data'!R171)/(AC$195-AC$194)*10)),1))</f>
        <v>0.3</v>
      </c>
      <c r="AD168" s="61" t="str">
        <f>IF('Indicator Data'!S171="No data","x",ROUND(IF('Indicator Data'!S171&gt;AD$195,10,IF('Indicator Data'!S171&lt;AD$194,0,10-(AD$195-'Indicator Data'!S171)/(AD$195-AD$194)*10)),1))</f>
        <v>x</v>
      </c>
      <c r="AE168" s="62">
        <f t="shared" si="64"/>
        <v>0.3</v>
      </c>
      <c r="AF168" s="75">
        <f>('Indicator Data'!AC171+'Indicator Data'!AB171*0.5+'Indicator Data'!AA171*0.25)/1000</f>
        <v>5.8000000000000003E-2</v>
      </c>
      <c r="AG168" s="67">
        <f>AF168*1000/'Indicator Data'!BI171</f>
        <v>6.750967628993823E-6</v>
      </c>
      <c r="AH168" s="62">
        <f t="shared" si="65"/>
        <v>0</v>
      </c>
      <c r="AI168" s="61">
        <f>IF('Indicator Data'!AG171="No data","x",ROUND(IF('Indicator Data'!AG171&lt;$AI$194,10,IF('Indicator Data'!AG171&gt;$AI$195,0,($AI$195-'Indicator Data'!AG171)/($AI$195-$AI$194)*10)),1))</f>
        <v>2.5</v>
      </c>
      <c r="AJ168" s="61">
        <f>IF('Indicator Data'!AH171="No data","x",ROUND(IF('Indicator Data'!AH171&gt;$AJ$195,10,IF('Indicator Data'!AH171&lt;$AJ$194,0,10-($AJ$195-'Indicator Data'!AH171)/($AJ$195-$AJ$194)*10)),1))</f>
        <v>0</v>
      </c>
      <c r="AK168" s="62">
        <f t="shared" si="72"/>
        <v>1.3</v>
      </c>
      <c r="AL168" s="68">
        <f t="shared" si="73"/>
        <v>0.5</v>
      </c>
      <c r="AM168" s="69">
        <f t="shared" si="74"/>
        <v>4.0999999999999996</v>
      </c>
      <c r="AN168" s="61">
        <f>IF('Indicator Data'!AI171="No data","x",ROUND((IF(LOG('Indicator Data'!AI171)&gt;AN$195,10,IF(LOG('Indicator Data'!AI171)&lt;AN$194,0,10-(AN$195-LOG('Indicator Data'!AI171))/(AN$195-AN$194)*10))),1))</f>
        <v>8.6999999999999993</v>
      </c>
      <c r="AO168" s="61">
        <f>IF('Indicator Data'!AJ171="No data","x",ROUND((IF(LOG('Indicator Data'!AJ171)&gt;AO$195,10,IF(LOG('Indicator Data'!AJ171)&lt;AO$194,0,10-(AO$195-LOG('Indicator Data'!AJ171))/(AO$195-AO$194)*10))),1))</f>
        <v>7.5</v>
      </c>
      <c r="AP168" s="62">
        <f t="shared" si="66"/>
        <v>8.1</v>
      </c>
      <c r="AQ168" s="62">
        <f>IF('Indicator Data'!AK171=0,10,ROUND(IF(LOG('Indicator Data'!AK171)&gt;AQ$195,0,IF(LOG('Indicator Data'!AK171)&lt;AQ$194,10,(AQ$195-LOG('Indicator Data'!AK171))/(AQ$195-AQ$194)*10)),1))</f>
        <v>6.9</v>
      </c>
      <c r="AR168" s="62" t="str">
        <f>IF('Indicator Data'!AL171="No data","x",ROUND(IF('Indicator Data'!AL171&gt;AR$195,10,IF('Indicator Data'!AL171&lt;AR$194,0,10-(AR$195-'Indicator Data'!AL171)/(AR$195-AR$194)*10)),1))</f>
        <v>x</v>
      </c>
      <c r="AS168" s="64">
        <f t="shared" si="67"/>
        <v>7.5</v>
      </c>
      <c r="AT168" s="61" t="str">
        <f>IF('Indicator Data'!AM171="No data","x",ROUND(IF('Indicator Data'!AM171^2&gt;AT$195,0,IF('Indicator Data'!AM171^2&lt;AT$194,10,(AT$195-'Indicator Data'!AM171^2)/(AT$195-AT$194)*10)),1))</f>
        <v>x</v>
      </c>
      <c r="AU168" s="61">
        <f>IF('Indicator Data'!AN171="No data","x",ROUND(IF('Indicator Data'!AN171&gt;AU$195,0,IF('Indicator Data'!AN171&lt;AU$194,10,(AU$195-'Indicator Data'!AN171)/(AU$195-AU$194)*10)),1))</f>
        <v>3.8</v>
      </c>
      <c r="AV168" s="61">
        <f>IF('Indicator Data'!AO171="No data","x",ROUND(IF('Indicator Data'!AO171&gt;AV$195,0,IF('Indicator Data'!AO171&lt;AV$194,10,(AV$195-'Indicator Data'!AO171)/(AV$195-AV$194)*10)),1))</f>
        <v>6.8</v>
      </c>
      <c r="AW168" s="62">
        <f t="shared" si="68"/>
        <v>5.3</v>
      </c>
      <c r="AX168" s="62" t="str">
        <f>IF('Indicator Data'!AP171="No data","x",ROUND(IF('Indicator Data'!AP171&gt;AX$195,10,IF('Indicator Data'!AP171&lt;AX$194,0,10-(AX$195-'Indicator Data'!AP171)/(AX$195-AX$194)*10)),1))</f>
        <v>x</v>
      </c>
      <c r="AY168" s="64">
        <f t="shared" si="69"/>
        <v>5.3</v>
      </c>
      <c r="AZ168" s="69">
        <f t="shared" si="70"/>
        <v>6.4</v>
      </c>
    </row>
    <row r="169" spans="1:52" s="4" customFormat="1" x14ac:dyDescent="0.3">
      <c r="A169" s="109" t="str">
        <f>'Indicator Data'!A172</f>
        <v>Syria</v>
      </c>
      <c r="B169" s="52" t="str">
        <f>'Indicator Data'!B172</f>
        <v>SYR</v>
      </c>
      <c r="C169" s="61">
        <f>ROUND(IF('Indicator Data'!K172="No data",IF((0.1022*LN('Indicator Data'!BH172)-0.1711)&gt;C$195,0,IF((0.1022*LN('Indicator Data'!BH172)-0.1711)&lt;C$194,10,(C$195-(0.1022*LN('Indicator Data'!BH172)-0.1711))/(C$195-C$194)*10)),IF('Indicator Data'!K172&gt;C$195,0,IF('Indicator Data'!K172&lt;C$194,10,(C$195-'Indicator Data'!K172)/(C$195-C$194)*10))),1)</f>
        <v>7</v>
      </c>
      <c r="D169" s="61">
        <f>IF('Indicator Data'!L172="No data","x",ROUND((IF(LOG('Indicator Data'!L172*1000)&gt;D$195,10,IF(LOG('Indicator Data'!L172*1000)&lt;D$194,0,10-(D$195-LOG('Indicator Data'!L172*1000))/(D$195-D$194)*10))),1))</f>
        <v>5.4</v>
      </c>
      <c r="E169" s="62">
        <f t="shared" si="54"/>
        <v>6.3</v>
      </c>
      <c r="F169" s="61">
        <f>IF('Indicator Data'!Y172="No data","x",ROUND(IF('Indicator Data'!Y172&gt;F$195,10,IF('Indicator Data'!Y172&lt;F$194,0,10-(F$195-'Indicator Data'!Y172)/(F$195-F$194)*10)),1))</f>
        <v>7.3</v>
      </c>
      <c r="G169" s="61" t="str">
        <f>IF('Indicator Data'!Z172="No data","x",ROUND(IF('Indicator Data'!Z172&gt;G$195,10,IF('Indicator Data'!Z172&lt;G$194,0,10-(G$195-'Indicator Data'!Z172)/(G$195-G$194)*10)),1))</f>
        <v>x</v>
      </c>
      <c r="H169" s="62">
        <f t="shared" si="55"/>
        <v>7.3</v>
      </c>
      <c r="I169" s="63">
        <f>SUM(IF('Indicator Data'!M172=0,0,'Indicator Data'!M172),SUM('Indicator Data'!N172:O172))</f>
        <v>60966.482889999999</v>
      </c>
      <c r="J169" s="63">
        <f>I169/'Indicator Data'!BI172*1000000</f>
        <v>3571.5296688976982</v>
      </c>
      <c r="K169" s="61">
        <f t="shared" si="56"/>
        <v>10</v>
      </c>
      <c r="L169" s="61" t="str">
        <f>IF('Indicator Data'!P172="No data","x",ROUND(IF('Indicator Data'!P172&gt;L$195,10,IF('Indicator Data'!P172&lt;L$194,0,10-(L$195-'Indicator Data'!P172)/(L$195-L$194)*10)),1))</f>
        <v>x</v>
      </c>
      <c r="M169" s="61" t="str">
        <f>IF('Indicator Data'!Q172="No data","x",IF('Indicator Data'!Q172=0,0,ROUND(IF('Indicator Data'!Q172&gt;M$195,10,IF('Indicator Data'!Q172&lt;M$194,0,10-(M$195-'Indicator Data'!Q172)/(M$195-M$194)*10)),1)))</f>
        <v>x</v>
      </c>
      <c r="N169" s="62">
        <f t="shared" si="57"/>
        <v>10</v>
      </c>
      <c r="O169" s="64">
        <f t="shared" si="58"/>
        <v>7.5</v>
      </c>
      <c r="P169" s="75">
        <f>IF(AND('Indicator Data'!AD172="No data",'Indicator Data'!AE172="No data"),0,SUM('Indicator Data'!AD172:AF172)/1000)</f>
        <v>7010.56</v>
      </c>
      <c r="Q169" s="61">
        <f t="shared" si="59"/>
        <v>10</v>
      </c>
      <c r="R169" s="65">
        <f>P169*1000/'Indicator Data'!BI172</f>
        <v>0.4106916103519293</v>
      </c>
      <c r="S169" s="61">
        <f t="shared" si="60"/>
        <v>10</v>
      </c>
      <c r="T169" s="66">
        <f t="shared" si="61"/>
        <v>10</v>
      </c>
      <c r="U169" s="61">
        <f>IF('Indicator Data'!U172="No data","x",ROUND(IF('Indicator Data'!U172&gt;U$195,10,IF('Indicator Data'!U172&lt;U$194,0,10-(U$195-'Indicator Data'!U172)/(U$195-U$194)*10)),1))</f>
        <v>0.2</v>
      </c>
      <c r="V169" s="61" t="str">
        <f>IF('Indicator Data'!V172="No data","x",IF('Indicator Data'!V172=0,0,ROUND(IF('Indicator Data'!V172&gt;V$195,10,IF('Indicator Data'!V172&lt;V$194,0,10-(V$195-'Indicator Data'!V172)/(V$195-V$194)*10)),1)))</f>
        <v>x</v>
      </c>
      <c r="W169" s="61">
        <f t="shared" si="62"/>
        <v>0.2</v>
      </c>
      <c r="X169" s="61">
        <f>IF('Indicator Data'!T172="No data","x",ROUND(IF('Indicator Data'!T172&gt;X$195,10,IF('Indicator Data'!T172&lt;X$194,0,10-(X$195-'Indicator Data'!T172)/(X$195-X$194)*10)),1))</f>
        <v>0.3</v>
      </c>
      <c r="Y169" s="167">
        <f>IF('Indicator Data'!W172="No data","x",ROUND(IF('Indicator Data'!W172&gt;Y$195,10,IF('Indicator Data'!W172&lt;Y$194,0,10-(Y$195-'Indicator Data'!W172)/(Y$195-Y$194)*10)),1))</f>
        <v>0</v>
      </c>
      <c r="Z169" s="65">
        <f>IF('Indicator Data'!X172="No data","x",IF(('Indicator Data'!X172/'Indicator Data'!BI172)&gt;1,1,IF('Indicator Data'!X172&gt;'Indicator Data'!X172,1,'Indicator Data'!X172/'Indicator Data'!BI172)))</f>
        <v>0.11277007113946161</v>
      </c>
      <c r="AA169" s="167">
        <f t="shared" si="63"/>
        <v>1.3</v>
      </c>
      <c r="AB169" s="62">
        <f t="shared" si="71"/>
        <v>0.5</v>
      </c>
      <c r="AC169" s="61">
        <f>IF('Indicator Data'!R172="No data","x",ROUND(IF('Indicator Data'!R172&gt;AC$195,10,IF('Indicator Data'!R172&lt;AC$194,0,10-(AC$195-'Indicator Data'!R172)/(AC$195-AC$194)*10)),1))</f>
        <v>1.3</v>
      </c>
      <c r="AD169" s="61">
        <f>IF('Indicator Data'!S172="No data","x",ROUND(IF('Indicator Data'!S172&gt;AD$195,10,IF('Indicator Data'!S172&lt;AD$194,0,10-(AD$195-'Indicator Data'!S172)/(AD$195-AD$194)*10)),1))</f>
        <v>2.2000000000000002</v>
      </c>
      <c r="AE169" s="62">
        <f t="shared" si="64"/>
        <v>1.8</v>
      </c>
      <c r="AF169" s="75">
        <f>('Indicator Data'!AC172+'Indicator Data'!AB172*0.5+'Indicator Data'!AA172*0.25)/1000</f>
        <v>235</v>
      </c>
      <c r="AG169" s="67">
        <f>AF169*1000/'Indicator Data'!BI172</f>
        <v>1.3766735957284924E-2</v>
      </c>
      <c r="AH169" s="62">
        <f t="shared" si="65"/>
        <v>1.4</v>
      </c>
      <c r="AI169" s="61">
        <f>IF('Indicator Data'!AG172="No data","x",ROUND(IF('Indicator Data'!AG172&lt;$AI$194,10,IF('Indicator Data'!AG172&gt;$AI$195,0,($AI$195-'Indicator Data'!AG172)/($AI$195-$AI$194)*10)),1))</f>
        <v>3.1</v>
      </c>
      <c r="AJ169" s="61">
        <f>IF('Indicator Data'!AH172="No data","x",ROUND(IF('Indicator Data'!AH172&gt;$AJ$195,10,IF('Indicator Data'!AH172&lt;$AJ$194,0,10-($AJ$195-'Indicator Data'!AH172)/($AJ$195-$AJ$194)*10)),1))</f>
        <v>8</v>
      </c>
      <c r="AK169" s="62">
        <f t="shared" si="72"/>
        <v>5.6</v>
      </c>
      <c r="AL169" s="68">
        <f t="shared" si="73"/>
        <v>2.6</v>
      </c>
      <c r="AM169" s="69">
        <f t="shared" si="74"/>
        <v>8</v>
      </c>
      <c r="AN169" s="61">
        <f>IF('Indicator Data'!AI172="No data","x",ROUND((IF(LOG('Indicator Data'!AI172)&gt;AN$195,10,IF(LOG('Indicator Data'!AI172)&lt;AN$194,0,10-(AN$195-LOG('Indicator Data'!AI172))/(AN$195-AN$194)*10))),1))</f>
        <v>0.6</v>
      </c>
      <c r="AO169" s="61" t="str">
        <f>IF('Indicator Data'!AJ172="No data","x",ROUND((IF(LOG('Indicator Data'!AJ172)&gt;AO$195,10,IF(LOG('Indicator Data'!AJ172)&lt;AO$194,0,10-(AO$195-LOG('Indicator Data'!AJ172))/(AO$195-AO$194)*10))),1))</f>
        <v>x</v>
      </c>
      <c r="AP169" s="62">
        <f t="shared" si="66"/>
        <v>0.6</v>
      </c>
      <c r="AQ169" s="62">
        <f>IF('Indicator Data'!AK172=0,10,ROUND(IF(LOG('Indicator Data'!AK172)&gt;AQ$195,0,IF(LOG('Indicator Data'!AK172)&lt;AQ$194,10,(AQ$195-LOG('Indicator Data'!AK172))/(AQ$195-AQ$194)*10)),1))</f>
        <v>6.1</v>
      </c>
      <c r="AR169" s="62">
        <f>IF('Indicator Data'!AL172="No data","x",ROUND(IF('Indicator Data'!AL172&gt;AR$195,10,IF('Indicator Data'!AL172&lt;AR$194,0,10-(AR$195-'Indicator Data'!AL172)/(AR$195-AR$194)*10)),1))</f>
        <v>8</v>
      </c>
      <c r="AS169" s="64">
        <f t="shared" si="67"/>
        <v>4.9000000000000004</v>
      </c>
      <c r="AT169" s="61" t="str">
        <f>IF('Indicator Data'!AM172="No data","x",ROUND(IF('Indicator Data'!AM172^2&gt;AT$195,0,IF('Indicator Data'!AM172^2&lt;AT$194,10,(AT$195-'Indicator Data'!AM172^2)/(AT$195-AT$194)*10)),1))</f>
        <v>x</v>
      </c>
      <c r="AU169" s="61">
        <f>IF('Indicator Data'!AN172="No data","x",ROUND(IF('Indicator Data'!AN172&gt;AU$195,0,IF('Indicator Data'!AN172&lt;AU$194,10,(AU$195-'Indicator Data'!AN172)/(AU$195-AU$194)*10)),1))</f>
        <v>5.0999999999999996</v>
      </c>
      <c r="AV169" s="61">
        <f>IF('Indicator Data'!AO172="No data","x",ROUND(IF('Indicator Data'!AO172&gt;AV$195,0,IF('Indicator Data'!AO172&lt;AV$194,10,(AV$195-'Indicator Data'!AO172)/(AV$195-AV$194)*10)),1))</f>
        <v>8</v>
      </c>
      <c r="AW169" s="62">
        <f t="shared" si="68"/>
        <v>6.6</v>
      </c>
      <c r="AX169" s="62" t="str">
        <f>IF('Indicator Data'!AP172="No data","x",ROUND(IF('Indicator Data'!AP172&gt;AX$195,10,IF('Indicator Data'!AP172&lt;AX$194,0,10-(AX$195-'Indicator Data'!AP172)/(AX$195-AX$194)*10)),1))</f>
        <v>x</v>
      </c>
      <c r="AY169" s="64">
        <f t="shared" si="69"/>
        <v>6.6</v>
      </c>
      <c r="AZ169" s="69">
        <f t="shared" si="70"/>
        <v>5.8</v>
      </c>
    </row>
    <row r="170" spans="1:52" s="4" customFormat="1" x14ac:dyDescent="0.3">
      <c r="A170" s="109" t="str">
        <f>'Indicator Data'!A173</f>
        <v>Tajikistan</v>
      </c>
      <c r="B170" s="52" t="str">
        <f>'Indicator Data'!B173</f>
        <v>TJK</v>
      </c>
      <c r="C170" s="61">
        <f>ROUND(IF('Indicator Data'!K173="No data",IF((0.1022*LN('Indicator Data'!BH173)-0.1711)&gt;C$195,0,IF((0.1022*LN('Indicator Data'!BH173)-0.1711)&lt;C$194,10,(C$195-(0.1022*LN('Indicator Data'!BH173)-0.1711))/(C$195-C$194)*10)),IF('Indicator Data'!K173&gt;C$195,0,IF('Indicator Data'!K173&lt;C$194,10,(C$195-'Indicator Data'!K173)/(C$195-C$194)*10))),1)</f>
        <v>4.9000000000000004</v>
      </c>
      <c r="D170" s="61">
        <f>IF('Indicator Data'!L173="No data","x",ROUND((IF(LOG('Indicator Data'!L173*1000)&gt;D$195,10,IF(LOG('Indicator Data'!L173*1000)&lt;D$194,0,10-(D$195-LOG('Indicator Data'!L173*1000))/(D$195-D$194)*10))),1))</f>
        <v>5.4</v>
      </c>
      <c r="E170" s="62">
        <f t="shared" si="54"/>
        <v>5.2</v>
      </c>
      <c r="F170" s="61">
        <f>IF('Indicator Data'!Y173="No data","x",ROUND(IF('Indicator Data'!Y173&gt;F$195,10,IF('Indicator Data'!Y173&lt;F$194,0,10-(F$195-'Indicator Data'!Y173)/(F$195-F$194)*10)),1))</f>
        <v>5</v>
      </c>
      <c r="G170" s="61">
        <f>IF('Indicator Data'!Z173="No data","x",ROUND(IF('Indicator Data'!Z173&gt;G$195,10,IF('Indicator Data'!Z173&lt;G$194,0,10-(G$195-'Indicator Data'!Z173)/(G$195-G$194)*10)),1))</f>
        <v>2.2999999999999998</v>
      </c>
      <c r="H170" s="62">
        <f t="shared" si="55"/>
        <v>3.7</v>
      </c>
      <c r="I170" s="63">
        <f>SUM(IF('Indicator Data'!M173=0,0,'Indicator Data'!M173),SUM('Indicator Data'!N173:O173))</f>
        <v>318.43383999999998</v>
      </c>
      <c r="J170" s="63">
        <f>I170/'Indicator Data'!BI173*1000000</f>
        <v>34.16297116743516</v>
      </c>
      <c r="K170" s="61">
        <f t="shared" si="56"/>
        <v>0.7</v>
      </c>
      <c r="L170" s="61">
        <f>IF('Indicator Data'!P173="No data","x",ROUND(IF('Indicator Data'!P173&gt;L$195,10,IF('Indicator Data'!P173&lt;L$194,0,10-(L$195-'Indicator Data'!P173)/(L$195-L$194)*10)),1))</f>
        <v>3</v>
      </c>
      <c r="M170" s="61">
        <f>IF('Indicator Data'!Q173="No data","x",IF('Indicator Data'!Q173=0,0,ROUND(IF('Indicator Data'!Q173&gt;M$195,10,IF('Indicator Data'!Q173&lt;M$194,0,10-(M$195-'Indicator Data'!Q173)/(M$195-M$194)*10)),1)))</f>
        <v>9.6999999999999993</v>
      </c>
      <c r="N170" s="62">
        <f t="shared" si="57"/>
        <v>4.5</v>
      </c>
      <c r="O170" s="64">
        <f t="shared" si="58"/>
        <v>4.7</v>
      </c>
      <c r="P170" s="75">
        <f>IF(AND('Indicator Data'!AD173="No data",'Indicator Data'!AE173="No data"),0,SUM('Indicator Data'!AD173:AF173)/1000)</f>
        <v>2.972</v>
      </c>
      <c r="Q170" s="61">
        <f t="shared" si="59"/>
        <v>1.6</v>
      </c>
      <c r="R170" s="65">
        <f>P170*1000/'Indicator Data'!BI173</f>
        <v>3.1884912203306438E-4</v>
      </c>
      <c r="S170" s="61">
        <f t="shared" si="60"/>
        <v>2.4</v>
      </c>
      <c r="T170" s="66">
        <f t="shared" si="61"/>
        <v>2</v>
      </c>
      <c r="U170" s="61">
        <f>IF('Indicator Data'!U173="No data","x",ROUND(IF('Indicator Data'!U173&gt;U$195,10,IF('Indicator Data'!U173&lt;U$194,0,10-(U$195-'Indicator Data'!U173)/(U$195-U$194)*10)),1))</f>
        <v>0.6</v>
      </c>
      <c r="V170" s="61">
        <f>IF('Indicator Data'!V173="No data","x",IF('Indicator Data'!V173=0,0,ROUND(IF('Indicator Data'!V173&gt;V$195,10,IF('Indicator Data'!V173&lt;V$194,0,10-(V$195-'Indicator Data'!V173)/(V$195-V$194)*10)),1)))</f>
        <v>0.8</v>
      </c>
      <c r="W170" s="61">
        <f t="shared" si="62"/>
        <v>0.7</v>
      </c>
      <c r="X170" s="61">
        <f>IF('Indicator Data'!T173="No data","x",ROUND(IF('Indicator Data'!T173&gt;X$195,10,IF('Indicator Data'!T173&lt;X$194,0,10-(X$195-'Indicator Data'!T173)/(X$195-X$194)*10)),1))</f>
        <v>1.5</v>
      </c>
      <c r="Y170" s="167">
        <f>IF('Indicator Data'!W173="No data","x",ROUND(IF('Indicator Data'!W173&gt;Y$195,10,IF('Indicator Data'!W173&lt;Y$194,0,10-(Y$195-'Indicator Data'!W173)/(Y$195-Y$194)*10)),1))</f>
        <v>0</v>
      </c>
      <c r="Z170" s="65">
        <f>IF('Indicator Data'!X173="No data","x",IF(('Indicator Data'!X173/'Indicator Data'!BI173)&gt;1,1,IF('Indicator Data'!X173&gt;'Indicator Data'!X173,1,'Indicator Data'!X173/'Indicator Data'!BI173)))</f>
        <v>0.30521521081967073</v>
      </c>
      <c r="AA170" s="167">
        <f t="shared" si="63"/>
        <v>3.4</v>
      </c>
      <c r="AB170" s="62">
        <f t="shared" si="71"/>
        <v>1.4</v>
      </c>
      <c r="AC170" s="61">
        <f>IF('Indicator Data'!R173="No data","x",ROUND(IF('Indicator Data'!R173&gt;AC$195,10,IF('Indicator Data'!R173&lt;AC$194,0,10-(AC$195-'Indicator Data'!R173)/(AC$195-AC$194)*10)),1))</f>
        <v>2.7</v>
      </c>
      <c r="AD170" s="61">
        <f>IF('Indicator Data'!S173="No data","x",ROUND(IF('Indicator Data'!S173&gt;AD$195,10,IF('Indicator Data'!S173&lt;AD$194,0,10-(AD$195-'Indicator Data'!S173)/(AD$195-AD$194)*10)),1))</f>
        <v>3</v>
      </c>
      <c r="AE170" s="62">
        <f t="shared" si="64"/>
        <v>2.9</v>
      </c>
      <c r="AF170" s="75">
        <f>('Indicator Data'!AC173+'Indicator Data'!AB173*0.5+'Indicator Data'!AA173*0.25)/1000</f>
        <v>9.7874999999999996</v>
      </c>
      <c r="AG170" s="67">
        <f>AF170*1000/'Indicator Data'!BI173</f>
        <v>1.0500456870452953E-3</v>
      </c>
      <c r="AH170" s="62">
        <f t="shared" si="65"/>
        <v>0.1</v>
      </c>
      <c r="AI170" s="61">
        <f>IF('Indicator Data'!AG173="No data","x",ROUND(IF('Indicator Data'!AG173&lt;$AI$194,10,IF('Indicator Data'!AG173&gt;$AI$195,0,($AI$195-'Indicator Data'!AG173)/($AI$195-$AI$194)*10)),1))</f>
        <v>7.7</v>
      </c>
      <c r="AJ170" s="61">
        <f>IF('Indicator Data'!AH173="No data","x",ROUND(IF('Indicator Data'!AH173&gt;$AJ$195,10,IF('Indicator Data'!AH173&lt;$AJ$194,0,10-($AJ$195-'Indicator Data'!AH173)/($AJ$195-$AJ$194)*10)),1))</f>
        <v>0.2</v>
      </c>
      <c r="AK170" s="62">
        <f t="shared" si="72"/>
        <v>4</v>
      </c>
      <c r="AL170" s="68">
        <f t="shared" si="73"/>
        <v>2.2000000000000002</v>
      </c>
      <c r="AM170" s="69">
        <f t="shared" si="74"/>
        <v>2.1</v>
      </c>
      <c r="AN170" s="61">
        <f>IF('Indicator Data'!AI173="No data","x",ROUND((IF(LOG('Indicator Data'!AI173)&gt;AN$195,10,IF(LOG('Indicator Data'!AI173)&lt;AN$194,0,10-(AN$195-LOG('Indicator Data'!AI173))/(AN$195-AN$194)*10))),1))</f>
        <v>4.2</v>
      </c>
      <c r="AO170" s="61">
        <f>IF('Indicator Data'!AJ173="No data","x",ROUND((IF(LOG('Indicator Data'!AJ173)&gt;AO$195,10,IF(LOG('Indicator Data'!AJ173)&lt;AO$194,0,10-(AO$195-LOG('Indicator Data'!AJ173))/(AO$195-AO$194)*10))),1))</f>
        <v>4.0999999999999996</v>
      </c>
      <c r="AP170" s="62">
        <f t="shared" si="66"/>
        <v>4.2</v>
      </c>
      <c r="AQ170" s="62">
        <f>IF('Indicator Data'!AK173=0,10,ROUND(IF(LOG('Indicator Data'!AK173)&gt;AQ$195,0,IF(LOG('Indicator Data'!AK173)&lt;AQ$194,10,(AQ$195-LOG('Indicator Data'!AK173))/(AQ$195-AQ$194)*10)),1))</f>
        <v>3.4</v>
      </c>
      <c r="AR170" s="62">
        <f>IF('Indicator Data'!AL173="No data","x",ROUND(IF('Indicator Data'!AL173&gt;AR$195,10,IF('Indicator Data'!AL173&lt;AR$194,0,10-(AR$195-'Indicator Data'!AL173)/(AR$195-AR$194)*10)),1))</f>
        <v>2</v>
      </c>
      <c r="AS170" s="64">
        <f t="shared" si="67"/>
        <v>3.2</v>
      </c>
      <c r="AT170" s="61">
        <f>IF('Indicator Data'!AM173="No data","x",ROUND(IF('Indicator Data'!AM173^2&gt;AT$195,0,IF('Indicator Data'!AM173^2&lt;AT$194,10,(AT$195-'Indicator Data'!AM173^2)/(AT$195-AT$194)*10)),1))</f>
        <v>0</v>
      </c>
      <c r="AU170" s="61">
        <f>IF('Indicator Data'!AN173="No data","x",ROUND(IF('Indicator Data'!AN173&gt;AU$195,0,IF('Indicator Data'!AN173&lt;AU$194,10,(AU$195-'Indicator Data'!AN173)/(AU$195-AU$194)*10)),1))</f>
        <v>4.5</v>
      </c>
      <c r="AV170" s="61">
        <f>IF('Indicator Data'!AO173="No data","x",ROUND(IF('Indicator Data'!AO173&gt;AV$195,0,IF('Indicator Data'!AO173&lt;AV$194,10,(AV$195-'Indicator Data'!AO173)/(AV$195-AV$194)*10)),1))</f>
        <v>8.6999999999999993</v>
      </c>
      <c r="AW170" s="62">
        <f t="shared" si="68"/>
        <v>4.4000000000000004</v>
      </c>
      <c r="AX170" s="62">
        <f>IF('Indicator Data'!AP173="No data","x",ROUND(IF('Indicator Data'!AP173&gt;AX$195,10,IF('Indicator Data'!AP173&lt;AX$194,0,10-(AX$195-'Indicator Data'!AP173)/(AX$195-AX$194)*10)),1))</f>
        <v>10</v>
      </c>
      <c r="AY170" s="64">
        <f t="shared" si="69"/>
        <v>7.2</v>
      </c>
      <c r="AZ170" s="69">
        <f t="shared" si="70"/>
        <v>5.2</v>
      </c>
    </row>
    <row r="171" spans="1:52" s="4" customFormat="1" x14ac:dyDescent="0.3">
      <c r="A171" s="109" t="str">
        <f>'Indicator Data'!A174</f>
        <v>Tanzania</v>
      </c>
      <c r="B171" s="52" t="str">
        <f>'Indicator Data'!B174</f>
        <v>TZA</v>
      </c>
      <c r="C171" s="61">
        <f>ROUND(IF('Indicator Data'!K174="No data",IF((0.1022*LN('Indicator Data'!BH174)-0.1711)&gt;C$195,0,IF((0.1022*LN('Indicator Data'!BH174)-0.1711)&lt;C$194,10,(C$195-(0.1022*LN('Indicator Data'!BH174)-0.1711))/(C$195-C$194)*10)),IF('Indicator Data'!K174&gt;C$195,0,IF('Indicator Data'!K174&lt;C$194,10,(C$195-'Indicator Data'!K174)/(C$195-C$194)*10))),1)</f>
        <v>7.4</v>
      </c>
      <c r="D171" s="61">
        <f>IF('Indicator Data'!L174="No data","x",ROUND((IF(LOG('Indicator Data'!L174*1000)&gt;D$195,10,IF(LOG('Indicator Data'!L174*1000)&lt;D$194,0,10-(D$195-LOG('Indicator Data'!L174*1000))/(D$195-D$194)*10))),1))</f>
        <v>9</v>
      </c>
      <c r="E171" s="62">
        <f t="shared" si="54"/>
        <v>8.3000000000000007</v>
      </c>
      <c r="F171" s="61">
        <f>IF('Indicator Data'!Y174="No data","x",ROUND(IF('Indicator Data'!Y174&gt;F$195,10,IF('Indicator Data'!Y174&lt;F$194,0,10-(F$195-'Indicator Data'!Y174)/(F$195-F$194)*10)),1))</f>
        <v>7.2</v>
      </c>
      <c r="G171" s="61">
        <f>IF('Indicator Data'!Z174="No data","x",ROUND(IF('Indicator Data'!Z174&gt;G$195,10,IF('Indicator Data'!Z174&lt;G$194,0,10-(G$195-'Indicator Data'!Z174)/(G$195-G$194)*10)),1))</f>
        <v>3.2</v>
      </c>
      <c r="H171" s="62">
        <f t="shared" si="55"/>
        <v>5.2</v>
      </c>
      <c r="I171" s="63">
        <f>SUM(IF('Indicator Data'!M174=0,0,'Indicator Data'!M174),SUM('Indicator Data'!N174:O174))</f>
        <v>3913.8648200000002</v>
      </c>
      <c r="J171" s="63">
        <f>I171/'Indicator Data'!BI174*1000000</f>
        <v>67.474074897879021</v>
      </c>
      <c r="K171" s="61">
        <f t="shared" si="56"/>
        <v>1.3</v>
      </c>
      <c r="L171" s="61">
        <f>IF('Indicator Data'!P174="No data","x",ROUND(IF('Indicator Data'!P174&gt;L$195,10,IF('Indicator Data'!P174&lt;L$194,0,10-(L$195-'Indicator Data'!P174)/(L$195-L$194)*10)),1))</f>
        <v>2.9</v>
      </c>
      <c r="M171" s="61">
        <f>IF('Indicator Data'!Q174="No data","x",IF('Indicator Data'!Q174=0,0,ROUND(IF('Indicator Data'!Q174&gt;M$195,10,IF('Indicator Data'!Q174&lt;M$194,0,10-(M$195-'Indicator Data'!Q174)/(M$195-M$194)*10)),1)))</f>
        <v>0.2</v>
      </c>
      <c r="N171" s="62">
        <f t="shared" si="57"/>
        <v>1.5</v>
      </c>
      <c r="O171" s="64">
        <f t="shared" si="58"/>
        <v>5.8</v>
      </c>
      <c r="P171" s="75">
        <f>IF(AND('Indicator Data'!AD174="No data",'Indicator Data'!AE174="No data"),0,SUM('Indicator Data'!AD174:AF174)/1000)</f>
        <v>284.53199999999998</v>
      </c>
      <c r="Q171" s="61">
        <f t="shared" si="59"/>
        <v>8.1999999999999993</v>
      </c>
      <c r="R171" s="65">
        <f>P171*1000/'Indicator Data'!BI174</f>
        <v>4.9052622821151269E-3</v>
      </c>
      <c r="S171" s="61">
        <f t="shared" si="60"/>
        <v>4.7</v>
      </c>
      <c r="T171" s="66">
        <f t="shared" si="61"/>
        <v>6.5</v>
      </c>
      <c r="U171" s="61">
        <f>IF('Indicator Data'!U174="No data","x",ROUND(IF('Indicator Data'!U174&gt;U$195,10,IF('Indicator Data'!U174&lt;U$194,0,10-(U$195-'Indicator Data'!U174)/(U$195-U$194)*10)),1))</f>
        <v>9.4</v>
      </c>
      <c r="V171" s="61">
        <f>IF('Indicator Data'!V174="No data","x",IF('Indicator Data'!V174=0,0,ROUND(IF('Indicator Data'!V174&gt;V$195,10,IF('Indicator Data'!V174&lt;V$194,0,10-(V$195-'Indicator Data'!V174)/(V$195-V$194)*10)),1)))</f>
        <v>7.4</v>
      </c>
      <c r="W171" s="61">
        <f t="shared" si="62"/>
        <v>8.4</v>
      </c>
      <c r="X171" s="61">
        <f>IF('Indicator Data'!T174="No data","x",ROUND(IF('Indicator Data'!T174&gt;X$195,10,IF('Indicator Data'!T174&lt;X$194,0,10-(X$195-'Indicator Data'!T174)/(X$195-X$194)*10)),1))</f>
        <v>4.9000000000000004</v>
      </c>
      <c r="Y171" s="167">
        <f>IF('Indicator Data'!W174="No data","x",ROUND(IF('Indicator Data'!W174&gt;Y$195,10,IF('Indicator Data'!W174&lt;Y$194,0,10-(Y$195-'Indicator Data'!W174)/(Y$195-Y$194)*10)),1))</f>
        <v>2.8</v>
      </c>
      <c r="Z171" s="65">
        <f>IF('Indicator Data'!X174="No data","x",IF(('Indicator Data'!X174/'Indicator Data'!BI174)&gt;1,1,IF('Indicator Data'!X174&gt;'Indicator Data'!X174,1,'Indicator Data'!X174/'Indicator Data'!BI174)))</f>
        <v>0.46046359324684966</v>
      </c>
      <c r="AA171" s="167">
        <f t="shared" si="63"/>
        <v>5.0999999999999996</v>
      </c>
      <c r="AB171" s="62">
        <f t="shared" si="71"/>
        <v>5.3</v>
      </c>
      <c r="AC171" s="61">
        <f>IF('Indicator Data'!R174="No data","x",ROUND(IF('Indicator Data'!R174&gt;AC$195,10,IF('Indicator Data'!R174&lt;AC$194,0,10-(AC$195-'Indicator Data'!R174)/(AC$195-AC$194)*10)),1))</f>
        <v>4.0999999999999996</v>
      </c>
      <c r="AD171" s="61">
        <f>IF('Indicator Data'!S174="No data","x",ROUND(IF('Indicator Data'!S174&gt;AD$195,10,IF('Indicator Data'!S174&lt;AD$194,0,10-(AD$195-'Indicator Data'!S174)/(AD$195-AD$194)*10)),1))</f>
        <v>3</v>
      </c>
      <c r="AE171" s="62">
        <f t="shared" si="64"/>
        <v>3.6</v>
      </c>
      <c r="AF171" s="75">
        <f>('Indicator Data'!AC174+'Indicator Data'!AB174*0.5+'Indicator Data'!AA174*0.25)/1000</f>
        <v>2012.9365</v>
      </c>
      <c r="AG171" s="67">
        <f>AF171*1000/'Indicator Data'!BI174</f>
        <v>3.4702534301037619E-2</v>
      </c>
      <c r="AH171" s="62">
        <f t="shared" si="65"/>
        <v>3.5</v>
      </c>
      <c r="AI171" s="61">
        <f>IF('Indicator Data'!AG174="No data","x",ROUND(IF('Indicator Data'!AG174&lt;$AI$194,10,IF('Indicator Data'!AG174&gt;$AI$195,0,($AI$195-'Indicator Data'!AG174)/($AI$195-$AI$194)*10)),1))</f>
        <v>5.6</v>
      </c>
      <c r="AJ171" s="61">
        <f>IF('Indicator Data'!AH174="No data","x",ROUND(IF('Indicator Data'!AH174&gt;$AJ$195,10,IF('Indicator Data'!AH174&lt;$AJ$194,0,10-($AJ$195-'Indicator Data'!AH174)/($AJ$195-$AJ$194)*10)),1))</f>
        <v>8.6</v>
      </c>
      <c r="AK171" s="62">
        <f t="shared" si="72"/>
        <v>7.1</v>
      </c>
      <c r="AL171" s="68">
        <f t="shared" si="73"/>
        <v>5.0999999999999996</v>
      </c>
      <c r="AM171" s="69">
        <f t="shared" si="74"/>
        <v>5.8</v>
      </c>
      <c r="AN171" s="61">
        <f>IF('Indicator Data'!AI174="No data","x",ROUND((IF(LOG('Indicator Data'!AI174)&gt;AN$195,10,IF(LOG('Indicator Data'!AI174)&lt;AN$194,0,10-(AN$195-LOG('Indicator Data'!AI174))/(AN$195-AN$194)*10))),1))</f>
        <v>5.4</v>
      </c>
      <c r="AO171" s="61">
        <f>IF('Indicator Data'!AJ174="No data","x",ROUND((IF(LOG('Indicator Data'!AJ174)&gt;AO$195,10,IF(LOG('Indicator Data'!AJ174)&lt;AO$194,0,10-(AO$195-LOG('Indicator Data'!AJ174))/(AO$195-AO$194)*10))),1))</f>
        <v>5.3</v>
      </c>
      <c r="AP171" s="62">
        <f t="shared" si="66"/>
        <v>5.4</v>
      </c>
      <c r="AQ171" s="62">
        <f>IF('Indicator Data'!AK174=0,10,ROUND(IF(LOG('Indicator Data'!AK174)&gt;AQ$195,0,IF(LOG('Indicator Data'!AK174)&lt;AQ$194,10,(AQ$195-LOG('Indicator Data'!AK174))/(AQ$195-AQ$194)*10)),1))</f>
        <v>5.8</v>
      </c>
      <c r="AR171" s="62">
        <f>IF('Indicator Data'!AL174="No data","x",ROUND(IF('Indicator Data'!AL174&gt;AR$195,10,IF('Indicator Data'!AL174&lt;AR$194,0,10-(AR$195-'Indicator Data'!AL174)/(AR$195-AR$194)*10)),1))</f>
        <v>4</v>
      </c>
      <c r="AS171" s="64">
        <f t="shared" si="67"/>
        <v>5.0999999999999996</v>
      </c>
      <c r="AT171" s="61">
        <f>IF('Indicator Data'!AM174="No data","x",ROUND(IF('Indicator Data'!AM174^2&gt;AT$195,0,IF('Indicator Data'!AM174^2&lt;AT$194,10,(AT$195-'Indicator Data'!AM174^2)/(AT$195-AT$194)*10)),1))</f>
        <v>4.3</v>
      </c>
      <c r="AU171" s="61">
        <f>IF('Indicator Data'!AN174="No data","x",ROUND(IF('Indicator Data'!AN174&gt;AU$195,0,IF('Indicator Data'!AN174&lt;AU$194,10,(AU$195-'Indicator Data'!AN174)/(AU$195-AU$194)*10)),1))</f>
        <v>6.3</v>
      </c>
      <c r="AV171" s="61">
        <f>IF('Indicator Data'!AO174="No data","x",ROUND(IF('Indicator Data'!AO174&gt;AV$195,0,IF('Indicator Data'!AO174&lt;AV$194,10,(AV$195-'Indicator Data'!AO174)/(AV$195-AV$194)*10)),1))</f>
        <v>4.7</v>
      </c>
      <c r="AW171" s="62">
        <f t="shared" si="68"/>
        <v>5.0999999999999996</v>
      </c>
      <c r="AX171" s="62">
        <f>IF('Indicator Data'!AP174="No data","x",ROUND(IF('Indicator Data'!AP174&gt;AX$195,10,IF('Indicator Data'!AP174&lt;AX$194,0,10-(AX$195-'Indicator Data'!AP174)/(AX$195-AX$194)*10)),1))</f>
        <v>8.1</v>
      </c>
      <c r="AY171" s="64">
        <f t="shared" si="69"/>
        <v>6.6</v>
      </c>
      <c r="AZ171" s="69">
        <f t="shared" si="70"/>
        <v>5.9</v>
      </c>
    </row>
    <row r="172" spans="1:52" s="4" customFormat="1" x14ac:dyDescent="0.3">
      <c r="A172" s="109" t="str">
        <f>'Indicator Data'!A175</f>
        <v>Thailand</v>
      </c>
      <c r="B172" s="52" t="str">
        <f>'Indicator Data'!B175</f>
        <v>THA</v>
      </c>
      <c r="C172" s="61">
        <f>ROUND(IF('Indicator Data'!K175="No data",IF((0.1022*LN('Indicator Data'!BH175)-0.1711)&gt;C$195,0,IF((0.1022*LN('Indicator Data'!BH175)-0.1711)&lt;C$194,10,(C$195-(0.1022*LN('Indicator Data'!BH175)-0.1711))/(C$195-C$194)*10)),IF('Indicator Data'!K175&gt;C$195,0,IF('Indicator Data'!K175&lt;C$194,10,(C$195-'Indicator Data'!K175)/(C$195-C$194)*10))),1)</f>
        <v>2.7</v>
      </c>
      <c r="D172" s="61">
        <f>IF('Indicator Data'!L175="No data","x",ROUND((IF(LOG('Indicator Data'!L175*1000)&gt;D$195,10,IF(LOG('Indicator Data'!L175*1000)&lt;D$194,0,10-(D$195-LOG('Indicator Data'!L175*1000))/(D$195-D$194)*10))),1))</f>
        <v>1.8</v>
      </c>
      <c r="E172" s="62">
        <f t="shared" si="54"/>
        <v>2.2999999999999998</v>
      </c>
      <c r="F172" s="61">
        <f>IF('Indicator Data'!Y175="No data","x",ROUND(IF('Indicator Data'!Y175&gt;F$195,10,IF('Indicator Data'!Y175&lt;F$194,0,10-(F$195-'Indicator Data'!Y175)/(F$195-F$194)*10)),1))</f>
        <v>5</v>
      </c>
      <c r="G172" s="61">
        <f>IF('Indicator Data'!Z175="No data","x",ROUND(IF('Indicator Data'!Z175&gt;G$195,10,IF('Indicator Data'!Z175&lt;G$194,0,10-(G$195-'Indicator Data'!Z175)/(G$195-G$194)*10)),1))</f>
        <v>2.9</v>
      </c>
      <c r="H172" s="62">
        <f t="shared" si="55"/>
        <v>4</v>
      </c>
      <c r="I172" s="63">
        <f>SUM(IF('Indicator Data'!M175=0,0,'Indicator Data'!M175),SUM('Indicator Data'!N175:O175))</f>
        <v>164.29561999999999</v>
      </c>
      <c r="J172" s="63">
        <f>I172/'Indicator Data'!BI175*1000000</f>
        <v>2.3597019606917176</v>
      </c>
      <c r="K172" s="61">
        <f t="shared" si="56"/>
        <v>0</v>
      </c>
      <c r="L172" s="61">
        <f>IF('Indicator Data'!P175="No data","x",ROUND(IF('Indicator Data'!P175&gt;L$195,10,IF('Indicator Data'!P175&lt;L$194,0,10-(L$195-'Indicator Data'!P175)/(L$195-L$194)*10)),1))</f>
        <v>0</v>
      </c>
      <c r="M172" s="61">
        <f>IF('Indicator Data'!Q175="No data","x",IF('Indicator Data'!Q175=0,0,ROUND(IF('Indicator Data'!Q175&gt;M$195,10,IF('Indicator Data'!Q175&lt;M$194,0,10-(M$195-'Indicator Data'!Q175)/(M$195-M$194)*10)),1)))</f>
        <v>0.5</v>
      </c>
      <c r="N172" s="62">
        <f t="shared" si="57"/>
        <v>0.2</v>
      </c>
      <c r="O172" s="64">
        <f t="shared" si="58"/>
        <v>2.2000000000000002</v>
      </c>
      <c r="P172" s="75">
        <f>IF(AND('Indicator Data'!AD175="No data",'Indicator Data'!AE175="No data"),0,SUM('Indicator Data'!AD175:AF175)/1000)</f>
        <v>144.18899999999999</v>
      </c>
      <c r="Q172" s="61">
        <f t="shared" si="59"/>
        <v>7.2</v>
      </c>
      <c r="R172" s="65">
        <f>P172*1000/'Indicator Data'!BI175</f>
        <v>2.070919882162276E-3</v>
      </c>
      <c r="S172" s="61">
        <f t="shared" si="60"/>
        <v>3.8</v>
      </c>
      <c r="T172" s="66">
        <f t="shared" si="61"/>
        <v>5.5</v>
      </c>
      <c r="U172" s="61">
        <f>IF('Indicator Data'!U175="No data","x",ROUND(IF('Indicator Data'!U175&gt;U$195,10,IF('Indicator Data'!U175&lt;U$194,0,10-(U$195-'Indicator Data'!U175)/(U$195-U$194)*10)),1))</f>
        <v>2.2000000000000002</v>
      </c>
      <c r="V172" s="61" t="str">
        <f>IF('Indicator Data'!V175="No data","x",IF('Indicator Data'!V175=0,0,ROUND(IF('Indicator Data'!V175&gt;V$195,10,IF('Indicator Data'!V175&lt;V$194,0,10-(V$195-'Indicator Data'!V175)/(V$195-V$194)*10)),1)))</f>
        <v>x</v>
      </c>
      <c r="W172" s="61">
        <f t="shared" si="62"/>
        <v>2.2000000000000002</v>
      </c>
      <c r="X172" s="61">
        <f>IF('Indicator Data'!T175="No data","x",ROUND(IF('Indicator Data'!T175&gt;X$195,10,IF('Indicator Data'!T175&lt;X$194,0,10-(X$195-'Indicator Data'!T175)/(X$195-X$194)*10)),1))</f>
        <v>2.8</v>
      </c>
      <c r="Y172" s="167">
        <f>IF('Indicator Data'!W175="No data","x",ROUND(IF('Indicator Data'!W175&gt;Y$195,10,IF('Indicator Data'!W175&lt;Y$194,0,10-(Y$195-'Indicator Data'!W175)/(Y$195-Y$194)*10)),1))</f>
        <v>0</v>
      </c>
      <c r="Z172" s="65">
        <f>IF('Indicator Data'!X175="No data","x",IF(('Indicator Data'!X175/'Indicator Data'!BI175)&gt;1,1,IF('Indicator Data'!X175&gt;'Indicator Data'!X175,1,'Indicator Data'!X175/'Indicator Data'!BI175)))</f>
        <v>7.6649988744797689E-4</v>
      </c>
      <c r="AA172" s="167">
        <f t="shared" si="63"/>
        <v>0</v>
      </c>
      <c r="AB172" s="62">
        <f t="shared" si="71"/>
        <v>1.3</v>
      </c>
      <c r="AC172" s="61">
        <f>IF('Indicator Data'!R175="No data","x",ROUND(IF('Indicator Data'!R175&gt;AC$195,10,IF('Indicator Data'!R175&lt;AC$194,0,10-(AC$195-'Indicator Data'!R175)/(AC$195-AC$194)*10)),1))</f>
        <v>0.7</v>
      </c>
      <c r="AD172" s="61">
        <f>IF('Indicator Data'!S175="No data","x",ROUND(IF('Indicator Data'!S175&gt;AD$195,10,IF('Indicator Data'!S175&lt;AD$194,0,10-(AD$195-'Indicator Data'!S175)/(AD$195-AD$194)*10)),1))</f>
        <v>1.5</v>
      </c>
      <c r="AE172" s="62">
        <f t="shared" si="64"/>
        <v>1.1000000000000001</v>
      </c>
      <c r="AF172" s="75">
        <f>('Indicator Data'!AC175+'Indicator Data'!AB175*0.5+'Indicator Data'!AA175*0.25)/1000</f>
        <v>1833.6495</v>
      </c>
      <c r="AG172" s="67">
        <f>AF172*1000/'Indicator Data'!BI175</f>
        <v>2.6335859229670199E-2</v>
      </c>
      <c r="AH172" s="62">
        <f t="shared" si="65"/>
        <v>2.6</v>
      </c>
      <c r="AI172" s="61">
        <f>IF('Indicator Data'!AG175="No data","x",ROUND(IF('Indicator Data'!AG175&lt;$AI$194,10,IF('Indicator Data'!AG175&gt;$AI$195,0,($AI$195-'Indicator Data'!AG175)/($AI$195-$AI$194)*10)),1))</f>
        <v>4.5</v>
      </c>
      <c r="AJ172" s="61">
        <f>IF('Indicator Data'!AH175="No data","x",ROUND(IF('Indicator Data'!AH175&gt;$AJ$195,10,IF('Indicator Data'!AH175&lt;$AJ$194,0,10-($AJ$195-'Indicator Data'!AH175)/($AJ$195-$AJ$194)*10)),1))</f>
        <v>0.9</v>
      </c>
      <c r="AK172" s="62">
        <f t="shared" si="72"/>
        <v>2.7</v>
      </c>
      <c r="AL172" s="68">
        <f t="shared" si="73"/>
        <v>2</v>
      </c>
      <c r="AM172" s="69">
        <f t="shared" si="74"/>
        <v>4</v>
      </c>
      <c r="AN172" s="61">
        <f>IF('Indicator Data'!AI175="No data","x",ROUND((IF(LOG('Indicator Data'!AI175)&gt;AN$195,10,IF(LOG('Indicator Data'!AI175)&lt;AN$194,0,10-(AN$195-LOG('Indicator Data'!AI175))/(AN$195-AN$194)*10))),1))</f>
        <v>9.6999999999999993</v>
      </c>
      <c r="AO172" s="61">
        <f>IF('Indicator Data'!AJ175="No data","x",ROUND((IF(LOG('Indicator Data'!AJ175)&gt;AO$195,10,IF(LOG('Indicator Data'!AJ175)&lt;AO$194,0,10-(AO$195-LOG('Indicator Data'!AJ175))/(AO$195-AO$194)*10))),1))</f>
        <v>8.9</v>
      </c>
      <c r="AP172" s="62">
        <f t="shared" si="66"/>
        <v>9.3000000000000007</v>
      </c>
      <c r="AQ172" s="62">
        <f>IF('Indicator Data'!AK175=0,10,ROUND(IF(LOG('Indicator Data'!AK175)&gt;AQ$195,0,IF(LOG('Indicator Data'!AK175)&lt;AQ$194,10,(AQ$195-LOG('Indicator Data'!AK175))/(AQ$195-AQ$194)*10)),1))</f>
        <v>5.9</v>
      </c>
      <c r="AR172" s="62">
        <f>IF('Indicator Data'!AL175="No data","x",ROUND(IF('Indicator Data'!AL175&gt;AR$195,10,IF('Indicator Data'!AL175&lt;AR$194,0,10-(AR$195-'Indicator Data'!AL175)/(AR$195-AR$194)*10)),1))</f>
        <v>6</v>
      </c>
      <c r="AS172" s="64">
        <f t="shared" si="67"/>
        <v>7.1</v>
      </c>
      <c r="AT172" s="61">
        <f>IF('Indicator Data'!AM175="No data","x",ROUND(IF('Indicator Data'!AM175^2&gt;AT$195,0,IF('Indicator Data'!AM175^2&lt;AT$194,10,(AT$195-'Indicator Data'!AM175^2)/(AT$195-AT$194)*10)),1))</f>
        <v>1.5</v>
      </c>
      <c r="AU172" s="61">
        <f>IF('Indicator Data'!AN175="No data","x",ROUND(IF('Indicator Data'!AN175&gt;AU$195,0,IF('Indicator Data'!AN175&lt;AU$194,10,(AU$195-'Indicator Data'!AN175)/(AU$195-AU$194)*10)),1))</f>
        <v>1</v>
      </c>
      <c r="AV172" s="61">
        <f>IF('Indicator Data'!AO175="No data","x",ROUND(IF('Indicator Data'!AO175&gt;AV$195,0,IF('Indicator Data'!AO175&lt;AV$194,10,(AV$195-'Indicator Data'!AO175)/(AV$195-AV$194)*10)),1))</f>
        <v>2.8</v>
      </c>
      <c r="AW172" s="62">
        <f t="shared" si="68"/>
        <v>1.8</v>
      </c>
      <c r="AX172" s="62">
        <f>IF('Indicator Data'!AP175="No data","x",ROUND(IF('Indicator Data'!AP175&gt;AX$195,10,IF('Indicator Data'!AP175&lt;AX$194,0,10-(AX$195-'Indicator Data'!AP175)/(AX$195-AX$194)*10)),1))</f>
        <v>3.3</v>
      </c>
      <c r="AY172" s="64">
        <f t="shared" si="69"/>
        <v>2.6</v>
      </c>
      <c r="AZ172" s="69">
        <f t="shared" si="70"/>
        <v>4.9000000000000004</v>
      </c>
    </row>
    <row r="173" spans="1:52" s="4" customFormat="1" x14ac:dyDescent="0.3">
      <c r="A173" s="109" t="str">
        <f>'Indicator Data'!A176</f>
        <v>Timor-Leste</v>
      </c>
      <c r="B173" s="52" t="str">
        <f>'Indicator Data'!B176</f>
        <v>TLS</v>
      </c>
      <c r="C173" s="61">
        <f>ROUND(IF('Indicator Data'!K176="No data",IF((0.1022*LN('Indicator Data'!BH176)-0.1711)&gt;C$195,0,IF((0.1022*LN('Indicator Data'!BH176)-0.1711)&lt;C$194,10,(C$195-(0.1022*LN('Indicator Data'!BH176)-0.1711))/(C$195-C$194)*10)),IF('Indicator Data'!K176&gt;C$195,0,IF('Indicator Data'!K176&lt;C$194,10,(C$195-'Indicator Data'!K176)/(C$195-C$194)*10))),1)</f>
        <v>5.5</v>
      </c>
      <c r="D173" s="61">
        <f>IF('Indicator Data'!L176="No data","x",ROUND((IF(LOG('Indicator Data'!L176*1000)&gt;D$195,10,IF(LOG('Indicator Data'!L176*1000)&lt;D$194,0,10-(D$195-LOG('Indicator Data'!L176*1000))/(D$195-D$194)*10))),1))</f>
        <v>8.6</v>
      </c>
      <c r="E173" s="62">
        <f t="shared" si="54"/>
        <v>7.4</v>
      </c>
      <c r="F173" s="61" t="str">
        <f>IF('Indicator Data'!Y176="No data","x",ROUND(IF('Indicator Data'!Y176&gt;F$195,10,IF('Indicator Data'!Y176&lt;F$194,0,10-(F$195-'Indicator Data'!Y176)/(F$195-F$194)*10)),1))</f>
        <v>x</v>
      </c>
      <c r="G173" s="61">
        <f>IF('Indicator Data'!Z176="No data","x",ROUND(IF('Indicator Data'!Z176&gt;G$195,10,IF('Indicator Data'!Z176&lt;G$194,0,10-(G$195-'Indicator Data'!Z176)/(G$195-G$194)*10)),1))</f>
        <v>0.9</v>
      </c>
      <c r="H173" s="62">
        <f t="shared" si="55"/>
        <v>0.9</v>
      </c>
      <c r="I173" s="63">
        <f>SUM(IF('Indicator Data'!M176=0,0,'Indicator Data'!M176),SUM('Indicator Data'!N176:O176))</f>
        <v>352.85773</v>
      </c>
      <c r="J173" s="63">
        <f>I173/'Indicator Data'!BI176*1000000</f>
        <v>272.87315175699086</v>
      </c>
      <c r="K173" s="61">
        <f t="shared" si="56"/>
        <v>5.5</v>
      </c>
      <c r="L173" s="61">
        <f>IF('Indicator Data'!P176="No data","x",ROUND(IF('Indicator Data'!P176&gt;L$195,10,IF('Indicator Data'!P176&lt;L$194,0,10-(L$195-'Indicator Data'!P176)/(L$195-L$194)*10)),1))</f>
        <v>5.7</v>
      </c>
      <c r="M173" s="61">
        <f>IF('Indicator Data'!Q176="No data","x",IF('Indicator Data'!Q176=0,0,ROUND(IF('Indicator Data'!Q176&gt;M$195,10,IF('Indicator Data'!Q176&lt;M$194,0,10-(M$195-'Indicator Data'!Q176)/(M$195-M$194)*10)),1)))</f>
        <v>1.2</v>
      </c>
      <c r="N173" s="62">
        <f t="shared" si="57"/>
        <v>4.0999999999999996</v>
      </c>
      <c r="O173" s="64">
        <f t="shared" si="58"/>
        <v>5</v>
      </c>
      <c r="P173" s="75">
        <f>IF(AND('Indicator Data'!AD176="No data",'Indicator Data'!AE176="No data"),0,SUM('Indicator Data'!AD176:AF176)/1000)</f>
        <v>0</v>
      </c>
      <c r="Q173" s="61">
        <f t="shared" si="59"/>
        <v>0</v>
      </c>
      <c r="R173" s="65">
        <f>P173*1000/'Indicator Data'!BI176</f>
        <v>0</v>
      </c>
      <c r="S173" s="61">
        <f t="shared" si="60"/>
        <v>0</v>
      </c>
      <c r="T173" s="66">
        <f t="shared" si="61"/>
        <v>0</v>
      </c>
      <c r="U173" s="61" t="str">
        <f>IF('Indicator Data'!U176="No data","x",ROUND(IF('Indicator Data'!U176&gt;U$195,10,IF('Indicator Data'!U176&lt;U$194,0,10-(U$195-'Indicator Data'!U176)/(U$195-U$194)*10)),1))</f>
        <v>x</v>
      </c>
      <c r="V173" s="61" t="str">
        <f>IF('Indicator Data'!V176="No data","x",IF('Indicator Data'!V176=0,0,ROUND(IF('Indicator Data'!V176&gt;V$195,10,IF('Indicator Data'!V176&lt;V$194,0,10-(V$195-'Indicator Data'!V176)/(V$195-V$194)*10)),1)))</f>
        <v>x</v>
      </c>
      <c r="W173" s="61" t="str">
        <f t="shared" si="62"/>
        <v>x</v>
      </c>
      <c r="X173" s="61">
        <f>IF('Indicator Data'!T176="No data","x",ROUND(IF('Indicator Data'!T176&gt;X$195,10,IF('Indicator Data'!T176&lt;X$194,0,10-(X$195-'Indicator Data'!T176)/(X$195-X$194)*10)),1))</f>
        <v>9.1</v>
      </c>
      <c r="Y173" s="167">
        <f>IF('Indicator Data'!W176="No data","x",ROUND(IF('Indicator Data'!W176&gt;Y$195,10,IF('Indicator Data'!W176&lt;Y$194,0,10-(Y$195-'Indicator Data'!W176)/(Y$195-Y$194)*10)),1))</f>
        <v>0</v>
      </c>
      <c r="Z173" s="65">
        <f>IF('Indicator Data'!X176="No data","x",IF(('Indicator Data'!X176/'Indicator Data'!BI176)&gt;1,1,IF('Indicator Data'!X176&gt;'Indicator Data'!X176,1,'Indicator Data'!X176/'Indicator Data'!BI176)))</f>
        <v>0.98981378371690176</v>
      </c>
      <c r="AA173" s="167">
        <f t="shared" si="63"/>
        <v>10</v>
      </c>
      <c r="AB173" s="62">
        <f t="shared" si="71"/>
        <v>6.4</v>
      </c>
      <c r="AC173" s="61">
        <f>IF('Indicator Data'!R176="No data","x",ROUND(IF('Indicator Data'!R176&gt;AC$195,10,IF('Indicator Data'!R176&lt;AC$194,0,10-(AC$195-'Indicator Data'!R176)/(AC$195-AC$194)*10)),1))</f>
        <v>3.5</v>
      </c>
      <c r="AD173" s="61">
        <f>IF('Indicator Data'!S176="No data","x",ROUND(IF('Indicator Data'!S176&gt;AD$195,10,IF('Indicator Data'!S176&lt;AD$194,0,10-(AD$195-'Indicator Data'!S176)/(AD$195-AD$194)*10)),1))</f>
        <v>8.4</v>
      </c>
      <c r="AE173" s="62">
        <f t="shared" si="64"/>
        <v>6</v>
      </c>
      <c r="AF173" s="75">
        <f>('Indicator Data'!AC176+'Indicator Data'!AB176*0.5+'Indicator Data'!AA176*0.25)/1000</f>
        <v>0</v>
      </c>
      <c r="AG173" s="67">
        <f>AF173*1000/'Indicator Data'!BI176</f>
        <v>0</v>
      </c>
      <c r="AH173" s="62">
        <f t="shared" si="65"/>
        <v>0</v>
      </c>
      <c r="AI173" s="61">
        <f>IF('Indicator Data'!AG176="No data","x",ROUND(IF('Indicator Data'!AG176&lt;$AI$194,10,IF('Indicator Data'!AG176&gt;$AI$195,0,($AI$195-'Indicator Data'!AG176)/($AI$195-$AI$194)*10)),1))</f>
        <v>6.3</v>
      </c>
      <c r="AJ173" s="61">
        <f>IF('Indicator Data'!AH176="No data","x",ROUND(IF('Indicator Data'!AH176&gt;$AJ$195,10,IF('Indicator Data'!AH176&lt;$AJ$194,0,10-($AJ$195-'Indicator Data'!AH176)/($AJ$195-$AJ$194)*10)),1))</f>
        <v>6.6</v>
      </c>
      <c r="AK173" s="62">
        <f t="shared" si="72"/>
        <v>6.5</v>
      </c>
      <c r="AL173" s="68">
        <f t="shared" si="73"/>
        <v>5.2</v>
      </c>
      <c r="AM173" s="69">
        <f t="shared" si="74"/>
        <v>3</v>
      </c>
      <c r="AN173" s="61" t="str">
        <f>IF('Indicator Data'!AI176="No data","x",ROUND((IF(LOG('Indicator Data'!AI176)&gt;AN$195,10,IF(LOG('Indicator Data'!AI176)&lt;AN$194,0,10-(AN$195-LOG('Indicator Data'!AI176))/(AN$195-AN$194)*10))),1))</f>
        <v>x</v>
      </c>
      <c r="AO173" s="61">
        <f>IF('Indicator Data'!AJ176="No data","x",ROUND((IF(LOG('Indicator Data'!AJ176)&gt;AO$195,10,IF(LOG('Indicator Data'!AJ176)&lt;AO$194,0,10-(AO$195-LOG('Indicator Data'!AJ176))/(AO$195-AO$194)*10))),1))</f>
        <v>2.2000000000000002</v>
      </c>
      <c r="AP173" s="62">
        <f t="shared" si="66"/>
        <v>2.2000000000000002</v>
      </c>
      <c r="AQ173" s="62">
        <f>IF('Indicator Data'!AK176=0,10,ROUND(IF(LOG('Indicator Data'!AK176)&gt;AQ$195,0,IF(LOG('Indicator Data'!AK176)&lt;AQ$194,10,(AQ$195-LOG('Indicator Data'!AK176))/(AQ$195-AQ$194)*10)),1))</f>
        <v>4.3</v>
      </c>
      <c r="AR173" s="62">
        <f>IF('Indicator Data'!AL176="No data","x",ROUND(IF('Indicator Data'!AL176&gt;AR$195,10,IF('Indicator Data'!AL176&lt;AR$194,0,10-(AR$195-'Indicator Data'!AL176)/(AR$195-AR$194)*10)),1))</f>
        <v>8</v>
      </c>
      <c r="AS173" s="64">
        <f t="shared" si="67"/>
        <v>4.8</v>
      </c>
      <c r="AT173" s="61">
        <f>IF('Indicator Data'!AM176="No data","x",ROUND(IF('Indicator Data'!AM176^2&gt;AT$195,0,IF('Indicator Data'!AM176^2&lt;AT$194,10,(AT$195-'Indicator Data'!AM176^2)/(AT$195-AT$194)*10)),1))</f>
        <v>5.9</v>
      </c>
      <c r="AU173" s="61">
        <f>IF('Indicator Data'!AN176="No data","x",ROUND(IF('Indicator Data'!AN176&gt;AU$195,0,IF('Indicator Data'!AN176&lt;AU$194,10,(AU$195-'Indicator Data'!AN176)/(AU$195-AU$194)*10)),1))</f>
        <v>4.3</v>
      </c>
      <c r="AV173" s="61">
        <f>IF('Indicator Data'!AO176="No data","x",ROUND(IF('Indicator Data'!AO176&gt;AV$195,0,IF('Indicator Data'!AO176&lt;AV$194,10,(AV$195-'Indicator Data'!AO176)/(AV$195-AV$194)*10)),1))</f>
        <v>7.5</v>
      </c>
      <c r="AW173" s="62">
        <f t="shared" si="68"/>
        <v>5.9</v>
      </c>
      <c r="AX173" s="62" t="str">
        <f>IF('Indicator Data'!AP176="No data","x",ROUND(IF('Indicator Data'!AP176&gt;AX$195,10,IF('Indicator Data'!AP176&lt;AX$194,0,10-(AX$195-'Indicator Data'!AP176)/(AX$195-AX$194)*10)),1))</f>
        <v>x</v>
      </c>
      <c r="AY173" s="64">
        <f t="shared" si="69"/>
        <v>5.9</v>
      </c>
      <c r="AZ173" s="69">
        <f t="shared" si="70"/>
        <v>5.4</v>
      </c>
    </row>
    <row r="174" spans="1:52" s="4" customFormat="1" x14ac:dyDescent="0.3">
      <c r="A174" s="109" t="str">
        <f>'Indicator Data'!A177</f>
        <v>Togo</v>
      </c>
      <c r="B174" s="52" t="str">
        <f>'Indicator Data'!B177</f>
        <v>TGO</v>
      </c>
      <c r="C174" s="61">
        <f>ROUND(IF('Indicator Data'!K177="No data",IF((0.1022*LN('Indicator Data'!BH177)-0.1711)&gt;C$195,0,IF((0.1022*LN('Indicator Data'!BH177)-0.1711)&lt;C$194,10,(C$195-(0.1022*LN('Indicator Data'!BH177)-0.1711))/(C$195-C$194)*10)),IF('Indicator Data'!K177&gt;C$195,0,IF('Indicator Data'!K177&lt;C$194,10,(C$195-'Indicator Data'!K177)/(C$195-C$194)*10))),1)</f>
        <v>7.7</v>
      </c>
      <c r="D174" s="61">
        <f>IF('Indicator Data'!L177="No data","x",ROUND((IF(LOG('Indicator Data'!L177*1000)&gt;D$195,10,IF(LOG('Indicator Data'!L177*1000)&lt;D$194,0,10-(D$195-LOG('Indicator Data'!L177*1000))/(D$195-D$194)*10))),1))</f>
        <v>8.9</v>
      </c>
      <c r="E174" s="62">
        <f t="shared" si="54"/>
        <v>8.4</v>
      </c>
      <c r="F174" s="61">
        <f>IF('Indicator Data'!Y177="No data","x",ROUND(IF('Indicator Data'!Y177&gt;F$195,10,IF('Indicator Data'!Y177&lt;F$194,0,10-(F$195-'Indicator Data'!Y177)/(F$195-F$194)*10)),1))</f>
        <v>7.5</v>
      </c>
      <c r="G174" s="61">
        <f>IF('Indicator Data'!Z177="No data","x",ROUND(IF('Indicator Data'!Z177&gt;G$195,10,IF('Indicator Data'!Z177&lt;G$194,0,10-(G$195-'Indicator Data'!Z177)/(G$195-G$194)*10)),1))</f>
        <v>4.5</v>
      </c>
      <c r="H174" s="62">
        <f t="shared" si="55"/>
        <v>6</v>
      </c>
      <c r="I174" s="63">
        <f>SUM(IF('Indicator Data'!M177=0,0,'Indicator Data'!M177),SUM('Indicator Data'!N177:O177))</f>
        <v>215.75378000000001</v>
      </c>
      <c r="J174" s="63">
        <f>I174/'Indicator Data'!BI177*1000000</f>
        <v>26.694406917584335</v>
      </c>
      <c r="K174" s="61">
        <f t="shared" si="56"/>
        <v>0.5</v>
      </c>
      <c r="L174" s="61">
        <f>IF('Indicator Data'!P177="No data","x",ROUND(IF('Indicator Data'!P177&gt;L$195,10,IF('Indicator Data'!P177&lt;L$194,0,10-(L$195-'Indicator Data'!P177)/(L$195-L$194)*10)),1))</f>
        <v>3.7</v>
      </c>
      <c r="M174" s="61">
        <f>IF('Indicator Data'!Q177="No data","x",IF('Indicator Data'!Q177=0,0,ROUND(IF('Indicator Data'!Q177&gt;M$195,10,IF('Indicator Data'!Q177&lt;M$194,0,10-(M$195-'Indicator Data'!Q177)/(M$195-M$194)*10)),1)))</f>
        <v>3.1</v>
      </c>
      <c r="N174" s="62">
        <f t="shared" si="57"/>
        <v>2.4</v>
      </c>
      <c r="O174" s="64">
        <f t="shared" si="58"/>
        <v>6.3</v>
      </c>
      <c r="P174" s="75">
        <f>IF(AND('Indicator Data'!AD177="No data",'Indicator Data'!AE177="No data"),0,SUM('Indicator Data'!AD177:AF177)/1000)</f>
        <v>12.786</v>
      </c>
      <c r="Q174" s="61">
        <f t="shared" si="59"/>
        <v>3.7</v>
      </c>
      <c r="R174" s="65">
        <f>P174*1000/'Indicator Data'!BI177</f>
        <v>1.5819638796049521E-3</v>
      </c>
      <c r="S174" s="61">
        <f t="shared" si="60"/>
        <v>3.6</v>
      </c>
      <c r="T174" s="66">
        <f t="shared" si="61"/>
        <v>3.7</v>
      </c>
      <c r="U174" s="61">
        <f>IF('Indicator Data'!U177="No data","x",ROUND(IF('Indicator Data'!U177&gt;U$195,10,IF('Indicator Data'!U177&lt;U$194,0,10-(U$195-'Indicator Data'!U177)/(U$195-U$194)*10)),1))</f>
        <v>4.2</v>
      </c>
      <c r="V174" s="61">
        <f>IF('Indicator Data'!V177="No data","x",IF('Indicator Data'!V177=0,0,ROUND(IF('Indicator Data'!V177&gt;V$195,10,IF('Indicator Data'!V177&lt;V$194,0,10-(V$195-'Indicator Data'!V177)/(V$195-V$194)*10)),1)))</f>
        <v>3.3</v>
      </c>
      <c r="W174" s="61">
        <f t="shared" si="62"/>
        <v>3.75</v>
      </c>
      <c r="X174" s="61">
        <f>IF('Indicator Data'!T177="No data","x",ROUND(IF('Indicator Data'!T177&gt;X$195,10,IF('Indicator Data'!T177&lt;X$194,0,10-(X$195-'Indicator Data'!T177)/(X$195-X$194)*10)),1))</f>
        <v>0.7</v>
      </c>
      <c r="Y174" s="167">
        <f>IF('Indicator Data'!W177="No data","x",ROUND(IF('Indicator Data'!W177&gt;Y$195,10,IF('Indicator Data'!W177&lt;Y$194,0,10-(Y$195-'Indicator Data'!W177)/(Y$195-Y$194)*10)),1))</f>
        <v>9.3000000000000007</v>
      </c>
      <c r="Z174" s="65">
        <f>IF('Indicator Data'!X177="No data","x",IF(('Indicator Data'!X177/'Indicator Data'!BI177)&gt;1,1,IF('Indicator Data'!X177&gt;'Indicator Data'!X177,1,'Indicator Data'!X177/'Indicator Data'!BI177)))</f>
        <v>0.66516495988361812</v>
      </c>
      <c r="AA174" s="167">
        <f t="shared" si="63"/>
        <v>7.4</v>
      </c>
      <c r="AB174" s="62">
        <f t="shared" si="71"/>
        <v>5.3</v>
      </c>
      <c r="AC174" s="61">
        <f>IF('Indicator Data'!R177="No data","x",ROUND(IF('Indicator Data'!R177&gt;AC$195,10,IF('Indicator Data'!R177&lt;AC$194,0,10-(AC$195-'Indicator Data'!R177)/(AC$195-AC$194)*10)),1))</f>
        <v>5.4</v>
      </c>
      <c r="AD174" s="61">
        <f>IF('Indicator Data'!S177="No data","x",ROUND(IF('Indicator Data'!S177&gt;AD$195,10,IF('Indicator Data'!S177&lt;AD$194,0,10-(AD$195-'Indicator Data'!S177)/(AD$195-AD$194)*10)),1))</f>
        <v>3.6</v>
      </c>
      <c r="AE174" s="62">
        <f t="shared" si="64"/>
        <v>4.5</v>
      </c>
      <c r="AF174" s="75">
        <f>('Indicator Data'!AC177+'Indicator Data'!AB177*0.5+'Indicator Data'!AA177*0.25)/1000</f>
        <v>0.90300000000000002</v>
      </c>
      <c r="AG174" s="67">
        <f>AF174*1000/'Indicator Data'!BI177</f>
        <v>1.1172480707674578E-4</v>
      </c>
      <c r="AH174" s="62">
        <f t="shared" si="65"/>
        <v>0</v>
      </c>
      <c r="AI174" s="61">
        <f>IF('Indicator Data'!AG177="No data","x",ROUND(IF('Indicator Data'!AG177&lt;$AI$194,10,IF('Indicator Data'!AG177&gt;$AI$195,0,($AI$195-'Indicator Data'!AG177)/($AI$195-$AI$194)*10)),1))</f>
        <v>4.9000000000000004</v>
      </c>
      <c r="AJ174" s="61">
        <f>IF('Indicator Data'!AH177="No data","x",ROUND(IF('Indicator Data'!AH177&gt;$AJ$195,10,IF('Indicator Data'!AH177&lt;$AJ$194,0,10-($AJ$195-'Indicator Data'!AH177)/($AJ$195-$AJ$194)*10)),1))</f>
        <v>3.7</v>
      </c>
      <c r="AK174" s="62">
        <f t="shared" si="72"/>
        <v>4.3</v>
      </c>
      <c r="AL174" s="68">
        <f t="shared" si="73"/>
        <v>3.8</v>
      </c>
      <c r="AM174" s="69">
        <f t="shared" si="74"/>
        <v>3.8</v>
      </c>
      <c r="AN174" s="61">
        <f>IF('Indicator Data'!AI177="No data","x",ROUND((IF(LOG('Indicator Data'!AI177)&gt;AN$195,10,IF(LOG('Indicator Data'!AI177)&lt;AN$194,0,10-(AN$195-LOG('Indicator Data'!AI177))/(AN$195-AN$194)*10))),1))</f>
        <v>4.4000000000000004</v>
      </c>
      <c r="AO174" s="61">
        <f>IF('Indicator Data'!AJ177="No data","x",ROUND((IF(LOG('Indicator Data'!AJ177)&gt;AO$195,10,IF(LOG('Indicator Data'!AJ177)&lt;AO$194,0,10-(AO$195-LOG('Indicator Data'!AJ177))/(AO$195-AO$194)*10))),1))</f>
        <v>4.2</v>
      </c>
      <c r="AP174" s="62">
        <f t="shared" si="66"/>
        <v>4.3</v>
      </c>
      <c r="AQ174" s="62">
        <f>IF('Indicator Data'!AK177=0,10,ROUND(IF(LOG('Indicator Data'!AK177)&gt;AQ$195,0,IF(LOG('Indicator Data'!AK177)&lt;AQ$194,10,(AQ$195-LOG('Indicator Data'!AK177))/(AQ$195-AQ$194)*10)),1))</f>
        <v>7.4</v>
      </c>
      <c r="AR174" s="62">
        <f>IF('Indicator Data'!AL177="No data","x",ROUND(IF('Indicator Data'!AL177&gt;AR$195,10,IF('Indicator Data'!AL177&lt;AR$194,0,10-(AR$195-'Indicator Data'!AL177)/(AR$195-AR$194)*10)),1))</f>
        <v>4</v>
      </c>
      <c r="AS174" s="64">
        <f t="shared" si="67"/>
        <v>5.2</v>
      </c>
      <c r="AT174" s="61">
        <f>IF('Indicator Data'!AM177="No data","x",ROUND(IF('Indicator Data'!AM177^2&gt;AT$195,0,IF('Indicator Data'!AM177^2&lt;AT$194,10,(AT$195-'Indicator Data'!AM177^2)/(AT$195-AT$194)*10)),1))</f>
        <v>6.5</v>
      </c>
      <c r="AU174" s="61">
        <f>IF('Indicator Data'!AN177="No data","x",ROUND(IF('Indicator Data'!AN177&gt;AU$195,0,IF('Indicator Data'!AN177&lt;AU$194,10,(AU$195-'Indicator Data'!AN177)/(AU$195-AU$194)*10)),1))</f>
        <v>6.3</v>
      </c>
      <c r="AV174" s="61">
        <f>IF('Indicator Data'!AO177="No data","x",ROUND(IF('Indicator Data'!AO177&gt;AV$195,0,IF('Indicator Data'!AO177&lt;AV$194,10,(AV$195-'Indicator Data'!AO177)/(AV$195-AV$194)*10)),1))</f>
        <v>8.8000000000000007</v>
      </c>
      <c r="AW174" s="62">
        <f t="shared" si="68"/>
        <v>7.2</v>
      </c>
      <c r="AX174" s="62">
        <f>IF('Indicator Data'!AP177="No data","x",ROUND(IF('Indicator Data'!AP177&gt;AX$195,10,IF('Indicator Data'!AP177&lt;AX$194,0,10-(AX$195-'Indicator Data'!AP177)/(AX$195-AX$194)*10)),1))</f>
        <v>6.1</v>
      </c>
      <c r="AY174" s="64">
        <f t="shared" si="69"/>
        <v>6.7</v>
      </c>
      <c r="AZ174" s="69">
        <f t="shared" si="70"/>
        <v>6</v>
      </c>
    </row>
    <row r="175" spans="1:52" s="4" customFormat="1" x14ac:dyDescent="0.3">
      <c r="A175" s="109" t="str">
        <f>'Indicator Data'!A178</f>
        <v>Tonga</v>
      </c>
      <c r="B175" s="52" t="str">
        <f>'Indicator Data'!B178</f>
        <v>TON</v>
      </c>
      <c r="C175" s="61">
        <f>ROUND(IF('Indicator Data'!K178="No data",IF((0.1022*LN('Indicator Data'!BH178)-0.1711)&gt;C$195,0,IF((0.1022*LN('Indicator Data'!BH178)-0.1711)&lt;C$194,10,(C$195-(0.1022*LN('Indicator Data'!BH178)-0.1711))/(C$195-C$194)*10)),IF('Indicator Data'!K178&gt;C$195,0,IF('Indicator Data'!K178&lt;C$194,10,(C$195-'Indicator Data'!K178)/(C$195-C$194)*10))),1)</f>
        <v>3.7</v>
      </c>
      <c r="D175" s="61" t="str">
        <f>IF('Indicator Data'!L178="No data","x",ROUND((IF(LOG('Indicator Data'!L178*1000)&gt;D$195,10,IF(LOG('Indicator Data'!L178*1000)&lt;D$194,0,10-(D$195-LOG('Indicator Data'!L178*1000))/(D$195-D$194)*10))),1))</f>
        <v>x</v>
      </c>
      <c r="E175" s="62">
        <f t="shared" si="54"/>
        <v>3.7</v>
      </c>
      <c r="F175" s="61">
        <f>IF('Indicator Data'!Y178="No data","x",ROUND(IF('Indicator Data'!Y178&gt;F$195,10,IF('Indicator Data'!Y178&lt;F$194,0,10-(F$195-'Indicator Data'!Y178)/(F$195-F$194)*10)),1))</f>
        <v>5.6</v>
      </c>
      <c r="G175" s="61">
        <f>IF('Indicator Data'!Z178="No data","x",ROUND(IF('Indicator Data'!Z178&gt;G$195,10,IF('Indicator Data'!Z178&lt;G$194,0,10-(G$195-'Indicator Data'!Z178)/(G$195-G$194)*10)),1))</f>
        <v>3.2</v>
      </c>
      <c r="H175" s="62">
        <f t="shared" si="55"/>
        <v>4.4000000000000004</v>
      </c>
      <c r="I175" s="63">
        <f>SUM(IF('Indicator Data'!M178=0,0,'Indicator Data'!M178),SUM('Indicator Data'!N178:O178))</f>
        <v>257.65486999999996</v>
      </c>
      <c r="J175" s="63">
        <f>I175/'Indicator Data'!BI178*1000000</f>
        <v>2465.6676268218221</v>
      </c>
      <c r="K175" s="61">
        <f t="shared" si="56"/>
        <v>10</v>
      </c>
      <c r="L175" s="61">
        <f>IF('Indicator Data'!P178="No data","x",ROUND(IF('Indicator Data'!P178&gt;L$195,10,IF('Indicator Data'!P178&lt;L$194,0,10-(L$195-'Indicator Data'!P178)/(L$195-L$194)*10)),1))</f>
        <v>10</v>
      </c>
      <c r="M175" s="61">
        <f>IF('Indicator Data'!Q178="No data","x",IF('Indicator Data'!Q178=0,0,ROUND(IF('Indicator Data'!Q178&gt;M$195,10,IF('Indicator Data'!Q178&lt;M$194,0,10-(M$195-'Indicator Data'!Q178)/(M$195-M$194)*10)),1)))</f>
        <v>10</v>
      </c>
      <c r="N175" s="62">
        <f t="shared" si="57"/>
        <v>10</v>
      </c>
      <c r="O175" s="64">
        <f t="shared" si="58"/>
        <v>5.5</v>
      </c>
      <c r="P175" s="75">
        <f>IF(AND('Indicator Data'!AD178="No data",'Indicator Data'!AE178="No data"),0,SUM('Indicator Data'!AD178:AF178)/1000)</f>
        <v>0</v>
      </c>
      <c r="Q175" s="61">
        <f t="shared" si="59"/>
        <v>0</v>
      </c>
      <c r="R175" s="65">
        <f>P175*1000/'Indicator Data'!BI178</f>
        <v>0</v>
      </c>
      <c r="S175" s="61">
        <f t="shared" si="60"/>
        <v>0</v>
      </c>
      <c r="T175" s="66">
        <f t="shared" si="61"/>
        <v>0</v>
      </c>
      <c r="U175" s="61" t="str">
        <f>IF('Indicator Data'!U178="No data","x",ROUND(IF('Indicator Data'!U178&gt;U$195,10,IF('Indicator Data'!U178&lt;U$194,0,10-(U$195-'Indicator Data'!U178)/(U$195-U$194)*10)),1))</f>
        <v>x</v>
      </c>
      <c r="V175" s="61" t="str">
        <f>IF('Indicator Data'!V178="No data","x",IF('Indicator Data'!V178=0,0,ROUND(IF('Indicator Data'!V178&gt;V$195,10,IF('Indicator Data'!V178&lt;V$194,0,10-(V$195-'Indicator Data'!V178)/(V$195-V$194)*10)),1)))</f>
        <v>x</v>
      </c>
      <c r="W175" s="61" t="str">
        <f t="shared" si="62"/>
        <v>x</v>
      </c>
      <c r="X175" s="61">
        <f>IF('Indicator Data'!T178="No data","x",ROUND(IF('Indicator Data'!T178&gt;X$195,10,IF('Indicator Data'!T178&lt;X$194,0,10-(X$195-'Indicator Data'!T178)/(X$195-X$194)*10)),1))</f>
        <v>0.2</v>
      </c>
      <c r="Y175" s="167" t="str">
        <f>IF('Indicator Data'!W178="No data","x",ROUND(IF('Indicator Data'!W178&gt;Y$195,10,IF('Indicator Data'!W178&lt;Y$194,0,10-(Y$195-'Indicator Data'!W178)/(Y$195-Y$194)*10)),1))</f>
        <v>x</v>
      </c>
      <c r="Z175" s="65">
        <f>IF('Indicator Data'!X178="No data","x",IF(('Indicator Data'!X178/'Indicator Data'!BI178)&gt;1,1,IF('Indicator Data'!X178&gt;'Indicator Data'!X178,1,'Indicator Data'!X178/'Indicator Data'!BI178)))</f>
        <v>0.35533077504617355</v>
      </c>
      <c r="AA175" s="167">
        <f t="shared" si="63"/>
        <v>3.9</v>
      </c>
      <c r="AB175" s="62">
        <f t="shared" si="71"/>
        <v>2.1</v>
      </c>
      <c r="AC175" s="61">
        <f>IF('Indicator Data'!R178="No data","x",ROUND(IF('Indicator Data'!R178&gt;AC$195,10,IF('Indicator Data'!R178&lt;AC$194,0,10-(AC$195-'Indicator Data'!R178)/(AC$195-AC$194)*10)),1))</f>
        <v>1.2</v>
      </c>
      <c r="AD175" s="61">
        <f>IF('Indicator Data'!S178="No data","x",ROUND(IF('Indicator Data'!S178&gt;AD$195,10,IF('Indicator Data'!S178&lt;AD$194,0,10-(AD$195-'Indicator Data'!S178)/(AD$195-AD$194)*10)),1))</f>
        <v>0.4</v>
      </c>
      <c r="AE175" s="62">
        <f t="shared" si="64"/>
        <v>0.8</v>
      </c>
      <c r="AF175" s="75">
        <f>('Indicator Data'!AC178+'Indicator Data'!AB178*0.5+'Indicator Data'!AA178*0.25)/1000</f>
        <v>43.893999999999998</v>
      </c>
      <c r="AG175" s="67">
        <f>AF175*1000/'Indicator Data'!BI178</f>
        <v>0.42005033637329303</v>
      </c>
      <c r="AH175" s="62">
        <f t="shared" si="65"/>
        <v>10</v>
      </c>
      <c r="AI175" s="61">
        <f>IF('Indicator Data'!AG178="No data","x",ROUND(IF('Indicator Data'!AG178&lt;$AI$194,10,IF('Indicator Data'!AG178&gt;$AI$195,0,($AI$195-'Indicator Data'!AG178)/($AI$195-$AI$194)*10)),1))</f>
        <v>8.4</v>
      </c>
      <c r="AJ175" s="61">
        <f>IF('Indicator Data'!AH178="No data","x",ROUND(IF('Indicator Data'!AH178&gt;$AJ$195,10,IF('Indicator Data'!AH178&lt;$AJ$194,0,10-($AJ$195-'Indicator Data'!AH178)/($AJ$195-$AJ$194)*10)),1))</f>
        <v>0</v>
      </c>
      <c r="AK175" s="62">
        <f t="shared" si="72"/>
        <v>4.2</v>
      </c>
      <c r="AL175" s="68">
        <f t="shared" si="73"/>
        <v>5.9</v>
      </c>
      <c r="AM175" s="69">
        <f t="shared" si="74"/>
        <v>3.5</v>
      </c>
      <c r="AN175" s="61" t="str">
        <f>IF('Indicator Data'!AI178="No data","x",ROUND((IF(LOG('Indicator Data'!AI178)&gt;AN$195,10,IF(LOG('Indicator Data'!AI178)&lt;AN$194,0,10-(AN$195-LOG('Indicator Data'!AI178))/(AN$195-AN$194)*10))),1))</f>
        <v>x</v>
      </c>
      <c r="AO175" s="61">
        <f>IF('Indicator Data'!AJ178="No data","x",ROUND((IF(LOG('Indicator Data'!AJ178)&gt;AO$195,10,IF(LOG('Indicator Data'!AJ178)&lt;AO$194,0,10-(AO$195-LOG('Indicator Data'!AJ178))/(AO$195-AO$194)*10))),1))</f>
        <v>2</v>
      </c>
      <c r="AP175" s="62">
        <f t="shared" si="66"/>
        <v>2</v>
      </c>
      <c r="AQ175" s="62">
        <f>IF('Indicator Data'!AK178=0,10,ROUND(IF(LOG('Indicator Data'!AK178)&gt;AQ$195,0,IF(LOG('Indicator Data'!AK178)&lt;AQ$194,10,(AQ$195-LOG('Indicator Data'!AK178))/(AQ$195-AQ$194)*10)),1))</f>
        <v>2.5</v>
      </c>
      <c r="AR175" s="62">
        <f>IF('Indicator Data'!AL178="No data","x",ROUND(IF('Indicator Data'!AL178&gt;AR$195,10,IF('Indicator Data'!AL178&lt;AR$194,0,10-(AR$195-'Indicator Data'!AL178)/(AR$195-AR$194)*10)),1))</f>
        <v>0</v>
      </c>
      <c r="AS175" s="64">
        <f t="shared" si="67"/>
        <v>1.5</v>
      </c>
      <c r="AT175" s="61">
        <f>IF('Indicator Data'!AM178="No data","x",ROUND(IF('Indicator Data'!AM178^2&gt;AT$195,0,IF('Indicator Data'!AM178^2&lt;AT$194,10,(AT$195-'Indicator Data'!AM178^2)/(AT$195-AT$194)*10)),1))</f>
        <v>0.1</v>
      </c>
      <c r="AU175" s="61">
        <f>IF('Indicator Data'!AN178="No data","x",ROUND(IF('Indicator Data'!AN178&gt;AU$195,0,IF('Indicator Data'!AN178&lt;AU$194,10,(AU$195-'Indicator Data'!AN178)/(AU$195-AU$194)*10)),1))</f>
        <v>4.9000000000000004</v>
      </c>
      <c r="AV175" s="61">
        <f>IF('Indicator Data'!AO178="No data","x",ROUND(IF('Indicator Data'!AO178&gt;AV$195,0,IF('Indicator Data'!AO178&lt;AV$194,10,(AV$195-'Indicator Data'!AO178)/(AV$195-AV$194)*10)),1))</f>
        <v>6</v>
      </c>
      <c r="AW175" s="62">
        <f t="shared" si="68"/>
        <v>3.7</v>
      </c>
      <c r="AX175" s="62" t="str">
        <f>IF('Indicator Data'!AP178="No data","x",ROUND(IF('Indicator Data'!AP178&gt;AX$195,10,IF('Indicator Data'!AP178&lt;AX$194,0,10-(AX$195-'Indicator Data'!AP178)/(AX$195-AX$194)*10)),1))</f>
        <v>x</v>
      </c>
      <c r="AY175" s="64">
        <f t="shared" si="69"/>
        <v>3.7</v>
      </c>
      <c r="AZ175" s="69">
        <f t="shared" si="70"/>
        <v>2.6</v>
      </c>
    </row>
    <row r="176" spans="1:52" s="4" customFormat="1" x14ac:dyDescent="0.3">
      <c r="A176" s="109" t="str">
        <f>'Indicator Data'!A179</f>
        <v>Trinidad and Tobago</v>
      </c>
      <c r="B176" s="52" t="str">
        <f>'Indicator Data'!B179</f>
        <v>TTO</v>
      </c>
      <c r="C176" s="61">
        <f>ROUND(IF('Indicator Data'!K179="No data",IF((0.1022*LN('Indicator Data'!BH179)-0.1711)&gt;C$195,0,IF((0.1022*LN('Indicator Data'!BH179)-0.1711)&lt;C$194,10,(C$195-(0.1022*LN('Indicator Data'!BH179)-0.1711))/(C$195-C$194)*10)),IF('Indicator Data'!K179&gt;C$195,0,IF('Indicator Data'!K179&lt;C$194,10,(C$195-'Indicator Data'!K179)/(C$195-C$194)*10))),1)</f>
        <v>2</v>
      </c>
      <c r="D176" s="61">
        <f>IF('Indicator Data'!L179="No data","x",ROUND((IF(LOG('Indicator Data'!L179*1000)&gt;D$195,10,IF(LOG('Indicator Data'!L179*1000)&lt;D$194,0,10-(D$195-LOG('Indicator Data'!L179*1000))/(D$195-D$194)*10))),1))</f>
        <v>1.4</v>
      </c>
      <c r="E176" s="62">
        <f t="shared" si="54"/>
        <v>1.7</v>
      </c>
      <c r="F176" s="61">
        <f>IF('Indicator Data'!Y179="No data","x",ROUND(IF('Indicator Data'!Y179&gt;F$195,10,IF('Indicator Data'!Y179&lt;F$194,0,10-(F$195-'Indicator Data'!Y179)/(F$195-F$194)*10)),1))</f>
        <v>4.3</v>
      </c>
      <c r="G176" s="61" t="str">
        <f>IF('Indicator Data'!Z179="No data","x",ROUND(IF('Indicator Data'!Z179&gt;G$195,10,IF('Indicator Data'!Z179&lt;G$194,0,10-(G$195-'Indicator Data'!Z179)/(G$195-G$194)*10)),1))</f>
        <v>x</v>
      </c>
      <c r="H176" s="62">
        <f t="shared" si="55"/>
        <v>4.3</v>
      </c>
      <c r="I176" s="63">
        <f>SUM(IF('Indicator Data'!M179=0,0,'Indicator Data'!M179),SUM('Indicator Data'!N179:O179))</f>
        <v>79.594530000000006</v>
      </c>
      <c r="J176" s="63">
        <f>I176/'Indicator Data'!BI179*1000000</f>
        <v>57.058278714437385</v>
      </c>
      <c r="K176" s="61">
        <f t="shared" si="56"/>
        <v>1.1000000000000001</v>
      </c>
      <c r="L176" s="61" t="str">
        <f>IF('Indicator Data'!P179="No data","x",ROUND(IF('Indicator Data'!P179&gt;L$195,10,IF('Indicator Data'!P179&lt;L$194,0,10-(L$195-'Indicator Data'!P179)/(L$195-L$194)*10)),1))</f>
        <v>x</v>
      </c>
      <c r="M176" s="61">
        <f>IF('Indicator Data'!Q179="No data","x",IF('Indicator Data'!Q179=0,0,ROUND(IF('Indicator Data'!Q179&gt;M$195,10,IF('Indicator Data'!Q179&lt;M$194,0,10-(M$195-'Indicator Data'!Q179)/(M$195-M$194)*10)),1)))</f>
        <v>0.2</v>
      </c>
      <c r="N176" s="62">
        <f t="shared" si="57"/>
        <v>0.7</v>
      </c>
      <c r="O176" s="64">
        <f t="shared" si="58"/>
        <v>2.1</v>
      </c>
      <c r="P176" s="75">
        <f>IF(AND('Indicator Data'!AD179="No data",'Indicator Data'!AE179="No data"),0,SUM('Indicator Data'!AD179:AF179)/1000)</f>
        <v>10.733000000000001</v>
      </c>
      <c r="Q176" s="61">
        <f t="shared" si="59"/>
        <v>3.4</v>
      </c>
      <c r="R176" s="65">
        <f>P176*1000/'Indicator Data'!BI179</f>
        <v>7.6940777895422767E-3</v>
      </c>
      <c r="S176" s="61">
        <f t="shared" si="60"/>
        <v>5.3</v>
      </c>
      <c r="T176" s="66">
        <f t="shared" si="61"/>
        <v>4.4000000000000004</v>
      </c>
      <c r="U176" s="61">
        <f>IF('Indicator Data'!U179="No data","x",ROUND(IF('Indicator Data'!U179&gt;U$195,10,IF('Indicator Data'!U179&lt;U$194,0,10-(U$195-'Indicator Data'!U179)/(U$195-U$194)*10)),1))</f>
        <v>2.4</v>
      </c>
      <c r="V176" s="61">
        <f>IF('Indicator Data'!V179="No data","x",IF('Indicator Data'!V179=0,0,ROUND(IF('Indicator Data'!V179&gt;V$195,10,IF('Indicator Data'!V179&lt;V$194,0,10-(V$195-'Indicator Data'!V179)/(V$195-V$194)*10)),1)))</f>
        <v>1.4</v>
      </c>
      <c r="W176" s="61">
        <f t="shared" si="62"/>
        <v>1.9</v>
      </c>
      <c r="X176" s="61">
        <f>IF('Indicator Data'!T179="No data","x",ROUND(IF('Indicator Data'!T179&gt;X$195,10,IF('Indicator Data'!T179&lt;X$194,0,10-(X$195-'Indicator Data'!T179)/(X$195-X$194)*10)),1))</f>
        <v>0.3</v>
      </c>
      <c r="Y176" s="167" t="str">
        <f>IF('Indicator Data'!W179="No data","x",ROUND(IF('Indicator Data'!W179&gt;Y$195,10,IF('Indicator Data'!W179&lt;Y$194,0,10-(Y$195-'Indicator Data'!W179)/(Y$195-Y$194)*10)),1))</f>
        <v>x</v>
      </c>
      <c r="Z176" s="65">
        <f>IF('Indicator Data'!X179="No data","x",IF(('Indicator Data'!X179/'Indicator Data'!BI179)&gt;1,1,IF('Indicator Data'!X179&gt;'Indicator Data'!X179,1,'Indicator Data'!X179/'Indicator Data'!BI179)))</f>
        <v>1.3065523319873058E-2</v>
      </c>
      <c r="AA176" s="167">
        <f t="shared" si="63"/>
        <v>0.1</v>
      </c>
      <c r="AB176" s="62">
        <f t="shared" si="71"/>
        <v>0.8</v>
      </c>
      <c r="AC176" s="61">
        <f>IF('Indicator Data'!R179="No data","x",ROUND(IF('Indicator Data'!R179&gt;AC$195,10,IF('Indicator Data'!R179&lt;AC$194,0,10-(AC$195-'Indicator Data'!R179)/(AC$195-AC$194)*10)),1))</f>
        <v>1.4</v>
      </c>
      <c r="AD176" s="61">
        <f>IF('Indicator Data'!S179="No data","x",ROUND(IF('Indicator Data'!S179&gt;AD$195,10,IF('Indicator Data'!S179&lt;AD$194,0,10-(AD$195-'Indicator Data'!S179)/(AD$195-AD$194)*10)),1))</f>
        <v>1.2</v>
      </c>
      <c r="AE176" s="62">
        <f t="shared" si="64"/>
        <v>1.3</v>
      </c>
      <c r="AF176" s="75">
        <f>('Indicator Data'!AC179+'Indicator Data'!AB179*0.5+'Indicator Data'!AA179*0.25)/1000</f>
        <v>75</v>
      </c>
      <c r="AG176" s="67">
        <f>AF176*1000/'Indicator Data'!BI179</f>
        <v>5.3764635629895717E-2</v>
      </c>
      <c r="AH176" s="62">
        <f t="shared" si="65"/>
        <v>5.4</v>
      </c>
      <c r="AI176" s="61">
        <f>IF('Indicator Data'!AG179="No data","x",ROUND(IF('Indicator Data'!AG179&lt;$AI$194,10,IF('Indicator Data'!AG179&gt;$AI$195,0,($AI$195-'Indicator Data'!AG179)/($AI$195-$AI$194)*10)),1))</f>
        <v>2.9</v>
      </c>
      <c r="AJ176" s="61">
        <f>IF('Indicator Data'!AH179="No data","x",ROUND(IF('Indicator Data'!AH179&gt;$AJ$195,10,IF('Indicator Data'!AH179&lt;$AJ$194,0,10-($AJ$195-'Indicator Data'!AH179)/($AJ$195-$AJ$194)*10)),1))</f>
        <v>0.2</v>
      </c>
      <c r="AK176" s="62">
        <f t="shared" si="72"/>
        <v>1.6</v>
      </c>
      <c r="AL176" s="68">
        <f t="shared" si="73"/>
        <v>2.5</v>
      </c>
      <c r="AM176" s="69">
        <f t="shared" si="74"/>
        <v>3.5</v>
      </c>
      <c r="AN176" s="61">
        <f>IF('Indicator Data'!AI179="No data","x",ROUND((IF(LOG('Indicator Data'!AI179)&gt;AN$195,10,IF(LOG('Indicator Data'!AI179)&lt;AN$194,0,10-(AN$195-LOG('Indicator Data'!AI179))/(AN$195-AN$194)*10))),1))</f>
        <v>6</v>
      </c>
      <c r="AO176" s="61">
        <f>IF('Indicator Data'!AJ179="No data","x",ROUND((IF(LOG('Indicator Data'!AJ179)&gt;AO$195,10,IF(LOG('Indicator Data'!AJ179)&lt;AO$194,0,10-(AO$195-LOG('Indicator Data'!AJ179))/(AO$195-AO$194)*10))),1))</f>
        <v>4</v>
      </c>
      <c r="AP176" s="62">
        <f t="shared" si="66"/>
        <v>5</v>
      </c>
      <c r="AQ176" s="62">
        <f>IF('Indicator Data'!AK179=0,10,ROUND(IF(LOG('Indicator Data'!AK179)&gt;AQ$195,0,IF(LOG('Indicator Data'!AK179)&lt;AQ$194,10,(AQ$195-LOG('Indicator Data'!AK179))/(AQ$195-AQ$194)*10)),1))</f>
        <v>6.6</v>
      </c>
      <c r="AR176" s="62">
        <f>IF('Indicator Data'!AL179="No data","x",ROUND(IF('Indicator Data'!AL179&gt;AR$195,10,IF('Indicator Data'!AL179&lt;AR$194,0,10-(AR$195-'Indicator Data'!AL179)/(AR$195-AR$194)*10)),1))</f>
        <v>4</v>
      </c>
      <c r="AS176" s="64">
        <f t="shared" si="67"/>
        <v>5.2</v>
      </c>
      <c r="AT176" s="61">
        <f>IF('Indicator Data'!AM179="No data","x",ROUND(IF('Indicator Data'!AM179^2&gt;AT$195,0,IF('Indicator Data'!AM179^2&lt;AT$194,10,(AT$195-'Indicator Data'!AM179^2)/(AT$195-AT$194)*10)),1))</f>
        <v>0.3</v>
      </c>
      <c r="AU176" s="61">
        <f>IF('Indicator Data'!AN179="No data","x",ROUND(IF('Indicator Data'!AN179&gt;AU$195,0,IF('Indicator Data'!AN179&lt;AU$194,10,(AU$195-'Indicator Data'!AN179)/(AU$195-AU$194)*10)),1))</f>
        <v>3</v>
      </c>
      <c r="AV176" s="61">
        <f>IF('Indicator Data'!AO179="No data","x",ROUND(IF('Indicator Data'!AO179&gt;AV$195,0,IF('Indicator Data'!AO179&lt;AV$194,10,(AV$195-'Indicator Data'!AO179)/(AV$195-AV$194)*10)),1))</f>
        <v>2.7</v>
      </c>
      <c r="AW176" s="62">
        <f t="shared" si="68"/>
        <v>2</v>
      </c>
      <c r="AX176" s="62">
        <f>IF('Indicator Data'!AP179="No data","x",ROUND(IF('Indicator Data'!AP179&gt;AX$195,10,IF('Indicator Data'!AP179&lt;AX$194,0,10-(AX$195-'Indicator Data'!AP179)/(AX$195-AX$194)*10)),1))</f>
        <v>4.8</v>
      </c>
      <c r="AY176" s="64">
        <f t="shared" si="69"/>
        <v>3.4</v>
      </c>
      <c r="AZ176" s="69">
        <f t="shared" si="70"/>
        <v>4.3</v>
      </c>
    </row>
    <row r="177" spans="1:52" s="4" customFormat="1" x14ac:dyDescent="0.3">
      <c r="A177" s="109" t="str">
        <f>'Indicator Data'!A180</f>
        <v>Tunisia</v>
      </c>
      <c r="B177" s="52" t="str">
        <f>'Indicator Data'!B180</f>
        <v>TUN</v>
      </c>
      <c r="C177" s="61">
        <f>ROUND(IF('Indicator Data'!K180="No data",IF((0.1022*LN('Indicator Data'!BH180)-0.1711)&gt;C$195,0,IF((0.1022*LN('Indicator Data'!BH180)-0.1711)&lt;C$194,10,(C$195-(0.1022*LN('Indicator Data'!BH180)-0.1711))/(C$195-C$194)*10)),IF('Indicator Data'!K180&gt;C$195,0,IF('Indicator Data'!K180&lt;C$194,10,(C$195-'Indicator Data'!K180)/(C$195-C$194)*10))),1)</f>
        <v>3.2</v>
      </c>
      <c r="D177" s="61">
        <f>IF('Indicator Data'!L180="No data","x",ROUND((IF(LOG('Indicator Data'!L180*1000)&gt;D$195,10,IF(LOG('Indicator Data'!L180*1000)&lt;D$194,0,10-(D$195-LOG('Indicator Data'!L180*1000))/(D$195-D$194)*10))),1))</f>
        <v>2.7</v>
      </c>
      <c r="E177" s="62">
        <f t="shared" si="54"/>
        <v>3</v>
      </c>
      <c r="F177" s="61">
        <f>IF('Indicator Data'!Y180="No data","x",ROUND(IF('Indicator Data'!Y180&gt;F$195,10,IF('Indicator Data'!Y180&lt;F$194,0,10-(F$195-'Indicator Data'!Y180)/(F$195-F$194)*10)),1))</f>
        <v>4</v>
      </c>
      <c r="G177" s="61">
        <f>IF('Indicator Data'!Z180="No data","x",ROUND(IF('Indicator Data'!Z180&gt;G$195,10,IF('Indicator Data'!Z180&lt;G$194,0,10-(G$195-'Indicator Data'!Z180)/(G$195-G$194)*10)),1))</f>
        <v>2</v>
      </c>
      <c r="H177" s="62">
        <f t="shared" si="55"/>
        <v>3</v>
      </c>
      <c r="I177" s="63">
        <f>SUM(IF('Indicator Data'!M180=0,0,'Indicator Data'!M180),SUM('Indicator Data'!N180:O180))</f>
        <v>862.74805000000003</v>
      </c>
      <c r="J177" s="63">
        <f>I177/'Indicator Data'!BI180*1000000</f>
        <v>73.77243544330814</v>
      </c>
      <c r="K177" s="61">
        <f t="shared" si="56"/>
        <v>1.5</v>
      </c>
      <c r="L177" s="61">
        <f>IF('Indicator Data'!P180="No data","x",ROUND(IF('Indicator Data'!P180&gt;L$195,10,IF('Indicator Data'!P180&lt;L$194,0,10-(L$195-'Indicator Data'!P180)/(L$195-L$194)*10)),1))</f>
        <v>1.4</v>
      </c>
      <c r="M177" s="61">
        <f>IF('Indicator Data'!Q180="No data","x",IF('Indicator Data'!Q180=0,0,ROUND(IF('Indicator Data'!Q180&gt;M$195,10,IF('Indicator Data'!Q180&lt;M$194,0,10-(M$195-'Indicator Data'!Q180)/(M$195-M$194)*10)),1)))</f>
        <v>1.6</v>
      </c>
      <c r="N177" s="62">
        <f t="shared" si="57"/>
        <v>1.5</v>
      </c>
      <c r="O177" s="64">
        <f t="shared" si="58"/>
        <v>2.6</v>
      </c>
      <c r="P177" s="75">
        <f>IF(AND('Indicator Data'!AD180="No data",'Indicator Data'!AE180="No data"),0,SUM('Indicator Data'!AD180:AF180)/1000)</f>
        <v>1.3220000000000001</v>
      </c>
      <c r="Q177" s="61">
        <f t="shared" si="59"/>
        <v>0.4</v>
      </c>
      <c r="R177" s="65">
        <f>P177*1000/'Indicator Data'!BI180</f>
        <v>1.1304245736174467E-4</v>
      </c>
      <c r="S177" s="61">
        <f t="shared" si="60"/>
        <v>1.9</v>
      </c>
      <c r="T177" s="66">
        <f t="shared" si="61"/>
        <v>1.2</v>
      </c>
      <c r="U177" s="61">
        <f>IF('Indicator Data'!U180="No data","x",ROUND(IF('Indicator Data'!U180&gt;U$195,10,IF('Indicator Data'!U180&lt;U$194,0,10-(U$195-'Indicator Data'!U180)/(U$195-U$194)*10)),1))</f>
        <v>0.2</v>
      </c>
      <c r="V177" s="61">
        <f>IF('Indicator Data'!V180="No data","x",IF('Indicator Data'!V180=0,0,ROUND(IF('Indicator Data'!V180&gt;V$195,10,IF('Indicator Data'!V180&lt;V$194,0,10-(V$195-'Indicator Data'!V180)/(V$195-V$194)*10)),1)))</f>
        <v>0.2</v>
      </c>
      <c r="W177" s="61">
        <f t="shared" si="62"/>
        <v>0.2</v>
      </c>
      <c r="X177" s="61">
        <f>IF('Indicator Data'!T180="No data","x",ROUND(IF('Indicator Data'!T180&gt;X$195,10,IF('Indicator Data'!T180&lt;X$194,0,10-(X$195-'Indicator Data'!T180)/(X$195-X$194)*10)),1))</f>
        <v>0.6</v>
      </c>
      <c r="Y177" s="167" t="str">
        <f>IF('Indicator Data'!W180="No data","x",ROUND(IF('Indicator Data'!W180&gt;Y$195,10,IF('Indicator Data'!W180&lt;Y$194,0,10-(Y$195-'Indicator Data'!W180)/(Y$195-Y$194)*10)),1))</f>
        <v>x</v>
      </c>
      <c r="Z177" s="65">
        <f>IF('Indicator Data'!X180="No data","x",IF(('Indicator Data'!X180/'Indicator Data'!BI180)&gt;1,1,IF('Indicator Data'!X180&gt;'Indicator Data'!X180,1,'Indicator Data'!X180/'Indicator Data'!BI180)))</f>
        <v>4.1044160010315765E-4</v>
      </c>
      <c r="AA177" s="167">
        <f t="shared" si="63"/>
        <v>0</v>
      </c>
      <c r="AB177" s="62">
        <f t="shared" si="71"/>
        <v>0.3</v>
      </c>
      <c r="AC177" s="61">
        <f>IF('Indicator Data'!R180="No data","x",ROUND(IF('Indicator Data'!R180&gt;AC$195,10,IF('Indicator Data'!R180&lt;AC$194,0,10-(AC$195-'Indicator Data'!R180)/(AC$195-AC$194)*10)),1))</f>
        <v>1.3</v>
      </c>
      <c r="AD177" s="61">
        <f>IF('Indicator Data'!S180="No data","x",ROUND(IF('Indicator Data'!S180&gt;AD$195,10,IF('Indicator Data'!S180&lt;AD$194,0,10-(AD$195-'Indicator Data'!S180)/(AD$195-AD$194)*10)),1))</f>
        <v>0.5</v>
      </c>
      <c r="AE177" s="62">
        <f t="shared" si="64"/>
        <v>0.9</v>
      </c>
      <c r="AF177" s="75">
        <f>('Indicator Data'!AC180+'Indicator Data'!AB180*0.5+'Indicator Data'!AA180*0.25)/1000</f>
        <v>15.5</v>
      </c>
      <c r="AG177" s="67">
        <f>AF177*1000/'Indicator Data'!BI180</f>
        <v>1.3253843336664467E-3</v>
      </c>
      <c r="AH177" s="62">
        <f t="shared" si="65"/>
        <v>0.1</v>
      </c>
      <c r="AI177" s="61">
        <f>IF('Indicator Data'!AG180="No data","x",ROUND(IF('Indicator Data'!AG180&lt;$AI$194,10,IF('Indicator Data'!AG180&gt;$AI$195,0,($AI$195-'Indicator Data'!AG180)/($AI$195-$AI$194)*10)),1))</f>
        <v>0.8</v>
      </c>
      <c r="AJ177" s="61">
        <f>IF('Indicator Data'!AH180="No data","x",ROUND(IF('Indicator Data'!AH180&gt;$AJ$195,10,IF('Indicator Data'!AH180&lt;$AJ$194,0,10-($AJ$195-'Indicator Data'!AH180)/($AJ$195-$AJ$194)*10)),1))</f>
        <v>0</v>
      </c>
      <c r="AK177" s="62">
        <f t="shared" si="72"/>
        <v>0.4</v>
      </c>
      <c r="AL177" s="68">
        <f t="shared" si="73"/>
        <v>0.4</v>
      </c>
      <c r="AM177" s="69">
        <f t="shared" si="74"/>
        <v>0.8</v>
      </c>
      <c r="AN177" s="61">
        <f>IF('Indicator Data'!AI180="No data","x",ROUND((IF(LOG('Indicator Data'!AI180)&gt;AN$195,10,IF(LOG('Indicator Data'!AI180)&lt;AN$194,0,10-(AN$195-LOG('Indicator Data'!AI180))/(AN$195-AN$194)*10))),1))</f>
        <v>6.6</v>
      </c>
      <c r="AO177" s="61">
        <f>IF('Indicator Data'!AJ180="No data","x",ROUND((IF(LOG('Indicator Data'!AJ180)&gt;AO$195,10,IF(LOG('Indicator Data'!AJ180)&lt;AO$194,0,10-(AO$195-LOG('Indicator Data'!AJ180))/(AO$195-AO$194)*10))),1))</f>
        <v>7.1</v>
      </c>
      <c r="AP177" s="62">
        <f t="shared" si="66"/>
        <v>6.9</v>
      </c>
      <c r="AQ177" s="62">
        <f>IF('Indicator Data'!AK180=0,10,ROUND(IF(LOG('Indicator Data'!AK180)&gt;AQ$195,0,IF(LOG('Indicator Data'!AK180)&lt;AQ$194,10,(AQ$195-LOG('Indicator Data'!AK180))/(AQ$195-AQ$194)*10)),1))</f>
        <v>6.3</v>
      </c>
      <c r="AR177" s="62">
        <f>IF('Indicator Data'!AL180="No data","x",ROUND(IF('Indicator Data'!AL180&gt;AR$195,10,IF('Indicator Data'!AL180&lt;AR$194,0,10-(AR$195-'Indicator Data'!AL180)/(AR$195-AR$194)*10)),1))</f>
        <v>4</v>
      </c>
      <c r="AS177" s="64">
        <f t="shared" si="67"/>
        <v>5.7</v>
      </c>
      <c r="AT177" s="61">
        <f>IF('Indicator Data'!AM180="No data","x",ROUND(IF('Indicator Data'!AM180^2&gt;AT$195,0,IF('Indicator Data'!AM180^2&lt;AT$194,10,(AT$195-'Indicator Data'!AM180^2)/(AT$195-AT$194)*10)),1))</f>
        <v>4.0999999999999996</v>
      </c>
      <c r="AU177" s="61">
        <f>IF('Indicator Data'!AN180="No data","x",ROUND(IF('Indicator Data'!AN180&gt;AU$195,0,IF('Indicator Data'!AN180&lt;AU$194,10,(AU$195-'Indicator Data'!AN180)/(AU$195-AU$194)*10)),1))</f>
        <v>3.7</v>
      </c>
      <c r="AV177" s="61">
        <f>IF('Indicator Data'!AO180="No data","x",ROUND(IF('Indicator Data'!AO180&gt;AV$195,0,IF('Indicator Data'!AO180&lt;AV$194,10,(AV$195-'Indicator Data'!AO180)/(AV$195-AV$194)*10)),1))</f>
        <v>4.5</v>
      </c>
      <c r="AW177" s="62">
        <f t="shared" si="68"/>
        <v>4.0999999999999996</v>
      </c>
      <c r="AX177" s="62">
        <f>IF('Indicator Data'!AP180="No data","x",ROUND(IF('Indicator Data'!AP180&gt;AX$195,10,IF('Indicator Data'!AP180&lt;AX$194,0,10-(AX$195-'Indicator Data'!AP180)/(AX$195-AX$194)*10)),1))</f>
        <v>3.1</v>
      </c>
      <c r="AY177" s="64">
        <f t="shared" si="69"/>
        <v>3.6</v>
      </c>
      <c r="AZ177" s="69">
        <f t="shared" si="70"/>
        <v>4.7</v>
      </c>
    </row>
    <row r="178" spans="1:52" s="4" customFormat="1" x14ac:dyDescent="0.3">
      <c r="A178" s="109" t="str">
        <f>'Indicator Data'!A181</f>
        <v>Turkey</v>
      </c>
      <c r="B178" s="52" t="str">
        <f>'Indicator Data'!B181</f>
        <v>TUR</v>
      </c>
      <c r="C178" s="61">
        <f>ROUND(IF('Indicator Data'!K181="No data",IF((0.1022*LN('Indicator Data'!BH181)-0.1711)&gt;C$195,0,IF((0.1022*LN('Indicator Data'!BH181)-0.1711)&lt;C$194,10,(C$195-(0.1022*LN('Indicator Data'!BH181)-0.1711))/(C$195-C$194)*10)),IF('Indicator Data'!K181&gt;C$195,0,IF('Indicator Data'!K181&lt;C$194,10,(C$195-'Indicator Data'!K181)/(C$195-C$194)*10))),1)</f>
        <v>1.9</v>
      </c>
      <c r="D178" s="61" t="str">
        <f>IF('Indicator Data'!L181="No data","x",ROUND((IF(LOG('Indicator Data'!L181*1000)&gt;D$195,10,IF(LOG('Indicator Data'!L181*1000)&lt;D$194,0,10-(D$195-LOG('Indicator Data'!L181*1000))/(D$195-D$194)*10))),1))</f>
        <v>x</v>
      </c>
      <c r="E178" s="62">
        <f t="shared" si="54"/>
        <v>1.9</v>
      </c>
      <c r="F178" s="61">
        <f>IF('Indicator Data'!Y181="No data","x",ROUND(IF('Indicator Data'!Y181&gt;F$195,10,IF('Indicator Data'!Y181&lt;F$194,0,10-(F$195-'Indicator Data'!Y181)/(F$195-F$194)*10)),1))</f>
        <v>4.0999999999999996</v>
      </c>
      <c r="G178" s="61">
        <f>IF('Indicator Data'!Z181="No data","x",ROUND(IF('Indicator Data'!Z181&gt;G$195,10,IF('Indicator Data'!Z181&lt;G$194,0,10-(G$195-'Indicator Data'!Z181)/(G$195-G$194)*10)),1))</f>
        <v>4.2</v>
      </c>
      <c r="H178" s="62">
        <f t="shared" si="55"/>
        <v>4.2</v>
      </c>
      <c r="I178" s="63">
        <f>SUM(IF('Indicator Data'!M181=0,0,'Indicator Data'!M181),SUM('Indicator Data'!N181:O181))</f>
        <v>30077.979619999998</v>
      </c>
      <c r="J178" s="63">
        <f>I178/'Indicator Data'!BI181*1000000</f>
        <v>360.51925331495329</v>
      </c>
      <c r="K178" s="61">
        <f t="shared" si="56"/>
        <v>7.2</v>
      </c>
      <c r="L178" s="61">
        <f>IF('Indicator Data'!P181="No data","x",ROUND(IF('Indicator Data'!P181&gt;L$195,10,IF('Indicator Data'!P181&lt;L$194,0,10-(L$195-'Indicator Data'!P181)/(L$195-L$194)*10)),1))</f>
        <v>0.1</v>
      </c>
      <c r="M178" s="61">
        <f>IF('Indicator Data'!Q181="No data","x",IF('Indicator Data'!Q181=0,0,ROUND(IF('Indicator Data'!Q181&gt;M$195,10,IF('Indicator Data'!Q181&lt;M$194,0,10-(M$195-'Indicator Data'!Q181)/(M$195-M$194)*10)),1)))</f>
        <v>0</v>
      </c>
      <c r="N178" s="62">
        <f t="shared" si="57"/>
        <v>2.4</v>
      </c>
      <c r="O178" s="64">
        <f t="shared" si="58"/>
        <v>2.6</v>
      </c>
      <c r="P178" s="75">
        <f>IF(AND('Indicator Data'!AD181="No data",'Indicator Data'!AE181="No data"),0,SUM('Indicator Data'!AD181:AF181)/1000)</f>
        <v>5056.17</v>
      </c>
      <c r="Q178" s="61">
        <f t="shared" si="59"/>
        <v>10</v>
      </c>
      <c r="R178" s="65">
        <f>P178*1000/'Indicator Data'!BI181</f>
        <v>6.0604025139420828E-2</v>
      </c>
      <c r="S178" s="61">
        <f t="shared" si="60"/>
        <v>8.8000000000000007</v>
      </c>
      <c r="T178" s="66">
        <f t="shared" si="61"/>
        <v>9.4</v>
      </c>
      <c r="U178" s="61" t="str">
        <f>IF('Indicator Data'!U181="No data","x",ROUND(IF('Indicator Data'!U181&gt;U$195,10,IF('Indicator Data'!U181&lt;U$194,0,10-(U$195-'Indicator Data'!U181)/(U$195-U$194)*10)),1))</f>
        <v>x</v>
      </c>
      <c r="V178" s="61" t="str">
        <f>IF('Indicator Data'!V181="No data","x",IF('Indicator Data'!V181=0,0,ROUND(IF('Indicator Data'!V181&gt;V$195,10,IF('Indicator Data'!V181&lt;V$194,0,10-(V$195-'Indicator Data'!V181)/(V$195-V$194)*10)),1)))</f>
        <v>x</v>
      </c>
      <c r="W178" s="61" t="str">
        <f t="shared" si="62"/>
        <v>x</v>
      </c>
      <c r="X178" s="61">
        <f>IF('Indicator Data'!T181="No data","x",ROUND(IF('Indicator Data'!T181&gt;X$195,10,IF('Indicator Data'!T181&lt;X$194,0,10-(X$195-'Indicator Data'!T181)/(X$195-X$194)*10)),1))</f>
        <v>0.3</v>
      </c>
      <c r="Y178" s="167">
        <f>IF('Indicator Data'!W181="No data","x",ROUND(IF('Indicator Data'!W181&gt;Y$195,10,IF('Indicator Data'!W181&lt;Y$194,0,10-(Y$195-'Indicator Data'!W181)/(Y$195-Y$194)*10)),1))</f>
        <v>0</v>
      </c>
      <c r="Z178" s="65">
        <f>IF('Indicator Data'!X181="No data","x",IF(('Indicator Data'!X181/'Indicator Data'!BI181)&gt;1,1,IF('Indicator Data'!X181&gt;'Indicator Data'!X181,1,'Indicator Data'!X181/'Indicator Data'!BI181)))</f>
        <v>0</v>
      </c>
      <c r="AA178" s="167">
        <f t="shared" si="63"/>
        <v>0</v>
      </c>
      <c r="AB178" s="62">
        <f t="shared" si="71"/>
        <v>0.1</v>
      </c>
      <c r="AC178" s="61">
        <f>IF('Indicator Data'!R181="No data","x",ROUND(IF('Indicator Data'!R181&gt;AC$195,10,IF('Indicator Data'!R181&lt;AC$194,0,10-(AC$195-'Indicator Data'!R181)/(AC$195-AC$194)*10)),1))</f>
        <v>0.8</v>
      </c>
      <c r="AD178" s="61">
        <f>IF('Indicator Data'!S181="No data","x",ROUND(IF('Indicator Data'!S181&gt;AD$195,10,IF('Indicator Data'!S181&lt;AD$194,0,10-(AD$195-'Indicator Data'!S181)/(AD$195-AD$194)*10)),1))</f>
        <v>0.4</v>
      </c>
      <c r="AE178" s="62">
        <f t="shared" si="64"/>
        <v>0.6</v>
      </c>
      <c r="AF178" s="75">
        <f>('Indicator Data'!AC181+'Indicator Data'!AB181*0.5+'Indicator Data'!AA181*0.25)/1000</f>
        <v>1.8805000000000001</v>
      </c>
      <c r="AG178" s="67">
        <f>AF178*1000/'Indicator Data'!BI181</f>
        <v>2.2539959944914999E-5</v>
      </c>
      <c r="AH178" s="62">
        <f t="shared" si="65"/>
        <v>0</v>
      </c>
      <c r="AI178" s="61">
        <f>IF('Indicator Data'!AG181="No data","x",ROUND(IF('Indicator Data'!AG181&lt;$AI$194,10,IF('Indicator Data'!AG181&gt;$AI$195,0,($AI$195-'Indicator Data'!AG181)/($AI$195-$AI$194)*10)),1))</f>
        <v>0</v>
      </c>
      <c r="AJ178" s="61">
        <f>IF('Indicator Data'!AH181="No data","x",ROUND(IF('Indicator Data'!AH181&gt;$AJ$195,10,IF('Indicator Data'!AH181&lt;$AJ$194,0,10-($AJ$195-'Indicator Data'!AH181)/($AJ$195-$AJ$194)*10)),1))</f>
        <v>0</v>
      </c>
      <c r="AK178" s="62">
        <f t="shared" si="72"/>
        <v>0</v>
      </c>
      <c r="AL178" s="68">
        <f t="shared" si="73"/>
        <v>0.2</v>
      </c>
      <c r="AM178" s="69">
        <f t="shared" si="74"/>
        <v>6.8</v>
      </c>
      <c r="AN178" s="61">
        <f>IF('Indicator Data'!AI181="No data","x",ROUND((IF(LOG('Indicator Data'!AI181)&gt;AN$195,10,IF(LOG('Indicator Data'!AI181)&lt;AN$194,0,10-(AN$195-LOG('Indicator Data'!AI181))/(AN$195-AN$194)*10))),1))</f>
        <v>10</v>
      </c>
      <c r="AO178" s="61">
        <f>IF('Indicator Data'!AJ181="No data","x",ROUND((IF(LOG('Indicator Data'!AJ181)&gt;AO$195,10,IF(LOG('Indicator Data'!AJ181)&lt;AO$194,0,10-(AO$195-LOG('Indicator Data'!AJ181))/(AO$195-AO$194)*10))),1))</f>
        <v>8.9</v>
      </c>
      <c r="AP178" s="62">
        <f t="shared" si="66"/>
        <v>9.5</v>
      </c>
      <c r="AQ178" s="62">
        <f>IF('Indicator Data'!AK181=0,10,ROUND(IF(LOG('Indicator Data'!AK181)&gt;AQ$195,0,IF(LOG('Indicator Data'!AK181)&lt;AQ$194,10,(AQ$195-LOG('Indicator Data'!AK181))/(AQ$195-AQ$194)*10)),1))</f>
        <v>5.8</v>
      </c>
      <c r="AR178" s="62">
        <f>IF('Indicator Data'!AL181="No data","x",ROUND(IF('Indicator Data'!AL181&gt;AR$195,10,IF('Indicator Data'!AL181&lt;AR$194,0,10-(AR$195-'Indicator Data'!AL181)/(AR$195-AR$194)*10)),1))</f>
        <v>10</v>
      </c>
      <c r="AS178" s="64">
        <f t="shared" si="67"/>
        <v>8.4</v>
      </c>
      <c r="AT178" s="61">
        <f>IF('Indicator Data'!AM181="No data","x",ROUND(IF('Indicator Data'!AM181^2&gt;AT$195,0,IF('Indicator Data'!AM181^2&lt;AT$194,10,(AT$195-'Indicator Data'!AM181^2)/(AT$195-AT$194)*10)),1))</f>
        <v>0.8</v>
      </c>
      <c r="AU178" s="61">
        <f>IF('Indicator Data'!AN181="No data","x",ROUND(IF('Indicator Data'!AN181&gt;AU$195,0,IF('Indicator Data'!AN181&lt;AU$194,10,(AU$195-'Indicator Data'!AN181)/(AU$195-AU$194)*10)),1))</f>
        <v>5.3</v>
      </c>
      <c r="AV178" s="61">
        <f>IF('Indicator Data'!AO181="No data","x",ROUND(IF('Indicator Data'!AO181&gt;AV$195,0,IF('Indicator Data'!AO181&lt;AV$194,10,(AV$195-'Indicator Data'!AO181)/(AV$195-AV$194)*10)),1))</f>
        <v>3.5</v>
      </c>
      <c r="AW178" s="62">
        <f t="shared" si="68"/>
        <v>3.2</v>
      </c>
      <c r="AX178" s="62">
        <f>IF('Indicator Data'!AP181="No data","x",ROUND(IF('Indicator Data'!AP181&gt;AX$195,10,IF('Indicator Data'!AP181&lt;AX$194,0,10-(AX$195-'Indicator Data'!AP181)/(AX$195-AX$194)*10)),1))</f>
        <v>7.3</v>
      </c>
      <c r="AY178" s="64">
        <f t="shared" si="69"/>
        <v>5.3</v>
      </c>
      <c r="AZ178" s="69">
        <f t="shared" si="70"/>
        <v>6.9</v>
      </c>
    </row>
    <row r="179" spans="1:52" s="4" customFormat="1" x14ac:dyDescent="0.3">
      <c r="A179" s="109" t="str">
        <f>'Indicator Data'!A182</f>
        <v>Turkmenistan</v>
      </c>
      <c r="B179" s="52" t="str">
        <f>'Indicator Data'!B182</f>
        <v>TKM</v>
      </c>
      <c r="C179" s="61">
        <f>ROUND(IF('Indicator Data'!K182="No data",IF((0.1022*LN('Indicator Data'!BH182)-0.1711)&gt;C$195,0,IF((0.1022*LN('Indicator Data'!BH182)-0.1711)&lt;C$194,10,(C$195-(0.1022*LN('Indicator Data'!BH182)-0.1711))/(C$195-C$194)*10)),IF('Indicator Data'!K182&gt;C$195,0,IF('Indicator Data'!K182&lt;C$194,10,(C$195-'Indicator Data'!K182)/(C$195-C$194)*10))),1)</f>
        <v>3.8</v>
      </c>
      <c r="D179" s="61">
        <f>IF('Indicator Data'!L182="No data","x",ROUND((IF(LOG('Indicator Data'!L182*1000)&gt;D$195,10,IF(LOG('Indicator Data'!L182*1000)&lt;D$194,0,10-(D$195-LOG('Indicator Data'!L182*1000))/(D$195-D$194)*10))),1))</f>
        <v>0.6</v>
      </c>
      <c r="E179" s="62">
        <f t="shared" si="54"/>
        <v>2.2999999999999998</v>
      </c>
      <c r="F179" s="61" t="str">
        <f>IF('Indicator Data'!Y182="No data","x",ROUND(IF('Indicator Data'!Y182&gt;F$195,10,IF('Indicator Data'!Y182&lt;F$194,0,10-(F$195-'Indicator Data'!Y182)/(F$195-F$194)*10)),1))</f>
        <v>x</v>
      </c>
      <c r="G179" s="61" t="str">
        <f>IF('Indicator Data'!Z182="No data","x",ROUND(IF('Indicator Data'!Z182&gt;G$195,10,IF('Indicator Data'!Z182&lt;G$194,0,10-(G$195-'Indicator Data'!Z182)/(G$195-G$194)*10)),1))</f>
        <v>x</v>
      </c>
      <c r="H179" s="62" t="str">
        <f t="shared" si="55"/>
        <v>x</v>
      </c>
      <c r="I179" s="63">
        <f>SUM(IF('Indicator Data'!M182=0,0,'Indicator Data'!M182),SUM('Indicator Data'!N182:O182))</f>
        <v>11.31</v>
      </c>
      <c r="J179" s="63">
        <f>I179/'Indicator Data'!BI182*1000000</f>
        <v>1.9033694182555847</v>
      </c>
      <c r="K179" s="61">
        <f t="shared" si="56"/>
        <v>0</v>
      </c>
      <c r="L179" s="61">
        <f>IF('Indicator Data'!P182="No data","x",ROUND(IF('Indicator Data'!P182&gt;L$195,10,IF('Indicator Data'!P182&lt;L$194,0,10-(L$195-'Indicator Data'!P182)/(L$195-L$194)*10)),1))</f>
        <v>0</v>
      </c>
      <c r="M179" s="61">
        <f>IF('Indicator Data'!Q182="No data","x",IF('Indicator Data'!Q182=0,0,ROUND(IF('Indicator Data'!Q182&gt;M$195,10,IF('Indicator Data'!Q182&lt;M$194,0,10-(M$195-'Indicator Data'!Q182)/(M$195-M$194)*10)),1)))</f>
        <v>0</v>
      </c>
      <c r="N179" s="62">
        <f t="shared" si="57"/>
        <v>0</v>
      </c>
      <c r="O179" s="64">
        <f t="shared" si="58"/>
        <v>1.5</v>
      </c>
      <c r="P179" s="75">
        <f>IF(AND('Indicator Data'!AD182="No data",'Indicator Data'!AE182="No data"),0,SUM('Indicator Data'!AD182:AF182)/1000)</f>
        <v>2.1999999999999999E-2</v>
      </c>
      <c r="Q179" s="61">
        <f t="shared" si="59"/>
        <v>0</v>
      </c>
      <c r="R179" s="65">
        <f>P179*1000/'Indicator Data'!BI182</f>
        <v>3.7023985147323487E-6</v>
      </c>
      <c r="S179" s="61">
        <f t="shared" si="60"/>
        <v>0</v>
      </c>
      <c r="T179" s="66">
        <f t="shared" si="61"/>
        <v>0</v>
      </c>
      <c r="U179" s="61" t="str">
        <f>IF('Indicator Data'!U182="No data","x",ROUND(IF('Indicator Data'!U182&gt;U$195,10,IF('Indicator Data'!U182&lt;U$194,0,10-(U$195-'Indicator Data'!U182)/(U$195-U$194)*10)),1))</f>
        <v>x</v>
      </c>
      <c r="V179" s="61" t="str">
        <f>IF('Indicator Data'!V182="No data","x",IF('Indicator Data'!V182=0,0,ROUND(IF('Indicator Data'!V182&gt;V$195,10,IF('Indicator Data'!V182&lt;V$194,0,10-(V$195-'Indicator Data'!V182)/(V$195-V$194)*10)),1)))</f>
        <v>x</v>
      </c>
      <c r="W179" s="61" t="str">
        <f t="shared" si="62"/>
        <v>x</v>
      </c>
      <c r="X179" s="61">
        <f>IF('Indicator Data'!T182="No data","x",ROUND(IF('Indicator Data'!T182&gt;X$195,10,IF('Indicator Data'!T182&lt;X$194,0,10-(X$195-'Indicator Data'!T182)/(X$195-X$194)*10)),1))</f>
        <v>0.8</v>
      </c>
      <c r="Y179" s="167">
        <f>IF('Indicator Data'!W182="No data","x",ROUND(IF('Indicator Data'!W182&gt;Y$195,10,IF('Indicator Data'!W182&lt;Y$194,0,10-(Y$195-'Indicator Data'!W182)/(Y$195-Y$194)*10)),1))</f>
        <v>0</v>
      </c>
      <c r="Z179" s="65">
        <f>IF('Indicator Data'!X182="No data","x",IF(('Indicator Data'!X182/'Indicator Data'!BI182)&gt;1,1,IF('Indicator Data'!X182&gt;'Indicator Data'!X182,1,'Indicator Data'!X182/'Indicator Data'!BI182)))</f>
        <v>3.0628933167331248E-5</v>
      </c>
      <c r="AA179" s="167">
        <f t="shared" si="63"/>
        <v>0</v>
      </c>
      <c r="AB179" s="62">
        <f t="shared" si="71"/>
        <v>0.3</v>
      </c>
      <c r="AC179" s="61">
        <f>IF('Indicator Data'!R182="No data","x",ROUND(IF('Indicator Data'!R182&gt;AC$195,10,IF('Indicator Data'!R182&lt;AC$194,0,10-(AC$195-'Indicator Data'!R182)/(AC$195-AC$194)*10)),1))</f>
        <v>3.5</v>
      </c>
      <c r="AD179" s="61">
        <f>IF('Indicator Data'!S182="No data","x",ROUND(IF('Indicator Data'!S182&gt;AD$195,10,IF('Indicator Data'!S182&lt;AD$194,0,10-(AD$195-'Indicator Data'!S182)/(AD$195-AD$194)*10)),1))</f>
        <v>0.7</v>
      </c>
      <c r="AE179" s="62">
        <f t="shared" si="64"/>
        <v>2.1</v>
      </c>
      <c r="AF179" s="75">
        <f>('Indicator Data'!AC182+'Indicator Data'!AB182*0.5+'Indicator Data'!AA182*0.25)/1000</f>
        <v>0</v>
      </c>
      <c r="AG179" s="67">
        <f>AF179*1000/'Indicator Data'!BI182</f>
        <v>0</v>
      </c>
      <c r="AH179" s="62">
        <f t="shared" si="65"/>
        <v>0</v>
      </c>
      <c r="AI179" s="61">
        <f>IF('Indicator Data'!AG182="No data","x",ROUND(IF('Indicator Data'!AG182&lt;$AI$194,10,IF('Indicator Data'!AG182&gt;$AI$195,0,($AI$195-'Indicator Data'!AG182)/($AI$195-$AI$194)*10)),1))</f>
        <v>3.9</v>
      </c>
      <c r="AJ179" s="61">
        <f>IF('Indicator Data'!AH182="No data","x",ROUND(IF('Indicator Data'!AH182&gt;$AJ$195,10,IF('Indicator Data'!AH182&lt;$AJ$194,0,10-($AJ$195-'Indicator Data'!AH182)/($AJ$195-$AJ$194)*10)),1))</f>
        <v>0.1</v>
      </c>
      <c r="AK179" s="62">
        <f t="shared" si="72"/>
        <v>2</v>
      </c>
      <c r="AL179" s="68">
        <f t="shared" si="73"/>
        <v>1.1000000000000001</v>
      </c>
      <c r="AM179" s="69">
        <f t="shared" si="74"/>
        <v>0.6</v>
      </c>
      <c r="AN179" s="61">
        <f>IF('Indicator Data'!AI182="No data","x",ROUND((IF(LOG('Indicator Data'!AI182)&gt;AN$195,10,IF(LOG('Indicator Data'!AI182)&lt;AN$194,0,10-(AN$195-LOG('Indicator Data'!AI182))/(AN$195-AN$194)*10))),1))</f>
        <v>6</v>
      </c>
      <c r="AO179" s="61" t="str">
        <f>IF('Indicator Data'!AJ182="No data","x",ROUND((IF(LOG('Indicator Data'!AJ182)&gt;AO$195,10,IF(LOG('Indicator Data'!AJ182)&lt;AO$194,0,10-(AO$195-LOG('Indicator Data'!AJ182))/(AO$195-AO$194)*10))),1))</f>
        <v>x</v>
      </c>
      <c r="AP179" s="62">
        <f t="shared" si="66"/>
        <v>6</v>
      </c>
      <c r="AQ179" s="62">
        <f>IF('Indicator Data'!AK182=0,10,ROUND(IF(LOG('Indicator Data'!AK182)&gt;AQ$195,0,IF(LOG('Indicator Data'!AK182)&lt;AQ$194,10,(AQ$195-LOG('Indicator Data'!AK182))/(AQ$195-AQ$194)*10)),1))</f>
        <v>5.5</v>
      </c>
      <c r="AR179" s="62">
        <f>IF('Indicator Data'!AL182="No data","x",ROUND(IF('Indicator Data'!AL182&gt;AR$195,10,IF('Indicator Data'!AL182&lt;AR$194,0,10-(AR$195-'Indicator Data'!AL182)/(AR$195-AR$194)*10)),1))</f>
        <v>6</v>
      </c>
      <c r="AS179" s="64">
        <f t="shared" si="67"/>
        <v>5.8</v>
      </c>
      <c r="AT179" s="61">
        <f>IF('Indicator Data'!AM182="No data","x",ROUND(IF('Indicator Data'!AM182^2&gt;AT$195,0,IF('Indicator Data'!AM182^2&lt;AT$194,10,(AT$195-'Indicator Data'!AM182^2)/(AT$195-AT$194)*10)),1))</f>
        <v>0.1</v>
      </c>
      <c r="AU179" s="61">
        <f>IF('Indicator Data'!AN182="No data","x",ROUND(IF('Indicator Data'!AN182&gt;AU$195,0,IF('Indicator Data'!AN182&lt;AU$194,10,(AU$195-'Indicator Data'!AN182)/(AU$195-AU$194)*10)),1))</f>
        <v>1.9</v>
      </c>
      <c r="AV179" s="61">
        <f>IF('Indicator Data'!AO182="No data","x",ROUND(IF('Indicator Data'!AO182&gt;AV$195,0,IF('Indicator Data'!AO182&lt;AV$194,10,(AV$195-'Indicator Data'!AO182)/(AV$195-AV$194)*10)),1))</f>
        <v>8.1999999999999993</v>
      </c>
      <c r="AW179" s="62">
        <f t="shared" si="68"/>
        <v>3.4</v>
      </c>
      <c r="AX179" s="62" t="str">
        <f>IF('Indicator Data'!AP182="No data","x",ROUND(IF('Indicator Data'!AP182&gt;AX$195,10,IF('Indicator Data'!AP182&lt;AX$194,0,10-(AX$195-'Indicator Data'!AP182)/(AX$195-AX$194)*10)),1))</f>
        <v>x</v>
      </c>
      <c r="AY179" s="64">
        <f t="shared" si="69"/>
        <v>3.4</v>
      </c>
      <c r="AZ179" s="69">
        <f t="shared" si="70"/>
        <v>4.5999999999999996</v>
      </c>
    </row>
    <row r="180" spans="1:52" s="4" customFormat="1" x14ac:dyDescent="0.3">
      <c r="A180" s="109" t="str">
        <f>'Indicator Data'!A183</f>
        <v>Tuvalu</v>
      </c>
      <c r="B180" s="52" t="str">
        <f>'Indicator Data'!B183</f>
        <v>TUV</v>
      </c>
      <c r="C180" s="61">
        <f>ROUND(IF('Indicator Data'!K183="No data",IF((0.1022*LN('Indicator Data'!BH183)-0.1711)&gt;C$195,0,IF((0.1022*LN('Indicator Data'!BH183)-0.1711)&lt;C$194,10,(C$195-(0.1022*LN('Indicator Data'!BH183)-0.1711))/(C$195-C$194)*10)),IF('Indicator Data'!K183&gt;C$195,0,IF('Indicator Data'!K183&lt;C$194,10,(C$195-'Indicator Data'!K183)/(C$195-C$194)*10))),1)</f>
        <v>4.5999999999999996</v>
      </c>
      <c r="D180" s="61" t="str">
        <f>IF('Indicator Data'!L183="No data","x",ROUND((IF(LOG('Indicator Data'!L183*1000)&gt;D$195,10,IF(LOG('Indicator Data'!L183*1000)&lt;D$194,0,10-(D$195-LOG('Indicator Data'!L183*1000))/(D$195-D$194)*10))),1))</f>
        <v>x</v>
      </c>
      <c r="E180" s="62">
        <f t="shared" si="54"/>
        <v>4.5999999999999996</v>
      </c>
      <c r="F180" s="61" t="str">
        <f>IF('Indicator Data'!Y183="No data","x",ROUND(IF('Indicator Data'!Y183&gt;F$195,10,IF('Indicator Data'!Y183&lt;F$194,0,10-(F$195-'Indicator Data'!Y183)/(F$195-F$194)*10)),1))</f>
        <v>x</v>
      </c>
      <c r="G180" s="61">
        <f>IF('Indicator Data'!Z183="No data","x",ROUND(IF('Indicator Data'!Z183&gt;G$195,10,IF('Indicator Data'!Z183&lt;G$194,0,10-(G$195-'Indicator Data'!Z183)/(G$195-G$194)*10)),1))</f>
        <v>3.5</v>
      </c>
      <c r="H180" s="62">
        <f t="shared" si="55"/>
        <v>3.5</v>
      </c>
      <c r="I180" s="63">
        <f>SUM(IF('Indicator Data'!M183=0,0,'Indicator Data'!M183),SUM('Indicator Data'!N183:O183))</f>
        <v>25.957460000000001</v>
      </c>
      <c r="J180" s="63">
        <f>I180/'Indicator Data'!BI183*1000000</f>
        <v>2227.1522951522957</v>
      </c>
      <c r="K180" s="61">
        <f t="shared" si="56"/>
        <v>10</v>
      </c>
      <c r="L180" s="61">
        <f>IF('Indicator Data'!P183="No data","x",ROUND(IF('Indicator Data'!P183&gt;L$195,10,IF('Indicator Data'!P183&lt;L$194,0,10-(L$195-'Indicator Data'!P183)/(L$195-L$194)*10)),1))</f>
        <v>10</v>
      </c>
      <c r="M180" s="61">
        <f>IF('Indicator Data'!Q183="No data","x",IF('Indicator Data'!Q183=0,0,ROUND(IF('Indicator Data'!Q183&gt;M$195,10,IF('Indicator Data'!Q183&lt;M$194,0,10-(M$195-'Indicator Data'!Q183)/(M$195-M$194)*10)),1)))</f>
        <v>3.2</v>
      </c>
      <c r="N180" s="62">
        <f t="shared" si="57"/>
        <v>7.7</v>
      </c>
      <c r="O180" s="64">
        <f t="shared" si="58"/>
        <v>5.0999999999999996</v>
      </c>
      <c r="P180" s="75">
        <f>IF(AND('Indicator Data'!AD183="No data",'Indicator Data'!AE183="No data"),0,SUM('Indicator Data'!AD183:AF183)/1000)</f>
        <v>0</v>
      </c>
      <c r="Q180" s="61">
        <f t="shared" si="59"/>
        <v>0</v>
      </c>
      <c r="R180" s="65">
        <f>P180*1000/'Indicator Data'!BI183</f>
        <v>0</v>
      </c>
      <c r="S180" s="61">
        <f t="shared" si="60"/>
        <v>0</v>
      </c>
      <c r="T180" s="66">
        <f t="shared" si="61"/>
        <v>0</v>
      </c>
      <c r="U180" s="61" t="str">
        <f>IF('Indicator Data'!U183="No data","x",ROUND(IF('Indicator Data'!U183&gt;U$195,10,IF('Indicator Data'!U183&lt;U$194,0,10-(U$195-'Indicator Data'!U183)/(U$195-U$194)*10)),1))</f>
        <v>x</v>
      </c>
      <c r="V180" s="61" t="str">
        <f>IF('Indicator Data'!V183="No data","x",IF('Indicator Data'!V183=0,0,ROUND(IF('Indicator Data'!V183&gt;V$195,10,IF('Indicator Data'!V183&lt;V$194,0,10-(V$195-'Indicator Data'!V183)/(V$195-V$194)*10)),1)))</f>
        <v>x</v>
      </c>
      <c r="W180" s="61" t="str">
        <f t="shared" si="62"/>
        <v>x</v>
      </c>
      <c r="X180" s="61">
        <f>IF('Indicator Data'!T183="No data","x",ROUND(IF('Indicator Data'!T183&gt;X$195,10,IF('Indicator Data'!T183&lt;X$194,0,10-(X$195-'Indicator Data'!T183)/(X$195-X$194)*10)),1))</f>
        <v>4.3</v>
      </c>
      <c r="Y180" s="167" t="str">
        <f>IF('Indicator Data'!W183="No data","x",ROUND(IF('Indicator Data'!W183&gt;Y$195,10,IF('Indicator Data'!W183&lt;Y$194,0,10-(Y$195-'Indicator Data'!W183)/(Y$195-Y$194)*10)),1))</f>
        <v>x</v>
      </c>
      <c r="Z180" s="65">
        <f>IF('Indicator Data'!X183="No data","x",IF(('Indicator Data'!X183/'Indicator Data'!BI183)&gt;1,1,IF('Indicator Data'!X183&gt;'Indicator Data'!X183,1,'Indicator Data'!X183/'Indicator Data'!BI183)))</f>
        <v>0.92509652509652507</v>
      </c>
      <c r="AA180" s="167">
        <f t="shared" si="63"/>
        <v>10</v>
      </c>
      <c r="AB180" s="62">
        <f t="shared" si="71"/>
        <v>7.2</v>
      </c>
      <c r="AC180" s="61">
        <f>IF('Indicator Data'!R183="No data","x",ROUND(IF('Indicator Data'!R183&gt;AC$195,10,IF('Indicator Data'!R183&lt;AC$194,0,10-(AC$195-'Indicator Data'!R183)/(AC$195-AC$194)*10)),1))</f>
        <v>1.9</v>
      </c>
      <c r="AD180" s="61">
        <f>IF('Indicator Data'!S183="No data","x",ROUND(IF('Indicator Data'!S183&gt;AD$195,10,IF('Indicator Data'!S183&lt;AD$194,0,10-(AD$195-'Indicator Data'!S183)/(AD$195-AD$194)*10)),1))</f>
        <v>0.4</v>
      </c>
      <c r="AE180" s="62">
        <f t="shared" si="64"/>
        <v>1.2</v>
      </c>
      <c r="AF180" s="75">
        <f>('Indicator Data'!AC183+'Indicator Data'!AB183*0.5+'Indicator Data'!AA183*0.25)/1000</f>
        <v>0</v>
      </c>
      <c r="AG180" s="67">
        <f>AF180*1000/'Indicator Data'!BI183</f>
        <v>0</v>
      </c>
      <c r="AH180" s="62">
        <f t="shared" si="65"/>
        <v>0</v>
      </c>
      <c r="AI180" s="61">
        <f>IF('Indicator Data'!AG183="No data","x",ROUND(IF('Indicator Data'!AG183&lt;$AI$194,10,IF('Indicator Data'!AG183&gt;$AI$195,0,($AI$195-'Indicator Data'!AG183)/($AI$195-$AI$194)*10)),1))</f>
        <v>8.4</v>
      </c>
      <c r="AJ180" s="61">
        <f>IF('Indicator Data'!AH183="No data","x",ROUND(IF('Indicator Data'!AH183&gt;$AJ$195,10,IF('Indicator Data'!AH183&lt;$AJ$194,0,10-($AJ$195-'Indicator Data'!AH183)/($AJ$195-$AJ$194)*10)),1))</f>
        <v>0</v>
      </c>
      <c r="AK180" s="62">
        <f t="shared" si="72"/>
        <v>4.2</v>
      </c>
      <c r="AL180" s="68">
        <f t="shared" si="73"/>
        <v>3.7</v>
      </c>
      <c r="AM180" s="69">
        <f t="shared" si="74"/>
        <v>2</v>
      </c>
      <c r="AN180" s="61" t="str">
        <f>IF('Indicator Data'!AI183="No data","x",ROUND((IF(LOG('Indicator Data'!AI183)&gt;AN$195,10,IF(LOG('Indicator Data'!AI183)&lt;AN$194,0,10-(AN$195-LOG('Indicator Data'!AI183))/(AN$195-AN$194)*10))),1))</f>
        <v>x</v>
      </c>
      <c r="AO180" s="61">
        <f>IF('Indicator Data'!AJ183="No data","x",ROUND((IF(LOG('Indicator Data'!AJ183)&gt;AO$195,10,IF(LOG('Indicator Data'!AJ183)&lt;AO$194,0,10-(AO$195-LOG('Indicator Data'!AJ183))/(AO$195-AO$194)*10))),1))</f>
        <v>0</v>
      </c>
      <c r="AP180" s="62">
        <f t="shared" si="66"/>
        <v>0</v>
      </c>
      <c r="AQ180" s="62">
        <f>IF('Indicator Data'!AK183=0,10,ROUND(IF(LOG('Indicator Data'!AK183)&gt;AQ$195,0,IF(LOG('Indicator Data'!AK183)&lt;AQ$194,10,(AQ$195-LOG('Indicator Data'!AK183))/(AQ$195-AQ$194)*10)),1))</f>
        <v>0.8</v>
      </c>
      <c r="AR180" s="62">
        <f>IF('Indicator Data'!AL183="No data","x",ROUND(IF('Indicator Data'!AL183&gt;AR$195,10,IF('Indicator Data'!AL183&lt;AR$194,0,10-(AR$195-'Indicator Data'!AL183)/(AR$195-AR$194)*10)),1))</f>
        <v>2</v>
      </c>
      <c r="AS180" s="64">
        <f t="shared" si="67"/>
        <v>0.9</v>
      </c>
      <c r="AT180" s="61" t="str">
        <f>IF('Indicator Data'!AM183="No data","x",ROUND(IF('Indicator Data'!AM183^2&gt;AT$195,0,IF('Indicator Data'!AM183^2&lt;AT$194,10,(AT$195-'Indicator Data'!AM183^2)/(AT$195-AT$194)*10)),1))</f>
        <v>x</v>
      </c>
      <c r="AU180" s="61">
        <f>IF('Indicator Data'!AN183="No data","x",ROUND(IF('Indicator Data'!AN183&gt;AU$195,0,IF('Indicator Data'!AN183&lt;AU$194,10,(AU$195-'Indicator Data'!AN183)/(AU$195-AU$194)*10)),1))</f>
        <v>6.6</v>
      </c>
      <c r="AV180" s="61">
        <f>IF('Indicator Data'!AO183="No data","x",ROUND(IF('Indicator Data'!AO183&gt;AV$195,0,IF('Indicator Data'!AO183&lt;AV$194,10,(AV$195-'Indicator Data'!AO183)/(AV$195-AV$194)*10)),1))</f>
        <v>5.4</v>
      </c>
      <c r="AW180" s="62">
        <f t="shared" si="68"/>
        <v>6</v>
      </c>
      <c r="AX180" s="62" t="str">
        <f>IF('Indicator Data'!AP183="No data","x",ROUND(IF('Indicator Data'!AP183&gt;AX$195,10,IF('Indicator Data'!AP183&lt;AX$194,0,10-(AX$195-'Indicator Data'!AP183)/(AX$195-AX$194)*10)),1))</f>
        <v>x</v>
      </c>
      <c r="AY180" s="64">
        <f t="shared" si="69"/>
        <v>6</v>
      </c>
      <c r="AZ180" s="69">
        <f t="shared" si="70"/>
        <v>3.5</v>
      </c>
    </row>
    <row r="181" spans="1:52" s="4" customFormat="1" x14ac:dyDescent="0.3">
      <c r="A181" s="109" t="str">
        <f>'Indicator Data'!A184</f>
        <v>Uganda</v>
      </c>
      <c r="B181" s="52" t="str">
        <f>'Indicator Data'!B184</f>
        <v>UGA</v>
      </c>
      <c r="C181" s="61">
        <f>ROUND(IF('Indicator Data'!K184="No data",IF((0.1022*LN('Indicator Data'!BH184)-0.1711)&gt;C$195,0,IF((0.1022*LN('Indicator Data'!BH184)-0.1711)&lt;C$194,10,(C$195-(0.1022*LN('Indicator Data'!BH184)-0.1711))/(C$195-C$194)*10)),IF('Indicator Data'!K184&gt;C$195,0,IF('Indicator Data'!K184&lt;C$194,10,(C$195-'Indicator Data'!K184)/(C$195-C$194)*10))),1)</f>
        <v>7.4</v>
      </c>
      <c r="D181" s="61">
        <f>IF('Indicator Data'!L184="No data","x",ROUND((IF(LOG('Indicator Data'!L184*1000)&gt;D$195,10,IF(LOG('Indicator Data'!L184*1000)&lt;D$194,0,10-(D$195-LOG('Indicator Data'!L184*1000))/(D$195-D$194)*10))),1))</f>
        <v>9</v>
      </c>
      <c r="E181" s="62">
        <f t="shared" si="54"/>
        <v>8.3000000000000007</v>
      </c>
      <c r="F181" s="61">
        <f>IF('Indicator Data'!Y184="No data","x",ROUND(IF('Indicator Data'!Y184&gt;F$195,10,IF('Indicator Data'!Y184&lt;F$194,0,10-(F$195-'Indicator Data'!Y184)/(F$195-F$194)*10)),1))</f>
        <v>7.1</v>
      </c>
      <c r="G181" s="61">
        <f>IF('Indicator Data'!Z184="No data","x",ROUND(IF('Indicator Data'!Z184&gt;G$195,10,IF('Indicator Data'!Z184&lt;G$194,0,10-(G$195-'Indicator Data'!Z184)/(G$195-G$194)*10)),1))</f>
        <v>4.5</v>
      </c>
      <c r="H181" s="62">
        <f t="shared" si="55"/>
        <v>5.8</v>
      </c>
      <c r="I181" s="63">
        <f>SUM(IF('Indicator Data'!M184=0,0,'Indicator Data'!M184),SUM('Indicator Data'!N184:O184))</f>
        <v>8698.9183300000004</v>
      </c>
      <c r="J181" s="63">
        <f>I181/'Indicator Data'!BI184*1000000</f>
        <v>196.49874596751943</v>
      </c>
      <c r="K181" s="61">
        <f t="shared" si="56"/>
        <v>3.9</v>
      </c>
      <c r="L181" s="61">
        <f>IF('Indicator Data'!P184="No data","x",ROUND(IF('Indicator Data'!P184&gt;L$195,10,IF('Indicator Data'!P184&lt;L$194,0,10-(L$195-'Indicator Data'!P184)/(L$195-L$194)*10)),1))</f>
        <v>4.9000000000000004</v>
      </c>
      <c r="M181" s="61">
        <f>IF('Indicator Data'!Q184="No data","x",IF('Indicator Data'!Q184=0,0,ROUND(IF('Indicator Data'!Q184&gt;M$195,10,IF('Indicator Data'!Q184&lt;M$194,0,10-(M$195-'Indicator Data'!Q184)/(M$195-M$194)*10)),1)))</f>
        <v>1.5</v>
      </c>
      <c r="N181" s="62">
        <f t="shared" si="57"/>
        <v>3.4</v>
      </c>
      <c r="O181" s="64">
        <f t="shared" si="58"/>
        <v>6.5</v>
      </c>
      <c r="P181" s="75">
        <f>IF(AND('Indicator Data'!AD184="No data",'Indicator Data'!AE184="No data"),0,SUM('Indicator Data'!AD184:AF184)/1000)</f>
        <v>1451.624</v>
      </c>
      <c r="Q181" s="61">
        <f t="shared" si="59"/>
        <v>10</v>
      </c>
      <c r="R181" s="65">
        <f>P181*1000/'Indicator Data'!BI184</f>
        <v>3.2790547605515273E-2</v>
      </c>
      <c r="S181" s="61">
        <f t="shared" si="60"/>
        <v>7.5</v>
      </c>
      <c r="T181" s="66">
        <f t="shared" si="61"/>
        <v>8.8000000000000007</v>
      </c>
      <c r="U181" s="61">
        <f>IF('Indicator Data'!U184="No data","x",ROUND(IF('Indicator Data'!U184&gt;U$195,10,IF('Indicator Data'!U184&lt;U$194,0,10-(U$195-'Indicator Data'!U184)/(U$195-U$194)*10)),1))</f>
        <v>10</v>
      </c>
      <c r="V181" s="61">
        <f>IF('Indicator Data'!V184="No data","x",IF('Indicator Data'!V184=0,0,ROUND(IF('Indicator Data'!V184&gt;V$195,10,IF('Indicator Data'!V184&lt;V$194,0,10-(V$195-'Indicator Data'!V184)/(V$195-V$194)*10)),1)))</f>
        <v>8.4</v>
      </c>
      <c r="W181" s="61">
        <f t="shared" si="62"/>
        <v>9.1999999999999993</v>
      </c>
      <c r="X181" s="61">
        <f>IF('Indicator Data'!T184="No data","x",ROUND(IF('Indicator Data'!T184&gt;X$195,10,IF('Indicator Data'!T184&lt;X$194,0,10-(X$195-'Indicator Data'!T184)/(X$195-X$194)*10)),1))</f>
        <v>3.7</v>
      </c>
      <c r="Y181" s="167">
        <f>IF('Indicator Data'!W184="No data","x",ROUND(IF('Indicator Data'!W184&gt;Y$195,10,IF('Indicator Data'!W184&lt;Y$194,0,10-(Y$195-'Indicator Data'!W184)/(Y$195-Y$194)*10)),1))</f>
        <v>5</v>
      </c>
      <c r="Z181" s="65">
        <f>IF('Indicator Data'!X184="No data","x",IF(('Indicator Data'!X184/'Indicator Data'!BI184)&gt;1,1,IF('Indicator Data'!X184&gt;'Indicator Data'!X184,1,'Indicator Data'!X184/'Indicator Data'!BI184)))</f>
        <v>0.51681396982537919</v>
      </c>
      <c r="AA181" s="167">
        <f t="shared" si="63"/>
        <v>5.7</v>
      </c>
      <c r="AB181" s="62">
        <f t="shared" si="71"/>
        <v>5.9</v>
      </c>
      <c r="AC181" s="61">
        <f>IF('Indicator Data'!R184="No data","x",ROUND(IF('Indicator Data'!R184&gt;AC$195,10,IF('Indicator Data'!R184&lt;AC$194,0,10-(AC$195-'Indicator Data'!R184)/(AC$195-AC$194)*10)),1))</f>
        <v>3.6</v>
      </c>
      <c r="AD181" s="61">
        <f>IF('Indicator Data'!S184="No data","x",ROUND(IF('Indicator Data'!S184&gt;AD$195,10,IF('Indicator Data'!S184&lt;AD$194,0,10-(AD$195-'Indicator Data'!S184)/(AD$195-AD$194)*10)),1))</f>
        <v>2.2999999999999998</v>
      </c>
      <c r="AE181" s="62">
        <f t="shared" si="64"/>
        <v>3</v>
      </c>
      <c r="AF181" s="75">
        <f>('Indicator Data'!AC184+'Indicator Data'!AB184*0.5+'Indicator Data'!AA184*0.25)/1000</f>
        <v>205.3065</v>
      </c>
      <c r="AG181" s="67">
        <f>AF181*1000/'Indicator Data'!BI184</f>
        <v>4.637642090494316E-3</v>
      </c>
      <c r="AH181" s="62">
        <f t="shared" si="65"/>
        <v>0.5</v>
      </c>
      <c r="AI181" s="61">
        <f>IF('Indicator Data'!AG184="No data","x",ROUND(IF('Indicator Data'!AG184&lt;$AI$194,10,IF('Indicator Data'!AG184&gt;$AI$195,0,($AI$195-'Indicator Data'!AG184)/($AI$195-$AI$194)*10)),1))</f>
        <v>7.3</v>
      </c>
      <c r="AJ181" s="61">
        <f>IF('Indicator Data'!AH184="No data","x",ROUND(IF('Indicator Data'!AH184&gt;$AJ$195,10,IF('Indicator Data'!AH184&lt;$AJ$194,0,10-($AJ$195-'Indicator Data'!AH184)/($AJ$195-$AJ$194)*10)),1))</f>
        <v>10</v>
      </c>
      <c r="AK181" s="62">
        <f t="shared" si="72"/>
        <v>8.6999999999999993</v>
      </c>
      <c r="AL181" s="68">
        <f t="shared" si="73"/>
        <v>5.4</v>
      </c>
      <c r="AM181" s="69">
        <f t="shared" si="74"/>
        <v>7.5</v>
      </c>
      <c r="AN181" s="61">
        <f>IF('Indicator Data'!AI184="No data","x",ROUND((IF(LOG('Indicator Data'!AI184)&gt;AN$195,10,IF(LOG('Indicator Data'!AI184)&lt;AN$194,0,10-(AN$195-LOG('Indicator Data'!AI184))/(AN$195-AN$194)*10))),1))</f>
        <v>0.8</v>
      </c>
      <c r="AO181" s="61">
        <f>IF('Indicator Data'!AJ184="No data","x",ROUND((IF(LOG('Indicator Data'!AJ184)&gt;AO$195,10,IF(LOG('Indicator Data'!AJ184)&lt;AO$194,0,10-(AO$195-LOG('Indicator Data'!AJ184))/(AO$195-AO$194)*10))),1))</f>
        <v>5.4</v>
      </c>
      <c r="AP181" s="62">
        <f t="shared" si="66"/>
        <v>3.1</v>
      </c>
      <c r="AQ181" s="62">
        <f>IF('Indicator Data'!AK184=0,10,ROUND(IF(LOG('Indicator Data'!AK184)&gt;AQ$195,0,IF(LOG('Indicator Data'!AK184)&lt;AQ$194,10,(AQ$195-LOG('Indicator Data'!AK184))/(AQ$195-AQ$194)*10)),1))</f>
        <v>5.0999999999999996</v>
      </c>
      <c r="AR181" s="62">
        <f>IF('Indicator Data'!AL184="No data","x",ROUND(IF('Indicator Data'!AL184&gt;AR$195,10,IF('Indicator Data'!AL184&lt;AR$194,0,10-(AR$195-'Indicator Data'!AL184)/(AR$195-AR$194)*10)),1))</f>
        <v>2</v>
      </c>
      <c r="AS181" s="64">
        <f t="shared" si="67"/>
        <v>3.4</v>
      </c>
      <c r="AT181" s="61">
        <f>IF('Indicator Data'!AM184="No data","x",ROUND(IF('Indicator Data'!AM184^2&gt;AT$195,0,IF('Indicator Data'!AM184^2&lt;AT$194,10,(AT$195-'Indicator Data'!AM184^2)/(AT$195-AT$194)*10)),1))</f>
        <v>4.5999999999999996</v>
      </c>
      <c r="AU181" s="61">
        <f>IF('Indicator Data'!AN184="No data","x",ROUND(IF('Indicator Data'!AN184&gt;AU$195,0,IF('Indicator Data'!AN184&lt;AU$194,10,(AU$195-'Indicator Data'!AN184)/(AU$195-AU$194)*10)),1))</f>
        <v>7.3</v>
      </c>
      <c r="AV181" s="61">
        <f>IF('Indicator Data'!AO184="No data","x",ROUND(IF('Indicator Data'!AO184&gt;AV$195,0,IF('Indicator Data'!AO184&lt;AV$194,10,(AV$195-'Indicator Data'!AO184)/(AV$195-AV$194)*10)),1))</f>
        <v>7.8</v>
      </c>
      <c r="AW181" s="62">
        <f t="shared" si="68"/>
        <v>6.6</v>
      </c>
      <c r="AX181" s="62">
        <f>IF('Indicator Data'!AP184="No data","x",ROUND(IF('Indicator Data'!AP184&gt;AX$195,10,IF('Indicator Data'!AP184&lt;AX$194,0,10-(AX$195-'Indicator Data'!AP184)/(AX$195-AX$194)*10)),1))</f>
        <v>8.4</v>
      </c>
      <c r="AY181" s="64">
        <f t="shared" si="69"/>
        <v>7.5</v>
      </c>
      <c r="AZ181" s="69">
        <f t="shared" si="70"/>
        <v>5.5</v>
      </c>
    </row>
    <row r="182" spans="1:52" s="4" customFormat="1" x14ac:dyDescent="0.3">
      <c r="A182" s="109" t="str">
        <f>'Indicator Data'!A185</f>
        <v>Ukraine</v>
      </c>
      <c r="B182" s="52" t="str">
        <f>'Indicator Data'!B185</f>
        <v>UKR</v>
      </c>
      <c r="C182" s="61">
        <f>ROUND(IF('Indicator Data'!K185="No data",IF((0.1022*LN('Indicator Data'!BH185)-0.1711)&gt;C$195,0,IF((0.1022*LN('Indicator Data'!BH185)-0.1711)&lt;C$194,10,(C$195-(0.1022*LN('Indicator Data'!BH185)-0.1711))/(C$195-C$194)*10)),IF('Indicator Data'!K185&gt;C$195,0,IF('Indicator Data'!K185&lt;C$194,10,(C$195-'Indicator Data'!K185)/(C$195-C$194)*10))),1)</f>
        <v>3</v>
      </c>
      <c r="D182" s="61">
        <f>IF('Indicator Data'!L185="No data","x",ROUND((IF(LOG('Indicator Data'!L185*1000)&gt;D$195,10,IF(LOG('Indicator Data'!L185*1000)&lt;D$194,0,10-(D$195-LOG('Indicator Data'!L185*1000))/(D$195-D$194)*10))),1))</f>
        <v>0</v>
      </c>
      <c r="E182" s="62">
        <f t="shared" si="54"/>
        <v>1.6</v>
      </c>
      <c r="F182" s="61">
        <f>IF('Indicator Data'!Y185="No data","x",ROUND(IF('Indicator Data'!Y185&gt;F$195,10,IF('Indicator Data'!Y185&lt;F$194,0,10-(F$195-'Indicator Data'!Y185)/(F$195-F$194)*10)),1))</f>
        <v>3.8</v>
      </c>
      <c r="G182" s="61">
        <f>IF('Indicator Data'!Z185="No data","x",ROUND(IF('Indicator Data'!Z185&gt;G$195,10,IF('Indicator Data'!Z185&lt;G$194,0,10-(G$195-'Indicator Data'!Z185)/(G$195-G$194)*10)),1))</f>
        <v>0</v>
      </c>
      <c r="H182" s="62">
        <f t="shared" si="55"/>
        <v>1.9</v>
      </c>
      <c r="I182" s="63">
        <f>SUM(IF('Indicator Data'!M185=0,0,'Indicator Data'!M185),SUM('Indicator Data'!N185:O185))</f>
        <v>5029.7671399999999</v>
      </c>
      <c r="J182" s="63">
        <f>I182/'Indicator Data'!BI185*1000000</f>
        <v>114.32940754644939</v>
      </c>
      <c r="K182" s="61">
        <f t="shared" si="56"/>
        <v>2.2999999999999998</v>
      </c>
      <c r="L182" s="61">
        <f>IF('Indicator Data'!P185="No data","x",ROUND(IF('Indicator Data'!P185&gt;L$195,10,IF('Indicator Data'!P185&lt;L$194,0,10-(L$195-'Indicator Data'!P185)/(L$195-L$194)*10)),1))</f>
        <v>0.6</v>
      </c>
      <c r="M182" s="61">
        <f>IF('Indicator Data'!Q185="No data","x",IF('Indicator Data'!Q185=0,0,ROUND(IF('Indicator Data'!Q185&gt;M$195,10,IF('Indicator Data'!Q185&lt;M$194,0,10-(M$195-'Indicator Data'!Q185)/(M$195-M$194)*10)),1)))</f>
        <v>3.7</v>
      </c>
      <c r="N182" s="62">
        <f t="shared" si="57"/>
        <v>2.2000000000000002</v>
      </c>
      <c r="O182" s="64">
        <f t="shared" si="58"/>
        <v>1.8</v>
      </c>
      <c r="P182" s="75">
        <f>IF(AND('Indicator Data'!AD185="No data",'Indicator Data'!AE185="No data"),0,SUM('Indicator Data'!AD185:AF185)/1000)</f>
        <v>809.03399999999999</v>
      </c>
      <c r="Q182" s="61">
        <f t="shared" si="59"/>
        <v>9.6999999999999993</v>
      </c>
      <c r="R182" s="65">
        <f>P182*1000/'Indicator Data'!BI185</f>
        <v>1.838979327081415E-2</v>
      </c>
      <c r="S182" s="61">
        <f t="shared" si="60"/>
        <v>6.5</v>
      </c>
      <c r="T182" s="66">
        <f t="shared" si="61"/>
        <v>8.1</v>
      </c>
      <c r="U182" s="61">
        <f>IF('Indicator Data'!U185="No data","x",ROUND(IF('Indicator Data'!U185&gt;U$195,10,IF('Indicator Data'!U185&lt;U$194,0,10-(U$195-'Indicator Data'!U185)/(U$195-U$194)*10)),1))</f>
        <v>1.8</v>
      </c>
      <c r="V182" s="61">
        <f>IF('Indicator Data'!V185="No data","x",IF('Indicator Data'!V185=0,0,ROUND(IF('Indicator Data'!V185&gt;V$195,10,IF('Indicator Data'!V185&lt;V$194,0,10-(V$195-'Indicator Data'!V185)/(V$195-V$194)*10)),1)))</f>
        <v>1.8</v>
      </c>
      <c r="W182" s="61">
        <f t="shared" si="62"/>
        <v>1.8</v>
      </c>
      <c r="X182" s="61">
        <f>IF('Indicator Data'!T185="No data","x",ROUND(IF('Indicator Data'!T185&gt;X$195,10,IF('Indicator Data'!T185&lt;X$194,0,10-(X$195-'Indicator Data'!T185)/(X$195-X$194)*10)),1))</f>
        <v>1.5</v>
      </c>
      <c r="Y182" s="167" t="str">
        <f>IF('Indicator Data'!W185="No data","x",ROUND(IF('Indicator Data'!W185&gt;Y$195,10,IF('Indicator Data'!W185&lt;Y$194,0,10-(Y$195-'Indicator Data'!W185)/(Y$195-Y$194)*10)),1))</f>
        <v>x</v>
      </c>
      <c r="Z182" s="65">
        <f>IF('Indicator Data'!X185="No data","x",IF(('Indicator Data'!X185/'Indicator Data'!BI185)&gt;1,1,IF('Indicator Data'!X185&gt;'Indicator Data'!X185,1,'Indicator Data'!X185/'Indicator Data'!BI185)))</f>
        <v>0</v>
      </c>
      <c r="AA182" s="167">
        <f t="shared" si="63"/>
        <v>0</v>
      </c>
      <c r="AB182" s="62">
        <f t="shared" si="71"/>
        <v>1.1000000000000001</v>
      </c>
      <c r="AC182" s="61">
        <f>IF('Indicator Data'!R185="No data","x",ROUND(IF('Indicator Data'!R185&gt;AC$195,10,IF('Indicator Data'!R185&lt;AC$194,0,10-(AC$195-'Indicator Data'!R185)/(AC$195-AC$194)*10)),1))</f>
        <v>0.7</v>
      </c>
      <c r="AD182" s="61" t="str">
        <f>IF('Indicator Data'!S185="No data","x",ROUND(IF('Indicator Data'!S185&gt;AD$195,10,IF('Indicator Data'!S185&lt;AD$194,0,10-(AD$195-'Indicator Data'!S185)/(AD$195-AD$194)*10)),1))</f>
        <v>x</v>
      </c>
      <c r="AE182" s="62">
        <f t="shared" si="64"/>
        <v>0.7</v>
      </c>
      <c r="AF182" s="75">
        <f>('Indicator Data'!AC185+'Indicator Data'!AB185*0.5+'Indicator Data'!AA185*0.25)/1000</f>
        <v>0.3</v>
      </c>
      <c r="AG182" s="67">
        <f>AF182*1000/'Indicator Data'!BI185</f>
        <v>6.8191670328369945E-6</v>
      </c>
      <c r="AH182" s="62">
        <f t="shared" si="65"/>
        <v>0</v>
      </c>
      <c r="AI182" s="61">
        <f>IF('Indicator Data'!AG185="No data","x",ROUND(IF('Indicator Data'!AG185&lt;$AI$194,10,IF('Indicator Data'!AG185&gt;$AI$195,0,($AI$195-'Indicator Data'!AG185)/($AI$195-$AI$194)*10)),1))</f>
        <v>4.0999999999999996</v>
      </c>
      <c r="AJ182" s="61">
        <f>IF('Indicator Data'!AH185="No data","x",ROUND(IF('Indicator Data'!AH185&gt;$AJ$195,10,IF('Indicator Data'!AH185&lt;$AJ$194,0,10-($AJ$195-'Indicator Data'!AH185)/($AJ$195-$AJ$194)*10)),1))</f>
        <v>0</v>
      </c>
      <c r="AK182" s="62">
        <f t="shared" si="72"/>
        <v>2.1</v>
      </c>
      <c r="AL182" s="68">
        <f t="shared" si="73"/>
        <v>1</v>
      </c>
      <c r="AM182" s="69">
        <f t="shared" si="74"/>
        <v>5.6</v>
      </c>
      <c r="AN182" s="61">
        <f>IF('Indicator Data'!AI185="No data","x",ROUND((IF(LOG('Indicator Data'!AI185)&gt;AN$195,10,IF(LOG('Indicator Data'!AI185)&lt;AN$194,0,10-(AN$195-LOG('Indicator Data'!AI185))/(AN$195-AN$194)*10))),1))</f>
        <v>7.2</v>
      </c>
      <c r="AO182" s="61">
        <f>IF('Indicator Data'!AJ185="No data","x",ROUND((IF(LOG('Indicator Data'!AJ185)&gt;AO$195,10,IF(LOG('Indicator Data'!AJ185)&lt;AO$194,0,10-(AO$195-LOG('Indicator Data'!AJ185))/(AO$195-AO$194)*10))),1))</f>
        <v>7.9</v>
      </c>
      <c r="AP182" s="62">
        <f t="shared" si="66"/>
        <v>7.6</v>
      </c>
      <c r="AQ182" s="62">
        <f>IF('Indicator Data'!AK185=0,10,ROUND(IF(LOG('Indicator Data'!AK185)&gt;AQ$195,0,IF(LOG('Indicator Data'!AK185)&lt;AQ$194,10,(AQ$195-LOG('Indicator Data'!AK185))/(AQ$195-AQ$194)*10)),1))</f>
        <v>5.0999999999999996</v>
      </c>
      <c r="AR182" s="62">
        <f>IF('Indicator Data'!AL185="No data","x",ROUND(IF('Indicator Data'!AL185&gt;AR$195,10,IF('Indicator Data'!AL185&lt;AR$194,0,10-(AR$195-'Indicator Data'!AL185)/(AR$195-AR$194)*10)),1))</f>
        <v>2</v>
      </c>
      <c r="AS182" s="64">
        <f t="shared" si="67"/>
        <v>4.9000000000000004</v>
      </c>
      <c r="AT182" s="61">
        <f>IF('Indicator Data'!AM185="No data","x",ROUND(IF('Indicator Data'!AM185^2&gt;AT$195,0,IF('Indicator Data'!AM185^2&lt;AT$194,10,(AT$195-'Indicator Data'!AM185^2)/(AT$195-AT$194)*10)),1))</f>
        <v>0</v>
      </c>
      <c r="AU182" s="61">
        <f>IF('Indicator Data'!AN185="No data","x",ROUND(IF('Indicator Data'!AN185&gt;AU$195,0,IF('Indicator Data'!AN185&lt;AU$194,10,(AU$195-'Indicator Data'!AN185)/(AU$195-AU$194)*10)),1))</f>
        <v>3.7</v>
      </c>
      <c r="AV182" s="61">
        <f>IF('Indicator Data'!AO185="No data","x",ROUND(IF('Indicator Data'!AO185&gt;AV$195,0,IF('Indicator Data'!AO185&lt;AV$194,10,(AV$195-'Indicator Data'!AO185)/(AV$195-AV$194)*10)),1))</f>
        <v>4.7</v>
      </c>
      <c r="AW182" s="62">
        <f t="shared" si="68"/>
        <v>2.8</v>
      </c>
      <c r="AX182" s="62">
        <f>IF('Indicator Data'!AP185="No data","x",ROUND(IF('Indicator Data'!AP185&gt;AX$195,10,IF('Indicator Data'!AP185&lt;AX$194,0,10-(AX$195-'Indicator Data'!AP185)/(AX$195-AX$194)*10)),1))</f>
        <v>1.6</v>
      </c>
      <c r="AY182" s="64">
        <f t="shared" si="69"/>
        <v>2.2000000000000002</v>
      </c>
      <c r="AZ182" s="69">
        <f t="shared" si="70"/>
        <v>3.6</v>
      </c>
    </row>
    <row r="183" spans="1:52" s="4" customFormat="1" x14ac:dyDescent="0.3">
      <c r="A183" s="109" t="str">
        <f>'Indicator Data'!A186</f>
        <v>United Arab Emirates</v>
      </c>
      <c r="B183" s="52" t="str">
        <f>'Indicator Data'!B186</f>
        <v>ARE</v>
      </c>
      <c r="C183" s="61">
        <f>ROUND(IF('Indicator Data'!K186="No data",IF((0.1022*LN('Indicator Data'!BH186)-0.1711)&gt;C$195,0,IF((0.1022*LN('Indicator Data'!BH186)-0.1711)&lt;C$194,10,(C$195-(0.1022*LN('Indicator Data'!BH186)-0.1711))/(C$195-C$194)*10)),IF('Indicator Data'!K186&gt;C$195,0,IF('Indicator Data'!K186&lt;C$194,10,(C$195-'Indicator Data'!K186)/(C$195-C$194)*10))),1)</f>
        <v>0.7</v>
      </c>
      <c r="D183" s="61" t="str">
        <f>IF('Indicator Data'!L186="No data","x",ROUND((IF(LOG('Indicator Data'!L186*1000)&gt;D$195,10,IF(LOG('Indicator Data'!L186*1000)&lt;D$194,0,10-(D$195-LOG('Indicator Data'!L186*1000))/(D$195-D$194)*10))),1))</f>
        <v>x</v>
      </c>
      <c r="E183" s="62">
        <f t="shared" si="54"/>
        <v>0.7</v>
      </c>
      <c r="F183" s="61">
        <f>IF('Indicator Data'!Y186="No data","x",ROUND(IF('Indicator Data'!Y186&gt;F$195,10,IF('Indicator Data'!Y186&lt;F$194,0,10-(F$195-'Indicator Data'!Y186)/(F$195-F$194)*10)),1))</f>
        <v>1.5</v>
      </c>
      <c r="G183" s="61" t="str">
        <f>IF('Indicator Data'!Z186="No data","x",ROUND(IF('Indicator Data'!Z186&gt;G$195,10,IF('Indicator Data'!Z186&lt;G$194,0,10-(G$195-'Indicator Data'!Z186)/(G$195-G$194)*10)),1))</f>
        <v>x</v>
      </c>
      <c r="H183" s="62">
        <f t="shared" si="55"/>
        <v>1.5</v>
      </c>
      <c r="I183" s="63">
        <f>SUM(IF('Indicator Data'!M186=0,0,'Indicator Data'!M186),SUM('Indicator Data'!N186:O186))</f>
        <v>0.3</v>
      </c>
      <c r="J183" s="63">
        <f>I183/'Indicator Data'!BI186*1000000</f>
        <v>3.0704590520510361E-2</v>
      </c>
      <c r="K183" s="61">
        <f t="shared" si="56"/>
        <v>0</v>
      </c>
      <c r="L183" s="61" t="str">
        <f>IF('Indicator Data'!P186="No data","x",ROUND(IF('Indicator Data'!P186&gt;L$195,10,IF('Indicator Data'!P186&lt;L$194,0,10-(L$195-'Indicator Data'!P186)/(L$195-L$194)*10)),1))</f>
        <v>x</v>
      </c>
      <c r="M183" s="61" t="str">
        <f>IF('Indicator Data'!Q186="No data","x",IF('Indicator Data'!Q186=0,0,ROUND(IF('Indicator Data'!Q186&gt;M$195,10,IF('Indicator Data'!Q186&lt;M$194,0,10-(M$195-'Indicator Data'!Q186)/(M$195-M$194)*10)),1)))</f>
        <v>x</v>
      </c>
      <c r="N183" s="62">
        <f t="shared" si="57"/>
        <v>0</v>
      </c>
      <c r="O183" s="64">
        <f t="shared" si="58"/>
        <v>0.7</v>
      </c>
      <c r="P183" s="75">
        <f>IF(AND('Indicator Data'!AD186="No data",'Indicator Data'!AE186="No data"),0,SUM('Indicator Data'!AD186:AF186)/1000)</f>
        <v>7.67</v>
      </c>
      <c r="Q183" s="61">
        <f t="shared" si="59"/>
        <v>2.9</v>
      </c>
      <c r="R183" s="65">
        <f>P183*1000/'Indicator Data'!BI186</f>
        <v>7.8501403097438148E-4</v>
      </c>
      <c r="S183" s="61">
        <f t="shared" si="60"/>
        <v>3</v>
      </c>
      <c r="T183" s="66">
        <f t="shared" si="61"/>
        <v>3</v>
      </c>
      <c r="U183" s="61" t="str">
        <f>IF('Indicator Data'!U186="No data","x",ROUND(IF('Indicator Data'!U186&gt;U$195,10,IF('Indicator Data'!U186&lt;U$194,0,10-(U$195-'Indicator Data'!U186)/(U$195-U$194)*10)),1))</f>
        <v>x</v>
      </c>
      <c r="V183" s="61" t="str">
        <f>IF('Indicator Data'!V186="No data","x",IF('Indicator Data'!V186=0,0,ROUND(IF('Indicator Data'!V186&gt;V$195,10,IF('Indicator Data'!V186&lt;V$194,0,10-(V$195-'Indicator Data'!V186)/(V$195-V$194)*10)),1)))</f>
        <v>x</v>
      </c>
      <c r="W183" s="61" t="str">
        <f t="shared" si="62"/>
        <v>x</v>
      </c>
      <c r="X183" s="61">
        <f>IF('Indicator Data'!T186="No data","x",ROUND(IF('Indicator Data'!T186&gt;X$195,10,IF('Indicator Data'!T186&lt;X$194,0,10-(X$195-'Indicator Data'!T186)/(X$195-X$194)*10)),1))</f>
        <v>0</v>
      </c>
      <c r="Y183" s="167">
        <f>IF('Indicator Data'!W186="No data","x",ROUND(IF('Indicator Data'!W186&gt;Y$195,10,IF('Indicator Data'!W186&lt;Y$194,0,10-(Y$195-'Indicator Data'!W186)/(Y$195-Y$194)*10)),1))</f>
        <v>0</v>
      </c>
      <c r="Z183" s="65">
        <f>IF('Indicator Data'!X186="No data","x",IF(('Indicator Data'!X186/'Indicator Data'!BI186)&gt;1,1,IF('Indicator Data'!X186&gt;'Indicator Data'!X186,1,'Indicator Data'!X186/'Indicator Data'!BI186)))</f>
        <v>0</v>
      </c>
      <c r="AA183" s="167">
        <f t="shared" si="63"/>
        <v>0</v>
      </c>
      <c r="AB183" s="62">
        <f t="shared" si="71"/>
        <v>0</v>
      </c>
      <c r="AC183" s="61">
        <f>IF('Indicator Data'!R186="No data","x",ROUND(IF('Indicator Data'!R186&gt;AC$195,10,IF('Indicator Data'!R186&lt;AC$194,0,10-(AC$195-'Indicator Data'!R186)/(AC$195-AC$194)*10)),1))</f>
        <v>0.6</v>
      </c>
      <c r="AD183" s="61" t="str">
        <f>IF('Indicator Data'!S186="No data","x",ROUND(IF('Indicator Data'!S186&gt;AD$195,10,IF('Indicator Data'!S186&lt;AD$194,0,10-(AD$195-'Indicator Data'!S186)/(AD$195-AD$194)*10)),1))</f>
        <v>x</v>
      </c>
      <c r="AE183" s="62">
        <f t="shared" si="64"/>
        <v>0.6</v>
      </c>
      <c r="AF183" s="75">
        <f>('Indicator Data'!AC186+'Indicator Data'!AB186*0.5+'Indicator Data'!AA186*0.25)/1000</f>
        <v>4.7E-2</v>
      </c>
      <c r="AG183" s="67">
        <f>AF183*1000/'Indicator Data'!BI186</f>
        <v>4.8103858482132897E-6</v>
      </c>
      <c r="AH183" s="62">
        <f t="shared" si="65"/>
        <v>0</v>
      </c>
      <c r="AI183" s="61">
        <f>IF('Indicator Data'!AG186="No data","x",ROUND(IF('Indicator Data'!AG186&lt;$AI$194,10,IF('Indicator Data'!AG186&gt;$AI$195,0,($AI$195-'Indicator Data'!AG186)/($AI$195-$AI$194)*10)),1))</f>
        <v>2.9</v>
      </c>
      <c r="AJ183" s="61">
        <f>IF('Indicator Data'!AH186="No data","x",ROUND(IF('Indicator Data'!AH186&gt;$AJ$195,10,IF('Indicator Data'!AH186&lt;$AJ$194,0,10-($AJ$195-'Indicator Data'!AH186)/($AJ$195-$AJ$194)*10)),1))</f>
        <v>0</v>
      </c>
      <c r="AK183" s="62">
        <f t="shared" si="72"/>
        <v>1.5</v>
      </c>
      <c r="AL183" s="68">
        <f t="shared" si="73"/>
        <v>0.5</v>
      </c>
      <c r="AM183" s="69">
        <f t="shared" si="74"/>
        <v>1.8</v>
      </c>
      <c r="AN183" s="61">
        <f>IF('Indicator Data'!AI186="No data","x",ROUND((IF(LOG('Indicator Data'!AI186)&gt;AN$195,10,IF(LOG('Indicator Data'!AI186)&lt;AN$194,0,10-(AN$195-LOG('Indicator Data'!AI186))/(AN$195-AN$194)*10))),1))</f>
        <v>10</v>
      </c>
      <c r="AO183" s="61" t="str">
        <f>IF('Indicator Data'!AJ186="No data","x",ROUND((IF(LOG('Indicator Data'!AJ186)&gt;AO$195,10,IF(LOG('Indicator Data'!AJ186)&lt;AO$194,0,10-(AO$195-LOG('Indicator Data'!AJ186))/(AO$195-AO$194)*10))),1))</f>
        <v>x</v>
      </c>
      <c r="AP183" s="62">
        <f t="shared" si="66"/>
        <v>10</v>
      </c>
      <c r="AQ183" s="62">
        <f>IF('Indicator Data'!AK186=0,10,ROUND(IF(LOG('Indicator Data'!AK186)&gt;AQ$195,0,IF(LOG('Indicator Data'!AK186)&lt;AQ$194,10,(AQ$195-LOG('Indicator Data'!AK186))/(AQ$195-AQ$194)*10)),1))</f>
        <v>6.2</v>
      </c>
      <c r="AR183" s="62">
        <f>IF('Indicator Data'!AL186="No data","x",ROUND(IF('Indicator Data'!AL186&gt;AR$195,10,IF('Indicator Data'!AL186&lt;AR$194,0,10-(AR$195-'Indicator Data'!AL186)/(AR$195-AR$194)*10)),1))</f>
        <v>8</v>
      </c>
      <c r="AS183" s="64">
        <f t="shared" si="67"/>
        <v>8.1</v>
      </c>
      <c r="AT183" s="61" t="str">
        <f>IF('Indicator Data'!AM186="No data","x",ROUND(IF('Indicator Data'!AM186^2&gt;AT$195,0,IF('Indicator Data'!AM186^2&lt;AT$194,10,(AT$195-'Indicator Data'!AM186^2)/(AT$195-AT$194)*10)),1))</f>
        <v>x</v>
      </c>
      <c r="AU183" s="61">
        <f>IF('Indicator Data'!AN186="No data","x",ROUND(IF('Indicator Data'!AN186&gt;AU$195,0,IF('Indicator Data'!AN186&lt;AU$194,10,(AU$195-'Indicator Data'!AN186)/(AU$195-AU$194)*10)),1))</f>
        <v>0</v>
      </c>
      <c r="AV183" s="61">
        <f>IF('Indicator Data'!AO186="No data","x",ROUND(IF('Indicator Data'!AO186&gt;AV$195,0,IF('Indicator Data'!AO186&lt;AV$194,10,(AV$195-'Indicator Data'!AO186)/(AV$195-AV$194)*10)),1))</f>
        <v>0.5</v>
      </c>
      <c r="AW183" s="62">
        <f t="shared" si="68"/>
        <v>0.3</v>
      </c>
      <c r="AX183" s="62" t="str">
        <f>IF('Indicator Data'!AP186="No data","x",ROUND(IF('Indicator Data'!AP186&gt;AX$195,10,IF('Indicator Data'!AP186&lt;AX$194,0,10-(AX$195-'Indicator Data'!AP186)/(AX$195-AX$194)*10)),1))</f>
        <v>x</v>
      </c>
      <c r="AY183" s="64">
        <f t="shared" si="69"/>
        <v>0.3</v>
      </c>
      <c r="AZ183" s="69">
        <f t="shared" si="70"/>
        <v>4.2</v>
      </c>
    </row>
    <row r="184" spans="1:52" s="4" customFormat="1" x14ac:dyDescent="0.3">
      <c r="A184" s="109" t="str">
        <f>'Indicator Data'!A187</f>
        <v>United Kingdom</v>
      </c>
      <c r="B184" s="52" t="str">
        <f>'Indicator Data'!B187</f>
        <v>GBR</v>
      </c>
      <c r="C184" s="61">
        <f>ROUND(IF('Indicator Data'!K187="No data",IF((0.1022*LN('Indicator Data'!BH187)-0.1711)&gt;C$195,0,IF((0.1022*LN('Indicator Data'!BH187)-0.1711)&lt;C$194,10,(C$195-(0.1022*LN('Indicator Data'!BH187)-0.1711))/(C$195-C$194)*10)),IF('Indicator Data'!K187&gt;C$195,0,IF('Indicator Data'!K187&lt;C$194,10,(C$195-'Indicator Data'!K187)/(C$195-C$194)*10))),1)</f>
        <v>0</v>
      </c>
      <c r="D184" s="61" t="str">
        <f>IF('Indicator Data'!L187="No data","x",ROUND((IF(LOG('Indicator Data'!L187*1000)&gt;D$195,10,IF(LOG('Indicator Data'!L187*1000)&lt;D$194,0,10-(D$195-LOG('Indicator Data'!L187*1000))/(D$195-D$194)*10))),1))</f>
        <v>x</v>
      </c>
      <c r="E184" s="62">
        <f t="shared" si="54"/>
        <v>0</v>
      </c>
      <c r="F184" s="61">
        <f>IF('Indicator Data'!Y187="No data","x",ROUND(IF('Indicator Data'!Y187&gt;F$195,10,IF('Indicator Data'!Y187&lt;F$194,0,10-(F$195-'Indicator Data'!Y187)/(F$195-F$194)*10)),1))</f>
        <v>1.6</v>
      </c>
      <c r="G184" s="61">
        <f>IF('Indicator Data'!Z187="No data","x",ROUND(IF('Indicator Data'!Z187&gt;G$195,10,IF('Indicator Data'!Z187&lt;G$194,0,10-(G$195-'Indicator Data'!Z187)/(G$195-G$194)*10)),1))</f>
        <v>2.1</v>
      </c>
      <c r="H184" s="62">
        <f t="shared" si="55"/>
        <v>1.9</v>
      </c>
      <c r="I184" s="63">
        <f>SUM(IF('Indicator Data'!M187=0,0,'Indicator Data'!M187),SUM('Indicator Data'!N187:O187))</f>
        <v>-3.7460100000000001</v>
      </c>
      <c r="J184" s="63">
        <f>I184/'Indicator Data'!BI187*1000000</f>
        <v>-5.5471658064016757E-2</v>
      </c>
      <c r="K184" s="61">
        <f t="shared" si="56"/>
        <v>0</v>
      </c>
      <c r="L184" s="61" t="str">
        <f>IF('Indicator Data'!P187="No data","x",ROUND(IF('Indicator Data'!P187&gt;L$195,10,IF('Indicator Data'!P187&lt;L$194,0,10-(L$195-'Indicator Data'!P187)/(L$195-L$194)*10)),1))</f>
        <v>x</v>
      </c>
      <c r="M184" s="61">
        <f>IF('Indicator Data'!Q187="No data","x",IF('Indicator Data'!Q187=0,0,ROUND(IF('Indicator Data'!Q187&gt;M$195,10,IF('Indicator Data'!Q187&lt;M$194,0,10-(M$195-'Indicator Data'!Q187)/(M$195-M$194)*10)),1)))</f>
        <v>0.1</v>
      </c>
      <c r="N184" s="62">
        <f t="shared" si="57"/>
        <v>0.1</v>
      </c>
      <c r="O184" s="64">
        <f t="shared" si="58"/>
        <v>0.5</v>
      </c>
      <c r="P184" s="75">
        <f>IF(AND('Indicator Data'!AD187="No data",'Indicator Data'!AE187="No data"),0,SUM('Indicator Data'!AD187:AF187)/1000)</f>
        <v>171.964</v>
      </c>
      <c r="Q184" s="61">
        <f t="shared" si="59"/>
        <v>7.5</v>
      </c>
      <c r="R184" s="65">
        <f>P184*1000/'Indicator Data'!BI187</f>
        <v>2.546476973451907E-3</v>
      </c>
      <c r="S184" s="61">
        <f t="shared" si="60"/>
        <v>4</v>
      </c>
      <c r="T184" s="66">
        <f t="shared" si="61"/>
        <v>5.8</v>
      </c>
      <c r="U184" s="61">
        <f>IF('Indicator Data'!U187="No data","x",ROUND(IF('Indicator Data'!U187&gt;U$195,10,IF('Indicator Data'!U187&lt;U$194,0,10-(U$195-'Indicator Data'!U187)/(U$195-U$194)*10)),1))</f>
        <v>0.6</v>
      </c>
      <c r="V184" s="61" t="str">
        <f>IF('Indicator Data'!V187="No data","x",IF('Indicator Data'!V187=0,0,ROUND(IF('Indicator Data'!V187&gt;V$195,10,IF('Indicator Data'!V187&lt;V$194,0,10-(V$195-'Indicator Data'!V187)/(V$195-V$194)*10)),1)))</f>
        <v>x</v>
      </c>
      <c r="W184" s="61">
        <f t="shared" si="62"/>
        <v>0.6</v>
      </c>
      <c r="X184" s="61">
        <f>IF('Indicator Data'!T187="No data","x",ROUND(IF('Indicator Data'!T187&gt;X$195,10,IF('Indicator Data'!T187&lt;X$194,0,10-(X$195-'Indicator Data'!T187)/(X$195-X$194)*10)),1))</f>
        <v>0.2</v>
      </c>
      <c r="Y184" s="167" t="str">
        <f>IF('Indicator Data'!W187="No data","x",ROUND(IF('Indicator Data'!W187&gt;Y$195,10,IF('Indicator Data'!W187&lt;Y$194,0,10-(Y$195-'Indicator Data'!W187)/(Y$195-Y$194)*10)),1))</f>
        <v>x</v>
      </c>
      <c r="Z184" s="65">
        <f>IF('Indicator Data'!X187="No data","x",IF(('Indicator Data'!X187/'Indicator Data'!BI187)&gt;1,1,IF('Indicator Data'!X187&gt;'Indicator Data'!X187,1,'Indicator Data'!X187/'Indicator Data'!BI187)))</f>
        <v>7.0042776886019867E-6</v>
      </c>
      <c r="AA184" s="167">
        <f t="shared" si="63"/>
        <v>0</v>
      </c>
      <c r="AB184" s="62">
        <f t="shared" si="71"/>
        <v>0.3</v>
      </c>
      <c r="AC184" s="61">
        <f>IF('Indicator Data'!R187="No data","x",ROUND(IF('Indicator Data'!R187&gt;AC$195,10,IF('Indicator Data'!R187&lt;AC$194,0,10-(AC$195-'Indicator Data'!R187)/(AC$195-AC$194)*10)),1))</f>
        <v>0.3</v>
      </c>
      <c r="AD184" s="61" t="str">
        <f>IF('Indicator Data'!S187="No data","x",ROUND(IF('Indicator Data'!S187&gt;AD$195,10,IF('Indicator Data'!S187&lt;AD$194,0,10-(AD$195-'Indicator Data'!S187)/(AD$195-AD$194)*10)),1))</f>
        <v>x</v>
      </c>
      <c r="AE184" s="62">
        <f t="shared" si="64"/>
        <v>0.3</v>
      </c>
      <c r="AF184" s="75">
        <f>('Indicator Data'!AC187+'Indicator Data'!AB187*0.5+'Indicator Data'!AA187*0.25)/1000</f>
        <v>1.95E-2</v>
      </c>
      <c r="AG184" s="67">
        <f>AF184*1000/'Indicator Data'!BI187</f>
        <v>2.8875986242650896E-7</v>
      </c>
      <c r="AH184" s="62">
        <f t="shared" si="65"/>
        <v>0</v>
      </c>
      <c r="AI184" s="61">
        <f>IF('Indicator Data'!AG187="No data","x",ROUND(IF('Indicator Data'!AG187&lt;$AI$194,10,IF('Indicator Data'!AG187&gt;$AI$195,0,($AI$195-'Indicator Data'!AG187)/($AI$195-$AI$194)*10)),1))</f>
        <v>2</v>
      </c>
      <c r="AJ184" s="61">
        <f>IF('Indicator Data'!AH187="No data","x",ROUND(IF('Indicator Data'!AH187&gt;$AJ$195,10,IF('Indicator Data'!AH187&lt;$AJ$194,0,10-($AJ$195-'Indicator Data'!AH187)/($AJ$195-$AJ$194)*10)),1))</f>
        <v>0</v>
      </c>
      <c r="AK184" s="62">
        <f t="shared" si="72"/>
        <v>1</v>
      </c>
      <c r="AL184" s="68">
        <f t="shared" si="73"/>
        <v>0.4</v>
      </c>
      <c r="AM184" s="69">
        <f t="shared" si="74"/>
        <v>3.6</v>
      </c>
      <c r="AN184" s="61">
        <f>IF('Indicator Data'!AI187="No data","x",ROUND((IF(LOG('Indicator Data'!AI187)&gt;AN$195,10,IF(LOG('Indicator Data'!AI187)&lt;AN$194,0,10-(AN$195-LOG('Indicator Data'!AI187))/(AN$195-AN$194)*10))),1))</f>
        <v>10</v>
      </c>
      <c r="AO184" s="61">
        <f>IF('Indicator Data'!AJ187="No data","x",ROUND((IF(LOG('Indicator Data'!AJ187)&gt;AO$195,10,IF(LOG('Indicator Data'!AJ187)&lt;AO$194,0,10-(AO$195-LOG('Indicator Data'!AJ187))/(AO$195-AO$194)*10))),1))</f>
        <v>8.9</v>
      </c>
      <c r="AP184" s="62">
        <f t="shared" si="66"/>
        <v>9.5</v>
      </c>
      <c r="AQ184" s="62">
        <f>IF('Indicator Data'!AK187=0,10,ROUND(IF(LOG('Indicator Data'!AK187)&gt;AQ$195,0,IF(LOG('Indicator Data'!AK187)&lt;AQ$194,10,(AQ$195-LOG('Indicator Data'!AK187))/(AQ$195-AQ$194)*10)),1))</f>
        <v>4.9000000000000004</v>
      </c>
      <c r="AR184" s="62">
        <f>IF('Indicator Data'!AL187="No data","x",ROUND(IF('Indicator Data'!AL187&gt;AR$195,10,IF('Indicator Data'!AL187&lt;AR$194,0,10-(AR$195-'Indicator Data'!AL187)/(AR$195-AR$194)*10)),1))</f>
        <v>4</v>
      </c>
      <c r="AS184" s="64">
        <f t="shared" si="67"/>
        <v>6.1</v>
      </c>
      <c r="AT184" s="61" t="str">
        <f>IF('Indicator Data'!AM187="No data","x",ROUND(IF('Indicator Data'!AM187^2&gt;AT$195,0,IF('Indicator Data'!AM187^2&lt;AT$194,10,(AT$195-'Indicator Data'!AM187^2)/(AT$195-AT$194)*10)),1))</f>
        <v>x</v>
      </c>
      <c r="AU184" s="61">
        <f>IF('Indicator Data'!AN187="No data","x",ROUND(IF('Indicator Data'!AN187&gt;AU$195,0,IF('Indicator Data'!AN187&lt;AU$194,10,(AU$195-'Indicator Data'!AN187)/(AU$195-AU$194)*10)),1))</f>
        <v>4.2</v>
      </c>
      <c r="AV184" s="61">
        <f>IF('Indicator Data'!AO187="No data","x",ROUND(IF('Indicator Data'!AO187&gt;AV$195,0,IF('Indicator Data'!AO187&lt;AV$194,10,(AV$195-'Indicator Data'!AO187)/(AV$195-AV$194)*10)),1))</f>
        <v>0.5</v>
      </c>
      <c r="AW184" s="62">
        <f t="shared" si="68"/>
        <v>2.4</v>
      </c>
      <c r="AX184" s="62">
        <f>IF('Indicator Data'!AP187="No data","x",ROUND(IF('Indicator Data'!AP187&gt;AX$195,10,IF('Indicator Data'!AP187&lt;AX$194,0,10-(AX$195-'Indicator Data'!AP187)/(AX$195-AX$194)*10)),1))</f>
        <v>5.0999999999999996</v>
      </c>
      <c r="AY184" s="64">
        <f t="shared" si="69"/>
        <v>3.8</v>
      </c>
      <c r="AZ184" s="69">
        <f t="shared" si="70"/>
        <v>5</v>
      </c>
    </row>
    <row r="185" spans="1:52" s="4" customFormat="1" x14ac:dyDescent="0.3">
      <c r="A185" s="109" t="str">
        <f>'Indicator Data'!A188</f>
        <v>United States of America</v>
      </c>
      <c r="B185" s="52" t="str">
        <f>'Indicator Data'!B188</f>
        <v>USA</v>
      </c>
      <c r="C185" s="61">
        <f>ROUND(IF('Indicator Data'!K188="No data",IF((0.1022*LN('Indicator Data'!BH188)-0.1711)&gt;C$195,0,IF((0.1022*LN('Indicator Data'!BH188)-0.1711)&lt;C$194,10,(C$195-(0.1022*LN('Indicator Data'!BH188)-0.1711))/(C$195-C$194)*10)),IF('Indicator Data'!K188&gt;C$195,0,IF('Indicator Data'!K188&lt;C$194,10,(C$195-'Indicator Data'!K188)/(C$195-C$194)*10))),1)</f>
        <v>0</v>
      </c>
      <c r="D185" s="61" t="str">
        <f>IF('Indicator Data'!L188="No data","x",ROUND((IF(LOG('Indicator Data'!L188*1000)&gt;D$195,10,IF(LOG('Indicator Data'!L188*1000)&lt;D$194,0,10-(D$195-LOG('Indicator Data'!L188*1000))/(D$195-D$194)*10))),1))</f>
        <v>x</v>
      </c>
      <c r="E185" s="62">
        <f t="shared" si="54"/>
        <v>0</v>
      </c>
      <c r="F185" s="61">
        <f>IF('Indicator Data'!Y188="No data","x",ROUND(IF('Indicator Data'!Y188&gt;F$195,10,IF('Indicator Data'!Y188&lt;F$194,0,10-(F$195-'Indicator Data'!Y188)/(F$195-F$194)*10)),1))</f>
        <v>2.4</v>
      </c>
      <c r="G185" s="61">
        <f>IF('Indicator Data'!Z188="No data","x",ROUND(IF('Indicator Data'!Z188&gt;G$195,10,IF('Indicator Data'!Z188&lt;G$194,0,10-(G$195-'Indicator Data'!Z188)/(G$195-G$194)*10)),1))</f>
        <v>4.0999999999999996</v>
      </c>
      <c r="H185" s="62">
        <f t="shared" si="55"/>
        <v>3.3</v>
      </c>
      <c r="I185" s="63">
        <f>SUM(IF('Indicator Data'!M188=0,0,'Indicator Data'!M188),SUM('Indicator Data'!N188:O188))</f>
        <v>-92.517020000000002</v>
      </c>
      <c r="J185" s="63">
        <f>I185/'Indicator Data'!BI188*1000000</f>
        <v>-0.28115127204520562</v>
      </c>
      <c r="K185" s="61">
        <f t="shared" si="56"/>
        <v>0</v>
      </c>
      <c r="L185" s="61" t="str">
        <f>IF('Indicator Data'!P188="No data","x",ROUND(IF('Indicator Data'!P188&gt;L$195,10,IF('Indicator Data'!P188&lt;L$194,0,10-(L$195-'Indicator Data'!P188)/(L$195-L$194)*10)),1))</f>
        <v>x</v>
      </c>
      <c r="M185" s="61">
        <f>IF('Indicator Data'!Q188="No data","x",IF('Indicator Data'!Q188=0,0,ROUND(IF('Indicator Data'!Q188&gt;M$195,10,IF('Indicator Data'!Q188&lt;M$194,0,10-(M$195-'Indicator Data'!Q188)/(M$195-M$194)*10)),1)))</f>
        <v>0</v>
      </c>
      <c r="N185" s="62">
        <f t="shared" si="57"/>
        <v>0</v>
      </c>
      <c r="O185" s="64">
        <f t="shared" si="58"/>
        <v>0.8</v>
      </c>
      <c r="P185" s="75">
        <f>IF(AND('Indicator Data'!AD188="No data",'Indicator Data'!AE188="No data"),0,SUM('Indicator Data'!AD188:AF188)/1000)</f>
        <v>1032.2349999999999</v>
      </c>
      <c r="Q185" s="61">
        <f t="shared" si="59"/>
        <v>10</v>
      </c>
      <c r="R185" s="65">
        <f>P185*1000/'Indicator Data'!BI188</f>
        <v>3.1368734455517783E-3</v>
      </c>
      <c r="S185" s="61">
        <f t="shared" si="60"/>
        <v>4.2</v>
      </c>
      <c r="T185" s="66">
        <f t="shared" si="61"/>
        <v>7.1</v>
      </c>
      <c r="U185" s="61" t="str">
        <f>IF('Indicator Data'!U188="No data","x",ROUND(IF('Indicator Data'!U188&gt;U$195,10,IF('Indicator Data'!U188&lt;U$194,0,10-(U$195-'Indicator Data'!U188)/(U$195-U$194)*10)),1))</f>
        <v>x</v>
      </c>
      <c r="V185" s="61" t="str">
        <f>IF('Indicator Data'!V188="No data","x",IF('Indicator Data'!V188=0,0,ROUND(IF('Indicator Data'!V188&gt;V$195,10,IF('Indicator Data'!V188&lt;V$194,0,10-(V$195-'Indicator Data'!V188)/(V$195-V$194)*10)),1)))</f>
        <v>x</v>
      </c>
      <c r="W185" s="61" t="str">
        <f t="shared" si="62"/>
        <v>x</v>
      </c>
      <c r="X185" s="61">
        <f>IF('Indicator Data'!T188="No data","x",ROUND(IF('Indicator Data'!T188&gt;X$195,10,IF('Indicator Data'!T188&lt;X$194,0,10-(X$195-'Indicator Data'!T188)/(X$195-X$194)*10)),1))</f>
        <v>0.1</v>
      </c>
      <c r="Y185" s="167" t="str">
        <f>IF('Indicator Data'!W188="No data","x",ROUND(IF('Indicator Data'!W188&gt;Y$195,10,IF('Indicator Data'!W188&lt;Y$194,0,10-(Y$195-'Indicator Data'!W188)/(Y$195-Y$194)*10)),1))</f>
        <v>x</v>
      </c>
      <c r="Z185" s="65">
        <f>IF('Indicator Data'!X188="No data","x",IF(('Indicator Data'!X188/'Indicator Data'!BI188)&gt;1,1,IF('Indicator Data'!X188&gt;'Indicator Data'!X188,1,'Indicator Data'!X188/'Indicator Data'!BI188)))</f>
        <v>1.6379746735505081E-6</v>
      </c>
      <c r="AA185" s="167">
        <f t="shared" si="63"/>
        <v>0</v>
      </c>
      <c r="AB185" s="62">
        <f t="shared" si="71"/>
        <v>0.1</v>
      </c>
      <c r="AC185" s="61">
        <f>IF('Indicator Data'!R188="No data","x",ROUND(IF('Indicator Data'!R188&gt;AC$195,10,IF('Indicator Data'!R188&lt;AC$194,0,10-(AC$195-'Indicator Data'!R188)/(AC$195-AC$194)*10)),1))</f>
        <v>0.5</v>
      </c>
      <c r="AD185" s="61">
        <f>IF('Indicator Data'!S188="No data","x",ROUND(IF('Indicator Data'!S188&gt;AD$195,10,IF('Indicator Data'!S188&lt;AD$194,0,10-(AD$195-'Indicator Data'!S188)/(AD$195-AD$194)*10)),1))</f>
        <v>0.1</v>
      </c>
      <c r="AE185" s="62">
        <f t="shared" si="64"/>
        <v>0.3</v>
      </c>
      <c r="AF185" s="75">
        <f>('Indicator Data'!AC188+'Indicator Data'!AB188*0.5+'Indicator Data'!AA188*0.25)/1000</f>
        <v>1118.0862500000001</v>
      </c>
      <c r="AG185" s="67">
        <f>AF185*1000/'Indicator Data'!BI188</f>
        <v>3.3977680154824892E-3</v>
      </c>
      <c r="AH185" s="62">
        <f t="shared" si="65"/>
        <v>0.3</v>
      </c>
      <c r="AI185" s="61">
        <f>IF('Indicator Data'!AG188="No data","x",ROUND(IF('Indicator Data'!AG188&lt;$AI$194,10,IF('Indicator Data'!AG188&gt;$AI$195,0,($AI$195-'Indicator Data'!AG188)/($AI$195-$AI$194)*10)),1))</f>
        <v>0.3</v>
      </c>
      <c r="AJ185" s="61">
        <f>IF('Indicator Data'!AH188="No data","x",ROUND(IF('Indicator Data'!AH188&gt;$AJ$195,10,IF('Indicator Data'!AH188&lt;$AJ$194,0,10-($AJ$195-'Indicator Data'!AH188)/($AJ$195-$AJ$194)*10)),1))</f>
        <v>0</v>
      </c>
      <c r="AK185" s="62">
        <f t="shared" si="72"/>
        <v>0.2</v>
      </c>
      <c r="AL185" s="68">
        <f t="shared" si="73"/>
        <v>0.2</v>
      </c>
      <c r="AM185" s="69">
        <f t="shared" si="74"/>
        <v>4.5</v>
      </c>
      <c r="AN185" s="61">
        <f>IF('Indicator Data'!AI188="No data","x",ROUND((IF(LOG('Indicator Data'!AI188)&gt;AN$195,10,IF(LOG('Indicator Data'!AI188)&lt;AN$194,0,10-(AN$195-LOG('Indicator Data'!AI188))/(AN$195-AN$194)*10))),1))</f>
        <v>10</v>
      </c>
      <c r="AO185" s="61">
        <f>IF('Indicator Data'!AJ188="No data","x",ROUND((IF(LOG('Indicator Data'!AJ188)&gt;AO$195,10,IF(LOG('Indicator Data'!AJ188)&lt;AO$194,0,10-(AO$195-LOG('Indicator Data'!AJ188))/(AO$195-AO$194)*10))),1))</f>
        <v>9.6999999999999993</v>
      </c>
      <c r="AP185" s="62">
        <f t="shared" si="66"/>
        <v>9.9</v>
      </c>
      <c r="AQ185" s="62">
        <f>IF('Indicator Data'!AK188=0,10,ROUND(IF(LOG('Indicator Data'!AK188)&gt;AQ$195,0,IF(LOG('Indicator Data'!AK188)&lt;AQ$194,10,(AQ$195-LOG('Indicator Data'!AK188))/(AQ$195-AQ$194)*10)),1))</f>
        <v>3.6</v>
      </c>
      <c r="AR185" s="62">
        <f>IF('Indicator Data'!AL188="No data","x",ROUND(IF('Indicator Data'!AL188&gt;AR$195,10,IF('Indicator Data'!AL188&lt;AR$194,0,10-(AR$195-'Indicator Data'!AL188)/(AR$195-AR$194)*10)),1))</f>
        <v>8</v>
      </c>
      <c r="AS185" s="64">
        <f t="shared" si="67"/>
        <v>7.2</v>
      </c>
      <c r="AT185" s="61" t="str">
        <f>IF('Indicator Data'!AM188="No data","x",ROUND(IF('Indicator Data'!AM188^2&gt;AT$195,0,IF('Indicator Data'!AM188^2&lt;AT$194,10,(AT$195-'Indicator Data'!AM188^2)/(AT$195-AT$194)*10)),1))</f>
        <v>x</v>
      </c>
      <c r="AU185" s="61">
        <f>IF('Indicator Data'!AN188="No data","x",ROUND(IF('Indicator Data'!AN188&gt;AU$195,0,IF('Indicator Data'!AN188&lt;AU$194,10,(AU$195-'Indicator Data'!AN188)/(AU$195-AU$194)*10)),1))</f>
        <v>3.6</v>
      </c>
      <c r="AV185" s="61">
        <f>IF('Indicator Data'!AO188="No data","x",ROUND(IF('Indicator Data'!AO188&gt;AV$195,0,IF('Indicator Data'!AO188&lt;AV$194,10,(AV$195-'Indicator Data'!AO188)/(AV$195-AV$194)*10)),1))</f>
        <v>2.4</v>
      </c>
      <c r="AW185" s="62">
        <f t="shared" si="68"/>
        <v>3</v>
      </c>
      <c r="AX185" s="62">
        <f>IF('Indicator Data'!AP188="No data","x",ROUND(IF('Indicator Data'!AP188&gt;AX$195,10,IF('Indicator Data'!AP188&lt;AX$194,0,10-(AX$195-'Indicator Data'!AP188)/(AX$195-AX$194)*10)),1))</f>
        <v>3.8</v>
      </c>
      <c r="AY185" s="64">
        <f t="shared" si="69"/>
        <v>3.4</v>
      </c>
      <c r="AZ185" s="69">
        <f t="shared" si="70"/>
        <v>5.3</v>
      </c>
    </row>
    <row r="186" spans="1:52" s="4" customFormat="1" x14ac:dyDescent="0.3">
      <c r="A186" s="109" t="str">
        <f>'Indicator Data'!A189</f>
        <v>Uruguay</v>
      </c>
      <c r="B186" s="52" t="str">
        <f>'Indicator Data'!B189</f>
        <v>URY</v>
      </c>
      <c r="C186" s="61">
        <f>ROUND(IF('Indicator Data'!K189="No data",IF((0.1022*LN('Indicator Data'!BH189)-0.1711)&gt;C$195,0,IF((0.1022*LN('Indicator Data'!BH189)-0.1711)&lt;C$194,10,(C$195-(0.1022*LN('Indicator Data'!BH189)-0.1711))/(C$195-C$194)*10)),IF('Indicator Data'!K189&gt;C$195,0,IF('Indicator Data'!K189&lt;C$194,10,(C$195-'Indicator Data'!K189)/(C$195-C$194)*10))),1)</f>
        <v>1.8</v>
      </c>
      <c r="D186" s="61" t="str">
        <f>IF('Indicator Data'!L189="No data","x",ROUND((IF(LOG('Indicator Data'!L189*1000)&gt;D$195,10,IF(LOG('Indicator Data'!L189*1000)&lt;D$194,0,10-(D$195-LOG('Indicator Data'!L189*1000))/(D$195-D$194)*10))),1))</f>
        <v>x</v>
      </c>
      <c r="E186" s="62">
        <f t="shared" si="54"/>
        <v>1.8</v>
      </c>
      <c r="F186" s="61">
        <f>IF('Indicator Data'!Y189="No data","x",ROUND(IF('Indicator Data'!Y189&gt;F$195,10,IF('Indicator Data'!Y189&lt;F$194,0,10-(F$195-'Indicator Data'!Y189)/(F$195-F$194)*10)),1))</f>
        <v>3.7</v>
      </c>
      <c r="G186" s="61">
        <f>IF('Indicator Data'!Z189="No data","x",ROUND(IF('Indicator Data'!Z189&gt;G$195,10,IF('Indicator Data'!Z189&lt;G$194,0,10-(G$195-'Indicator Data'!Z189)/(G$195-G$194)*10)),1))</f>
        <v>3.6</v>
      </c>
      <c r="H186" s="62">
        <f t="shared" si="55"/>
        <v>3.7</v>
      </c>
      <c r="I186" s="63">
        <f>SUM(IF('Indicator Data'!M189=0,0,'Indicator Data'!M189),SUM('Indicator Data'!N189:O189))</f>
        <v>40.204000000000001</v>
      </c>
      <c r="J186" s="63">
        <f>I186/'Indicator Data'!BI189*1000000</f>
        <v>11.613842901138188</v>
      </c>
      <c r="K186" s="61">
        <f t="shared" si="56"/>
        <v>0.2</v>
      </c>
      <c r="L186" s="61">
        <f>IF('Indicator Data'!P189="No data","x",ROUND(IF('Indicator Data'!P189&gt;L$195,10,IF('Indicator Data'!P189&lt;L$194,0,10-(L$195-'Indicator Data'!P189)/(L$195-L$194)*10)),1))</f>
        <v>0.1</v>
      </c>
      <c r="M186" s="61">
        <f>IF('Indicator Data'!Q189="No data","x",IF('Indicator Data'!Q189=0,0,ROUND(IF('Indicator Data'!Q189&gt;M$195,10,IF('Indicator Data'!Q189&lt;M$194,0,10-(M$195-'Indicator Data'!Q189)/(M$195-M$194)*10)),1)))</f>
        <v>0.1</v>
      </c>
      <c r="N186" s="62">
        <f t="shared" si="57"/>
        <v>0.1</v>
      </c>
      <c r="O186" s="64">
        <f t="shared" si="58"/>
        <v>1.9</v>
      </c>
      <c r="P186" s="75">
        <f>IF(AND('Indicator Data'!AD189="No data",'Indicator Data'!AE189="No data"),0,SUM('Indicator Data'!AD189:AF189)/1000)</f>
        <v>6.8159999999999998</v>
      </c>
      <c r="Q186" s="61">
        <f t="shared" si="59"/>
        <v>2.8</v>
      </c>
      <c r="R186" s="65">
        <f>P186*1000/'Indicator Data'!BI189</f>
        <v>1.9689571488945849E-3</v>
      </c>
      <c r="S186" s="61">
        <f t="shared" si="60"/>
        <v>3.8</v>
      </c>
      <c r="T186" s="66">
        <f t="shared" si="61"/>
        <v>3.3</v>
      </c>
      <c r="U186" s="61">
        <f>IF('Indicator Data'!U189="No data","x",ROUND(IF('Indicator Data'!U189&gt;U$195,10,IF('Indicator Data'!U189&lt;U$194,0,10-(U$195-'Indicator Data'!U189)/(U$195-U$194)*10)),1))</f>
        <v>1.2</v>
      </c>
      <c r="V186" s="61">
        <f>IF('Indicator Data'!V189="No data","x",IF('Indicator Data'!V189=0,0,ROUND(IF('Indicator Data'!V189&gt;V$195,10,IF('Indicator Data'!V189&lt;V$194,0,10-(V$195-'Indicator Data'!V189)/(V$195-V$194)*10)),1)))</f>
        <v>1.3</v>
      </c>
      <c r="W186" s="61">
        <f t="shared" si="62"/>
        <v>1.25</v>
      </c>
      <c r="X186" s="61">
        <f>IF('Indicator Data'!T189="No data","x",ROUND(IF('Indicator Data'!T189&gt;X$195,10,IF('Indicator Data'!T189&lt;X$194,0,10-(X$195-'Indicator Data'!T189)/(X$195-X$194)*10)),1))</f>
        <v>0.6</v>
      </c>
      <c r="Y186" s="167" t="str">
        <f>IF('Indicator Data'!W189="No data","x",ROUND(IF('Indicator Data'!W189&gt;Y$195,10,IF('Indicator Data'!W189&lt;Y$194,0,10-(Y$195-'Indicator Data'!W189)/(Y$195-Y$194)*10)),1))</f>
        <v>x</v>
      </c>
      <c r="Z186" s="65">
        <f>IF('Indicator Data'!X189="No data","x",IF(('Indicator Data'!X189/'Indicator Data'!BI189)&gt;1,1,IF('Indicator Data'!X189&gt;'Indicator Data'!X189,1,'Indicator Data'!X189/'Indicator Data'!BI189)))</f>
        <v>1.4443641057031873E-6</v>
      </c>
      <c r="AA186" s="167">
        <f t="shared" si="63"/>
        <v>0</v>
      </c>
      <c r="AB186" s="62">
        <f t="shared" si="71"/>
        <v>0.6</v>
      </c>
      <c r="AC186" s="61">
        <f>IF('Indicator Data'!R189="No data","x",ROUND(IF('Indicator Data'!R189&gt;AC$195,10,IF('Indicator Data'!R189&lt;AC$194,0,10-(AC$195-'Indicator Data'!R189)/(AC$195-AC$194)*10)),1))</f>
        <v>0.6</v>
      </c>
      <c r="AD186" s="61">
        <f>IF('Indicator Data'!S189="No data","x",ROUND(IF('Indicator Data'!S189&gt;AD$195,10,IF('Indicator Data'!S189&lt;AD$194,0,10-(AD$195-'Indicator Data'!S189)/(AD$195-AD$194)*10)),1))</f>
        <v>0.9</v>
      </c>
      <c r="AE186" s="62">
        <f t="shared" si="64"/>
        <v>0.8</v>
      </c>
      <c r="AF186" s="75">
        <f>('Indicator Data'!AC189+'Indicator Data'!AB189*0.5+'Indicator Data'!AA189*0.25)/1000</f>
        <v>20.330249999999999</v>
      </c>
      <c r="AG186" s="67">
        <f>AF186*1000/'Indicator Data'!BI189</f>
        <v>5.8728566719944445E-3</v>
      </c>
      <c r="AH186" s="62">
        <f t="shared" si="65"/>
        <v>0.6</v>
      </c>
      <c r="AI186" s="61">
        <f>IF('Indicator Data'!AG189="No data","x",ROUND(IF('Indicator Data'!AG189&lt;$AI$194,10,IF('Indicator Data'!AG189&gt;$AI$195,0,($AI$195-'Indicator Data'!AG189)/($AI$195-$AI$194)*10)),1))</f>
        <v>2.5</v>
      </c>
      <c r="AJ186" s="61">
        <f>IF('Indicator Data'!AH189="No data","x",ROUND(IF('Indicator Data'!AH189&gt;$AJ$195,10,IF('Indicator Data'!AH189&lt;$AJ$194,0,10-($AJ$195-'Indicator Data'!AH189)/($AJ$195-$AJ$194)*10)),1))</f>
        <v>0</v>
      </c>
      <c r="AK186" s="62">
        <f t="shared" si="72"/>
        <v>1.3</v>
      </c>
      <c r="AL186" s="68">
        <f t="shared" si="73"/>
        <v>0.8</v>
      </c>
      <c r="AM186" s="69">
        <f t="shared" si="74"/>
        <v>2.1</v>
      </c>
      <c r="AN186" s="61" t="str">
        <f>IF('Indicator Data'!AI189="No data","x",ROUND((IF(LOG('Indicator Data'!AI189)&gt;AN$195,10,IF(LOG('Indicator Data'!AI189)&lt;AN$194,0,10-(AN$195-LOG('Indicator Data'!AI189))/(AN$195-AN$194)*10))),1))</f>
        <v>x</v>
      </c>
      <c r="AO186" s="61">
        <f>IF('Indicator Data'!AJ189="No data","x",ROUND((IF(LOG('Indicator Data'!AJ189)&gt;AO$195,10,IF(LOG('Indicator Data'!AJ189)&lt;AO$194,0,10-(AO$195-LOG('Indicator Data'!AJ189))/(AO$195-AO$194)*10))),1))</f>
        <v>6.4</v>
      </c>
      <c r="AP186" s="62">
        <f t="shared" si="66"/>
        <v>6.4</v>
      </c>
      <c r="AQ186" s="62">
        <f>IF('Indicator Data'!AK189=0,10,ROUND(IF(LOG('Indicator Data'!AK189)&gt;AQ$195,0,IF(LOG('Indicator Data'!AK189)&lt;AQ$194,10,(AQ$195-LOG('Indicator Data'!AK189))/(AQ$195-AQ$194)*10)),1))</f>
        <v>4.2</v>
      </c>
      <c r="AR186" s="62">
        <f>IF('Indicator Data'!AL189="No data","x",ROUND(IF('Indicator Data'!AL189&gt;AR$195,10,IF('Indicator Data'!AL189&lt;AR$194,0,10-(AR$195-'Indicator Data'!AL189)/(AR$195-AR$194)*10)),1))</f>
        <v>8</v>
      </c>
      <c r="AS186" s="64">
        <f t="shared" si="67"/>
        <v>6.2</v>
      </c>
      <c r="AT186" s="61">
        <f>IF('Indicator Data'!AM189="No data","x",ROUND(IF('Indicator Data'!AM189^2&gt;AT$195,0,IF('Indicator Data'!AM189^2&lt;AT$194,10,(AT$195-'Indicator Data'!AM189^2)/(AT$195-AT$194)*10)),1))</f>
        <v>0.3</v>
      </c>
      <c r="AU186" s="61">
        <f>IF('Indicator Data'!AN189="No data","x",ROUND(IF('Indicator Data'!AN189&gt;AU$195,0,IF('Indicator Data'!AN189&lt;AU$194,10,(AU$195-'Indicator Data'!AN189)/(AU$195-AU$194)*10)),1))</f>
        <v>2.6</v>
      </c>
      <c r="AV186" s="61">
        <f>IF('Indicator Data'!AO189="No data","x",ROUND(IF('Indicator Data'!AO189&gt;AV$195,0,IF('Indicator Data'!AO189&lt;AV$194,10,(AV$195-'Indicator Data'!AO189)/(AV$195-AV$194)*10)),1))</f>
        <v>3.4</v>
      </c>
      <c r="AW186" s="62">
        <f t="shared" si="68"/>
        <v>2.1</v>
      </c>
      <c r="AX186" s="62">
        <f>IF('Indicator Data'!AP189="No data","x",ROUND(IF('Indicator Data'!AP189&gt;AX$195,10,IF('Indicator Data'!AP189&lt;AX$194,0,10-(AX$195-'Indicator Data'!AP189)/(AX$195-AX$194)*10)),1))</f>
        <v>5.3</v>
      </c>
      <c r="AY186" s="64">
        <f t="shared" si="69"/>
        <v>3.7</v>
      </c>
      <c r="AZ186" s="69">
        <f t="shared" si="70"/>
        <v>5</v>
      </c>
    </row>
    <row r="187" spans="1:52" s="4" customFormat="1" x14ac:dyDescent="0.3">
      <c r="A187" s="109" t="str">
        <f>'Indicator Data'!A190</f>
        <v>Uzbekistan</v>
      </c>
      <c r="B187" s="52" t="str">
        <f>'Indicator Data'!B190</f>
        <v>UZB</v>
      </c>
      <c r="C187" s="61">
        <f>ROUND(IF('Indicator Data'!K190="No data",IF((0.1022*LN('Indicator Data'!BH190)-0.1711)&gt;C$195,0,IF((0.1022*LN('Indicator Data'!BH190)-0.1711)&lt;C$194,10,(C$195-(0.1022*LN('Indicator Data'!BH190)-0.1711))/(C$195-C$194)*10)),IF('Indicator Data'!K190&gt;C$195,0,IF('Indicator Data'!K190&lt;C$194,10,(C$195-'Indicator Data'!K190)/(C$195-C$194)*10))),1)</f>
        <v>3.8</v>
      </c>
      <c r="D187" s="61" t="str">
        <f>IF('Indicator Data'!L190="No data","x",ROUND((IF(LOG('Indicator Data'!L190*1000)&gt;D$195,10,IF(LOG('Indicator Data'!L190*1000)&lt;D$194,0,10-(D$195-LOG('Indicator Data'!L190*1000))/(D$195-D$194)*10))),1))</f>
        <v>x</v>
      </c>
      <c r="E187" s="62">
        <f t="shared" si="54"/>
        <v>3.8</v>
      </c>
      <c r="F187" s="61">
        <f>IF('Indicator Data'!Y190="No data","x",ROUND(IF('Indicator Data'!Y190&gt;F$195,10,IF('Indicator Data'!Y190&lt;F$194,0,10-(F$195-'Indicator Data'!Y190)/(F$195-F$194)*10)),1))</f>
        <v>4</v>
      </c>
      <c r="G187" s="61" t="str">
        <f>IF('Indicator Data'!Z190="No data","x",ROUND(IF('Indicator Data'!Z190&gt;G$195,10,IF('Indicator Data'!Z190&lt;G$194,0,10-(G$195-'Indicator Data'!Z190)/(G$195-G$194)*10)),1))</f>
        <v>x</v>
      </c>
      <c r="H187" s="62">
        <f t="shared" si="55"/>
        <v>4</v>
      </c>
      <c r="I187" s="63">
        <f>SUM(IF('Indicator Data'!M190=0,0,'Indicator Data'!M190),SUM('Indicator Data'!N190:O190))</f>
        <v>593.71750000000009</v>
      </c>
      <c r="J187" s="63">
        <f>I187/'Indicator Data'!BI190*1000000</f>
        <v>18.001413813684344</v>
      </c>
      <c r="K187" s="61">
        <f t="shared" si="56"/>
        <v>0.4</v>
      </c>
      <c r="L187" s="61">
        <f>IF('Indicator Data'!P190="No data","x",ROUND(IF('Indicator Data'!P190&gt;L$195,10,IF('Indicator Data'!P190&lt;L$194,0,10-(L$195-'Indicator Data'!P190)/(L$195-L$194)*10)),1))</f>
        <v>0.7</v>
      </c>
      <c r="M187" s="61">
        <f>IF('Indicator Data'!Q190="No data","x",IF('Indicator Data'!Q190=0,0,ROUND(IF('Indicator Data'!Q190&gt;M$195,10,IF('Indicator Data'!Q190&lt;M$194,0,10-(M$195-'Indicator Data'!Q190)/(M$195-M$194)*10)),1)))</f>
        <v>5</v>
      </c>
      <c r="N187" s="62">
        <f t="shared" si="57"/>
        <v>2</v>
      </c>
      <c r="O187" s="64">
        <f t="shared" si="58"/>
        <v>3.4</v>
      </c>
      <c r="P187" s="75">
        <f>IF(AND('Indicator Data'!AD190="No data",'Indicator Data'!AE190="No data"),0,SUM('Indicator Data'!AD190:AF190)/1000)</f>
        <v>1.7999999999999999E-2</v>
      </c>
      <c r="Q187" s="61">
        <f t="shared" si="59"/>
        <v>0</v>
      </c>
      <c r="R187" s="65">
        <f>P187*1000/'Indicator Data'!BI190</f>
        <v>5.4575694441601961E-7</v>
      </c>
      <c r="S187" s="61">
        <f t="shared" si="60"/>
        <v>0</v>
      </c>
      <c r="T187" s="66">
        <f t="shared" si="61"/>
        <v>0</v>
      </c>
      <c r="U187" s="61">
        <f>IF('Indicator Data'!U190="No data","x",ROUND(IF('Indicator Data'!U190&gt;U$195,10,IF('Indicator Data'!U190&lt;U$194,0,10-(U$195-'Indicator Data'!U190)/(U$195-U$194)*10)),1))</f>
        <v>0.4</v>
      </c>
      <c r="V187" s="61">
        <f>IF('Indicator Data'!V190="No data","x",IF('Indicator Data'!V190=0,0,ROUND(IF('Indicator Data'!V190&gt;V$195,10,IF('Indicator Data'!V190&lt;V$194,0,10-(V$195-'Indicator Data'!V190)/(V$195-V$194)*10)),1)))</f>
        <v>1.2</v>
      </c>
      <c r="W187" s="61">
        <f t="shared" si="62"/>
        <v>0.8</v>
      </c>
      <c r="X187" s="61">
        <f>IF('Indicator Data'!T190="No data","x",ROUND(IF('Indicator Data'!T190&gt;X$195,10,IF('Indicator Data'!T190&lt;X$194,0,10-(X$195-'Indicator Data'!T190)/(X$195-X$194)*10)),1))</f>
        <v>1.3</v>
      </c>
      <c r="Y187" s="167">
        <f>IF('Indicator Data'!W190="No data","x",ROUND(IF('Indicator Data'!W190&gt;Y$195,10,IF('Indicator Data'!W190&lt;Y$194,0,10-(Y$195-'Indicator Data'!W190)/(Y$195-Y$194)*10)),1))</f>
        <v>0</v>
      </c>
      <c r="Z187" s="65">
        <f>IF('Indicator Data'!X190="No data","x",IF(('Indicator Data'!X190/'Indicator Data'!BI190)&gt;1,1,IF('Indicator Data'!X190&gt;'Indicator Data'!X190,1,'Indicator Data'!X190/'Indicator Data'!BI190)))</f>
        <v>1.2308365407923755E-2</v>
      </c>
      <c r="AA187" s="167">
        <f t="shared" si="63"/>
        <v>0.1</v>
      </c>
      <c r="AB187" s="62">
        <f t="shared" si="71"/>
        <v>0.6</v>
      </c>
      <c r="AC187" s="61">
        <f>IF('Indicator Data'!R190="No data","x",ROUND(IF('Indicator Data'!R190&gt;AC$195,10,IF('Indicator Data'!R190&lt;AC$194,0,10-(AC$195-'Indicator Data'!R190)/(AC$195-AC$194)*10)),1))</f>
        <v>1.6</v>
      </c>
      <c r="AD187" s="61" t="str">
        <f>IF('Indicator Data'!S190="No data","x",ROUND(IF('Indicator Data'!S190&gt;AD$195,10,IF('Indicator Data'!S190&lt;AD$194,0,10-(AD$195-'Indicator Data'!S190)/(AD$195-AD$194)*10)),1))</f>
        <v>x</v>
      </c>
      <c r="AE187" s="62">
        <f t="shared" si="64"/>
        <v>1.6</v>
      </c>
      <c r="AF187" s="75">
        <f>('Indicator Data'!AC190+'Indicator Data'!AB190*0.5+'Indicator Data'!AA190*0.25)/1000</f>
        <v>0</v>
      </c>
      <c r="AG187" s="67">
        <f>AF187*1000/'Indicator Data'!BI190</f>
        <v>0</v>
      </c>
      <c r="AH187" s="62">
        <f t="shared" si="65"/>
        <v>0</v>
      </c>
      <c r="AI187" s="61">
        <f>IF('Indicator Data'!AG190="No data","x",ROUND(IF('Indicator Data'!AG190&lt;$AI$194,10,IF('Indicator Data'!AG190&gt;$AI$195,0,($AI$195-'Indicator Data'!AG190)/($AI$195-$AI$194)*10)),1))</f>
        <v>4.4000000000000004</v>
      </c>
      <c r="AJ187" s="61">
        <f>IF('Indicator Data'!AH190="No data","x",ROUND(IF('Indicator Data'!AH190&gt;$AJ$195,10,IF('Indicator Data'!AH190&lt;$AJ$194,0,10-($AJ$195-'Indicator Data'!AH190)/($AJ$195-$AJ$194)*10)),1))</f>
        <v>0.4</v>
      </c>
      <c r="AK187" s="62">
        <f t="shared" si="72"/>
        <v>2.4</v>
      </c>
      <c r="AL187" s="68">
        <f t="shared" si="73"/>
        <v>1.2</v>
      </c>
      <c r="AM187" s="69">
        <f t="shared" si="74"/>
        <v>0.6</v>
      </c>
      <c r="AN187" s="61">
        <f>IF('Indicator Data'!AI190="No data","x",ROUND((IF(LOG('Indicator Data'!AI190)&gt;AN$195,10,IF(LOG('Indicator Data'!AI190)&lt;AN$194,0,10-(AN$195-LOG('Indicator Data'!AI190))/(AN$195-AN$194)*10))),1))</f>
        <v>6.2</v>
      </c>
      <c r="AO187" s="61">
        <f>IF('Indicator Data'!AJ190="No data","x",ROUND((IF(LOG('Indicator Data'!AJ190)&gt;AO$195,10,IF(LOG('Indicator Data'!AJ190)&lt;AO$194,0,10-(AO$195-LOG('Indicator Data'!AJ190))/(AO$195-AO$194)*10))),1))</f>
        <v>6.1</v>
      </c>
      <c r="AP187" s="62">
        <f t="shared" si="66"/>
        <v>6.2</v>
      </c>
      <c r="AQ187" s="62">
        <f>IF('Indicator Data'!AK190=0,10,ROUND(IF(LOG('Indicator Data'!AK190)&gt;AQ$195,0,IF(LOG('Indicator Data'!AK190)&lt;AQ$194,10,(AQ$195-LOG('Indicator Data'!AK190))/(AQ$195-AQ$194)*10)),1))</f>
        <v>6.1</v>
      </c>
      <c r="AR187" s="62">
        <f>IF('Indicator Data'!AL190="No data","x",ROUND(IF('Indicator Data'!AL190&gt;AR$195,10,IF('Indicator Data'!AL190&lt;AR$194,0,10-(AR$195-'Indicator Data'!AL190)/(AR$195-AR$194)*10)),1))</f>
        <v>0</v>
      </c>
      <c r="AS187" s="64">
        <f t="shared" si="67"/>
        <v>4.0999999999999996</v>
      </c>
      <c r="AT187" s="61">
        <f>IF('Indicator Data'!AM190="No data","x",ROUND(IF('Indicator Data'!AM190^2&gt;AT$195,0,IF('Indicator Data'!AM190^2&lt;AT$194,10,(AT$195-'Indicator Data'!AM190^2)/(AT$195-AT$194)*10)),1))</f>
        <v>0</v>
      </c>
      <c r="AU187" s="61">
        <f>IF('Indicator Data'!AN190="No data","x",ROUND(IF('Indicator Data'!AN190&gt;AU$195,0,IF('Indicator Data'!AN190&lt;AU$194,10,(AU$195-'Indicator Data'!AN190)/(AU$195-AU$194)*10)),1))</f>
        <v>6.6</v>
      </c>
      <c r="AV187" s="61">
        <f>IF('Indicator Data'!AO190="No data","x",ROUND(IF('Indicator Data'!AO190&gt;AV$195,0,IF('Indicator Data'!AO190&lt;AV$194,10,(AV$195-'Indicator Data'!AO190)/(AV$195-AV$194)*10)),1))</f>
        <v>5.3</v>
      </c>
      <c r="AW187" s="62">
        <f t="shared" si="68"/>
        <v>4</v>
      </c>
      <c r="AX187" s="62" t="str">
        <f>IF('Indicator Data'!AP190="No data","x",ROUND(IF('Indicator Data'!AP190&gt;AX$195,10,IF('Indicator Data'!AP190&lt;AX$194,0,10-(AX$195-'Indicator Data'!AP190)/(AX$195-AX$194)*10)),1))</f>
        <v>x</v>
      </c>
      <c r="AY187" s="64">
        <f t="shared" si="69"/>
        <v>4</v>
      </c>
      <c r="AZ187" s="69">
        <f t="shared" si="70"/>
        <v>4.0999999999999996</v>
      </c>
    </row>
    <row r="188" spans="1:52" s="4" customFormat="1" x14ac:dyDescent="0.3">
      <c r="A188" s="109" t="str">
        <f>'Indicator Data'!A191</f>
        <v>Vanuatu</v>
      </c>
      <c r="B188" s="52" t="str">
        <f>'Indicator Data'!B191</f>
        <v>VUT</v>
      </c>
      <c r="C188" s="61">
        <f>ROUND(IF('Indicator Data'!K191="No data",IF((0.1022*LN('Indicator Data'!BH191)-0.1711)&gt;C$195,0,IF((0.1022*LN('Indicator Data'!BH191)-0.1711)&lt;C$194,10,(C$195-(0.1022*LN('Indicator Data'!BH191)-0.1711))/(C$195-C$194)*10)),IF('Indicator Data'!K191&gt;C$195,0,IF('Indicator Data'!K191&lt;C$194,10,(C$195-'Indicator Data'!K191)/(C$195-C$194)*10))),1)</f>
        <v>6.1</v>
      </c>
      <c r="D188" s="61">
        <f>IF('Indicator Data'!L191="No data","x",ROUND((IF(LOG('Indicator Data'!L191*1000)&gt;D$195,10,IF(LOG('Indicator Data'!L191*1000)&lt;D$194,0,10-(D$195-LOG('Indicator Data'!L191*1000))/(D$195-D$194)*10))),1))</f>
        <v>8.3000000000000007</v>
      </c>
      <c r="E188" s="62">
        <f t="shared" si="54"/>
        <v>7.4</v>
      </c>
      <c r="F188" s="61" t="str">
        <f>IF('Indicator Data'!Y191="No data","x",ROUND(IF('Indicator Data'!Y191&gt;F$195,10,IF('Indicator Data'!Y191&lt;F$194,0,10-(F$195-'Indicator Data'!Y191)/(F$195-F$194)*10)),1))</f>
        <v>x</v>
      </c>
      <c r="G188" s="61">
        <f>IF('Indicator Data'!Z191="No data","x",ROUND(IF('Indicator Data'!Z191&gt;G$195,10,IF('Indicator Data'!Z191&lt;G$194,0,10-(G$195-'Indicator Data'!Z191)/(G$195-G$194)*10)),1))</f>
        <v>3.2</v>
      </c>
      <c r="H188" s="62">
        <f t="shared" si="55"/>
        <v>3.2</v>
      </c>
      <c r="I188" s="63">
        <f>SUM(IF('Indicator Data'!M191=0,0,'Indicator Data'!M191),SUM('Indicator Data'!N191:O191))</f>
        <v>230.86900999999997</v>
      </c>
      <c r="J188" s="63">
        <f>I188/'Indicator Data'!BI191*1000000</f>
        <v>769.86618069774113</v>
      </c>
      <c r="K188" s="61">
        <f t="shared" si="56"/>
        <v>10</v>
      </c>
      <c r="L188" s="61">
        <f>IF('Indicator Data'!P191="No data","x",ROUND(IF('Indicator Data'!P191&gt;L$195,10,IF('Indicator Data'!P191&lt;L$194,0,10-(L$195-'Indicator Data'!P191)/(L$195-L$194)*10)),1))</f>
        <v>8.9</v>
      </c>
      <c r="M188" s="61">
        <f>IF('Indicator Data'!Q191="No data","x",IF('Indicator Data'!Q191=0,0,ROUND(IF('Indicator Data'!Q191&gt;M$195,10,IF('Indicator Data'!Q191&lt;M$194,0,10-(M$195-'Indicator Data'!Q191)/(M$195-M$194)*10)),1)))</f>
        <v>1.3</v>
      </c>
      <c r="N188" s="62">
        <f t="shared" si="57"/>
        <v>6.7</v>
      </c>
      <c r="O188" s="64">
        <f t="shared" si="58"/>
        <v>6.2</v>
      </c>
      <c r="P188" s="75">
        <f>IF(AND('Indicator Data'!AD191="No data",'Indicator Data'!AE191="No data"),0,SUM('Indicator Data'!AD191:AF191)/1000)</f>
        <v>1E-3</v>
      </c>
      <c r="Q188" s="61">
        <f t="shared" si="59"/>
        <v>0</v>
      </c>
      <c r="R188" s="65">
        <f>P188*1000/'Indicator Data'!BI191</f>
        <v>3.3346449603510713E-6</v>
      </c>
      <c r="S188" s="61">
        <f t="shared" si="60"/>
        <v>0</v>
      </c>
      <c r="T188" s="66">
        <f t="shared" si="61"/>
        <v>0</v>
      </c>
      <c r="U188" s="61" t="str">
        <f>IF('Indicator Data'!U191="No data","x",ROUND(IF('Indicator Data'!U191&gt;U$195,10,IF('Indicator Data'!U191&lt;U$194,0,10-(U$195-'Indicator Data'!U191)/(U$195-U$194)*10)),1))</f>
        <v>x</v>
      </c>
      <c r="V188" s="61" t="str">
        <f>IF('Indicator Data'!V191="No data","x",IF('Indicator Data'!V191=0,0,ROUND(IF('Indicator Data'!V191&gt;V$195,10,IF('Indicator Data'!V191&lt;V$194,0,10-(V$195-'Indicator Data'!V191)/(V$195-V$194)*10)),1)))</f>
        <v>x</v>
      </c>
      <c r="W188" s="61" t="str">
        <f t="shared" si="62"/>
        <v>x</v>
      </c>
      <c r="X188" s="61">
        <f>IF('Indicator Data'!T191="No data","x",ROUND(IF('Indicator Data'!T191&gt;X$195,10,IF('Indicator Data'!T191&lt;X$194,0,10-(X$195-'Indicator Data'!T191)/(X$195-X$194)*10)),1))</f>
        <v>0.9</v>
      </c>
      <c r="Y188" s="167">
        <f>IF('Indicator Data'!W191="No data","x",ROUND(IF('Indicator Data'!W191&gt;Y$195,10,IF('Indicator Data'!W191&lt;Y$194,0,10-(Y$195-'Indicator Data'!W191)/(Y$195-Y$194)*10)),1))</f>
        <v>0.2</v>
      </c>
      <c r="Z188" s="65">
        <f>IF('Indicator Data'!X191="No data","x",IF(('Indicator Data'!X191/'Indicator Data'!BI191)&gt;1,1,IF('Indicator Data'!X191&gt;'Indicator Data'!X191,1,'Indicator Data'!X191/'Indicator Data'!BI191)))</f>
        <v>0.92605758264917537</v>
      </c>
      <c r="AA188" s="167">
        <f t="shared" si="63"/>
        <v>10</v>
      </c>
      <c r="AB188" s="62">
        <f t="shared" si="71"/>
        <v>3.7</v>
      </c>
      <c r="AC188" s="61">
        <f>IF('Indicator Data'!R191="No data","x",ROUND(IF('Indicator Data'!R191&gt;AC$195,10,IF('Indicator Data'!R191&lt;AC$194,0,10-(AC$195-'Indicator Data'!R191)/(AC$195-AC$194)*10)),1))</f>
        <v>2</v>
      </c>
      <c r="AD188" s="61">
        <f>IF('Indicator Data'!S191="No data","x",ROUND(IF('Indicator Data'!S191&gt;AD$195,10,IF('Indicator Data'!S191&lt;AD$194,0,10-(AD$195-'Indicator Data'!S191)/(AD$195-AD$194)*10)),1))</f>
        <v>2.4</v>
      </c>
      <c r="AE188" s="62">
        <f t="shared" si="64"/>
        <v>2.2000000000000002</v>
      </c>
      <c r="AF188" s="75">
        <f>('Indicator Data'!AC191+'Indicator Data'!AB191*0.5+'Indicator Data'!AA191*0.25)/1000</f>
        <v>7.0339999999999998</v>
      </c>
      <c r="AG188" s="67">
        <f>AF188*1000/'Indicator Data'!BI191</f>
        <v>2.3455892651109436E-2</v>
      </c>
      <c r="AH188" s="62">
        <f t="shared" si="65"/>
        <v>2.2999999999999998</v>
      </c>
      <c r="AI188" s="61">
        <f>IF('Indicator Data'!AG191="No data","x",ROUND(IF('Indicator Data'!AG191&lt;$AI$194,10,IF('Indicator Data'!AG191&gt;$AI$195,0,($AI$195-'Indicator Data'!AG191)/($AI$195-$AI$194)*10)),1))</f>
        <v>2.9</v>
      </c>
      <c r="AJ188" s="61">
        <f>IF('Indicator Data'!AH191="No data","x",ROUND(IF('Indicator Data'!AH191&gt;$AJ$195,10,IF('Indicator Data'!AH191&lt;$AJ$194,0,10-($AJ$195-'Indicator Data'!AH191)/($AJ$195-$AJ$194)*10)),1))</f>
        <v>0.7</v>
      </c>
      <c r="AK188" s="62">
        <f t="shared" si="72"/>
        <v>1.8</v>
      </c>
      <c r="AL188" s="68">
        <f t="shared" si="73"/>
        <v>2.5</v>
      </c>
      <c r="AM188" s="69">
        <f t="shared" si="74"/>
        <v>1.3</v>
      </c>
      <c r="AN188" s="61">
        <f>IF('Indicator Data'!AI191="No data","x",ROUND((IF(LOG('Indicator Data'!AI191)&gt;AN$195,10,IF(LOG('Indicator Data'!AI191)&lt;AN$194,0,10-(AN$195-LOG('Indicator Data'!AI191))/(AN$195-AN$194)*10))),1))</f>
        <v>3.9</v>
      </c>
      <c r="AO188" s="61">
        <f>IF('Indicator Data'!AJ191="No data","x",ROUND((IF(LOG('Indicator Data'!AJ191)&gt;AO$195,10,IF(LOG('Indicator Data'!AJ191)&lt;AO$194,0,10-(AO$195-LOG('Indicator Data'!AJ191))/(AO$195-AO$194)*10))),1))</f>
        <v>2.6</v>
      </c>
      <c r="AP188" s="62">
        <f t="shared" si="66"/>
        <v>3.3</v>
      </c>
      <c r="AQ188" s="62">
        <f>IF('Indicator Data'!AK191=0,10,ROUND(IF(LOG('Indicator Data'!AK191)&gt;AQ$195,0,IF(LOG('Indicator Data'!AK191)&lt;AQ$194,10,(AQ$195-LOG('Indicator Data'!AK191))/(AQ$195-AQ$194)*10)),1))</f>
        <v>0.4</v>
      </c>
      <c r="AR188" s="62">
        <f>IF('Indicator Data'!AL191="No data","x",ROUND(IF('Indicator Data'!AL191&gt;AR$195,10,IF('Indicator Data'!AL191&lt;AR$194,0,10-(AR$195-'Indicator Data'!AL191)/(AR$195-AR$194)*10)),1))</f>
        <v>2</v>
      </c>
      <c r="AS188" s="64">
        <f t="shared" si="67"/>
        <v>1.9</v>
      </c>
      <c r="AT188" s="61">
        <f>IF('Indicator Data'!AM191="No data","x",ROUND(IF('Indicator Data'!AM191^2&gt;AT$195,0,IF('Indicator Data'!AM191^2&lt;AT$194,10,(AT$195-'Indicator Data'!AM191^2)/(AT$195-AT$194)*10)),1))</f>
        <v>2.6</v>
      </c>
      <c r="AU188" s="61">
        <f>IF('Indicator Data'!AN191="No data","x",ROUND(IF('Indicator Data'!AN191&gt;AU$195,0,IF('Indicator Data'!AN191&lt;AU$194,10,(AU$195-'Indicator Data'!AN191)/(AU$195-AU$194)*10)),1))</f>
        <v>5.9</v>
      </c>
      <c r="AV188" s="61">
        <f>IF('Indicator Data'!AO191="No data","x",ROUND(IF('Indicator Data'!AO191&gt;AV$195,0,IF('Indicator Data'!AO191&lt;AV$194,10,(AV$195-'Indicator Data'!AO191)/(AV$195-AV$194)*10)),1))</f>
        <v>7.6</v>
      </c>
      <c r="AW188" s="62">
        <f t="shared" si="68"/>
        <v>5.4</v>
      </c>
      <c r="AX188" s="62" t="str">
        <f>IF('Indicator Data'!AP191="No data","x",ROUND(IF('Indicator Data'!AP191&gt;AX$195,10,IF('Indicator Data'!AP191&lt;AX$194,0,10-(AX$195-'Indicator Data'!AP191)/(AX$195-AX$194)*10)),1))</f>
        <v>x</v>
      </c>
      <c r="AY188" s="64">
        <f t="shared" si="69"/>
        <v>5.4</v>
      </c>
      <c r="AZ188" s="69">
        <f t="shared" si="70"/>
        <v>3.7</v>
      </c>
    </row>
    <row r="189" spans="1:52" s="4" customFormat="1" x14ac:dyDescent="0.3">
      <c r="A189" s="109" t="str">
        <f>'Indicator Data'!A192</f>
        <v>Venezuela</v>
      </c>
      <c r="B189" s="52" t="str">
        <f>'Indicator Data'!B192</f>
        <v>VEN</v>
      </c>
      <c r="C189" s="61">
        <f>ROUND(IF('Indicator Data'!K192="No data",IF((0.1022*LN('Indicator Data'!BH192)-0.1711)&gt;C$195,0,IF((0.1022*LN('Indicator Data'!BH192)-0.1711)&lt;C$194,10,(C$195-(0.1022*LN('Indicator Data'!BH192)-0.1711))/(C$195-C$194)*10)),IF('Indicator Data'!K192&gt;C$195,0,IF('Indicator Data'!K192&lt;C$194,10,(C$195-'Indicator Data'!K192)/(C$195-C$194)*10))),1)</f>
        <v>3.5</v>
      </c>
      <c r="D189" s="61" t="str">
        <f>IF('Indicator Data'!L192="No data","x",ROUND((IF(LOG('Indicator Data'!L192*1000)&gt;D$195,10,IF(LOG('Indicator Data'!L192*1000)&lt;D$194,0,10-(D$195-LOG('Indicator Data'!L192*1000))/(D$195-D$194)*10))),1))</f>
        <v>x</v>
      </c>
      <c r="E189" s="62">
        <f t="shared" si="54"/>
        <v>3.5</v>
      </c>
      <c r="F189" s="61">
        <f>IF('Indicator Data'!Y192="No data","x",ROUND(IF('Indicator Data'!Y192&gt;F$195,10,IF('Indicator Data'!Y192&lt;F$194,0,10-(F$195-'Indicator Data'!Y192)/(F$195-F$194)*10)),1))</f>
        <v>6.1</v>
      </c>
      <c r="G189" s="61" t="str">
        <f>IF('Indicator Data'!Z192="No data","x",ROUND(IF('Indicator Data'!Z192&gt;G$195,10,IF('Indicator Data'!Z192&lt;G$194,0,10-(G$195-'Indicator Data'!Z192)/(G$195-G$194)*10)),1))</f>
        <v>x</v>
      </c>
      <c r="H189" s="62">
        <f t="shared" si="55"/>
        <v>6.1</v>
      </c>
      <c r="I189" s="63">
        <f>SUM(IF('Indicator Data'!M192=0,0,'Indicator Data'!M192),SUM('Indicator Data'!N192:O192))</f>
        <v>2412.8498199999999</v>
      </c>
      <c r="J189" s="63">
        <f>I189/'Indicator Data'!BI192*1000000</f>
        <v>84.614402057187249</v>
      </c>
      <c r="K189" s="61">
        <f t="shared" si="56"/>
        <v>1.7</v>
      </c>
      <c r="L189" s="61">
        <f>IF('Indicator Data'!P192="No data","x",ROUND(IF('Indicator Data'!P192&gt;L$195,10,IF('Indicator Data'!P192&lt;L$194,0,10-(L$195-'Indicator Data'!P192)/(L$195-L$194)*10)),1))</f>
        <v>0</v>
      </c>
      <c r="M189" s="61">
        <f>IF('Indicator Data'!Q192="No data","x",IF('Indicator Data'!Q192=0,0,ROUND(IF('Indicator Data'!Q192&gt;M$195,10,IF('Indicator Data'!Q192&lt;M$194,0,10-(M$195-'Indicator Data'!Q192)/(M$195-M$194)*10)),1)))</f>
        <v>0</v>
      </c>
      <c r="N189" s="62">
        <f t="shared" si="57"/>
        <v>0.6</v>
      </c>
      <c r="O189" s="64">
        <f t="shared" si="58"/>
        <v>3.4</v>
      </c>
      <c r="P189" s="75">
        <f>IF(AND('Indicator Data'!AD192="No data",'Indicator Data'!AE192="No data"),0,SUM('Indicator Data'!AD192:AF192)/1000)</f>
        <v>67.433999999999997</v>
      </c>
      <c r="Q189" s="61">
        <f t="shared" si="59"/>
        <v>6.1</v>
      </c>
      <c r="R189" s="65">
        <f>P189*1000/'Indicator Data'!BI192</f>
        <v>2.3647918494671856E-3</v>
      </c>
      <c r="S189" s="61">
        <f t="shared" si="60"/>
        <v>3.9</v>
      </c>
      <c r="T189" s="66">
        <f t="shared" si="61"/>
        <v>5</v>
      </c>
      <c r="U189" s="61">
        <f>IF('Indicator Data'!U192="No data","x",ROUND(IF('Indicator Data'!U192&gt;U$195,10,IF('Indicator Data'!U192&lt;U$194,0,10-(U$195-'Indicator Data'!U192)/(U$195-U$194)*10)),1))</f>
        <v>1.2</v>
      </c>
      <c r="V189" s="61" t="str">
        <f>IF('Indicator Data'!V192="No data","x",IF('Indicator Data'!V192=0,0,ROUND(IF('Indicator Data'!V192&gt;V$195,10,IF('Indicator Data'!V192&lt;V$194,0,10-(V$195-'Indicator Data'!V192)/(V$195-V$194)*10)),1)))</f>
        <v>x</v>
      </c>
      <c r="W189" s="61">
        <f t="shared" si="62"/>
        <v>1.2</v>
      </c>
      <c r="X189" s="61">
        <f>IF('Indicator Data'!T192="No data","x",ROUND(IF('Indicator Data'!T192&gt;X$195,10,IF('Indicator Data'!T192&lt;X$194,0,10-(X$195-'Indicator Data'!T192)/(X$195-X$194)*10)),1))</f>
        <v>0.8</v>
      </c>
      <c r="Y189" s="167">
        <f>IF('Indicator Data'!W192="No data","x",ROUND(IF('Indicator Data'!W192&gt;Y$195,10,IF('Indicator Data'!W192&lt;Y$194,0,10-(Y$195-'Indicator Data'!W192)/(Y$195-Y$194)*10)),1))</f>
        <v>1.2</v>
      </c>
      <c r="Z189" s="65">
        <f>IF('Indicator Data'!X192="No data","x",IF(('Indicator Data'!X192/'Indicator Data'!BI192)&gt;1,1,IF('Indicator Data'!X192&gt;'Indicator Data'!X192,1,'Indicator Data'!X192/'Indicator Data'!BI192)))</f>
        <v>0.15622509168504273</v>
      </c>
      <c r="AA189" s="167">
        <f t="shared" si="63"/>
        <v>1.7</v>
      </c>
      <c r="AB189" s="62">
        <f t="shared" si="71"/>
        <v>1.2</v>
      </c>
      <c r="AC189" s="61">
        <f>IF('Indicator Data'!R192="No data","x",ROUND(IF('Indicator Data'!R192&gt;AC$195,10,IF('Indicator Data'!R192&lt;AC$194,0,10-(AC$195-'Indicator Data'!R192)/(AC$195-AC$194)*10)),1))</f>
        <v>1.9</v>
      </c>
      <c r="AD189" s="61">
        <f>IF('Indicator Data'!S192="No data","x",ROUND(IF('Indicator Data'!S192&gt;AD$195,10,IF('Indicator Data'!S192&lt;AD$194,0,10-(AD$195-'Indicator Data'!S192)/(AD$195-AD$194)*10)),1))</f>
        <v>0.6</v>
      </c>
      <c r="AE189" s="62">
        <f t="shared" si="64"/>
        <v>1.3</v>
      </c>
      <c r="AF189" s="75">
        <f>('Indicator Data'!AC192+'Indicator Data'!AB192*0.5+'Indicator Data'!AA192*0.25)/1000</f>
        <v>7.35</v>
      </c>
      <c r="AG189" s="67">
        <f>AF189*1000/'Indicator Data'!BI192</f>
        <v>2.5775158070978751E-4</v>
      </c>
      <c r="AH189" s="62">
        <f t="shared" si="65"/>
        <v>0</v>
      </c>
      <c r="AI189" s="61">
        <f>IF('Indicator Data'!AG192="No data","x",ROUND(IF('Indicator Data'!AG192&lt;$AI$194,10,IF('Indicator Data'!AG192&gt;$AI$195,0,($AI$195-'Indicator Data'!AG192)/($AI$195-$AI$194)*10)),1))</f>
        <v>6.8</v>
      </c>
      <c r="AJ189" s="61">
        <f>IF('Indicator Data'!AH192="No data","x",ROUND(IF('Indicator Data'!AH192&gt;$AJ$195,10,IF('Indicator Data'!AH192&lt;$AJ$194,0,10-($AJ$195-'Indicator Data'!AH192)/($AJ$195-$AJ$194)*10)),1))</f>
        <v>5.4</v>
      </c>
      <c r="AK189" s="62">
        <f t="shared" si="72"/>
        <v>6.1</v>
      </c>
      <c r="AL189" s="68">
        <f t="shared" si="73"/>
        <v>2.5</v>
      </c>
      <c r="AM189" s="69">
        <f t="shared" si="74"/>
        <v>3.9</v>
      </c>
      <c r="AN189" s="61">
        <f>IF('Indicator Data'!AI192="No data","x",ROUND((IF(LOG('Indicator Data'!AI192)&gt;AN$195,10,IF(LOG('Indicator Data'!AI192)&lt;AN$194,0,10-(AN$195-LOG('Indicator Data'!AI192))/(AN$195-AN$194)*10))),1))</f>
        <v>5.8</v>
      </c>
      <c r="AO189" s="61">
        <f>IF('Indicator Data'!AJ192="No data","x",ROUND((IF(LOG('Indicator Data'!AJ192)&gt;AO$195,10,IF(LOG('Indicator Data'!AJ192)&lt;AO$194,0,10-(AO$195-LOG('Indicator Data'!AJ192))/(AO$195-AO$194)*10))),1))</f>
        <v>4.0999999999999996</v>
      </c>
      <c r="AP189" s="62">
        <f t="shared" si="66"/>
        <v>5</v>
      </c>
      <c r="AQ189" s="62">
        <f>IF('Indicator Data'!AK192=0,10,ROUND(IF(LOG('Indicator Data'!AK192)&gt;AQ$195,0,IF(LOG('Indicator Data'!AK192)&lt;AQ$194,10,(AQ$195-LOG('Indicator Data'!AK192))/(AQ$195-AQ$194)*10)),1))</f>
        <v>5.9</v>
      </c>
      <c r="AR189" s="62">
        <f>IF('Indicator Data'!AL192="No data","x",ROUND(IF('Indicator Data'!AL192&gt;AR$195,10,IF('Indicator Data'!AL192&lt;AR$194,0,10-(AR$195-'Indicator Data'!AL192)/(AR$195-AR$194)*10)),1))</f>
        <v>8</v>
      </c>
      <c r="AS189" s="64">
        <f t="shared" si="67"/>
        <v>6.3</v>
      </c>
      <c r="AT189" s="61">
        <f>IF('Indicator Data'!AM192="No data","x",ROUND(IF('Indicator Data'!AM192^2&gt;AT$195,0,IF('Indicator Data'!AM192^2&lt;AT$194,10,(AT$195-'Indicator Data'!AM192^2)/(AT$195-AT$194)*10)),1))</f>
        <v>0.6</v>
      </c>
      <c r="AU189" s="61">
        <f>IF('Indicator Data'!AN192="No data","x",ROUND(IF('Indicator Data'!AN192&gt;AU$195,0,IF('Indicator Data'!AN192&lt;AU$194,10,(AU$195-'Indicator Data'!AN192)/(AU$195-AU$194)*10)),1))</f>
        <v>6.6</v>
      </c>
      <c r="AV189" s="61">
        <f>IF('Indicator Data'!AO192="No data","x",ROUND(IF('Indicator Data'!AO192&gt;AV$195,0,IF('Indicator Data'!AO192&lt;AV$194,10,(AV$195-'Indicator Data'!AO192)/(AV$195-AV$194)*10)),1))</f>
        <v>4</v>
      </c>
      <c r="AW189" s="62">
        <f t="shared" si="68"/>
        <v>3.7</v>
      </c>
      <c r="AX189" s="62">
        <f>IF('Indicator Data'!AP192="No data","x",ROUND(IF('Indicator Data'!AP192&gt;AX$195,10,IF('Indicator Data'!AP192&lt;AX$194,0,10-(AX$195-'Indicator Data'!AP192)/(AX$195-AX$194)*10)),1))</f>
        <v>2</v>
      </c>
      <c r="AY189" s="64">
        <f t="shared" si="69"/>
        <v>2.9</v>
      </c>
      <c r="AZ189" s="69">
        <f t="shared" si="70"/>
        <v>4.5999999999999996</v>
      </c>
    </row>
    <row r="190" spans="1:52" s="4" customFormat="1" x14ac:dyDescent="0.3">
      <c r="A190" s="109" t="str">
        <f>'Indicator Data'!A193</f>
        <v>Viet Nam</v>
      </c>
      <c r="B190" s="52" t="str">
        <f>'Indicator Data'!B193</f>
        <v>VNM</v>
      </c>
      <c r="C190" s="61">
        <f>ROUND(IF('Indicator Data'!K193="No data",IF((0.1022*LN('Indicator Data'!BH193)-0.1711)&gt;C$195,0,IF((0.1022*LN('Indicator Data'!BH193)-0.1711)&lt;C$194,10,(C$195-(0.1022*LN('Indicator Data'!BH193)-0.1711))/(C$195-C$194)*10)),IF('Indicator Data'!K193&gt;C$195,0,IF('Indicator Data'!K193&lt;C$194,10,(C$195-'Indicator Data'!K193)/(C$195-C$194)*10))),1)</f>
        <v>4.0999999999999996</v>
      </c>
      <c r="D190" s="61">
        <f>IF('Indicator Data'!L193="No data","x",ROUND((IF(LOG('Indicator Data'!L193*1000)&gt;D$195,10,IF(LOG('Indicator Data'!L193*1000)&lt;D$194,0,10-(D$195-LOG('Indicator Data'!L193*1000))/(D$195-D$194)*10))),1))</f>
        <v>4.8</v>
      </c>
      <c r="E190" s="62">
        <f t="shared" si="54"/>
        <v>4.5</v>
      </c>
      <c r="F190" s="61">
        <f>IF('Indicator Data'!Y193="No data","x",ROUND(IF('Indicator Data'!Y193&gt;F$195,10,IF('Indicator Data'!Y193&lt;F$194,0,10-(F$195-'Indicator Data'!Y193)/(F$195-F$194)*10)),1))</f>
        <v>4.2</v>
      </c>
      <c r="G190" s="61">
        <f>IF('Indicator Data'!Z193="No data","x",ROUND(IF('Indicator Data'!Z193&gt;G$195,10,IF('Indicator Data'!Z193&lt;G$194,0,10-(G$195-'Indicator Data'!Z193)/(G$195-G$194)*10)),1))</f>
        <v>2.6</v>
      </c>
      <c r="H190" s="62">
        <f t="shared" si="55"/>
        <v>3.4</v>
      </c>
      <c r="I190" s="63">
        <f>SUM(IF('Indicator Data'!M193=0,0,'Indicator Data'!M193),SUM('Indicator Data'!N193:O193))</f>
        <v>2372.5950599999996</v>
      </c>
      <c r="J190" s="63">
        <f>I190/'Indicator Data'!BI193*1000000</f>
        <v>24.596135303201123</v>
      </c>
      <c r="K190" s="61">
        <f t="shared" si="56"/>
        <v>0.5</v>
      </c>
      <c r="L190" s="61">
        <f>IF('Indicator Data'!P193="No data","x",ROUND(IF('Indicator Data'!P193&gt;L$195,10,IF('Indicator Data'!P193&lt;L$194,0,10-(L$195-'Indicator Data'!P193)/(L$195-L$194)*10)),1))</f>
        <v>0.5</v>
      </c>
      <c r="M190" s="61">
        <f>IF('Indicator Data'!Q193="No data","x",IF('Indicator Data'!Q193=0,0,ROUND(IF('Indicator Data'!Q193&gt;M$195,10,IF('Indicator Data'!Q193&lt;M$194,0,10-(M$195-'Indicator Data'!Q193)/(M$195-M$194)*10)),1)))</f>
        <v>2.2000000000000002</v>
      </c>
      <c r="N190" s="62">
        <f t="shared" si="57"/>
        <v>1.1000000000000001</v>
      </c>
      <c r="O190" s="64">
        <f t="shared" si="58"/>
        <v>3.4</v>
      </c>
      <c r="P190" s="75">
        <f>IF(AND('Indicator Data'!AD193="No data",'Indicator Data'!AE193="No data"),0,SUM('Indicator Data'!AD193:AF193)/1000)</f>
        <v>0</v>
      </c>
      <c r="Q190" s="61">
        <f t="shared" si="59"/>
        <v>0</v>
      </c>
      <c r="R190" s="65">
        <f>P190*1000/'Indicator Data'!BI193</f>
        <v>0</v>
      </c>
      <c r="S190" s="61">
        <f t="shared" si="60"/>
        <v>0</v>
      </c>
      <c r="T190" s="66">
        <f t="shared" si="61"/>
        <v>0</v>
      </c>
      <c r="U190" s="61">
        <f>IF('Indicator Data'!U193="No data","x",ROUND(IF('Indicator Data'!U193&gt;U$195,10,IF('Indicator Data'!U193&lt;U$194,0,10-(U$195-'Indicator Data'!U193)/(U$195-U$194)*10)),1))</f>
        <v>0.8</v>
      </c>
      <c r="V190" s="61" t="str">
        <f>IF('Indicator Data'!V193="No data","x",IF('Indicator Data'!V193=0,0,ROUND(IF('Indicator Data'!V193&gt;V$195,10,IF('Indicator Data'!V193&lt;V$194,0,10-(V$195-'Indicator Data'!V193)/(V$195-V$194)*10)),1)))</f>
        <v>x</v>
      </c>
      <c r="W190" s="61">
        <f t="shared" si="62"/>
        <v>0.8</v>
      </c>
      <c r="X190" s="61">
        <f>IF('Indicator Data'!T193="No data","x",ROUND(IF('Indicator Data'!T193&gt;X$195,10,IF('Indicator Data'!T193&lt;X$194,0,10-(X$195-'Indicator Data'!T193)/(X$195-X$194)*10)),1))</f>
        <v>2.2999999999999998</v>
      </c>
      <c r="Y190" s="167">
        <f>IF('Indicator Data'!W193="No data","x",ROUND(IF('Indicator Data'!W193&gt;Y$195,10,IF('Indicator Data'!W193&lt;Y$194,0,10-(Y$195-'Indicator Data'!W193)/(Y$195-Y$194)*10)),1))</f>
        <v>0</v>
      </c>
      <c r="Z190" s="65">
        <f>IF('Indicator Data'!X193="No data","x",IF(('Indicator Data'!X193/'Indicator Data'!BI193)&gt;1,1,IF('Indicator Data'!X193&gt;'Indicator Data'!X193,1,'Indicator Data'!X193/'Indicator Data'!BI193)))</f>
        <v>7.2090255377790416E-2</v>
      </c>
      <c r="AA190" s="167">
        <f t="shared" si="63"/>
        <v>0.8</v>
      </c>
      <c r="AB190" s="62">
        <f t="shared" si="71"/>
        <v>1</v>
      </c>
      <c r="AC190" s="61">
        <f>IF('Indicator Data'!R193="No data","x",ROUND(IF('Indicator Data'!R193&gt;AC$195,10,IF('Indicator Data'!R193&lt;AC$194,0,10-(AC$195-'Indicator Data'!R193)/(AC$195-AC$194)*10)),1))</f>
        <v>1.6</v>
      </c>
      <c r="AD190" s="61">
        <f>IF('Indicator Data'!S193="No data","x",ROUND(IF('Indicator Data'!S193&gt;AD$195,10,IF('Indicator Data'!S193&lt;AD$194,0,10-(AD$195-'Indicator Data'!S193)/(AD$195-AD$194)*10)),1))</f>
        <v>3.1</v>
      </c>
      <c r="AE190" s="62">
        <f t="shared" si="64"/>
        <v>2.4</v>
      </c>
      <c r="AF190" s="75">
        <f>('Indicator Data'!AC193+'Indicator Data'!AB193*0.5+'Indicator Data'!AA193*0.25)/1000</f>
        <v>1572.0909999999999</v>
      </c>
      <c r="AG190" s="67">
        <f>AF190*1000/'Indicator Data'!BI193</f>
        <v>1.6297497873465506E-2</v>
      </c>
      <c r="AH190" s="62">
        <f t="shared" si="65"/>
        <v>1.6</v>
      </c>
      <c r="AI190" s="61">
        <f>IF('Indicator Data'!AG193="No data","x",ROUND(IF('Indicator Data'!AG193&lt;$AI$194,10,IF('Indicator Data'!AG193&gt;$AI$195,0,($AI$195-'Indicator Data'!AG193)/($AI$195-$AI$194)*10)),1))</f>
        <v>3.2</v>
      </c>
      <c r="AJ190" s="61">
        <f>IF('Indicator Data'!AH193="No data","x",ROUND(IF('Indicator Data'!AH193&gt;$AJ$195,10,IF('Indicator Data'!AH193&lt;$AJ$194,0,10-($AJ$195-'Indicator Data'!AH193)/($AJ$195-$AJ$194)*10)),1))</f>
        <v>1.4</v>
      </c>
      <c r="AK190" s="62">
        <f t="shared" si="72"/>
        <v>2.2999999999999998</v>
      </c>
      <c r="AL190" s="68">
        <f t="shared" si="73"/>
        <v>1.8</v>
      </c>
      <c r="AM190" s="69">
        <f t="shared" si="74"/>
        <v>0.9</v>
      </c>
      <c r="AN190" s="61">
        <f>IF('Indicator Data'!AI193="No data","x",ROUND((IF(LOG('Indicator Data'!AI193)&gt;AN$195,10,IF(LOG('Indicator Data'!AI193)&lt;AN$194,0,10-(AN$195-LOG('Indicator Data'!AI193))/(AN$195-AN$194)*10))),1))</f>
        <v>9.1999999999999993</v>
      </c>
      <c r="AO190" s="61">
        <f>IF('Indicator Data'!AJ193="No data","x",ROUND((IF(LOG('Indicator Data'!AJ193)&gt;AO$195,10,IF(LOG('Indicator Data'!AJ193)&lt;AO$194,0,10-(AO$195-LOG('Indicator Data'!AJ193))/(AO$195-AO$194)*10))),1))</f>
        <v>7.8</v>
      </c>
      <c r="AP190" s="62">
        <f t="shared" si="66"/>
        <v>8.5</v>
      </c>
      <c r="AQ190" s="62">
        <f>IF('Indicator Data'!AK193=0,10,ROUND(IF(LOG('Indicator Data'!AK193)&gt;AQ$195,0,IF(LOG('Indicator Data'!AK193)&lt;AQ$194,10,(AQ$195-LOG('Indicator Data'!AK193))/(AQ$195-AQ$194)*10)),1))</f>
        <v>6.8</v>
      </c>
      <c r="AR190" s="62">
        <f>IF('Indicator Data'!AL193="No data","x",ROUND(IF('Indicator Data'!AL193&gt;AR$195,10,IF('Indicator Data'!AL193&lt;AR$194,0,10-(AR$195-'Indicator Data'!AL193)/(AR$195-AR$194)*10)),1))</f>
        <v>4</v>
      </c>
      <c r="AS190" s="64">
        <f t="shared" si="67"/>
        <v>6.4</v>
      </c>
      <c r="AT190" s="61">
        <f>IF('Indicator Data'!AM193="No data","x",ROUND(IF('Indicator Data'!AM193^2&gt;AT$195,0,IF('Indicator Data'!AM193^2&lt;AT$194,10,(AT$195-'Indicator Data'!AM193^2)/(AT$195-AT$194)*10)),1))</f>
        <v>1.1000000000000001</v>
      </c>
      <c r="AU190" s="61">
        <f>IF('Indicator Data'!AN193="No data","x",ROUND(IF('Indicator Data'!AN193&gt;AU$195,0,IF('Indicator Data'!AN193&lt;AU$194,10,(AU$195-'Indicator Data'!AN193)/(AU$195-AU$194)*10)),1))</f>
        <v>2.7</v>
      </c>
      <c r="AV190" s="61">
        <f>IF('Indicator Data'!AO193="No data","x",ROUND(IF('Indicator Data'!AO193&gt;AV$195,0,IF('Indicator Data'!AO193&lt;AV$194,10,(AV$195-'Indicator Data'!AO193)/(AV$195-AV$194)*10)),1))</f>
        <v>5.4</v>
      </c>
      <c r="AW190" s="62">
        <f t="shared" si="68"/>
        <v>3.1</v>
      </c>
      <c r="AX190" s="62">
        <f>IF('Indicator Data'!AP193="No data","x",ROUND(IF('Indicator Data'!AP193&gt;AX$195,10,IF('Indicator Data'!AP193&lt;AX$194,0,10-(AX$195-'Indicator Data'!AP193)/(AX$195-AX$194)*10)),1))</f>
        <v>10</v>
      </c>
      <c r="AY190" s="64">
        <f t="shared" si="69"/>
        <v>6.6</v>
      </c>
      <c r="AZ190" s="69">
        <f t="shared" si="70"/>
        <v>6.5</v>
      </c>
    </row>
    <row r="191" spans="1:52" s="4" customFormat="1" x14ac:dyDescent="0.3">
      <c r="A191" s="109" t="str">
        <f>'Indicator Data'!A194</f>
        <v>Yemen</v>
      </c>
      <c r="B191" s="52" t="str">
        <f>'Indicator Data'!B194</f>
        <v>YEM</v>
      </c>
      <c r="C191" s="61">
        <f>ROUND(IF('Indicator Data'!K194="No data",IF((0.1022*LN('Indicator Data'!BH194)-0.1711)&gt;C$195,0,IF((0.1022*LN('Indicator Data'!BH194)-0.1711)&lt;C$194,10,(C$195-(0.1022*LN('Indicator Data'!BH194)-0.1711))/(C$195-C$194)*10)),IF('Indicator Data'!K194&gt;C$195,0,IF('Indicator Data'!K194&lt;C$194,10,(C$195-'Indicator Data'!K194)/(C$195-C$194)*10))),1)</f>
        <v>8.6999999999999993</v>
      </c>
      <c r="D191" s="61">
        <f>IF('Indicator Data'!L194="No data","x",ROUND((IF(LOG('Indicator Data'!L194*1000)&gt;D$195,10,IF(LOG('Indicator Data'!L194*1000)&lt;D$194,0,10-(D$195-LOG('Indicator Data'!L194*1000))/(D$195-D$194)*10))),1))</f>
        <v>8.8000000000000007</v>
      </c>
      <c r="E191" s="62">
        <f t="shared" si="54"/>
        <v>8.8000000000000007</v>
      </c>
      <c r="F191" s="61">
        <f>IF('Indicator Data'!Y194="No data","x",ROUND(IF('Indicator Data'!Y194&gt;F$195,10,IF('Indicator Data'!Y194&lt;F$194,0,10-(F$195-'Indicator Data'!Y194)/(F$195-F$194)*10)),1))</f>
        <v>10</v>
      </c>
      <c r="G191" s="61">
        <f>IF('Indicator Data'!Z194="No data","x",ROUND(IF('Indicator Data'!Z194&gt;G$195,10,IF('Indicator Data'!Z194&lt;G$194,0,10-(G$195-'Indicator Data'!Z194)/(G$195-G$194)*10)),1))</f>
        <v>2.9</v>
      </c>
      <c r="H191" s="62">
        <f t="shared" si="55"/>
        <v>6.5</v>
      </c>
      <c r="I191" s="63">
        <f>SUM(IF('Indicator Data'!M194=0,0,'Indicator Data'!M194),SUM('Indicator Data'!N194:O194))</f>
        <v>95889.374429999996</v>
      </c>
      <c r="J191" s="63">
        <f>I191/'Indicator Data'!BI194*1000000</f>
        <v>3288.1705955457942</v>
      </c>
      <c r="K191" s="61">
        <f t="shared" si="56"/>
        <v>10</v>
      </c>
      <c r="L191" s="61">
        <f>IF('Indicator Data'!P194="No data","x",ROUND(IF('Indicator Data'!P194&gt;L$195,10,IF('Indicator Data'!P194&lt;L$194,0,10-(L$195-'Indicator Data'!P194)/(L$195-L$194)*10)),1))</f>
        <v>1.9</v>
      </c>
      <c r="M191" s="61">
        <f>IF('Indicator Data'!Q194="No data","x",IF('Indicator Data'!Q194=0,0,ROUND(IF('Indicator Data'!Q194&gt;M$195,10,IF('Indicator Data'!Q194&lt;M$194,0,10-(M$195-'Indicator Data'!Q194)/(M$195-M$194)*10)),1)))</f>
        <v>4.0999999999999996</v>
      </c>
      <c r="N191" s="62">
        <f t="shared" si="57"/>
        <v>5.3</v>
      </c>
      <c r="O191" s="64">
        <f t="shared" si="58"/>
        <v>7.4</v>
      </c>
      <c r="P191" s="75">
        <f>IF(AND('Indicator Data'!AD194="No data",'Indicator Data'!AE194="No data"),0,SUM('Indicator Data'!AD194:AF194)/1000)</f>
        <v>4244.8819999999996</v>
      </c>
      <c r="Q191" s="61">
        <f t="shared" si="59"/>
        <v>10</v>
      </c>
      <c r="R191" s="65">
        <f>P191*1000/'Indicator Data'!BI194</f>
        <v>0.1455624907027733</v>
      </c>
      <c r="S191" s="61">
        <f t="shared" si="60"/>
        <v>10</v>
      </c>
      <c r="T191" s="66">
        <f t="shared" si="61"/>
        <v>10</v>
      </c>
      <c r="U191" s="61">
        <f>IF('Indicator Data'!U194="No data","x",ROUND(IF('Indicator Data'!U194&gt;U$195,10,IF('Indicator Data'!U194&lt;U$194,0,10-(U$195-'Indicator Data'!U194)/(U$195-U$194)*10)),1))</f>
        <v>0.2</v>
      </c>
      <c r="V191" s="61" t="str">
        <f>IF('Indicator Data'!V194="No data","x",IF('Indicator Data'!V194=0,0,ROUND(IF('Indicator Data'!V194&gt;V$195,10,IF('Indicator Data'!V194&lt;V$194,0,10-(V$195-'Indicator Data'!V194)/(V$195-V$194)*10)),1)))</f>
        <v>x</v>
      </c>
      <c r="W191" s="61">
        <f t="shared" si="62"/>
        <v>0.2</v>
      </c>
      <c r="X191" s="61">
        <f>IF('Indicator Data'!T194="No data","x",ROUND(IF('Indicator Data'!T194&gt;X$195,10,IF('Indicator Data'!T194&lt;X$194,0,10-(X$195-'Indicator Data'!T194)/(X$195-X$194)*10)),1))</f>
        <v>0.9</v>
      </c>
      <c r="Y191" s="167">
        <f>IF('Indicator Data'!W194="No data","x",ROUND(IF('Indicator Data'!W194&gt;Y$195,10,IF('Indicator Data'!W194&lt;Y$194,0,10-(Y$195-'Indicator Data'!W194)/(Y$195-Y$194)*10)),1))</f>
        <v>1</v>
      </c>
      <c r="Z191" s="65">
        <f>IF('Indicator Data'!X194="No data","x",IF(('Indicator Data'!X194/'Indicator Data'!BI194)&gt;1,1,IF('Indicator Data'!X194&gt;'Indicator Data'!X194,1,'Indicator Data'!X194/'Indicator Data'!BI194)))</f>
        <v>0.25177246547741261</v>
      </c>
      <c r="AA191" s="167">
        <f t="shared" si="63"/>
        <v>2.8</v>
      </c>
      <c r="AB191" s="62">
        <f t="shared" si="71"/>
        <v>1.2</v>
      </c>
      <c r="AC191" s="61">
        <f>IF('Indicator Data'!R194="No data","x",ROUND(IF('Indicator Data'!R194&gt;AC$195,10,IF('Indicator Data'!R194&lt;AC$194,0,10-(AC$195-'Indicator Data'!R194)/(AC$195-AC$194)*10)),1))</f>
        <v>4.2</v>
      </c>
      <c r="AD191" s="61">
        <f>IF('Indicator Data'!S194="No data","x",ROUND(IF('Indicator Data'!S194&gt;AD$195,10,IF('Indicator Data'!S194&lt;AD$194,0,10-(AD$195-'Indicator Data'!S194)/(AD$195-AD$194)*10)),1))</f>
        <v>3.6</v>
      </c>
      <c r="AE191" s="62">
        <f t="shared" si="64"/>
        <v>3.9</v>
      </c>
      <c r="AF191" s="75">
        <f>('Indicator Data'!AC194+'Indicator Data'!AB194*0.5+'Indicator Data'!AA194*0.25)/1000</f>
        <v>609.04150000000004</v>
      </c>
      <c r="AG191" s="67">
        <f>AF191*1000/'Indicator Data'!BI194</f>
        <v>2.0884820280364237E-2</v>
      </c>
      <c r="AH191" s="62">
        <f t="shared" si="65"/>
        <v>2.1</v>
      </c>
      <c r="AI191" s="61">
        <f>IF('Indicator Data'!AG194="No data","x",ROUND(IF('Indicator Data'!AG194&lt;$AI$194,10,IF('Indicator Data'!AG194&gt;$AI$195,0,($AI$195-'Indicator Data'!AG194)/($AI$195-$AI$194)*10)),1))</f>
        <v>7.9</v>
      </c>
      <c r="AJ191" s="61">
        <f>IF('Indicator Data'!AH194="No data","x",ROUND(IF('Indicator Data'!AH194&gt;$AJ$195,10,IF('Indicator Data'!AH194&lt;$AJ$194,0,10-($AJ$195-'Indicator Data'!AH194)/($AJ$195-$AJ$194)*10)),1))</f>
        <v>10</v>
      </c>
      <c r="AK191" s="62">
        <f t="shared" si="72"/>
        <v>9</v>
      </c>
      <c r="AL191" s="68">
        <f t="shared" si="73"/>
        <v>5</v>
      </c>
      <c r="AM191" s="69">
        <f t="shared" si="74"/>
        <v>8.5</v>
      </c>
      <c r="AN191" s="61">
        <f>IF('Indicator Data'!AI194="No data","x",ROUND((IF(LOG('Indicator Data'!AI194)&gt;AN$195,10,IF(LOG('Indicator Data'!AI194)&lt;AN$194,0,10-(AN$195-LOG('Indicator Data'!AI194))/(AN$195-AN$194)*10))),1))</f>
        <v>3.8</v>
      </c>
      <c r="AO191" s="61" t="str">
        <f>IF('Indicator Data'!AJ194="No data","x",ROUND((IF(LOG('Indicator Data'!AJ194)&gt;AO$195,10,IF(LOG('Indicator Data'!AJ194)&lt;AO$194,0,10-(AO$195-LOG('Indicator Data'!AJ194))/(AO$195-AO$194)*10))),1))</f>
        <v>x</v>
      </c>
      <c r="AP191" s="62">
        <f t="shared" si="66"/>
        <v>3.8</v>
      </c>
      <c r="AQ191" s="62">
        <f>IF('Indicator Data'!AK194=0,10,ROUND(IF(LOG('Indicator Data'!AK194)&gt;AQ$195,0,IF(LOG('Indicator Data'!AK194)&lt;AQ$194,10,(AQ$195-LOG('Indicator Data'!AK194))/(AQ$195-AQ$194)*10)),1))</f>
        <v>2.5</v>
      </c>
      <c r="AR191" s="62">
        <f>IF('Indicator Data'!AL194="No data","x",ROUND(IF('Indicator Data'!AL194&gt;AR$195,10,IF('Indicator Data'!AL194&lt;AR$194,0,10-(AR$195-'Indicator Data'!AL194)/(AR$195-AR$194)*10)),1))</f>
        <v>4</v>
      </c>
      <c r="AS191" s="64">
        <f t="shared" si="67"/>
        <v>3.4</v>
      </c>
      <c r="AT191" s="61" t="str">
        <f>IF('Indicator Data'!AM194="No data","x",ROUND(IF('Indicator Data'!AM194^2&gt;AT$195,0,IF('Indicator Data'!AM194^2&lt;AT$194,10,(AT$195-'Indicator Data'!AM194^2)/(AT$195-AT$194)*10)),1))</f>
        <v>x</v>
      </c>
      <c r="AU191" s="61">
        <f>IF('Indicator Data'!AN194="No data","x",ROUND(IF('Indicator Data'!AN194&gt;AU$195,0,IF('Indicator Data'!AN194&lt;AU$194,10,(AU$195-'Indicator Data'!AN194)/(AU$195-AU$194)*10)),1))</f>
        <v>7.5</v>
      </c>
      <c r="AV191" s="61">
        <f>IF('Indicator Data'!AO194="No data","x",ROUND(IF('Indicator Data'!AO194&gt;AV$195,0,IF('Indicator Data'!AO194&lt;AV$194,10,(AV$195-'Indicator Data'!AO194)/(AV$195-AV$194)*10)),1))</f>
        <v>7.5</v>
      </c>
      <c r="AW191" s="62">
        <f t="shared" si="68"/>
        <v>7.5</v>
      </c>
      <c r="AX191" s="62">
        <f>IF('Indicator Data'!AP194="No data","x",ROUND(IF('Indicator Data'!AP194&gt;AX$195,10,IF('Indicator Data'!AP194&lt;AX$194,0,10-(AX$195-'Indicator Data'!AP194)/(AX$195-AX$194)*10)),1))</f>
        <v>3.1</v>
      </c>
      <c r="AY191" s="64">
        <f t="shared" si="69"/>
        <v>5.3</v>
      </c>
      <c r="AZ191" s="69">
        <f t="shared" si="70"/>
        <v>4.4000000000000004</v>
      </c>
    </row>
    <row r="192" spans="1:52" s="4" customFormat="1" x14ac:dyDescent="0.3">
      <c r="A192" s="109" t="str">
        <f>'Indicator Data'!A195</f>
        <v>Zambia</v>
      </c>
      <c r="B192" s="52" t="str">
        <f>'Indicator Data'!B195</f>
        <v>ZMB</v>
      </c>
      <c r="C192" s="61">
        <f>ROUND(IF('Indicator Data'!K195="No data",IF((0.1022*LN('Indicator Data'!BH195)-0.1711)&gt;C$195,0,IF((0.1022*LN('Indicator Data'!BH195)-0.1711)&lt;C$194,10,(C$195-(0.1022*LN('Indicator Data'!BH195)-0.1711))/(C$195-C$194)*10)),IF('Indicator Data'!K195&gt;C$195,0,IF('Indicator Data'!K195&lt;C$194,10,(C$195-'Indicator Data'!K195)/(C$195-C$194)*10))),1)</f>
        <v>6.2</v>
      </c>
      <c r="D192" s="61">
        <f>IF('Indicator Data'!L195="No data","x",ROUND((IF(LOG('Indicator Data'!L195*1000)&gt;D$195,10,IF(LOG('Indicator Data'!L195*1000)&lt;D$194,0,10-(D$195-LOG('Indicator Data'!L195*1000))/(D$195-D$194)*10))),1))</f>
        <v>9</v>
      </c>
      <c r="E192" s="62">
        <f t="shared" si="54"/>
        <v>7.9</v>
      </c>
      <c r="F192" s="61">
        <f>IF('Indicator Data'!Y195="No data","x",ROUND(IF('Indicator Data'!Y195&gt;F$195,10,IF('Indicator Data'!Y195&lt;F$194,0,10-(F$195-'Indicator Data'!Y195)/(F$195-F$194)*10)),1))</f>
        <v>7.2</v>
      </c>
      <c r="G192" s="61">
        <f>IF('Indicator Data'!Z195="No data","x",ROUND(IF('Indicator Data'!Z195&gt;G$195,10,IF('Indicator Data'!Z195&lt;G$194,0,10-(G$195-'Indicator Data'!Z195)/(G$195-G$194)*10)),1))</f>
        <v>8</v>
      </c>
      <c r="H192" s="62">
        <f t="shared" si="55"/>
        <v>7.6</v>
      </c>
      <c r="I192" s="63">
        <f>SUM(IF('Indicator Data'!M195=0,0,'Indicator Data'!M195),SUM('Indicator Data'!N195:O195))</f>
        <v>1858.0513799999999</v>
      </c>
      <c r="J192" s="63">
        <f>I192/'Indicator Data'!BI195*1000000</f>
        <v>104.02820911712054</v>
      </c>
      <c r="K192" s="61">
        <f t="shared" si="56"/>
        <v>2.1</v>
      </c>
      <c r="L192" s="61">
        <f>IF('Indicator Data'!P195="No data","x",ROUND(IF('Indicator Data'!P195&gt;L$195,10,IF('Indicator Data'!P195&lt;L$194,0,10-(L$195-'Indicator Data'!P195)/(L$195-L$194)*10)),1))</f>
        <v>2.5</v>
      </c>
      <c r="M192" s="61">
        <f>IF('Indicator Data'!Q195="No data","x",IF('Indicator Data'!Q195=0,0,ROUND(IF('Indicator Data'!Q195&gt;M$195,10,IF('Indicator Data'!Q195&lt;M$194,0,10-(M$195-'Indicator Data'!Q195)/(M$195-M$194)*10)),1)))</f>
        <v>0.1</v>
      </c>
      <c r="N192" s="62">
        <f t="shared" si="57"/>
        <v>1.6</v>
      </c>
      <c r="O192" s="64">
        <f t="shared" si="58"/>
        <v>6.3</v>
      </c>
      <c r="P192" s="75">
        <f>IF(AND('Indicator Data'!AD195="No data",'Indicator Data'!AE195="No data"),0,SUM('Indicator Data'!AD195:AF195)/1000)</f>
        <v>59.051000000000002</v>
      </c>
      <c r="Q192" s="61">
        <f t="shared" si="59"/>
        <v>5.9</v>
      </c>
      <c r="R192" s="65">
        <f>P192*1000/'Indicator Data'!BI195</f>
        <v>3.306135579832612E-3</v>
      </c>
      <c r="S192" s="61">
        <f t="shared" si="60"/>
        <v>4.3</v>
      </c>
      <c r="T192" s="66">
        <f t="shared" si="61"/>
        <v>5.0999999999999996</v>
      </c>
      <c r="U192" s="61">
        <f>IF('Indicator Data'!U195="No data","x",ROUND(IF('Indicator Data'!U195&gt;U$195,10,IF('Indicator Data'!U195&lt;U$194,0,10-(U$195-'Indicator Data'!U195)/(U$195-U$194)*10)),1))</f>
        <v>10</v>
      </c>
      <c r="V192" s="61">
        <f>IF('Indicator Data'!V195="No data","x",IF('Indicator Data'!V195=0,0,ROUND(IF('Indicator Data'!V195&gt;V$195,10,IF('Indicator Data'!V195&lt;V$194,0,10-(V$195-'Indicator Data'!V195)/(V$195-V$194)*10)),1)))</f>
        <v>10</v>
      </c>
      <c r="W192" s="61">
        <f t="shared" si="62"/>
        <v>10</v>
      </c>
      <c r="X192" s="61">
        <f>IF('Indicator Data'!T195="No data","x",ROUND(IF('Indicator Data'!T195&gt;X$195,10,IF('Indicator Data'!T195&lt;X$194,0,10-(X$195-'Indicator Data'!T195)/(X$195-X$194)*10)),1))</f>
        <v>6.6</v>
      </c>
      <c r="Y192" s="167">
        <f>IF('Indicator Data'!W195="No data","x",ROUND(IF('Indicator Data'!W195&gt;Y$195,10,IF('Indicator Data'!W195&lt;Y$194,0,10-(Y$195-'Indicator Data'!W195)/(Y$195-Y$194)*10)),1))</f>
        <v>5.0999999999999996</v>
      </c>
      <c r="Z192" s="65">
        <f>IF('Indicator Data'!X195="No data","x",IF(('Indicator Data'!X195/'Indicator Data'!BI195)&gt;1,1,IF('Indicator Data'!X195&gt;'Indicator Data'!X195,1,'Indicator Data'!X195/'Indicator Data'!BI195)))</f>
        <v>0.70742488928692482</v>
      </c>
      <c r="AA192" s="167">
        <f t="shared" si="63"/>
        <v>7.9</v>
      </c>
      <c r="AB192" s="62">
        <f t="shared" si="71"/>
        <v>7.4</v>
      </c>
      <c r="AC192" s="61">
        <f>IF('Indicator Data'!R195="No data","x",ROUND(IF('Indicator Data'!R195&gt;AC$195,10,IF('Indicator Data'!R195&lt;AC$194,0,10-(AC$195-'Indicator Data'!R195)/(AC$195-AC$194)*10)),1))</f>
        <v>4.4000000000000004</v>
      </c>
      <c r="AD192" s="61">
        <f>IF('Indicator Data'!S195="No data","x",ROUND(IF('Indicator Data'!S195&gt;AD$195,10,IF('Indicator Data'!S195&lt;AD$194,0,10-(AD$195-'Indicator Data'!S195)/(AD$195-AD$194)*10)),1))</f>
        <v>3.3</v>
      </c>
      <c r="AE192" s="62">
        <f t="shared" si="64"/>
        <v>3.9</v>
      </c>
      <c r="AF192" s="75">
        <f>('Indicator Data'!AC195+'Indicator Data'!AB195*0.5+'Indicator Data'!AA195*0.25)/1000</f>
        <v>1.0927500000000001</v>
      </c>
      <c r="AG192" s="67">
        <f>AF192*1000/'Indicator Data'!BI195</f>
        <v>6.1180668487613877E-5</v>
      </c>
      <c r="AH192" s="62">
        <f t="shared" si="65"/>
        <v>0</v>
      </c>
      <c r="AI192" s="61">
        <f>IF('Indicator Data'!AG195="No data","x",ROUND(IF('Indicator Data'!AG195&lt;$AI$194,10,IF('Indicator Data'!AG195&gt;$AI$195,0,($AI$195-'Indicator Data'!AG195)/($AI$195-$AI$194)*10)),1))</f>
        <v>7.9</v>
      </c>
      <c r="AJ192" s="61">
        <f>IF('Indicator Data'!AH195="No data","x",ROUND(IF('Indicator Data'!AH195&gt;$AJ$195,10,IF('Indicator Data'!AH195&lt;$AJ$194,0,10-($AJ$195-'Indicator Data'!AH195)/($AJ$195-$AJ$194)*10)),1))</f>
        <v>10</v>
      </c>
      <c r="AK192" s="62">
        <f t="shared" si="72"/>
        <v>9</v>
      </c>
      <c r="AL192" s="68">
        <f t="shared" si="73"/>
        <v>6.1</v>
      </c>
      <c r="AM192" s="69">
        <f t="shared" si="74"/>
        <v>5.6</v>
      </c>
      <c r="AN192" s="61">
        <f>IF('Indicator Data'!AI195="No data","x",ROUND((IF(LOG('Indicator Data'!AI195)&gt;AN$195,10,IF(LOG('Indicator Data'!AI195)&lt;AN$194,0,10-(AN$195-LOG('Indicator Data'!AI195))/(AN$195-AN$194)*10))),1))</f>
        <v>0</v>
      </c>
      <c r="AO192" s="61">
        <f>IF('Indicator Data'!AJ195="No data","x",ROUND((IF(LOG('Indicator Data'!AJ195)&gt;AO$195,10,IF(LOG('Indicator Data'!AJ195)&lt;AO$194,0,10-(AO$195-LOG('Indicator Data'!AJ195))/(AO$195-AO$194)*10))),1))</f>
        <v>5.0999999999999996</v>
      </c>
      <c r="AP192" s="62">
        <f t="shared" si="66"/>
        <v>2.6</v>
      </c>
      <c r="AQ192" s="62">
        <f>IF('Indicator Data'!AK195=0,10,ROUND(IF(LOG('Indicator Data'!AK195)&gt;AQ$195,0,IF(LOG('Indicator Data'!AK195)&lt;AQ$194,10,(AQ$195-LOG('Indicator Data'!AK195))/(AQ$195-AQ$194)*10)),1))</f>
        <v>6.4</v>
      </c>
      <c r="AR192" s="62">
        <f>IF('Indicator Data'!AL195="No data","x",ROUND(IF('Indicator Data'!AL195&gt;AR$195,10,IF('Indicator Data'!AL195&lt;AR$194,0,10-(AR$195-'Indicator Data'!AL195)/(AR$195-AR$194)*10)),1))</f>
        <v>2</v>
      </c>
      <c r="AS192" s="64">
        <f t="shared" si="67"/>
        <v>3.7</v>
      </c>
      <c r="AT192" s="61">
        <f>IF('Indicator Data'!AM195="No data","x",ROUND(IF('Indicator Data'!AM195^2&gt;AT$195,0,IF('Indicator Data'!AM195^2&lt;AT$194,10,(AT$195-'Indicator Data'!AM195^2)/(AT$195-AT$194)*10)),1))</f>
        <v>2.7</v>
      </c>
      <c r="AU192" s="61">
        <f>IF('Indicator Data'!AN195="No data","x",ROUND(IF('Indicator Data'!AN195&gt;AU$195,0,IF('Indicator Data'!AN195&lt;AU$194,10,(AU$195-'Indicator Data'!AN195)/(AU$195-AU$194)*10)),1))</f>
        <v>5.7</v>
      </c>
      <c r="AV192" s="61">
        <f>IF('Indicator Data'!AO195="No data","x",ROUND(IF('Indicator Data'!AO195&gt;AV$195,0,IF('Indicator Data'!AO195&lt;AV$194,10,(AV$195-'Indicator Data'!AO195)/(AV$195-AV$194)*10)),1))</f>
        <v>7.4</v>
      </c>
      <c r="AW192" s="62">
        <f t="shared" si="68"/>
        <v>5.3</v>
      </c>
      <c r="AX192" s="62">
        <f>IF('Indicator Data'!AP195="No data","x",ROUND(IF('Indicator Data'!AP195&gt;AX$195,10,IF('Indicator Data'!AP195&lt;AX$194,0,10-(AX$195-'Indicator Data'!AP195)/(AX$195-AX$194)*10)),1))</f>
        <v>8.8000000000000007</v>
      </c>
      <c r="AY192" s="64">
        <f t="shared" si="69"/>
        <v>7.1</v>
      </c>
      <c r="AZ192" s="69">
        <f t="shared" si="70"/>
        <v>5.4</v>
      </c>
    </row>
    <row r="193" spans="1:52" s="4" customFormat="1" x14ac:dyDescent="0.3">
      <c r="A193" s="109" t="str">
        <f>'Indicator Data'!A196</f>
        <v>Zimbabwe</v>
      </c>
      <c r="B193" s="52" t="str">
        <f>'Indicator Data'!B196</f>
        <v>ZWE</v>
      </c>
      <c r="C193" s="61">
        <f>ROUND(IF('Indicator Data'!K196="No data",IF((0.1022*LN('Indicator Data'!BH196)-0.1711)&gt;C$195,0,IF((0.1022*LN('Indicator Data'!BH196)-0.1711)&lt;C$194,10,(C$195-(0.1022*LN('Indicator Data'!BH196)-0.1711))/(C$195-C$194)*10)),IF('Indicator Data'!K196&gt;C$195,0,IF('Indicator Data'!K196&lt;C$194,10,(C$195-'Indicator Data'!K196)/(C$195-C$194)*10))),1)</f>
        <v>6.7</v>
      </c>
      <c r="D193" s="61">
        <f>IF('Indicator Data'!L196="No data","x",ROUND((IF(LOG('Indicator Data'!L196*1000)&gt;D$195,10,IF(LOG('Indicator Data'!L196*1000)&lt;D$194,0,10-(D$195-LOG('Indicator Data'!L196*1000))/(D$195-D$194)*10))),1))</f>
        <v>7.9</v>
      </c>
      <c r="E193" s="62">
        <f t="shared" si="54"/>
        <v>7.3</v>
      </c>
      <c r="F193" s="61">
        <f>IF('Indicator Data'!Y196="No data","x",ROUND(IF('Indicator Data'!Y196&gt;F$195,10,IF('Indicator Data'!Y196&lt;F$194,0,10-(F$195-'Indicator Data'!Y196)/(F$195-F$194)*10)),1))</f>
        <v>7</v>
      </c>
      <c r="G193" s="61">
        <f>IF('Indicator Data'!Z196="No data","x",ROUND(IF('Indicator Data'!Z196&gt;G$195,10,IF('Indicator Data'!Z196&lt;G$194,0,10-(G$195-'Indicator Data'!Z196)/(G$195-G$194)*10)),1))</f>
        <v>4.5999999999999996</v>
      </c>
      <c r="H193" s="62">
        <f t="shared" si="55"/>
        <v>5.8</v>
      </c>
      <c r="I193" s="63">
        <f>SUM(IF('Indicator Data'!M196=0,0,'Indicator Data'!M196),SUM('Indicator Data'!N196:O196))</f>
        <v>4609.5185199999996</v>
      </c>
      <c r="J193" s="63">
        <f>I193/'Indicator Data'!BI196*1000000</f>
        <v>314.74016032121324</v>
      </c>
      <c r="K193" s="61">
        <f t="shared" si="56"/>
        <v>6.3</v>
      </c>
      <c r="L193" s="61">
        <f>IF('Indicator Data'!P196="No data","x",ROUND(IF('Indicator Data'!P196&gt;L$195,10,IF('Indicator Data'!P196&lt;L$194,0,10-(L$195-'Indicator Data'!P196)/(L$195-L$194)*10)),1))</f>
        <v>1.7</v>
      </c>
      <c r="M193" s="61">
        <f>IF('Indicator Data'!Q196="No data","x",IF('Indicator Data'!Q196=0,0,ROUND(IF('Indicator Data'!Q196&gt;M$195,10,IF('Indicator Data'!Q196&lt;M$194,0,10-(M$195-'Indicator Data'!Q196)/(M$195-M$194)*10)),1)))</f>
        <v>2</v>
      </c>
      <c r="N193" s="62">
        <f t="shared" si="57"/>
        <v>3.3</v>
      </c>
      <c r="O193" s="64">
        <f t="shared" si="58"/>
        <v>5.9</v>
      </c>
      <c r="P193" s="75">
        <f>IF(AND('Indicator Data'!AD196="No data",'Indicator Data'!AE196="No data"),0,SUM('Indicator Data'!AD196:AF196)/1000)</f>
        <v>22.861000000000001</v>
      </c>
      <c r="Q193" s="61">
        <f t="shared" si="59"/>
        <v>4.5</v>
      </c>
      <c r="R193" s="65">
        <f>P193*1000/'Indicator Data'!BI196</f>
        <v>1.5609601683742136E-3</v>
      </c>
      <c r="S193" s="61">
        <f t="shared" si="60"/>
        <v>3.6</v>
      </c>
      <c r="T193" s="66">
        <f t="shared" si="61"/>
        <v>4.0999999999999996</v>
      </c>
      <c r="U193" s="61">
        <f>IF('Indicator Data'!U196="No data","x",ROUND(IF('Indicator Data'!U196&gt;U$195,10,IF('Indicator Data'!U196&lt;U$194,0,10-(U$195-'Indicator Data'!U196)/(U$195-U$194)*10)),1))</f>
        <v>10</v>
      </c>
      <c r="V193" s="61">
        <f>IF('Indicator Data'!V196="No data","x",IF('Indicator Data'!V196=0,0,ROUND(IF('Indicator Data'!V196&gt;V$195,10,IF('Indicator Data'!V196&lt;V$194,0,10-(V$195-'Indicator Data'!V196)/(V$195-V$194)*10)),1)))</f>
        <v>10</v>
      </c>
      <c r="W193" s="61">
        <f t="shared" si="62"/>
        <v>10</v>
      </c>
      <c r="X193" s="61">
        <f>IF('Indicator Data'!T196="No data","x",ROUND(IF('Indicator Data'!T196&gt;X$195,10,IF('Indicator Data'!T196&lt;X$194,0,10-(X$195-'Indicator Data'!T196)/(X$195-X$194)*10)),1))</f>
        <v>4</v>
      </c>
      <c r="Y193" s="167">
        <f>IF('Indicator Data'!W196="No data","x",ROUND(IF('Indicator Data'!W196&gt;Y$195,10,IF('Indicator Data'!W196&lt;Y$194,0,10-(Y$195-'Indicator Data'!W196)/(Y$195-Y$194)*10)),1))</f>
        <v>2.4</v>
      </c>
      <c r="Z193" s="65">
        <f>IF('Indicator Data'!X196="No data","x",IF(('Indicator Data'!X196/'Indicator Data'!BI196)&gt;1,1,IF('Indicator Data'!X196&gt;'Indicator Data'!X196,1,'Indicator Data'!X196/'Indicator Data'!BI196)))</f>
        <v>0.72792548250234046</v>
      </c>
      <c r="AA193" s="167">
        <f t="shared" si="63"/>
        <v>8.1</v>
      </c>
      <c r="AB193" s="62">
        <f t="shared" si="71"/>
        <v>6.1</v>
      </c>
      <c r="AC193" s="61">
        <f>IF('Indicator Data'!R196="No data","x",ROUND(IF('Indicator Data'!R196&gt;AC$195,10,IF('Indicator Data'!R196&lt;AC$194,0,10-(AC$195-'Indicator Data'!R196)/(AC$195-AC$194)*10)),1))</f>
        <v>3.6</v>
      </c>
      <c r="AD193" s="61">
        <f>IF('Indicator Data'!S196="No data","x",ROUND(IF('Indicator Data'!S196&gt;AD$195,10,IF('Indicator Data'!S196&lt;AD$194,0,10-(AD$195-'Indicator Data'!S196)/(AD$195-AD$194)*10)),1))</f>
        <v>1.9</v>
      </c>
      <c r="AE193" s="62">
        <f t="shared" si="64"/>
        <v>2.8</v>
      </c>
      <c r="AF193" s="75">
        <f>('Indicator Data'!AC196+'Indicator Data'!AB196*0.5+'Indicator Data'!AA196*0.25)/1000</f>
        <v>7901.0237500000003</v>
      </c>
      <c r="AG193" s="67">
        <f>AF193*1000/'Indicator Data'!BI196</f>
        <v>0.53948573391928001</v>
      </c>
      <c r="AH193" s="62">
        <f t="shared" si="65"/>
        <v>10</v>
      </c>
      <c r="AI193" s="61">
        <f>IF('Indicator Data'!AG196="No data","x",ROUND(IF('Indicator Data'!AG196&lt;$AI$194,10,IF('Indicator Data'!AG196&gt;$AI$195,0,($AI$195-'Indicator Data'!AG196)/($AI$195-$AI$194)*10)),1))</f>
        <v>8.6999999999999993</v>
      </c>
      <c r="AJ193" s="61">
        <f>IF('Indicator Data'!AH196="No data","x",ROUND(IF('Indicator Data'!AH196&gt;$AJ$195,10,IF('Indicator Data'!AH196&lt;$AJ$194,0,10-($AJ$195-'Indicator Data'!AH196)/($AJ$195-$AJ$194)*10)),1))</f>
        <v>10</v>
      </c>
      <c r="AK193" s="62">
        <f t="shared" si="72"/>
        <v>9.4</v>
      </c>
      <c r="AL193" s="68">
        <f t="shared" si="73"/>
        <v>8.1</v>
      </c>
      <c r="AM193" s="69">
        <f t="shared" si="74"/>
        <v>6.5</v>
      </c>
      <c r="AN193" s="61">
        <f>IF('Indicator Data'!AI196="No data","x",ROUND((IF(LOG('Indicator Data'!AI196)&gt;AN$195,10,IF(LOG('Indicator Data'!AI196)&lt;AN$194,0,10-(AN$195-LOG('Indicator Data'!AI196))/(AN$195-AN$194)*10))),1))</f>
        <v>3.6</v>
      </c>
      <c r="AO193" s="61">
        <f>IF('Indicator Data'!AJ196="No data","x",ROUND((IF(LOG('Indicator Data'!AJ196)&gt;AO$195,10,IF(LOG('Indicator Data'!AJ196)&lt;AO$194,0,10-(AO$195-LOG('Indicator Data'!AJ196))/(AO$195-AO$194)*10))),1))</f>
        <v>6</v>
      </c>
      <c r="AP193" s="62">
        <f t="shared" si="66"/>
        <v>4.8</v>
      </c>
      <c r="AQ193" s="62">
        <f>IF('Indicator Data'!AK196=0,10,ROUND(IF(LOG('Indicator Data'!AK196)&gt;AQ$195,0,IF(LOG('Indicator Data'!AK196)&lt;AQ$194,10,(AQ$195-LOG('Indicator Data'!AK196))/(AQ$195-AQ$194)*10)),1))</f>
        <v>6.4</v>
      </c>
      <c r="AR193" s="62">
        <f>IF('Indicator Data'!AL196="No data","x",ROUND(IF('Indicator Data'!AL196&gt;AR$195,10,IF('Indicator Data'!AL196&lt;AR$194,0,10-(AR$195-'Indicator Data'!AL196)/(AR$195-AR$194)*10)),1))</f>
        <v>2</v>
      </c>
      <c r="AS193" s="64">
        <f t="shared" si="67"/>
        <v>4.4000000000000004</v>
      </c>
      <c r="AT193" s="61">
        <f>IF('Indicator Data'!AM196="No data","x",ROUND(IF('Indicator Data'!AM196^2&gt;AT$195,0,IF('Indicator Data'!AM196^2&lt;AT$194,10,(AT$195-'Indicator Data'!AM196^2)/(AT$195-AT$194)*10)),1))</f>
        <v>2.2999999999999998</v>
      </c>
      <c r="AU193" s="61">
        <f>IF('Indicator Data'!AN196="No data","x",ROUND(IF('Indicator Data'!AN196&gt;AU$195,0,IF('Indicator Data'!AN196&lt;AU$194,10,(AU$195-'Indicator Data'!AN196)/(AU$195-AU$194)*10)),1))</f>
        <v>5.7</v>
      </c>
      <c r="AV193" s="61">
        <f>IF('Indicator Data'!AO196="No data","x",ROUND(IF('Indicator Data'!AO196&gt;AV$195,0,IF('Indicator Data'!AO196&lt;AV$194,10,(AV$195-'Indicator Data'!AO196)/(AV$195-AV$194)*10)),1))</f>
        <v>7.7</v>
      </c>
      <c r="AW193" s="62">
        <f t="shared" si="68"/>
        <v>5.2</v>
      </c>
      <c r="AX193" s="62">
        <f>IF('Indicator Data'!AP196="No data","x",ROUND(IF('Indicator Data'!AP196&gt;AX$195,10,IF('Indicator Data'!AP196&lt;AX$194,0,10-(AX$195-'Indicator Data'!AP196)/(AX$195-AX$194)*10)),1))</f>
        <v>8.8000000000000007</v>
      </c>
      <c r="AY193" s="64">
        <f t="shared" si="69"/>
        <v>7</v>
      </c>
      <c r="AZ193" s="69">
        <f t="shared" si="70"/>
        <v>5.7</v>
      </c>
    </row>
    <row r="194" spans="1:52" s="4" customFormat="1" x14ac:dyDescent="0.3">
      <c r="A194" s="70"/>
      <c r="B194" s="71" t="s">
        <v>388</v>
      </c>
      <c r="C194" s="71">
        <v>0.4</v>
      </c>
      <c r="D194" s="71">
        <v>0</v>
      </c>
      <c r="E194" s="71"/>
      <c r="F194" s="71">
        <v>0</v>
      </c>
      <c r="G194" s="71">
        <v>25</v>
      </c>
      <c r="H194" s="71"/>
      <c r="I194" s="71"/>
      <c r="J194" s="71"/>
      <c r="K194" s="71">
        <v>0</v>
      </c>
      <c r="L194" s="71">
        <v>0</v>
      </c>
      <c r="M194" s="71">
        <v>0</v>
      </c>
      <c r="N194" s="71"/>
      <c r="O194" s="71"/>
      <c r="P194" s="71"/>
      <c r="Q194" s="71">
        <v>3</v>
      </c>
      <c r="R194" s="71"/>
      <c r="S194" s="72">
        <v>5.0000000000000002E-5</v>
      </c>
      <c r="T194" s="71"/>
      <c r="U194" s="71">
        <v>0</v>
      </c>
      <c r="V194" s="71">
        <v>0</v>
      </c>
      <c r="W194" s="71"/>
      <c r="X194" s="71">
        <v>0</v>
      </c>
      <c r="Y194" s="71">
        <v>0</v>
      </c>
      <c r="Z194" s="71"/>
      <c r="AA194" s="71">
        <v>0</v>
      </c>
      <c r="AB194" s="71"/>
      <c r="AC194" s="71">
        <v>0</v>
      </c>
      <c r="AD194" s="71">
        <v>0</v>
      </c>
      <c r="AE194" s="71"/>
      <c r="AF194" s="71"/>
      <c r="AG194" s="71"/>
      <c r="AH194" s="73">
        <v>0</v>
      </c>
      <c r="AI194" s="71">
        <v>75</v>
      </c>
      <c r="AJ194" s="71">
        <v>5</v>
      </c>
      <c r="AK194" s="71"/>
      <c r="AL194" s="71"/>
      <c r="AM194" s="71"/>
      <c r="AN194" s="71">
        <v>4</v>
      </c>
      <c r="AO194" s="71">
        <v>4</v>
      </c>
      <c r="AP194" s="71"/>
      <c r="AQ194" s="71">
        <v>-1.5</v>
      </c>
      <c r="AR194" s="71">
        <v>0</v>
      </c>
      <c r="AS194" s="71"/>
      <c r="AT194" s="71">
        <v>900</v>
      </c>
      <c r="AU194" s="71">
        <v>5</v>
      </c>
      <c r="AV194" s="71">
        <v>0</v>
      </c>
      <c r="AW194" s="71"/>
      <c r="AX194" s="71">
        <v>0</v>
      </c>
      <c r="AY194" s="71"/>
      <c r="AZ194" s="69"/>
    </row>
    <row r="195" spans="1:52" s="4" customFormat="1" x14ac:dyDescent="0.3">
      <c r="A195" s="70"/>
      <c r="B195" s="71" t="s">
        <v>389</v>
      </c>
      <c r="C195" s="71">
        <v>0.9</v>
      </c>
      <c r="D195" s="71">
        <v>2.7</v>
      </c>
      <c r="E195" s="71"/>
      <c r="F195" s="71">
        <v>0.75</v>
      </c>
      <c r="G195" s="71">
        <v>65</v>
      </c>
      <c r="H195" s="71"/>
      <c r="I195" s="71"/>
      <c r="J195" s="71"/>
      <c r="K195" s="71">
        <v>500</v>
      </c>
      <c r="L195" s="71">
        <v>15</v>
      </c>
      <c r="M195" s="71">
        <v>30</v>
      </c>
      <c r="N195" s="71"/>
      <c r="O195" s="71"/>
      <c r="P195" s="71"/>
      <c r="Q195" s="71">
        <v>6</v>
      </c>
      <c r="R195" s="71"/>
      <c r="S195" s="74">
        <v>0.1</v>
      </c>
      <c r="T195" s="71"/>
      <c r="U195" s="71">
        <v>5</v>
      </c>
      <c r="V195" s="71">
        <v>3</v>
      </c>
      <c r="W195" s="71"/>
      <c r="X195" s="71">
        <v>550</v>
      </c>
      <c r="Y195" s="71">
        <v>400</v>
      </c>
      <c r="Z195" s="71"/>
      <c r="AA195" s="71">
        <v>0.9</v>
      </c>
      <c r="AB195" s="71"/>
      <c r="AC195" s="71">
        <v>130</v>
      </c>
      <c r="AD195" s="71">
        <v>45</v>
      </c>
      <c r="AE195" s="71"/>
      <c r="AF195" s="71"/>
      <c r="AG195" s="71"/>
      <c r="AH195" s="74">
        <v>0.1</v>
      </c>
      <c r="AI195" s="71">
        <v>150</v>
      </c>
      <c r="AJ195" s="71">
        <v>35</v>
      </c>
      <c r="AK195" s="71"/>
      <c r="AL195" s="71"/>
      <c r="AM195" s="71"/>
      <c r="AN195" s="71">
        <v>8</v>
      </c>
      <c r="AO195" s="71">
        <v>8</v>
      </c>
      <c r="AP195" s="71"/>
      <c r="AQ195" s="71">
        <v>3</v>
      </c>
      <c r="AR195" s="71">
        <v>100</v>
      </c>
      <c r="AS195" s="71"/>
      <c r="AT195" s="71">
        <v>10000</v>
      </c>
      <c r="AU195" s="71">
        <v>200</v>
      </c>
      <c r="AV195" s="71">
        <v>100</v>
      </c>
      <c r="AW195" s="71"/>
      <c r="AX195" s="71">
        <v>0.8</v>
      </c>
      <c r="AY195" s="71"/>
      <c r="AZ195" s="69"/>
    </row>
  </sheetData>
  <sortState ref="A3:B193">
    <sortCondition ref="A3:A193"/>
  </sortState>
  <mergeCells count="1">
    <mergeCell ref="A1:AM1"/>
  </mergeCells>
  <pageMargins left="0.7" right="0.7" top="0.75" bottom="0.75" header="0.3" footer="0.3"/>
  <pageSetup paperSize="9" orientation="portrait" r:id="rId1"/>
  <ignoredErrors>
    <ignoredError sqref="P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sheetPr>
  <dimension ref="A1:AB195"/>
  <sheetViews>
    <sheetView showGridLines="0" workbookViewId="0">
      <pane xSplit="2" ySplit="2" topLeftCell="C3" activePane="bottomRight" state="frozen"/>
      <selection pane="topRight" activeCell="B1" sqref="B1"/>
      <selection pane="bottomLeft" activeCell="A4" sqref="A4"/>
      <selection pane="bottomRight" activeCell="W3" sqref="W3"/>
    </sheetView>
  </sheetViews>
  <sheetFormatPr defaultColWidth="9.109375" defaultRowHeight="14.4" x14ac:dyDescent="0.3"/>
  <cols>
    <col min="1" max="1" width="25.6640625" style="1" customWidth="1"/>
    <col min="2" max="2" width="8.109375" style="13" customWidth="1"/>
    <col min="3" max="3" width="7.88671875" style="1" customWidth="1"/>
    <col min="4" max="4" width="7.88671875" style="14" customWidth="1"/>
    <col min="5" max="6" width="7.88671875" style="1" customWidth="1"/>
    <col min="7" max="8" width="7.88671875" style="14" customWidth="1"/>
    <col min="9" max="12" width="7.88671875" style="1" customWidth="1"/>
    <col min="13" max="14" width="7.88671875" style="14" customWidth="1"/>
    <col min="15" max="15" width="7.88671875" style="1" customWidth="1"/>
    <col min="16" max="17" width="7.88671875" style="9" customWidth="1"/>
    <col min="18" max="18" width="7.88671875" style="1" customWidth="1"/>
    <col min="19" max="25" width="7.88671875" style="9" customWidth="1"/>
    <col min="26" max="26" width="7.88671875" style="1" customWidth="1"/>
    <col min="27" max="28" width="7.88671875" style="14" customWidth="1"/>
    <col min="29" max="16384" width="9.109375" style="1"/>
  </cols>
  <sheetData>
    <row r="1" spans="1:28" ht="15" thickBot="1" x14ac:dyDescent="0.3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77"/>
    </row>
    <row r="2" spans="1:28" s="4" customFormat="1" ht="109.5" customHeight="1" thickBot="1" x14ac:dyDescent="0.35">
      <c r="A2" s="109" t="s">
        <v>378</v>
      </c>
      <c r="B2" s="76" t="s">
        <v>357</v>
      </c>
      <c r="C2" s="77" t="s">
        <v>441</v>
      </c>
      <c r="D2" s="78" t="s">
        <v>408</v>
      </c>
      <c r="E2" s="77" t="s">
        <v>403</v>
      </c>
      <c r="F2" s="77" t="s">
        <v>359</v>
      </c>
      <c r="G2" s="78" t="s">
        <v>409</v>
      </c>
      <c r="H2" s="79" t="s">
        <v>668</v>
      </c>
      <c r="I2" s="77" t="s">
        <v>360</v>
      </c>
      <c r="J2" s="77" t="s">
        <v>361</v>
      </c>
      <c r="K2" s="77" t="s">
        <v>362</v>
      </c>
      <c r="L2" s="77" t="s">
        <v>363</v>
      </c>
      <c r="M2" s="78" t="s">
        <v>379</v>
      </c>
      <c r="N2" s="125" t="s">
        <v>418</v>
      </c>
      <c r="O2" s="77" t="s">
        <v>418</v>
      </c>
      <c r="P2" s="77" t="s">
        <v>903</v>
      </c>
      <c r="Q2" s="77" t="s">
        <v>904</v>
      </c>
      <c r="R2" s="78" t="s">
        <v>380</v>
      </c>
      <c r="S2" s="77" t="s">
        <v>675</v>
      </c>
      <c r="T2" s="125" t="s">
        <v>862</v>
      </c>
      <c r="U2" s="125" t="s">
        <v>863</v>
      </c>
      <c r="V2" s="125" t="s">
        <v>864</v>
      </c>
      <c r="W2" s="77" t="s">
        <v>872</v>
      </c>
      <c r="X2" s="77" t="s">
        <v>401</v>
      </c>
      <c r="Y2" s="77" t="s">
        <v>741</v>
      </c>
      <c r="Z2" s="78" t="s">
        <v>400</v>
      </c>
      <c r="AA2" s="79" t="s">
        <v>667</v>
      </c>
      <c r="AB2" s="178" t="s">
        <v>990</v>
      </c>
    </row>
    <row r="3" spans="1:28" s="4" customFormat="1" x14ac:dyDescent="0.3">
      <c r="A3" s="109" t="str">
        <f>'Indicator Data'!A6</f>
        <v>Afghanistan</v>
      </c>
      <c r="B3" s="46" t="str">
        <f>'Indicator Data'!B6</f>
        <v>AFG</v>
      </c>
      <c r="C3" s="80">
        <f>IF('Indicator Data'!AQ6="No data","x",ROUND(IF('Indicator Data'!AQ6&gt;C$195,0,IF('Indicator Data'!AQ6&lt;C$194,10,(C$195-'Indicator Data'!AQ6)/(C$195-C$194)*10)),1))</f>
        <v>6.3</v>
      </c>
      <c r="D3" s="81">
        <f>IF(C3="x","x",C3)</f>
        <v>6.3</v>
      </c>
      <c r="E3" s="80">
        <f>IF('Indicator Data'!AS6="No data","x",ROUND(IF('Indicator Data'!AS6&gt;E$195,0,IF('Indicator Data'!AS6&lt;E$194,10,(E$195-'Indicator Data'!AS6)/(E$195-E$194)*10)),1))</f>
        <v>8.4</v>
      </c>
      <c r="F3" s="80">
        <f>IF('Indicator Data'!AR6="No data","x",ROUND(IF('Indicator Data'!AR6&gt;F$195,0,IF('Indicator Data'!AR6&lt;F$194,10,(F$195-'Indicator Data'!AR6)/(F$195-F$194)*10)),1))</f>
        <v>7.9</v>
      </c>
      <c r="G3" s="81">
        <f>IF(AND(E3="x",F3="x"),"x",ROUND(AVERAGE(E3,F3),1))</f>
        <v>8.1999999999999993</v>
      </c>
      <c r="H3" s="82">
        <f>ROUND(AVERAGE(D3,G3),1)</f>
        <v>7.3</v>
      </c>
      <c r="I3" s="80">
        <f>IF('Indicator Data'!AU6="No data","x",ROUND(IF('Indicator Data'!AU6^2&gt;I$195,0,IF('Indicator Data'!AU6^2&lt;I$194,10,(I$195-'Indicator Data'!AU6^2)/(I$195-I$194)*10)),1))</f>
        <v>9</v>
      </c>
      <c r="J3" s="80">
        <f>IF(OR('Indicator Data'!AT6=0,'Indicator Data'!AT6="No data"),"x",ROUND(IF('Indicator Data'!AT6&gt;J$195,0,IF('Indicator Data'!AT6&lt;J$194,10,(J$195-'Indicator Data'!AT6)/(J$195-J$194)*10)),1))</f>
        <v>0.2</v>
      </c>
      <c r="K3" s="80">
        <f>IF('Indicator Data'!AV6="No data","x",ROUND(IF('Indicator Data'!AV6&gt;K$195,0,IF('Indicator Data'!AV6&lt;K$194,10,(K$195-'Indicator Data'!AV6)/(K$195-K$194)*10)),1))</f>
        <v>8.6999999999999993</v>
      </c>
      <c r="L3" s="80">
        <f>IF('Indicator Data'!AW6="No data","x",ROUND(IF('Indicator Data'!AW6&gt;L$195,0,IF('Indicator Data'!AW6&lt;L$194,10,(L$195-'Indicator Data'!AW6)/(L$195-L$194)*10)),1))</f>
        <v>7.2</v>
      </c>
      <c r="M3" s="81">
        <f>IF(AND(I3="x",J3="x",K3="x",L3="x"),"x",ROUND(AVERAGE(I3,J3,K3,L3),1))</f>
        <v>6.3</v>
      </c>
      <c r="N3" s="124">
        <f>IF('Indicator Data'!AX6="No data","x",'Indicator Data'!AX6/'Indicator Data'!BK6*100)</f>
        <v>11.039050641644819</v>
      </c>
      <c r="O3" s="80">
        <f>IF(N3="x","x",ROUND(IF(N3&gt;O$195,0,IF(N3&lt;O$194,10,(O$195-N3)/(O$195-O$194)*10)),1))</f>
        <v>9</v>
      </c>
      <c r="P3" s="80">
        <f>IF('Indicator Data'!AY6="No data","x",ROUND(IF('Indicator Data'!AY6&gt;P$195,0,IF('Indicator Data'!AY6&lt;P$194,10,(P$195-'Indicator Data'!AY6)/(P$195-P$194)*10)),1))</f>
        <v>6.3</v>
      </c>
      <c r="Q3" s="80">
        <f>IF('Indicator Data'!AZ6="No data","x",ROUND(IF('Indicator Data'!AZ6&gt;Q$195,0,IF('Indicator Data'!AZ6&lt;Q$194,10,(Q$195-'Indicator Data'!AZ6)/(Q$195-Q$194)*10)),1))</f>
        <v>6.6</v>
      </c>
      <c r="R3" s="81">
        <f>IF(AND(O3="x",P3="x",Q3="x"),"x",ROUND(AVERAGE(O3,Q3,P3),1))</f>
        <v>7.3</v>
      </c>
      <c r="S3" s="80">
        <f>IF('Indicator Data'!BA6="No data","x",ROUND(IF('Indicator Data'!BA6&gt;S$195,0,IF('Indicator Data'!BA6&lt;S$194,10,(S$195-'Indicator Data'!BA6)/(S$195-S$194)*10)),1))</f>
        <v>9.3000000000000007</v>
      </c>
      <c r="T3" s="124">
        <f>IF('Indicator Data'!BB6="No data","x",ROUND(IF('Indicator Data'!BB6&gt;T$195,0,IF('Indicator Data'!BB6&lt;T$194,10,(T$195-'Indicator Data'!BB6)/(T$195-T$194)*10)),1))</f>
        <v>5.8</v>
      </c>
      <c r="U3" s="124">
        <f>IF('Indicator Data'!BC6="No data","x",ROUND(IF('Indicator Data'!BC6&gt;U$195,0,IF('Indicator Data'!BC6&lt;U$194,10,(U$195-'Indicator Data'!BC6)/(U$195-U$194)*10)),1))</f>
        <v>10</v>
      </c>
      <c r="V3" s="124">
        <f>IF('Indicator Data'!BD6="No data","x",ROUND(IF('Indicator Data'!BD6&gt;V$195,0,IF('Indicator Data'!BD6&lt;V$194,10,(V$195-'Indicator Data'!BD6)/(V$195-V$194)*10)),1))</f>
        <v>5.8</v>
      </c>
      <c r="W3" s="80">
        <f>IF(AND(T3="X",U3="x",V3="x"),"x",AVERAGE(T3:V3))</f>
        <v>7.2</v>
      </c>
      <c r="X3" s="80">
        <f>IF('Indicator Data'!BE6="No data","x",ROUND(IF('Indicator Data'!BE6&gt;X$195,0,IF('Indicator Data'!BE6&lt;X$194,10,(X$195-'Indicator Data'!BE6)/(X$195-X$194)*10)),1))</f>
        <v>9.6</v>
      </c>
      <c r="Y3" s="80">
        <f>IF('Indicator Data'!BF6="No data","x",ROUND(IF('Indicator Data'!BF6&gt;Y$195,10,IF('Indicator Data'!BF6&lt;Y$194,0,10-(Y$195-'Indicator Data'!BF6)/(Y$195-Y$194)*10)),1))</f>
        <v>7.1</v>
      </c>
      <c r="Z3" s="81">
        <f t="shared" ref="Z3:Z34" si="0">IF(AND(S3="x",W3="x",X3="x",Y3="x"),"x",ROUND(AVERAGE(S3,W3,X3,Y3),1))</f>
        <v>8.3000000000000007</v>
      </c>
      <c r="AA3" s="82">
        <f t="shared" ref="AA3:AA34" si="1">ROUND(AVERAGE(R3,M3,Z3),1)</f>
        <v>7.3</v>
      </c>
      <c r="AB3" s="179">
        <f>IF('Indicator Data'!BG6="No data","x",ROUND(IF('Indicator Data'!BG6&gt;AB$195,0,IF('Indicator Data'!BG6&lt;AB$194,10,(AB$195-'Indicator Data'!BG6)/(AB$195-AB$194)*10)),1))</f>
        <v>6.5</v>
      </c>
    </row>
    <row r="4" spans="1:28" s="4" customFormat="1" x14ac:dyDescent="0.3">
      <c r="A4" s="109" t="str">
        <f>'Indicator Data'!A7</f>
        <v>Albania</v>
      </c>
      <c r="B4" s="46" t="str">
        <f>'Indicator Data'!B7</f>
        <v>ALB</v>
      </c>
      <c r="C4" s="80" t="str">
        <f>IF('Indicator Data'!AQ7="No data","x",ROUND(IF('Indicator Data'!AQ7&gt;C$195,0,IF('Indicator Data'!AQ7&lt;C$194,10,(C$195-'Indicator Data'!AQ7)/(C$195-C$194)*10)),1))</f>
        <v>x</v>
      </c>
      <c r="D4" s="81" t="str">
        <f t="shared" ref="D4:D67" si="2">IF(C4="x","x",C4)</f>
        <v>x</v>
      </c>
      <c r="E4" s="80">
        <f>IF('Indicator Data'!AS7="No data","x",ROUND(IF('Indicator Data'!AS7&gt;E$195,0,IF('Indicator Data'!AS7&lt;E$194,10,(E$195-'Indicator Data'!AS7)/(E$195-E$194)*10)),1))</f>
        <v>6.5</v>
      </c>
      <c r="F4" s="80">
        <f>IF('Indicator Data'!AR7="No data","x",ROUND(IF('Indicator Data'!AR7&gt;F$195,0,IF('Indicator Data'!AR7&lt;F$194,10,(F$195-'Indicator Data'!AR7)/(F$195-F$194)*10)),1))</f>
        <v>4.8</v>
      </c>
      <c r="G4" s="81">
        <f t="shared" ref="G4:G67" si="3">IF(AND(E4="x",F4="x"),"x",ROUND(AVERAGE(E4,F4),1))</f>
        <v>5.7</v>
      </c>
      <c r="H4" s="82">
        <f t="shared" ref="H4:H67" si="4">ROUND(AVERAGE(D4,G4),1)</f>
        <v>5.7</v>
      </c>
      <c r="I4" s="80">
        <f>IF('Indicator Data'!AU7="No data","x",ROUND(IF('Indicator Data'!AU7^2&gt;I$195,0,IF('Indicator Data'!AU7^2&lt;I$194,10,(I$195-'Indicator Data'!AU7^2)/(I$195-I$194)*10)),1))</f>
        <v>0.4</v>
      </c>
      <c r="J4" s="80">
        <f>IF(OR('Indicator Data'!AT7=0,'Indicator Data'!AT7="No data"),"x",ROUND(IF('Indicator Data'!AT7&gt;J$195,0,IF('Indicator Data'!AT7&lt;J$194,10,(J$195-'Indicator Data'!AT7)/(J$195-J$194)*10)),1))</f>
        <v>0</v>
      </c>
      <c r="K4" s="80">
        <f>IF('Indicator Data'!AV7="No data","x",ROUND(IF('Indicator Data'!AV7&gt;K$195,0,IF('Indicator Data'!AV7&lt;K$194,10,(K$195-'Indicator Data'!AV7)/(K$195-K$194)*10)),1))</f>
        <v>2.8</v>
      </c>
      <c r="L4" s="80">
        <f>IF('Indicator Data'!AW7="No data","x",ROUND(IF('Indicator Data'!AW7&gt;L$195,0,IF('Indicator Data'!AW7&lt;L$194,10,(L$195-'Indicator Data'!AW7)/(L$195-L$194)*10)),1))</f>
        <v>5.4</v>
      </c>
      <c r="M4" s="81">
        <f t="shared" ref="M4:M67" si="5">IF(AND(I4="x",J4="x",K4="x",L4="x"),"x",ROUND(AVERAGE(I4,J4,K4,L4),1))</f>
        <v>2.2000000000000002</v>
      </c>
      <c r="N4" s="124">
        <f>IF('Indicator Data'!AX7="No data","x",'Indicator Data'!AX7/'Indicator Data'!BK7*100)</f>
        <v>69.34306569343066</v>
      </c>
      <c r="O4" s="80">
        <f t="shared" ref="O4:O67" si="6">IF(N4="x","x",ROUND(IF(N4&gt;O$195,0,IF(N4&lt;O$194,10,(O$195-N4)/(O$195-O$194)*10)),1))</f>
        <v>3.1</v>
      </c>
      <c r="P4" s="80">
        <f>IF('Indicator Data'!AY7="No data","x",ROUND(IF('Indicator Data'!AY7&gt;P$195,0,IF('Indicator Data'!AY7&lt;P$194,10,(P$195-'Indicator Data'!AY7)/(P$195-P$194)*10)),1))</f>
        <v>0.3</v>
      </c>
      <c r="Q4" s="80">
        <f>IF('Indicator Data'!AZ7="No data","x",ROUND(IF('Indicator Data'!AZ7&gt;Q$195,0,IF('Indicator Data'!AZ7&lt;Q$194,10,(Q$195-'Indicator Data'!AZ7)/(Q$195-Q$194)*10)),1))</f>
        <v>1.8</v>
      </c>
      <c r="R4" s="81">
        <f t="shared" ref="R4:R67" si="7">IF(AND(O4="x",P4="x",Q4="x"),"x",ROUND(AVERAGE(O4,Q4,P4),1))</f>
        <v>1.7</v>
      </c>
      <c r="S4" s="80">
        <f>IF('Indicator Data'!BA7="No data","x",ROUND(IF('Indicator Data'!BA7&gt;S$195,0,IF('Indicator Data'!BA7&lt;S$194,10,(S$195-'Indicator Data'!BA7)/(S$195-S$194)*10)),1))</f>
        <v>7</v>
      </c>
      <c r="T4" s="124">
        <f>IF('Indicator Data'!BB7="No data","x",ROUND(IF('Indicator Data'!BB7&gt;T$195,0,IF('Indicator Data'!BB7&lt;T$194,10,(T$195-'Indicator Data'!BB7)/(T$195-T$194)*10)),1))</f>
        <v>0</v>
      </c>
      <c r="U4" s="124">
        <f>IF('Indicator Data'!BC7="No data","x",ROUND(IF('Indicator Data'!BC7&gt;U$195,0,IF('Indicator Data'!BC7&lt;U$194,10,(U$195-'Indicator Data'!BC7)/(U$195-U$194)*10)),1))</f>
        <v>0.2</v>
      </c>
      <c r="V4" s="124">
        <f>IF('Indicator Data'!BD7="No data","x",ROUND(IF('Indicator Data'!BD7&gt;V$195,0,IF('Indicator Data'!BD7&lt;V$194,10,(V$195-'Indicator Data'!BD7)/(V$195-V$194)*10)),1))</f>
        <v>0</v>
      </c>
      <c r="W4" s="80">
        <f t="shared" ref="W4:W67" si="8">IF(AND(T4="X",U4="x",V4="x"),"x",AVERAGE(T4:V4))</f>
        <v>6.6666666666666666E-2</v>
      </c>
      <c r="X4" s="80">
        <f>IF('Indicator Data'!BE7="No data","x",ROUND(IF('Indicator Data'!BE7&gt;X$195,0,IF('Indicator Data'!BE7&lt;X$194,10,(X$195-'Indicator Data'!BE7)/(X$195-X$194)*10)),1))</f>
        <v>7.6</v>
      </c>
      <c r="Y4" s="80">
        <f>IF('Indicator Data'!BF7="No data","x",ROUND(IF('Indicator Data'!BF7&gt;Y$195,10,IF('Indicator Data'!BF7&lt;Y$194,0,10-(Y$195-'Indicator Data'!BF7)/(Y$195-Y$194)*10)),1))</f>
        <v>0.2</v>
      </c>
      <c r="Z4" s="81">
        <f t="shared" si="0"/>
        <v>3.7</v>
      </c>
      <c r="AA4" s="82">
        <f t="shared" si="1"/>
        <v>2.5</v>
      </c>
      <c r="AB4" s="179" t="str">
        <f>IF('Indicator Data'!BG7="No data","x",ROUND(IF('Indicator Data'!BG7&gt;AB$195,0,IF('Indicator Data'!BG7&lt;AB$194,10,(AB$195-'Indicator Data'!BG7)/(AB$195-AB$194)*10)),1))</f>
        <v>x</v>
      </c>
    </row>
    <row r="5" spans="1:28" s="4" customFormat="1" x14ac:dyDescent="0.3">
      <c r="A5" s="109" t="str">
        <f>'Indicator Data'!A8</f>
        <v>Algeria</v>
      </c>
      <c r="B5" s="46" t="str">
        <f>'Indicator Data'!B8</f>
        <v>DZA</v>
      </c>
      <c r="C5" s="80">
        <f>IF('Indicator Data'!AQ8="No data","x",ROUND(IF('Indicator Data'!AQ8&gt;C$195,0,IF('Indicator Data'!AQ8&lt;C$194,10,(C$195-'Indicator Data'!AQ8)/(C$195-C$194)*10)),1))</f>
        <v>3.5</v>
      </c>
      <c r="D5" s="81">
        <f t="shared" si="2"/>
        <v>3.5</v>
      </c>
      <c r="E5" s="80">
        <f>IF('Indicator Data'!AS8="No data","x",ROUND(IF('Indicator Data'!AS8&gt;E$195,0,IF('Indicator Data'!AS8&lt;E$194,10,(E$195-'Indicator Data'!AS8)/(E$195-E$194)*10)),1))</f>
        <v>6.5</v>
      </c>
      <c r="F5" s="80">
        <f>IF('Indicator Data'!AR8="No data","x",ROUND(IF('Indicator Data'!AR8&gt;F$195,0,IF('Indicator Data'!AR8&lt;F$194,10,(F$195-'Indicator Data'!AR8)/(F$195-F$194)*10)),1))</f>
        <v>5.9</v>
      </c>
      <c r="G5" s="81">
        <f t="shared" si="3"/>
        <v>6.2</v>
      </c>
      <c r="H5" s="82">
        <f t="shared" si="4"/>
        <v>4.9000000000000004</v>
      </c>
      <c r="I5" s="80">
        <f>IF('Indicator Data'!AU8="No data","x",ROUND(IF('Indicator Data'!AU8^2&gt;I$195,0,IF('Indicator Data'!AU8^2&lt;I$194,10,(I$195-'Indicator Data'!AU8^2)/(I$195-I$194)*10)),1))</f>
        <v>3.7</v>
      </c>
      <c r="J5" s="80">
        <f>IF(OR('Indicator Data'!AT8=0,'Indicator Data'!AT8="No data"),"x",ROUND(IF('Indicator Data'!AT8&gt;J$195,0,IF('Indicator Data'!AT8&lt;J$194,10,(J$195-'Indicator Data'!AT8)/(J$195-J$194)*10)),1))</f>
        <v>0</v>
      </c>
      <c r="K5" s="80">
        <f>IF('Indicator Data'!AV8="No data","x",ROUND(IF('Indicator Data'!AV8&gt;K$195,0,IF('Indicator Data'!AV8&lt;K$194,10,(K$195-'Indicator Data'!AV8)/(K$195-K$194)*10)),1))</f>
        <v>5.0999999999999996</v>
      </c>
      <c r="L5" s="80">
        <f>IF('Indicator Data'!AW8="No data","x",ROUND(IF('Indicator Data'!AW8&gt;L$195,0,IF('Indicator Data'!AW8&lt;L$194,10,(L$195-'Indicator Data'!AW8)/(L$195-L$194)*10)),1))</f>
        <v>4.5</v>
      </c>
      <c r="M5" s="81">
        <f t="shared" si="5"/>
        <v>3.3</v>
      </c>
      <c r="N5" s="124">
        <f>IF('Indicator Data'!AX8="No data","x",'Indicator Data'!AX8/'Indicator Data'!BK8*100)</f>
        <v>4.6184722093931327</v>
      </c>
      <c r="O5" s="80">
        <f t="shared" si="6"/>
        <v>9.6</v>
      </c>
      <c r="P5" s="80">
        <f>IF('Indicator Data'!AY8="No data","x",ROUND(IF('Indicator Data'!AY8&gt;P$195,0,IF('Indicator Data'!AY8&lt;P$194,10,(P$195-'Indicator Data'!AY8)/(P$195-P$194)*10)),1))</f>
        <v>1.4</v>
      </c>
      <c r="Q5" s="80">
        <f>IF('Indicator Data'!AZ8="No data","x",ROUND(IF('Indicator Data'!AZ8&gt;Q$195,0,IF('Indicator Data'!AZ8&lt;Q$194,10,(Q$195-'Indicator Data'!AZ8)/(Q$195-Q$194)*10)),1))</f>
        <v>1.3</v>
      </c>
      <c r="R5" s="81">
        <f t="shared" si="7"/>
        <v>4.0999999999999996</v>
      </c>
      <c r="S5" s="80">
        <f>IF('Indicator Data'!BA8="No data","x",ROUND(IF('Indicator Data'!BA8&gt;S$195,0,IF('Indicator Data'!BA8&lt;S$194,10,(S$195-'Indicator Data'!BA8)/(S$195-S$194)*10)),1))</f>
        <v>5.4</v>
      </c>
      <c r="T5" s="124">
        <f>IF('Indicator Data'!BB8="No data","x",ROUND(IF('Indicator Data'!BB8&gt;T$195,0,IF('Indicator Data'!BB8&lt;T$194,10,(T$195-'Indicator Data'!BB8)/(T$195-T$194)*10)),1))</f>
        <v>1.4</v>
      </c>
      <c r="U5" s="124">
        <f>IF('Indicator Data'!BC8="No data","x",ROUND(IF('Indicator Data'!BC8&gt;U$195,0,IF('Indicator Data'!BC8&lt;U$194,10,(U$195-'Indicator Data'!BC8)/(U$195-U$194)*10)),1))</f>
        <v>1.2</v>
      </c>
      <c r="V5" s="124">
        <f>IF('Indicator Data'!BD8="No data","x",ROUND(IF('Indicator Data'!BD8&gt;V$195,0,IF('Indicator Data'!BD8&lt;V$194,10,(V$195-'Indicator Data'!BD8)/(V$195-V$194)*10)),1))</f>
        <v>1.7</v>
      </c>
      <c r="W5" s="80">
        <f t="shared" si="8"/>
        <v>1.4333333333333333</v>
      </c>
      <c r="X5" s="80">
        <f>IF('Indicator Data'!BE8="No data","x",ROUND(IF('Indicator Data'!BE8&gt;X$195,0,IF('Indicator Data'!BE8&lt;X$194,10,(X$195-'Indicator Data'!BE8)/(X$195-X$194)*10)),1))</f>
        <v>6.8</v>
      </c>
      <c r="Y5" s="80">
        <f>IF('Indicator Data'!BF8="No data","x",ROUND(IF('Indicator Data'!BF8&gt;Y$195,10,IF('Indicator Data'!BF8&lt;Y$194,0,10-(Y$195-'Indicator Data'!BF8)/(Y$195-Y$194)*10)),1))</f>
        <v>1.2</v>
      </c>
      <c r="Z5" s="81">
        <f t="shared" si="0"/>
        <v>3.7</v>
      </c>
      <c r="AA5" s="82">
        <f t="shared" si="1"/>
        <v>3.7</v>
      </c>
      <c r="AB5" s="179">
        <f>IF('Indicator Data'!BG8="No data","x",ROUND(IF('Indicator Data'!BG8&gt;AB$195,0,IF('Indicator Data'!BG8&lt;AB$194,10,(AB$195-'Indicator Data'!BG8)/(AB$195-AB$194)*10)),1))</f>
        <v>2</v>
      </c>
    </row>
    <row r="6" spans="1:28" s="4" customFormat="1" x14ac:dyDescent="0.3">
      <c r="A6" s="109" t="str">
        <f>'Indicator Data'!A9</f>
        <v>Angola</v>
      </c>
      <c r="B6" s="46" t="str">
        <f>'Indicator Data'!B9</f>
        <v>AGO</v>
      </c>
      <c r="C6" s="80">
        <f>IF('Indicator Data'!AQ9="No data","x",ROUND(IF('Indicator Data'!AQ9&gt;C$195,0,IF('Indicator Data'!AQ9&lt;C$194,10,(C$195-'Indicator Data'!AQ9)/(C$195-C$194)*10)),1))</f>
        <v>5.3</v>
      </c>
      <c r="D6" s="81">
        <f t="shared" si="2"/>
        <v>5.3</v>
      </c>
      <c r="E6" s="80">
        <f>IF('Indicator Data'!AS9="No data","x",ROUND(IF('Indicator Data'!AS9&gt;E$195,0,IF('Indicator Data'!AS9&lt;E$194,10,(E$195-'Indicator Data'!AS9)/(E$195-E$194)*10)),1))</f>
        <v>7.4</v>
      </c>
      <c r="F6" s="80">
        <f>IF('Indicator Data'!AR9="No data","x",ROUND(IF('Indicator Data'!AR9&gt;F$195,0,IF('Indicator Data'!AR9&lt;F$194,10,(F$195-'Indicator Data'!AR9)/(F$195-F$194)*10)),1))</f>
        <v>7.1</v>
      </c>
      <c r="G6" s="81">
        <f t="shared" si="3"/>
        <v>7.3</v>
      </c>
      <c r="H6" s="82">
        <f t="shared" si="4"/>
        <v>6.3</v>
      </c>
      <c r="I6" s="80">
        <f>IF('Indicator Data'!AU9="No data","x",ROUND(IF('Indicator Data'!AU9^2&gt;I$195,0,IF('Indicator Data'!AU9^2&lt;I$194,10,(I$195-'Indicator Data'!AU9^2)/(I$195-I$194)*10)),1))</f>
        <v>6.2</v>
      </c>
      <c r="J6" s="80">
        <f>IF(OR('Indicator Data'!AT9=0,'Indicator Data'!AT9="No data"),"x",ROUND(IF('Indicator Data'!AT9&gt;J$195,0,IF('Indicator Data'!AT9&lt;J$194,10,(J$195-'Indicator Data'!AT9)/(J$195-J$194)*10)),1))</f>
        <v>5.8</v>
      </c>
      <c r="K6" s="80">
        <f>IF('Indicator Data'!AV9="No data","x",ROUND(IF('Indicator Data'!AV9&gt;K$195,0,IF('Indicator Data'!AV9&lt;K$194,10,(K$195-'Indicator Data'!AV9)/(K$195-K$194)*10)),1))</f>
        <v>8.6</v>
      </c>
      <c r="L6" s="80">
        <f>IF('Indicator Data'!AW9="No data","x",ROUND(IF('Indicator Data'!AW9&gt;L$195,0,IF('Indicator Data'!AW9&lt;L$194,10,(L$195-'Indicator Data'!AW9)/(L$195-L$194)*10)),1))</f>
        <v>8</v>
      </c>
      <c r="M6" s="81">
        <f t="shared" si="5"/>
        <v>7.2</v>
      </c>
      <c r="N6" s="124">
        <f>IF('Indicator Data'!AX9="No data","x",'Indicator Data'!AX9/'Indicator Data'!BK9*100)</f>
        <v>4.0907997112376675</v>
      </c>
      <c r="O6" s="80">
        <f t="shared" si="6"/>
        <v>9.6999999999999993</v>
      </c>
      <c r="P6" s="80">
        <f>IF('Indicator Data'!AY9="No data","x",ROUND(IF('Indicator Data'!AY9&gt;P$195,0,IF('Indicator Data'!AY9&lt;P$194,10,(P$195-'Indicator Data'!AY9)/(P$195-P$194)*10)),1))</f>
        <v>5.6</v>
      </c>
      <c r="Q6" s="80">
        <f>IF('Indicator Data'!AZ9="No data","x",ROUND(IF('Indicator Data'!AZ9&gt;Q$195,0,IF('Indicator Data'!AZ9&lt;Q$194,10,(Q$195-'Indicator Data'!AZ9)/(Q$195-Q$194)*10)),1))</f>
        <v>8.8000000000000007</v>
      </c>
      <c r="R6" s="81">
        <f t="shared" si="7"/>
        <v>8</v>
      </c>
      <c r="S6" s="80">
        <f>IF('Indicator Data'!BA9="No data","x",ROUND(IF('Indicator Data'!BA9&gt;S$195,0,IF('Indicator Data'!BA9&lt;S$194,10,(S$195-'Indicator Data'!BA9)/(S$195-S$194)*10)),1))</f>
        <v>9.5</v>
      </c>
      <c r="T6" s="124">
        <f>IF('Indicator Data'!BB9="No data","x",ROUND(IF('Indicator Data'!BB9&gt;T$195,0,IF('Indicator Data'!BB9&lt;T$194,10,(T$195-'Indicator Data'!BB9)/(T$195-T$194)*10)),1))</f>
        <v>8</v>
      </c>
      <c r="U6" s="124">
        <f>IF('Indicator Data'!BC9="No data","x",ROUND(IF('Indicator Data'!BC9&gt;U$195,0,IF('Indicator Data'!BC9&lt;U$194,10,(U$195-'Indicator Data'!BC9)/(U$195-U$194)*10)),1))</f>
        <v>10</v>
      </c>
      <c r="V6" s="124">
        <f>IF('Indicator Data'!BD9="No data","x",ROUND(IF('Indicator Data'!BD9&gt;V$195,0,IF('Indicator Data'!BD9&lt;V$194,10,(V$195-'Indicator Data'!BD9)/(V$195-V$194)*10)),1))</f>
        <v>6.8</v>
      </c>
      <c r="W6" s="80">
        <f t="shared" si="8"/>
        <v>8.2666666666666675</v>
      </c>
      <c r="X6" s="80">
        <f>IF('Indicator Data'!BE9="No data","x",ROUND(IF('Indicator Data'!BE9&gt;X$195,0,IF('Indicator Data'!BE9&lt;X$194,10,(X$195-'Indicator Data'!BE9)/(X$195-X$194)*10)),1))</f>
        <v>9.5</v>
      </c>
      <c r="Y6" s="80">
        <f>IF('Indicator Data'!BF9="No data","x",ROUND(IF('Indicator Data'!BF9&gt;Y$195,10,IF('Indicator Data'!BF9&lt;Y$194,0,10-(Y$195-'Indicator Data'!BF9)/(Y$195-Y$194)*10)),1))</f>
        <v>2.7</v>
      </c>
      <c r="Z6" s="81">
        <f t="shared" si="0"/>
        <v>7.5</v>
      </c>
      <c r="AA6" s="82">
        <f t="shared" si="1"/>
        <v>7.6</v>
      </c>
      <c r="AB6" s="179">
        <f>IF('Indicator Data'!BG9="No data","x",ROUND(IF('Indicator Data'!BG9&gt;AB$195,0,IF('Indicator Data'!BG9&lt;AB$194,10,(AB$195-'Indicator Data'!BG9)/(AB$195-AB$194)*10)),1))</f>
        <v>4.0999999999999996</v>
      </c>
    </row>
    <row r="7" spans="1:28" s="4" customFormat="1" x14ac:dyDescent="0.3">
      <c r="A7" s="109" t="str">
        <f>'Indicator Data'!A10</f>
        <v>Antigua and Barbuda</v>
      </c>
      <c r="B7" s="46" t="str">
        <f>'Indicator Data'!B10</f>
        <v>ATG</v>
      </c>
      <c r="C7" s="80">
        <f>IF('Indicator Data'!AQ10="No data","x",ROUND(IF('Indicator Data'!AQ10&gt;C$195,0,IF('Indicator Data'!AQ10&lt;C$194,10,(C$195-'Indicator Data'!AQ10)/(C$195-C$194)*10)),1))</f>
        <v>5.4</v>
      </c>
      <c r="D7" s="81">
        <f t="shared" si="2"/>
        <v>5.4</v>
      </c>
      <c r="E7" s="80" t="str">
        <f>IF('Indicator Data'!AS10="No data","x",ROUND(IF('Indicator Data'!AS10&gt;E$195,0,IF('Indicator Data'!AS10&lt;E$194,10,(E$195-'Indicator Data'!AS10)/(E$195-E$194)*10)),1))</f>
        <v>x</v>
      </c>
      <c r="F7" s="80">
        <f>IF('Indicator Data'!AR10="No data","x",ROUND(IF('Indicator Data'!AR10&gt;F$195,0,IF('Indicator Data'!AR10&lt;F$194,10,(F$195-'Indicator Data'!AR10)/(F$195-F$194)*10)),1))</f>
        <v>5</v>
      </c>
      <c r="G7" s="81">
        <f t="shared" si="3"/>
        <v>5</v>
      </c>
      <c r="H7" s="82">
        <f t="shared" si="4"/>
        <v>5.2</v>
      </c>
      <c r="I7" s="80">
        <f>IF('Indicator Data'!AU10="No data","x",ROUND(IF('Indicator Data'!AU10^2&gt;I$195,0,IF('Indicator Data'!AU10^2&lt;I$194,10,(I$195-'Indicator Data'!AU10^2)/(I$195-I$194)*10)),1))</f>
        <v>0.2</v>
      </c>
      <c r="J7" s="80">
        <f>IF(OR('Indicator Data'!AT10=0,'Indicator Data'!AT10="No data"),"x",ROUND(IF('Indicator Data'!AT10&gt;J$195,0,IF('Indicator Data'!AT10&lt;J$194,10,(J$195-'Indicator Data'!AT10)/(J$195-J$194)*10)),1))</f>
        <v>0</v>
      </c>
      <c r="K7" s="80">
        <f>IF('Indicator Data'!AV10="No data","x",ROUND(IF('Indicator Data'!AV10&gt;K$195,0,IF('Indicator Data'!AV10&lt;K$194,10,(K$195-'Indicator Data'!AV10)/(K$195-K$194)*10)),1))</f>
        <v>2.4</v>
      </c>
      <c r="L7" s="80">
        <f>IF('Indicator Data'!AW10="No data","x",ROUND(IF('Indicator Data'!AW10&gt;L$195,0,IF('Indicator Data'!AW10&lt;L$194,10,(L$195-'Indicator Data'!AW10)/(L$195-L$194)*10)),1))</f>
        <v>0.4</v>
      </c>
      <c r="M7" s="81">
        <f t="shared" si="5"/>
        <v>0.8</v>
      </c>
      <c r="N7" s="124">
        <f>IF('Indicator Data'!AX10="No data","x",'Indicator Data'!AX10/'Indicator Data'!BK10*100)</f>
        <v>222.72727272727272</v>
      </c>
      <c r="O7" s="80">
        <f t="shared" si="6"/>
        <v>0</v>
      </c>
      <c r="P7" s="80">
        <f>IF('Indicator Data'!AY10="No data","x",ROUND(IF('Indicator Data'!AY10&gt;P$195,0,IF('Indicator Data'!AY10&lt;P$194,10,(P$195-'Indicator Data'!AY10)/(P$195-P$194)*10)),1))</f>
        <v>1.4</v>
      </c>
      <c r="Q7" s="80">
        <f>IF('Indicator Data'!AZ10="No data","x",ROUND(IF('Indicator Data'!AZ10&gt;Q$195,0,IF('Indicator Data'!AZ10&lt;Q$194,10,(Q$195-'Indicator Data'!AZ10)/(Q$195-Q$194)*10)),1))</f>
        <v>0.7</v>
      </c>
      <c r="R7" s="81">
        <f t="shared" si="7"/>
        <v>0.7</v>
      </c>
      <c r="S7" s="80">
        <f>IF('Indicator Data'!BA10="No data","x",ROUND(IF('Indicator Data'!BA10&gt;S$195,0,IF('Indicator Data'!BA10&lt;S$194,10,(S$195-'Indicator Data'!BA10)/(S$195-S$194)*10)),1))</f>
        <v>3.1</v>
      </c>
      <c r="T7" s="124">
        <f>IF('Indicator Data'!BB10="No data","x",ROUND(IF('Indicator Data'!BB10&gt;T$195,0,IF('Indicator Data'!BB10&lt;T$194,10,(T$195-'Indicator Data'!BB10)/(T$195-T$194)*10)),1))</f>
        <v>0.7</v>
      </c>
      <c r="U7" s="124">
        <f>IF('Indicator Data'!BC10="No data","x",ROUND(IF('Indicator Data'!BC10&gt;U$195,0,IF('Indicator Data'!BC10&lt;U$194,10,(U$195-'Indicator Data'!BC10)/(U$195-U$194)*10)),1))</f>
        <v>5.3</v>
      </c>
      <c r="V7" s="124" t="str">
        <f>IF('Indicator Data'!BD10="No data","x",ROUND(IF('Indicator Data'!BD10&gt;V$195,0,IF('Indicator Data'!BD10&lt;V$194,10,(V$195-'Indicator Data'!BD10)/(V$195-V$194)*10)),1))</f>
        <v>x</v>
      </c>
      <c r="W7" s="80">
        <f t="shared" si="8"/>
        <v>3</v>
      </c>
      <c r="X7" s="80">
        <f>IF('Indicator Data'!BE10="No data","x",ROUND(IF('Indicator Data'!BE10&gt;X$195,0,IF('Indicator Data'!BE10&lt;X$194,10,(X$195-'Indicator Data'!BE10)/(X$195-X$194)*10)),1))</f>
        <v>6.9</v>
      </c>
      <c r="Y7" s="80">
        <f>IF('Indicator Data'!BF10="No data","x",ROUND(IF('Indicator Data'!BF10&gt;Y$195,10,IF('Indicator Data'!BF10&lt;Y$194,0,10-(Y$195-'Indicator Data'!BF10)/(Y$195-Y$194)*10)),1))</f>
        <v>0.5</v>
      </c>
      <c r="Z7" s="81">
        <f t="shared" si="0"/>
        <v>3.4</v>
      </c>
      <c r="AA7" s="82">
        <f t="shared" si="1"/>
        <v>1.6</v>
      </c>
      <c r="AB7" s="179">
        <f>IF('Indicator Data'!BG10="No data","x",ROUND(IF('Indicator Data'!BG10&gt;AB$195,0,IF('Indicator Data'!BG10&lt;AB$194,10,(AB$195-'Indicator Data'!BG10)/(AB$195-AB$194)*10)),1))</f>
        <v>5.8</v>
      </c>
    </row>
    <row r="8" spans="1:28" s="4" customFormat="1" x14ac:dyDescent="0.3">
      <c r="A8" s="109" t="str">
        <f>'Indicator Data'!A11</f>
        <v>Argentina</v>
      </c>
      <c r="B8" s="46" t="str">
        <f>'Indicator Data'!B11</f>
        <v>ARG</v>
      </c>
      <c r="C8" s="80">
        <f>IF('Indicator Data'!AQ11="No data","x",ROUND(IF('Indicator Data'!AQ11&gt;C$195,0,IF('Indicator Data'!AQ11&lt;C$194,10,(C$195-'Indicator Data'!AQ11)/(C$195-C$194)*10)),1))</f>
        <v>3.8</v>
      </c>
      <c r="D8" s="81">
        <f t="shared" si="2"/>
        <v>3.8</v>
      </c>
      <c r="E8" s="80">
        <f>IF('Indicator Data'!AS11="No data","x",ROUND(IF('Indicator Data'!AS11&gt;E$195,0,IF('Indicator Data'!AS11&lt;E$194,10,(E$195-'Indicator Data'!AS11)/(E$195-E$194)*10)),1))</f>
        <v>5.5</v>
      </c>
      <c r="F8" s="80">
        <f>IF('Indicator Data'!AR11="No data","x",ROUND(IF('Indicator Data'!AR11&gt;F$195,0,IF('Indicator Data'!AR11&lt;F$194,10,(F$195-'Indicator Data'!AR11)/(F$195-F$194)*10)),1))</f>
        <v>4.9000000000000004</v>
      </c>
      <c r="G8" s="81">
        <f t="shared" si="3"/>
        <v>5.2</v>
      </c>
      <c r="H8" s="82">
        <f t="shared" si="4"/>
        <v>4.5</v>
      </c>
      <c r="I8" s="80">
        <f>IF('Indicator Data'!AU11="No data","x",ROUND(IF('Indicator Data'!AU11^2&gt;I$195,0,IF('Indicator Data'!AU11^2&lt;I$194,10,(I$195-'Indicator Data'!AU11^2)/(I$195-I$194)*10)),1))</f>
        <v>0.2</v>
      </c>
      <c r="J8" s="80">
        <f>IF(OR('Indicator Data'!AT11=0,'Indicator Data'!AT11="No data"),"x",ROUND(IF('Indicator Data'!AT11&gt;J$195,0,IF('Indicator Data'!AT11&lt;J$194,10,(J$195-'Indicator Data'!AT11)/(J$195-J$194)*10)),1))</f>
        <v>0</v>
      </c>
      <c r="K8" s="80">
        <f>IF('Indicator Data'!AV11="No data","x",ROUND(IF('Indicator Data'!AV11&gt;K$195,0,IF('Indicator Data'!AV11&lt;K$194,10,(K$195-'Indicator Data'!AV11)/(K$195-K$194)*10)),1))</f>
        <v>2.6</v>
      </c>
      <c r="L8" s="80">
        <f>IF('Indicator Data'!AW11="No data","x",ROUND(IF('Indicator Data'!AW11&gt;L$195,0,IF('Indicator Data'!AW11&lt;L$194,10,(L$195-'Indicator Data'!AW11)/(L$195-L$194)*10)),1))</f>
        <v>3.5</v>
      </c>
      <c r="M8" s="81">
        <f t="shared" si="5"/>
        <v>1.6</v>
      </c>
      <c r="N8" s="124">
        <f>IF('Indicator Data'!AX11="No data","x",'Indicator Data'!AX11/'Indicator Data'!BK11*100)</f>
        <v>19.001056020228816</v>
      </c>
      <c r="O8" s="80">
        <f t="shared" si="6"/>
        <v>8.1999999999999993</v>
      </c>
      <c r="P8" s="80">
        <f>IF('Indicator Data'!AY11="No data","x",ROUND(IF('Indicator Data'!AY11&gt;P$195,0,IF('Indicator Data'!AY11&lt;P$194,10,(P$195-'Indicator Data'!AY11)/(P$195-P$194)*10)),1))</f>
        <v>0.6</v>
      </c>
      <c r="Q8" s="80">
        <f>IF('Indicator Data'!AZ11="No data","x",ROUND(IF('Indicator Data'!AZ11&gt;Q$195,0,IF('Indicator Data'!AZ11&lt;Q$194,10,(Q$195-'Indicator Data'!AZ11)/(Q$195-Q$194)*10)),1))</f>
        <v>0.2</v>
      </c>
      <c r="R8" s="81">
        <f t="shared" si="7"/>
        <v>3</v>
      </c>
      <c r="S8" s="80">
        <f>IF('Indicator Data'!BA11="No data","x",ROUND(IF('Indicator Data'!BA11&gt;S$195,0,IF('Indicator Data'!BA11&lt;S$194,10,(S$195-'Indicator Data'!BA11)/(S$195-S$194)*10)),1))</f>
        <v>0.1</v>
      </c>
      <c r="T8" s="124">
        <f>IF('Indicator Data'!BB11="No data","x",ROUND(IF('Indicator Data'!BB11&gt;T$195,0,IF('Indicator Data'!BB11&lt;T$194,10,(T$195-'Indicator Data'!BB11)/(T$195-T$194)*10)),1))</f>
        <v>2.2000000000000002</v>
      </c>
      <c r="U8" s="124">
        <f>IF('Indicator Data'!BC11="No data","x",ROUND(IF('Indicator Data'!BC11&gt;U$195,0,IF('Indicator Data'!BC11&lt;U$194,10,(U$195-'Indicator Data'!BC11)/(U$195-U$194)*10)),1))</f>
        <v>1.7</v>
      </c>
      <c r="V8" s="124">
        <f>IF('Indicator Data'!BD11="No data","x",ROUND(IF('Indicator Data'!BD11&gt;V$195,0,IF('Indicator Data'!BD11&lt;V$194,10,(V$195-'Indicator Data'!BD11)/(V$195-V$194)*10)),1))</f>
        <v>3.9</v>
      </c>
      <c r="W8" s="80">
        <f t="shared" si="8"/>
        <v>2.6</v>
      </c>
      <c r="X8" s="80">
        <f>IF('Indicator Data'!BE11="No data","x",ROUND(IF('Indicator Data'!BE11&gt;X$195,0,IF('Indicator Data'!BE11&lt;X$194,10,(X$195-'Indicator Data'!BE11)/(X$195-X$194)*10)),1))</f>
        <v>5</v>
      </c>
      <c r="Y8" s="80">
        <f>IF('Indicator Data'!BF11="No data","x",ROUND(IF('Indicator Data'!BF11&gt;Y$195,10,IF('Indicator Data'!BF11&lt;Y$194,0,10-(Y$195-'Indicator Data'!BF11)/(Y$195-Y$194)*10)),1))</f>
        <v>0.4</v>
      </c>
      <c r="Z8" s="81">
        <f t="shared" si="0"/>
        <v>2</v>
      </c>
      <c r="AA8" s="82">
        <f t="shared" si="1"/>
        <v>2.2000000000000002</v>
      </c>
      <c r="AB8" s="179">
        <f>IF('Indicator Data'!BG11="No data","x",ROUND(IF('Indicator Data'!BG11&gt;AB$195,0,IF('Indicator Data'!BG11&lt;AB$194,10,(AB$195-'Indicator Data'!BG11)/(AB$195-AB$194)*10)),1))</f>
        <v>3.6</v>
      </c>
    </row>
    <row r="9" spans="1:28" s="4" customFormat="1" x14ac:dyDescent="0.3">
      <c r="A9" s="109" t="str">
        <f>'Indicator Data'!A12</f>
        <v>Armenia</v>
      </c>
      <c r="B9" s="46" t="str">
        <f>'Indicator Data'!B12</f>
        <v>ARM</v>
      </c>
      <c r="C9" s="80">
        <f>IF('Indicator Data'!AQ12="No data","x",ROUND(IF('Indicator Data'!AQ12&gt;C$195,0,IF('Indicator Data'!AQ12&lt;C$194,10,(C$195-'Indicator Data'!AQ12)/(C$195-C$194)*10)),1))</f>
        <v>7.5</v>
      </c>
      <c r="D9" s="81">
        <f t="shared" si="2"/>
        <v>7.5</v>
      </c>
      <c r="E9" s="80">
        <f>IF('Indicator Data'!AS12="No data","x",ROUND(IF('Indicator Data'!AS12&gt;E$195,0,IF('Indicator Data'!AS12&lt;E$194,10,(E$195-'Indicator Data'!AS12)/(E$195-E$194)*10)),1))</f>
        <v>5.8</v>
      </c>
      <c r="F9" s="80">
        <f>IF('Indicator Data'!AR12="No data","x",ROUND(IF('Indicator Data'!AR12&gt;F$195,0,IF('Indicator Data'!AR12&lt;F$194,10,(F$195-'Indicator Data'!AR12)/(F$195-F$194)*10)),1))</f>
        <v>5</v>
      </c>
      <c r="G9" s="81">
        <f t="shared" si="3"/>
        <v>5.4</v>
      </c>
      <c r="H9" s="82">
        <f t="shared" si="4"/>
        <v>6.5</v>
      </c>
      <c r="I9" s="80">
        <f>IF('Indicator Data'!AU12="No data","x",ROUND(IF('Indicator Data'!AU12^2&gt;I$195,0,IF('Indicator Data'!AU12^2&lt;I$194,10,(I$195-'Indicator Data'!AU12^2)/(I$195-I$194)*10)),1))</f>
        <v>0.1</v>
      </c>
      <c r="J9" s="80">
        <f>IF(OR('Indicator Data'!AT12=0,'Indicator Data'!AT12="No data"),"x",ROUND(IF('Indicator Data'!AT12&gt;J$195,0,IF('Indicator Data'!AT12&lt;J$194,10,(J$195-'Indicator Data'!AT12)/(J$195-J$194)*10)),1))</f>
        <v>0</v>
      </c>
      <c r="K9" s="80">
        <f>IF('Indicator Data'!AV12="No data","x",ROUND(IF('Indicator Data'!AV12&gt;K$195,0,IF('Indicator Data'!AV12&lt;K$194,10,(K$195-'Indicator Data'!AV12)/(K$195-K$194)*10)),1))</f>
        <v>3.5</v>
      </c>
      <c r="L9" s="80">
        <f>IF('Indicator Data'!AW12="No data","x",ROUND(IF('Indicator Data'!AW12&gt;L$195,0,IF('Indicator Data'!AW12&lt;L$194,10,(L$195-'Indicator Data'!AW12)/(L$195-L$194)*10)),1))</f>
        <v>4</v>
      </c>
      <c r="M9" s="81">
        <f t="shared" si="5"/>
        <v>1.9</v>
      </c>
      <c r="N9" s="124">
        <f>IF('Indicator Data'!AX12="No data","x",'Indicator Data'!AX12/'Indicator Data'!BK12*100)</f>
        <v>70.224719101123597</v>
      </c>
      <c r="O9" s="80">
        <f t="shared" si="6"/>
        <v>3</v>
      </c>
      <c r="P9" s="80">
        <f>IF('Indicator Data'!AY12="No data","x",ROUND(IF('Indicator Data'!AY12&gt;P$195,0,IF('Indicator Data'!AY12&lt;P$194,10,(P$195-'Indicator Data'!AY12)/(P$195-P$194)*10)),1))</f>
        <v>0.7</v>
      </c>
      <c r="Q9" s="80">
        <f>IF('Indicator Data'!AZ12="No data","x",ROUND(IF('Indicator Data'!AZ12&gt;Q$195,0,IF('Indicator Data'!AZ12&lt;Q$194,10,(Q$195-'Indicator Data'!AZ12)/(Q$195-Q$194)*10)),1))</f>
        <v>0</v>
      </c>
      <c r="R9" s="81">
        <f t="shared" si="7"/>
        <v>1.2</v>
      </c>
      <c r="S9" s="80">
        <f>IF('Indicator Data'!BA12="No data","x",ROUND(IF('Indicator Data'!BA12&gt;S$195,0,IF('Indicator Data'!BA12&lt;S$194,10,(S$195-'Indicator Data'!BA12)/(S$195-S$194)*10)),1))</f>
        <v>2.8</v>
      </c>
      <c r="T9" s="124">
        <f>IF('Indicator Data'!BB12="No data","x",ROUND(IF('Indicator Data'!BB12&gt;T$195,0,IF('Indicator Data'!BB12&lt;T$194,10,(T$195-'Indicator Data'!BB12)/(T$195-T$194)*10)),1))</f>
        <v>0.8</v>
      </c>
      <c r="U9" s="124">
        <f>IF('Indicator Data'!BC12="No data","x",ROUND(IF('Indicator Data'!BC12&gt;U$195,0,IF('Indicator Data'!BC12&lt;U$194,10,(U$195-'Indicator Data'!BC12)/(U$195-U$194)*10)),1))</f>
        <v>0.3</v>
      </c>
      <c r="V9" s="124">
        <f>IF('Indicator Data'!BD12="No data","x",ROUND(IF('Indicator Data'!BD12&gt;V$195,0,IF('Indicator Data'!BD12&lt;V$194,10,(V$195-'Indicator Data'!BD12)/(V$195-V$194)*10)),1))</f>
        <v>0.8</v>
      </c>
      <c r="W9" s="80">
        <f t="shared" si="8"/>
        <v>0.63333333333333341</v>
      </c>
      <c r="X9" s="80">
        <f>IF('Indicator Data'!BE12="No data","x",ROUND(IF('Indicator Data'!BE12&gt;X$195,0,IF('Indicator Data'!BE12&lt;X$194,10,(X$195-'Indicator Data'!BE12)/(X$195-X$194)*10)),1))</f>
        <v>7.2</v>
      </c>
      <c r="Y9" s="80">
        <f>IF('Indicator Data'!BF12="No data","x",ROUND(IF('Indicator Data'!BF12&gt;Y$195,10,IF('Indicator Data'!BF12&lt;Y$194,0,10-(Y$195-'Indicator Data'!BF12)/(Y$195-Y$194)*10)),1))</f>
        <v>0.3</v>
      </c>
      <c r="Z9" s="81">
        <f t="shared" si="0"/>
        <v>2.7</v>
      </c>
      <c r="AA9" s="82">
        <f t="shared" si="1"/>
        <v>1.9</v>
      </c>
      <c r="AB9" s="179">
        <f>IF('Indicator Data'!BG12="No data","x",ROUND(IF('Indicator Data'!BG12&gt;AB$195,0,IF('Indicator Data'!BG12&lt;AB$194,10,(AB$195-'Indicator Data'!BG12)/(AB$195-AB$194)*10)),1))</f>
        <v>1.7</v>
      </c>
    </row>
    <row r="10" spans="1:28" s="4" customFormat="1" x14ac:dyDescent="0.3">
      <c r="A10" s="109" t="str">
        <f>'Indicator Data'!A13</f>
        <v>Australia</v>
      </c>
      <c r="B10" s="46" t="str">
        <f>'Indicator Data'!B13</f>
        <v>AUS</v>
      </c>
      <c r="C10" s="80">
        <f>IF('Indicator Data'!AQ13="No data","x",ROUND(IF('Indicator Data'!AQ13&gt;C$195,0,IF('Indicator Data'!AQ13&lt;C$194,10,(C$195-'Indicator Data'!AQ13)/(C$195-C$194)*10)),1))</f>
        <v>2.4</v>
      </c>
      <c r="D10" s="81">
        <f t="shared" si="2"/>
        <v>2.4</v>
      </c>
      <c r="E10" s="80">
        <f>IF('Indicator Data'!AS13="No data","x",ROUND(IF('Indicator Data'!AS13&gt;E$195,0,IF('Indicator Data'!AS13&lt;E$194,10,(E$195-'Indicator Data'!AS13)/(E$195-E$194)*10)),1))</f>
        <v>2.2999999999999998</v>
      </c>
      <c r="F10" s="80">
        <f>IF('Indicator Data'!AR13="No data","x",ROUND(IF('Indicator Data'!AR13&gt;F$195,0,IF('Indicator Data'!AR13&lt;F$194,10,(F$195-'Indicator Data'!AR13)/(F$195-F$194)*10)),1))</f>
        <v>1.8</v>
      </c>
      <c r="G10" s="81">
        <f t="shared" si="3"/>
        <v>2.1</v>
      </c>
      <c r="H10" s="82">
        <f t="shared" si="4"/>
        <v>2.2999999999999998</v>
      </c>
      <c r="I10" s="80" t="str">
        <f>IF('Indicator Data'!AU13="No data","x",ROUND(IF('Indicator Data'!AU13^2&gt;I$195,0,IF('Indicator Data'!AU13^2&lt;I$194,10,(I$195-'Indicator Data'!AU13^2)/(I$195-I$194)*10)),1))</f>
        <v>x</v>
      </c>
      <c r="J10" s="80">
        <f>IF(OR('Indicator Data'!AT13=0,'Indicator Data'!AT13="No data"),"x",ROUND(IF('Indicator Data'!AT13&gt;J$195,0,IF('Indicator Data'!AT13&lt;J$194,10,(J$195-'Indicator Data'!AT13)/(J$195-J$194)*10)),1))</f>
        <v>0</v>
      </c>
      <c r="K10" s="80">
        <f>IF('Indicator Data'!AV13="No data","x",ROUND(IF('Indicator Data'!AV13&gt;K$195,0,IF('Indicator Data'!AV13&lt;K$194,10,(K$195-'Indicator Data'!AV13)/(K$195-K$194)*10)),1))</f>
        <v>1.3</v>
      </c>
      <c r="L10" s="80">
        <f>IF('Indicator Data'!AW13="No data","x",ROUND(IF('Indicator Data'!AW13&gt;L$195,0,IF('Indicator Data'!AW13&lt;L$194,10,(L$195-'Indicator Data'!AW13)/(L$195-L$194)*10)),1))</f>
        <v>4.4000000000000004</v>
      </c>
      <c r="M10" s="81">
        <f t="shared" si="5"/>
        <v>1.9</v>
      </c>
      <c r="N10" s="124">
        <f>IF('Indicator Data'!AX13="No data","x",'Indicator Data'!AX13/'Indicator Data'!BK13*100)</f>
        <v>10.023039975007485</v>
      </c>
      <c r="O10" s="80">
        <f t="shared" si="6"/>
        <v>9.1</v>
      </c>
      <c r="P10" s="80">
        <f>IF('Indicator Data'!AY13="No data","x",ROUND(IF('Indicator Data'!AY13&gt;P$195,0,IF('Indicator Data'!AY13&lt;P$194,10,(P$195-'Indicator Data'!AY13)/(P$195-P$194)*10)),1))</f>
        <v>0</v>
      </c>
      <c r="Q10" s="80">
        <f>IF('Indicator Data'!AZ13="No data","x",ROUND(IF('Indicator Data'!AZ13&gt;Q$195,0,IF('Indicator Data'!AZ13&lt;Q$194,10,(Q$195-'Indicator Data'!AZ13)/(Q$195-Q$194)*10)),1))</f>
        <v>0</v>
      </c>
      <c r="R10" s="81">
        <f t="shared" si="7"/>
        <v>3</v>
      </c>
      <c r="S10" s="80">
        <f>IF('Indicator Data'!BA13="No data","x",ROUND(IF('Indicator Data'!BA13&gt;S$195,0,IF('Indicator Data'!BA13&lt;S$194,10,(S$195-'Indicator Data'!BA13)/(S$195-S$194)*10)),1))</f>
        <v>1</v>
      </c>
      <c r="T10" s="124">
        <f>IF('Indicator Data'!BB13="No data","x",ROUND(IF('Indicator Data'!BB13&gt;T$195,0,IF('Indicator Data'!BB13&lt;T$194,10,(T$195-'Indicator Data'!BB13)/(T$195-T$194)*10)),1))</f>
        <v>0.7</v>
      </c>
      <c r="U10" s="124">
        <f>IF('Indicator Data'!BC13="No data","x",ROUND(IF('Indicator Data'!BC13&gt;U$195,0,IF('Indicator Data'!BC13&lt;U$194,10,(U$195-'Indicator Data'!BC13)/(U$195-U$194)*10)),1))</f>
        <v>1</v>
      </c>
      <c r="V10" s="124">
        <f>IF('Indicator Data'!BD13="No data","x",ROUND(IF('Indicator Data'!BD13&gt;V$195,0,IF('Indicator Data'!BD13&lt;V$194,10,(V$195-'Indicator Data'!BD13)/(V$195-V$194)*10)),1))</f>
        <v>0.8</v>
      </c>
      <c r="W10" s="80">
        <f t="shared" si="8"/>
        <v>0.83333333333333337</v>
      </c>
      <c r="X10" s="80">
        <f>IF('Indicator Data'!BE13="No data","x",ROUND(IF('Indicator Data'!BE13&gt;X$195,0,IF('Indicator Data'!BE13&lt;X$194,10,(X$195-'Indicator Data'!BE13)/(X$195-X$194)*10)),1))</f>
        <v>0</v>
      </c>
      <c r="Y10" s="80">
        <f>IF('Indicator Data'!BF13="No data","x",ROUND(IF('Indicator Data'!BF13&gt;Y$195,10,IF('Indicator Data'!BF13&lt;Y$194,0,10-(Y$195-'Indicator Data'!BF13)/(Y$195-Y$194)*10)),1))</f>
        <v>0.1</v>
      </c>
      <c r="Z10" s="81">
        <f t="shared" si="0"/>
        <v>0.5</v>
      </c>
      <c r="AA10" s="82">
        <f t="shared" si="1"/>
        <v>1.8</v>
      </c>
      <c r="AB10" s="179">
        <f>IF('Indicator Data'!BG13="No data","x",ROUND(IF('Indicator Data'!BG13&gt;AB$195,0,IF('Indicator Data'!BG13&lt;AB$194,10,(AB$195-'Indicator Data'!BG13)/(AB$195-AB$194)*10)),1))</f>
        <v>1</v>
      </c>
    </row>
    <row r="11" spans="1:28" s="4" customFormat="1" x14ac:dyDescent="0.3">
      <c r="A11" s="109" t="str">
        <f>'Indicator Data'!A14</f>
        <v>Austria</v>
      </c>
      <c r="B11" s="46" t="str">
        <f>'Indicator Data'!B14</f>
        <v>AUT</v>
      </c>
      <c r="C11" s="80">
        <f>IF('Indicator Data'!AQ14="No data","x",ROUND(IF('Indicator Data'!AQ14&gt;C$195,0,IF('Indicator Data'!AQ14&lt;C$194,10,(C$195-'Indicator Data'!AQ14)/(C$195-C$194)*10)),1))</f>
        <v>2</v>
      </c>
      <c r="D11" s="81">
        <f t="shared" si="2"/>
        <v>2</v>
      </c>
      <c r="E11" s="80">
        <f>IF('Indicator Data'!AS14="No data","x",ROUND(IF('Indicator Data'!AS14&gt;E$195,0,IF('Indicator Data'!AS14&lt;E$194,10,(E$195-'Indicator Data'!AS14)/(E$195-E$194)*10)),1))</f>
        <v>2.2999999999999998</v>
      </c>
      <c r="F11" s="80">
        <f>IF('Indicator Data'!AR14="No data","x",ROUND(IF('Indicator Data'!AR14&gt;F$195,0,IF('Indicator Data'!AR14&lt;F$194,10,(F$195-'Indicator Data'!AR14)/(F$195-F$194)*10)),1))</f>
        <v>2.1</v>
      </c>
      <c r="G11" s="81">
        <f t="shared" si="3"/>
        <v>2.2000000000000002</v>
      </c>
      <c r="H11" s="82">
        <f t="shared" si="4"/>
        <v>2.1</v>
      </c>
      <c r="I11" s="80" t="str">
        <f>IF('Indicator Data'!AU14="No data","x",ROUND(IF('Indicator Data'!AU14^2&gt;I$195,0,IF('Indicator Data'!AU14^2&lt;I$194,10,(I$195-'Indicator Data'!AU14^2)/(I$195-I$194)*10)),1))</f>
        <v>x</v>
      </c>
      <c r="J11" s="80">
        <f>IF(OR('Indicator Data'!AT14=0,'Indicator Data'!AT14="No data"),"x",ROUND(IF('Indicator Data'!AT14&gt;J$195,0,IF('Indicator Data'!AT14&lt;J$194,10,(J$195-'Indicator Data'!AT14)/(J$195-J$194)*10)),1))</f>
        <v>0</v>
      </c>
      <c r="K11" s="80">
        <f>IF('Indicator Data'!AV14="No data","x",ROUND(IF('Indicator Data'!AV14&gt;K$195,0,IF('Indicator Data'!AV14&lt;K$194,10,(K$195-'Indicator Data'!AV14)/(K$195-K$194)*10)),1))</f>
        <v>1.3</v>
      </c>
      <c r="L11" s="80">
        <f>IF('Indicator Data'!AW14="No data","x",ROUND(IF('Indicator Data'!AW14&gt;L$195,0,IF('Indicator Data'!AW14&lt;L$194,10,(L$195-'Indicator Data'!AW14)/(L$195-L$194)*10)),1))</f>
        <v>3.9</v>
      </c>
      <c r="M11" s="81">
        <f t="shared" si="5"/>
        <v>1.7</v>
      </c>
      <c r="N11" s="124">
        <f>IF('Indicator Data'!AX14="No data","x",'Indicator Data'!AX14/'Indicator Data'!BK14*100)</f>
        <v>351.90331153150748</v>
      </c>
      <c r="O11" s="80">
        <f t="shared" si="6"/>
        <v>0</v>
      </c>
      <c r="P11" s="80">
        <f>IF('Indicator Data'!AY14="No data","x",ROUND(IF('Indicator Data'!AY14&gt;P$195,0,IF('Indicator Data'!AY14&lt;P$194,10,(P$195-'Indicator Data'!AY14)/(P$195-P$194)*10)),1))</f>
        <v>0</v>
      </c>
      <c r="Q11" s="80">
        <f>IF('Indicator Data'!AZ14="No data","x",ROUND(IF('Indicator Data'!AZ14&gt;Q$195,0,IF('Indicator Data'!AZ14&lt;Q$194,10,(Q$195-'Indicator Data'!AZ14)/(Q$195-Q$194)*10)),1))</f>
        <v>0</v>
      </c>
      <c r="R11" s="81">
        <f t="shared" si="7"/>
        <v>0</v>
      </c>
      <c r="S11" s="80">
        <f>IF('Indicator Data'!BA14="No data","x",ROUND(IF('Indicator Data'!BA14&gt;S$195,0,IF('Indicator Data'!BA14&lt;S$194,10,(S$195-'Indicator Data'!BA14)/(S$195-S$194)*10)),1))</f>
        <v>0</v>
      </c>
      <c r="T11" s="124">
        <f>IF('Indicator Data'!BB14="No data","x",ROUND(IF('Indicator Data'!BB14&gt;T$195,0,IF('Indicator Data'!BB14&lt;T$194,10,(T$195-'Indicator Data'!BB14)/(T$195-T$194)*10)),1))</f>
        <v>1.5</v>
      </c>
      <c r="U11" s="124">
        <f>IF('Indicator Data'!BC14="No data","x",ROUND(IF('Indicator Data'!BC14&gt;U$195,0,IF('Indicator Data'!BC14&lt;U$194,10,(U$195-'Indicator Data'!BC14)/(U$195-U$194)*10)),1))</f>
        <v>2.5</v>
      </c>
      <c r="V11" s="124" t="str">
        <f>IF('Indicator Data'!BD14="No data","x",ROUND(IF('Indicator Data'!BD14&gt;V$195,0,IF('Indicator Data'!BD14&lt;V$194,10,(V$195-'Indicator Data'!BD14)/(V$195-V$194)*10)),1))</f>
        <v>x</v>
      </c>
      <c r="W11" s="80">
        <f t="shared" si="8"/>
        <v>2</v>
      </c>
      <c r="X11" s="80">
        <f>IF('Indicator Data'!BE14="No data","x",ROUND(IF('Indicator Data'!BE14&gt;X$195,0,IF('Indicator Data'!BE14&lt;X$194,10,(X$195-'Indicator Data'!BE14)/(X$195-X$194)*10)),1))</f>
        <v>0</v>
      </c>
      <c r="Y11" s="80">
        <f>IF('Indicator Data'!BF14="No data","x",ROUND(IF('Indicator Data'!BF14&gt;Y$195,10,IF('Indicator Data'!BF14&lt;Y$194,0,10-(Y$195-'Indicator Data'!BF14)/(Y$195-Y$194)*10)),1))</f>
        <v>0.1</v>
      </c>
      <c r="Z11" s="81">
        <f t="shared" si="0"/>
        <v>0.5</v>
      </c>
      <c r="AA11" s="82">
        <f t="shared" si="1"/>
        <v>0.7</v>
      </c>
      <c r="AB11" s="179">
        <f>IF('Indicator Data'!BG14="No data","x",ROUND(IF('Indicator Data'!BG14&gt;AB$195,0,IF('Indicator Data'!BG14&lt;AB$194,10,(AB$195-'Indicator Data'!BG14)/(AB$195-AB$194)*10)),1))</f>
        <v>4.0999999999999996</v>
      </c>
    </row>
    <row r="12" spans="1:28" s="4" customFormat="1" x14ac:dyDescent="0.3">
      <c r="A12" s="109" t="str">
        <f>'Indicator Data'!A15</f>
        <v>Azerbaijan</v>
      </c>
      <c r="B12" s="46" t="str">
        <f>'Indicator Data'!B15</f>
        <v>AZE</v>
      </c>
      <c r="C12" s="80" t="str">
        <f>IF('Indicator Data'!AQ15="No data","x",ROUND(IF('Indicator Data'!AQ15&gt;C$195,0,IF('Indicator Data'!AQ15&lt;C$194,10,(C$195-'Indicator Data'!AQ15)/(C$195-C$194)*10)),1))</f>
        <v>x</v>
      </c>
      <c r="D12" s="81" t="str">
        <f t="shared" si="2"/>
        <v>x</v>
      </c>
      <c r="E12" s="80">
        <f>IF('Indicator Data'!AS15="No data","x",ROUND(IF('Indicator Data'!AS15&gt;E$195,0,IF('Indicator Data'!AS15&lt;E$194,10,(E$195-'Indicator Data'!AS15)/(E$195-E$194)*10)),1))</f>
        <v>7</v>
      </c>
      <c r="F12" s="80">
        <f>IF('Indicator Data'!AR15="No data","x",ROUND(IF('Indicator Data'!AR15&gt;F$195,0,IF('Indicator Data'!AR15&lt;F$194,10,(F$195-'Indicator Data'!AR15)/(F$195-F$194)*10)),1))</f>
        <v>5.2</v>
      </c>
      <c r="G12" s="81">
        <f t="shared" si="3"/>
        <v>6.1</v>
      </c>
      <c r="H12" s="82">
        <f t="shared" si="4"/>
        <v>6.1</v>
      </c>
      <c r="I12" s="80">
        <f>IF('Indicator Data'!AU15="No data","x",ROUND(IF('Indicator Data'!AU15^2&gt;I$195,0,IF('Indicator Data'!AU15^2&lt;I$194,10,(I$195-'Indicator Data'!AU15^2)/(I$195-I$194)*10)),1))</f>
        <v>0</v>
      </c>
      <c r="J12" s="80">
        <f>IF(OR('Indicator Data'!AT15=0,'Indicator Data'!AT15="No data"),"x",ROUND(IF('Indicator Data'!AT15&gt;J$195,0,IF('Indicator Data'!AT15&lt;J$194,10,(J$195-'Indicator Data'!AT15)/(J$195-J$194)*10)),1))</f>
        <v>0</v>
      </c>
      <c r="K12" s="80">
        <f>IF('Indicator Data'!AV15="No data","x",ROUND(IF('Indicator Data'!AV15&gt;K$195,0,IF('Indicator Data'!AV15&lt;K$194,10,(K$195-'Indicator Data'!AV15)/(K$195-K$194)*10)),1))</f>
        <v>2</v>
      </c>
      <c r="L12" s="80">
        <f>IF('Indicator Data'!AW15="No data","x",ROUND(IF('Indicator Data'!AW15&gt;L$195,0,IF('Indicator Data'!AW15&lt;L$194,10,(L$195-'Indicator Data'!AW15)/(L$195-L$194)*10)),1))</f>
        <v>4.9000000000000004</v>
      </c>
      <c r="M12" s="81">
        <f t="shared" si="5"/>
        <v>1.7</v>
      </c>
      <c r="N12" s="124">
        <f>IF('Indicator Data'!AX15="No data","x",'Indicator Data'!AX15/'Indicator Data'!BK15*100)</f>
        <v>31.454910595465652</v>
      </c>
      <c r="O12" s="80">
        <f t="shared" si="6"/>
        <v>6.9</v>
      </c>
      <c r="P12" s="80">
        <f>IF('Indicator Data'!AY15="No data","x",ROUND(IF('Indicator Data'!AY15&gt;P$195,0,IF('Indicator Data'!AY15&lt;P$194,10,(P$195-'Indicator Data'!AY15)/(P$195-P$194)*10)),1))</f>
        <v>0.8</v>
      </c>
      <c r="Q12" s="80">
        <f>IF('Indicator Data'!AZ15="No data","x",ROUND(IF('Indicator Data'!AZ15&gt;Q$195,0,IF('Indicator Data'!AZ15&lt;Q$194,10,(Q$195-'Indicator Data'!AZ15)/(Q$195-Q$194)*10)),1))</f>
        <v>1.7</v>
      </c>
      <c r="R12" s="81">
        <f t="shared" si="7"/>
        <v>3.1</v>
      </c>
      <c r="S12" s="80">
        <f>IF('Indicator Data'!BA15="No data","x",ROUND(IF('Indicator Data'!BA15&gt;S$195,0,IF('Indicator Data'!BA15&lt;S$194,10,(S$195-'Indicator Data'!BA15)/(S$195-S$194)*10)),1))</f>
        <v>1.4</v>
      </c>
      <c r="T12" s="124">
        <f>IF('Indicator Data'!BB15="No data","x",ROUND(IF('Indicator Data'!BB15&gt;T$195,0,IF('Indicator Data'!BB15&lt;T$194,10,(T$195-'Indicator Data'!BB15)/(T$195-T$194)*10)),1))</f>
        <v>0.7</v>
      </c>
      <c r="U12" s="124">
        <f>IF('Indicator Data'!BC15="No data","x",ROUND(IF('Indicator Data'!BC15&gt;U$195,0,IF('Indicator Data'!BC15&lt;U$194,10,(U$195-'Indicator Data'!BC15)/(U$195-U$194)*10)),1))</f>
        <v>0.3</v>
      </c>
      <c r="V12" s="124">
        <f>IF('Indicator Data'!BD15="No data","x",ROUND(IF('Indicator Data'!BD15&gt;V$195,0,IF('Indicator Data'!BD15&lt;V$194,10,(V$195-'Indicator Data'!BD15)/(V$195-V$194)*10)),1))</f>
        <v>0.5</v>
      </c>
      <c r="W12" s="80">
        <f t="shared" si="8"/>
        <v>0.5</v>
      </c>
      <c r="X12" s="80">
        <f>IF('Indicator Data'!BE15="No data","x",ROUND(IF('Indicator Data'!BE15&gt;X$195,0,IF('Indicator Data'!BE15&lt;X$194,10,(X$195-'Indicator Data'!BE15)/(X$195-X$194)*10)),1))</f>
        <v>6.1</v>
      </c>
      <c r="Y12" s="80">
        <f>IF('Indicator Data'!BF15="No data","x",ROUND(IF('Indicator Data'!BF15&gt;Y$195,10,IF('Indicator Data'!BF15&lt;Y$194,0,10-(Y$195-'Indicator Data'!BF15)/(Y$195-Y$194)*10)),1))</f>
        <v>0.3</v>
      </c>
      <c r="Z12" s="81">
        <f t="shared" si="0"/>
        <v>2.1</v>
      </c>
      <c r="AA12" s="82">
        <f t="shared" si="1"/>
        <v>2.2999999999999998</v>
      </c>
      <c r="AB12" s="179">
        <f>IF('Indicator Data'!BG15="No data","x",ROUND(IF('Indicator Data'!BG15&gt;AB$195,0,IF('Indicator Data'!BG15&lt;AB$194,10,(AB$195-'Indicator Data'!BG15)/(AB$195-AB$194)*10)),1))</f>
        <v>1.7</v>
      </c>
    </row>
    <row r="13" spans="1:28" s="4" customFormat="1" x14ac:dyDescent="0.3">
      <c r="A13" s="109" t="str">
        <f>'Indicator Data'!A16</f>
        <v>Bahamas</v>
      </c>
      <c r="B13" s="46" t="str">
        <f>'Indicator Data'!B16</f>
        <v>BHS</v>
      </c>
      <c r="C13" s="80" t="str">
        <f>IF('Indicator Data'!AQ16="No data","x",ROUND(IF('Indicator Data'!AQ16&gt;C$195,0,IF('Indicator Data'!AQ16&lt;C$194,10,(C$195-'Indicator Data'!AQ16)/(C$195-C$194)*10)),1))</f>
        <v>x</v>
      </c>
      <c r="D13" s="81" t="str">
        <f t="shared" si="2"/>
        <v>x</v>
      </c>
      <c r="E13" s="80">
        <f>IF('Indicator Data'!AS16="No data","x",ROUND(IF('Indicator Data'!AS16&gt;E$195,0,IF('Indicator Data'!AS16&lt;E$194,10,(E$195-'Indicator Data'!AS16)/(E$195-E$194)*10)),1))</f>
        <v>3.6</v>
      </c>
      <c r="F13" s="80">
        <f>IF('Indicator Data'!AR16="No data","x",ROUND(IF('Indicator Data'!AR16&gt;F$195,0,IF('Indicator Data'!AR16&lt;F$194,10,(F$195-'Indicator Data'!AR16)/(F$195-F$194)*10)),1))</f>
        <v>3.9</v>
      </c>
      <c r="G13" s="81">
        <f t="shared" si="3"/>
        <v>3.8</v>
      </c>
      <c r="H13" s="82">
        <f t="shared" si="4"/>
        <v>3.8</v>
      </c>
      <c r="I13" s="80" t="str">
        <f>IF('Indicator Data'!AU16="No data","x",ROUND(IF('Indicator Data'!AU16^2&gt;I$195,0,IF('Indicator Data'!AU16^2&lt;I$194,10,(I$195-'Indicator Data'!AU16^2)/(I$195-I$194)*10)),1))</f>
        <v>x</v>
      </c>
      <c r="J13" s="80">
        <f>IF(OR('Indicator Data'!AT16=0,'Indicator Data'!AT16="No data"),"x",ROUND(IF('Indicator Data'!AT16&gt;J$195,0,IF('Indicator Data'!AT16&lt;J$194,10,(J$195-'Indicator Data'!AT16)/(J$195-J$194)*10)),1))</f>
        <v>0</v>
      </c>
      <c r="K13" s="80">
        <f>IF('Indicator Data'!AV16="No data","x",ROUND(IF('Indicator Data'!AV16&gt;K$195,0,IF('Indicator Data'!AV16&lt;K$194,10,(K$195-'Indicator Data'!AV16)/(K$195-K$194)*10)),1))</f>
        <v>1.5</v>
      </c>
      <c r="L13" s="80">
        <f>IF('Indicator Data'!AW16="No data","x",ROUND(IF('Indicator Data'!AW16&gt;L$195,0,IF('Indicator Data'!AW16&lt;L$194,10,(L$195-'Indicator Data'!AW16)/(L$195-L$194)*10)),1))</f>
        <v>5.2</v>
      </c>
      <c r="M13" s="81">
        <f t="shared" si="5"/>
        <v>2.2000000000000002</v>
      </c>
      <c r="N13" s="124">
        <f>IF('Indicator Data'!AX16="No data","x",'Indicator Data'!AX16/'Indicator Data'!BK16*100)</f>
        <v>47.952047952047955</v>
      </c>
      <c r="O13" s="80">
        <f t="shared" si="6"/>
        <v>5.3</v>
      </c>
      <c r="P13" s="80">
        <f>IF('Indicator Data'!AY16="No data","x",ROUND(IF('Indicator Data'!AY16&gt;P$195,0,IF('Indicator Data'!AY16&lt;P$194,10,(P$195-'Indicator Data'!AY16)/(P$195-P$194)*10)),1))</f>
        <v>0.6</v>
      </c>
      <c r="Q13" s="80">
        <f>IF('Indicator Data'!AZ16="No data","x",ROUND(IF('Indicator Data'!AZ16&gt;Q$195,0,IF('Indicator Data'!AZ16&lt;Q$194,10,(Q$195-'Indicator Data'!AZ16)/(Q$195-Q$194)*10)),1))</f>
        <v>0.2</v>
      </c>
      <c r="R13" s="81">
        <f t="shared" si="7"/>
        <v>2</v>
      </c>
      <c r="S13" s="80">
        <f>IF('Indicator Data'!BA16="No data","x",ROUND(IF('Indicator Data'!BA16&gt;S$195,0,IF('Indicator Data'!BA16&lt;S$194,10,(S$195-'Indicator Data'!BA16)/(S$195-S$194)*10)),1))</f>
        <v>5.2</v>
      </c>
      <c r="T13" s="124">
        <f>IF('Indicator Data'!BB16="No data","x",ROUND(IF('Indicator Data'!BB16&gt;T$195,0,IF('Indicator Data'!BB16&lt;T$194,10,(T$195-'Indicator Data'!BB16)/(T$195-T$194)*10)),1))</f>
        <v>0.8</v>
      </c>
      <c r="U13" s="124">
        <f>IF('Indicator Data'!BC16="No data","x",ROUND(IF('Indicator Data'!BC16&gt;U$195,0,IF('Indicator Data'!BC16&lt;U$194,10,(U$195-'Indicator Data'!BC16)/(U$195-U$194)*10)),1))</f>
        <v>3.9</v>
      </c>
      <c r="V13" s="124">
        <f>IF('Indicator Data'!BD16="No data","x",ROUND(IF('Indicator Data'!BD16&gt;V$195,0,IF('Indicator Data'!BD16&lt;V$194,10,(V$195-'Indicator Data'!BD16)/(V$195-V$194)*10)),1))</f>
        <v>1</v>
      </c>
      <c r="W13" s="80">
        <f t="shared" si="8"/>
        <v>1.9000000000000001</v>
      </c>
      <c r="X13" s="80">
        <f>IF('Indicator Data'!BE16="No data","x",ROUND(IF('Indicator Data'!BE16&gt;X$195,0,IF('Indicator Data'!BE16&lt;X$194,10,(X$195-'Indicator Data'!BE16)/(X$195-X$194)*10)),1))</f>
        <v>5.3</v>
      </c>
      <c r="Y13" s="80">
        <f>IF('Indicator Data'!BF16="No data","x",ROUND(IF('Indicator Data'!BF16&gt;Y$195,10,IF('Indicator Data'!BF16&lt;Y$194,0,10-(Y$195-'Indicator Data'!BF16)/(Y$195-Y$194)*10)),1))</f>
        <v>0.8</v>
      </c>
      <c r="Z13" s="81">
        <f t="shared" si="0"/>
        <v>3.3</v>
      </c>
      <c r="AA13" s="82">
        <f t="shared" si="1"/>
        <v>2.5</v>
      </c>
      <c r="AB13" s="179">
        <f>IF('Indicator Data'!BG16="No data","x",ROUND(IF('Indicator Data'!BG16&gt;AB$195,0,IF('Indicator Data'!BG16&lt;AB$194,10,(AB$195-'Indicator Data'!BG16)/(AB$195-AB$194)*10)),1))</f>
        <v>5</v>
      </c>
    </row>
    <row r="14" spans="1:28" s="4" customFormat="1" x14ac:dyDescent="0.3">
      <c r="A14" s="109" t="str">
        <f>'Indicator Data'!A17</f>
        <v>Bahrain</v>
      </c>
      <c r="B14" s="46" t="str">
        <f>'Indicator Data'!B17</f>
        <v>BHR</v>
      </c>
      <c r="C14" s="80">
        <f>IF('Indicator Data'!AQ17="No data","x",ROUND(IF('Indicator Data'!AQ17&gt;C$195,0,IF('Indicator Data'!AQ17&lt;C$194,10,(C$195-'Indicator Data'!AQ17)/(C$195-C$194)*10)),1))</f>
        <v>3.8</v>
      </c>
      <c r="D14" s="81">
        <f t="shared" si="2"/>
        <v>3.8</v>
      </c>
      <c r="E14" s="80">
        <f>IF('Indicator Data'!AS17="No data","x",ROUND(IF('Indicator Data'!AS17&gt;E$195,0,IF('Indicator Data'!AS17&lt;E$194,10,(E$195-'Indicator Data'!AS17)/(E$195-E$194)*10)),1))</f>
        <v>5.8</v>
      </c>
      <c r="F14" s="80">
        <f>IF('Indicator Data'!AR17="No data","x",ROUND(IF('Indicator Data'!AR17&gt;F$195,0,IF('Indicator Data'!AR17&lt;F$194,10,(F$195-'Indicator Data'!AR17)/(F$195-F$194)*10)),1))</f>
        <v>4.5999999999999996</v>
      </c>
      <c r="G14" s="81">
        <f t="shared" si="3"/>
        <v>5.2</v>
      </c>
      <c r="H14" s="82">
        <f t="shared" si="4"/>
        <v>4.5</v>
      </c>
      <c r="I14" s="80">
        <f>IF('Indicator Data'!AU17="No data","x",ROUND(IF('Indicator Data'!AU17^2&gt;I$195,0,IF('Indicator Data'!AU17^2&lt;I$194,10,(I$195-'Indicator Data'!AU17^2)/(I$195-I$194)*10)),1))</f>
        <v>0.6</v>
      </c>
      <c r="J14" s="80">
        <f>IF(OR('Indicator Data'!AT17=0,'Indicator Data'!AT17="No data"),"x",ROUND(IF('Indicator Data'!AT17&gt;J$195,0,IF('Indicator Data'!AT17&lt;J$194,10,(J$195-'Indicator Data'!AT17)/(J$195-J$194)*10)),1))</f>
        <v>0</v>
      </c>
      <c r="K14" s="80">
        <f>IF('Indicator Data'!AV17="No data","x",ROUND(IF('Indicator Data'!AV17&gt;K$195,0,IF('Indicator Data'!AV17&lt;K$194,10,(K$195-'Indicator Data'!AV17)/(K$195-K$194)*10)),1))</f>
        <v>0.1</v>
      </c>
      <c r="L14" s="80">
        <f>IF('Indicator Data'!AW17="No data","x",ROUND(IF('Indicator Data'!AW17&gt;L$195,0,IF('Indicator Data'!AW17&lt;L$194,10,(L$195-'Indicator Data'!AW17)/(L$195-L$194)*10)),1))</f>
        <v>3.4</v>
      </c>
      <c r="M14" s="81">
        <f t="shared" si="5"/>
        <v>1</v>
      </c>
      <c r="N14" s="124">
        <f>IF('Indicator Data'!AX17="No data","x",'Indicator Data'!AX17/'Indicator Data'!BK17*100)</f>
        <v>447.36842105263162</v>
      </c>
      <c r="O14" s="80">
        <f t="shared" si="6"/>
        <v>0</v>
      </c>
      <c r="P14" s="80">
        <f>IF('Indicator Data'!AY17="No data","x",ROUND(IF('Indicator Data'!AY17&gt;P$195,0,IF('Indicator Data'!AY17&lt;P$194,10,(P$195-'Indicator Data'!AY17)/(P$195-P$194)*10)),1))</f>
        <v>0</v>
      </c>
      <c r="Q14" s="80">
        <f>IF('Indicator Data'!AZ17="No data","x",ROUND(IF('Indicator Data'!AZ17&gt;Q$195,0,IF('Indicator Data'!AZ17&lt;Q$194,10,(Q$195-'Indicator Data'!AZ17)/(Q$195-Q$194)*10)),1))</f>
        <v>0</v>
      </c>
      <c r="R14" s="81">
        <f t="shared" si="7"/>
        <v>0</v>
      </c>
      <c r="S14" s="80">
        <f>IF('Indicator Data'!BA17="No data","x",ROUND(IF('Indicator Data'!BA17&gt;S$195,0,IF('Indicator Data'!BA17&lt;S$194,10,(S$195-'Indicator Data'!BA17)/(S$195-S$194)*10)),1))</f>
        <v>7.7</v>
      </c>
      <c r="T14" s="124">
        <f>IF('Indicator Data'!BB17="No data","x",ROUND(IF('Indicator Data'!BB17&gt;T$195,0,IF('Indicator Data'!BB17&lt;T$194,10,(T$195-'Indicator Data'!BB17)/(T$195-T$194)*10)),1))</f>
        <v>0.3</v>
      </c>
      <c r="U14" s="124">
        <f>IF('Indicator Data'!BC17="No data","x",ROUND(IF('Indicator Data'!BC17&gt;U$195,0,IF('Indicator Data'!BC17&lt;U$194,10,(U$195-'Indicator Data'!BC17)/(U$195-U$194)*10)),1))</f>
        <v>0</v>
      </c>
      <c r="V14" s="124">
        <f>IF('Indicator Data'!BD17="No data","x",ROUND(IF('Indicator Data'!BD17&gt;V$195,0,IF('Indicator Data'!BD17&lt;V$194,10,(V$195-'Indicator Data'!BD17)/(V$195-V$194)*10)),1))</f>
        <v>0.3</v>
      </c>
      <c r="W14" s="80">
        <f t="shared" si="8"/>
        <v>0.19999999999999998</v>
      </c>
      <c r="X14" s="80">
        <f>IF('Indicator Data'!BE17="No data","x",ROUND(IF('Indicator Data'!BE17&gt;X$195,0,IF('Indicator Data'!BE17&lt;X$194,10,(X$195-'Indicator Data'!BE17)/(X$195-X$194)*10)),1))</f>
        <v>3.8</v>
      </c>
      <c r="Y14" s="80">
        <f>IF('Indicator Data'!BF17="No data","x",ROUND(IF('Indicator Data'!BF17&gt;Y$195,10,IF('Indicator Data'!BF17&lt;Y$194,0,10-(Y$195-'Indicator Data'!BF17)/(Y$195-Y$194)*10)),1))</f>
        <v>0.2</v>
      </c>
      <c r="Z14" s="81">
        <f t="shared" si="0"/>
        <v>3</v>
      </c>
      <c r="AA14" s="82">
        <f t="shared" si="1"/>
        <v>1.3</v>
      </c>
      <c r="AB14" s="179">
        <f>IF('Indicator Data'!BG17="No data","x",ROUND(IF('Indicator Data'!BG17&gt;AB$195,0,IF('Indicator Data'!BG17&lt;AB$194,10,(AB$195-'Indicator Data'!BG17)/(AB$195-AB$194)*10)),1))</f>
        <v>1.2</v>
      </c>
    </row>
    <row r="15" spans="1:28" s="4" customFormat="1" x14ac:dyDescent="0.3">
      <c r="A15" s="109" t="str">
        <f>'Indicator Data'!A18</f>
        <v>Bangladesh</v>
      </c>
      <c r="B15" s="46" t="str">
        <f>'Indicator Data'!B18</f>
        <v>BGD</v>
      </c>
      <c r="C15" s="80">
        <f>IF('Indicator Data'!AQ18="No data","x",ROUND(IF('Indicator Data'!AQ18&gt;C$195,0,IF('Indicator Data'!AQ18&lt;C$194,10,(C$195-'Indicator Data'!AQ18)/(C$195-C$194)*10)),1))</f>
        <v>3</v>
      </c>
      <c r="D15" s="81">
        <f t="shared" si="2"/>
        <v>3</v>
      </c>
      <c r="E15" s="80">
        <f>IF('Indicator Data'!AS18="No data","x",ROUND(IF('Indicator Data'!AS18&gt;E$195,0,IF('Indicator Data'!AS18&lt;E$194,10,(E$195-'Indicator Data'!AS18)/(E$195-E$194)*10)),1))</f>
        <v>7.4</v>
      </c>
      <c r="F15" s="80">
        <f>IF('Indicator Data'!AR18="No data","x",ROUND(IF('Indicator Data'!AR18&gt;F$195,0,IF('Indicator Data'!AR18&lt;F$194,10,(F$195-'Indicator Data'!AR18)/(F$195-F$194)*10)),1))</f>
        <v>6.5</v>
      </c>
      <c r="G15" s="81">
        <f t="shared" si="3"/>
        <v>7</v>
      </c>
      <c r="H15" s="82">
        <f t="shared" si="4"/>
        <v>5</v>
      </c>
      <c r="I15" s="80">
        <f>IF('Indicator Data'!AU18="No data","x",ROUND(IF('Indicator Data'!AU18^2&gt;I$195,0,IF('Indicator Data'!AU18^2&lt;I$194,10,(I$195-'Indicator Data'!AU18^2)/(I$195-I$194)*10)),1))</f>
        <v>5</v>
      </c>
      <c r="J15" s="80">
        <f>IF(OR('Indicator Data'!AT18=0,'Indicator Data'!AT18="No data"),"x",ROUND(IF('Indicator Data'!AT18&gt;J$195,0,IF('Indicator Data'!AT18&lt;J$194,10,(J$195-'Indicator Data'!AT18)/(J$195-J$194)*10)),1))</f>
        <v>1.2</v>
      </c>
      <c r="K15" s="80">
        <f>IF('Indicator Data'!AV18="No data","x",ROUND(IF('Indicator Data'!AV18&gt;K$195,0,IF('Indicator Data'!AV18&lt;K$194,10,(K$195-'Indicator Data'!AV18)/(K$195-K$194)*10)),1))</f>
        <v>8.5</v>
      </c>
      <c r="L15" s="80">
        <f>IF('Indicator Data'!AW18="No data","x",ROUND(IF('Indicator Data'!AW18&gt;L$195,0,IF('Indicator Data'!AW18&lt;L$194,10,(L$195-'Indicator Data'!AW18)/(L$195-L$194)*10)),1))</f>
        <v>5.0999999999999996</v>
      </c>
      <c r="M15" s="81">
        <f t="shared" si="5"/>
        <v>5</v>
      </c>
      <c r="N15" s="124">
        <f>IF('Indicator Data'!AX18="No data","x",'Indicator Data'!AX18/'Indicator Data'!BK18*100)</f>
        <v>18.437427978796958</v>
      </c>
      <c r="O15" s="80">
        <f t="shared" si="6"/>
        <v>8.1999999999999993</v>
      </c>
      <c r="P15" s="80">
        <f>IF('Indicator Data'!AY18="No data","x",ROUND(IF('Indicator Data'!AY18&gt;P$195,0,IF('Indicator Data'!AY18&lt;P$194,10,(P$195-'Indicator Data'!AY18)/(P$195-P$194)*10)),1))</f>
        <v>5.8</v>
      </c>
      <c r="Q15" s="80">
        <f>IF('Indicator Data'!AZ18="No data","x",ROUND(IF('Indicator Data'!AZ18&gt;Q$195,0,IF('Indicator Data'!AZ18&lt;Q$194,10,(Q$195-'Indicator Data'!AZ18)/(Q$195-Q$194)*10)),1))</f>
        <v>0.6</v>
      </c>
      <c r="R15" s="81">
        <f t="shared" si="7"/>
        <v>4.9000000000000004</v>
      </c>
      <c r="S15" s="80">
        <f>IF('Indicator Data'!BA18="No data","x",ROUND(IF('Indicator Data'!BA18&gt;S$195,0,IF('Indicator Data'!BA18&lt;S$194,10,(S$195-'Indicator Data'!BA18)/(S$195-S$194)*10)),1))</f>
        <v>8.6999999999999993</v>
      </c>
      <c r="T15" s="124">
        <f>IF('Indicator Data'!BB18="No data","x",ROUND(IF('Indicator Data'!BB18&gt;T$195,0,IF('Indicator Data'!BB18&lt;T$194,10,(T$195-'Indicator Data'!BB18)/(T$195-T$194)*10)),1))</f>
        <v>0.3</v>
      </c>
      <c r="U15" s="124">
        <f>IF('Indicator Data'!BC18="No data","x",ROUND(IF('Indicator Data'!BC18&gt;U$195,0,IF('Indicator Data'!BC18&lt;U$194,10,(U$195-'Indicator Data'!BC18)/(U$195-U$194)*10)),1))</f>
        <v>0.5</v>
      </c>
      <c r="V15" s="124">
        <f>IF('Indicator Data'!BD18="No data","x",ROUND(IF('Indicator Data'!BD18&gt;V$195,0,IF('Indicator Data'!BD18&lt;V$194,10,(V$195-'Indicator Data'!BD18)/(V$195-V$194)*10)),1))</f>
        <v>0.3</v>
      </c>
      <c r="W15" s="80">
        <f t="shared" si="8"/>
        <v>0.3666666666666667</v>
      </c>
      <c r="X15" s="80">
        <f>IF('Indicator Data'!BE18="No data","x",ROUND(IF('Indicator Data'!BE18&gt;X$195,0,IF('Indicator Data'!BE18&lt;X$194,10,(X$195-'Indicator Data'!BE18)/(X$195-X$194)*10)),1))</f>
        <v>9.9</v>
      </c>
      <c r="Y15" s="80">
        <f>IF('Indicator Data'!BF18="No data","x",ROUND(IF('Indicator Data'!BF18&gt;Y$195,10,IF('Indicator Data'!BF18&lt;Y$194,0,10-(Y$195-'Indicator Data'!BF18)/(Y$195-Y$194)*10)),1))</f>
        <v>1.9</v>
      </c>
      <c r="Z15" s="81">
        <f t="shared" si="0"/>
        <v>5.2</v>
      </c>
      <c r="AA15" s="82">
        <f t="shared" si="1"/>
        <v>5</v>
      </c>
      <c r="AB15" s="179">
        <f>IF('Indicator Data'!BG18="No data","x",ROUND(IF('Indicator Data'!BG18&gt;AB$195,0,IF('Indicator Data'!BG18&lt;AB$194,10,(AB$195-'Indicator Data'!BG18)/(AB$195-AB$194)*10)),1))</f>
        <v>4.2</v>
      </c>
    </row>
    <row r="16" spans="1:28" s="4" customFormat="1" x14ac:dyDescent="0.3">
      <c r="A16" s="109" t="str">
        <f>'Indicator Data'!A19</f>
        <v>Barbados</v>
      </c>
      <c r="B16" s="46" t="str">
        <f>'Indicator Data'!B19</f>
        <v>BRB</v>
      </c>
      <c r="C16" s="80">
        <f>IF('Indicator Data'!AQ19="No data","x",ROUND(IF('Indicator Data'!AQ19&gt;C$195,0,IF('Indicator Data'!AQ19&lt;C$194,10,(C$195-'Indicator Data'!AQ19)/(C$195-C$194)*10)),1))</f>
        <v>2.8</v>
      </c>
      <c r="D16" s="81">
        <f t="shared" si="2"/>
        <v>2.8</v>
      </c>
      <c r="E16" s="80">
        <f>IF('Indicator Data'!AS19="No data","x",ROUND(IF('Indicator Data'!AS19&gt;E$195,0,IF('Indicator Data'!AS19&lt;E$194,10,(E$195-'Indicator Data'!AS19)/(E$195-E$194)*10)),1))</f>
        <v>3.8</v>
      </c>
      <c r="F16" s="80">
        <f>IF('Indicator Data'!AR19="No data","x",ROUND(IF('Indicator Data'!AR19&gt;F$195,0,IF('Indicator Data'!AR19&lt;F$194,10,(F$195-'Indicator Data'!AR19)/(F$195-F$194)*10)),1))</f>
        <v>4.0999999999999996</v>
      </c>
      <c r="G16" s="81">
        <f t="shared" si="3"/>
        <v>4</v>
      </c>
      <c r="H16" s="82">
        <f t="shared" si="4"/>
        <v>3.4</v>
      </c>
      <c r="I16" s="80">
        <f>IF('Indicator Data'!AU19="No data","x",ROUND(IF('Indicator Data'!AU19^2&gt;I$195,0,IF('Indicator Data'!AU19^2&lt;I$194,10,(I$195-'Indicator Data'!AU19^2)/(I$195-I$194)*10)),1))</f>
        <v>0.1</v>
      </c>
      <c r="J16" s="80">
        <f>IF(OR('Indicator Data'!AT19=0,'Indicator Data'!AT19="No data"),"x",ROUND(IF('Indicator Data'!AT19&gt;J$195,0,IF('Indicator Data'!AT19&lt;J$194,10,(J$195-'Indicator Data'!AT19)/(J$195-J$194)*10)),1))</f>
        <v>0</v>
      </c>
      <c r="K16" s="80">
        <f>IF('Indicator Data'!AV19="No data","x",ROUND(IF('Indicator Data'!AV19&gt;K$195,0,IF('Indicator Data'!AV19&lt;K$194,10,(K$195-'Indicator Data'!AV19)/(K$195-K$194)*10)),1))</f>
        <v>1.8</v>
      </c>
      <c r="L16" s="80">
        <f>IF('Indicator Data'!AW19="No data","x",ROUND(IF('Indicator Data'!AW19&gt;L$195,0,IF('Indicator Data'!AW19&lt;L$194,10,(L$195-'Indicator Data'!AW19)/(L$195-L$194)*10)),1))</f>
        <v>4.4000000000000004</v>
      </c>
      <c r="M16" s="81">
        <f t="shared" si="5"/>
        <v>1.6</v>
      </c>
      <c r="N16" s="124">
        <f>IF('Indicator Data'!AX19="No data","x",'Indicator Data'!AX19/'Indicator Data'!BK19*100)</f>
        <v>418.60465116279073</v>
      </c>
      <c r="O16" s="80">
        <f t="shared" si="6"/>
        <v>0</v>
      </c>
      <c r="P16" s="80">
        <f>IF('Indicator Data'!AY19="No data","x",ROUND(IF('Indicator Data'!AY19&gt;P$195,0,IF('Indicator Data'!AY19&lt;P$194,10,(P$195-'Indicator Data'!AY19)/(P$195-P$194)*10)),1))</f>
        <v>0.3</v>
      </c>
      <c r="Q16" s="80">
        <f>IF('Indicator Data'!AZ19="No data","x",ROUND(IF('Indicator Data'!AZ19&gt;Q$195,0,IF('Indicator Data'!AZ19&lt;Q$194,10,(Q$195-'Indicator Data'!AZ19)/(Q$195-Q$194)*10)),1))</f>
        <v>0.3</v>
      </c>
      <c r="R16" s="81">
        <f t="shared" si="7"/>
        <v>0.2</v>
      </c>
      <c r="S16" s="80">
        <f>IF('Indicator Data'!BA19="No data","x",ROUND(IF('Indicator Data'!BA19&gt;S$195,0,IF('Indicator Data'!BA19&lt;S$194,10,(S$195-'Indicator Data'!BA19)/(S$195-S$194)*10)),1))</f>
        <v>3.8</v>
      </c>
      <c r="T16" s="124">
        <f>IF('Indicator Data'!BB19="No data","x",ROUND(IF('Indicator Data'!BB19&gt;T$195,0,IF('Indicator Data'!BB19&lt;T$194,10,(T$195-'Indicator Data'!BB19)/(T$195-T$194)*10)),1))</f>
        <v>1.5</v>
      </c>
      <c r="U16" s="124">
        <f>IF('Indicator Data'!BC19="No data","x",ROUND(IF('Indicator Data'!BC19&gt;U$195,0,IF('Indicator Data'!BC19&lt;U$194,10,(U$195-'Indicator Data'!BC19)/(U$195-U$194)*10)),1))</f>
        <v>3.7</v>
      </c>
      <c r="V16" s="124">
        <f>IF('Indicator Data'!BD19="No data","x",ROUND(IF('Indicator Data'!BD19&gt;V$195,0,IF('Indicator Data'!BD19&lt;V$194,10,(V$195-'Indicator Data'!BD19)/(V$195-V$194)*10)),1))</f>
        <v>1.7</v>
      </c>
      <c r="W16" s="80">
        <f t="shared" si="8"/>
        <v>2.3000000000000003</v>
      </c>
      <c r="X16" s="80">
        <f>IF('Indicator Data'!BE19="No data","x",ROUND(IF('Indicator Data'!BE19&gt;X$195,0,IF('Indicator Data'!BE19&lt;X$194,10,(X$195-'Indicator Data'!BE19)/(X$195-X$194)*10)),1))</f>
        <v>5.7</v>
      </c>
      <c r="Y16" s="80">
        <f>IF('Indicator Data'!BF19="No data","x",ROUND(IF('Indicator Data'!BF19&gt;Y$195,10,IF('Indicator Data'!BF19&lt;Y$194,0,10-(Y$195-'Indicator Data'!BF19)/(Y$195-Y$194)*10)),1))</f>
        <v>0.3</v>
      </c>
      <c r="Z16" s="81">
        <f t="shared" si="0"/>
        <v>3</v>
      </c>
      <c r="AA16" s="82">
        <f t="shared" si="1"/>
        <v>1.6</v>
      </c>
      <c r="AB16" s="179" t="str">
        <f>IF('Indicator Data'!BG19="No data","x",ROUND(IF('Indicator Data'!BG19&gt;AB$195,0,IF('Indicator Data'!BG19&lt;AB$194,10,(AB$195-'Indicator Data'!BG19)/(AB$195-AB$194)*10)),1))</f>
        <v>x</v>
      </c>
    </row>
    <row r="17" spans="1:28" s="4" customFormat="1" x14ac:dyDescent="0.3">
      <c r="A17" s="109" t="str">
        <f>'Indicator Data'!A20</f>
        <v>Belarus</v>
      </c>
      <c r="B17" s="46" t="str">
        <f>'Indicator Data'!B20</f>
        <v>BLR</v>
      </c>
      <c r="C17" s="80">
        <f>IF('Indicator Data'!AQ20="No data","x",ROUND(IF('Indicator Data'!AQ20&gt;C$195,0,IF('Indicator Data'!AQ20&lt;C$194,10,(C$195-'Indicator Data'!AQ20)/(C$195-C$194)*10)),1))</f>
        <v>2.8</v>
      </c>
      <c r="D17" s="81">
        <f t="shared" si="2"/>
        <v>2.8</v>
      </c>
      <c r="E17" s="80">
        <f>IF('Indicator Data'!AS20="No data","x",ROUND(IF('Indicator Data'!AS20&gt;E$195,0,IF('Indicator Data'!AS20&lt;E$194,10,(E$195-'Indicator Data'!AS20)/(E$195-E$194)*10)),1))</f>
        <v>5.5</v>
      </c>
      <c r="F17" s="80">
        <f>IF('Indicator Data'!AR20="No data","x",ROUND(IF('Indicator Data'!AR20&gt;F$195,0,IF('Indicator Data'!AR20&lt;F$194,10,(F$195-'Indicator Data'!AR20)/(F$195-F$194)*10)),1))</f>
        <v>5.6</v>
      </c>
      <c r="G17" s="81">
        <f t="shared" si="3"/>
        <v>5.6</v>
      </c>
      <c r="H17" s="82">
        <f t="shared" si="4"/>
        <v>4.2</v>
      </c>
      <c r="I17" s="80">
        <f>IF('Indicator Data'!AU20="No data","x",ROUND(IF('Indicator Data'!AU20^2&gt;I$195,0,IF('Indicator Data'!AU20^2&lt;I$194,10,(I$195-'Indicator Data'!AU20^2)/(I$195-I$194)*10)),1))</f>
        <v>0.1</v>
      </c>
      <c r="J17" s="80">
        <f>IF(OR('Indicator Data'!AT20=0,'Indicator Data'!AT20="No data"),"x",ROUND(IF('Indicator Data'!AT20&gt;J$195,0,IF('Indicator Data'!AT20&lt;J$194,10,(J$195-'Indicator Data'!AT20)/(J$195-J$194)*10)),1))</f>
        <v>0</v>
      </c>
      <c r="K17" s="80">
        <f>IF('Indicator Data'!AV20="No data","x",ROUND(IF('Indicator Data'!AV20&gt;K$195,0,IF('Indicator Data'!AV20&lt;K$194,10,(K$195-'Indicator Data'!AV20)/(K$195-K$194)*10)),1))</f>
        <v>2.1</v>
      </c>
      <c r="L17" s="80">
        <f>IF('Indicator Data'!AW20="No data","x",ROUND(IF('Indicator Data'!AW20&gt;L$195,0,IF('Indicator Data'!AW20&lt;L$194,10,(L$195-'Indicator Data'!AW20)/(L$195-L$194)*10)),1))</f>
        <v>4</v>
      </c>
      <c r="M17" s="81">
        <f t="shared" si="5"/>
        <v>1.6</v>
      </c>
      <c r="N17" s="124">
        <f>IF('Indicator Data'!AX20="No data","x",'Indicator Data'!AX20/'Indicator Data'!BK20*100)</f>
        <v>98.565866640382438</v>
      </c>
      <c r="O17" s="80">
        <f t="shared" si="6"/>
        <v>0.1</v>
      </c>
      <c r="P17" s="80">
        <f>IF('Indicator Data'!AY20="No data","x",ROUND(IF('Indicator Data'!AY20&gt;P$195,0,IF('Indicator Data'!AY20&lt;P$194,10,(P$195-'Indicator Data'!AY20)/(P$195-P$194)*10)),1))</f>
        <v>0.2</v>
      </c>
      <c r="Q17" s="80">
        <f>IF('Indicator Data'!AZ20="No data","x",ROUND(IF('Indicator Data'!AZ20&gt;Q$195,0,IF('Indicator Data'!AZ20&lt;Q$194,10,(Q$195-'Indicator Data'!AZ20)/(Q$195-Q$194)*10)),1))</f>
        <v>0.7</v>
      </c>
      <c r="R17" s="81">
        <f t="shared" si="7"/>
        <v>0.3</v>
      </c>
      <c r="S17" s="80">
        <f>IF('Indicator Data'!BA20="No data","x",ROUND(IF('Indicator Data'!BA20&gt;S$195,0,IF('Indicator Data'!BA20&lt;S$194,10,(S$195-'Indicator Data'!BA20)/(S$195-S$194)*10)),1))</f>
        <v>0</v>
      </c>
      <c r="T17" s="124">
        <f>IF('Indicator Data'!BB20="No data","x",ROUND(IF('Indicator Data'!BB20&gt;T$195,0,IF('Indicator Data'!BB20&lt;T$194,10,(T$195-'Indicator Data'!BB20)/(T$195-T$194)*10)),1))</f>
        <v>0.3</v>
      </c>
      <c r="U17" s="124">
        <f>IF('Indicator Data'!BC20="No data","x",ROUND(IF('Indicator Data'!BC20&gt;U$195,0,IF('Indicator Data'!BC20&lt;U$194,10,(U$195-'Indicator Data'!BC20)/(U$195-U$194)*10)),1))</f>
        <v>0.2</v>
      </c>
      <c r="V17" s="124" t="str">
        <f>IF('Indicator Data'!BD20="No data","x",ROUND(IF('Indicator Data'!BD20&gt;V$195,0,IF('Indicator Data'!BD20&lt;V$194,10,(V$195-'Indicator Data'!BD20)/(V$195-V$194)*10)),1))</f>
        <v>x</v>
      </c>
      <c r="W17" s="80">
        <f t="shared" si="8"/>
        <v>0.25</v>
      </c>
      <c r="X17" s="80">
        <f>IF('Indicator Data'!BE20="No data","x",ROUND(IF('Indicator Data'!BE20&gt;X$195,0,IF('Indicator Data'!BE20&lt;X$194,10,(X$195-'Indicator Data'!BE20)/(X$195-X$194)*10)),1))</f>
        <v>6.3</v>
      </c>
      <c r="Y17" s="80">
        <f>IF('Indicator Data'!BF20="No data","x",ROUND(IF('Indicator Data'!BF20&gt;Y$195,10,IF('Indicator Data'!BF20&lt;Y$194,0,10-(Y$195-'Indicator Data'!BF20)/(Y$195-Y$194)*10)),1))</f>
        <v>0</v>
      </c>
      <c r="Z17" s="81">
        <f t="shared" si="0"/>
        <v>1.6</v>
      </c>
      <c r="AA17" s="82">
        <f t="shared" si="1"/>
        <v>1.2</v>
      </c>
      <c r="AB17" s="179" t="str">
        <f>IF('Indicator Data'!BG20="No data","x",ROUND(IF('Indicator Data'!BG20&gt;AB$195,0,IF('Indicator Data'!BG20&lt;AB$194,10,(AB$195-'Indicator Data'!BG20)/(AB$195-AB$194)*10)),1))</f>
        <v>x</v>
      </c>
    </row>
    <row r="18" spans="1:28" s="4" customFormat="1" x14ac:dyDescent="0.3">
      <c r="A18" s="109" t="str">
        <f>'Indicator Data'!A21</f>
        <v>Belgium</v>
      </c>
      <c r="B18" s="46" t="str">
        <f>'Indicator Data'!B21</f>
        <v>BEL</v>
      </c>
      <c r="C18" s="80" t="str">
        <f>IF('Indicator Data'!AQ21="No data","x",ROUND(IF('Indicator Data'!AQ21&gt;C$195,0,IF('Indicator Data'!AQ21&lt;C$194,10,(C$195-'Indicator Data'!AQ21)/(C$195-C$194)*10)),1))</f>
        <v>x</v>
      </c>
      <c r="D18" s="81" t="str">
        <f t="shared" si="2"/>
        <v>x</v>
      </c>
      <c r="E18" s="80">
        <f>IF('Indicator Data'!AS21="No data","x",ROUND(IF('Indicator Data'!AS21&gt;E$195,0,IF('Indicator Data'!AS21&lt;E$194,10,(E$195-'Indicator Data'!AS21)/(E$195-E$194)*10)),1))</f>
        <v>2.5</v>
      </c>
      <c r="F18" s="80">
        <f>IF('Indicator Data'!AR21="No data","x",ROUND(IF('Indicator Data'!AR21&gt;F$195,0,IF('Indicator Data'!AR21&lt;F$194,10,(F$195-'Indicator Data'!AR21)/(F$195-F$194)*10)),1))</f>
        <v>2.7</v>
      </c>
      <c r="G18" s="81">
        <f t="shared" si="3"/>
        <v>2.6</v>
      </c>
      <c r="H18" s="82">
        <f t="shared" si="4"/>
        <v>2.6</v>
      </c>
      <c r="I18" s="80" t="str">
        <f>IF('Indicator Data'!AU21="No data","x",ROUND(IF('Indicator Data'!AU21^2&gt;I$195,0,IF('Indicator Data'!AU21^2&lt;I$194,10,(I$195-'Indicator Data'!AU21^2)/(I$195-I$194)*10)),1))</f>
        <v>x</v>
      </c>
      <c r="J18" s="80">
        <f>IF(OR('Indicator Data'!AT21=0,'Indicator Data'!AT21="No data"),"x",ROUND(IF('Indicator Data'!AT21&gt;J$195,0,IF('Indicator Data'!AT21&lt;J$194,10,(J$195-'Indicator Data'!AT21)/(J$195-J$194)*10)),1))</f>
        <v>0</v>
      </c>
      <c r="K18" s="80">
        <f>IF('Indicator Data'!AV21="No data","x",ROUND(IF('Indicator Data'!AV21&gt;K$195,0,IF('Indicator Data'!AV21&lt;K$194,10,(K$195-'Indicator Data'!AV21)/(K$195-K$194)*10)),1))</f>
        <v>1.1000000000000001</v>
      </c>
      <c r="L18" s="80">
        <f>IF('Indicator Data'!AW21="No data","x",ROUND(IF('Indicator Data'!AW21&gt;L$195,0,IF('Indicator Data'!AW21&lt;L$194,10,(L$195-'Indicator Data'!AW21)/(L$195-L$194)*10)),1))</f>
        <v>5.0999999999999996</v>
      </c>
      <c r="M18" s="81">
        <f t="shared" si="5"/>
        <v>2.1</v>
      </c>
      <c r="N18" s="124">
        <f>IF('Indicator Data'!AX21="No data","x",'Indicator Data'!AX21/'Indicator Data'!BK21*100)</f>
        <v>495.37648612945839</v>
      </c>
      <c r="O18" s="80">
        <f t="shared" si="6"/>
        <v>0</v>
      </c>
      <c r="P18" s="80">
        <f>IF('Indicator Data'!AY21="No data","x",ROUND(IF('Indicator Data'!AY21&gt;P$195,0,IF('Indicator Data'!AY21&lt;P$194,10,(P$195-'Indicator Data'!AY21)/(P$195-P$194)*10)),1))</f>
        <v>0.1</v>
      </c>
      <c r="Q18" s="80">
        <f>IF('Indicator Data'!AZ21="No data","x",ROUND(IF('Indicator Data'!AZ21&gt;Q$195,0,IF('Indicator Data'!AZ21&lt;Q$194,10,(Q$195-'Indicator Data'!AZ21)/(Q$195-Q$194)*10)),1))</f>
        <v>0</v>
      </c>
      <c r="R18" s="81">
        <f t="shared" si="7"/>
        <v>0</v>
      </c>
      <c r="S18" s="80">
        <f>IF('Indicator Data'!BA21="No data","x",ROUND(IF('Indicator Data'!BA21&gt;S$195,0,IF('Indicator Data'!BA21&lt;S$194,10,(S$195-'Indicator Data'!BA21)/(S$195-S$194)*10)),1))</f>
        <v>1.7</v>
      </c>
      <c r="T18" s="124">
        <f>IF('Indicator Data'!BB21="No data","x",ROUND(IF('Indicator Data'!BB21&gt;T$195,0,IF('Indicator Data'!BB21&lt;T$194,10,(T$195-'Indicator Data'!BB21)/(T$195-T$194)*10)),1))</f>
        <v>0.2</v>
      </c>
      <c r="U18" s="124">
        <f>IF('Indicator Data'!BC21="No data","x",ROUND(IF('Indicator Data'!BC21&gt;U$195,0,IF('Indicator Data'!BC21&lt;U$194,10,(U$195-'Indicator Data'!BC21)/(U$195-U$194)*10)),1))</f>
        <v>2.4</v>
      </c>
      <c r="V18" s="124">
        <f>IF('Indicator Data'!BD21="No data","x",ROUND(IF('Indicator Data'!BD21&gt;V$195,0,IF('Indicator Data'!BD21&lt;V$194,10,(V$195-'Indicator Data'!BD21)/(V$195-V$194)*10)),1))</f>
        <v>0.8</v>
      </c>
      <c r="W18" s="80">
        <f t="shared" si="8"/>
        <v>1.1333333333333335</v>
      </c>
      <c r="X18" s="80">
        <f>IF('Indicator Data'!BE21="No data","x",ROUND(IF('Indicator Data'!BE21&gt;X$195,0,IF('Indicator Data'!BE21&lt;X$194,10,(X$195-'Indicator Data'!BE21)/(X$195-X$194)*10)),1))</f>
        <v>0</v>
      </c>
      <c r="Y18" s="80">
        <f>IF('Indicator Data'!BF21="No data","x",ROUND(IF('Indicator Data'!BF21&gt;Y$195,10,IF('Indicator Data'!BF21&lt;Y$194,0,10-(Y$195-'Indicator Data'!BF21)/(Y$195-Y$194)*10)),1))</f>
        <v>0.1</v>
      </c>
      <c r="Z18" s="81">
        <f t="shared" si="0"/>
        <v>0.7</v>
      </c>
      <c r="AA18" s="82">
        <f t="shared" si="1"/>
        <v>0.9</v>
      </c>
      <c r="AB18" s="179">
        <f>IF('Indicator Data'!BG21="No data","x",ROUND(IF('Indicator Data'!BG21&gt;AB$195,0,IF('Indicator Data'!BG21&lt;AB$194,10,(AB$195-'Indicator Data'!BG21)/(AB$195-AB$194)*10)),1))</f>
        <v>2</v>
      </c>
    </row>
    <row r="19" spans="1:28" s="4" customFormat="1" x14ac:dyDescent="0.3">
      <c r="A19" s="109" t="str">
        <f>'Indicator Data'!A22</f>
        <v>Belize</v>
      </c>
      <c r="B19" s="46" t="str">
        <f>'Indicator Data'!B22</f>
        <v>BLZ</v>
      </c>
      <c r="C19" s="80" t="str">
        <f>IF('Indicator Data'!AQ22="No data","x",ROUND(IF('Indicator Data'!AQ22&gt;C$195,0,IF('Indicator Data'!AQ22&lt;C$194,10,(C$195-'Indicator Data'!AQ22)/(C$195-C$194)*10)),1))</f>
        <v>x</v>
      </c>
      <c r="D19" s="81" t="str">
        <f t="shared" si="2"/>
        <v>x</v>
      </c>
      <c r="E19" s="80" t="str">
        <f>IF('Indicator Data'!AS22="No data","x",ROUND(IF('Indicator Data'!AS22&gt;E$195,0,IF('Indicator Data'!AS22&lt;E$194,10,(E$195-'Indicator Data'!AS22)/(E$195-E$194)*10)),1))</f>
        <v>x</v>
      </c>
      <c r="F19" s="80">
        <f>IF('Indicator Data'!AR22="No data","x",ROUND(IF('Indicator Data'!AR22&gt;F$195,0,IF('Indicator Data'!AR22&lt;F$194,10,(F$195-'Indicator Data'!AR22)/(F$195-F$194)*10)),1))</f>
        <v>6.2</v>
      </c>
      <c r="G19" s="81">
        <f t="shared" si="3"/>
        <v>6.2</v>
      </c>
      <c r="H19" s="82">
        <f t="shared" si="4"/>
        <v>6.2</v>
      </c>
      <c r="I19" s="80" t="str">
        <f>IF('Indicator Data'!AU22="No data","x",ROUND(IF('Indicator Data'!AU22^2&gt;I$195,0,IF('Indicator Data'!AU22^2&lt;I$194,10,(I$195-'Indicator Data'!AU22^2)/(I$195-I$194)*10)),1))</f>
        <v>x</v>
      </c>
      <c r="J19" s="80">
        <f>IF(OR('Indicator Data'!AT22=0,'Indicator Data'!AT22="No data"),"x",ROUND(IF('Indicator Data'!AT22&gt;J$195,0,IF('Indicator Data'!AT22&lt;J$194,10,(J$195-'Indicator Data'!AT22)/(J$195-J$194)*10)),1))</f>
        <v>0.2</v>
      </c>
      <c r="K19" s="80">
        <f>IF('Indicator Data'!AV22="No data","x",ROUND(IF('Indicator Data'!AV22&gt;K$195,0,IF('Indicator Data'!AV22&lt;K$194,10,(K$195-'Indicator Data'!AV22)/(K$195-K$194)*10)),1))</f>
        <v>5.3</v>
      </c>
      <c r="L19" s="80">
        <f>IF('Indicator Data'!AW22="No data","x",ROUND(IF('Indicator Data'!AW22&gt;L$195,0,IF('Indicator Data'!AW22&lt;L$194,10,(L$195-'Indicator Data'!AW22)/(L$195-L$194)*10)),1))</f>
        <v>5.9</v>
      </c>
      <c r="M19" s="81">
        <f t="shared" si="5"/>
        <v>3.8</v>
      </c>
      <c r="N19" s="124">
        <f>IF('Indicator Data'!AX22="No data","x",'Indicator Data'!AX22/'Indicator Data'!BK22*100)</f>
        <v>26.3042525208242</v>
      </c>
      <c r="O19" s="80">
        <f t="shared" si="6"/>
        <v>7.4</v>
      </c>
      <c r="P19" s="80">
        <f>IF('Indicator Data'!AY22="No data","x",ROUND(IF('Indicator Data'!AY22&gt;P$195,0,IF('Indicator Data'!AY22&lt;P$194,10,(P$195-'Indicator Data'!AY22)/(P$195-P$194)*10)),1))</f>
        <v>1.3</v>
      </c>
      <c r="Q19" s="80">
        <f>IF('Indicator Data'!AZ22="No data","x",ROUND(IF('Indicator Data'!AZ22&gt;Q$195,0,IF('Indicator Data'!AZ22&lt;Q$194,10,(Q$195-'Indicator Data'!AZ22)/(Q$195-Q$194)*10)),1))</f>
        <v>0.4</v>
      </c>
      <c r="R19" s="81">
        <f t="shared" si="7"/>
        <v>3</v>
      </c>
      <c r="S19" s="80">
        <f>IF('Indicator Data'!BA22="No data","x",ROUND(IF('Indicator Data'!BA22&gt;S$195,0,IF('Indicator Data'!BA22&lt;S$194,10,(S$195-'Indicator Data'!BA22)/(S$195-S$194)*10)),1))</f>
        <v>7.2</v>
      </c>
      <c r="T19" s="124">
        <f>IF('Indicator Data'!BB22="No data","x",ROUND(IF('Indicator Data'!BB22&gt;T$195,0,IF('Indicator Data'!BB22&lt;T$194,10,(T$195-'Indicator Data'!BB22)/(T$195-T$194)*10)),1))</f>
        <v>1.9</v>
      </c>
      <c r="U19" s="124">
        <f>IF('Indicator Data'!BC22="No data","x",ROUND(IF('Indicator Data'!BC22&gt;U$195,0,IF('Indicator Data'!BC22&lt;U$194,10,(U$195-'Indicator Data'!BC22)/(U$195-U$194)*10)),1))</f>
        <v>1.9</v>
      </c>
      <c r="V19" s="124" t="str">
        <f>IF('Indicator Data'!BD22="No data","x",ROUND(IF('Indicator Data'!BD22&gt;V$195,0,IF('Indicator Data'!BD22&lt;V$194,10,(V$195-'Indicator Data'!BD22)/(V$195-V$194)*10)),1))</f>
        <v>x</v>
      </c>
      <c r="W19" s="80">
        <f t="shared" si="8"/>
        <v>1.9</v>
      </c>
      <c r="X19" s="80">
        <f>IF('Indicator Data'!BE22="No data","x",ROUND(IF('Indicator Data'!BE22&gt;X$195,0,IF('Indicator Data'!BE22&lt;X$194,10,(X$195-'Indicator Data'!BE22)/(X$195-X$194)*10)),1))</f>
        <v>8.3000000000000007</v>
      </c>
      <c r="Y19" s="80">
        <f>IF('Indicator Data'!BF22="No data","x",ROUND(IF('Indicator Data'!BF22&gt;Y$195,10,IF('Indicator Data'!BF22&lt;Y$194,0,10-(Y$195-'Indicator Data'!BF22)/(Y$195-Y$194)*10)),1))</f>
        <v>0.4</v>
      </c>
      <c r="Z19" s="81">
        <f t="shared" si="0"/>
        <v>4.5</v>
      </c>
      <c r="AA19" s="82">
        <f t="shared" si="1"/>
        <v>3.8</v>
      </c>
      <c r="AB19" s="179">
        <f>IF('Indicator Data'!BG22="No data","x",ROUND(IF('Indicator Data'!BG22&gt;AB$195,0,IF('Indicator Data'!BG22&lt;AB$194,10,(AB$195-'Indicator Data'!BG22)/(AB$195-AB$194)*10)),1))</f>
        <v>6.7</v>
      </c>
    </row>
    <row r="20" spans="1:28" s="4" customFormat="1" x14ac:dyDescent="0.3">
      <c r="A20" s="109" t="str">
        <f>'Indicator Data'!A23</f>
        <v>Benin</v>
      </c>
      <c r="B20" s="46" t="str">
        <f>'Indicator Data'!B23</f>
        <v>BEN</v>
      </c>
      <c r="C20" s="80">
        <f>IF('Indicator Data'!AQ23="No data","x",ROUND(IF('Indicator Data'!AQ23&gt;C$195,0,IF('Indicator Data'!AQ23&lt;C$194,10,(C$195-'Indicator Data'!AQ23)/(C$195-C$194)*10)),1))</f>
        <v>5.5</v>
      </c>
      <c r="D20" s="81">
        <f t="shared" si="2"/>
        <v>5.5</v>
      </c>
      <c r="E20" s="80">
        <f>IF('Indicator Data'!AS23="No data","x",ROUND(IF('Indicator Data'!AS23&gt;E$195,0,IF('Indicator Data'!AS23&lt;E$194,10,(E$195-'Indicator Data'!AS23)/(E$195-E$194)*10)),1))</f>
        <v>5.9</v>
      </c>
      <c r="F20" s="80">
        <f>IF('Indicator Data'!AR23="No data","x",ROUND(IF('Indicator Data'!AR23&gt;F$195,0,IF('Indicator Data'!AR23&lt;F$194,10,(F$195-'Indicator Data'!AR23)/(F$195-F$194)*10)),1))</f>
        <v>6.1</v>
      </c>
      <c r="G20" s="81">
        <f t="shared" si="3"/>
        <v>6</v>
      </c>
      <c r="H20" s="82">
        <f t="shared" si="4"/>
        <v>5.8</v>
      </c>
      <c r="I20" s="80">
        <f>IF('Indicator Data'!AU23="No data","x",ROUND(IF('Indicator Data'!AU23^2&gt;I$195,0,IF('Indicator Data'!AU23^2&lt;I$194,10,(I$195-'Indicator Data'!AU23^2)/(I$195-I$194)*10)),1))</f>
        <v>9</v>
      </c>
      <c r="J20" s="80">
        <f>IF(OR('Indicator Data'!AT23=0,'Indicator Data'!AT23="No data"),"x",ROUND(IF('Indicator Data'!AT23&gt;J$195,0,IF('Indicator Data'!AT23&lt;J$194,10,(J$195-'Indicator Data'!AT23)/(J$195-J$194)*10)),1))</f>
        <v>5.7</v>
      </c>
      <c r="K20" s="80">
        <f>IF('Indicator Data'!AV23="No data","x",ROUND(IF('Indicator Data'!AV23&gt;K$195,0,IF('Indicator Data'!AV23&lt;K$194,10,(K$195-'Indicator Data'!AV23)/(K$195-K$194)*10)),1))</f>
        <v>8</v>
      </c>
      <c r="L20" s="80">
        <f>IF('Indicator Data'!AW23="No data","x",ROUND(IF('Indicator Data'!AW23&gt;L$195,0,IF('Indicator Data'!AW23&lt;L$194,10,(L$195-'Indicator Data'!AW23)/(L$195-L$194)*10)),1))</f>
        <v>6</v>
      </c>
      <c r="M20" s="81">
        <f t="shared" si="5"/>
        <v>7.2</v>
      </c>
      <c r="N20" s="124">
        <f>IF('Indicator Data'!AX23="No data","x",'Indicator Data'!AX23/'Indicator Data'!BK23*100)</f>
        <v>11.528910961333807</v>
      </c>
      <c r="O20" s="80">
        <f t="shared" si="6"/>
        <v>8.9</v>
      </c>
      <c r="P20" s="80">
        <f>IF('Indicator Data'!AY23="No data","x",ROUND(IF('Indicator Data'!AY23&gt;P$195,0,IF('Indicator Data'!AY23&lt;P$194,10,(P$195-'Indicator Data'!AY23)/(P$195-P$194)*10)),1))</f>
        <v>9.3000000000000007</v>
      </c>
      <c r="Q20" s="80">
        <f>IF('Indicator Data'!AZ23="No data","x",ROUND(IF('Indicator Data'!AZ23&gt;Q$195,0,IF('Indicator Data'!AZ23&lt;Q$194,10,(Q$195-'Indicator Data'!AZ23)/(Q$195-Q$194)*10)),1))</f>
        <v>6.7</v>
      </c>
      <c r="R20" s="81">
        <f t="shared" si="7"/>
        <v>8.3000000000000007</v>
      </c>
      <c r="S20" s="80">
        <f>IF('Indicator Data'!BA23="No data","x",ROUND(IF('Indicator Data'!BA23&gt;S$195,0,IF('Indicator Data'!BA23&lt;S$194,10,(S$195-'Indicator Data'!BA23)/(S$195-S$194)*10)),1))</f>
        <v>9.6</v>
      </c>
      <c r="T20" s="124">
        <f>IF('Indicator Data'!BB23="No data","x",ROUND(IF('Indicator Data'!BB23&gt;T$195,0,IF('Indicator Data'!BB23&lt;T$194,10,(T$195-'Indicator Data'!BB23)/(T$195-T$194)*10)),1))</f>
        <v>2.9</v>
      </c>
      <c r="U20" s="124" t="str">
        <f>IF('Indicator Data'!BC23="No data","x",ROUND(IF('Indicator Data'!BC23&gt;U$195,0,IF('Indicator Data'!BC23&lt;U$194,10,(U$195-'Indicator Data'!BC23)/(U$195-U$194)*10)),1))</f>
        <v>x</v>
      </c>
      <c r="V20" s="124">
        <f>IF('Indicator Data'!BD23="No data","x",ROUND(IF('Indicator Data'!BD23&gt;V$195,0,IF('Indicator Data'!BD23&lt;V$194,10,(V$195-'Indicator Data'!BD23)/(V$195-V$194)*10)),1))</f>
        <v>4.0999999999999996</v>
      </c>
      <c r="W20" s="80">
        <f t="shared" si="8"/>
        <v>3.5</v>
      </c>
      <c r="X20" s="80">
        <f>IF('Indicator Data'!BE23="No data","x",ROUND(IF('Indicator Data'!BE23&gt;X$195,0,IF('Indicator Data'!BE23&lt;X$194,10,(X$195-'Indicator Data'!BE23)/(X$195-X$194)*10)),1))</f>
        <v>9.9</v>
      </c>
      <c r="Y20" s="80">
        <f>IF('Indicator Data'!BF23="No data","x",ROUND(IF('Indicator Data'!BF23&gt;Y$195,10,IF('Indicator Data'!BF23&lt;Y$194,0,10-(Y$195-'Indicator Data'!BF23)/(Y$195-Y$194)*10)),1))</f>
        <v>4.4000000000000004</v>
      </c>
      <c r="Z20" s="81">
        <f t="shared" si="0"/>
        <v>6.9</v>
      </c>
      <c r="AA20" s="82">
        <f t="shared" si="1"/>
        <v>7.5</v>
      </c>
      <c r="AB20" s="179">
        <f>IF('Indicator Data'!BG23="No data","x",ROUND(IF('Indicator Data'!BG23&gt;AB$195,0,IF('Indicator Data'!BG23&lt;AB$194,10,(AB$195-'Indicator Data'!BG23)/(AB$195-AB$194)*10)),1))</f>
        <v>6.5</v>
      </c>
    </row>
    <row r="21" spans="1:28" s="4" customFormat="1" x14ac:dyDescent="0.3">
      <c r="A21" s="109" t="str">
        <f>'Indicator Data'!A24</f>
        <v>Bhutan</v>
      </c>
      <c r="B21" s="46" t="str">
        <f>'Indicator Data'!B24</f>
        <v>BTN</v>
      </c>
      <c r="C21" s="80">
        <f>IF('Indicator Data'!AQ24="No data","x",ROUND(IF('Indicator Data'!AQ24&gt;C$195,0,IF('Indicator Data'!AQ24&lt;C$194,10,(C$195-'Indicator Data'!AQ24)/(C$195-C$194)*10)),1))</f>
        <v>4.5</v>
      </c>
      <c r="D21" s="81">
        <f t="shared" si="2"/>
        <v>4.5</v>
      </c>
      <c r="E21" s="80">
        <f>IF('Indicator Data'!AS24="No data","x",ROUND(IF('Indicator Data'!AS24&gt;E$195,0,IF('Indicator Data'!AS24&lt;E$194,10,(E$195-'Indicator Data'!AS24)/(E$195-E$194)*10)),1))</f>
        <v>3.2</v>
      </c>
      <c r="F21" s="80">
        <f>IF('Indicator Data'!AR24="No data","x",ROUND(IF('Indicator Data'!AR24&gt;F$195,0,IF('Indicator Data'!AR24&lt;F$194,10,(F$195-'Indicator Data'!AR24)/(F$195-F$194)*10)),1))</f>
        <v>4.3</v>
      </c>
      <c r="G21" s="81">
        <f t="shared" si="3"/>
        <v>3.8</v>
      </c>
      <c r="H21" s="82">
        <f t="shared" si="4"/>
        <v>4.2</v>
      </c>
      <c r="I21" s="80">
        <f>IF('Indicator Data'!AU24="No data","x",ROUND(IF('Indicator Data'!AU24^2&gt;I$195,0,IF('Indicator Data'!AU24^2&lt;I$194,10,(I$195-'Indicator Data'!AU24^2)/(I$195-I$194)*10)),1))</f>
        <v>6.1</v>
      </c>
      <c r="J21" s="80">
        <f>IF(OR('Indicator Data'!AT24=0,'Indicator Data'!AT24="No data"),"x",ROUND(IF('Indicator Data'!AT24&gt;J$195,0,IF('Indicator Data'!AT24&lt;J$194,10,(J$195-'Indicator Data'!AT24)/(J$195-J$194)*10)),1))</f>
        <v>0.2</v>
      </c>
      <c r="K21" s="80">
        <f>IF('Indicator Data'!AV24="No data","x",ROUND(IF('Indicator Data'!AV24&gt;K$195,0,IF('Indicator Data'!AV24&lt;K$194,10,(K$195-'Indicator Data'!AV24)/(K$195-K$194)*10)),1))</f>
        <v>5.2</v>
      </c>
      <c r="L21" s="80">
        <f>IF('Indicator Data'!AW24="No data","x",ROUND(IF('Indicator Data'!AW24&gt;L$195,0,IF('Indicator Data'!AW24&lt;L$194,10,(L$195-'Indicator Data'!AW24)/(L$195-L$194)*10)),1))</f>
        <v>5.5</v>
      </c>
      <c r="M21" s="81">
        <f t="shared" si="5"/>
        <v>4.3</v>
      </c>
      <c r="N21" s="124">
        <f>IF('Indicator Data'!AX24="No data","x",'Indicator Data'!AX24/'Indicator Data'!BK24*100)</f>
        <v>4.1673178100744908</v>
      </c>
      <c r="O21" s="80">
        <f t="shared" si="6"/>
        <v>9.6999999999999993</v>
      </c>
      <c r="P21" s="80">
        <f>IF('Indicator Data'!AY24="No data","x",ROUND(IF('Indicator Data'!AY24&gt;P$195,0,IF('Indicator Data'!AY24&lt;P$194,10,(P$195-'Indicator Data'!AY24)/(P$195-P$194)*10)),1))</f>
        <v>3.4</v>
      </c>
      <c r="Q21" s="80">
        <f>IF('Indicator Data'!AZ24="No data","x",ROUND(IF('Indicator Data'!AZ24&gt;Q$195,0,IF('Indicator Data'!AZ24&lt;Q$194,10,(Q$195-'Indicator Data'!AZ24)/(Q$195-Q$194)*10)),1))</f>
        <v>0.6</v>
      </c>
      <c r="R21" s="81">
        <f t="shared" si="7"/>
        <v>4.5999999999999996</v>
      </c>
      <c r="S21" s="80">
        <f>IF('Indicator Data'!BA24="No data","x",ROUND(IF('Indicator Data'!BA24&gt;S$195,0,IF('Indicator Data'!BA24&lt;S$194,10,(S$195-'Indicator Data'!BA24)/(S$195-S$194)*10)),1))</f>
        <v>9.1</v>
      </c>
      <c r="T21" s="124">
        <f>IF('Indicator Data'!BB24="No data","x",ROUND(IF('Indicator Data'!BB24&gt;T$195,0,IF('Indicator Data'!BB24&lt;T$194,10,(T$195-'Indicator Data'!BB24)/(T$195-T$194)*10)),1))</f>
        <v>0.2</v>
      </c>
      <c r="U21" s="124">
        <f>IF('Indicator Data'!BC24="No data","x",ROUND(IF('Indicator Data'!BC24&gt;U$195,0,IF('Indicator Data'!BC24&lt;U$194,10,(U$195-'Indicator Data'!BC24)/(U$195-U$194)*10)),1))</f>
        <v>0</v>
      </c>
      <c r="V21" s="124" t="str">
        <f>IF('Indicator Data'!BD24="No data","x",ROUND(IF('Indicator Data'!BD24&gt;V$195,0,IF('Indicator Data'!BD24&lt;V$194,10,(V$195-'Indicator Data'!BD24)/(V$195-V$194)*10)),1))</f>
        <v>x</v>
      </c>
      <c r="W21" s="80">
        <f t="shared" si="8"/>
        <v>0.1</v>
      </c>
      <c r="X21" s="80">
        <f>IF('Indicator Data'!BE24="No data","x",ROUND(IF('Indicator Data'!BE24&gt;X$195,0,IF('Indicator Data'!BE24&lt;X$194,10,(X$195-'Indicator Data'!BE24)/(X$195-X$194)*10)),1))</f>
        <v>9.1999999999999993</v>
      </c>
      <c r="Y21" s="80">
        <f>IF('Indicator Data'!BF24="No data","x",ROUND(IF('Indicator Data'!BF24&gt;Y$195,10,IF('Indicator Data'!BF24&lt;Y$194,0,10-(Y$195-'Indicator Data'!BF24)/(Y$195-Y$194)*10)),1))</f>
        <v>2</v>
      </c>
      <c r="Z21" s="81">
        <f t="shared" si="0"/>
        <v>5.0999999999999996</v>
      </c>
      <c r="AA21" s="82">
        <f t="shared" si="1"/>
        <v>4.7</v>
      </c>
      <c r="AB21" s="179">
        <f>IF('Indicator Data'!BG24="No data","x",ROUND(IF('Indicator Data'!BG24&gt;AB$195,0,IF('Indicator Data'!BG24&lt;AB$194,10,(AB$195-'Indicator Data'!BG24)/(AB$195-AB$194)*10)),1))</f>
        <v>4.7</v>
      </c>
    </row>
    <row r="22" spans="1:28" s="4" customFormat="1" x14ac:dyDescent="0.3">
      <c r="A22" s="109" t="str">
        <f>'Indicator Data'!A25</f>
        <v>Bolivia</v>
      </c>
      <c r="B22" s="46" t="str">
        <f>'Indicator Data'!B25</f>
        <v>BOL</v>
      </c>
      <c r="C22" s="80">
        <f>IF('Indicator Data'!AQ25="No data","x",ROUND(IF('Indicator Data'!AQ25&gt;C$195,0,IF('Indicator Data'!AQ25&lt;C$194,10,(C$195-'Indicator Data'!AQ25)/(C$195-C$194)*10)),1))</f>
        <v>5.6</v>
      </c>
      <c r="D22" s="81">
        <f t="shared" si="2"/>
        <v>5.6</v>
      </c>
      <c r="E22" s="80">
        <f>IF('Indicator Data'!AS25="No data","x",ROUND(IF('Indicator Data'!AS25&gt;E$195,0,IF('Indicator Data'!AS25&lt;E$194,10,(E$195-'Indicator Data'!AS25)/(E$195-E$194)*10)),1))</f>
        <v>6.9</v>
      </c>
      <c r="F22" s="80">
        <f>IF('Indicator Data'!AR25="No data","x",ROUND(IF('Indicator Data'!AR25&gt;F$195,0,IF('Indicator Data'!AR25&lt;F$194,10,(F$195-'Indicator Data'!AR25)/(F$195-F$194)*10)),1))</f>
        <v>5.6</v>
      </c>
      <c r="G22" s="81">
        <f t="shared" si="3"/>
        <v>6.3</v>
      </c>
      <c r="H22" s="82">
        <f t="shared" si="4"/>
        <v>6</v>
      </c>
      <c r="I22" s="80">
        <f>IF('Indicator Data'!AU25="No data","x",ROUND(IF('Indicator Data'!AU25^2&gt;I$195,0,IF('Indicator Data'!AU25^2&lt;I$194,10,(I$195-'Indicator Data'!AU25^2)/(I$195-I$194)*10)),1))</f>
        <v>1.6</v>
      </c>
      <c r="J22" s="80">
        <f>IF(OR('Indicator Data'!AT25=0,'Indicator Data'!AT25="No data"),"x",ROUND(IF('Indicator Data'!AT25&gt;J$195,0,IF('Indicator Data'!AT25&lt;J$194,10,(J$195-'Indicator Data'!AT25)/(J$195-J$194)*10)),1))</f>
        <v>0.8</v>
      </c>
      <c r="K22" s="80">
        <f>IF('Indicator Data'!AV25="No data","x",ROUND(IF('Indicator Data'!AV25&gt;K$195,0,IF('Indicator Data'!AV25&lt;K$194,10,(K$195-'Indicator Data'!AV25)/(K$195-K$194)*10)),1))</f>
        <v>5.6</v>
      </c>
      <c r="L22" s="80">
        <f>IF('Indicator Data'!AW25="No data","x",ROUND(IF('Indicator Data'!AW25&gt;L$195,0,IF('Indicator Data'!AW25&lt;L$194,10,(L$195-'Indicator Data'!AW25)/(L$195-L$194)*10)),1))</f>
        <v>5.0999999999999996</v>
      </c>
      <c r="M22" s="81">
        <f t="shared" si="5"/>
        <v>3.3</v>
      </c>
      <c r="N22" s="124">
        <f>IF('Indicator Data'!AX25="No data","x",'Indicator Data'!AX25/'Indicator Data'!BK25*100)</f>
        <v>8.7695006000184623</v>
      </c>
      <c r="O22" s="80">
        <f t="shared" si="6"/>
        <v>9.1999999999999993</v>
      </c>
      <c r="P22" s="80">
        <f>IF('Indicator Data'!AY25="No data","x",ROUND(IF('Indicator Data'!AY25&gt;P$195,0,IF('Indicator Data'!AY25&lt;P$194,10,(P$195-'Indicator Data'!AY25)/(P$195-P$194)*10)),1))</f>
        <v>4.4000000000000004</v>
      </c>
      <c r="Q22" s="80">
        <f>IF('Indicator Data'!AZ25="No data","x",ROUND(IF('Indicator Data'!AZ25&gt;Q$195,0,IF('Indicator Data'!AZ25&lt;Q$194,10,(Q$195-'Indicator Data'!AZ25)/(Q$195-Q$194)*10)),1))</f>
        <v>1.4</v>
      </c>
      <c r="R22" s="81">
        <f t="shared" si="7"/>
        <v>5</v>
      </c>
      <c r="S22" s="80">
        <f>IF('Indicator Data'!BA25="No data","x",ROUND(IF('Indicator Data'!BA25&gt;S$195,0,IF('Indicator Data'!BA25&lt;S$194,10,(S$195-'Indicator Data'!BA25)/(S$195-S$194)*10)),1))</f>
        <v>6</v>
      </c>
      <c r="T22" s="124">
        <f>IF('Indicator Data'!BB25="No data","x",ROUND(IF('Indicator Data'!BB25&gt;T$195,0,IF('Indicator Data'!BB25&lt;T$194,10,(T$195-'Indicator Data'!BB25)/(T$195-T$194)*10)),1))</f>
        <v>2.5</v>
      </c>
      <c r="U22" s="124" t="str">
        <f>IF('Indicator Data'!BC25="No data","x",ROUND(IF('Indicator Data'!BC25&gt;U$195,0,IF('Indicator Data'!BC25&lt;U$194,10,(U$195-'Indicator Data'!BC25)/(U$195-U$194)*10)),1))</f>
        <v>x</v>
      </c>
      <c r="V22" s="124">
        <f>IF('Indicator Data'!BD25="No data","x",ROUND(IF('Indicator Data'!BD25&gt;V$195,0,IF('Indicator Data'!BD25&lt;V$194,10,(V$195-'Indicator Data'!BD25)/(V$195-V$194)*10)),1))</f>
        <v>2.7</v>
      </c>
      <c r="W22" s="80">
        <f t="shared" si="8"/>
        <v>2.6</v>
      </c>
      <c r="X22" s="80">
        <f>IF('Indicator Data'!BE25="No data","x",ROUND(IF('Indicator Data'!BE25&gt;X$195,0,IF('Indicator Data'!BE25&lt;X$194,10,(X$195-'Indicator Data'!BE25)/(X$195-X$194)*10)),1))</f>
        <v>8.5</v>
      </c>
      <c r="Y22" s="80">
        <f>IF('Indicator Data'!BF25="No data","x",ROUND(IF('Indicator Data'!BF25&gt;Y$195,10,IF('Indicator Data'!BF25&lt;Y$194,0,10-(Y$195-'Indicator Data'!BF25)/(Y$195-Y$194)*10)),1))</f>
        <v>1.7</v>
      </c>
      <c r="Z22" s="81">
        <f t="shared" si="0"/>
        <v>4.7</v>
      </c>
      <c r="AA22" s="82">
        <f t="shared" si="1"/>
        <v>4.3</v>
      </c>
      <c r="AB22" s="179" t="str">
        <f>IF('Indicator Data'!BG25="No data","x",ROUND(IF('Indicator Data'!BG25&gt;AB$195,0,IF('Indicator Data'!BG25&lt;AB$194,10,(AB$195-'Indicator Data'!BG25)/(AB$195-AB$194)*10)),1))</f>
        <v>x</v>
      </c>
    </row>
    <row r="23" spans="1:28" s="4" customFormat="1" x14ac:dyDescent="0.3">
      <c r="A23" s="109" t="str">
        <f>'Indicator Data'!A26</f>
        <v>Bosnia and Herzegovina</v>
      </c>
      <c r="B23" s="46" t="str">
        <f>'Indicator Data'!B26</f>
        <v>BIH</v>
      </c>
      <c r="C23" s="80" t="str">
        <f>IF('Indicator Data'!AQ26="No data","x",ROUND(IF('Indicator Data'!AQ26&gt;C$195,0,IF('Indicator Data'!AQ26&lt;C$194,10,(C$195-'Indicator Data'!AQ26)/(C$195-C$194)*10)),1))</f>
        <v>x</v>
      </c>
      <c r="D23" s="81" t="str">
        <f t="shared" si="2"/>
        <v>x</v>
      </c>
      <c r="E23" s="80">
        <f>IF('Indicator Data'!AS26="No data","x",ROUND(IF('Indicator Data'!AS26&gt;E$195,0,IF('Indicator Data'!AS26&lt;E$194,10,(E$195-'Indicator Data'!AS26)/(E$195-E$194)*10)),1))</f>
        <v>6.4</v>
      </c>
      <c r="F23" s="80">
        <f>IF('Indicator Data'!AR26="No data","x",ROUND(IF('Indicator Data'!AR26&gt;F$195,0,IF('Indicator Data'!AR26&lt;F$194,10,(F$195-'Indicator Data'!AR26)/(F$195-F$194)*10)),1))</f>
        <v>6.2</v>
      </c>
      <c r="G23" s="81">
        <f t="shared" si="3"/>
        <v>6.3</v>
      </c>
      <c r="H23" s="82">
        <f t="shared" si="4"/>
        <v>6.3</v>
      </c>
      <c r="I23" s="80">
        <f>IF('Indicator Data'!AU26="No data","x",ROUND(IF('Indicator Data'!AU26^2&gt;I$195,0,IF('Indicator Data'!AU26^2&lt;I$194,10,(I$195-'Indicator Data'!AU26^2)/(I$195-I$194)*10)),1))</f>
        <v>0.7</v>
      </c>
      <c r="J23" s="80">
        <f>IF(OR('Indicator Data'!AT26=0,'Indicator Data'!AT26="No data"),"x",ROUND(IF('Indicator Data'!AT26&gt;J$195,0,IF('Indicator Data'!AT26&lt;J$194,10,(J$195-'Indicator Data'!AT26)/(J$195-J$194)*10)),1))</f>
        <v>0</v>
      </c>
      <c r="K23" s="80">
        <f>IF('Indicator Data'!AV26="No data","x",ROUND(IF('Indicator Data'!AV26&gt;K$195,0,IF('Indicator Data'!AV26&lt;K$194,10,(K$195-'Indicator Data'!AV26)/(K$195-K$194)*10)),1))</f>
        <v>3</v>
      </c>
      <c r="L23" s="80">
        <f>IF('Indicator Data'!AW26="No data","x",ROUND(IF('Indicator Data'!AW26&gt;L$195,0,IF('Indicator Data'!AW26&lt;L$194,10,(L$195-'Indicator Data'!AW26)/(L$195-L$194)*10)),1))</f>
        <v>4.9000000000000004</v>
      </c>
      <c r="M23" s="81">
        <f t="shared" si="5"/>
        <v>2.2000000000000002</v>
      </c>
      <c r="N23" s="124">
        <f>IF('Indicator Data'!AX26="No data","x",'Indicator Data'!AX26/'Indicator Data'!BK26*100)</f>
        <v>74.509803921568633</v>
      </c>
      <c r="O23" s="80">
        <f t="shared" si="6"/>
        <v>2.6</v>
      </c>
      <c r="P23" s="80">
        <f>IF('Indicator Data'!AY26="No data","x",ROUND(IF('Indicator Data'!AY26&gt;P$195,0,IF('Indicator Data'!AY26&lt;P$194,10,(P$195-'Indicator Data'!AY26)/(P$195-P$194)*10)),1))</f>
        <v>0.5</v>
      </c>
      <c r="Q23" s="80">
        <f>IF('Indicator Data'!AZ26="No data","x",ROUND(IF('Indicator Data'!AZ26&gt;Q$195,0,IF('Indicator Data'!AZ26&lt;Q$194,10,(Q$195-'Indicator Data'!AZ26)/(Q$195-Q$194)*10)),1))</f>
        <v>0.8</v>
      </c>
      <c r="R23" s="81">
        <f t="shared" si="7"/>
        <v>1.3</v>
      </c>
      <c r="S23" s="80">
        <f>IF('Indicator Data'!BA26="No data","x",ROUND(IF('Indicator Data'!BA26&gt;S$195,0,IF('Indicator Data'!BA26&lt;S$194,10,(S$195-'Indicator Data'!BA26)/(S$195-S$194)*10)),1))</f>
        <v>5</v>
      </c>
      <c r="T23" s="124">
        <f>IF('Indicator Data'!BB26="No data","x",ROUND(IF('Indicator Data'!BB26&gt;T$195,0,IF('Indicator Data'!BB26&lt;T$194,10,(T$195-'Indicator Data'!BB26)/(T$195-T$194)*10)),1))</f>
        <v>4.0999999999999996</v>
      </c>
      <c r="U23" s="124">
        <f>IF('Indicator Data'!BC26="No data","x",ROUND(IF('Indicator Data'!BC26&gt;U$195,0,IF('Indicator Data'!BC26&lt;U$194,10,(U$195-'Indicator Data'!BC26)/(U$195-U$194)*10)),1))</f>
        <v>3.2</v>
      </c>
      <c r="V23" s="124" t="str">
        <f>IF('Indicator Data'!BD26="No data","x",ROUND(IF('Indicator Data'!BD26&gt;V$195,0,IF('Indicator Data'!BD26&lt;V$194,10,(V$195-'Indicator Data'!BD26)/(V$195-V$194)*10)),1))</f>
        <v>x</v>
      </c>
      <c r="W23" s="80">
        <f t="shared" si="8"/>
        <v>3.65</v>
      </c>
      <c r="X23" s="80">
        <f>IF('Indicator Data'!BE26="No data","x",ROUND(IF('Indicator Data'!BE26&gt;X$195,0,IF('Indicator Data'!BE26&lt;X$194,10,(X$195-'Indicator Data'!BE26)/(X$195-X$194)*10)),1))</f>
        <v>6.4</v>
      </c>
      <c r="Y23" s="80">
        <f>IF('Indicator Data'!BF26="No data","x",ROUND(IF('Indicator Data'!BF26&gt;Y$195,10,IF('Indicator Data'!BF26&lt;Y$194,0,10-(Y$195-'Indicator Data'!BF26)/(Y$195-Y$194)*10)),1))</f>
        <v>0.1</v>
      </c>
      <c r="Z23" s="81">
        <f t="shared" si="0"/>
        <v>3.8</v>
      </c>
      <c r="AA23" s="82">
        <f t="shared" si="1"/>
        <v>2.4</v>
      </c>
      <c r="AB23" s="179">
        <f>IF('Indicator Data'!BG26="No data","x",ROUND(IF('Indicator Data'!BG26&gt;AB$195,0,IF('Indicator Data'!BG26&lt;AB$194,10,(AB$195-'Indicator Data'!BG26)/(AB$195-AB$194)*10)),1))</f>
        <v>6.7</v>
      </c>
    </row>
    <row r="24" spans="1:28" s="4" customFormat="1" x14ac:dyDescent="0.3">
      <c r="A24" s="109" t="str">
        <f>'Indicator Data'!A27</f>
        <v>Botswana</v>
      </c>
      <c r="B24" s="46" t="str">
        <f>'Indicator Data'!B27</f>
        <v>BWA</v>
      </c>
      <c r="C24" s="80">
        <f>IF('Indicator Data'!AQ27="No data","x",ROUND(IF('Indicator Data'!AQ27&gt;C$195,0,IF('Indicator Data'!AQ27&lt;C$194,10,(C$195-'Indicator Data'!AQ27)/(C$195-C$194)*10)),1))</f>
        <v>5.6</v>
      </c>
      <c r="D24" s="81">
        <f t="shared" si="2"/>
        <v>5.6</v>
      </c>
      <c r="E24" s="80">
        <f>IF('Indicator Data'!AS27="No data","x",ROUND(IF('Indicator Data'!AS27&gt;E$195,0,IF('Indicator Data'!AS27&lt;E$194,10,(E$195-'Indicator Data'!AS27)/(E$195-E$194)*10)),1))</f>
        <v>3.9</v>
      </c>
      <c r="F24" s="80">
        <f>IF('Indicator Data'!AR27="No data","x",ROUND(IF('Indicator Data'!AR27&gt;F$195,0,IF('Indicator Data'!AR27&lt;F$194,10,(F$195-'Indicator Data'!AR27)/(F$195-F$194)*10)),1))</f>
        <v>4.3</v>
      </c>
      <c r="G24" s="81">
        <f t="shared" si="3"/>
        <v>4.0999999999999996</v>
      </c>
      <c r="H24" s="82">
        <f t="shared" si="4"/>
        <v>4.9000000000000004</v>
      </c>
      <c r="I24" s="80">
        <f>IF('Indicator Data'!AU27="No data","x",ROUND(IF('Indicator Data'!AU27^2&gt;I$195,0,IF('Indicator Data'!AU27^2&lt;I$194,10,(I$195-'Indicator Data'!AU27^2)/(I$195-I$194)*10)),1))</f>
        <v>2.5</v>
      </c>
      <c r="J24" s="80">
        <f>IF(OR('Indicator Data'!AT27=0,'Indicator Data'!AT27="No data"),"x",ROUND(IF('Indicator Data'!AT27&gt;J$195,0,IF('Indicator Data'!AT27&lt;J$194,10,(J$195-'Indicator Data'!AT27)/(J$195-J$194)*10)),1))</f>
        <v>3.7</v>
      </c>
      <c r="K24" s="80">
        <f>IF('Indicator Data'!AV27="No data","x",ROUND(IF('Indicator Data'!AV27&gt;K$195,0,IF('Indicator Data'!AV27&lt;K$194,10,(K$195-'Indicator Data'!AV27)/(K$195-K$194)*10)),1))</f>
        <v>5.3</v>
      </c>
      <c r="L24" s="80">
        <f>IF('Indicator Data'!AW27="No data","x",ROUND(IF('Indicator Data'!AW27&gt;L$195,0,IF('Indicator Data'!AW27&lt;L$194,10,(L$195-'Indicator Data'!AW27)/(L$195-L$194)*10)),1))</f>
        <v>2.6</v>
      </c>
      <c r="M24" s="81">
        <f t="shared" si="5"/>
        <v>3.5</v>
      </c>
      <c r="N24" s="124">
        <f>IF('Indicator Data'!AX27="No data","x",'Indicator Data'!AX27/'Indicator Data'!BK27*100)</f>
        <v>7.0580346902405031</v>
      </c>
      <c r="O24" s="80">
        <f t="shared" si="6"/>
        <v>9.4</v>
      </c>
      <c r="P24" s="80">
        <f>IF('Indicator Data'!AY27="No data","x",ROUND(IF('Indicator Data'!AY27&gt;P$195,0,IF('Indicator Data'!AY27&lt;P$194,10,(P$195-'Indicator Data'!AY27)/(P$195-P$194)*10)),1))</f>
        <v>2.5</v>
      </c>
      <c r="Q24" s="80">
        <f>IF('Indicator Data'!AZ27="No data","x",ROUND(IF('Indicator Data'!AZ27&gt;Q$195,0,IF('Indicator Data'!AZ27&lt;Q$194,10,(Q$195-'Indicator Data'!AZ27)/(Q$195-Q$194)*10)),1))</f>
        <v>1.9</v>
      </c>
      <c r="R24" s="81">
        <f t="shared" si="7"/>
        <v>4.5999999999999996</v>
      </c>
      <c r="S24" s="80">
        <f>IF('Indicator Data'!BA27="No data","x",ROUND(IF('Indicator Data'!BA27&gt;S$195,0,IF('Indicator Data'!BA27&lt;S$194,10,(S$195-'Indicator Data'!BA27)/(S$195-S$194)*10)),1))</f>
        <v>9.1</v>
      </c>
      <c r="T24" s="124">
        <f>IF('Indicator Data'!BB27="No data","x",ROUND(IF('Indicator Data'!BB27&gt;T$195,0,IF('Indicator Data'!BB27&lt;T$194,10,(T$195-'Indicator Data'!BB27)/(T$195-T$194)*10)),1))</f>
        <v>0.7</v>
      </c>
      <c r="U24" s="124">
        <f>IF('Indicator Data'!BC27="No data","x",ROUND(IF('Indicator Data'!BC27&gt;U$195,0,IF('Indicator Data'!BC27&lt;U$194,10,(U$195-'Indicator Data'!BC27)/(U$195-U$194)*10)),1))</f>
        <v>4.2</v>
      </c>
      <c r="V24" s="124">
        <f>IF('Indicator Data'!BD27="No data","x",ROUND(IF('Indicator Data'!BD27&gt;V$195,0,IF('Indicator Data'!BD27&lt;V$194,10,(V$195-'Indicator Data'!BD27)/(V$195-V$194)*10)),1))</f>
        <v>1.7</v>
      </c>
      <c r="W24" s="80">
        <f t="shared" si="8"/>
        <v>2.2000000000000002</v>
      </c>
      <c r="X24" s="80">
        <f>IF('Indicator Data'!BE27="No data","x",ROUND(IF('Indicator Data'!BE27&gt;X$195,0,IF('Indicator Data'!BE27&lt;X$194,10,(X$195-'Indicator Data'!BE27)/(X$195-X$194)*10)),1))</f>
        <v>7</v>
      </c>
      <c r="Y24" s="80">
        <f>IF('Indicator Data'!BF27="No data","x",ROUND(IF('Indicator Data'!BF27&gt;Y$195,10,IF('Indicator Data'!BF27&lt;Y$194,0,10-(Y$195-'Indicator Data'!BF27)/(Y$195-Y$194)*10)),1))</f>
        <v>1.6</v>
      </c>
      <c r="Z24" s="81">
        <f t="shared" si="0"/>
        <v>5</v>
      </c>
      <c r="AA24" s="82">
        <f t="shared" si="1"/>
        <v>4.4000000000000004</v>
      </c>
      <c r="AB24" s="179">
        <f>IF('Indicator Data'!BG27="No data","x",ROUND(IF('Indicator Data'!BG27&gt;AB$195,0,IF('Indicator Data'!BG27&lt;AB$194,10,(AB$195-'Indicator Data'!BG27)/(AB$195-AB$194)*10)),1))</f>
        <v>7.4</v>
      </c>
    </row>
    <row r="25" spans="1:28" s="4" customFormat="1" x14ac:dyDescent="0.3">
      <c r="A25" s="109" t="str">
        <f>'Indicator Data'!A28</f>
        <v>Brazil</v>
      </c>
      <c r="B25" s="46" t="str">
        <f>'Indicator Data'!B28</f>
        <v>BRA</v>
      </c>
      <c r="C25" s="80">
        <f>IF('Indicator Data'!AQ28="No data","x",ROUND(IF('Indicator Data'!AQ28&gt;C$195,0,IF('Indicator Data'!AQ28&lt;C$194,10,(C$195-'Indicator Data'!AQ28)/(C$195-C$194)*10)),1))</f>
        <v>4.3</v>
      </c>
      <c r="D25" s="81">
        <f t="shared" si="2"/>
        <v>4.3</v>
      </c>
      <c r="E25" s="80">
        <f>IF('Indicator Data'!AS28="No data","x",ROUND(IF('Indicator Data'!AS28&gt;E$195,0,IF('Indicator Data'!AS28&lt;E$194,10,(E$195-'Indicator Data'!AS28)/(E$195-E$194)*10)),1))</f>
        <v>6.5</v>
      </c>
      <c r="F25" s="80">
        <f>IF('Indicator Data'!AR28="No data","x",ROUND(IF('Indicator Data'!AR28&gt;F$195,0,IF('Indicator Data'!AR28&lt;F$194,10,(F$195-'Indicator Data'!AR28)/(F$195-F$194)*10)),1))</f>
        <v>5.9</v>
      </c>
      <c r="G25" s="81">
        <f t="shared" si="3"/>
        <v>6.2</v>
      </c>
      <c r="H25" s="82">
        <f t="shared" si="4"/>
        <v>5.3</v>
      </c>
      <c r="I25" s="80">
        <f>IF('Indicator Data'!AU28="No data","x",ROUND(IF('Indicator Data'!AU28^2&gt;I$195,0,IF('Indicator Data'!AU28^2&lt;I$194,10,(I$195-'Indicator Data'!AU28^2)/(I$195-I$194)*10)),1))</f>
        <v>1.4</v>
      </c>
      <c r="J25" s="80">
        <f>IF(OR('Indicator Data'!AT28=0,'Indicator Data'!AT28="No data"),"x",ROUND(IF('Indicator Data'!AT28&gt;J$195,0,IF('Indicator Data'!AT28&lt;J$194,10,(J$195-'Indicator Data'!AT28)/(J$195-J$194)*10)),1))</f>
        <v>0</v>
      </c>
      <c r="K25" s="80">
        <f>IF('Indicator Data'!AV28="No data","x",ROUND(IF('Indicator Data'!AV28&gt;K$195,0,IF('Indicator Data'!AV28&lt;K$194,10,(K$195-'Indicator Data'!AV28)/(K$195-K$194)*10)),1))</f>
        <v>3</v>
      </c>
      <c r="L25" s="80">
        <f>IF('Indicator Data'!AW28="No data","x",ROUND(IF('Indicator Data'!AW28&gt;L$195,0,IF('Indicator Data'!AW28&lt;L$194,10,(L$195-'Indicator Data'!AW28)/(L$195-L$194)*10)),1))</f>
        <v>5.2</v>
      </c>
      <c r="M25" s="81">
        <f t="shared" si="5"/>
        <v>2.4</v>
      </c>
      <c r="N25" s="124">
        <f>IF('Indicator Data'!AX28="No data","x",'Indicator Data'!AX28/'Indicator Data'!BK28*100)</f>
        <v>10.639027261916302</v>
      </c>
      <c r="O25" s="80">
        <f t="shared" si="6"/>
        <v>9</v>
      </c>
      <c r="P25" s="80">
        <f>IF('Indicator Data'!AY28="No data","x",ROUND(IF('Indicator Data'!AY28&gt;P$195,0,IF('Indicator Data'!AY28&lt;P$194,10,(P$195-'Indicator Data'!AY28)/(P$195-P$194)*10)),1))</f>
        <v>1.3</v>
      </c>
      <c r="Q25" s="80">
        <f>IF('Indicator Data'!AZ28="No data","x",ROUND(IF('Indicator Data'!AZ28&gt;Q$195,0,IF('Indicator Data'!AZ28&lt;Q$194,10,(Q$195-'Indicator Data'!AZ28)/(Q$195-Q$194)*10)),1))</f>
        <v>0.4</v>
      </c>
      <c r="R25" s="81">
        <f t="shared" si="7"/>
        <v>3.6</v>
      </c>
      <c r="S25" s="80">
        <f>IF('Indicator Data'!BA28="No data","x",ROUND(IF('Indicator Data'!BA28&gt;S$195,0,IF('Indicator Data'!BA28&lt;S$194,10,(S$195-'Indicator Data'!BA28)/(S$195-S$194)*10)),1))</f>
        <v>4.5999999999999996</v>
      </c>
      <c r="T25" s="124">
        <f>IF('Indicator Data'!BB28="No data","x",ROUND(IF('Indicator Data'!BB28&gt;T$195,0,IF('Indicator Data'!BB28&lt;T$194,10,(T$195-'Indicator Data'!BB28)/(T$195-T$194)*10)),1))</f>
        <v>1.7</v>
      </c>
      <c r="U25" s="124">
        <f>IF('Indicator Data'!BC28="No data","x",ROUND(IF('Indicator Data'!BC28&gt;U$195,0,IF('Indicator Data'!BC28&lt;U$194,10,(U$195-'Indicator Data'!BC28)/(U$195-U$194)*10)),1))</f>
        <v>9.8000000000000007</v>
      </c>
      <c r="V25" s="124">
        <f>IF('Indicator Data'!BD28="No data","x",ROUND(IF('Indicator Data'!BD28&gt;V$195,0,IF('Indicator Data'!BD28&lt;V$194,10,(V$195-'Indicator Data'!BD28)/(V$195-V$194)*10)),1))</f>
        <v>2.5</v>
      </c>
      <c r="W25" s="80">
        <f t="shared" si="8"/>
        <v>4.666666666666667</v>
      </c>
      <c r="X25" s="80">
        <f>IF('Indicator Data'!BE28="No data","x",ROUND(IF('Indicator Data'!BE28&gt;X$195,0,IF('Indicator Data'!BE28&lt;X$194,10,(X$195-'Indicator Data'!BE28)/(X$195-X$194)*10)),1))</f>
        <v>4.0999999999999996</v>
      </c>
      <c r="Y25" s="80">
        <f>IF('Indicator Data'!BF28="No data","x",ROUND(IF('Indicator Data'!BF28&gt;Y$195,10,IF('Indicator Data'!BF28&lt;Y$194,0,10-(Y$195-'Indicator Data'!BF28)/(Y$195-Y$194)*10)),1))</f>
        <v>0.7</v>
      </c>
      <c r="Z25" s="81">
        <f t="shared" si="0"/>
        <v>3.5</v>
      </c>
      <c r="AA25" s="82">
        <f t="shared" si="1"/>
        <v>3.2</v>
      </c>
      <c r="AB25" s="179">
        <f>IF('Indicator Data'!BG28="No data","x",ROUND(IF('Indicator Data'!BG28&gt;AB$195,0,IF('Indicator Data'!BG28&lt;AB$194,10,(AB$195-'Indicator Data'!BG28)/(AB$195-AB$194)*10)),1))</f>
        <v>1.3</v>
      </c>
    </row>
    <row r="26" spans="1:28" s="4" customFormat="1" x14ac:dyDescent="0.3">
      <c r="A26" s="109" t="str">
        <f>'Indicator Data'!A29</f>
        <v>Brunei Darussalam</v>
      </c>
      <c r="B26" s="46" t="str">
        <f>'Indicator Data'!B29</f>
        <v>BRN</v>
      </c>
      <c r="C26" s="80">
        <f>IF('Indicator Data'!AQ29="No data","x",ROUND(IF('Indicator Data'!AQ29&gt;C$195,0,IF('Indicator Data'!AQ29&lt;C$194,10,(C$195-'Indicator Data'!AQ29)/(C$195-C$194)*10)),1))</f>
        <v>6</v>
      </c>
      <c r="D26" s="81">
        <f t="shared" si="2"/>
        <v>6</v>
      </c>
      <c r="E26" s="80">
        <f>IF('Indicator Data'!AS29="No data","x",ROUND(IF('Indicator Data'!AS29&gt;E$195,0,IF('Indicator Data'!AS29&lt;E$194,10,(E$195-'Indicator Data'!AS29)/(E$195-E$194)*10)),1))</f>
        <v>4</v>
      </c>
      <c r="F26" s="80">
        <f>IF('Indicator Data'!AR29="No data","x",ROUND(IF('Indicator Data'!AR29&gt;F$195,0,IF('Indicator Data'!AR29&lt;F$194,10,(F$195-'Indicator Data'!AR29)/(F$195-F$194)*10)),1))</f>
        <v>2.5</v>
      </c>
      <c r="G26" s="81">
        <f t="shared" si="3"/>
        <v>3.3</v>
      </c>
      <c r="H26" s="82">
        <f t="shared" si="4"/>
        <v>4.7</v>
      </c>
      <c r="I26" s="80">
        <f>IF('Indicator Data'!AU29="No data","x",ROUND(IF('Indicator Data'!AU29^2&gt;I$195,0,IF('Indicator Data'!AU29^2&lt;I$194,10,(I$195-'Indicator Data'!AU29^2)/(I$195-I$194)*10)),1))</f>
        <v>0.6</v>
      </c>
      <c r="J26" s="80">
        <f>IF(OR('Indicator Data'!AT29=0,'Indicator Data'!AT29="No data"),"x",ROUND(IF('Indicator Data'!AT29&gt;J$195,0,IF('Indicator Data'!AT29&lt;J$194,10,(J$195-'Indicator Data'!AT29)/(J$195-J$194)*10)),1))</f>
        <v>0</v>
      </c>
      <c r="K26" s="80">
        <f>IF('Indicator Data'!AV29="No data","x",ROUND(IF('Indicator Data'!AV29&gt;K$195,0,IF('Indicator Data'!AV29&lt;K$194,10,(K$195-'Indicator Data'!AV29)/(K$195-K$194)*10)),1))</f>
        <v>0.5</v>
      </c>
      <c r="L26" s="80">
        <f>IF('Indicator Data'!AW29="No data","x",ROUND(IF('Indicator Data'!AW29&gt;L$195,0,IF('Indicator Data'!AW29&lt;L$194,10,(L$195-'Indicator Data'!AW29)/(L$195-L$194)*10)),1))</f>
        <v>3.5</v>
      </c>
      <c r="M26" s="81">
        <f t="shared" si="5"/>
        <v>1.2</v>
      </c>
      <c r="N26" s="124">
        <f>IF('Indicator Data'!AX29="No data","x",'Indicator Data'!AX29/'Indicator Data'!BK29*100)</f>
        <v>28.462998102466791</v>
      </c>
      <c r="O26" s="80">
        <f t="shared" si="6"/>
        <v>7.2</v>
      </c>
      <c r="P26" s="80">
        <f>IF('Indicator Data'!AY29="No data","x",ROUND(IF('Indicator Data'!AY29&gt;P$195,0,IF('Indicator Data'!AY29&lt;P$194,10,(P$195-'Indicator Data'!AY29)/(P$195-P$194)*10)),1))</f>
        <v>0.4</v>
      </c>
      <c r="Q26" s="80">
        <f>IF('Indicator Data'!AZ29="No data","x",ROUND(IF('Indicator Data'!AZ29&gt;Q$195,0,IF('Indicator Data'!AZ29&lt;Q$194,10,(Q$195-'Indicator Data'!AZ29)/(Q$195-Q$194)*10)),1))</f>
        <v>0</v>
      </c>
      <c r="R26" s="81">
        <f t="shared" si="7"/>
        <v>2.5</v>
      </c>
      <c r="S26" s="80">
        <f>IF('Indicator Data'!BA29="No data","x",ROUND(IF('Indicator Data'!BA29&gt;S$195,0,IF('Indicator Data'!BA29&lt;S$194,10,(S$195-'Indicator Data'!BA29)/(S$195-S$194)*10)),1))</f>
        <v>5.6</v>
      </c>
      <c r="T26" s="124">
        <f>IF('Indicator Data'!BB29="No data","x",ROUND(IF('Indicator Data'!BB29&gt;T$195,0,IF('Indicator Data'!BB29&lt;T$194,10,(T$195-'Indicator Data'!BB29)/(T$195-T$194)*10)),1))</f>
        <v>0</v>
      </c>
      <c r="U26" s="124">
        <f>IF('Indicator Data'!BC29="No data","x",ROUND(IF('Indicator Data'!BC29&gt;U$195,0,IF('Indicator Data'!BC29&lt;U$194,10,(U$195-'Indicator Data'!BC29)/(U$195-U$194)*10)),1))</f>
        <v>0.2</v>
      </c>
      <c r="V26" s="124" t="str">
        <f>IF('Indicator Data'!BD29="No data","x",ROUND(IF('Indicator Data'!BD29&gt;V$195,0,IF('Indicator Data'!BD29&lt;V$194,10,(V$195-'Indicator Data'!BD29)/(V$195-V$194)*10)),1))</f>
        <v>x</v>
      </c>
      <c r="W26" s="80">
        <f t="shared" si="8"/>
        <v>0.1</v>
      </c>
      <c r="X26" s="80">
        <f>IF('Indicator Data'!BE29="No data","x",ROUND(IF('Indicator Data'!BE29&gt;X$195,0,IF('Indicator Data'!BE29&lt;X$194,10,(X$195-'Indicator Data'!BE29)/(X$195-X$194)*10)),1))</f>
        <v>4</v>
      </c>
      <c r="Y26" s="80">
        <f>IF('Indicator Data'!BF29="No data","x",ROUND(IF('Indicator Data'!BF29&gt;Y$195,10,IF('Indicator Data'!BF29&lt;Y$194,0,10-(Y$195-'Indicator Data'!BF29)/(Y$195-Y$194)*10)),1))</f>
        <v>0.3</v>
      </c>
      <c r="Z26" s="81">
        <f t="shared" si="0"/>
        <v>2.5</v>
      </c>
      <c r="AA26" s="82">
        <f t="shared" si="1"/>
        <v>2.1</v>
      </c>
      <c r="AB26" s="179" t="str">
        <f>IF('Indicator Data'!BG29="No data","x",ROUND(IF('Indicator Data'!BG29&gt;AB$195,0,IF('Indicator Data'!BG29&lt;AB$194,10,(AB$195-'Indicator Data'!BG29)/(AB$195-AB$194)*10)),1))</f>
        <v>x</v>
      </c>
    </row>
    <row r="27" spans="1:28" s="4" customFormat="1" x14ac:dyDescent="0.3">
      <c r="A27" s="109" t="str">
        <f>'Indicator Data'!A30</f>
        <v>Bulgaria</v>
      </c>
      <c r="B27" s="46" t="str">
        <f>'Indicator Data'!B30</f>
        <v>BGR</v>
      </c>
      <c r="C27" s="80">
        <f>IF('Indicator Data'!AQ30="No data","x",ROUND(IF('Indicator Data'!AQ30&gt;C$195,0,IF('Indicator Data'!AQ30&lt;C$194,10,(C$195-'Indicator Data'!AQ30)/(C$195-C$194)*10)),1))</f>
        <v>3.2</v>
      </c>
      <c r="D27" s="81">
        <f t="shared" si="2"/>
        <v>3.2</v>
      </c>
      <c r="E27" s="80">
        <f>IF('Indicator Data'!AS30="No data","x",ROUND(IF('Indicator Data'!AS30&gt;E$195,0,IF('Indicator Data'!AS30&lt;E$194,10,(E$195-'Indicator Data'!AS30)/(E$195-E$194)*10)),1))</f>
        <v>5.7</v>
      </c>
      <c r="F27" s="80">
        <f>IF('Indicator Data'!AR30="No data","x",ROUND(IF('Indicator Data'!AR30&gt;F$195,0,IF('Indicator Data'!AR30&lt;F$194,10,(F$195-'Indicator Data'!AR30)/(F$195-F$194)*10)),1))</f>
        <v>4.5</v>
      </c>
      <c r="G27" s="81">
        <f t="shared" si="3"/>
        <v>5.0999999999999996</v>
      </c>
      <c r="H27" s="82">
        <f t="shared" si="4"/>
        <v>4.2</v>
      </c>
      <c r="I27" s="80">
        <f>IF('Indicator Data'!AU30="No data","x",ROUND(IF('Indicator Data'!AU30^2&gt;I$195,0,IF('Indicator Data'!AU30^2&lt;I$194,10,(I$195-'Indicator Data'!AU30^2)/(I$195-I$194)*10)),1))</f>
        <v>0.4</v>
      </c>
      <c r="J27" s="80">
        <f>IF(OR('Indicator Data'!AT30=0,'Indicator Data'!AT30="No data"),"x",ROUND(IF('Indicator Data'!AT30&gt;J$195,0,IF('Indicator Data'!AT30&lt;J$194,10,(J$195-'Indicator Data'!AT30)/(J$195-J$194)*10)),1))</f>
        <v>0</v>
      </c>
      <c r="K27" s="80">
        <f>IF('Indicator Data'!AV30="No data","x",ROUND(IF('Indicator Data'!AV30&gt;K$195,0,IF('Indicator Data'!AV30&lt;K$194,10,(K$195-'Indicator Data'!AV30)/(K$195-K$194)*10)),1))</f>
        <v>3.5</v>
      </c>
      <c r="L27" s="80">
        <f>IF('Indicator Data'!AW30="No data","x",ROUND(IF('Indicator Data'!AW30&gt;L$195,0,IF('Indicator Data'!AW30&lt;L$194,10,(L$195-'Indicator Data'!AW30)/(L$195-L$194)*10)),1))</f>
        <v>4.2</v>
      </c>
      <c r="M27" s="81">
        <f t="shared" si="5"/>
        <v>2</v>
      </c>
      <c r="N27" s="124">
        <f>IF('Indicator Data'!AX30="No data","x",'Indicator Data'!AX30/'Indicator Data'!BK30*100)</f>
        <v>77.376565954310976</v>
      </c>
      <c r="O27" s="80">
        <f t="shared" si="6"/>
        <v>2.2999999999999998</v>
      </c>
      <c r="P27" s="80">
        <f>IF('Indicator Data'!AY30="No data","x",ROUND(IF('Indicator Data'!AY30&gt;P$195,0,IF('Indicator Data'!AY30&lt;P$194,10,(P$195-'Indicator Data'!AY30)/(P$195-P$194)*10)),1))</f>
        <v>1.6</v>
      </c>
      <c r="Q27" s="80">
        <f>IF('Indicator Data'!AZ30="No data","x",ROUND(IF('Indicator Data'!AZ30&gt;Q$195,0,IF('Indicator Data'!AZ30&lt;Q$194,10,(Q$195-'Indicator Data'!AZ30)/(Q$195-Q$194)*10)),1))</f>
        <v>0.2</v>
      </c>
      <c r="R27" s="81">
        <f t="shared" si="7"/>
        <v>1.4</v>
      </c>
      <c r="S27" s="80">
        <f>IF('Indicator Data'!BA30="No data","x",ROUND(IF('Indicator Data'!BA30&gt;S$195,0,IF('Indicator Data'!BA30&lt;S$194,10,(S$195-'Indicator Data'!BA30)/(S$195-S$194)*10)),1))</f>
        <v>0</v>
      </c>
      <c r="T27" s="124">
        <f>IF('Indicator Data'!BB30="No data","x",ROUND(IF('Indicator Data'!BB30&gt;T$195,0,IF('Indicator Data'!BB30&lt;T$194,10,(T$195-'Indicator Data'!BB30)/(T$195-T$194)*10)),1))</f>
        <v>1.2</v>
      </c>
      <c r="U27" s="124">
        <f>IF('Indicator Data'!BC30="No data","x",ROUND(IF('Indicator Data'!BC30&gt;U$195,0,IF('Indicator Data'!BC30&lt;U$194,10,(U$195-'Indicator Data'!BC30)/(U$195-U$194)*10)),1))</f>
        <v>1.2</v>
      </c>
      <c r="V27" s="124">
        <f>IF('Indicator Data'!BD30="No data","x",ROUND(IF('Indicator Data'!BD30&gt;V$195,0,IF('Indicator Data'!BD30&lt;V$194,10,(V$195-'Indicator Data'!BD30)/(V$195-V$194)*10)),1))</f>
        <v>1.4</v>
      </c>
      <c r="W27" s="80">
        <f t="shared" si="8"/>
        <v>1.2666666666666666</v>
      </c>
      <c r="X27" s="80">
        <f>IF('Indicator Data'!BE30="No data","x",ROUND(IF('Indicator Data'!BE30&gt;X$195,0,IF('Indicator Data'!BE30&lt;X$194,10,(X$195-'Indicator Data'!BE30)/(X$195-X$194)*10)),1))</f>
        <v>4.8</v>
      </c>
      <c r="Y27" s="80">
        <f>IF('Indicator Data'!BF30="No data","x",ROUND(IF('Indicator Data'!BF30&gt;Y$195,10,IF('Indicator Data'!BF30&lt;Y$194,0,10-(Y$195-'Indicator Data'!BF30)/(Y$195-Y$194)*10)),1))</f>
        <v>0.1</v>
      </c>
      <c r="Z27" s="81">
        <f t="shared" si="0"/>
        <v>1.5</v>
      </c>
      <c r="AA27" s="82">
        <f t="shared" si="1"/>
        <v>1.6</v>
      </c>
      <c r="AB27" s="179">
        <f>IF('Indicator Data'!BG30="No data","x",ROUND(IF('Indicator Data'!BG30&gt;AB$195,0,IF('Indicator Data'!BG30&lt;AB$194,10,(AB$195-'Indicator Data'!BG30)/(AB$195-AB$194)*10)),1))</f>
        <v>3.6</v>
      </c>
    </row>
    <row r="28" spans="1:28" s="4" customFormat="1" x14ac:dyDescent="0.3">
      <c r="A28" s="109" t="str">
        <f>'Indicator Data'!A31</f>
        <v>Burkina Faso</v>
      </c>
      <c r="B28" s="46" t="str">
        <f>'Indicator Data'!B31</f>
        <v>BFA</v>
      </c>
      <c r="C28" s="80">
        <f>IF('Indicator Data'!AQ31="No data","x",ROUND(IF('Indicator Data'!AQ31&gt;C$195,0,IF('Indicator Data'!AQ31&lt;C$194,10,(C$195-'Indicator Data'!AQ31)/(C$195-C$194)*10)),1))</f>
        <v>3.2</v>
      </c>
      <c r="D28" s="81">
        <f t="shared" si="2"/>
        <v>3.2</v>
      </c>
      <c r="E28" s="80">
        <f>IF('Indicator Data'!AS31="No data","x",ROUND(IF('Indicator Data'!AS31&gt;E$195,0,IF('Indicator Data'!AS31&lt;E$194,10,(E$195-'Indicator Data'!AS31)/(E$195-E$194)*10)),1))</f>
        <v>6</v>
      </c>
      <c r="F28" s="80">
        <f>IF('Indicator Data'!AR31="No data","x",ROUND(IF('Indicator Data'!AR31&gt;F$195,0,IF('Indicator Data'!AR31&lt;F$194,10,(F$195-'Indicator Data'!AR31)/(F$195-F$194)*10)),1))</f>
        <v>6.2</v>
      </c>
      <c r="G28" s="81">
        <f t="shared" si="3"/>
        <v>6.1</v>
      </c>
      <c r="H28" s="82">
        <f t="shared" si="4"/>
        <v>4.7</v>
      </c>
      <c r="I28" s="80">
        <f>IF('Indicator Data'!AU31="No data","x",ROUND(IF('Indicator Data'!AU31^2&gt;I$195,0,IF('Indicator Data'!AU31^2&lt;I$194,10,(I$195-'Indicator Data'!AU31^2)/(I$195-I$194)*10)),1))</f>
        <v>9.1</v>
      </c>
      <c r="J28" s="80">
        <f>IF(OR('Indicator Data'!AT31=0,'Indicator Data'!AT31="No data"),"x",ROUND(IF('Indicator Data'!AT31&gt;J$195,0,IF('Indicator Data'!AT31&lt;J$194,10,(J$195-'Indicator Data'!AT31)/(J$195-J$194)*10)),1))</f>
        <v>7.5</v>
      </c>
      <c r="K28" s="80">
        <f>IF('Indicator Data'!AV31="No data","x",ROUND(IF('Indicator Data'!AV31&gt;K$195,0,IF('Indicator Data'!AV31&lt;K$194,10,(K$195-'Indicator Data'!AV31)/(K$195-K$194)*10)),1))</f>
        <v>8.4</v>
      </c>
      <c r="L28" s="80">
        <f>IF('Indicator Data'!AW31="No data","x",ROUND(IF('Indicator Data'!AW31&gt;L$195,0,IF('Indicator Data'!AW31&lt;L$194,10,(L$195-'Indicator Data'!AW31)/(L$195-L$194)*10)),1))</f>
        <v>5.2</v>
      </c>
      <c r="M28" s="81">
        <f t="shared" si="5"/>
        <v>7.6</v>
      </c>
      <c r="N28" s="124">
        <f>IF('Indicator Data'!AX31="No data","x",'Indicator Data'!AX31/'Indicator Data'!BK31*100)</f>
        <v>14.985380116959066</v>
      </c>
      <c r="O28" s="80">
        <f t="shared" si="6"/>
        <v>8.6</v>
      </c>
      <c r="P28" s="80">
        <f>IF('Indicator Data'!AY31="No data","x",ROUND(IF('Indicator Data'!AY31&gt;P$195,0,IF('Indicator Data'!AY31&lt;P$194,10,(P$195-'Indicator Data'!AY31)/(P$195-P$194)*10)),1))</f>
        <v>9</v>
      </c>
      <c r="Q28" s="80">
        <f>IF('Indicator Data'!AZ31="No data","x",ROUND(IF('Indicator Data'!AZ31&gt;Q$195,0,IF('Indicator Data'!AZ31&lt;Q$194,10,(Q$195-'Indicator Data'!AZ31)/(Q$195-Q$194)*10)),1))</f>
        <v>10</v>
      </c>
      <c r="R28" s="81">
        <f t="shared" si="7"/>
        <v>9.1999999999999993</v>
      </c>
      <c r="S28" s="80">
        <f>IF('Indicator Data'!BA31="No data","x",ROUND(IF('Indicator Data'!BA31&gt;S$195,0,IF('Indicator Data'!BA31&lt;S$194,10,(S$195-'Indicator Data'!BA31)/(S$195-S$194)*10)),1))</f>
        <v>9.9</v>
      </c>
      <c r="T28" s="124">
        <f>IF('Indicator Data'!BB31="No data","x",ROUND(IF('Indicator Data'!BB31&gt;T$195,0,IF('Indicator Data'!BB31&lt;T$194,10,(T$195-'Indicator Data'!BB31)/(T$195-T$194)*10)),1))</f>
        <v>1.4</v>
      </c>
      <c r="U28" s="124">
        <f>IF('Indicator Data'!BC31="No data","x",ROUND(IF('Indicator Data'!BC31&gt;U$195,0,IF('Indicator Data'!BC31&lt;U$194,10,(U$195-'Indicator Data'!BC31)/(U$195-U$194)*10)),1))</f>
        <v>8.3000000000000007</v>
      </c>
      <c r="V28" s="124">
        <f>IF('Indicator Data'!BD31="No data","x",ROUND(IF('Indicator Data'!BD31&gt;V$195,0,IF('Indicator Data'!BD31&lt;V$194,10,(V$195-'Indicator Data'!BD31)/(V$195-V$194)*10)),1))</f>
        <v>1.4</v>
      </c>
      <c r="W28" s="80">
        <f t="shared" si="8"/>
        <v>3.7000000000000006</v>
      </c>
      <c r="X28" s="80">
        <f>IF('Indicator Data'!BE31="No data","x",ROUND(IF('Indicator Data'!BE31&gt;X$195,0,IF('Indicator Data'!BE31&lt;X$194,10,(X$195-'Indicator Data'!BE31)/(X$195-X$194)*10)),1))</f>
        <v>9.8000000000000007</v>
      </c>
      <c r="Y28" s="80">
        <f>IF('Indicator Data'!BF31="No data","x",ROUND(IF('Indicator Data'!BF31&gt;Y$195,10,IF('Indicator Data'!BF31&lt;Y$194,0,10-(Y$195-'Indicator Data'!BF31)/(Y$195-Y$194)*10)),1))</f>
        <v>3.6</v>
      </c>
      <c r="Z28" s="81">
        <f t="shared" si="0"/>
        <v>6.8</v>
      </c>
      <c r="AA28" s="82">
        <f t="shared" si="1"/>
        <v>7.9</v>
      </c>
      <c r="AB28" s="179">
        <f>IF('Indicator Data'!BG31="No data","x",ROUND(IF('Indicator Data'!BG31&gt;AB$195,0,IF('Indicator Data'!BG31&lt;AB$194,10,(AB$195-'Indicator Data'!BG31)/(AB$195-AB$194)*10)),1))</f>
        <v>7.1</v>
      </c>
    </row>
    <row r="29" spans="1:28" s="4" customFormat="1" x14ac:dyDescent="0.3">
      <c r="A29" s="109" t="str">
        <f>'Indicator Data'!A32</f>
        <v>Burundi</v>
      </c>
      <c r="B29" s="46" t="str">
        <f>'Indicator Data'!B32</f>
        <v>BDI</v>
      </c>
      <c r="C29" s="80">
        <f>IF('Indicator Data'!AQ32="No data","x",ROUND(IF('Indicator Data'!AQ32&gt;C$195,0,IF('Indicator Data'!AQ32&lt;C$194,10,(C$195-'Indicator Data'!AQ32)/(C$195-C$194)*10)),1))</f>
        <v>4.5999999999999996</v>
      </c>
      <c r="D29" s="81">
        <f t="shared" si="2"/>
        <v>4.5999999999999996</v>
      </c>
      <c r="E29" s="80">
        <f>IF('Indicator Data'!AS32="No data","x",ROUND(IF('Indicator Data'!AS32&gt;E$195,0,IF('Indicator Data'!AS32&lt;E$194,10,(E$195-'Indicator Data'!AS32)/(E$195-E$194)*10)),1))</f>
        <v>8.1</v>
      </c>
      <c r="F29" s="80">
        <f>IF('Indicator Data'!AR32="No data","x",ROUND(IF('Indicator Data'!AR32&gt;F$195,0,IF('Indicator Data'!AR32&lt;F$194,10,(F$195-'Indicator Data'!AR32)/(F$195-F$194)*10)),1))</f>
        <v>7.8</v>
      </c>
      <c r="G29" s="81">
        <f t="shared" si="3"/>
        <v>8</v>
      </c>
      <c r="H29" s="82">
        <f t="shared" si="4"/>
        <v>6.3</v>
      </c>
      <c r="I29" s="80">
        <f>IF('Indicator Data'!AU32="No data","x",ROUND(IF('Indicator Data'!AU32^2&gt;I$195,0,IF('Indicator Data'!AU32^2&lt;I$194,10,(I$195-'Indicator Data'!AU32^2)/(I$195-I$194)*10)),1))</f>
        <v>5.9</v>
      </c>
      <c r="J29" s="80">
        <f>IF(OR('Indicator Data'!AT32=0,'Indicator Data'!AT32="No data"),"x",ROUND(IF('Indicator Data'!AT32&gt;J$195,0,IF('Indicator Data'!AT32&lt;J$194,10,(J$195-'Indicator Data'!AT32)/(J$195-J$194)*10)),1))</f>
        <v>9.1</v>
      </c>
      <c r="K29" s="80">
        <f>IF('Indicator Data'!AV32="No data","x",ROUND(IF('Indicator Data'!AV32&gt;K$195,0,IF('Indicator Data'!AV32&lt;K$194,10,(K$195-'Indicator Data'!AV32)/(K$195-K$194)*10)),1))</f>
        <v>9.6999999999999993</v>
      </c>
      <c r="L29" s="80">
        <f>IF('Indicator Data'!AW32="No data","x",ROUND(IF('Indicator Data'!AW32&gt;L$195,0,IF('Indicator Data'!AW32&lt;L$194,10,(L$195-'Indicator Data'!AW32)/(L$195-L$194)*10)),1))</f>
        <v>7.4</v>
      </c>
      <c r="M29" s="81">
        <f t="shared" si="5"/>
        <v>8</v>
      </c>
      <c r="N29" s="124">
        <f>IF('Indicator Data'!AX32="No data","x",'Indicator Data'!AX32/'Indicator Data'!BK32*100)</f>
        <v>23.364485981308412</v>
      </c>
      <c r="O29" s="80">
        <f t="shared" si="6"/>
        <v>7.7</v>
      </c>
      <c r="P29" s="80">
        <f>IF('Indicator Data'!AY32="No data","x",ROUND(IF('Indicator Data'!AY32&gt;P$195,0,IF('Indicator Data'!AY32&lt;P$194,10,(P$195-'Indicator Data'!AY32)/(P$195-P$194)*10)),1))</f>
        <v>6</v>
      </c>
      <c r="Q29" s="80">
        <f>IF('Indicator Data'!AZ32="No data","x",ROUND(IF('Indicator Data'!AZ32&gt;Q$195,0,IF('Indicator Data'!AZ32&lt;Q$194,10,(Q$195-'Indicator Data'!AZ32)/(Q$195-Q$194)*10)),1))</f>
        <v>7.8</v>
      </c>
      <c r="R29" s="81">
        <f t="shared" si="7"/>
        <v>7.2</v>
      </c>
      <c r="S29" s="80">
        <f>IF('Indicator Data'!BA32="No data","x",ROUND(IF('Indicator Data'!BA32&gt;S$195,0,IF('Indicator Data'!BA32&lt;S$194,10,(S$195-'Indicator Data'!BA32)/(S$195-S$194)*10)),1))</f>
        <v>9.9</v>
      </c>
      <c r="T29" s="124">
        <f>IF('Indicator Data'!BB32="No data","x",ROUND(IF('Indicator Data'!BB32&gt;T$195,0,IF('Indicator Data'!BB32&lt;T$194,10,(T$195-'Indicator Data'!BB32)/(T$195-T$194)*10)),1))</f>
        <v>1.4</v>
      </c>
      <c r="U29" s="124">
        <f>IF('Indicator Data'!BC32="No data","x",ROUND(IF('Indicator Data'!BC32&gt;U$195,0,IF('Indicator Data'!BC32&lt;U$194,10,(U$195-'Indicator Data'!BC32)/(U$195-U$194)*10)),1))</f>
        <v>4.0999999999999996</v>
      </c>
      <c r="V29" s="124">
        <f>IF('Indicator Data'!BD32="No data","x",ROUND(IF('Indicator Data'!BD32&gt;V$195,0,IF('Indicator Data'!BD32&lt;V$194,10,(V$195-'Indicator Data'!BD32)/(V$195-V$194)*10)),1))</f>
        <v>1.4</v>
      </c>
      <c r="W29" s="80">
        <f t="shared" si="8"/>
        <v>2.3000000000000003</v>
      </c>
      <c r="X29" s="80">
        <f>IF('Indicator Data'!BE32="No data","x",ROUND(IF('Indicator Data'!BE32&gt;X$195,0,IF('Indicator Data'!BE32&lt;X$194,10,(X$195-'Indicator Data'!BE32)/(X$195-X$194)*10)),1))</f>
        <v>10</v>
      </c>
      <c r="Y29" s="80">
        <f>IF('Indicator Data'!BF32="No data","x",ROUND(IF('Indicator Data'!BF32&gt;Y$195,10,IF('Indicator Data'!BF32&lt;Y$194,0,10-(Y$195-'Indicator Data'!BF32)/(Y$195-Y$194)*10)),1))</f>
        <v>6.1</v>
      </c>
      <c r="Z29" s="81">
        <f t="shared" si="0"/>
        <v>7.1</v>
      </c>
      <c r="AA29" s="82">
        <f t="shared" si="1"/>
        <v>7.4</v>
      </c>
      <c r="AB29" s="179">
        <f>IF('Indicator Data'!BG32="No data","x",ROUND(IF('Indicator Data'!BG32&gt;AB$195,0,IF('Indicator Data'!BG32&lt;AB$194,10,(AB$195-'Indicator Data'!BG32)/(AB$195-AB$194)*10)),1))</f>
        <v>7.7</v>
      </c>
    </row>
    <row r="30" spans="1:28" s="4" customFormat="1" x14ac:dyDescent="0.3">
      <c r="A30" s="109" t="str">
        <f>'Indicator Data'!A33</f>
        <v>Cabo Verde</v>
      </c>
      <c r="B30" s="46" t="str">
        <f>'Indicator Data'!B33</f>
        <v>CPV</v>
      </c>
      <c r="C30" s="80">
        <f>IF('Indicator Data'!AQ33="No data","x",ROUND(IF('Indicator Data'!AQ33&gt;C$195,0,IF('Indicator Data'!AQ33&lt;C$194,10,(C$195-'Indicator Data'!AQ33)/(C$195-C$194)*10)),1))</f>
        <v>3.4</v>
      </c>
      <c r="D30" s="81">
        <f t="shared" si="2"/>
        <v>3.4</v>
      </c>
      <c r="E30" s="80">
        <f>IF('Indicator Data'!AS33="No data","x",ROUND(IF('Indicator Data'!AS33&gt;E$195,0,IF('Indicator Data'!AS33&lt;E$194,10,(E$195-'Indicator Data'!AS33)/(E$195-E$194)*10)),1))</f>
        <v>4.2</v>
      </c>
      <c r="F30" s="80">
        <f>IF('Indicator Data'!AR33="No data","x",ROUND(IF('Indicator Data'!AR33&gt;F$195,0,IF('Indicator Data'!AR33&lt;F$194,10,(F$195-'Indicator Data'!AR33)/(F$195-F$194)*10)),1))</f>
        <v>4.4000000000000004</v>
      </c>
      <c r="G30" s="81">
        <f t="shared" si="3"/>
        <v>4.3</v>
      </c>
      <c r="H30" s="82">
        <f t="shared" si="4"/>
        <v>3.9</v>
      </c>
      <c r="I30" s="80">
        <f>IF('Indicator Data'!AU33="No data","x",ROUND(IF('Indicator Data'!AU33^2&gt;I$195,0,IF('Indicator Data'!AU33^2&lt;I$194,10,(I$195-'Indicator Data'!AU33^2)/(I$195-I$194)*10)),1))</f>
        <v>2.7</v>
      </c>
      <c r="J30" s="80">
        <f>IF(OR('Indicator Data'!AT33=0,'Indicator Data'!AT33="No data"),"x",ROUND(IF('Indicator Data'!AT33&gt;J$195,0,IF('Indicator Data'!AT33&lt;J$194,10,(J$195-'Indicator Data'!AT33)/(J$195-J$194)*10)),1))</f>
        <v>0.7</v>
      </c>
      <c r="K30" s="80">
        <f>IF('Indicator Data'!AV33="No data","x",ROUND(IF('Indicator Data'!AV33&gt;K$195,0,IF('Indicator Data'!AV33&lt;K$194,10,(K$195-'Indicator Data'!AV33)/(K$195-K$194)*10)),1))</f>
        <v>4.3</v>
      </c>
      <c r="L30" s="80">
        <f>IF('Indicator Data'!AW33="No data","x",ROUND(IF('Indicator Data'!AW33&gt;L$195,0,IF('Indicator Data'!AW33&lt;L$194,10,(L$195-'Indicator Data'!AW33)/(L$195-L$194)*10)),1))</f>
        <v>4.5</v>
      </c>
      <c r="M30" s="81">
        <f t="shared" si="5"/>
        <v>3.1</v>
      </c>
      <c r="N30" s="124">
        <f>IF('Indicator Data'!AX33="No data","x",'Indicator Data'!AX33/'Indicator Data'!BK33*100)</f>
        <v>59.553349875930515</v>
      </c>
      <c r="O30" s="80">
        <f t="shared" si="6"/>
        <v>4.0999999999999996</v>
      </c>
      <c r="P30" s="80">
        <f>IF('Indicator Data'!AY33="No data","x",ROUND(IF('Indicator Data'!AY33&gt;P$195,0,IF('Indicator Data'!AY33&lt;P$194,10,(P$195-'Indicator Data'!AY33)/(P$195-P$194)*10)),1))</f>
        <v>2.9</v>
      </c>
      <c r="Q30" s="80">
        <f>IF('Indicator Data'!AZ33="No data","x",ROUND(IF('Indicator Data'!AZ33&gt;Q$195,0,IF('Indicator Data'!AZ33&lt;Q$194,10,(Q$195-'Indicator Data'!AZ33)/(Q$195-Q$194)*10)),1))</f>
        <v>2.6</v>
      </c>
      <c r="R30" s="81">
        <f t="shared" si="7"/>
        <v>3.2</v>
      </c>
      <c r="S30" s="80">
        <f>IF('Indicator Data'!BA33="No data","x",ROUND(IF('Indicator Data'!BA33&gt;S$195,0,IF('Indicator Data'!BA33&lt;S$194,10,(S$195-'Indicator Data'!BA33)/(S$195-S$194)*10)),1))</f>
        <v>8.1</v>
      </c>
      <c r="T30" s="124">
        <f>IF('Indicator Data'!BB33="No data","x",ROUND(IF('Indicator Data'!BB33&gt;T$195,0,IF('Indicator Data'!BB33&lt;T$194,10,(T$195-'Indicator Data'!BB33)/(T$195-T$194)*10)),1))</f>
        <v>0.5</v>
      </c>
      <c r="U30" s="124">
        <f>IF('Indicator Data'!BC33="No data","x",ROUND(IF('Indicator Data'!BC33&gt;U$195,0,IF('Indicator Data'!BC33&lt;U$194,10,(U$195-'Indicator Data'!BC33)/(U$195-U$194)*10)),1))</f>
        <v>2.4</v>
      </c>
      <c r="V30" s="124" t="str">
        <f>IF('Indicator Data'!BD33="No data","x",ROUND(IF('Indicator Data'!BD33&gt;V$195,0,IF('Indicator Data'!BD33&lt;V$194,10,(V$195-'Indicator Data'!BD33)/(V$195-V$194)*10)),1))</f>
        <v>x</v>
      </c>
      <c r="W30" s="80">
        <f t="shared" si="8"/>
        <v>1.45</v>
      </c>
      <c r="X30" s="80">
        <f>IF('Indicator Data'!BE33="No data","x",ROUND(IF('Indicator Data'!BE33&gt;X$195,0,IF('Indicator Data'!BE33&lt;X$194,10,(X$195-'Indicator Data'!BE33)/(X$195-X$194)*10)),1))</f>
        <v>9</v>
      </c>
      <c r="Y30" s="80">
        <f>IF('Indicator Data'!BF33="No data","x",ROUND(IF('Indicator Data'!BF33&gt;Y$195,10,IF('Indicator Data'!BF33&lt;Y$194,0,10-(Y$195-'Indicator Data'!BF33)/(Y$195-Y$194)*10)),1))</f>
        <v>0.6</v>
      </c>
      <c r="Z30" s="81">
        <f t="shared" si="0"/>
        <v>4.8</v>
      </c>
      <c r="AA30" s="82">
        <f t="shared" si="1"/>
        <v>3.7</v>
      </c>
      <c r="AB30" s="179">
        <f>IF('Indicator Data'!BG33="No data","x",ROUND(IF('Indicator Data'!BG33&gt;AB$195,0,IF('Indicator Data'!BG33&lt;AB$194,10,(AB$195-'Indicator Data'!BG33)/(AB$195-AB$194)*10)),1))</f>
        <v>5.4</v>
      </c>
    </row>
    <row r="31" spans="1:28" s="4" customFormat="1" x14ac:dyDescent="0.3">
      <c r="A31" s="109" t="str">
        <f>'Indicator Data'!A34</f>
        <v>Cambodia</v>
      </c>
      <c r="B31" s="46" t="str">
        <f>'Indicator Data'!B34</f>
        <v>KHM</v>
      </c>
      <c r="C31" s="80">
        <f>IF('Indicator Data'!AQ34="No data","x",ROUND(IF('Indicator Data'!AQ34&gt;C$195,0,IF('Indicator Data'!AQ34&lt;C$194,10,(C$195-'Indicator Data'!AQ34)/(C$195-C$194)*10)),1))</f>
        <v>6.8</v>
      </c>
      <c r="D31" s="81">
        <f t="shared" si="2"/>
        <v>6.8</v>
      </c>
      <c r="E31" s="80">
        <f>IF('Indicator Data'!AS34="No data","x",ROUND(IF('Indicator Data'!AS34&gt;E$195,0,IF('Indicator Data'!AS34&lt;E$194,10,(E$195-'Indicator Data'!AS34)/(E$195-E$194)*10)),1))</f>
        <v>8</v>
      </c>
      <c r="F31" s="80">
        <f>IF('Indicator Data'!AR34="No data","x",ROUND(IF('Indicator Data'!AR34&gt;F$195,0,IF('Indicator Data'!AR34&lt;F$194,10,(F$195-'Indicator Data'!AR34)/(F$195-F$194)*10)),1))</f>
        <v>6.1</v>
      </c>
      <c r="G31" s="81">
        <f t="shared" si="3"/>
        <v>7.1</v>
      </c>
      <c r="H31" s="82">
        <f t="shared" si="4"/>
        <v>7</v>
      </c>
      <c r="I31" s="80">
        <f>IF('Indicator Data'!AU34="No data","x",ROUND(IF('Indicator Data'!AU34^2&gt;I$195,0,IF('Indicator Data'!AU34^2&lt;I$194,10,(I$195-'Indicator Data'!AU34^2)/(I$195-I$194)*10)),1))</f>
        <v>3.9</v>
      </c>
      <c r="J31" s="80">
        <f>IF(OR('Indicator Data'!AT34=0,'Indicator Data'!AT34="No data"),"x",ROUND(IF('Indicator Data'!AT34&gt;J$195,0,IF('Indicator Data'!AT34&lt;J$194,10,(J$195-'Indicator Data'!AT34)/(J$195-J$194)*10)),1))</f>
        <v>1.1000000000000001</v>
      </c>
      <c r="K31" s="80">
        <f>IF('Indicator Data'!AV34="No data","x",ROUND(IF('Indicator Data'!AV34&gt;K$195,0,IF('Indicator Data'!AV34&lt;K$194,10,(K$195-'Indicator Data'!AV34)/(K$195-K$194)*10)),1))</f>
        <v>6</v>
      </c>
      <c r="L31" s="80">
        <f>IF('Indicator Data'!AW34="No data","x",ROUND(IF('Indicator Data'!AW34&gt;L$195,0,IF('Indicator Data'!AW34&lt;L$194,10,(L$195-'Indicator Data'!AW34)/(L$195-L$194)*10)),1))</f>
        <v>4.0999999999999996</v>
      </c>
      <c r="M31" s="81">
        <f t="shared" si="5"/>
        <v>3.8</v>
      </c>
      <c r="N31" s="124">
        <f>IF('Indicator Data'!AX34="No data","x",'Indicator Data'!AX34/'Indicator Data'!BK34*100)</f>
        <v>18.694765465669612</v>
      </c>
      <c r="O31" s="80">
        <f t="shared" si="6"/>
        <v>8.1999999999999993</v>
      </c>
      <c r="P31" s="80">
        <f>IF('Indicator Data'!AY34="No data","x",ROUND(IF('Indicator Data'!AY34&gt;P$195,0,IF('Indicator Data'!AY34&lt;P$194,10,(P$195-'Indicator Data'!AY34)/(P$195-P$194)*10)),1))</f>
        <v>4.5</v>
      </c>
      <c r="Q31" s="80">
        <f>IF('Indicator Data'!AZ34="No data","x",ROUND(IF('Indicator Data'!AZ34&gt;Q$195,0,IF('Indicator Data'!AZ34&lt;Q$194,10,(Q$195-'Indicator Data'!AZ34)/(Q$195-Q$194)*10)),1))</f>
        <v>4.3</v>
      </c>
      <c r="R31" s="81">
        <f t="shared" si="7"/>
        <v>5.7</v>
      </c>
      <c r="S31" s="80">
        <f>IF('Indicator Data'!BA34="No data","x",ROUND(IF('Indicator Data'!BA34&gt;S$195,0,IF('Indicator Data'!BA34&lt;S$194,10,(S$195-'Indicator Data'!BA34)/(S$195-S$194)*10)),1))</f>
        <v>9.6</v>
      </c>
      <c r="T31" s="124">
        <f>IF('Indicator Data'!BB34="No data","x",ROUND(IF('Indicator Data'!BB34&gt;T$195,0,IF('Indicator Data'!BB34&lt;T$194,10,(T$195-'Indicator Data'!BB34)/(T$195-T$194)*10)),1))</f>
        <v>1</v>
      </c>
      <c r="U31" s="124">
        <f>IF('Indicator Data'!BC34="No data","x",ROUND(IF('Indicator Data'!BC34&gt;U$195,0,IF('Indicator Data'!BC34&lt;U$194,10,(U$195-'Indicator Data'!BC34)/(U$195-U$194)*10)),1))</f>
        <v>6.4</v>
      </c>
      <c r="V31" s="124">
        <f>IF('Indicator Data'!BD34="No data","x",ROUND(IF('Indicator Data'!BD34&gt;V$195,0,IF('Indicator Data'!BD34&lt;V$194,10,(V$195-'Indicator Data'!BD34)/(V$195-V$194)*10)),1))</f>
        <v>2.9</v>
      </c>
      <c r="W31" s="80">
        <f t="shared" si="8"/>
        <v>3.4333333333333336</v>
      </c>
      <c r="X31" s="80">
        <f>IF('Indicator Data'!BE34="No data","x",ROUND(IF('Indicator Data'!BE34&gt;X$195,0,IF('Indicator Data'!BE34&lt;X$194,10,(X$195-'Indicator Data'!BE34)/(X$195-X$194)*10)),1))</f>
        <v>9.4</v>
      </c>
      <c r="Y31" s="80">
        <f>IF('Indicator Data'!BF34="No data","x",ROUND(IF('Indicator Data'!BF34&gt;Y$195,10,IF('Indicator Data'!BF34&lt;Y$194,0,10-(Y$195-'Indicator Data'!BF34)/(Y$195-Y$194)*10)),1))</f>
        <v>1.8</v>
      </c>
      <c r="Z31" s="81">
        <f t="shared" si="0"/>
        <v>6.1</v>
      </c>
      <c r="AA31" s="82">
        <f t="shared" si="1"/>
        <v>5.2</v>
      </c>
      <c r="AB31" s="179">
        <f>IF('Indicator Data'!BG34="No data","x",ROUND(IF('Indicator Data'!BG34&gt;AB$195,0,IF('Indicator Data'!BG34&lt;AB$194,10,(AB$195-'Indicator Data'!BG34)/(AB$195-AB$194)*10)),1))</f>
        <v>5.4</v>
      </c>
    </row>
    <row r="32" spans="1:28" s="4" customFormat="1" x14ac:dyDescent="0.3">
      <c r="A32" s="109" t="str">
        <f>'Indicator Data'!A35</f>
        <v>Cameroon</v>
      </c>
      <c r="B32" s="46" t="str">
        <f>'Indicator Data'!B35</f>
        <v>CMR</v>
      </c>
      <c r="C32" s="80">
        <f>IF('Indicator Data'!AQ35="No data","x",ROUND(IF('Indicator Data'!AQ35&gt;C$195,0,IF('Indicator Data'!AQ35&lt;C$194,10,(C$195-'Indicator Data'!AQ35)/(C$195-C$194)*10)),1))</f>
        <v>2.6</v>
      </c>
      <c r="D32" s="81">
        <f t="shared" si="2"/>
        <v>2.6</v>
      </c>
      <c r="E32" s="80">
        <f>IF('Indicator Data'!AS35="No data","x",ROUND(IF('Indicator Data'!AS35&gt;E$195,0,IF('Indicator Data'!AS35&lt;E$194,10,(E$195-'Indicator Data'!AS35)/(E$195-E$194)*10)),1))</f>
        <v>7.5</v>
      </c>
      <c r="F32" s="80">
        <f>IF('Indicator Data'!AR35="No data","x",ROUND(IF('Indicator Data'!AR35&gt;F$195,0,IF('Indicator Data'!AR35&lt;F$194,10,(F$195-'Indicator Data'!AR35)/(F$195-F$194)*10)),1))</f>
        <v>6.6</v>
      </c>
      <c r="G32" s="81">
        <f t="shared" si="3"/>
        <v>7.1</v>
      </c>
      <c r="H32" s="82">
        <f t="shared" si="4"/>
        <v>4.9000000000000004</v>
      </c>
      <c r="I32" s="80">
        <f>IF('Indicator Data'!AU35="No data","x",ROUND(IF('Indicator Data'!AU35^2&gt;I$195,0,IF('Indicator Data'!AU35^2&lt;I$194,10,(I$195-'Indicator Data'!AU35^2)/(I$195-I$194)*10)),1))</f>
        <v>4.5</v>
      </c>
      <c r="J32" s="80">
        <f>IF(OR('Indicator Data'!AT35=0,'Indicator Data'!AT35="No data"),"x",ROUND(IF('Indicator Data'!AT35&gt;J$195,0,IF('Indicator Data'!AT35&lt;J$194,10,(J$195-'Indicator Data'!AT35)/(J$195-J$194)*10)),1))</f>
        <v>3.9</v>
      </c>
      <c r="K32" s="80">
        <f>IF('Indicator Data'!AV35="No data","x",ROUND(IF('Indicator Data'!AV35&gt;K$195,0,IF('Indicator Data'!AV35&lt;K$194,10,(K$195-'Indicator Data'!AV35)/(K$195-K$194)*10)),1))</f>
        <v>7.7</v>
      </c>
      <c r="L32" s="80">
        <f>IF('Indicator Data'!AW35="No data","x",ROUND(IF('Indicator Data'!AW35&gt;L$195,0,IF('Indicator Data'!AW35&lt;L$194,10,(L$195-'Indicator Data'!AW35)/(L$195-L$194)*10)),1))</f>
        <v>6.5</v>
      </c>
      <c r="M32" s="81">
        <f t="shared" si="5"/>
        <v>5.7</v>
      </c>
      <c r="N32" s="124">
        <f>IF('Indicator Data'!AX35="No data","x",'Indicator Data'!AX35/'Indicator Data'!BK35*100)</f>
        <v>7.8272090711006745</v>
      </c>
      <c r="O32" s="80">
        <f t="shared" si="6"/>
        <v>9.3000000000000007</v>
      </c>
      <c r="P32" s="80">
        <f>IF('Indicator Data'!AY35="No data","x",ROUND(IF('Indicator Data'!AY35&gt;P$195,0,IF('Indicator Data'!AY35&lt;P$194,10,(P$195-'Indicator Data'!AY35)/(P$195-P$194)*10)),1))</f>
        <v>6.8</v>
      </c>
      <c r="Q32" s="80">
        <f>IF('Indicator Data'!AZ35="No data","x",ROUND(IF('Indicator Data'!AZ35&gt;Q$195,0,IF('Indicator Data'!AZ35&lt;Q$194,10,(Q$195-'Indicator Data'!AZ35)/(Q$195-Q$194)*10)),1))</f>
        <v>7.9</v>
      </c>
      <c r="R32" s="81">
        <f t="shared" si="7"/>
        <v>8</v>
      </c>
      <c r="S32" s="80">
        <f>IF('Indicator Data'!BA35="No data","x",ROUND(IF('Indicator Data'!BA35&gt;S$195,0,IF('Indicator Data'!BA35&lt;S$194,10,(S$195-'Indicator Data'!BA35)/(S$195-S$194)*10)),1))</f>
        <v>9.8000000000000007</v>
      </c>
      <c r="T32" s="124">
        <f>IF('Indicator Data'!BB35="No data","x",ROUND(IF('Indicator Data'!BB35&gt;T$195,0,IF('Indicator Data'!BB35&lt;T$194,10,(T$195-'Indicator Data'!BB35)/(T$195-T$194)*10)),1))</f>
        <v>2.2000000000000002</v>
      </c>
      <c r="U32" s="124" t="str">
        <f>IF('Indicator Data'!BC35="No data","x",ROUND(IF('Indicator Data'!BC35&gt;U$195,0,IF('Indicator Data'!BC35&lt;U$194,10,(U$195-'Indicator Data'!BC35)/(U$195-U$194)*10)),1))</f>
        <v>x</v>
      </c>
      <c r="V32" s="124">
        <f>IF('Indicator Data'!BD35="No data","x",ROUND(IF('Indicator Data'!BD35&gt;V$195,0,IF('Indicator Data'!BD35&lt;V$194,10,(V$195-'Indicator Data'!BD35)/(V$195-V$194)*10)),1))</f>
        <v>2.5</v>
      </c>
      <c r="W32" s="80">
        <f t="shared" si="8"/>
        <v>2.35</v>
      </c>
      <c r="X32" s="80">
        <f>IF('Indicator Data'!BE35="No data","x",ROUND(IF('Indicator Data'!BE35&gt;X$195,0,IF('Indicator Data'!BE35&lt;X$194,10,(X$195-'Indicator Data'!BE35)/(X$195-X$194)*10)),1))</f>
        <v>9.6</v>
      </c>
      <c r="Y32" s="80">
        <f>IF('Indicator Data'!BF35="No data","x",ROUND(IF('Indicator Data'!BF35&gt;Y$195,10,IF('Indicator Data'!BF35&lt;Y$194,0,10-(Y$195-'Indicator Data'!BF35)/(Y$195-Y$194)*10)),1))</f>
        <v>5.9</v>
      </c>
      <c r="Z32" s="81">
        <f t="shared" si="0"/>
        <v>6.9</v>
      </c>
      <c r="AA32" s="82">
        <f t="shared" si="1"/>
        <v>6.9</v>
      </c>
      <c r="AB32" s="179">
        <f>IF('Indicator Data'!BG35="No data","x",ROUND(IF('Indicator Data'!BG35&gt;AB$195,0,IF('Indicator Data'!BG35&lt;AB$194,10,(AB$195-'Indicator Data'!BG35)/(AB$195-AB$194)*10)),1))</f>
        <v>6.2</v>
      </c>
    </row>
    <row r="33" spans="1:28" s="4" customFormat="1" x14ac:dyDescent="0.3">
      <c r="A33" s="109" t="str">
        <f>'Indicator Data'!A36</f>
        <v>Canada</v>
      </c>
      <c r="B33" s="46" t="str">
        <f>'Indicator Data'!B36</f>
        <v>CAN</v>
      </c>
      <c r="C33" s="80">
        <f>IF('Indicator Data'!AQ36="No data","x",ROUND(IF('Indicator Data'!AQ36&gt;C$195,0,IF('Indicator Data'!AQ36&lt;C$194,10,(C$195-'Indicator Data'!AQ36)/(C$195-C$194)*10)),1))</f>
        <v>2.8</v>
      </c>
      <c r="D33" s="81">
        <f t="shared" si="2"/>
        <v>2.8</v>
      </c>
      <c r="E33" s="80">
        <f>IF('Indicator Data'!AS36="No data","x",ROUND(IF('Indicator Data'!AS36&gt;E$195,0,IF('Indicator Data'!AS36&lt;E$194,10,(E$195-'Indicator Data'!AS36)/(E$195-E$194)*10)),1))</f>
        <v>2.2999999999999998</v>
      </c>
      <c r="F33" s="80">
        <f>IF('Indicator Data'!AR36="No data","x",ROUND(IF('Indicator Data'!AR36&gt;F$195,0,IF('Indicator Data'!AR36&lt;F$194,10,(F$195-'Indicator Data'!AR36)/(F$195-F$194)*10)),1))</f>
        <v>1.6</v>
      </c>
      <c r="G33" s="81">
        <f t="shared" si="3"/>
        <v>2</v>
      </c>
      <c r="H33" s="82">
        <f t="shared" si="4"/>
        <v>2.4</v>
      </c>
      <c r="I33" s="80" t="str">
        <f>IF('Indicator Data'!AU36="No data","x",ROUND(IF('Indicator Data'!AU36^2&gt;I$195,0,IF('Indicator Data'!AU36^2&lt;I$194,10,(I$195-'Indicator Data'!AU36^2)/(I$195-I$194)*10)),1))</f>
        <v>x</v>
      </c>
      <c r="J33" s="80">
        <f>IF(OR('Indicator Data'!AT36=0,'Indicator Data'!AT36="No data"),"x",ROUND(IF('Indicator Data'!AT36&gt;J$195,0,IF('Indicator Data'!AT36&lt;J$194,10,(J$195-'Indicator Data'!AT36)/(J$195-J$194)*10)),1))</f>
        <v>0</v>
      </c>
      <c r="K33" s="80">
        <f>IF('Indicator Data'!AV36="No data","x",ROUND(IF('Indicator Data'!AV36&gt;K$195,0,IF('Indicator Data'!AV36&lt;K$194,10,(K$195-'Indicator Data'!AV36)/(K$195-K$194)*10)),1))</f>
        <v>0.9</v>
      </c>
      <c r="L33" s="80">
        <f>IF('Indicator Data'!AW36="No data","x",ROUND(IF('Indicator Data'!AW36&gt;L$195,0,IF('Indicator Data'!AW36&lt;L$194,10,(L$195-'Indicator Data'!AW36)/(L$195-L$194)*10)),1))</f>
        <v>5.7</v>
      </c>
      <c r="M33" s="81">
        <f t="shared" si="5"/>
        <v>2.2000000000000002</v>
      </c>
      <c r="N33" s="124">
        <f>IF('Indicator Data'!AX36="No data","x",'Indicator Data'!AX36/'Indicator Data'!BK36*100)</f>
        <v>13.196224560153341</v>
      </c>
      <c r="O33" s="80">
        <f t="shared" si="6"/>
        <v>8.8000000000000007</v>
      </c>
      <c r="P33" s="80">
        <f>IF('Indicator Data'!AY36="No data","x",ROUND(IF('Indicator Data'!AY36&gt;P$195,0,IF('Indicator Data'!AY36&lt;P$194,10,(P$195-'Indicator Data'!AY36)/(P$195-P$194)*10)),1))</f>
        <v>0.1</v>
      </c>
      <c r="Q33" s="80">
        <f>IF('Indicator Data'!AZ36="No data","x",ROUND(IF('Indicator Data'!AZ36&gt;Q$195,0,IF('Indicator Data'!AZ36&lt;Q$194,10,(Q$195-'Indicator Data'!AZ36)/(Q$195-Q$194)*10)),1))</f>
        <v>0.1</v>
      </c>
      <c r="R33" s="81">
        <f t="shared" si="7"/>
        <v>3</v>
      </c>
      <c r="S33" s="80">
        <f>IF('Indicator Data'!BA36="No data","x",ROUND(IF('Indicator Data'!BA36&gt;S$195,0,IF('Indicator Data'!BA36&lt;S$194,10,(S$195-'Indicator Data'!BA36)/(S$195-S$194)*10)),1))</f>
        <v>3.5</v>
      </c>
      <c r="T33" s="124">
        <f>IF('Indicator Data'!BB36="No data","x",ROUND(IF('Indicator Data'!BB36&gt;T$195,0,IF('Indicator Data'!BB36&lt;T$194,10,(T$195-'Indicator Data'!BB36)/(T$195-T$194)*10)),1))</f>
        <v>1.4</v>
      </c>
      <c r="U33" s="124">
        <f>IF('Indicator Data'!BC36="No data","x",ROUND(IF('Indicator Data'!BC36&gt;U$195,0,IF('Indicator Data'!BC36&lt;U$194,10,(U$195-'Indicator Data'!BC36)/(U$195-U$194)*10)),1))</f>
        <v>2.2000000000000002</v>
      </c>
      <c r="V33" s="124">
        <f>IF('Indicator Data'!BD36="No data","x",ROUND(IF('Indicator Data'!BD36&gt;V$195,0,IF('Indicator Data'!BD36&lt;V$194,10,(V$195-'Indicator Data'!BD36)/(V$195-V$194)*10)),1))</f>
        <v>3.2</v>
      </c>
      <c r="W33" s="80">
        <f t="shared" si="8"/>
        <v>2.2666666666666671</v>
      </c>
      <c r="X33" s="80">
        <f>IF('Indicator Data'!BE36="No data","x",ROUND(IF('Indicator Data'!BE36&gt;X$195,0,IF('Indicator Data'!BE36&lt;X$194,10,(X$195-'Indicator Data'!BE36)/(X$195-X$194)*10)),1))</f>
        <v>0</v>
      </c>
      <c r="Y33" s="80">
        <f>IF('Indicator Data'!BF36="No data","x",ROUND(IF('Indicator Data'!BF36&gt;Y$195,10,IF('Indicator Data'!BF36&lt;Y$194,0,10-(Y$195-'Indicator Data'!BF36)/(Y$195-Y$194)*10)),1))</f>
        <v>0.1</v>
      </c>
      <c r="Z33" s="81">
        <f t="shared" si="0"/>
        <v>1.5</v>
      </c>
      <c r="AA33" s="82">
        <f t="shared" si="1"/>
        <v>2.2000000000000002</v>
      </c>
      <c r="AB33" s="179">
        <f>IF('Indicator Data'!BG36="No data","x",ROUND(IF('Indicator Data'!BG36&gt;AB$195,0,IF('Indicator Data'!BG36&lt;AB$194,10,(AB$195-'Indicator Data'!BG36)/(AB$195-AB$194)*10)),1))</f>
        <v>0.1</v>
      </c>
    </row>
    <row r="34" spans="1:28" s="4" customFormat="1" x14ac:dyDescent="0.3">
      <c r="A34" s="109" t="str">
        <f>'Indicator Data'!A37</f>
        <v>Central African Republic</v>
      </c>
      <c r="B34" s="46" t="str">
        <f>'Indicator Data'!B37</f>
        <v>CAF</v>
      </c>
      <c r="C34" s="80" t="str">
        <f>IF('Indicator Data'!AQ37="No data","x",ROUND(IF('Indicator Data'!AQ37&gt;C$195,0,IF('Indicator Data'!AQ37&lt;C$194,10,(C$195-'Indicator Data'!AQ37)/(C$195-C$194)*10)),1))</f>
        <v>x</v>
      </c>
      <c r="D34" s="81" t="str">
        <f t="shared" si="2"/>
        <v>x</v>
      </c>
      <c r="E34" s="80">
        <f>IF('Indicator Data'!AS37="No data","x",ROUND(IF('Indicator Data'!AS37&gt;E$195,0,IF('Indicator Data'!AS37&lt;E$194,10,(E$195-'Indicator Data'!AS37)/(E$195-E$194)*10)),1))</f>
        <v>7.5</v>
      </c>
      <c r="F34" s="80">
        <f>IF('Indicator Data'!AR37="No data","x",ROUND(IF('Indicator Data'!AR37&gt;F$195,0,IF('Indicator Data'!AR37&lt;F$194,10,(F$195-'Indicator Data'!AR37)/(F$195-F$194)*10)),1))</f>
        <v>8.4</v>
      </c>
      <c r="G34" s="81">
        <f t="shared" si="3"/>
        <v>8</v>
      </c>
      <c r="H34" s="82">
        <f t="shared" si="4"/>
        <v>8</v>
      </c>
      <c r="I34" s="80">
        <f>IF('Indicator Data'!AU37="No data","x",ROUND(IF('Indicator Data'!AU37^2&gt;I$195,0,IF('Indicator Data'!AU37^2&lt;I$194,10,(I$195-'Indicator Data'!AU37^2)/(I$195-I$194)*10)),1))</f>
        <v>9.5</v>
      </c>
      <c r="J34" s="80">
        <f>IF(OR('Indicator Data'!AT37=0,'Indicator Data'!AT37="No data"),"x",ROUND(IF('Indicator Data'!AT37&gt;J$195,0,IF('Indicator Data'!AT37&lt;J$194,10,(J$195-'Indicator Data'!AT37)/(J$195-J$194)*10)),1))</f>
        <v>7</v>
      </c>
      <c r="K34" s="80">
        <f>IF('Indicator Data'!AV37="No data","x",ROUND(IF('Indicator Data'!AV37&gt;K$195,0,IF('Indicator Data'!AV37&lt;K$194,10,(K$195-'Indicator Data'!AV37)/(K$195-K$194)*10)),1))</f>
        <v>9.6</v>
      </c>
      <c r="L34" s="80">
        <f>IF('Indicator Data'!AW37="No data","x",ROUND(IF('Indicator Data'!AW37&gt;L$195,0,IF('Indicator Data'!AW37&lt;L$194,10,(L$195-'Indicator Data'!AW37)/(L$195-L$194)*10)),1))</f>
        <v>8.9</v>
      </c>
      <c r="M34" s="81">
        <f t="shared" si="5"/>
        <v>8.8000000000000007</v>
      </c>
      <c r="N34" s="124">
        <f>IF('Indicator Data'!AX37="No data","x",'Indicator Data'!AX37/'Indicator Data'!BK37*100)</f>
        <v>4.8155639025329862</v>
      </c>
      <c r="O34" s="80">
        <f t="shared" si="6"/>
        <v>9.6</v>
      </c>
      <c r="P34" s="80">
        <f>IF('Indicator Data'!AY37="No data","x",ROUND(IF('Indicator Data'!AY37&gt;P$195,0,IF('Indicator Data'!AY37&lt;P$194,10,(P$195-'Indicator Data'!AY37)/(P$195-P$194)*10)),1))</f>
        <v>8.3000000000000007</v>
      </c>
      <c r="Q34" s="80">
        <f>IF('Indicator Data'!AZ37="No data","x",ROUND(IF('Indicator Data'!AZ37&gt;Q$195,0,IF('Indicator Data'!AZ37&lt;Q$194,10,(Q$195-'Indicator Data'!AZ37)/(Q$195-Q$194)*10)),1))</f>
        <v>10</v>
      </c>
      <c r="R34" s="81">
        <f t="shared" si="7"/>
        <v>9.3000000000000007</v>
      </c>
      <c r="S34" s="80">
        <f>IF('Indicator Data'!BA37="No data","x",ROUND(IF('Indicator Data'!BA37&gt;S$195,0,IF('Indicator Data'!BA37&lt;S$194,10,(S$195-'Indicator Data'!BA37)/(S$195-S$194)*10)),1))</f>
        <v>9.8000000000000007</v>
      </c>
      <c r="T34" s="124">
        <f>IF('Indicator Data'!BB37="No data","x",ROUND(IF('Indicator Data'!BB37&gt;T$195,0,IF('Indicator Data'!BB37&lt;T$194,10,(T$195-'Indicator Data'!BB37)/(T$195-T$194)*10)),1))</f>
        <v>8.8000000000000007</v>
      </c>
      <c r="U34" s="124" t="str">
        <f>IF('Indicator Data'!BC37="No data","x",ROUND(IF('Indicator Data'!BC37&gt;U$195,0,IF('Indicator Data'!BC37&lt;U$194,10,(U$195-'Indicator Data'!BC37)/(U$195-U$194)*10)),1))</f>
        <v>x</v>
      </c>
      <c r="V34" s="124">
        <f>IF('Indicator Data'!BD37="No data","x",ROUND(IF('Indicator Data'!BD37&gt;V$195,0,IF('Indicator Data'!BD37&lt;V$194,10,(V$195-'Indicator Data'!BD37)/(V$195-V$194)*10)),1))</f>
        <v>8.8000000000000007</v>
      </c>
      <c r="W34" s="80">
        <f t="shared" si="8"/>
        <v>8.8000000000000007</v>
      </c>
      <c r="X34" s="80">
        <f>IF('Indicator Data'!BE37="No data","x",ROUND(IF('Indicator Data'!BE37&gt;X$195,0,IF('Indicator Data'!BE37&lt;X$194,10,(X$195-'Indicator Data'!BE37)/(X$195-X$194)*10)),1))</f>
        <v>10</v>
      </c>
      <c r="Y34" s="80">
        <f>IF('Indicator Data'!BF37="No data","x",ROUND(IF('Indicator Data'!BF37&gt;Y$195,10,IF('Indicator Data'!BF37&lt;Y$194,0,10-(Y$195-'Indicator Data'!BF37)/(Y$195-Y$194)*10)),1))</f>
        <v>9.1999999999999993</v>
      </c>
      <c r="Z34" s="81">
        <f t="shared" si="0"/>
        <v>9.5</v>
      </c>
      <c r="AA34" s="82">
        <f t="shared" si="1"/>
        <v>9.1999999999999993</v>
      </c>
      <c r="AB34" s="179">
        <f>IF('Indicator Data'!BG37="No data","x",ROUND(IF('Indicator Data'!BG37&gt;AB$195,0,IF('Indicator Data'!BG37&lt;AB$194,10,(AB$195-'Indicator Data'!BG37)/(AB$195-AB$194)*10)),1))</f>
        <v>8.6999999999999993</v>
      </c>
    </row>
    <row r="35" spans="1:28" s="4" customFormat="1" x14ac:dyDescent="0.3">
      <c r="A35" s="109" t="str">
        <f>'Indicator Data'!A38</f>
        <v>Chad</v>
      </c>
      <c r="B35" s="46" t="str">
        <f>'Indicator Data'!B38</f>
        <v>TCD</v>
      </c>
      <c r="C35" s="80" t="str">
        <f>IF('Indicator Data'!AQ38="No data","x",ROUND(IF('Indicator Data'!AQ38&gt;C$195,0,IF('Indicator Data'!AQ38&lt;C$194,10,(C$195-'Indicator Data'!AQ38)/(C$195-C$194)*10)),1))</f>
        <v>x</v>
      </c>
      <c r="D35" s="81" t="str">
        <f t="shared" si="2"/>
        <v>x</v>
      </c>
      <c r="E35" s="80">
        <f>IF('Indicator Data'!AS38="No data","x",ROUND(IF('Indicator Data'!AS38&gt;E$195,0,IF('Indicator Data'!AS38&lt;E$194,10,(E$195-'Indicator Data'!AS38)/(E$195-E$194)*10)),1))</f>
        <v>8</v>
      </c>
      <c r="F35" s="80">
        <f>IF('Indicator Data'!AR38="No data","x",ROUND(IF('Indicator Data'!AR38&gt;F$195,0,IF('Indicator Data'!AR38&lt;F$194,10,(F$195-'Indicator Data'!AR38)/(F$195-F$194)*10)),1))</f>
        <v>8.1</v>
      </c>
      <c r="G35" s="81">
        <f t="shared" si="3"/>
        <v>8.1</v>
      </c>
      <c r="H35" s="82">
        <f t="shared" si="4"/>
        <v>8.1</v>
      </c>
      <c r="I35" s="80">
        <f>IF('Indicator Data'!AU38="No data","x",ROUND(IF('Indicator Data'!AU38^2&gt;I$195,0,IF('Indicator Data'!AU38^2&lt;I$194,10,(I$195-'Indicator Data'!AU38^2)/(I$195-I$194)*10)),1))</f>
        <v>10</v>
      </c>
      <c r="J35" s="80">
        <f>IF(OR('Indicator Data'!AT38=0,'Indicator Data'!AT38="No data"),"x",ROUND(IF('Indicator Data'!AT38&gt;J$195,0,IF('Indicator Data'!AT38&lt;J$194,10,(J$195-'Indicator Data'!AT38)/(J$195-J$194)*10)),1))</f>
        <v>8.9</v>
      </c>
      <c r="K35" s="80">
        <f>IF('Indicator Data'!AV38="No data","x",ROUND(IF('Indicator Data'!AV38&gt;K$195,0,IF('Indicator Data'!AV38&lt;K$194,10,(K$195-'Indicator Data'!AV38)/(K$195-K$194)*10)),1))</f>
        <v>9.4</v>
      </c>
      <c r="L35" s="80">
        <f>IF('Indicator Data'!AW38="No data","x",ROUND(IF('Indicator Data'!AW38&gt;L$195,0,IF('Indicator Data'!AW38&lt;L$194,10,(L$195-'Indicator Data'!AW38)/(L$195-L$194)*10)),1))</f>
        <v>7.9</v>
      </c>
      <c r="M35" s="81">
        <f t="shared" si="5"/>
        <v>9.1</v>
      </c>
      <c r="N35" s="124">
        <f>IF('Indicator Data'!AX38="No data","x",'Indicator Data'!AX38/'Indicator Data'!BK38*100)</f>
        <v>2.4618805590851336</v>
      </c>
      <c r="O35" s="80">
        <f t="shared" si="6"/>
        <v>9.9</v>
      </c>
      <c r="P35" s="80">
        <f>IF('Indicator Data'!AY38="No data","x",ROUND(IF('Indicator Data'!AY38&gt;P$195,0,IF('Indicator Data'!AY38&lt;P$194,10,(P$195-'Indicator Data'!AY38)/(P$195-P$194)*10)),1))</f>
        <v>10</v>
      </c>
      <c r="Q35" s="80">
        <f>IF('Indicator Data'!AZ38="No data","x",ROUND(IF('Indicator Data'!AZ38&gt;Q$195,0,IF('Indicator Data'!AZ38&lt;Q$194,10,(Q$195-'Indicator Data'!AZ38)/(Q$195-Q$194)*10)),1))</f>
        <v>10</v>
      </c>
      <c r="R35" s="81">
        <f t="shared" si="7"/>
        <v>10</v>
      </c>
      <c r="S35" s="80">
        <f>IF('Indicator Data'!BA38="No data","x",ROUND(IF('Indicator Data'!BA38&gt;S$195,0,IF('Indicator Data'!BA38&lt;S$194,10,(S$195-'Indicator Data'!BA38)/(S$195-S$194)*10)),1))</f>
        <v>9.9</v>
      </c>
      <c r="T35" s="124">
        <f>IF('Indicator Data'!BB38="No data","x",ROUND(IF('Indicator Data'!BB38&gt;T$195,0,IF('Indicator Data'!BB38&lt;T$194,10,(T$195-'Indicator Data'!BB38)/(T$195-T$194)*10)),1))</f>
        <v>9.8000000000000007</v>
      </c>
      <c r="U35" s="124" t="str">
        <f>IF('Indicator Data'!BC38="No data","x",ROUND(IF('Indicator Data'!BC38&gt;U$195,0,IF('Indicator Data'!BC38&lt;U$194,10,(U$195-'Indicator Data'!BC38)/(U$195-U$194)*10)),1))</f>
        <v>x</v>
      </c>
      <c r="V35" s="124" t="str">
        <f>IF('Indicator Data'!BD38="No data","x",ROUND(IF('Indicator Data'!BD38&gt;V$195,0,IF('Indicator Data'!BD38&lt;V$194,10,(V$195-'Indicator Data'!BD38)/(V$195-V$194)*10)),1))</f>
        <v>x</v>
      </c>
      <c r="W35" s="80">
        <f t="shared" si="8"/>
        <v>9.8000000000000007</v>
      </c>
      <c r="X35" s="80">
        <f>IF('Indicator Data'!BE38="No data","x",ROUND(IF('Indicator Data'!BE38&gt;X$195,0,IF('Indicator Data'!BE38&lt;X$194,10,(X$195-'Indicator Data'!BE38)/(X$195-X$194)*10)),1))</f>
        <v>9.8000000000000007</v>
      </c>
      <c r="Y35" s="80">
        <f>IF('Indicator Data'!BF38="No data","x",ROUND(IF('Indicator Data'!BF38&gt;Y$195,10,IF('Indicator Data'!BF38&lt;Y$194,0,10-(Y$195-'Indicator Data'!BF38)/(Y$195-Y$194)*10)),1))</f>
        <v>10</v>
      </c>
      <c r="Z35" s="81">
        <f t="shared" ref="Z35:Z66" si="9">IF(AND(S35="x",W35="x",X35="x",Y35="x"),"x",ROUND(AVERAGE(S35,W35,X35,Y35),1))</f>
        <v>9.9</v>
      </c>
      <c r="AA35" s="82">
        <f t="shared" ref="AA35:AA66" si="10">ROUND(AVERAGE(R35,M35,Z35),1)</f>
        <v>9.6999999999999993</v>
      </c>
      <c r="AB35" s="179">
        <f>IF('Indicator Data'!BG38="No data","x",ROUND(IF('Indicator Data'!BG38&gt;AB$195,0,IF('Indicator Data'!BG38&lt;AB$194,10,(AB$195-'Indicator Data'!BG38)/(AB$195-AB$194)*10)),1))</f>
        <v>7.1</v>
      </c>
    </row>
    <row r="36" spans="1:28" s="4" customFormat="1" x14ac:dyDescent="0.3">
      <c r="A36" s="109" t="str">
        <f>'Indicator Data'!A39</f>
        <v>Chile</v>
      </c>
      <c r="B36" s="46" t="str">
        <f>'Indicator Data'!B39</f>
        <v>CHL</v>
      </c>
      <c r="C36" s="80">
        <f>IF('Indicator Data'!AQ39="No data","x",ROUND(IF('Indicator Data'!AQ39&gt;C$195,0,IF('Indicator Data'!AQ39&lt;C$194,10,(C$195-'Indicator Data'!AQ39)/(C$195-C$194)*10)),1))</f>
        <v>3.2</v>
      </c>
      <c r="D36" s="81">
        <f t="shared" si="2"/>
        <v>3.2</v>
      </c>
      <c r="E36" s="80">
        <f>IF('Indicator Data'!AS39="No data","x",ROUND(IF('Indicator Data'!AS39&gt;E$195,0,IF('Indicator Data'!AS39&lt;E$194,10,(E$195-'Indicator Data'!AS39)/(E$195-E$194)*10)),1))</f>
        <v>3.3</v>
      </c>
      <c r="F36" s="80">
        <f>IF('Indicator Data'!AR39="No data","x",ROUND(IF('Indicator Data'!AR39&gt;F$195,0,IF('Indicator Data'!AR39&lt;F$194,10,(F$195-'Indicator Data'!AR39)/(F$195-F$194)*10)),1))</f>
        <v>2.8</v>
      </c>
      <c r="G36" s="81">
        <f t="shared" si="3"/>
        <v>3.1</v>
      </c>
      <c r="H36" s="82">
        <f t="shared" si="4"/>
        <v>3.2</v>
      </c>
      <c r="I36" s="80">
        <f>IF('Indicator Data'!AU39="No data","x",ROUND(IF('Indicator Data'!AU39^2&gt;I$195,0,IF('Indicator Data'!AU39^2&lt;I$194,10,(I$195-'Indicator Data'!AU39^2)/(I$195-I$194)*10)),1))</f>
        <v>0.8</v>
      </c>
      <c r="J36" s="80">
        <f>IF(OR('Indicator Data'!AT39=0,'Indicator Data'!AT39="No data"),"x",ROUND(IF('Indicator Data'!AT39&gt;J$195,0,IF('Indicator Data'!AT39&lt;J$194,10,(J$195-'Indicator Data'!AT39)/(J$195-J$194)*10)),1))</f>
        <v>0</v>
      </c>
      <c r="K36" s="80">
        <f>IF('Indicator Data'!AV39="No data","x",ROUND(IF('Indicator Data'!AV39&gt;K$195,0,IF('Indicator Data'!AV39&lt;K$194,10,(K$195-'Indicator Data'!AV39)/(K$195-K$194)*10)),1))</f>
        <v>1.8</v>
      </c>
      <c r="L36" s="80">
        <f>IF('Indicator Data'!AW39="No data","x",ROUND(IF('Indicator Data'!AW39&gt;L$195,0,IF('Indicator Data'!AW39&lt;L$194,10,(L$195-'Indicator Data'!AW39)/(L$195-L$194)*10)),1))</f>
        <v>3.4</v>
      </c>
      <c r="M36" s="81">
        <f t="shared" si="5"/>
        <v>1.5</v>
      </c>
      <c r="N36" s="124">
        <f>IF('Indicator Data'!AX39="No data","x",'Indicator Data'!AX39/'Indicator Data'!BK39*100)</f>
        <v>20.173980407030228</v>
      </c>
      <c r="O36" s="80">
        <f t="shared" si="6"/>
        <v>8.1</v>
      </c>
      <c r="P36" s="80">
        <f>IF('Indicator Data'!AY39="No data","x",ROUND(IF('Indicator Data'!AY39&gt;P$195,0,IF('Indicator Data'!AY39&lt;P$194,10,(P$195-'Indicator Data'!AY39)/(P$195-P$194)*10)),1))</f>
        <v>0</v>
      </c>
      <c r="Q36" s="80">
        <f>IF('Indicator Data'!AZ39="No data","x",ROUND(IF('Indicator Data'!AZ39&gt;Q$195,0,IF('Indicator Data'!AZ39&lt;Q$194,10,(Q$195-'Indicator Data'!AZ39)/(Q$195-Q$194)*10)),1))</f>
        <v>0</v>
      </c>
      <c r="R36" s="81">
        <f t="shared" si="7"/>
        <v>2.7</v>
      </c>
      <c r="S36" s="80">
        <f>IF('Indicator Data'!BA39="No data","x",ROUND(IF('Indicator Data'!BA39&gt;S$195,0,IF('Indicator Data'!BA39&lt;S$194,10,(S$195-'Indicator Data'!BA39)/(S$195-S$194)*10)),1))</f>
        <v>7.3</v>
      </c>
      <c r="T36" s="124">
        <f>IF('Indicator Data'!BB39="No data","x",ROUND(IF('Indicator Data'!BB39&gt;T$195,0,IF('Indicator Data'!BB39&lt;T$194,10,(T$195-'Indicator Data'!BB39)/(T$195-T$194)*10)),1))</f>
        <v>1</v>
      </c>
      <c r="U36" s="124">
        <f>IF('Indicator Data'!BC39="No data","x",ROUND(IF('Indicator Data'!BC39&gt;U$195,0,IF('Indicator Data'!BC39&lt;U$194,10,(U$195-'Indicator Data'!BC39)/(U$195-U$194)*10)),1))</f>
        <v>1.5</v>
      </c>
      <c r="V36" s="124">
        <f>IF('Indicator Data'!BD39="No data","x",ROUND(IF('Indicator Data'!BD39&gt;V$195,0,IF('Indicator Data'!BD39&lt;V$194,10,(V$195-'Indicator Data'!BD39)/(V$195-V$194)*10)),1))</f>
        <v>1</v>
      </c>
      <c r="W36" s="80">
        <f t="shared" si="8"/>
        <v>1.1666666666666667</v>
      </c>
      <c r="X36" s="80">
        <f>IF('Indicator Data'!BE39="No data","x",ROUND(IF('Indicator Data'!BE39&gt;X$195,0,IF('Indicator Data'!BE39&lt;X$194,10,(X$195-'Indicator Data'!BE39)/(X$195-X$194)*10)),1))</f>
        <v>3.4</v>
      </c>
      <c r="Y36" s="80">
        <f>IF('Indicator Data'!BF39="No data","x",ROUND(IF('Indicator Data'!BF39&gt;Y$195,10,IF('Indicator Data'!BF39&lt;Y$194,0,10-(Y$195-'Indicator Data'!BF39)/(Y$195-Y$194)*10)),1))</f>
        <v>0.1</v>
      </c>
      <c r="Z36" s="81">
        <f t="shared" si="9"/>
        <v>3</v>
      </c>
      <c r="AA36" s="82">
        <f t="shared" si="10"/>
        <v>2.4</v>
      </c>
      <c r="AB36" s="179">
        <f>IF('Indicator Data'!BG39="No data","x",ROUND(IF('Indicator Data'!BG39&gt;AB$195,0,IF('Indicator Data'!BG39&lt;AB$194,10,(AB$195-'Indicator Data'!BG39)/(AB$195-AB$194)*10)),1))</f>
        <v>2.6</v>
      </c>
    </row>
    <row r="37" spans="1:28" s="4" customFormat="1" x14ac:dyDescent="0.3">
      <c r="A37" s="109" t="str">
        <f>'Indicator Data'!A40</f>
        <v>China</v>
      </c>
      <c r="B37" s="46" t="str">
        <f>'Indicator Data'!B40</f>
        <v>CHN</v>
      </c>
      <c r="C37" s="80">
        <f>IF('Indicator Data'!AQ40="No data","x",ROUND(IF('Indicator Data'!AQ40&gt;C$195,0,IF('Indicator Data'!AQ40&lt;C$194,10,(C$195-'Indicator Data'!AQ40)/(C$195-C$194)*10)),1))</f>
        <v>2.5</v>
      </c>
      <c r="D37" s="81">
        <f t="shared" si="2"/>
        <v>2.5</v>
      </c>
      <c r="E37" s="80">
        <f>IF('Indicator Data'!AS40="No data","x",ROUND(IF('Indicator Data'!AS40&gt;E$195,0,IF('Indicator Data'!AS40&lt;E$194,10,(E$195-'Indicator Data'!AS40)/(E$195-E$194)*10)),1))</f>
        <v>5.9</v>
      </c>
      <c r="F37" s="80">
        <f>IF('Indicator Data'!AR40="No data","x",ROUND(IF('Indicator Data'!AR40&gt;F$195,0,IF('Indicator Data'!AR40&lt;F$194,10,(F$195-'Indicator Data'!AR40)/(F$195-F$194)*10)),1))</f>
        <v>4</v>
      </c>
      <c r="G37" s="81">
        <f t="shared" si="3"/>
        <v>5</v>
      </c>
      <c r="H37" s="82">
        <f t="shared" si="4"/>
        <v>3.8</v>
      </c>
      <c r="I37" s="80">
        <f>IF('Indicator Data'!AU40="No data","x",ROUND(IF('Indicator Data'!AU40^2&gt;I$195,0,IF('Indicator Data'!AU40^2&lt;I$194,10,(I$195-'Indicator Data'!AU40^2)/(I$195-I$194)*10)),1))</f>
        <v>0.7</v>
      </c>
      <c r="J37" s="80">
        <f>IF(OR('Indicator Data'!AT40=0,'Indicator Data'!AT40="No data"),"x",ROUND(IF('Indicator Data'!AT40&gt;J$195,0,IF('Indicator Data'!AT40&lt;J$194,10,(J$195-'Indicator Data'!AT40)/(J$195-J$194)*10)),1))</f>
        <v>0</v>
      </c>
      <c r="K37" s="80">
        <f>IF('Indicator Data'!AV40="No data","x",ROUND(IF('Indicator Data'!AV40&gt;K$195,0,IF('Indicator Data'!AV40&lt;K$194,10,(K$195-'Indicator Data'!AV40)/(K$195-K$194)*10)),1))</f>
        <v>4.5999999999999996</v>
      </c>
      <c r="L37" s="80">
        <f>IF('Indicator Data'!AW40="No data","x",ROUND(IF('Indicator Data'!AW40&gt;L$195,0,IF('Indicator Data'!AW40&lt;L$194,10,(L$195-'Indicator Data'!AW40)/(L$195-L$194)*10)),1))</f>
        <v>4.3</v>
      </c>
      <c r="M37" s="81">
        <f t="shared" si="5"/>
        <v>2.4</v>
      </c>
      <c r="N37" s="124">
        <f>IF('Indicator Data'!AX40="No data","x",'Indicator Data'!AX40/'Indicator Data'!BK40*100)</f>
        <v>10.720997939649337</v>
      </c>
      <c r="O37" s="80">
        <f t="shared" si="6"/>
        <v>9</v>
      </c>
      <c r="P37" s="80">
        <f>IF('Indicator Data'!AY40="No data","x",ROUND(IF('Indicator Data'!AY40&gt;P$195,0,IF('Indicator Data'!AY40&lt;P$194,10,(P$195-'Indicator Data'!AY40)/(P$195-P$194)*10)),1))</f>
        <v>1.7</v>
      </c>
      <c r="Q37" s="80">
        <f>IF('Indicator Data'!AZ40="No data","x",ROUND(IF('Indicator Data'!AZ40&gt;Q$195,0,IF('Indicator Data'!AZ40&lt;Q$194,10,(Q$195-'Indicator Data'!AZ40)/(Q$195-Q$194)*10)),1))</f>
        <v>1.4</v>
      </c>
      <c r="R37" s="81">
        <f t="shared" si="7"/>
        <v>4</v>
      </c>
      <c r="S37" s="80">
        <f>IF('Indicator Data'!BA40="No data","x",ROUND(IF('Indicator Data'!BA40&gt;S$195,0,IF('Indicator Data'!BA40&lt;S$194,10,(S$195-'Indicator Data'!BA40)/(S$195-S$194)*10)),1))</f>
        <v>5.5</v>
      </c>
      <c r="T37" s="124">
        <f>IF('Indicator Data'!BB40="No data","x",ROUND(IF('Indicator Data'!BB40&gt;T$195,0,IF('Indicator Data'!BB40&lt;T$194,10,(T$195-'Indicator Data'!BB40)/(T$195-T$194)*10)),1))</f>
        <v>0</v>
      </c>
      <c r="U37" s="124">
        <f>IF('Indicator Data'!BC40="No data","x",ROUND(IF('Indicator Data'!BC40&gt;U$195,0,IF('Indicator Data'!BC40&lt;U$194,10,(U$195-'Indicator Data'!BC40)/(U$195-U$194)*10)),1))</f>
        <v>0</v>
      </c>
      <c r="V37" s="124" t="str">
        <f>IF('Indicator Data'!BD40="No data","x",ROUND(IF('Indicator Data'!BD40&gt;V$195,0,IF('Indicator Data'!BD40&lt;V$194,10,(V$195-'Indicator Data'!BD40)/(V$195-V$194)*10)),1))</f>
        <v>x</v>
      </c>
      <c r="W37" s="80">
        <f t="shared" si="8"/>
        <v>0</v>
      </c>
      <c r="X37" s="80">
        <f>IF('Indicator Data'!BE40="No data","x",ROUND(IF('Indicator Data'!BE40&gt;X$195,0,IF('Indicator Data'!BE40&lt;X$194,10,(X$195-'Indicator Data'!BE40)/(X$195-X$194)*10)),1))</f>
        <v>7.6</v>
      </c>
      <c r="Y37" s="80">
        <f>IF('Indicator Data'!BF40="No data","x",ROUND(IF('Indicator Data'!BF40&gt;Y$195,10,IF('Indicator Data'!BF40&lt;Y$194,0,10-(Y$195-'Indicator Data'!BF40)/(Y$195-Y$194)*10)),1))</f>
        <v>0.3</v>
      </c>
      <c r="Z37" s="81">
        <f t="shared" si="9"/>
        <v>3.4</v>
      </c>
      <c r="AA37" s="82">
        <f t="shared" si="10"/>
        <v>3.3</v>
      </c>
      <c r="AB37" s="179">
        <f>IF('Indicator Data'!BG40="No data","x",ROUND(IF('Indicator Data'!BG40&gt;AB$195,0,IF('Indicator Data'!BG40&lt;AB$194,10,(AB$195-'Indicator Data'!BG40)/(AB$195-AB$194)*10)),1))</f>
        <v>0.6</v>
      </c>
    </row>
    <row r="38" spans="1:28" s="4" customFormat="1" x14ac:dyDescent="0.3">
      <c r="A38" s="109" t="str">
        <f>'Indicator Data'!A41</f>
        <v>Colombia</v>
      </c>
      <c r="B38" s="46" t="str">
        <f>'Indicator Data'!B41</f>
        <v>COL</v>
      </c>
      <c r="C38" s="80">
        <f>IF('Indicator Data'!AQ41="No data","x",ROUND(IF('Indicator Data'!AQ41&gt;C$195,0,IF('Indicator Data'!AQ41&lt;C$194,10,(C$195-'Indicator Data'!AQ41)/(C$195-C$194)*10)),1))</f>
        <v>3</v>
      </c>
      <c r="D38" s="81">
        <f t="shared" si="2"/>
        <v>3</v>
      </c>
      <c r="E38" s="80">
        <f>IF('Indicator Data'!AS41="No data","x",ROUND(IF('Indicator Data'!AS41&gt;E$195,0,IF('Indicator Data'!AS41&lt;E$194,10,(E$195-'Indicator Data'!AS41)/(E$195-E$194)*10)),1))</f>
        <v>6.3</v>
      </c>
      <c r="F38" s="80">
        <f>IF('Indicator Data'!AR41="No data","x",ROUND(IF('Indicator Data'!AR41&gt;F$195,0,IF('Indicator Data'!AR41&lt;F$194,10,(F$195-'Indicator Data'!AR41)/(F$195-F$194)*10)),1))</f>
        <v>5.2</v>
      </c>
      <c r="G38" s="81">
        <f t="shared" si="3"/>
        <v>5.8</v>
      </c>
      <c r="H38" s="82">
        <f t="shared" si="4"/>
        <v>4.4000000000000004</v>
      </c>
      <c r="I38" s="80">
        <f>IF('Indicator Data'!AU41="No data","x",ROUND(IF('Indicator Data'!AU41^2&gt;I$195,0,IF('Indicator Data'!AU41^2&lt;I$194,10,(I$195-'Indicator Data'!AU41^2)/(I$195-I$194)*10)),1))</f>
        <v>1.1000000000000001</v>
      </c>
      <c r="J38" s="80">
        <f>IF(OR('Indicator Data'!AT41=0,'Indicator Data'!AT41="No data"),"x",ROUND(IF('Indicator Data'!AT41&gt;J$195,0,IF('Indicator Data'!AT41&lt;J$194,10,(J$195-'Indicator Data'!AT41)/(J$195-J$194)*10)),1))</f>
        <v>0</v>
      </c>
      <c r="K38" s="80">
        <f>IF('Indicator Data'!AV41="No data","x",ROUND(IF('Indicator Data'!AV41&gt;K$195,0,IF('Indicator Data'!AV41&lt;K$194,10,(K$195-'Indicator Data'!AV41)/(K$195-K$194)*10)),1))</f>
        <v>3.6</v>
      </c>
      <c r="L38" s="80">
        <f>IF('Indicator Data'!AW41="No data","x",ROUND(IF('Indicator Data'!AW41&gt;L$195,0,IF('Indicator Data'!AW41&lt;L$194,10,(L$195-'Indicator Data'!AW41)/(L$195-L$194)*10)),1))</f>
        <v>3.6</v>
      </c>
      <c r="M38" s="81">
        <f t="shared" si="5"/>
        <v>2.1</v>
      </c>
      <c r="N38" s="124">
        <f>IF('Indicator Data'!AX41="No data","x",'Indicator Data'!AX41/'Indicator Data'!BK41*100)</f>
        <v>10.81568273997296</v>
      </c>
      <c r="O38" s="80">
        <f t="shared" si="6"/>
        <v>9</v>
      </c>
      <c r="P38" s="80">
        <f>IF('Indicator Data'!AY41="No data","x",ROUND(IF('Indicator Data'!AY41&gt;P$195,0,IF('Indicator Data'!AY41&lt;P$194,10,(P$195-'Indicator Data'!AY41)/(P$195-P$194)*10)),1))</f>
        <v>1.2</v>
      </c>
      <c r="Q38" s="80">
        <f>IF('Indicator Data'!AZ41="No data","x",ROUND(IF('Indicator Data'!AZ41&gt;Q$195,0,IF('Indicator Data'!AZ41&lt;Q$194,10,(Q$195-'Indicator Data'!AZ41)/(Q$195-Q$194)*10)),1))</f>
        <v>0.5</v>
      </c>
      <c r="R38" s="81">
        <f t="shared" si="7"/>
        <v>3.6</v>
      </c>
      <c r="S38" s="80">
        <f>IF('Indicator Data'!BA41="No data","x",ROUND(IF('Indicator Data'!BA41&gt;S$195,0,IF('Indicator Data'!BA41&lt;S$194,10,(S$195-'Indicator Data'!BA41)/(S$195-S$194)*10)),1))</f>
        <v>4.8</v>
      </c>
      <c r="T38" s="124">
        <f>IF('Indicator Data'!BB41="No data","x",ROUND(IF('Indicator Data'!BB41&gt;T$195,0,IF('Indicator Data'!BB41&lt;T$194,10,(T$195-'Indicator Data'!BB41)/(T$195-T$194)*10)),1))</f>
        <v>1.2</v>
      </c>
      <c r="U38" s="124">
        <f>IF('Indicator Data'!BC41="No data","x",ROUND(IF('Indicator Data'!BC41&gt;U$195,0,IF('Indicator Data'!BC41&lt;U$194,10,(U$195-'Indicator Data'!BC41)/(U$195-U$194)*10)),1))</f>
        <v>1.7</v>
      </c>
      <c r="V38" s="124">
        <f>IF('Indicator Data'!BD41="No data","x",ROUND(IF('Indicator Data'!BD41&gt;V$195,0,IF('Indicator Data'!BD41&lt;V$194,10,(V$195-'Indicator Data'!BD41)/(V$195-V$194)*10)),1))</f>
        <v>1.4</v>
      </c>
      <c r="W38" s="80">
        <f t="shared" si="8"/>
        <v>1.4333333333333333</v>
      </c>
      <c r="X38" s="80">
        <f>IF('Indicator Data'!BE41="No data","x",ROUND(IF('Indicator Data'!BE41&gt;X$195,0,IF('Indicator Data'!BE41&lt;X$194,10,(X$195-'Indicator Data'!BE41)/(X$195-X$194)*10)),1))</f>
        <v>7.4</v>
      </c>
      <c r="Y38" s="80">
        <f>IF('Indicator Data'!BF41="No data","x",ROUND(IF('Indicator Data'!BF41&gt;Y$195,10,IF('Indicator Data'!BF41&lt;Y$194,0,10-(Y$195-'Indicator Data'!BF41)/(Y$195-Y$194)*10)),1))</f>
        <v>0.9</v>
      </c>
      <c r="Z38" s="81">
        <f t="shared" si="9"/>
        <v>3.6</v>
      </c>
      <c r="AA38" s="82">
        <f t="shared" si="10"/>
        <v>3.1</v>
      </c>
      <c r="AB38" s="179">
        <f>IF('Indicator Data'!BG41="No data","x",ROUND(IF('Indicator Data'!BG41&gt;AB$195,0,IF('Indicator Data'!BG41&lt;AB$194,10,(AB$195-'Indicator Data'!BG41)/(AB$195-AB$194)*10)),1))</f>
        <v>3.4</v>
      </c>
    </row>
    <row r="39" spans="1:28" s="4" customFormat="1" x14ac:dyDescent="0.3">
      <c r="A39" s="109" t="str">
        <f>'Indicator Data'!A42</f>
        <v>Comoros</v>
      </c>
      <c r="B39" s="46" t="str">
        <f>'Indicator Data'!B42</f>
        <v>COM</v>
      </c>
      <c r="C39" s="80">
        <f>IF('Indicator Data'!AQ42="No data","x",ROUND(IF('Indicator Data'!AQ42&gt;C$195,0,IF('Indicator Data'!AQ42&lt;C$194,10,(C$195-'Indicator Data'!AQ42)/(C$195-C$194)*10)),1))</f>
        <v>7.8</v>
      </c>
      <c r="D39" s="81">
        <f t="shared" si="2"/>
        <v>7.8</v>
      </c>
      <c r="E39" s="80">
        <f>IF('Indicator Data'!AS42="No data","x",ROUND(IF('Indicator Data'!AS42&gt;E$195,0,IF('Indicator Data'!AS42&lt;E$194,10,(E$195-'Indicator Data'!AS42)/(E$195-E$194)*10)),1))</f>
        <v>7.5</v>
      </c>
      <c r="F39" s="80">
        <f>IF('Indicator Data'!AR42="No data","x",ROUND(IF('Indicator Data'!AR42&gt;F$195,0,IF('Indicator Data'!AR42&lt;F$194,10,(F$195-'Indicator Data'!AR42)/(F$195-F$194)*10)),1))</f>
        <v>8.3000000000000007</v>
      </c>
      <c r="G39" s="81">
        <f t="shared" si="3"/>
        <v>7.9</v>
      </c>
      <c r="H39" s="82">
        <f t="shared" si="4"/>
        <v>7.9</v>
      </c>
      <c r="I39" s="80">
        <f>IF('Indicator Data'!AU42="No data","x",ROUND(IF('Indicator Data'!AU42^2&gt;I$195,0,IF('Indicator Data'!AU42^2&lt;I$194,10,(I$195-'Indicator Data'!AU42^2)/(I$195-I$194)*10)),1))</f>
        <v>7.2</v>
      </c>
      <c r="J39" s="80">
        <f>IF(OR('Indicator Data'!AT42=0,'Indicator Data'!AT42="No data"),"x",ROUND(IF('Indicator Data'!AT42&gt;J$195,0,IF('Indicator Data'!AT42&lt;J$194,10,(J$195-'Indicator Data'!AT42)/(J$195-J$194)*10)),1))</f>
        <v>2</v>
      </c>
      <c r="K39" s="80">
        <f>IF('Indicator Data'!AV42="No data","x",ROUND(IF('Indicator Data'!AV42&gt;K$195,0,IF('Indicator Data'!AV42&lt;K$194,10,(K$195-'Indicator Data'!AV42)/(K$195-K$194)*10)),1))</f>
        <v>9.1999999999999993</v>
      </c>
      <c r="L39" s="80">
        <f>IF('Indicator Data'!AW42="No data","x",ROUND(IF('Indicator Data'!AW42&gt;L$195,0,IF('Indicator Data'!AW42&lt;L$194,10,(L$195-'Indicator Data'!AW42)/(L$195-L$194)*10)),1))</f>
        <v>7.2</v>
      </c>
      <c r="M39" s="81">
        <f t="shared" si="5"/>
        <v>6.4</v>
      </c>
      <c r="N39" s="124">
        <f>IF('Indicator Data'!AX42="No data","x",'Indicator Data'!AX42/'Indicator Data'!BK42*100)</f>
        <v>37.076840408382587</v>
      </c>
      <c r="O39" s="80">
        <f t="shared" si="6"/>
        <v>6.4</v>
      </c>
      <c r="P39" s="80">
        <f>IF('Indicator Data'!AY42="No data","x",ROUND(IF('Indicator Data'!AY42&gt;P$195,0,IF('Indicator Data'!AY42&lt;P$194,10,(P$195-'Indicator Data'!AY42)/(P$195-P$194)*10)),1))</f>
        <v>7.1</v>
      </c>
      <c r="Q39" s="80">
        <f>IF('Indicator Data'!AZ42="No data","x",ROUND(IF('Indicator Data'!AZ42&gt;Q$195,0,IF('Indicator Data'!AZ42&lt;Q$194,10,(Q$195-'Indicator Data'!AZ42)/(Q$195-Q$194)*10)),1))</f>
        <v>4</v>
      </c>
      <c r="R39" s="81">
        <f t="shared" si="7"/>
        <v>5.8</v>
      </c>
      <c r="S39" s="80">
        <f>IF('Indicator Data'!BA42="No data","x",ROUND(IF('Indicator Data'!BA42&gt;S$195,0,IF('Indicator Data'!BA42&lt;S$194,10,(S$195-'Indicator Data'!BA42)/(S$195-S$194)*10)),1))</f>
        <v>9.6</v>
      </c>
      <c r="T39" s="124">
        <f>IF('Indicator Data'!BB42="No data","x",ROUND(IF('Indicator Data'!BB42&gt;T$195,0,IF('Indicator Data'!BB42&lt;T$194,10,(T$195-'Indicator Data'!BB42)/(T$195-T$194)*10)),1))</f>
        <v>1.4</v>
      </c>
      <c r="U39" s="124" t="str">
        <f>IF('Indicator Data'!BC42="No data","x",ROUND(IF('Indicator Data'!BC42&gt;U$195,0,IF('Indicator Data'!BC42&lt;U$194,10,(U$195-'Indicator Data'!BC42)/(U$195-U$194)*10)),1))</f>
        <v>x</v>
      </c>
      <c r="V39" s="124" t="str">
        <f>IF('Indicator Data'!BD42="No data","x",ROUND(IF('Indicator Data'!BD42&gt;V$195,0,IF('Indicator Data'!BD42&lt;V$194,10,(V$195-'Indicator Data'!BD42)/(V$195-V$194)*10)),1))</f>
        <v>x</v>
      </c>
      <c r="W39" s="80">
        <f t="shared" si="8"/>
        <v>1.4</v>
      </c>
      <c r="X39" s="80">
        <f>IF('Indicator Data'!BE42="No data","x",ROUND(IF('Indicator Data'!BE42&gt;X$195,0,IF('Indicator Data'!BE42&lt;X$194,10,(X$195-'Indicator Data'!BE42)/(X$195-X$194)*10)),1))</f>
        <v>9.8000000000000007</v>
      </c>
      <c r="Y39" s="80">
        <f>IF('Indicator Data'!BF42="No data","x",ROUND(IF('Indicator Data'!BF42&gt;Y$195,10,IF('Indicator Data'!BF42&lt;Y$194,0,10-(Y$195-'Indicator Data'!BF42)/(Y$195-Y$194)*10)),1))</f>
        <v>3</v>
      </c>
      <c r="Z39" s="81">
        <f t="shared" si="9"/>
        <v>6</v>
      </c>
      <c r="AA39" s="82">
        <f t="shared" si="10"/>
        <v>6.1</v>
      </c>
      <c r="AB39" s="179">
        <f>IF('Indicator Data'!BG42="No data","x",ROUND(IF('Indicator Data'!BG42&gt;AB$195,0,IF('Indicator Data'!BG42&lt;AB$194,10,(AB$195-'Indicator Data'!BG42)/(AB$195-AB$194)*10)),1))</f>
        <v>8.1</v>
      </c>
    </row>
    <row r="40" spans="1:28" s="4" customFormat="1" x14ac:dyDescent="0.3">
      <c r="A40" s="109" t="str">
        <f>'Indicator Data'!A43</f>
        <v>Congo</v>
      </c>
      <c r="B40" s="46" t="str">
        <f>'Indicator Data'!B43</f>
        <v>COG</v>
      </c>
      <c r="C40" s="80" t="str">
        <f>IF('Indicator Data'!AQ43="No data","x",ROUND(IF('Indicator Data'!AQ43&gt;C$195,0,IF('Indicator Data'!AQ43&lt;C$194,10,(C$195-'Indicator Data'!AQ43)/(C$195-C$194)*10)),1))</f>
        <v>x</v>
      </c>
      <c r="D40" s="81" t="str">
        <f t="shared" si="2"/>
        <v>x</v>
      </c>
      <c r="E40" s="80">
        <f>IF('Indicator Data'!AS43="No data","x",ROUND(IF('Indicator Data'!AS43&gt;E$195,0,IF('Indicator Data'!AS43&lt;E$194,10,(E$195-'Indicator Data'!AS43)/(E$195-E$194)*10)),1))</f>
        <v>8.1</v>
      </c>
      <c r="F40" s="80">
        <f>IF('Indicator Data'!AR43="No data","x",ROUND(IF('Indicator Data'!AR43&gt;F$195,0,IF('Indicator Data'!AR43&lt;F$194,10,(F$195-'Indicator Data'!AR43)/(F$195-F$194)*10)),1))</f>
        <v>7.4</v>
      </c>
      <c r="G40" s="81">
        <f t="shared" si="3"/>
        <v>7.8</v>
      </c>
      <c r="H40" s="82">
        <f t="shared" si="4"/>
        <v>7.8</v>
      </c>
      <c r="I40" s="80">
        <f>IF('Indicator Data'!AU43="No data","x",ROUND(IF('Indicator Data'!AU43^2&gt;I$195,0,IF('Indicator Data'!AU43^2&lt;I$194,10,(I$195-'Indicator Data'!AU43^2)/(I$195-I$194)*10)),1))</f>
        <v>3.9</v>
      </c>
      <c r="J40" s="80">
        <f>IF(OR('Indicator Data'!AT43=0,'Indicator Data'!AT43="No data"),"x",ROUND(IF('Indicator Data'!AT43&gt;J$195,0,IF('Indicator Data'!AT43&lt;J$194,10,(J$195-'Indicator Data'!AT43)/(J$195-J$194)*10)),1))</f>
        <v>3.4</v>
      </c>
      <c r="K40" s="80">
        <f>IF('Indicator Data'!AV43="No data","x",ROUND(IF('Indicator Data'!AV43&gt;K$195,0,IF('Indicator Data'!AV43&lt;K$194,10,(K$195-'Indicator Data'!AV43)/(K$195-K$194)*10)),1))</f>
        <v>9.1</v>
      </c>
      <c r="L40" s="80">
        <f>IF('Indicator Data'!AW43="No data","x",ROUND(IF('Indicator Data'!AW43&gt;L$195,0,IF('Indicator Data'!AW43&lt;L$194,10,(L$195-'Indicator Data'!AW43)/(L$195-L$194)*10)),1))</f>
        <v>5.4</v>
      </c>
      <c r="M40" s="81">
        <f t="shared" si="5"/>
        <v>5.5</v>
      </c>
      <c r="N40" s="124">
        <f>IF('Indicator Data'!AX43="No data","x",'Indicator Data'!AX43/'Indicator Data'!BK43*100)</f>
        <v>1.7276720351390922</v>
      </c>
      <c r="O40" s="80">
        <f t="shared" si="6"/>
        <v>9.9</v>
      </c>
      <c r="P40" s="80">
        <f>IF('Indicator Data'!AY43="No data","x",ROUND(IF('Indicator Data'!AY43&gt;P$195,0,IF('Indicator Data'!AY43&lt;P$194,10,(P$195-'Indicator Data'!AY43)/(P$195-P$194)*10)),1))</f>
        <v>8.9</v>
      </c>
      <c r="Q40" s="80">
        <f>IF('Indicator Data'!AZ43="No data","x",ROUND(IF('Indicator Data'!AZ43&gt;Q$195,0,IF('Indicator Data'!AZ43&lt;Q$194,10,(Q$195-'Indicator Data'!AZ43)/(Q$195-Q$194)*10)),1))</f>
        <v>5.4</v>
      </c>
      <c r="R40" s="81">
        <f t="shared" si="7"/>
        <v>8.1</v>
      </c>
      <c r="S40" s="80">
        <f>IF('Indicator Data'!BA43="No data","x",ROUND(IF('Indicator Data'!BA43&gt;S$195,0,IF('Indicator Data'!BA43&lt;S$194,10,(S$195-'Indicator Data'!BA43)/(S$195-S$194)*10)),1))</f>
        <v>9.6999999999999993</v>
      </c>
      <c r="T40" s="124">
        <f>IF('Indicator Data'!BB43="No data","x",ROUND(IF('Indicator Data'!BB43&gt;T$195,0,IF('Indicator Data'!BB43&lt;T$194,10,(T$195-'Indicator Data'!BB43)/(T$195-T$194)*10)),1))</f>
        <v>5.0999999999999996</v>
      </c>
      <c r="U40" s="124" t="str">
        <f>IF('Indicator Data'!BC43="No data","x",ROUND(IF('Indicator Data'!BC43&gt;U$195,0,IF('Indicator Data'!BC43&lt;U$194,10,(U$195-'Indicator Data'!BC43)/(U$195-U$194)*10)),1))</f>
        <v>x</v>
      </c>
      <c r="V40" s="124">
        <f>IF('Indicator Data'!BD43="No data","x",ROUND(IF('Indicator Data'!BD43&gt;V$195,0,IF('Indicator Data'!BD43&lt;V$194,10,(V$195-'Indicator Data'!BD43)/(V$195-V$194)*10)),1))</f>
        <v>5.6</v>
      </c>
      <c r="W40" s="80">
        <f t="shared" si="8"/>
        <v>5.35</v>
      </c>
      <c r="X40" s="80">
        <f>IF('Indicator Data'!BE43="No data","x",ROUND(IF('Indicator Data'!BE43&gt;X$195,0,IF('Indicator Data'!BE43&lt;X$194,10,(X$195-'Indicator Data'!BE43)/(X$195-X$194)*10)),1))</f>
        <v>9.3000000000000007</v>
      </c>
      <c r="Y40" s="80">
        <f>IF('Indicator Data'!BF43="No data","x",ROUND(IF('Indicator Data'!BF43&gt;Y$195,10,IF('Indicator Data'!BF43&lt;Y$194,0,10-(Y$195-'Indicator Data'!BF43)/(Y$195-Y$194)*10)),1))</f>
        <v>4.2</v>
      </c>
      <c r="Z40" s="81">
        <f t="shared" si="9"/>
        <v>7.1</v>
      </c>
      <c r="AA40" s="82">
        <f t="shared" si="10"/>
        <v>6.9</v>
      </c>
      <c r="AB40" s="179">
        <f>IF('Indicator Data'!BG43="No data","x",ROUND(IF('Indicator Data'!BG43&gt;AB$195,0,IF('Indicator Data'!BG43&lt;AB$194,10,(AB$195-'Indicator Data'!BG43)/(AB$195-AB$194)*10)),1))</f>
        <v>5.3</v>
      </c>
    </row>
    <row r="41" spans="1:28" s="4" customFormat="1" x14ac:dyDescent="0.3">
      <c r="A41" s="109" t="str">
        <f>'Indicator Data'!A44</f>
        <v>Congo DR</v>
      </c>
      <c r="B41" s="46" t="str">
        <f>'Indicator Data'!B44</f>
        <v>COD</v>
      </c>
      <c r="C41" s="80">
        <f>IF('Indicator Data'!AQ44="No data","x",ROUND(IF('Indicator Data'!AQ44&gt;C$195,0,IF('Indicator Data'!AQ44&lt;C$194,10,(C$195-'Indicator Data'!AQ44)/(C$195-C$194)*10)),1))</f>
        <v>7.5</v>
      </c>
      <c r="D41" s="81">
        <f t="shared" si="2"/>
        <v>7.5</v>
      </c>
      <c r="E41" s="80">
        <f>IF('Indicator Data'!AS44="No data","x",ROUND(IF('Indicator Data'!AS44&gt;E$195,0,IF('Indicator Data'!AS44&lt;E$194,10,(E$195-'Indicator Data'!AS44)/(E$195-E$194)*10)),1))</f>
        <v>8.1999999999999993</v>
      </c>
      <c r="F41" s="80">
        <f>IF('Indicator Data'!AR44="No data","x",ROUND(IF('Indicator Data'!AR44&gt;F$195,0,IF('Indicator Data'!AR44&lt;F$194,10,(F$195-'Indicator Data'!AR44)/(F$195-F$194)*10)),1))</f>
        <v>8.1</v>
      </c>
      <c r="G41" s="81">
        <f t="shared" si="3"/>
        <v>8.1999999999999993</v>
      </c>
      <c r="H41" s="82">
        <f t="shared" si="4"/>
        <v>7.9</v>
      </c>
      <c r="I41" s="80">
        <f>IF('Indicator Data'!AU44="No data","x",ROUND(IF('Indicator Data'!AU44^2&gt;I$195,0,IF('Indicator Data'!AU44^2&lt;I$194,10,(I$195-'Indicator Data'!AU44^2)/(I$195-I$194)*10)),1))</f>
        <v>4.5</v>
      </c>
      <c r="J41" s="80">
        <f>IF(OR('Indicator Data'!AT44=0,'Indicator Data'!AT44="No data"),"x",ROUND(IF('Indicator Data'!AT44&gt;J$195,0,IF('Indicator Data'!AT44&lt;J$194,10,(J$195-'Indicator Data'!AT44)/(J$195-J$194)*10)),1))</f>
        <v>8.1</v>
      </c>
      <c r="K41" s="80">
        <f>IF('Indicator Data'!AV44="No data","x",ROUND(IF('Indicator Data'!AV44&gt;K$195,0,IF('Indicator Data'!AV44&lt;K$194,10,(K$195-'Indicator Data'!AV44)/(K$195-K$194)*10)),1))</f>
        <v>9.1</v>
      </c>
      <c r="L41" s="80">
        <f>IF('Indicator Data'!AW44="No data","x",ROUND(IF('Indicator Data'!AW44&gt;L$195,0,IF('Indicator Data'!AW44&lt;L$194,10,(L$195-'Indicator Data'!AW44)/(L$195-L$194)*10)),1))</f>
        <v>8</v>
      </c>
      <c r="M41" s="81">
        <f t="shared" si="5"/>
        <v>7.4</v>
      </c>
      <c r="N41" s="124">
        <f>IF('Indicator Data'!AX44="No data","x",'Indicator Data'!AX44/'Indicator Data'!BK44*100)</f>
        <v>7.9398337045940766</v>
      </c>
      <c r="O41" s="80">
        <f t="shared" si="6"/>
        <v>9.3000000000000007</v>
      </c>
      <c r="P41" s="80">
        <f>IF('Indicator Data'!AY44="No data","x",ROUND(IF('Indicator Data'!AY44&gt;P$195,0,IF('Indicator Data'!AY44&lt;P$194,10,(P$195-'Indicator Data'!AY44)/(P$195-P$194)*10)),1))</f>
        <v>8.8000000000000007</v>
      </c>
      <c r="Q41" s="80">
        <f>IF('Indicator Data'!AZ44="No data","x",ROUND(IF('Indicator Data'!AZ44&gt;Q$195,0,IF('Indicator Data'!AZ44&lt;Q$194,10,(Q$195-'Indicator Data'!AZ44)/(Q$195-Q$194)*10)),1))</f>
        <v>10</v>
      </c>
      <c r="R41" s="81">
        <f t="shared" si="7"/>
        <v>9.4</v>
      </c>
      <c r="S41" s="80">
        <f>IF('Indicator Data'!BA44="No data","x",ROUND(IF('Indicator Data'!BA44&gt;S$195,0,IF('Indicator Data'!BA44&lt;S$194,10,(S$195-'Indicator Data'!BA44)/(S$195-S$194)*10)),1))</f>
        <v>9.8000000000000007</v>
      </c>
      <c r="T41" s="124">
        <f>IF('Indicator Data'!BB44="No data","x",ROUND(IF('Indicator Data'!BB44&gt;T$195,0,IF('Indicator Data'!BB44&lt;T$194,10,(T$195-'Indicator Data'!BB44)/(T$195-T$194)*10)),1))</f>
        <v>3.1</v>
      </c>
      <c r="U41" s="124" t="str">
        <f>IF('Indicator Data'!BC44="No data","x",ROUND(IF('Indicator Data'!BC44&gt;U$195,0,IF('Indicator Data'!BC44&lt;U$194,10,(U$195-'Indicator Data'!BC44)/(U$195-U$194)*10)),1))</f>
        <v>x</v>
      </c>
      <c r="V41" s="124">
        <f>IF('Indicator Data'!BD44="No data","x",ROUND(IF('Indicator Data'!BD44&gt;V$195,0,IF('Indicator Data'!BD44&lt;V$194,10,(V$195-'Indicator Data'!BD44)/(V$195-V$194)*10)),1))</f>
        <v>3.4</v>
      </c>
      <c r="W41" s="80">
        <f t="shared" si="8"/>
        <v>3.25</v>
      </c>
      <c r="X41" s="80">
        <f>IF('Indicator Data'!BE44="No data","x",ROUND(IF('Indicator Data'!BE44&gt;X$195,0,IF('Indicator Data'!BE44&lt;X$194,10,(X$195-'Indicator Data'!BE44)/(X$195-X$194)*10)),1))</f>
        <v>10</v>
      </c>
      <c r="Y41" s="80">
        <f>IF('Indicator Data'!BF44="No data","x",ROUND(IF('Indicator Data'!BF44&gt;Y$195,10,IF('Indicator Data'!BF44&lt;Y$194,0,10-(Y$195-'Indicator Data'!BF44)/(Y$195-Y$194)*10)),1))</f>
        <v>5.3</v>
      </c>
      <c r="Z41" s="81">
        <f t="shared" si="9"/>
        <v>7.1</v>
      </c>
      <c r="AA41" s="82">
        <f t="shared" si="10"/>
        <v>8</v>
      </c>
      <c r="AB41" s="179">
        <f>IF('Indicator Data'!BG44="No data","x",ROUND(IF('Indicator Data'!BG44&gt;AB$195,0,IF('Indicator Data'!BG44&lt;AB$194,10,(AB$195-'Indicator Data'!BG44)/(AB$195-AB$194)*10)),1))</f>
        <v>6.6</v>
      </c>
    </row>
    <row r="42" spans="1:28" s="4" customFormat="1" x14ac:dyDescent="0.3">
      <c r="A42" s="109" t="str">
        <f>'Indicator Data'!A45</f>
        <v>Costa Rica</v>
      </c>
      <c r="B42" s="46" t="str">
        <f>'Indicator Data'!B45</f>
        <v>CRI</v>
      </c>
      <c r="C42" s="80">
        <f>IF('Indicator Data'!AQ45="No data","x",ROUND(IF('Indicator Data'!AQ45&gt;C$195,0,IF('Indicator Data'!AQ45&lt;C$194,10,(C$195-'Indicator Data'!AQ45)/(C$195-C$194)*10)),1))</f>
        <v>1.5</v>
      </c>
      <c r="D42" s="81">
        <f t="shared" si="2"/>
        <v>1.5</v>
      </c>
      <c r="E42" s="80">
        <f>IF('Indicator Data'!AS45="No data","x",ROUND(IF('Indicator Data'!AS45&gt;E$195,0,IF('Indicator Data'!AS45&lt;E$194,10,(E$195-'Indicator Data'!AS45)/(E$195-E$194)*10)),1))</f>
        <v>4.4000000000000004</v>
      </c>
      <c r="F42" s="80">
        <f>IF('Indicator Data'!AR45="No data","x",ROUND(IF('Indicator Data'!AR45&gt;F$195,0,IF('Indicator Data'!AR45&lt;F$194,10,(F$195-'Indicator Data'!AR45)/(F$195-F$194)*10)),1))</f>
        <v>4.2</v>
      </c>
      <c r="G42" s="81">
        <f t="shared" si="3"/>
        <v>4.3</v>
      </c>
      <c r="H42" s="82">
        <f t="shared" si="4"/>
        <v>2.9</v>
      </c>
      <c r="I42" s="80">
        <f>IF('Indicator Data'!AU45="No data","x",ROUND(IF('Indicator Data'!AU45^2&gt;I$195,0,IF('Indicator Data'!AU45^2&lt;I$194,10,(I$195-'Indicator Data'!AU45^2)/(I$195-I$194)*10)),1))</f>
        <v>0.5</v>
      </c>
      <c r="J42" s="80">
        <f>IF(OR('Indicator Data'!AT45=0,'Indicator Data'!AT45="No data"),"x",ROUND(IF('Indicator Data'!AT45&gt;J$195,0,IF('Indicator Data'!AT45&lt;J$194,10,(J$195-'Indicator Data'!AT45)/(J$195-J$194)*10)),1))</f>
        <v>0</v>
      </c>
      <c r="K42" s="80">
        <f>IF('Indicator Data'!AV45="No data","x",ROUND(IF('Indicator Data'!AV45&gt;K$195,0,IF('Indicator Data'!AV45&lt;K$194,10,(K$195-'Indicator Data'!AV45)/(K$195-K$194)*10)),1))</f>
        <v>2.6</v>
      </c>
      <c r="L42" s="80">
        <f>IF('Indicator Data'!AW45="No data","x",ROUND(IF('Indicator Data'!AW45&gt;L$195,0,IF('Indicator Data'!AW45&lt;L$194,10,(L$195-'Indicator Data'!AW45)/(L$195-L$194)*10)),1))</f>
        <v>1.5</v>
      </c>
      <c r="M42" s="81">
        <f t="shared" si="5"/>
        <v>1.2</v>
      </c>
      <c r="N42" s="124">
        <f>IF('Indicator Data'!AX45="No data","x",'Indicator Data'!AX45/'Indicator Data'!BK45*100)</f>
        <v>45.045045045045043</v>
      </c>
      <c r="O42" s="80">
        <f t="shared" si="6"/>
        <v>5.6</v>
      </c>
      <c r="P42" s="80">
        <f>IF('Indicator Data'!AY45="No data","x",ROUND(IF('Indicator Data'!AY45&gt;P$195,0,IF('Indicator Data'!AY45&lt;P$194,10,(P$195-'Indicator Data'!AY45)/(P$195-P$194)*10)),1))</f>
        <v>0.2</v>
      </c>
      <c r="Q42" s="80">
        <f>IF('Indicator Data'!AZ45="No data","x",ROUND(IF('Indicator Data'!AZ45&gt;Q$195,0,IF('Indicator Data'!AZ45&lt;Q$194,10,(Q$195-'Indicator Data'!AZ45)/(Q$195-Q$194)*10)),1))</f>
        <v>0.1</v>
      </c>
      <c r="R42" s="81">
        <f t="shared" si="7"/>
        <v>2</v>
      </c>
      <c r="S42" s="80">
        <f>IF('Indicator Data'!BA45="No data","x",ROUND(IF('Indicator Data'!BA45&gt;S$195,0,IF('Indicator Data'!BA45&lt;S$194,10,(S$195-'Indicator Data'!BA45)/(S$195-S$194)*10)),1))</f>
        <v>7.1</v>
      </c>
      <c r="T42" s="124">
        <f>IF('Indicator Data'!BB45="No data","x",ROUND(IF('Indicator Data'!BB45&gt;T$195,0,IF('Indicator Data'!BB45&lt;T$194,10,(T$195-'Indicator Data'!BB45)/(T$195-T$194)*10)),1))</f>
        <v>0.5</v>
      </c>
      <c r="U42" s="124">
        <f>IF('Indicator Data'!BC45="No data","x",ROUND(IF('Indicator Data'!BC45&gt;U$195,0,IF('Indicator Data'!BC45&lt;U$194,10,(U$195-'Indicator Data'!BC45)/(U$195-U$194)*10)),1))</f>
        <v>1</v>
      </c>
      <c r="V42" s="124">
        <f>IF('Indicator Data'!BD45="No data","x",ROUND(IF('Indicator Data'!BD45&gt;V$195,0,IF('Indicator Data'!BD45&lt;V$194,10,(V$195-'Indicator Data'!BD45)/(V$195-V$194)*10)),1))</f>
        <v>0.5</v>
      </c>
      <c r="W42" s="80">
        <f t="shared" si="8"/>
        <v>0.66666666666666663</v>
      </c>
      <c r="X42" s="80">
        <f>IF('Indicator Data'!BE45="No data","x",ROUND(IF('Indicator Data'!BE45&gt;X$195,0,IF('Indicator Data'!BE45&lt;X$194,10,(X$195-'Indicator Data'!BE45)/(X$195-X$194)*10)),1))</f>
        <v>5.9</v>
      </c>
      <c r="Y42" s="80">
        <f>IF('Indicator Data'!BF45="No data","x",ROUND(IF('Indicator Data'!BF45&gt;Y$195,10,IF('Indicator Data'!BF45&lt;Y$194,0,10-(Y$195-'Indicator Data'!BF45)/(Y$195-Y$194)*10)),1))</f>
        <v>0.3</v>
      </c>
      <c r="Z42" s="81">
        <f t="shared" si="9"/>
        <v>3.5</v>
      </c>
      <c r="AA42" s="82">
        <f t="shared" si="10"/>
        <v>2.2000000000000002</v>
      </c>
      <c r="AB42" s="179">
        <f>IF('Indicator Data'!BG45="No data","x",ROUND(IF('Indicator Data'!BG45&gt;AB$195,0,IF('Indicator Data'!BG45&lt;AB$194,10,(AB$195-'Indicator Data'!BG45)/(AB$195-AB$194)*10)),1))</f>
        <v>3</v>
      </c>
    </row>
    <row r="43" spans="1:28" s="4" customFormat="1" x14ac:dyDescent="0.3">
      <c r="A43" s="109" t="str">
        <f>'Indicator Data'!A46</f>
        <v>Côte d'Ivoire</v>
      </c>
      <c r="B43" s="46" t="str">
        <f>'Indicator Data'!B46</f>
        <v>CIV</v>
      </c>
      <c r="C43" s="80">
        <f>IF('Indicator Data'!AQ46="No data","x",ROUND(IF('Indicator Data'!AQ46&gt;C$195,0,IF('Indicator Data'!AQ46&lt;C$194,10,(C$195-'Indicator Data'!AQ46)/(C$195-C$194)*10)),1))</f>
        <v>7.8</v>
      </c>
      <c r="D43" s="81">
        <f t="shared" si="2"/>
        <v>7.8</v>
      </c>
      <c r="E43" s="80">
        <f>IF('Indicator Data'!AS46="No data","x",ROUND(IF('Indicator Data'!AS46&gt;E$195,0,IF('Indicator Data'!AS46&lt;E$194,10,(E$195-'Indicator Data'!AS46)/(E$195-E$194)*10)),1))</f>
        <v>6.5</v>
      </c>
      <c r="F43" s="80">
        <f>IF('Indicator Data'!AR46="No data","x",ROUND(IF('Indicator Data'!AR46&gt;F$195,0,IF('Indicator Data'!AR46&lt;F$194,10,(F$195-'Indicator Data'!AR46)/(F$195-F$194)*10)),1))</f>
        <v>6.1</v>
      </c>
      <c r="G43" s="81">
        <f t="shared" si="3"/>
        <v>6.3</v>
      </c>
      <c r="H43" s="82">
        <f t="shared" si="4"/>
        <v>7.1</v>
      </c>
      <c r="I43" s="80">
        <f>IF('Indicator Data'!AU46="No data","x",ROUND(IF('Indicator Data'!AU46^2&gt;I$195,0,IF('Indicator Data'!AU46^2&lt;I$194,10,(I$195-'Indicator Data'!AU46^2)/(I$195-I$194)*10)),1))</f>
        <v>8.5</v>
      </c>
      <c r="J43" s="80">
        <f>IF(OR('Indicator Data'!AT46=0,'Indicator Data'!AT46="No data"),"x",ROUND(IF('Indicator Data'!AT46&gt;J$195,0,IF('Indicator Data'!AT46&lt;J$194,10,(J$195-'Indicator Data'!AT46)/(J$195-J$194)*10)),1))</f>
        <v>3.4</v>
      </c>
      <c r="K43" s="80">
        <f>IF('Indicator Data'!AV46="No data","x",ROUND(IF('Indicator Data'!AV46&gt;K$195,0,IF('Indicator Data'!AV46&lt;K$194,10,(K$195-'Indicator Data'!AV46)/(K$195-K$194)*10)),1))</f>
        <v>5.3</v>
      </c>
      <c r="L43" s="80">
        <f>IF('Indicator Data'!AW46="No data","x",ROUND(IF('Indicator Data'!AW46&gt;L$195,0,IF('Indicator Data'!AW46&lt;L$194,10,(L$195-'Indicator Data'!AW46)/(L$195-L$194)*10)),1))</f>
        <v>3.3</v>
      </c>
      <c r="M43" s="81">
        <f t="shared" si="5"/>
        <v>5.0999999999999996</v>
      </c>
      <c r="N43" s="124">
        <f>IF('Indicator Data'!AX46="No data","x",'Indicator Data'!AX46/'Indicator Data'!BK46*100)</f>
        <v>10.062893081761008</v>
      </c>
      <c r="O43" s="80">
        <f t="shared" si="6"/>
        <v>9.1</v>
      </c>
      <c r="P43" s="80">
        <f>IF('Indicator Data'!AY46="No data","x",ROUND(IF('Indicator Data'!AY46&gt;P$195,0,IF('Indicator Data'!AY46&lt;P$194,10,(P$195-'Indicator Data'!AY46)/(P$195-P$194)*10)),1))</f>
        <v>7.5</v>
      </c>
      <c r="Q43" s="80">
        <f>IF('Indicator Data'!AZ46="No data","x",ROUND(IF('Indicator Data'!AZ46&gt;Q$195,0,IF('Indicator Data'!AZ46&lt;Q$194,10,(Q$195-'Indicator Data'!AZ46)/(Q$195-Q$194)*10)),1))</f>
        <v>5.4</v>
      </c>
      <c r="R43" s="81">
        <f t="shared" si="7"/>
        <v>7.3</v>
      </c>
      <c r="S43" s="80">
        <f>IF('Indicator Data'!BA46="No data","x",ROUND(IF('Indicator Data'!BA46&gt;S$195,0,IF('Indicator Data'!BA46&lt;S$194,10,(S$195-'Indicator Data'!BA46)/(S$195-S$194)*10)),1))</f>
        <v>9.4</v>
      </c>
      <c r="T43" s="124">
        <f>IF('Indicator Data'!BB46="No data","x",ROUND(IF('Indicator Data'!BB46&gt;T$195,0,IF('Indicator Data'!BB46&lt;T$194,10,(T$195-'Indicator Data'!BB46)/(T$195-T$194)*10)),1))</f>
        <v>2.5</v>
      </c>
      <c r="U43" s="124" t="str">
        <f>IF('Indicator Data'!BC46="No data","x",ROUND(IF('Indicator Data'!BC46&gt;U$195,0,IF('Indicator Data'!BC46&lt;U$194,10,(U$195-'Indicator Data'!BC46)/(U$195-U$194)*10)),1))</f>
        <v>x</v>
      </c>
      <c r="V43" s="124">
        <f>IF('Indicator Data'!BD46="No data","x",ROUND(IF('Indicator Data'!BD46&gt;V$195,0,IF('Indicator Data'!BD46&lt;V$194,10,(V$195-'Indicator Data'!BD46)/(V$195-V$194)*10)),1))</f>
        <v>0</v>
      </c>
      <c r="W43" s="80">
        <f t="shared" si="8"/>
        <v>1.25</v>
      </c>
      <c r="X43" s="80">
        <f>IF('Indicator Data'!BE46="No data","x",ROUND(IF('Indicator Data'!BE46&gt;X$195,0,IF('Indicator Data'!BE46&lt;X$194,10,(X$195-'Indicator Data'!BE46)/(X$195-X$194)*10)),1))</f>
        <v>9.6</v>
      </c>
      <c r="Y43" s="80">
        <f>IF('Indicator Data'!BF46="No data","x",ROUND(IF('Indicator Data'!BF46&gt;Y$195,10,IF('Indicator Data'!BF46&lt;Y$194,0,10-(Y$195-'Indicator Data'!BF46)/(Y$195-Y$194)*10)),1))</f>
        <v>6.9</v>
      </c>
      <c r="Z43" s="81">
        <f t="shared" si="9"/>
        <v>6.8</v>
      </c>
      <c r="AA43" s="82">
        <f t="shared" si="10"/>
        <v>6.4</v>
      </c>
      <c r="AB43" s="179">
        <f>IF('Indicator Data'!BG46="No data","x",ROUND(IF('Indicator Data'!BG46&gt;AB$195,0,IF('Indicator Data'!BG46&lt;AB$194,10,(AB$195-'Indicator Data'!BG46)/(AB$195-AB$194)*10)),1))</f>
        <v>5.6</v>
      </c>
    </row>
    <row r="44" spans="1:28" s="4" customFormat="1" x14ac:dyDescent="0.3">
      <c r="A44" s="109" t="str">
        <f>'Indicator Data'!A47</f>
        <v>Croatia</v>
      </c>
      <c r="B44" s="46" t="str">
        <f>'Indicator Data'!B47</f>
        <v>HRV</v>
      </c>
      <c r="C44" s="80">
        <f>IF('Indicator Data'!AQ47="No data","x",ROUND(IF('Indicator Data'!AQ47&gt;C$195,0,IF('Indicator Data'!AQ47&lt;C$194,10,(C$195-'Indicator Data'!AQ47)/(C$195-C$194)*10)),1))</f>
        <v>4.4000000000000004</v>
      </c>
      <c r="D44" s="81">
        <f t="shared" si="2"/>
        <v>4.4000000000000004</v>
      </c>
      <c r="E44" s="80">
        <f>IF('Indicator Data'!AS47="No data","x",ROUND(IF('Indicator Data'!AS47&gt;E$195,0,IF('Indicator Data'!AS47&lt;E$194,10,(E$195-'Indicator Data'!AS47)/(E$195-E$194)*10)),1))</f>
        <v>5.3</v>
      </c>
      <c r="F44" s="80">
        <f>IF('Indicator Data'!AR47="No data","x",ROUND(IF('Indicator Data'!AR47&gt;F$195,0,IF('Indicator Data'!AR47&lt;F$194,10,(F$195-'Indicator Data'!AR47)/(F$195-F$194)*10)),1))</f>
        <v>4.0999999999999996</v>
      </c>
      <c r="G44" s="81">
        <f t="shared" si="3"/>
        <v>4.7</v>
      </c>
      <c r="H44" s="82">
        <f t="shared" si="4"/>
        <v>4.5999999999999996</v>
      </c>
      <c r="I44" s="80">
        <f>IF('Indicator Data'!AU47="No data","x",ROUND(IF('Indicator Data'!AU47^2&gt;I$195,0,IF('Indicator Data'!AU47^2&lt;I$194,10,(I$195-'Indicator Data'!AU47^2)/(I$195-I$194)*10)),1))</f>
        <v>0.2</v>
      </c>
      <c r="J44" s="80">
        <f>IF(OR('Indicator Data'!AT47=0,'Indicator Data'!AT47="No data"),"x",ROUND(IF('Indicator Data'!AT47&gt;J$195,0,IF('Indicator Data'!AT47&lt;J$194,10,(J$195-'Indicator Data'!AT47)/(J$195-J$194)*10)),1))</f>
        <v>0</v>
      </c>
      <c r="K44" s="80">
        <f>IF('Indicator Data'!AV47="No data","x",ROUND(IF('Indicator Data'!AV47&gt;K$195,0,IF('Indicator Data'!AV47&lt;K$194,10,(K$195-'Indicator Data'!AV47)/(K$195-K$194)*10)),1))</f>
        <v>2.5</v>
      </c>
      <c r="L44" s="80">
        <f>IF('Indicator Data'!AW47="No data","x",ROUND(IF('Indicator Data'!AW47&gt;L$195,0,IF('Indicator Data'!AW47&lt;L$194,10,(L$195-'Indicator Data'!AW47)/(L$195-L$194)*10)),1))</f>
        <v>4.8</v>
      </c>
      <c r="M44" s="81">
        <f t="shared" si="5"/>
        <v>1.9</v>
      </c>
      <c r="N44" s="124">
        <f>IF('Indicator Data'!AX47="No data","x",'Indicator Data'!AX47/'Indicator Data'!BK47*100)</f>
        <v>148.3202287348106</v>
      </c>
      <c r="O44" s="80">
        <f t="shared" si="6"/>
        <v>0</v>
      </c>
      <c r="P44" s="80">
        <f>IF('Indicator Data'!AY47="No data","x",ROUND(IF('Indicator Data'!AY47&gt;P$195,0,IF('Indicator Data'!AY47&lt;P$194,10,(P$195-'Indicator Data'!AY47)/(P$195-P$194)*10)),1))</f>
        <v>0.4</v>
      </c>
      <c r="Q44" s="80">
        <f>IF('Indicator Data'!AZ47="No data","x",ROUND(IF('Indicator Data'!AZ47&gt;Q$195,0,IF('Indicator Data'!AZ47&lt;Q$194,10,(Q$195-'Indicator Data'!AZ47)/(Q$195-Q$194)*10)),1))</f>
        <v>0.1</v>
      </c>
      <c r="R44" s="81">
        <f t="shared" si="7"/>
        <v>0.2</v>
      </c>
      <c r="S44" s="80">
        <f>IF('Indicator Data'!BA47="No data","x",ROUND(IF('Indicator Data'!BA47&gt;S$195,0,IF('Indicator Data'!BA47&lt;S$194,10,(S$195-'Indicator Data'!BA47)/(S$195-S$194)*10)),1))</f>
        <v>2.5</v>
      </c>
      <c r="T44" s="124">
        <f>IF('Indicator Data'!BB47="No data","x",ROUND(IF('Indicator Data'!BB47&gt;T$195,0,IF('Indicator Data'!BB47&lt;T$194,10,(T$195-'Indicator Data'!BB47)/(T$195-T$194)*10)),1))</f>
        <v>1.2</v>
      </c>
      <c r="U44" s="124">
        <f>IF('Indicator Data'!BC47="No data","x",ROUND(IF('Indicator Data'!BC47&gt;U$195,0,IF('Indicator Data'!BC47&lt;U$194,10,(U$195-'Indicator Data'!BC47)/(U$195-U$194)*10)),1))</f>
        <v>0.7</v>
      </c>
      <c r="V44" s="124" t="str">
        <f>IF('Indicator Data'!BD47="No data","x",ROUND(IF('Indicator Data'!BD47&gt;V$195,0,IF('Indicator Data'!BD47&lt;V$194,10,(V$195-'Indicator Data'!BD47)/(V$195-V$194)*10)),1))</f>
        <v>x</v>
      </c>
      <c r="W44" s="80">
        <f t="shared" si="8"/>
        <v>0.95</v>
      </c>
      <c r="X44" s="80">
        <f>IF('Indicator Data'!BE47="No data","x",ROUND(IF('Indicator Data'!BE47&gt;X$195,0,IF('Indicator Data'!BE47&lt;X$194,10,(X$195-'Indicator Data'!BE47)/(X$195-X$194)*10)),1))</f>
        <v>4.4000000000000004</v>
      </c>
      <c r="Y44" s="80">
        <f>IF('Indicator Data'!BF47="No data","x",ROUND(IF('Indicator Data'!BF47&gt;Y$195,10,IF('Indicator Data'!BF47&lt;Y$194,0,10-(Y$195-'Indicator Data'!BF47)/(Y$195-Y$194)*10)),1))</f>
        <v>0.1</v>
      </c>
      <c r="Z44" s="81">
        <f t="shared" si="9"/>
        <v>2</v>
      </c>
      <c r="AA44" s="82">
        <f t="shared" si="10"/>
        <v>1.4</v>
      </c>
      <c r="AB44" s="179">
        <f>IF('Indicator Data'!BG47="No data","x",ROUND(IF('Indicator Data'!BG47&gt;AB$195,0,IF('Indicator Data'!BG47&lt;AB$194,10,(AB$195-'Indicator Data'!BG47)/(AB$195-AB$194)*10)),1))</f>
        <v>2.7</v>
      </c>
    </row>
    <row r="45" spans="1:28" s="4" customFormat="1" x14ac:dyDescent="0.3">
      <c r="A45" s="109" t="str">
        <f>'Indicator Data'!A48</f>
        <v>Cuba</v>
      </c>
      <c r="B45" s="46" t="str">
        <f>'Indicator Data'!B48</f>
        <v>CUB</v>
      </c>
      <c r="C45" s="80">
        <f>IF('Indicator Data'!AQ48="No data","x",ROUND(IF('Indicator Data'!AQ48&gt;C$195,0,IF('Indicator Data'!AQ48&lt;C$194,10,(C$195-'Indicator Data'!AQ48)/(C$195-C$194)*10)),1))</f>
        <v>2.5</v>
      </c>
      <c r="D45" s="81">
        <f t="shared" si="2"/>
        <v>2.5</v>
      </c>
      <c r="E45" s="80">
        <f>IF('Indicator Data'!AS48="No data","x",ROUND(IF('Indicator Data'!AS48&gt;E$195,0,IF('Indicator Data'!AS48&lt;E$194,10,(E$195-'Indicator Data'!AS48)/(E$195-E$194)*10)),1))</f>
        <v>5.2</v>
      </c>
      <c r="F45" s="80">
        <f>IF('Indicator Data'!AR48="No data","x",ROUND(IF('Indicator Data'!AR48&gt;F$195,0,IF('Indicator Data'!AR48&lt;F$194,10,(F$195-'Indicator Data'!AR48)/(F$195-F$194)*10)),1))</f>
        <v>5.5</v>
      </c>
      <c r="G45" s="81">
        <f t="shared" si="3"/>
        <v>5.4</v>
      </c>
      <c r="H45" s="82">
        <f t="shared" si="4"/>
        <v>4</v>
      </c>
      <c r="I45" s="80">
        <f>IF('Indicator Data'!AU48="No data","x",ROUND(IF('Indicator Data'!AU48^2&gt;I$195,0,IF('Indicator Data'!AU48^2&lt;I$194,10,(I$195-'Indicator Data'!AU48^2)/(I$195-I$194)*10)),1))</f>
        <v>0.1</v>
      </c>
      <c r="J45" s="80">
        <f>IF(OR('Indicator Data'!AT48=0,'Indicator Data'!AT48="No data"),"x",ROUND(IF('Indicator Data'!AT48&gt;J$195,0,IF('Indicator Data'!AT48&lt;J$194,10,(J$195-'Indicator Data'!AT48)/(J$195-J$194)*10)),1))</f>
        <v>0</v>
      </c>
      <c r="K45" s="80">
        <f>IF('Indicator Data'!AV48="No data","x",ROUND(IF('Indicator Data'!AV48&gt;K$195,0,IF('Indicator Data'!AV48&lt;K$194,10,(K$195-'Indicator Data'!AV48)/(K$195-K$194)*10)),1))</f>
        <v>4.3</v>
      </c>
      <c r="L45" s="80">
        <f>IF('Indicator Data'!AW48="No data","x",ROUND(IF('Indicator Data'!AW48&gt;L$195,0,IF('Indicator Data'!AW48&lt;L$194,10,(L$195-'Indicator Data'!AW48)/(L$195-L$194)*10)),1))</f>
        <v>7.8</v>
      </c>
      <c r="M45" s="81">
        <f t="shared" si="5"/>
        <v>3.1</v>
      </c>
      <c r="N45" s="124">
        <f>IF('Indicator Data'!AX48="No data","x",'Indicator Data'!AX48/'Indicator Data'!BK48*100)</f>
        <v>62.94626080420894</v>
      </c>
      <c r="O45" s="80">
        <f t="shared" si="6"/>
        <v>3.7</v>
      </c>
      <c r="P45" s="80">
        <f>IF('Indicator Data'!AY48="No data","x",ROUND(IF('Indicator Data'!AY48&gt;P$195,0,IF('Indicator Data'!AY48&lt;P$194,10,(P$195-'Indicator Data'!AY48)/(P$195-P$194)*10)),1))</f>
        <v>0.8</v>
      </c>
      <c r="Q45" s="80">
        <f>IF('Indicator Data'!AZ48="No data","x",ROUND(IF('Indicator Data'!AZ48&gt;Q$195,0,IF('Indicator Data'!AZ48&lt;Q$194,10,(Q$195-'Indicator Data'!AZ48)/(Q$195-Q$194)*10)),1))</f>
        <v>0.9</v>
      </c>
      <c r="R45" s="81">
        <f t="shared" si="7"/>
        <v>1.8</v>
      </c>
      <c r="S45" s="80">
        <f>IF('Indicator Data'!BA48="No data","x",ROUND(IF('Indicator Data'!BA48&gt;S$195,0,IF('Indicator Data'!BA48&lt;S$194,10,(S$195-'Indicator Data'!BA48)/(S$195-S$194)*10)),1))</f>
        <v>0</v>
      </c>
      <c r="T45" s="124">
        <f>IF('Indicator Data'!BB48="No data","x",ROUND(IF('Indicator Data'!BB48&gt;T$195,0,IF('Indicator Data'!BB48&lt;T$194,10,(T$195-'Indicator Data'!BB48)/(T$195-T$194)*10)),1))</f>
        <v>0</v>
      </c>
      <c r="U45" s="124">
        <f>IF('Indicator Data'!BC48="No data","x",ROUND(IF('Indicator Data'!BC48&gt;U$195,0,IF('Indicator Data'!BC48&lt;U$194,10,(U$195-'Indicator Data'!BC48)/(U$195-U$194)*10)),1))</f>
        <v>0</v>
      </c>
      <c r="V45" s="124" t="str">
        <f>IF('Indicator Data'!BD48="No data","x",ROUND(IF('Indicator Data'!BD48&gt;V$195,0,IF('Indicator Data'!BD48&lt;V$194,10,(V$195-'Indicator Data'!BD48)/(V$195-V$194)*10)),1))</f>
        <v>x</v>
      </c>
      <c r="W45" s="80">
        <f t="shared" si="8"/>
        <v>0</v>
      </c>
      <c r="X45" s="80">
        <f>IF('Indicator Data'!BE48="No data","x",ROUND(IF('Indicator Data'!BE48&gt;X$195,0,IF('Indicator Data'!BE48&lt;X$194,10,(X$195-'Indicator Data'!BE48)/(X$195-X$194)*10)),1))</f>
        <v>1.8</v>
      </c>
      <c r="Y45" s="80">
        <f>IF('Indicator Data'!BF48="No data","x",ROUND(IF('Indicator Data'!BF48&gt;Y$195,10,IF('Indicator Data'!BF48&lt;Y$194,0,10-(Y$195-'Indicator Data'!BF48)/(Y$195-Y$194)*10)),1))</f>
        <v>0.4</v>
      </c>
      <c r="Z45" s="81">
        <f t="shared" si="9"/>
        <v>0.6</v>
      </c>
      <c r="AA45" s="82">
        <f t="shared" si="10"/>
        <v>1.8</v>
      </c>
      <c r="AB45" s="179">
        <f>IF('Indicator Data'!BG48="No data","x",ROUND(IF('Indicator Data'!BG48&gt;AB$195,0,IF('Indicator Data'!BG48&lt;AB$194,10,(AB$195-'Indicator Data'!BG48)/(AB$195-AB$194)*10)),1))</f>
        <v>0</v>
      </c>
    </row>
    <row r="46" spans="1:28" s="4" customFormat="1" x14ac:dyDescent="0.3">
      <c r="A46" s="109" t="str">
        <f>'Indicator Data'!A49</f>
        <v>Cyprus</v>
      </c>
      <c r="B46" s="46" t="str">
        <f>'Indicator Data'!B49</f>
        <v>CYP</v>
      </c>
      <c r="C46" s="80" t="str">
        <f>IF('Indicator Data'!AQ49="No data","x",ROUND(IF('Indicator Data'!AQ49&gt;C$195,0,IF('Indicator Data'!AQ49&lt;C$194,10,(C$195-'Indicator Data'!AQ49)/(C$195-C$194)*10)),1))</f>
        <v>x</v>
      </c>
      <c r="D46" s="81" t="str">
        <f t="shared" si="2"/>
        <v>x</v>
      </c>
      <c r="E46" s="80">
        <f>IF('Indicator Data'!AS49="No data","x",ROUND(IF('Indicator Data'!AS49&gt;E$195,0,IF('Indicator Data'!AS49&lt;E$194,10,(E$195-'Indicator Data'!AS49)/(E$195-E$194)*10)),1))</f>
        <v>4.2</v>
      </c>
      <c r="F46" s="80">
        <f>IF('Indicator Data'!AR49="No data","x",ROUND(IF('Indicator Data'!AR49&gt;F$195,0,IF('Indicator Data'!AR49&lt;F$194,10,(F$195-'Indicator Data'!AR49)/(F$195-F$194)*10)),1))</f>
        <v>3.2</v>
      </c>
      <c r="G46" s="81">
        <f t="shared" si="3"/>
        <v>3.7</v>
      </c>
      <c r="H46" s="82">
        <f t="shared" si="4"/>
        <v>3.7</v>
      </c>
      <c r="I46" s="80">
        <f>IF('Indicator Data'!AU49="No data","x",ROUND(IF('Indicator Data'!AU49^2&gt;I$195,0,IF('Indicator Data'!AU49^2&lt;I$194,10,(I$195-'Indicator Data'!AU49^2)/(I$195-I$194)*10)),1))</f>
        <v>0.3</v>
      </c>
      <c r="J46" s="80">
        <f>IF(OR('Indicator Data'!AT49=0,'Indicator Data'!AT49="No data"),"x",ROUND(IF('Indicator Data'!AT49&gt;J$195,0,IF('Indicator Data'!AT49&lt;J$194,10,(J$195-'Indicator Data'!AT49)/(J$195-J$194)*10)),1))</f>
        <v>0</v>
      </c>
      <c r="K46" s="80">
        <f>IF('Indicator Data'!AV49="No data","x",ROUND(IF('Indicator Data'!AV49&gt;K$195,0,IF('Indicator Data'!AV49&lt;K$194,10,(K$195-'Indicator Data'!AV49)/(K$195-K$194)*10)),1))</f>
        <v>1.6</v>
      </c>
      <c r="L46" s="80">
        <f>IF('Indicator Data'!AW49="No data","x",ROUND(IF('Indicator Data'!AW49&gt;L$195,0,IF('Indicator Data'!AW49&lt;L$194,10,(L$195-'Indicator Data'!AW49)/(L$195-L$194)*10)),1))</f>
        <v>3.1</v>
      </c>
      <c r="M46" s="81">
        <f t="shared" si="5"/>
        <v>1.3</v>
      </c>
      <c r="N46" s="124">
        <f>IF('Indicator Data'!AX49="No data","x",'Indicator Data'!AX49/'Indicator Data'!BK49*100)</f>
        <v>205.62770562770564</v>
      </c>
      <c r="O46" s="80">
        <f t="shared" si="6"/>
        <v>0</v>
      </c>
      <c r="P46" s="80">
        <f>IF('Indicator Data'!AY49="No data","x",ROUND(IF('Indicator Data'!AY49&gt;P$195,0,IF('Indicator Data'!AY49&lt;P$194,10,(P$195-'Indicator Data'!AY49)/(P$195-P$194)*10)),1))</f>
        <v>0.1</v>
      </c>
      <c r="Q46" s="80">
        <f>IF('Indicator Data'!AZ49="No data","x",ROUND(IF('Indicator Data'!AZ49&gt;Q$195,0,IF('Indicator Data'!AZ49&lt;Q$194,10,(Q$195-'Indicator Data'!AZ49)/(Q$195-Q$194)*10)),1))</f>
        <v>0.1</v>
      </c>
      <c r="R46" s="81">
        <f t="shared" si="7"/>
        <v>0.1</v>
      </c>
      <c r="S46" s="80">
        <f>IF('Indicator Data'!BA49="No data","x",ROUND(IF('Indicator Data'!BA49&gt;S$195,0,IF('Indicator Data'!BA49&lt;S$194,10,(S$195-'Indicator Data'!BA49)/(S$195-S$194)*10)),1))</f>
        <v>5.0999999999999996</v>
      </c>
      <c r="T46" s="124">
        <f>IF('Indicator Data'!BB49="No data","x",ROUND(IF('Indicator Data'!BB49&gt;T$195,0,IF('Indicator Data'!BB49&lt;T$194,10,(T$195-'Indicator Data'!BB49)/(T$195-T$194)*10)),1))</f>
        <v>0.3</v>
      </c>
      <c r="U46" s="124">
        <f>IF('Indicator Data'!BC49="No data","x",ROUND(IF('Indicator Data'!BC49&gt;U$195,0,IF('Indicator Data'!BC49&lt;U$194,10,(U$195-'Indicator Data'!BC49)/(U$195-U$194)*10)),1))</f>
        <v>1.9</v>
      </c>
      <c r="V46" s="124">
        <f>IF('Indicator Data'!BD49="No data","x",ROUND(IF('Indicator Data'!BD49&gt;V$195,0,IF('Indicator Data'!BD49&lt;V$194,10,(V$195-'Indicator Data'!BD49)/(V$195-V$194)*10)),1))</f>
        <v>3.1</v>
      </c>
      <c r="W46" s="80">
        <f t="shared" si="8"/>
        <v>1.7666666666666666</v>
      </c>
      <c r="X46" s="80">
        <f>IF('Indicator Data'!BE49="No data","x",ROUND(IF('Indicator Data'!BE49&gt;X$195,0,IF('Indicator Data'!BE49&lt;X$194,10,(X$195-'Indicator Data'!BE49)/(X$195-X$194)*10)),1))</f>
        <v>2.5</v>
      </c>
      <c r="Y46" s="80">
        <f>IF('Indicator Data'!BF49="No data","x",ROUND(IF('Indicator Data'!BF49&gt;Y$195,10,IF('Indicator Data'!BF49&lt;Y$194,0,10-(Y$195-'Indicator Data'!BF49)/(Y$195-Y$194)*10)),1))</f>
        <v>0.1</v>
      </c>
      <c r="Z46" s="81">
        <f t="shared" si="9"/>
        <v>2.4</v>
      </c>
      <c r="AA46" s="82">
        <f t="shared" si="10"/>
        <v>1.3</v>
      </c>
      <c r="AB46" s="179">
        <f>IF('Indicator Data'!BG49="No data","x",ROUND(IF('Indicator Data'!BG49&gt;AB$195,0,IF('Indicator Data'!BG49&lt;AB$194,10,(AB$195-'Indicator Data'!BG49)/(AB$195-AB$194)*10)),1))</f>
        <v>2.6</v>
      </c>
    </row>
    <row r="47" spans="1:28" s="4" customFormat="1" x14ac:dyDescent="0.3">
      <c r="A47" s="109" t="str">
        <f>'Indicator Data'!A50</f>
        <v>Czech Republic</v>
      </c>
      <c r="B47" s="46" t="str">
        <f>'Indicator Data'!B50</f>
        <v>CZE</v>
      </c>
      <c r="C47" s="80">
        <f>IF('Indicator Data'!AQ50="No data","x",ROUND(IF('Indicator Data'!AQ50&gt;C$195,0,IF('Indicator Data'!AQ50&lt;C$194,10,(C$195-'Indicator Data'!AQ50)/(C$195-C$194)*10)),1))</f>
        <v>2.5</v>
      </c>
      <c r="D47" s="81">
        <f t="shared" si="2"/>
        <v>2.5</v>
      </c>
      <c r="E47" s="80">
        <f>IF('Indicator Data'!AS50="No data","x",ROUND(IF('Indicator Data'!AS50&gt;E$195,0,IF('Indicator Data'!AS50&lt;E$194,10,(E$195-'Indicator Data'!AS50)/(E$195-E$194)*10)),1))</f>
        <v>4.4000000000000004</v>
      </c>
      <c r="F47" s="80">
        <f>IF('Indicator Data'!AR50="No data","x",ROUND(IF('Indicator Data'!AR50&gt;F$195,0,IF('Indicator Data'!AR50&lt;F$194,10,(F$195-'Indicator Data'!AR50)/(F$195-F$194)*10)),1))</f>
        <v>3.2</v>
      </c>
      <c r="G47" s="81">
        <f t="shared" si="3"/>
        <v>3.8</v>
      </c>
      <c r="H47" s="82">
        <f t="shared" si="4"/>
        <v>3.2</v>
      </c>
      <c r="I47" s="80" t="str">
        <f>IF('Indicator Data'!AU50="No data","x",ROUND(IF('Indicator Data'!AU50^2&gt;I$195,0,IF('Indicator Data'!AU50^2&lt;I$194,10,(I$195-'Indicator Data'!AU50^2)/(I$195-I$194)*10)),1))</f>
        <v>x</v>
      </c>
      <c r="J47" s="80">
        <f>IF(OR('Indicator Data'!AT50=0,'Indicator Data'!AT50="No data"),"x",ROUND(IF('Indicator Data'!AT50&gt;J$195,0,IF('Indicator Data'!AT50&lt;J$194,10,(J$195-'Indicator Data'!AT50)/(J$195-J$194)*10)),1))</f>
        <v>0</v>
      </c>
      <c r="K47" s="80">
        <f>IF('Indicator Data'!AV50="No data","x",ROUND(IF('Indicator Data'!AV50&gt;K$195,0,IF('Indicator Data'!AV50&lt;K$194,10,(K$195-'Indicator Data'!AV50)/(K$195-K$194)*10)),1))</f>
        <v>1.9</v>
      </c>
      <c r="L47" s="80">
        <f>IF('Indicator Data'!AW50="No data","x",ROUND(IF('Indicator Data'!AW50&gt;L$195,0,IF('Indicator Data'!AW50&lt;L$194,10,(L$195-'Indicator Data'!AW50)/(L$195-L$194)*10)),1))</f>
        <v>4.0999999999999996</v>
      </c>
      <c r="M47" s="81">
        <f t="shared" si="5"/>
        <v>2</v>
      </c>
      <c r="N47" s="124">
        <f>IF('Indicator Data'!AX50="No data","x",'Indicator Data'!AX50/'Indicator Data'!BK50*100)</f>
        <v>271.87985499741069</v>
      </c>
      <c r="O47" s="80">
        <f t="shared" si="6"/>
        <v>0</v>
      </c>
      <c r="P47" s="80">
        <f>IF('Indicator Data'!AY50="No data","x",ROUND(IF('Indicator Data'!AY50&gt;P$195,0,IF('Indicator Data'!AY50&lt;P$194,10,(P$195-'Indicator Data'!AY50)/(P$195-P$194)*10)),1))</f>
        <v>0.1</v>
      </c>
      <c r="Q47" s="80">
        <f>IF('Indicator Data'!AZ50="No data","x",ROUND(IF('Indicator Data'!AZ50&gt;Q$195,0,IF('Indicator Data'!AZ50&lt;Q$194,10,(Q$195-'Indicator Data'!AZ50)/(Q$195-Q$194)*10)),1))</f>
        <v>0</v>
      </c>
      <c r="R47" s="81">
        <f t="shared" si="7"/>
        <v>0</v>
      </c>
      <c r="S47" s="80">
        <f>IF('Indicator Data'!BA50="No data","x",ROUND(IF('Indicator Data'!BA50&gt;S$195,0,IF('Indicator Data'!BA50&lt;S$194,10,(S$195-'Indicator Data'!BA50)/(S$195-S$194)*10)),1))</f>
        <v>0</v>
      </c>
      <c r="T47" s="124">
        <f>IF('Indicator Data'!BB50="No data","x",ROUND(IF('Indicator Data'!BB50&gt;T$195,0,IF('Indicator Data'!BB50&lt;T$194,10,(T$195-'Indicator Data'!BB50)/(T$195-T$194)*10)),1))</f>
        <v>0.5</v>
      </c>
      <c r="U47" s="124">
        <f>IF('Indicator Data'!BC50="No data","x",ROUND(IF('Indicator Data'!BC50&gt;U$195,0,IF('Indicator Data'!BC50&lt;U$194,10,(U$195-'Indicator Data'!BC50)/(U$195-U$194)*10)),1))</f>
        <v>1.5</v>
      </c>
      <c r="V47" s="124" t="str">
        <f>IF('Indicator Data'!BD50="No data","x",ROUND(IF('Indicator Data'!BD50&gt;V$195,0,IF('Indicator Data'!BD50&lt;V$194,10,(V$195-'Indicator Data'!BD50)/(V$195-V$194)*10)),1))</f>
        <v>x</v>
      </c>
      <c r="W47" s="80">
        <f t="shared" si="8"/>
        <v>1</v>
      </c>
      <c r="X47" s="80">
        <f>IF('Indicator Data'!BE50="No data","x",ROUND(IF('Indicator Data'!BE50&gt;X$195,0,IF('Indicator Data'!BE50&lt;X$194,10,(X$195-'Indicator Data'!BE50)/(X$195-X$194)*10)),1))</f>
        <v>1.7</v>
      </c>
      <c r="Y47" s="80">
        <f>IF('Indicator Data'!BF50="No data","x",ROUND(IF('Indicator Data'!BF50&gt;Y$195,10,IF('Indicator Data'!BF50&lt;Y$194,0,10-(Y$195-'Indicator Data'!BF50)/(Y$195-Y$194)*10)),1))</f>
        <v>0</v>
      </c>
      <c r="Z47" s="81">
        <f t="shared" si="9"/>
        <v>0.7</v>
      </c>
      <c r="AA47" s="82">
        <f t="shared" si="10"/>
        <v>0.9</v>
      </c>
      <c r="AB47" s="179">
        <f>IF('Indicator Data'!BG50="No data","x",ROUND(IF('Indicator Data'!BG50&gt;AB$195,0,IF('Indicator Data'!BG50&lt;AB$194,10,(AB$195-'Indicator Data'!BG50)/(AB$195-AB$194)*10)),1))</f>
        <v>3.3</v>
      </c>
    </row>
    <row r="48" spans="1:28" s="4" customFormat="1" x14ac:dyDescent="0.3">
      <c r="A48" s="109" t="str">
        <f>'Indicator Data'!A51</f>
        <v>Denmark</v>
      </c>
      <c r="B48" s="46" t="str">
        <f>'Indicator Data'!B51</f>
        <v>DNK</v>
      </c>
      <c r="C48" s="80">
        <f>IF('Indicator Data'!AQ51="No data","x",ROUND(IF('Indicator Data'!AQ51&gt;C$195,0,IF('Indicator Data'!AQ51&lt;C$194,10,(C$195-'Indicator Data'!AQ51)/(C$195-C$194)*10)),1))</f>
        <v>2.7</v>
      </c>
      <c r="D48" s="81">
        <f t="shared" si="2"/>
        <v>2.7</v>
      </c>
      <c r="E48" s="80">
        <f>IF('Indicator Data'!AS51="No data","x",ROUND(IF('Indicator Data'!AS51&gt;E$195,0,IF('Indicator Data'!AS51&lt;E$194,10,(E$195-'Indicator Data'!AS51)/(E$195-E$194)*10)),1))</f>
        <v>1.3</v>
      </c>
      <c r="F48" s="80">
        <f>IF('Indicator Data'!AR51="No data","x",ROUND(IF('Indicator Data'!AR51&gt;F$195,0,IF('Indicator Data'!AR51&lt;F$194,10,(F$195-'Indicator Data'!AR51)/(F$195-F$194)*10)),1))</f>
        <v>1.3</v>
      </c>
      <c r="G48" s="81">
        <f t="shared" si="3"/>
        <v>1.3</v>
      </c>
      <c r="H48" s="82">
        <f t="shared" si="4"/>
        <v>2</v>
      </c>
      <c r="I48" s="80" t="str">
        <f>IF('Indicator Data'!AU51="No data","x",ROUND(IF('Indicator Data'!AU51^2&gt;I$195,0,IF('Indicator Data'!AU51^2&lt;I$194,10,(I$195-'Indicator Data'!AU51^2)/(I$195-I$194)*10)),1))</f>
        <v>x</v>
      </c>
      <c r="J48" s="80">
        <f>IF(OR('Indicator Data'!AT51=0,'Indicator Data'!AT51="No data"),"x",ROUND(IF('Indicator Data'!AT51&gt;J$195,0,IF('Indicator Data'!AT51&lt;J$194,10,(J$195-'Indicator Data'!AT51)/(J$195-J$194)*10)),1))</f>
        <v>0</v>
      </c>
      <c r="K48" s="80">
        <f>IF('Indicator Data'!AV51="No data","x",ROUND(IF('Indicator Data'!AV51&gt;K$195,0,IF('Indicator Data'!AV51&lt;K$194,10,(K$195-'Indicator Data'!AV51)/(K$195-K$194)*10)),1))</f>
        <v>0.3</v>
      </c>
      <c r="L48" s="80">
        <f>IF('Indicator Data'!AW51="No data","x",ROUND(IF('Indicator Data'!AW51&gt;L$195,0,IF('Indicator Data'!AW51&lt;L$194,10,(L$195-'Indicator Data'!AW51)/(L$195-L$194)*10)),1))</f>
        <v>3.8</v>
      </c>
      <c r="M48" s="81">
        <f t="shared" si="5"/>
        <v>1.4</v>
      </c>
      <c r="N48" s="124">
        <f>IF('Indicator Data'!AX51="No data","x",'Indicator Data'!AX51/'Indicator Data'!BK51*100)</f>
        <v>353.5234503888758</v>
      </c>
      <c r="O48" s="80">
        <f t="shared" si="6"/>
        <v>0</v>
      </c>
      <c r="P48" s="80">
        <f>IF('Indicator Data'!AY51="No data","x",ROUND(IF('Indicator Data'!AY51&gt;P$195,0,IF('Indicator Data'!AY51&lt;P$194,10,(P$195-'Indicator Data'!AY51)/(P$195-P$194)*10)),1))</f>
        <v>0</v>
      </c>
      <c r="Q48" s="80">
        <f>IF('Indicator Data'!AZ51="No data","x",ROUND(IF('Indicator Data'!AZ51&gt;Q$195,0,IF('Indicator Data'!AZ51&lt;Q$194,10,(Q$195-'Indicator Data'!AZ51)/(Q$195-Q$194)*10)),1))</f>
        <v>0</v>
      </c>
      <c r="R48" s="81">
        <f t="shared" si="7"/>
        <v>0</v>
      </c>
      <c r="S48" s="80">
        <f>IF('Indicator Data'!BA51="No data","x",ROUND(IF('Indicator Data'!BA51&gt;S$195,0,IF('Indicator Data'!BA51&lt;S$194,10,(S$195-'Indicator Data'!BA51)/(S$195-S$194)*10)),1))</f>
        <v>0</v>
      </c>
      <c r="T48" s="124">
        <f>IF('Indicator Data'!BB51="No data","x",ROUND(IF('Indicator Data'!BB51&gt;T$195,0,IF('Indicator Data'!BB51&lt;T$194,10,(T$195-'Indicator Data'!BB51)/(T$195-T$194)*10)),1))</f>
        <v>0.2</v>
      </c>
      <c r="U48" s="124">
        <f>IF('Indicator Data'!BC51="No data","x",ROUND(IF('Indicator Data'!BC51&gt;U$195,0,IF('Indicator Data'!BC51&lt;U$194,10,(U$195-'Indicator Data'!BC51)/(U$195-U$194)*10)),1))</f>
        <v>1.9</v>
      </c>
      <c r="V48" s="124">
        <f>IF('Indicator Data'!BD51="No data","x",ROUND(IF('Indicator Data'!BD51&gt;V$195,0,IF('Indicator Data'!BD51&lt;V$194,10,(V$195-'Indicator Data'!BD51)/(V$195-V$194)*10)),1))</f>
        <v>0.3</v>
      </c>
      <c r="W48" s="80">
        <f t="shared" si="8"/>
        <v>0.79999999999999993</v>
      </c>
      <c r="X48" s="80">
        <f>IF('Indicator Data'!BE51="No data","x",ROUND(IF('Indicator Data'!BE51&gt;X$195,0,IF('Indicator Data'!BE51&lt;X$194,10,(X$195-'Indicator Data'!BE51)/(X$195-X$194)*10)),1))</f>
        <v>0</v>
      </c>
      <c r="Y48" s="80">
        <f>IF('Indicator Data'!BF51="No data","x",ROUND(IF('Indicator Data'!BF51&gt;Y$195,10,IF('Indicator Data'!BF51&lt;Y$194,0,10-(Y$195-'Indicator Data'!BF51)/(Y$195-Y$194)*10)),1))</f>
        <v>0</v>
      </c>
      <c r="Z48" s="81">
        <f t="shared" si="9"/>
        <v>0.2</v>
      </c>
      <c r="AA48" s="82">
        <f t="shared" si="10"/>
        <v>0.5</v>
      </c>
      <c r="AB48" s="179">
        <f>IF('Indicator Data'!BG51="No data","x",ROUND(IF('Indicator Data'!BG51&gt;AB$195,0,IF('Indicator Data'!BG51&lt;AB$194,10,(AB$195-'Indicator Data'!BG51)/(AB$195-AB$194)*10)),1))</f>
        <v>0.4</v>
      </c>
    </row>
    <row r="49" spans="1:28" s="4" customFormat="1" x14ac:dyDescent="0.3">
      <c r="A49" s="109" t="str">
        <f>'Indicator Data'!A52</f>
        <v>Djibouti</v>
      </c>
      <c r="B49" s="46" t="str">
        <f>'Indicator Data'!B52</f>
        <v>DJI</v>
      </c>
      <c r="C49" s="80">
        <f>IF('Indicator Data'!AQ52="No data","x",ROUND(IF('Indicator Data'!AQ52&gt;C$195,0,IF('Indicator Data'!AQ52&lt;C$194,10,(C$195-'Indicator Data'!AQ52)/(C$195-C$194)*10)),1))</f>
        <v>5.5</v>
      </c>
      <c r="D49" s="81">
        <f t="shared" si="2"/>
        <v>5.5</v>
      </c>
      <c r="E49" s="80">
        <f>IF('Indicator Data'!AS52="No data","x",ROUND(IF('Indicator Data'!AS52&gt;E$195,0,IF('Indicator Data'!AS52&lt;E$194,10,(E$195-'Indicator Data'!AS52)/(E$195-E$194)*10)),1))</f>
        <v>7</v>
      </c>
      <c r="F49" s="80">
        <f>IF('Indicator Data'!AR52="No data","x",ROUND(IF('Indicator Data'!AR52&gt;F$195,0,IF('Indicator Data'!AR52&lt;F$194,10,(F$195-'Indicator Data'!AR52)/(F$195-F$194)*10)),1))</f>
        <v>6.8</v>
      </c>
      <c r="G49" s="81">
        <f t="shared" si="3"/>
        <v>6.9</v>
      </c>
      <c r="H49" s="82">
        <f t="shared" si="4"/>
        <v>6.2</v>
      </c>
      <c r="I49" s="80" t="str">
        <f>IF('Indicator Data'!AU52="No data","x",ROUND(IF('Indicator Data'!AU52^2&gt;I$195,0,IF('Indicator Data'!AU52^2&lt;I$194,10,(I$195-'Indicator Data'!AU52^2)/(I$195-I$194)*10)),1))</f>
        <v>x</v>
      </c>
      <c r="J49" s="80">
        <f>IF(OR('Indicator Data'!AT52=0,'Indicator Data'!AT52="No data"),"x",ROUND(IF('Indicator Data'!AT52&gt;J$195,0,IF('Indicator Data'!AT52&lt;J$194,10,(J$195-'Indicator Data'!AT52)/(J$195-J$194)*10)),1))</f>
        <v>4</v>
      </c>
      <c r="K49" s="80">
        <f>IF('Indicator Data'!AV52="No data","x",ROUND(IF('Indicator Data'!AV52&gt;K$195,0,IF('Indicator Data'!AV52&lt;K$194,10,(K$195-'Indicator Data'!AV52)/(K$195-K$194)*10)),1))</f>
        <v>4.4000000000000004</v>
      </c>
      <c r="L49" s="80">
        <f>IF('Indicator Data'!AW52="No data","x",ROUND(IF('Indicator Data'!AW52&gt;L$195,0,IF('Indicator Data'!AW52&lt;L$194,10,(L$195-'Indicator Data'!AW52)/(L$195-L$194)*10)),1))</f>
        <v>8.1</v>
      </c>
      <c r="M49" s="81">
        <f t="shared" si="5"/>
        <v>5.5</v>
      </c>
      <c r="N49" s="124">
        <f>IF('Indicator Data'!AX52="No data","x",'Indicator Data'!AX52/'Indicator Data'!BK52*100)</f>
        <v>11.216566005176878</v>
      </c>
      <c r="O49" s="80">
        <f t="shared" si="6"/>
        <v>9</v>
      </c>
      <c r="P49" s="80">
        <f>IF('Indicator Data'!AY52="No data","x",ROUND(IF('Indicator Data'!AY52&gt;P$195,0,IF('Indicator Data'!AY52&lt;P$194,10,(P$195-'Indicator Data'!AY52)/(P$195-P$194)*10)),1))</f>
        <v>4</v>
      </c>
      <c r="Q49" s="80">
        <f>IF('Indicator Data'!AZ52="No data","x",ROUND(IF('Indicator Data'!AZ52&gt;Q$195,0,IF('Indicator Data'!AZ52&lt;Q$194,10,(Q$195-'Indicator Data'!AZ52)/(Q$195-Q$194)*10)),1))</f>
        <v>4.9000000000000004</v>
      </c>
      <c r="R49" s="81">
        <f t="shared" si="7"/>
        <v>6</v>
      </c>
      <c r="S49" s="80">
        <f>IF('Indicator Data'!BA52="No data","x",ROUND(IF('Indicator Data'!BA52&gt;S$195,0,IF('Indicator Data'!BA52&lt;S$194,10,(S$195-'Indicator Data'!BA52)/(S$195-S$194)*10)),1))</f>
        <v>9.4</v>
      </c>
      <c r="T49" s="124">
        <f>IF('Indicator Data'!BB52="No data","x",ROUND(IF('Indicator Data'!BB52&gt;T$195,0,IF('Indicator Data'!BB52&lt;T$194,10,(T$195-'Indicator Data'!BB52)/(T$195-T$194)*10)),1))</f>
        <v>5.3</v>
      </c>
      <c r="U49" s="124">
        <f>IF('Indicator Data'!BC52="No data","x",ROUND(IF('Indicator Data'!BC52&gt;U$195,0,IF('Indicator Data'!BC52&lt;U$194,10,(U$195-'Indicator Data'!BC52)/(U$195-U$194)*10)),1))</f>
        <v>2.9</v>
      </c>
      <c r="V49" s="124">
        <f>IF('Indicator Data'!BD52="No data","x",ROUND(IF('Indicator Data'!BD52&gt;V$195,0,IF('Indicator Data'!BD52&lt;V$194,10,(V$195-'Indicator Data'!BD52)/(V$195-V$194)*10)),1))</f>
        <v>5.3</v>
      </c>
      <c r="W49" s="80">
        <f t="shared" si="8"/>
        <v>4.5</v>
      </c>
      <c r="X49" s="80">
        <f>IF('Indicator Data'!BE52="No data","x",ROUND(IF('Indicator Data'!BE52&gt;X$195,0,IF('Indicator Data'!BE52&lt;X$194,10,(X$195-'Indicator Data'!BE52)/(X$195-X$194)*10)),1))</f>
        <v>9.8000000000000007</v>
      </c>
      <c r="Y49" s="80">
        <f>IF('Indicator Data'!BF52="No data","x",ROUND(IF('Indicator Data'!BF52&gt;Y$195,10,IF('Indicator Data'!BF52&lt;Y$194,0,10-(Y$195-'Indicator Data'!BF52)/(Y$195-Y$194)*10)),1))</f>
        <v>2.8</v>
      </c>
      <c r="Z49" s="81">
        <f t="shared" si="9"/>
        <v>6.6</v>
      </c>
      <c r="AA49" s="82">
        <f t="shared" si="10"/>
        <v>6</v>
      </c>
      <c r="AB49" s="179">
        <f>IF('Indicator Data'!BG52="No data","x",ROUND(IF('Indicator Data'!BG52&gt;AB$195,0,IF('Indicator Data'!BG52&lt;AB$194,10,(AB$195-'Indicator Data'!BG52)/(AB$195-AB$194)*10)),1))</f>
        <v>6.3</v>
      </c>
    </row>
    <row r="50" spans="1:28" s="4" customFormat="1" x14ac:dyDescent="0.3">
      <c r="A50" s="109" t="str">
        <f>'Indicator Data'!A53</f>
        <v>Dominica</v>
      </c>
      <c r="B50" s="46" t="str">
        <f>'Indicator Data'!B53</f>
        <v>DMA</v>
      </c>
      <c r="C50" s="80" t="str">
        <f>IF('Indicator Data'!AQ53="No data","x",ROUND(IF('Indicator Data'!AQ53&gt;C$195,0,IF('Indicator Data'!AQ53&lt;C$194,10,(C$195-'Indicator Data'!AQ53)/(C$195-C$194)*10)),1))</f>
        <v>x</v>
      </c>
      <c r="D50" s="81" t="str">
        <f t="shared" si="2"/>
        <v>x</v>
      </c>
      <c r="E50" s="80">
        <f>IF('Indicator Data'!AS53="No data","x",ROUND(IF('Indicator Data'!AS53&gt;E$195,0,IF('Indicator Data'!AS53&lt;E$194,10,(E$195-'Indicator Data'!AS53)/(E$195-E$194)*10)),1))</f>
        <v>4.5</v>
      </c>
      <c r="F50" s="80">
        <f>IF('Indicator Data'!AR53="No data","x",ROUND(IF('Indicator Data'!AR53&gt;F$195,0,IF('Indicator Data'!AR53&lt;F$194,10,(F$195-'Indicator Data'!AR53)/(F$195-F$194)*10)),1))</f>
        <v>5.6</v>
      </c>
      <c r="G50" s="81">
        <f t="shared" si="3"/>
        <v>5.0999999999999996</v>
      </c>
      <c r="H50" s="82">
        <f t="shared" si="4"/>
        <v>5.0999999999999996</v>
      </c>
      <c r="I50" s="80" t="str">
        <f>IF('Indicator Data'!AU53="No data","x",ROUND(IF('Indicator Data'!AU53^2&gt;I$195,0,IF('Indicator Data'!AU53^2&lt;I$194,10,(I$195-'Indicator Data'!AU53^2)/(I$195-I$194)*10)),1))</f>
        <v>x</v>
      </c>
      <c r="J50" s="80">
        <f>IF(OR('Indicator Data'!AT53=0,'Indicator Data'!AT53="No data"),"x",ROUND(IF('Indicator Data'!AT53&gt;J$195,0,IF('Indicator Data'!AT53&lt;J$194,10,(J$195-'Indicator Data'!AT53)/(J$195-J$194)*10)),1))</f>
        <v>0</v>
      </c>
      <c r="K50" s="80">
        <f>IF('Indicator Data'!AV53="No data","x",ROUND(IF('Indicator Data'!AV53&gt;K$195,0,IF('Indicator Data'!AV53&lt;K$194,10,(K$195-'Indicator Data'!AV53)/(K$195-K$194)*10)),1))</f>
        <v>3</v>
      </c>
      <c r="L50" s="80">
        <f>IF('Indicator Data'!AW53="No data","x",ROUND(IF('Indicator Data'!AW53&gt;L$195,0,IF('Indicator Data'!AW53&lt;L$194,10,(L$195-'Indicator Data'!AW53)/(L$195-L$194)*10)),1))</f>
        <v>4.8</v>
      </c>
      <c r="M50" s="81">
        <f t="shared" si="5"/>
        <v>2.6</v>
      </c>
      <c r="N50" s="124">
        <f>IF('Indicator Data'!AX53="No data","x",'Indicator Data'!AX53/'Indicator Data'!BK53*100)</f>
        <v>133.33333333333331</v>
      </c>
      <c r="O50" s="80">
        <f t="shared" si="6"/>
        <v>0</v>
      </c>
      <c r="P50" s="80">
        <f>IF('Indicator Data'!AY53="No data","x",ROUND(IF('Indicator Data'!AY53&gt;P$195,0,IF('Indicator Data'!AY53&lt;P$194,10,(P$195-'Indicator Data'!AY53)/(P$195-P$194)*10)),1))</f>
        <v>2.5</v>
      </c>
      <c r="Q50" s="80">
        <f>IF('Indicator Data'!AZ53="No data","x",ROUND(IF('Indicator Data'!AZ53&gt;Q$195,0,IF('Indicator Data'!AZ53&lt;Q$194,10,(Q$195-'Indicator Data'!AZ53)/(Q$195-Q$194)*10)),1))</f>
        <v>0.7</v>
      </c>
      <c r="R50" s="81">
        <f t="shared" si="7"/>
        <v>1.1000000000000001</v>
      </c>
      <c r="S50" s="80">
        <f>IF('Indicator Data'!BA53="No data","x",ROUND(IF('Indicator Data'!BA53&gt;S$195,0,IF('Indicator Data'!BA53&lt;S$194,10,(S$195-'Indicator Data'!BA53)/(S$195-S$194)*10)),1))</f>
        <v>7.3</v>
      </c>
      <c r="T50" s="124">
        <f>IF('Indicator Data'!BB53="No data","x",ROUND(IF('Indicator Data'!BB53&gt;T$195,0,IF('Indicator Data'!BB53&lt;T$194,10,(T$195-'Indicator Data'!BB53)/(T$195-T$194)*10)),1))</f>
        <v>1.4</v>
      </c>
      <c r="U50" s="124">
        <f>IF('Indicator Data'!BC53="No data","x",ROUND(IF('Indicator Data'!BC53&gt;U$195,0,IF('Indicator Data'!BC53&lt;U$194,10,(U$195-'Indicator Data'!BC53)/(U$195-U$194)*10)),1))</f>
        <v>3.1</v>
      </c>
      <c r="V50" s="124" t="str">
        <f>IF('Indicator Data'!BD53="No data","x",ROUND(IF('Indicator Data'!BD53&gt;V$195,0,IF('Indicator Data'!BD53&lt;V$194,10,(V$195-'Indicator Data'!BD53)/(V$195-V$194)*10)),1))</f>
        <v>x</v>
      </c>
      <c r="W50" s="80">
        <f t="shared" si="8"/>
        <v>2.25</v>
      </c>
      <c r="X50" s="80">
        <f>IF('Indicator Data'!BE53="No data","x",ROUND(IF('Indicator Data'!BE53&gt;X$195,0,IF('Indicator Data'!BE53&lt;X$194,10,(X$195-'Indicator Data'!BE53)/(X$195-X$194)*10)),1))</f>
        <v>8.1999999999999993</v>
      </c>
      <c r="Y50" s="80" t="str">
        <f>IF('Indicator Data'!BF53="No data","x",ROUND(IF('Indicator Data'!BF53&gt;Y$195,10,IF('Indicator Data'!BF53&lt;Y$194,0,10-(Y$195-'Indicator Data'!BF53)/(Y$195-Y$194)*10)),1))</f>
        <v>x</v>
      </c>
      <c r="Z50" s="81">
        <f t="shared" si="9"/>
        <v>5.9</v>
      </c>
      <c r="AA50" s="82">
        <f t="shared" si="10"/>
        <v>3.2</v>
      </c>
      <c r="AB50" s="179">
        <f>IF('Indicator Data'!BG53="No data","x",ROUND(IF('Indicator Data'!BG53&gt;AB$195,0,IF('Indicator Data'!BG53&lt;AB$194,10,(AB$195-'Indicator Data'!BG53)/(AB$195-AB$194)*10)),1))</f>
        <v>3</v>
      </c>
    </row>
    <row r="51" spans="1:28" s="4" customFormat="1" x14ac:dyDescent="0.3">
      <c r="A51" s="109" t="str">
        <f>'Indicator Data'!A54</f>
        <v>Dominican Republic</v>
      </c>
      <c r="B51" s="46" t="str">
        <f>'Indicator Data'!B54</f>
        <v>DOM</v>
      </c>
      <c r="C51" s="80">
        <f>IF('Indicator Data'!AQ54="No data","x",ROUND(IF('Indicator Data'!AQ54&gt;C$195,0,IF('Indicator Data'!AQ54&lt;C$194,10,(C$195-'Indicator Data'!AQ54)/(C$195-C$194)*10)),1))</f>
        <v>4.5999999999999996</v>
      </c>
      <c r="D51" s="81">
        <f t="shared" si="2"/>
        <v>4.5999999999999996</v>
      </c>
      <c r="E51" s="80">
        <f>IF('Indicator Data'!AS54="No data","x",ROUND(IF('Indicator Data'!AS54&gt;E$195,0,IF('Indicator Data'!AS54&lt;E$194,10,(E$195-'Indicator Data'!AS54)/(E$195-E$194)*10)),1))</f>
        <v>7.2</v>
      </c>
      <c r="F51" s="80">
        <f>IF('Indicator Data'!AR54="No data","x",ROUND(IF('Indicator Data'!AR54&gt;F$195,0,IF('Indicator Data'!AR54&lt;F$194,10,(F$195-'Indicator Data'!AR54)/(F$195-F$194)*10)),1))</f>
        <v>5.8</v>
      </c>
      <c r="G51" s="81">
        <f t="shared" si="3"/>
        <v>6.5</v>
      </c>
      <c r="H51" s="82">
        <f t="shared" si="4"/>
        <v>5.6</v>
      </c>
      <c r="I51" s="80">
        <f>IF('Indicator Data'!AU54="No data","x",ROUND(IF('Indicator Data'!AU54^2&gt;I$195,0,IF('Indicator Data'!AU54^2&lt;I$194,10,(I$195-'Indicator Data'!AU54^2)/(I$195-I$194)*10)),1))</f>
        <v>1.3</v>
      </c>
      <c r="J51" s="80">
        <f>IF(OR('Indicator Data'!AT54=0,'Indicator Data'!AT54="No data"),"x",ROUND(IF('Indicator Data'!AT54&gt;J$195,0,IF('Indicator Data'!AT54&lt;J$194,10,(J$195-'Indicator Data'!AT54)/(J$195-J$194)*10)),1))</f>
        <v>0</v>
      </c>
      <c r="K51" s="80">
        <f>IF('Indicator Data'!AV54="No data","x",ROUND(IF('Indicator Data'!AV54&gt;K$195,0,IF('Indicator Data'!AV54&lt;K$194,10,(K$195-'Indicator Data'!AV54)/(K$195-K$194)*10)),1))</f>
        <v>2.5</v>
      </c>
      <c r="L51" s="80">
        <f>IF('Indicator Data'!AW54="No data","x",ROUND(IF('Indicator Data'!AW54&gt;L$195,0,IF('Indicator Data'!AW54&lt;L$194,10,(L$195-'Indicator Data'!AW54)/(L$195-L$194)*10)),1))</f>
        <v>5.9</v>
      </c>
      <c r="M51" s="81">
        <f t="shared" si="5"/>
        <v>2.4</v>
      </c>
      <c r="N51" s="124">
        <f>IF('Indicator Data'!AX54="No data","x",'Indicator Data'!AX54/'Indicator Data'!BK54*100)</f>
        <v>60.016556291390735</v>
      </c>
      <c r="O51" s="80">
        <f t="shared" si="6"/>
        <v>4</v>
      </c>
      <c r="P51" s="80">
        <f>IF('Indicator Data'!AY54="No data","x",ROUND(IF('Indicator Data'!AY54&gt;P$195,0,IF('Indicator Data'!AY54&lt;P$194,10,(P$195-'Indicator Data'!AY54)/(P$195-P$194)*10)),1))</f>
        <v>1.8</v>
      </c>
      <c r="Q51" s="80">
        <f>IF('Indicator Data'!AZ54="No data","x",ROUND(IF('Indicator Data'!AZ54&gt;Q$195,0,IF('Indicator Data'!AZ54&lt;Q$194,10,(Q$195-'Indicator Data'!AZ54)/(Q$195-Q$194)*10)),1))</f>
        <v>0.7</v>
      </c>
      <c r="R51" s="81">
        <f t="shared" si="7"/>
        <v>2.2000000000000002</v>
      </c>
      <c r="S51" s="80">
        <f>IF('Indicator Data'!BA54="No data","x",ROUND(IF('Indicator Data'!BA54&gt;S$195,0,IF('Indicator Data'!BA54&lt;S$194,10,(S$195-'Indicator Data'!BA54)/(S$195-S$194)*10)),1))</f>
        <v>6.1</v>
      </c>
      <c r="T51" s="124">
        <f>IF('Indicator Data'!BB54="No data","x",ROUND(IF('Indicator Data'!BB54&gt;T$195,0,IF('Indicator Data'!BB54&lt;T$194,10,(T$195-'Indicator Data'!BB54)/(T$195-T$194)*10)),1))</f>
        <v>2.5</v>
      </c>
      <c r="U51" s="124" t="str">
        <f>IF('Indicator Data'!BC54="No data","x",ROUND(IF('Indicator Data'!BC54&gt;U$195,0,IF('Indicator Data'!BC54&lt;U$194,10,(U$195-'Indicator Data'!BC54)/(U$195-U$194)*10)),1))</f>
        <v>x</v>
      </c>
      <c r="V51" s="124">
        <f>IF('Indicator Data'!BD54="No data","x",ROUND(IF('Indicator Data'!BD54&gt;V$195,0,IF('Indicator Data'!BD54&lt;V$194,10,(V$195-'Indicator Data'!BD54)/(V$195-V$194)*10)),1))</f>
        <v>5.9</v>
      </c>
      <c r="W51" s="80">
        <f t="shared" si="8"/>
        <v>4.2</v>
      </c>
      <c r="X51" s="80">
        <f>IF('Indicator Data'!BE54="No data","x",ROUND(IF('Indicator Data'!BE54&gt;X$195,0,IF('Indicator Data'!BE54&lt;X$194,10,(X$195-'Indicator Data'!BE54)/(X$195-X$194)*10)),1))</f>
        <v>7</v>
      </c>
      <c r="Y51" s="80">
        <f>IF('Indicator Data'!BF54="No data","x",ROUND(IF('Indicator Data'!BF54&gt;Y$195,10,IF('Indicator Data'!BF54&lt;Y$194,0,10-(Y$195-'Indicator Data'!BF54)/(Y$195-Y$194)*10)),1))</f>
        <v>1.1000000000000001</v>
      </c>
      <c r="Z51" s="81">
        <f t="shared" si="9"/>
        <v>4.5999999999999996</v>
      </c>
      <c r="AA51" s="82">
        <f t="shared" si="10"/>
        <v>3.1</v>
      </c>
      <c r="AB51" s="179">
        <f>IF('Indicator Data'!BG54="No data","x",ROUND(IF('Indicator Data'!BG54&gt;AB$195,0,IF('Indicator Data'!BG54&lt;AB$194,10,(AB$195-'Indicator Data'!BG54)/(AB$195-AB$194)*10)),1))</f>
        <v>5.2</v>
      </c>
    </row>
    <row r="52" spans="1:28" s="4" customFormat="1" x14ac:dyDescent="0.3">
      <c r="A52" s="109" t="str">
        <f>'Indicator Data'!A55</f>
        <v>Ecuador</v>
      </c>
      <c r="B52" s="46" t="str">
        <f>'Indicator Data'!B55</f>
        <v>ECU</v>
      </c>
      <c r="C52" s="80">
        <f>IF('Indicator Data'!AQ55="No data","x",ROUND(IF('Indicator Data'!AQ55&gt;C$195,0,IF('Indicator Data'!AQ55&lt;C$194,10,(C$195-'Indicator Data'!AQ55)/(C$195-C$194)*10)),1))</f>
        <v>3</v>
      </c>
      <c r="D52" s="81">
        <f t="shared" si="2"/>
        <v>3</v>
      </c>
      <c r="E52" s="80">
        <f>IF('Indicator Data'!AS55="No data","x",ROUND(IF('Indicator Data'!AS55&gt;E$195,0,IF('Indicator Data'!AS55&lt;E$194,10,(E$195-'Indicator Data'!AS55)/(E$195-E$194)*10)),1))</f>
        <v>6.2</v>
      </c>
      <c r="F52" s="80">
        <f>IF('Indicator Data'!AR55="No data","x",ROUND(IF('Indicator Data'!AR55&gt;F$195,0,IF('Indicator Data'!AR55&lt;F$194,10,(F$195-'Indicator Data'!AR55)/(F$195-F$194)*10)),1))</f>
        <v>5.5</v>
      </c>
      <c r="G52" s="81">
        <f t="shared" si="3"/>
        <v>5.9</v>
      </c>
      <c r="H52" s="82">
        <f t="shared" si="4"/>
        <v>4.5</v>
      </c>
      <c r="I52" s="80">
        <f>IF('Indicator Data'!AU55="No data","x",ROUND(IF('Indicator Data'!AU55^2&gt;I$195,0,IF('Indicator Data'!AU55^2&lt;I$194,10,(I$195-'Indicator Data'!AU55^2)/(I$195-I$194)*10)),1))</f>
        <v>1.5</v>
      </c>
      <c r="J52" s="80">
        <f>IF(OR('Indicator Data'!AT55=0,'Indicator Data'!AT55="No data"),"x",ROUND(IF('Indicator Data'!AT55&gt;J$195,0,IF('Indicator Data'!AT55&lt;J$194,10,(J$195-'Indicator Data'!AT55)/(J$195-J$194)*10)),1))</f>
        <v>0</v>
      </c>
      <c r="K52" s="80">
        <f>IF('Indicator Data'!AV55="No data","x",ROUND(IF('Indicator Data'!AV55&gt;K$195,0,IF('Indicator Data'!AV55&lt;K$194,10,(K$195-'Indicator Data'!AV55)/(K$195-K$194)*10)),1))</f>
        <v>4.3</v>
      </c>
      <c r="L52" s="80">
        <f>IF('Indicator Data'!AW55="No data","x",ROUND(IF('Indicator Data'!AW55&gt;L$195,0,IF('Indicator Data'!AW55&lt;L$194,10,(L$195-'Indicator Data'!AW55)/(L$195-L$194)*10)),1))</f>
        <v>5.5</v>
      </c>
      <c r="M52" s="81">
        <f t="shared" si="5"/>
        <v>2.8</v>
      </c>
      <c r="N52" s="124">
        <f>IF('Indicator Data'!AX55="No data","x",'Indicator Data'!AX55/'Indicator Data'!BK55*100)</f>
        <v>24.963762280560477</v>
      </c>
      <c r="O52" s="80">
        <f t="shared" si="6"/>
        <v>7.6</v>
      </c>
      <c r="P52" s="80">
        <f>IF('Indicator Data'!AY55="No data","x",ROUND(IF('Indicator Data'!AY55&gt;P$195,0,IF('Indicator Data'!AY55&lt;P$194,10,(P$195-'Indicator Data'!AY55)/(P$195-P$194)*10)),1))</f>
        <v>1.3</v>
      </c>
      <c r="Q52" s="80">
        <f>IF('Indicator Data'!AZ55="No data","x",ROUND(IF('Indicator Data'!AZ55&gt;Q$195,0,IF('Indicator Data'!AZ55&lt;Q$194,10,(Q$195-'Indicator Data'!AZ55)/(Q$195-Q$194)*10)),1))</f>
        <v>1.2</v>
      </c>
      <c r="R52" s="81">
        <f t="shared" si="7"/>
        <v>3.4</v>
      </c>
      <c r="S52" s="80">
        <f>IF('Indicator Data'!BA55="No data","x",ROUND(IF('Indicator Data'!BA55&gt;S$195,0,IF('Indicator Data'!BA55&lt;S$194,10,(S$195-'Indicator Data'!BA55)/(S$195-S$194)*10)),1))</f>
        <v>4.9000000000000004</v>
      </c>
      <c r="T52" s="124">
        <f>IF('Indicator Data'!BB55="No data","x",ROUND(IF('Indicator Data'!BB55&gt;T$195,0,IF('Indicator Data'!BB55&lt;T$194,10,(T$195-'Indicator Data'!BB55)/(T$195-T$194)*10)),1))</f>
        <v>2.4</v>
      </c>
      <c r="U52" s="124">
        <f>IF('Indicator Data'!BC55="No data","x",ROUND(IF('Indicator Data'!BC55&gt;U$195,0,IF('Indicator Data'!BC55&lt;U$194,10,(U$195-'Indicator Data'!BC55)/(U$195-U$194)*10)),1))</f>
        <v>4.4000000000000004</v>
      </c>
      <c r="V52" s="124">
        <f>IF('Indicator Data'!BD55="No data","x",ROUND(IF('Indicator Data'!BD55&gt;V$195,0,IF('Indicator Data'!BD55&lt;V$194,10,(V$195-'Indicator Data'!BD55)/(V$195-V$194)*10)),1))</f>
        <v>2.5</v>
      </c>
      <c r="W52" s="80">
        <f t="shared" si="8"/>
        <v>3.1</v>
      </c>
      <c r="X52" s="80">
        <f>IF('Indicator Data'!BE55="No data","x",ROUND(IF('Indicator Data'!BE55&gt;X$195,0,IF('Indicator Data'!BE55&lt;X$194,10,(X$195-'Indicator Data'!BE55)/(X$195-X$194)*10)),1))</f>
        <v>7</v>
      </c>
      <c r="Y52" s="80">
        <f>IF('Indicator Data'!BF55="No data","x",ROUND(IF('Indicator Data'!BF55&gt;Y$195,10,IF('Indicator Data'!BF55&lt;Y$194,0,10-(Y$195-'Indicator Data'!BF55)/(Y$195-Y$194)*10)),1))</f>
        <v>0.7</v>
      </c>
      <c r="Z52" s="81">
        <f t="shared" si="9"/>
        <v>3.9</v>
      </c>
      <c r="AA52" s="82">
        <f t="shared" si="10"/>
        <v>3.4</v>
      </c>
      <c r="AB52" s="179">
        <f>IF('Indicator Data'!BG55="No data","x",ROUND(IF('Indicator Data'!BG55&gt;AB$195,0,IF('Indicator Data'!BG55&lt;AB$194,10,(AB$195-'Indicator Data'!BG55)/(AB$195-AB$194)*10)),1))</f>
        <v>2.7</v>
      </c>
    </row>
    <row r="53" spans="1:28" s="4" customFormat="1" x14ac:dyDescent="0.3">
      <c r="A53" s="109" t="str">
        <f>'Indicator Data'!A56</f>
        <v>Egypt</v>
      </c>
      <c r="B53" s="46" t="str">
        <f>'Indicator Data'!B56</f>
        <v>EGY</v>
      </c>
      <c r="C53" s="80">
        <f>IF('Indicator Data'!AQ56="No data","x",ROUND(IF('Indicator Data'!AQ56&gt;C$195,0,IF('Indicator Data'!AQ56&lt;C$194,10,(C$195-'Indicator Data'!AQ56)/(C$195-C$194)*10)),1))</f>
        <v>4.2</v>
      </c>
      <c r="D53" s="81">
        <f t="shared" si="2"/>
        <v>4.2</v>
      </c>
      <c r="E53" s="80">
        <f>IF('Indicator Data'!AS56="No data","x",ROUND(IF('Indicator Data'!AS56&gt;E$195,0,IF('Indicator Data'!AS56&lt;E$194,10,(E$195-'Indicator Data'!AS56)/(E$195-E$194)*10)),1))</f>
        <v>6.5</v>
      </c>
      <c r="F53" s="80">
        <f>IF('Indicator Data'!AR56="No data","x",ROUND(IF('Indicator Data'!AR56&gt;F$195,0,IF('Indicator Data'!AR56&lt;F$194,10,(F$195-'Indicator Data'!AR56)/(F$195-F$194)*10)),1))</f>
        <v>6.2</v>
      </c>
      <c r="G53" s="81">
        <f t="shared" si="3"/>
        <v>6.4</v>
      </c>
      <c r="H53" s="82">
        <f t="shared" si="4"/>
        <v>5.3</v>
      </c>
      <c r="I53" s="80">
        <f>IF('Indicator Data'!AU56="No data","x",ROUND(IF('Indicator Data'!AU56^2&gt;I$195,0,IF('Indicator Data'!AU56^2&lt;I$194,10,(I$195-'Indicator Data'!AU56^2)/(I$195-I$194)*10)),1))</f>
        <v>5.4</v>
      </c>
      <c r="J53" s="80">
        <f>IF(OR('Indicator Data'!AT56=0,'Indicator Data'!AT56="No data"),"x",ROUND(IF('Indicator Data'!AT56&gt;J$195,0,IF('Indicator Data'!AT56&lt;J$194,10,(J$195-'Indicator Data'!AT56)/(J$195-J$194)*10)),1))</f>
        <v>0</v>
      </c>
      <c r="K53" s="80">
        <f>IF('Indicator Data'!AV56="No data","x",ROUND(IF('Indicator Data'!AV56&gt;K$195,0,IF('Indicator Data'!AV56&lt;K$194,10,(K$195-'Indicator Data'!AV56)/(K$195-K$194)*10)),1))</f>
        <v>5.3</v>
      </c>
      <c r="L53" s="80">
        <f>IF('Indicator Data'!AW56="No data","x",ROUND(IF('Indicator Data'!AW56&gt;L$195,0,IF('Indicator Data'!AW56&lt;L$194,10,(L$195-'Indicator Data'!AW56)/(L$195-L$194)*10)),1))</f>
        <v>5.4</v>
      </c>
      <c r="M53" s="81">
        <f t="shared" si="5"/>
        <v>4</v>
      </c>
      <c r="N53" s="124">
        <f>IF('Indicator Data'!AX56="No data","x",'Indicator Data'!AX56/'Indicator Data'!BK56*100)</f>
        <v>8.3379376161534982</v>
      </c>
      <c r="O53" s="80">
        <f t="shared" si="6"/>
        <v>9.3000000000000007</v>
      </c>
      <c r="P53" s="80">
        <f>IF('Indicator Data'!AY56="No data","x",ROUND(IF('Indicator Data'!AY56&gt;P$195,0,IF('Indicator Data'!AY56&lt;P$194,10,(P$195-'Indicator Data'!AY56)/(P$195-P$194)*10)),1))</f>
        <v>0.6</v>
      </c>
      <c r="Q53" s="80">
        <f>IF('Indicator Data'!AZ56="No data","x",ROUND(IF('Indicator Data'!AZ56&gt;Q$195,0,IF('Indicator Data'!AZ56&lt;Q$194,10,(Q$195-'Indicator Data'!AZ56)/(Q$195-Q$194)*10)),1))</f>
        <v>0.2</v>
      </c>
      <c r="R53" s="81">
        <f t="shared" si="7"/>
        <v>3.4</v>
      </c>
      <c r="S53" s="80">
        <f>IF('Indicator Data'!BA56="No data","x",ROUND(IF('Indicator Data'!BA56&gt;S$195,0,IF('Indicator Data'!BA56&lt;S$194,10,(S$195-'Indicator Data'!BA56)/(S$195-S$194)*10)),1))</f>
        <v>8</v>
      </c>
      <c r="T53" s="124">
        <f>IF('Indicator Data'!BB56="No data","x",ROUND(IF('Indicator Data'!BB56&gt;T$195,0,IF('Indicator Data'!BB56&lt;T$194,10,(T$195-'Indicator Data'!BB56)/(T$195-T$194)*10)),1))</f>
        <v>0.8</v>
      </c>
      <c r="U53" s="124">
        <f>IF('Indicator Data'!BC56="No data","x",ROUND(IF('Indicator Data'!BC56&gt;U$195,0,IF('Indicator Data'!BC56&lt;U$194,10,(U$195-'Indicator Data'!BC56)/(U$195-U$194)*10)),1))</f>
        <v>0.8</v>
      </c>
      <c r="V53" s="124" t="str">
        <f>IF('Indicator Data'!BD56="No data","x",ROUND(IF('Indicator Data'!BD56&gt;V$195,0,IF('Indicator Data'!BD56&lt;V$194,10,(V$195-'Indicator Data'!BD56)/(V$195-V$194)*10)),1))</f>
        <v>x</v>
      </c>
      <c r="W53" s="80">
        <f t="shared" si="8"/>
        <v>0.8</v>
      </c>
      <c r="X53" s="80">
        <f>IF('Indicator Data'!BE56="No data","x",ROUND(IF('Indicator Data'!BE56&gt;X$195,0,IF('Indicator Data'!BE56&lt;X$194,10,(X$195-'Indicator Data'!BE56)/(X$195-X$194)*10)),1))</f>
        <v>8.4</v>
      </c>
      <c r="Y53" s="80">
        <f>IF('Indicator Data'!BF56="No data","x",ROUND(IF('Indicator Data'!BF56&gt;Y$195,10,IF('Indicator Data'!BF56&lt;Y$194,0,10-(Y$195-'Indicator Data'!BF56)/(Y$195-Y$194)*10)),1))</f>
        <v>0.4</v>
      </c>
      <c r="Z53" s="81">
        <f t="shared" si="9"/>
        <v>4.4000000000000004</v>
      </c>
      <c r="AA53" s="82">
        <f t="shared" si="10"/>
        <v>3.9</v>
      </c>
      <c r="AB53" s="179">
        <f>IF('Indicator Data'!BG56="No data","x",ROUND(IF('Indicator Data'!BG56&gt;AB$195,0,IF('Indicator Data'!BG56&lt;AB$194,10,(AB$195-'Indicator Data'!BG56)/(AB$195-AB$194)*10)),1))</f>
        <v>1.8</v>
      </c>
    </row>
    <row r="54" spans="1:28" s="4" customFormat="1" x14ac:dyDescent="0.3">
      <c r="A54" s="109" t="str">
        <f>'Indicator Data'!A57</f>
        <v>El Salvador</v>
      </c>
      <c r="B54" s="46" t="str">
        <f>'Indicator Data'!B57</f>
        <v>SLV</v>
      </c>
      <c r="C54" s="80">
        <f>IF('Indicator Data'!AQ57="No data","x",ROUND(IF('Indicator Data'!AQ57&gt;C$195,0,IF('Indicator Data'!AQ57&lt;C$194,10,(C$195-'Indicator Data'!AQ57)/(C$195-C$194)*10)),1))</f>
        <v>5.2</v>
      </c>
      <c r="D54" s="81">
        <f t="shared" si="2"/>
        <v>5.2</v>
      </c>
      <c r="E54" s="80">
        <f>IF('Indicator Data'!AS57="No data","x",ROUND(IF('Indicator Data'!AS57&gt;E$195,0,IF('Indicator Data'!AS57&lt;E$194,10,(E$195-'Indicator Data'!AS57)/(E$195-E$194)*10)),1))</f>
        <v>6.6</v>
      </c>
      <c r="F54" s="80">
        <f>IF('Indicator Data'!AR57="No data","x",ROUND(IF('Indicator Data'!AR57&gt;F$195,0,IF('Indicator Data'!AR57&lt;F$194,10,(F$195-'Indicator Data'!AR57)/(F$195-F$194)*10)),1))</f>
        <v>5.9</v>
      </c>
      <c r="G54" s="81">
        <f t="shared" si="3"/>
        <v>6.3</v>
      </c>
      <c r="H54" s="82">
        <f t="shared" si="4"/>
        <v>5.8</v>
      </c>
      <c r="I54" s="80">
        <f>IF('Indicator Data'!AU57="No data","x",ROUND(IF('Indicator Data'!AU57^2&gt;I$195,0,IF('Indicator Data'!AU57^2&lt;I$194,10,(I$195-'Indicator Data'!AU57^2)/(I$195-I$194)*10)),1))</f>
        <v>2.4</v>
      </c>
      <c r="J54" s="80">
        <f>IF(OR('Indicator Data'!AT57=0,'Indicator Data'!AT57="No data"),"x",ROUND(IF('Indicator Data'!AT57&gt;J$195,0,IF('Indicator Data'!AT57&lt;J$194,10,(J$195-'Indicator Data'!AT57)/(J$195-J$194)*10)),1))</f>
        <v>0.1</v>
      </c>
      <c r="K54" s="80">
        <f>IF('Indicator Data'!AV57="No data","x",ROUND(IF('Indicator Data'!AV57&gt;K$195,0,IF('Indicator Data'!AV57&lt;K$194,10,(K$195-'Indicator Data'!AV57)/(K$195-K$194)*10)),1))</f>
        <v>6.6</v>
      </c>
      <c r="L54" s="80">
        <f>IF('Indicator Data'!AW57="No data","x",ROUND(IF('Indicator Data'!AW57&gt;L$195,0,IF('Indicator Data'!AW57&lt;L$194,10,(L$195-'Indicator Data'!AW57)/(L$195-L$194)*10)),1))</f>
        <v>2.7</v>
      </c>
      <c r="M54" s="81">
        <f t="shared" si="5"/>
        <v>3</v>
      </c>
      <c r="N54" s="124">
        <f>IF('Indicator Data'!AX57="No data","x",'Indicator Data'!AX57/'Indicator Data'!BK57*100)</f>
        <v>53.088803088803097</v>
      </c>
      <c r="O54" s="80">
        <f t="shared" si="6"/>
        <v>4.7</v>
      </c>
      <c r="P54" s="80">
        <f>IF('Indicator Data'!AY57="No data","x",ROUND(IF('Indicator Data'!AY57&gt;P$195,0,IF('Indicator Data'!AY57&lt;P$194,10,(P$195-'Indicator Data'!AY57)/(P$195-P$194)*10)),1))</f>
        <v>1.4</v>
      </c>
      <c r="Q54" s="80">
        <f>IF('Indicator Data'!AZ57="No data","x",ROUND(IF('Indicator Data'!AZ57&gt;Q$195,0,IF('Indicator Data'!AZ57&lt;Q$194,10,(Q$195-'Indicator Data'!AZ57)/(Q$195-Q$194)*10)),1))</f>
        <v>0.5</v>
      </c>
      <c r="R54" s="81">
        <f t="shared" si="7"/>
        <v>2.2000000000000002</v>
      </c>
      <c r="S54" s="80">
        <f>IF('Indicator Data'!BA57="No data","x",ROUND(IF('Indicator Data'!BA57&gt;S$195,0,IF('Indicator Data'!BA57&lt;S$194,10,(S$195-'Indicator Data'!BA57)/(S$195-S$194)*10)),1))</f>
        <v>6.1</v>
      </c>
      <c r="T54" s="124">
        <f>IF('Indicator Data'!BB57="No data","x",ROUND(IF('Indicator Data'!BB57&gt;T$195,0,IF('Indicator Data'!BB57&lt;T$194,10,(T$195-'Indicator Data'!BB57)/(T$195-T$194)*10)),1))</f>
        <v>2.4</v>
      </c>
      <c r="U54" s="124">
        <f>IF('Indicator Data'!BC57="No data","x",ROUND(IF('Indicator Data'!BC57&gt;U$195,0,IF('Indicator Data'!BC57&lt;U$194,10,(U$195-'Indicator Data'!BC57)/(U$195-U$194)*10)),1))</f>
        <v>2.2000000000000002</v>
      </c>
      <c r="V54" s="124">
        <f>IF('Indicator Data'!BD57="No data","x",ROUND(IF('Indicator Data'!BD57&gt;V$195,0,IF('Indicator Data'!BD57&lt;V$194,10,(V$195-'Indicator Data'!BD57)/(V$195-V$194)*10)),1))</f>
        <v>2</v>
      </c>
      <c r="W54" s="80">
        <f t="shared" si="8"/>
        <v>2.1999999999999997</v>
      </c>
      <c r="X54" s="80">
        <f>IF('Indicator Data'!BE57="No data","x",ROUND(IF('Indicator Data'!BE57&gt;X$195,0,IF('Indicator Data'!BE57&lt;X$194,10,(X$195-'Indicator Data'!BE57)/(X$195-X$194)*10)),1))</f>
        <v>8.1</v>
      </c>
      <c r="Y54" s="80">
        <f>IF('Indicator Data'!BF57="No data","x",ROUND(IF('Indicator Data'!BF57&gt;Y$195,10,IF('Indicator Data'!BF57&lt;Y$194,0,10-(Y$195-'Indicator Data'!BF57)/(Y$195-Y$194)*10)),1))</f>
        <v>0.5</v>
      </c>
      <c r="Z54" s="81">
        <f t="shared" si="9"/>
        <v>4.2</v>
      </c>
      <c r="AA54" s="82">
        <f t="shared" si="10"/>
        <v>3.1</v>
      </c>
      <c r="AB54" s="179">
        <f>IF('Indicator Data'!BG57="No data","x",ROUND(IF('Indicator Data'!BG57&gt;AB$195,0,IF('Indicator Data'!BG57&lt;AB$194,10,(AB$195-'Indicator Data'!BG57)/(AB$195-AB$194)*10)),1))</f>
        <v>2.5</v>
      </c>
    </row>
    <row r="55" spans="1:28" s="4" customFormat="1" x14ac:dyDescent="0.3">
      <c r="A55" s="109" t="str">
        <f>'Indicator Data'!A58</f>
        <v>Equatorial Guinea</v>
      </c>
      <c r="B55" s="46" t="str">
        <f>'Indicator Data'!B58</f>
        <v>GNQ</v>
      </c>
      <c r="C55" s="80" t="str">
        <f>IF('Indicator Data'!AQ58="No data","x",ROUND(IF('Indicator Data'!AQ58&gt;C$195,0,IF('Indicator Data'!AQ58&lt;C$194,10,(C$195-'Indicator Data'!AQ58)/(C$195-C$194)*10)),1))</f>
        <v>x</v>
      </c>
      <c r="D55" s="81" t="str">
        <f t="shared" si="2"/>
        <v>x</v>
      </c>
      <c r="E55" s="80">
        <f>IF('Indicator Data'!AS58="No data","x",ROUND(IF('Indicator Data'!AS58&gt;E$195,0,IF('Indicator Data'!AS58&lt;E$194,10,(E$195-'Indicator Data'!AS58)/(E$195-E$194)*10)),1))</f>
        <v>8.4</v>
      </c>
      <c r="F55" s="80">
        <f>IF('Indicator Data'!AR58="No data","x",ROUND(IF('Indicator Data'!AR58&gt;F$195,0,IF('Indicator Data'!AR58&lt;F$194,10,(F$195-'Indicator Data'!AR58)/(F$195-F$194)*10)),1))</f>
        <v>7.6</v>
      </c>
      <c r="G55" s="81">
        <f t="shared" si="3"/>
        <v>8</v>
      </c>
      <c r="H55" s="82">
        <f t="shared" si="4"/>
        <v>8</v>
      </c>
      <c r="I55" s="80">
        <f>IF('Indicator Data'!AU58="No data","x",ROUND(IF('Indicator Data'!AU58^2&gt;I$195,0,IF('Indicator Data'!AU58^2&lt;I$194,10,(I$195-'Indicator Data'!AU58^2)/(I$195-I$194)*10)),1))</f>
        <v>1.1000000000000001</v>
      </c>
      <c r="J55" s="80">
        <f>IF(OR('Indicator Data'!AT58=0,'Indicator Data'!AT58="No data"),"x",ROUND(IF('Indicator Data'!AT58&gt;J$195,0,IF('Indicator Data'!AT58&lt;J$194,10,(J$195-'Indicator Data'!AT58)/(J$195-J$194)*10)),1))</f>
        <v>3.3</v>
      </c>
      <c r="K55" s="80">
        <f>IF('Indicator Data'!AV58="No data","x",ROUND(IF('Indicator Data'!AV58&gt;K$195,0,IF('Indicator Data'!AV58&lt;K$194,10,(K$195-'Indicator Data'!AV58)/(K$195-K$194)*10)),1))</f>
        <v>7.4</v>
      </c>
      <c r="L55" s="80">
        <f>IF('Indicator Data'!AW58="No data","x",ROUND(IF('Indicator Data'!AW58&gt;L$195,0,IF('Indicator Data'!AW58&lt;L$194,10,(L$195-'Indicator Data'!AW58)/(L$195-L$194)*10)),1))</f>
        <v>7.9</v>
      </c>
      <c r="M55" s="81">
        <f t="shared" si="5"/>
        <v>4.9000000000000004</v>
      </c>
      <c r="N55" s="124">
        <f>IF('Indicator Data'!AX58="No data","x",'Indicator Data'!AX58/'Indicator Data'!BK58*100)</f>
        <v>11.408199643493761</v>
      </c>
      <c r="O55" s="80">
        <f t="shared" si="6"/>
        <v>8.9</v>
      </c>
      <c r="P55" s="80">
        <f>IF('Indicator Data'!AY58="No data","x",ROUND(IF('Indicator Data'!AY58&gt;P$195,0,IF('Indicator Data'!AY58&lt;P$194,10,(P$195-'Indicator Data'!AY58)/(P$195-P$194)*10)),1))</f>
        <v>3.7</v>
      </c>
      <c r="Q55" s="80">
        <f>IF('Indicator Data'!AZ58="No data","x",ROUND(IF('Indicator Data'!AZ58&gt;Q$195,0,IF('Indicator Data'!AZ58&lt;Q$194,10,(Q$195-'Indicator Data'!AZ58)/(Q$195-Q$194)*10)),1))</f>
        <v>7.1</v>
      </c>
      <c r="R55" s="81">
        <f t="shared" si="7"/>
        <v>6.6</v>
      </c>
      <c r="S55" s="80">
        <f>IF('Indicator Data'!BA58="No data","x",ROUND(IF('Indicator Data'!BA58&gt;S$195,0,IF('Indicator Data'!BA58&lt;S$194,10,(S$195-'Indicator Data'!BA58)/(S$195-S$194)*10)),1))</f>
        <v>9</v>
      </c>
      <c r="T55" s="124">
        <f>IF('Indicator Data'!BB58="No data","x",ROUND(IF('Indicator Data'!BB58&gt;T$195,0,IF('Indicator Data'!BB58&lt;T$194,10,(T$195-'Indicator Data'!BB58)/(T$195-T$194)*10)),1))</f>
        <v>10</v>
      </c>
      <c r="U55" s="124" t="str">
        <f>IF('Indicator Data'!BC58="No data","x",ROUND(IF('Indicator Data'!BC58&gt;U$195,0,IF('Indicator Data'!BC58&lt;U$194,10,(U$195-'Indicator Data'!BC58)/(U$195-U$194)*10)),1))</f>
        <v>x</v>
      </c>
      <c r="V55" s="124" t="str">
        <f>IF('Indicator Data'!BD58="No data","x",ROUND(IF('Indicator Data'!BD58&gt;V$195,0,IF('Indicator Data'!BD58&lt;V$194,10,(V$195-'Indicator Data'!BD58)/(V$195-V$194)*10)),1))</f>
        <v>x</v>
      </c>
      <c r="W55" s="80">
        <f t="shared" si="8"/>
        <v>10</v>
      </c>
      <c r="X55" s="80">
        <f>IF('Indicator Data'!BE58="No data","x",ROUND(IF('Indicator Data'!BE58&gt;X$195,0,IF('Indicator Data'!BE58&lt;X$194,10,(X$195-'Indicator Data'!BE58)/(X$195-X$194)*10)),1))</f>
        <v>7.3</v>
      </c>
      <c r="Y55" s="80">
        <f>IF('Indicator Data'!BF58="No data","x",ROUND(IF('Indicator Data'!BF58&gt;Y$195,10,IF('Indicator Data'!BF58&lt;Y$194,0,10-(Y$195-'Indicator Data'!BF58)/(Y$195-Y$194)*10)),1))</f>
        <v>3.3</v>
      </c>
      <c r="Z55" s="81">
        <f t="shared" si="9"/>
        <v>7.4</v>
      </c>
      <c r="AA55" s="82">
        <f t="shared" si="10"/>
        <v>6.3</v>
      </c>
      <c r="AB55" s="179">
        <f>IF('Indicator Data'!BG58="No data","x",ROUND(IF('Indicator Data'!BG58&gt;AB$195,0,IF('Indicator Data'!BG58&lt;AB$194,10,(AB$195-'Indicator Data'!BG58)/(AB$195-AB$194)*10)),1))</f>
        <v>7.8</v>
      </c>
    </row>
    <row r="56" spans="1:28" s="4" customFormat="1" x14ac:dyDescent="0.3">
      <c r="A56" s="109" t="str">
        <f>'Indicator Data'!A59</f>
        <v>Eritrea</v>
      </c>
      <c r="B56" s="46" t="str">
        <f>'Indicator Data'!B59</f>
        <v>ERI</v>
      </c>
      <c r="C56" s="80" t="str">
        <f>IF('Indicator Data'!AQ59="No data","x",ROUND(IF('Indicator Data'!AQ59&gt;C$195,0,IF('Indicator Data'!AQ59&lt;C$194,10,(C$195-'Indicator Data'!AQ59)/(C$195-C$194)*10)),1))</f>
        <v>x</v>
      </c>
      <c r="D56" s="81" t="str">
        <f t="shared" si="2"/>
        <v>x</v>
      </c>
      <c r="E56" s="80">
        <f>IF('Indicator Data'!AS59="No data","x",ROUND(IF('Indicator Data'!AS59&gt;E$195,0,IF('Indicator Data'!AS59&lt;E$194,10,(E$195-'Indicator Data'!AS59)/(E$195-E$194)*10)),1))</f>
        <v>7.7</v>
      </c>
      <c r="F56" s="80">
        <f>IF('Indicator Data'!AR59="No data","x",ROUND(IF('Indicator Data'!AR59&gt;F$195,0,IF('Indicator Data'!AR59&lt;F$194,10,(F$195-'Indicator Data'!AR59)/(F$195-F$194)*10)),1))</f>
        <v>8.5</v>
      </c>
      <c r="G56" s="81">
        <f t="shared" si="3"/>
        <v>8.1</v>
      </c>
      <c r="H56" s="82">
        <f t="shared" si="4"/>
        <v>8.1</v>
      </c>
      <c r="I56" s="80">
        <f>IF('Indicator Data'!AU59="No data","x",ROUND(IF('Indicator Data'!AU59^2&gt;I$195,0,IF('Indicator Data'!AU59^2&lt;I$194,10,(I$195-'Indicator Data'!AU59^2)/(I$195-I$194)*10)),1))</f>
        <v>4.5</v>
      </c>
      <c r="J56" s="80">
        <f>IF(OR('Indicator Data'!AT59=0,'Indicator Data'!AT59="No data"),"x",ROUND(IF('Indicator Data'!AT59&gt;J$195,0,IF('Indicator Data'!AT59&lt;J$194,10,(J$195-'Indicator Data'!AT59)/(J$195-J$194)*10)),1))</f>
        <v>5.2</v>
      </c>
      <c r="K56" s="80">
        <f>IF('Indicator Data'!AV59="No data","x",ROUND(IF('Indicator Data'!AV59&gt;K$195,0,IF('Indicator Data'!AV59&lt;K$194,10,(K$195-'Indicator Data'!AV59)/(K$195-K$194)*10)),1))</f>
        <v>9.9</v>
      </c>
      <c r="L56" s="80">
        <f>IF('Indicator Data'!AW59="No data","x",ROUND(IF('Indicator Data'!AW59&gt;L$195,0,IF('Indicator Data'!AW59&lt;L$194,10,(L$195-'Indicator Data'!AW59)/(L$195-L$194)*10)),1))</f>
        <v>9.1999999999999993</v>
      </c>
      <c r="M56" s="81">
        <f t="shared" si="5"/>
        <v>7.2</v>
      </c>
      <c r="N56" s="124">
        <f>IF('Indicator Data'!AX59="No data","x",'Indicator Data'!AX59/'Indicator Data'!BK59*100)</f>
        <v>4.6534653465346532</v>
      </c>
      <c r="O56" s="80">
        <f t="shared" si="6"/>
        <v>9.6</v>
      </c>
      <c r="P56" s="80">
        <f>IF('Indicator Data'!AY59="No data","x",ROUND(IF('Indicator Data'!AY59&gt;P$195,0,IF('Indicator Data'!AY59&lt;P$194,10,(P$195-'Indicator Data'!AY59)/(P$195-P$194)*10)),1))</f>
        <v>9.8000000000000007</v>
      </c>
      <c r="Q56" s="80">
        <f>IF('Indicator Data'!AZ59="No data","x",ROUND(IF('Indicator Data'!AZ59&gt;Q$195,0,IF('Indicator Data'!AZ59&lt;Q$194,10,(Q$195-'Indicator Data'!AZ59)/(Q$195-Q$194)*10)),1))</f>
        <v>9.6</v>
      </c>
      <c r="R56" s="81">
        <f t="shared" si="7"/>
        <v>9.6999999999999993</v>
      </c>
      <c r="S56" s="80" t="str">
        <f>IF('Indicator Data'!BA59="No data","x",ROUND(IF('Indicator Data'!BA59&gt;S$195,0,IF('Indicator Data'!BA59&lt;S$194,10,(S$195-'Indicator Data'!BA59)/(S$195-S$194)*10)),1))</f>
        <v>x</v>
      </c>
      <c r="T56" s="124">
        <f>IF('Indicator Data'!BB59="No data","x",ROUND(IF('Indicator Data'!BB59&gt;T$195,0,IF('Indicator Data'!BB59&lt;T$194,10,(T$195-'Indicator Data'!BB59)/(T$195-T$194)*10)),1))</f>
        <v>0.7</v>
      </c>
      <c r="U56" s="124">
        <f>IF('Indicator Data'!BC59="No data","x",ROUND(IF('Indicator Data'!BC59&gt;U$195,0,IF('Indicator Data'!BC59&lt;U$194,10,(U$195-'Indicator Data'!BC59)/(U$195-U$194)*10)),1))</f>
        <v>1.9</v>
      </c>
      <c r="V56" s="124">
        <f>IF('Indicator Data'!BD59="No data","x",ROUND(IF('Indicator Data'!BD59&gt;V$195,0,IF('Indicator Data'!BD59&lt;V$194,10,(V$195-'Indicator Data'!BD59)/(V$195-V$194)*10)),1))</f>
        <v>0.7</v>
      </c>
      <c r="W56" s="80">
        <f t="shared" si="8"/>
        <v>1.0999999999999999</v>
      </c>
      <c r="X56" s="80">
        <f>IF('Indicator Data'!BE59="No data","x",ROUND(IF('Indicator Data'!BE59&gt;X$195,0,IF('Indicator Data'!BE59&lt;X$194,10,(X$195-'Indicator Data'!BE59)/(X$195-X$194)*10)),1))</f>
        <v>10</v>
      </c>
      <c r="Y56" s="80">
        <f>IF('Indicator Data'!BF59="No data","x",ROUND(IF('Indicator Data'!BF59&gt;Y$195,10,IF('Indicator Data'!BF59&lt;Y$194,0,10-(Y$195-'Indicator Data'!BF59)/(Y$195-Y$194)*10)),1))</f>
        <v>5.3</v>
      </c>
      <c r="Z56" s="81">
        <f t="shared" si="9"/>
        <v>5.5</v>
      </c>
      <c r="AA56" s="82">
        <f t="shared" si="10"/>
        <v>7.5</v>
      </c>
      <c r="AB56" s="179">
        <f>IF('Indicator Data'!BG59="No data","x",ROUND(IF('Indicator Data'!BG59&gt;AB$195,0,IF('Indicator Data'!BG59&lt;AB$194,10,(AB$195-'Indicator Data'!BG59)/(AB$195-AB$194)*10)),1))</f>
        <v>6.5</v>
      </c>
    </row>
    <row r="57" spans="1:28" s="4" customFormat="1" x14ac:dyDescent="0.3">
      <c r="A57" s="109" t="str">
        <f>'Indicator Data'!A60</f>
        <v>Estonia</v>
      </c>
      <c r="B57" s="46" t="str">
        <f>'Indicator Data'!B60</f>
        <v>EST</v>
      </c>
      <c r="C57" s="80" t="str">
        <f>IF('Indicator Data'!AQ60="No data","x",ROUND(IF('Indicator Data'!AQ60&gt;C$195,0,IF('Indicator Data'!AQ60&lt;C$194,10,(C$195-'Indicator Data'!AQ60)/(C$195-C$194)*10)),1))</f>
        <v>x</v>
      </c>
      <c r="D57" s="81" t="str">
        <f t="shared" si="2"/>
        <v>x</v>
      </c>
      <c r="E57" s="80">
        <f>IF('Indicator Data'!AS60="No data","x",ROUND(IF('Indicator Data'!AS60&gt;E$195,0,IF('Indicator Data'!AS60&lt;E$194,10,(E$195-'Indicator Data'!AS60)/(E$195-E$194)*10)),1))</f>
        <v>2.6</v>
      </c>
      <c r="F57" s="80">
        <f>IF('Indicator Data'!AR60="No data","x",ROUND(IF('Indicator Data'!AR60&gt;F$195,0,IF('Indicator Data'!AR60&lt;F$194,10,(F$195-'Indicator Data'!AR60)/(F$195-F$194)*10)),1))</f>
        <v>2.6</v>
      </c>
      <c r="G57" s="81">
        <f t="shared" si="3"/>
        <v>2.6</v>
      </c>
      <c r="H57" s="82">
        <f t="shared" si="4"/>
        <v>2.6</v>
      </c>
      <c r="I57" s="80">
        <f>IF('Indicator Data'!AU60="No data","x",ROUND(IF('Indicator Data'!AU60^2&gt;I$195,0,IF('Indicator Data'!AU60^2&lt;I$194,10,(I$195-'Indicator Data'!AU60^2)/(I$195-I$194)*10)),1))</f>
        <v>0</v>
      </c>
      <c r="J57" s="80">
        <f>IF(OR('Indicator Data'!AT60=0,'Indicator Data'!AT60="No data"),"x",ROUND(IF('Indicator Data'!AT60&gt;J$195,0,IF('Indicator Data'!AT60&lt;J$194,10,(J$195-'Indicator Data'!AT60)/(J$195-J$194)*10)),1))</f>
        <v>0</v>
      </c>
      <c r="K57" s="80">
        <f>IF('Indicator Data'!AV60="No data","x",ROUND(IF('Indicator Data'!AV60&gt;K$195,0,IF('Indicator Data'!AV60&lt;K$194,10,(K$195-'Indicator Data'!AV60)/(K$195-K$194)*10)),1))</f>
        <v>1.1000000000000001</v>
      </c>
      <c r="L57" s="80">
        <f>IF('Indicator Data'!AW60="No data","x",ROUND(IF('Indicator Data'!AW60&gt;L$195,0,IF('Indicator Data'!AW60&lt;L$194,10,(L$195-'Indicator Data'!AW60)/(L$195-L$194)*10)),1))</f>
        <v>2.8</v>
      </c>
      <c r="M57" s="81">
        <f t="shared" si="5"/>
        <v>1</v>
      </c>
      <c r="N57" s="124">
        <f>IF('Indicator Data'!AX60="No data","x",'Indicator Data'!AX60/'Indicator Data'!BK60*100)</f>
        <v>125.02948808681293</v>
      </c>
      <c r="O57" s="80">
        <f t="shared" si="6"/>
        <v>0</v>
      </c>
      <c r="P57" s="80">
        <f>IF('Indicator Data'!AY60="No data","x",ROUND(IF('Indicator Data'!AY60&gt;P$195,0,IF('Indicator Data'!AY60&lt;P$194,10,(P$195-'Indicator Data'!AY60)/(P$195-P$194)*10)),1))</f>
        <v>0.1</v>
      </c>
      <c r="Q57" s="80">
        <f>IF('Indicator Data'!AZ60="No data","x",ROUND(IF('Indicator Data'!AZ60&gt;Q$195,0,IF('Indicator Data'!AZ60&lt;Q$194,10,(Q$195-'Indicator Data'!AZ60)/(Q$195-Q$194)*10)),1))</f>
        <v>0.1</v>
      </c>
      <c r="R57" s="81">
        <f t="shared" si="7"/>
        <v>0.1</v>
      </c>
      <c r="S57" s="80">
        <f>IF('Indicator Data'!BA60="No data","x",ROUND(IF('Indicator Data'!BA60&gt;S$195,0,IF('Indicator Data'!BA60&lt;S$194,10,(S$195-'Indicator Data'!BA60)/(S$195-S$194)*10)),1))</f>
        <v>1.3</v>
      </c>
      <c r="T57" s="124">
        <f>IF('Indicator Data'!BB60="No data","x",ROUND(IF('Indicator Data'!BB60&gt;T$195,0,IF('Indicator Data'!BB60&lt;T$194,10,(T$195-'Indicator Data'!BB60)/(T$195-T$194)*10)),1))</f>
        <v>1</v>
      </c>
      <c r="U57" s="124">
        <f>IF('Indicator Data'!BC60="No data","x",ROUND(IF('Indicator Data'!BC60&gt;U$195,0,IF('Indicator Data'!BC60&lt;U$194,10,(U$195-'Indicator Data'!BC60)/(U$195-U$194)*10)),1))</f>
        <v>1.4</v>
      </c>
      <c r="V57" s="124" t="str">
        <f>IF('Indicator Data'!BD60="No data","x",ROUND(IF('Indicator Data'!BD60&gt;V$195,0,IF('Indicator Data'!BD60&lt;V$194,10,(V$195-'Indicator Data'!BD60)/(V$195-V$194)*10)),1))</f>
        <v>x</v>
      </c>
      <c r="W57" s="80">
        <f t="shared" si="8"/>
        <v>1.2</v>
      </c>
      <c r="X57" s="80">
        <f>IF('Indicator Data'!BE60="No data","x",ROUND(IF('Indicator Data'!BE60&gt;X$195,0,IF('Indicator Data'!BE60&lt;X$194,10,(X$195-'Indicator Data'!BE60)/(X$195-X$194)*10)),1))</f>
        <v>3.4</v>
      </c>
      <c r="Y57" s="80">
        <f>IF('Indicator Data'!BF60="No data","x",ROUND(IF('Indicator Data'!BF60&gt;Y$195,10,IF('Indicator Data'!BF60&lt;Y$194,0,10-(Y$195-'Indicator Data'!BF60)/(Y$195-Y$194)*10)),1))</f>
        <v>0.1</v>
      </c>
      <c r="Z57" s="81">
        <f t="shared" si="9"/>
        <v>1.5</v>
      </c>
      <c r="AA57" s="82">
        <f t="shared" si="10"/>
        <v>0.9</v>
      </c>
      <c r="AB57" s="179">
        <f>IF('Indicator Data'!BG60="No data","x",ROUND(IF('Indicator Data'!BG60&gt;AB$195,0,IF('Indicator Data'!BG60&lt;AB$194,10,(AB$195-'Indicator Data'!BG60)/(AB$195-AB$194)*10)),1))</f>
        <v>2.6</v>
      </c>
    </row>
    <row r="58" spans="1:28" s="4" customFormat="1" x14ac:dyDescent="0.3">
      <c r="A58" s="109" t="str">
        <f>'Indicator Data'!A61</f>
        <v>Eswatini</v>
      </c>
      <c r="B58" s="46" t="str">
        <f>'Indicator Data'!B61</f>
        <v>SWZ</v>
      </c>
      <c r="C58" s="80">
        <f>IF('Indicator Data'!AQ61="No data","x",ROUND(IF('Indicator Data'!AQ61&gt;C$195,0,IF('Indicator Data'!AQ61&lt;C$194,10,(C$195-'Indicator Data'!AQ61)/(C$195-C$194)*10)),1))</f>
        <v>4.4000000000000004</v>
      </c>
      <c r="D58" s="81">
        <f t="shared" si="2"/>
        <v>4.4000000000000004</v>
      </c>
      <c r="E58" s="80">
        <f>IF('Indicator Data'!AS61="No data","x",ROUND(IF('Indicator Data'!AS61&gt;E$195,0,IF('Indicator Data'!AS61&lt;E$194,10,(E$195-'Indicator Data'!AS61)/(E$195-E$194)*10)),1))</f>
        <v>6.6</v>
      </c>
      <c r="F58" s="80">
        <f>IF('Indicator Data'!AR61="No data","x",ROUND(IF('Indicator Data'!AR61&gt;F$195,0,IF('Indicator Data'!AR61&lt;F$194,10,(F$195-'Indicator Data'!AR61)/(F$195-F$194)*10)),1))</f>
        <v>6.3</v>
      </c>
      <c r="G58" s="81">
        <f t="shared" si="3"/>
        <v>6.5</v>
      </c>
      <c r="H58" s="82">
        <f t="shared" si="4"/>
        <v>5.5</v>
      </c>
      <c r="I58" s="80">
        <f>IF('Indicator Data'!AU61="No data","x",ROUND(IF('Indicator Data'!AU61^2&gt;I$195,0,IF('Indicator Data'!AU61^2&lt;I$194,10,(I$195-'Indicator Data'!AU61^2)/(I$195-I$194)*10)),1))</f>
        <v>2.4</v>
      </c>
      <c r="J58" s="80">
        <f>IF(OR('Indicator Data'!AT61=0,'Indicator Data'!AT61="No data"),"x",ROUND(IF('Indicator Data'!AT61&gt;J$195,0,IF('Indicator Data'!AT61&lt;J$194,10,(J$195-'Indicator Data'!AT61)/(J$195-J$194)*10)),1))</f>
        <v>2.7</v>
      </c>
      <c r="K58" s="80">
        <f>IF('Indicator Data'!AV61="No data","x",ROUND(IF('Indicator Data'!AV61&gt;K$195,0,IF('Indicator Data'!AV61&lt;K$194,10,(K$195-'Indicator Data'!AV61)/(K$195-K$194)*10)),1))</f>
        <v>5.3</v>
      </c>
      <c r="L58" s="80">
        <f>IF('Indicator Data'!AW61="No data","x",ROUND(IF('Indicator Data'!AW61&gt;L$195,0,IF('Indicator Data'!AW61&lt;L$194,10,(L$195-'Indicator Data'!AW61)/(L$195-L$194)*10)),1))</f>
        <v>5.5</v>
      </c>
      <c r="M58" s="81">
        <f t="shared" si="5"/>
        <v>4</v>
      </c>
      <c r="N58" s="124">
        <f>IF('Indicator Data'!AX61="No data","x",'Indicator Data'!AX61/'Indicator Data'!BK61*100)</f>
        <v>41.860465116279073</v>
      </c>
      <c r="O58" s="80">
        <f t="shared" si="6"/>
        <v>5.9</v>
      </c>
      <c r="P58" s="80">
        <f>IF('Indicator Data'!AY61="No data","x",ROUND(IF('Indicator Data'!AY61&gt;P$195,0,IF('Indicator Data'!AY61&lt;P$194,10,(P$195-'Indicator Data'!AY61)/(P$195-P$194)*10)),1))</f>
        <v>4.5999999999999996</v>
      </c>
      <c r="Q58" s="80">
        <f>IF('Indicator Data'!AZ61="No data","x",ROUND(IF('Indicator Data'!AZ61&gt;Q$195,0,IF('Indicator Data'!AZ61&lt;Q$194,10,(Q$195-'Indicator Data'!AZ61)/(Q$195-Q$194)*10)),1))</f>
        <v>6.2</v>
      </c>
      <c r="R58" s="81">
        <f t="shared" si="7"/>
        <v>5.6</v>
      </c>
      <c r="S58" s="80">
        <f>IF('Indicator Data'!BA61="No data","x",ROUND(IF('Indicator Data'!BA61&gt;S$195,0,IF('Indicator Data'!BA61&lt;S$194,10,(S$195-'Indicator Data'!BA61)/(S$195-S$194)*10)),1))</f>
        <v>9.8000000000000007</v>
      </c>
      <c r="T58" s="124">
        <f>IF('Indicator Data'!BB61="No data","x",ROUND(IF('Indicator Data'!BB61&gt;T$195,0,IF('Indicator Data'!BB61&lt;T$194,10,(T$195-'Indicator Data'!BB61)/(T$195-T$194)*10)),1))</f>
        <v>1.5</v>
      </c>
      <c r="U58" s="124">
        <f>IF('Indicator Data'!BC61="No data","x",ROUND(IF('Indicator Data'!BC61&gt;U$195,0,IF('Indicator Data'!BC61&lt;U$194,10,(U$195-'Indicator Data'!BC61)/(U$195-U$194)*10)),1))</f>
        <v>1.7</v>
      </c>
      <c r="V58" s="124">
        <f>IF('Indicator Data'!BD61="No data","x",ROUND(IF('Indicator Data'!BD61&gt;V$195,0,IF('Indicator Data'!BD61&lt;V$194,10,(V$195-'Indicator Data'!BD61)/(V$195-V$194)*10)),1))</f>
        <v>2</v>
      </c>
      <c r="W58" s="80">
        <f t="shared" si="8"/>
        <v>1.7333333333333334</v>
      </c>
      <c r="X58" s="80">
        <f>IF('Indicator Data'!BE61="No data","x",ROUND(IF('Indicator Data'!BE61&gt;X$195,0,IF('Indicator Data'!BE61&lt;X$194,10,(X$195-'Indicator Data'!BE61)/(X$195-X$194)*10)),1))</f>
        <v>7.9</v>
      </c>
      <c r="Y58" s="80">
        <f>IF('Indicator Data'!BF61="No data","x",ROUND(IF('Indicator Data'!BF61&gt;Y$195,10,IF('Indicator Data'!BF61&lt;Y$194,0,10-(Y$195-'Indicator Data'!BF61)/(Y$195-Y$194)*10)),1))</f>
        <v>4.9000000000000004</v>
      </c>
      <c r="Z58" s="81">
        <f t="shared" si="9"/>
        <v>6.1</v>
      </c>
      <c r="AA58" s="82">
        <f t="shared" si="10"/>
        <v>5.2</v>
      </c>
      <c r="AB58" s="179">
        <f>IF('Indicator Data'!BG61="No data","x",ROUND(IF('Indicator Data'!BG61&gt;AB$195,0,IF('Indicator Data'!BG61&lt;AB$194,10,(AB$195-'Indicator Data'!BG61)/(AB$195-AB$194)*10)),1))</f>
        <v>5.8</v>
      </c>
    </row>
    <row r="59" spans="1:28" s="4" customFormat="1" x14ac:dyDescent="0.3">
      <c r="A59" s="109" t="str">
        <f>'Indicator Data'!A62</f>
        <v>Ethiopia</v>
      </c>
      <c r="B59" s="46" t="str">
        <f>'Indicator Data'!B62</f>
        <v>ETH</v>
      </c>
      <c r="C59" s="80">
        <f>IF('Indicator Data'!AQ62="No data","x",ROUND(IF('Indicator Data'!AQ62&gt;C$195,0,IF('Indicator Data'!AQ62&lt;C$194,10,(C$195-'Indicator Data'!AQ62)/(C$195-C$194)*10)),1))</f>
        <v>2.9</v>
      </c>
      <c r="D59" s="81">
        <f t="shared" si="2"/>
        <v>2.9</v>
      </c>
      <c r="E59" s="80">
        <f>IF('Indicator Data'!AS62="No data","x",ROUND(IF('Indicator Data'!AS62&gt;E$195,0,IF('Indicator Data'!AS62&lt;E$194,10,(E$195-'Indicator Data'!AS62)/(E$195-E$194)*10)),1))</f>
        <v>6.3</v>
      </c>
      <c r="F59" s="80">
        <f>IF('Indicator Data'!AR62="No data","x",ROUND(IF('Indicator Data'!AR62&gt;F$195,0,IF('Indicator Data'!AR62&lt;F$194,10,(F$195-'Indicator Data'!AR62)/(F$195-F$194)*10)),1))</f>
        <v>6.2</v>
      </c>
      <c r="G59" s="81">
        <f t="shared" si="3"/>
        <v>6.3</v>
      </c>
      <c r="H59" s="82">
        <f t="shared" si="4"/>
        <v>4.5999999999999996</v>
      </c>
      <c r="I59" s="80">
        <f>IF('Indicator Data'!AU62="No data","x",ROUND(IF('Indicator Data'!AU62^2&gt;I$195,0,IF('Indicator Data'!AU62^2&lt;I$194,10,(I$195-'Indicator Data'!AU62^2)/(I$195-I$194)*10)),1))</f>
        <v>8</v>
      </c>
      <c r="J59" s="80">
        <f>IF(OR('Indicator Data'!AT62=0,'Indicator Data'!AT62="No data"),"x",ROUND(IF('Indicator Data'!AT62&gt;J$195,0,IF('Indicator Data'!AT62&lt;J$194,10,(J$195-'Indicator Data'!AT62)/(J$195-J$194)*10)),1))</f>
        <v>5.6</v>
      </c>
      <c r="K59" s="80">
        <f>IF('Indicator Data'!AV62="No data","x",ROUND(IF('Indicator Data'!AV62&gt;K$195,0,IF('Indicator Data'!AV62&lt;K$194,10,(K$195-'Indicator Data'!AV62)/(K$195-K$194)*10)),1))</f>
        <v>8.1</v>
      </c>
      <c r="L59" s="80">
        <f>IF('Indicator Data'!AW62="No data","x",ROUND(IF('Indicator Data'!AW62&gt;L$195,0,IF('Indicator Data'!AW62&lt;L$194,10,(L$195-'Indicator Data'!AW62)/(L$195-L$194)*10)),1))</f>
        <v>8.3000000000000007</v>
      </c>
      <c r="M59" s="81">
        <f t="shared" si="5"/>
        <v>7.5</v>
      </c>
      <c r="N59" s="124">
        <f>IF('Indicator Data'!AX62="No data","x",'Indicator Data'!AX62/'Indicator Data'!BK62*100)</f>
        <v>8.4</v>
      </c>
      <c r="O59" s="80">
        <f t="shared" si="6"/>
        <v>9.3000000000000007</v>
      </c>
      <c r="P59" s="80">
        <f>IF('Indicator Data'!AY62="No data","x",ROUND(IF('Indicator Data'!AY62&gt;P$195,0,IF('Indicator Data'!AY62&lt;P$194,10,(P$195-'Indicator Data'!AY62)/(P$195-P$194)*10)),1))</f>
        <v>10</v>
      </c>
      <c r="Q59" s="80">
        <f>IF('Indicator Data'!AZ62="No data","x",ROUND(IF('Indicator Data'!AZ62&gt;Q$195,0,IF('Indicator Data'!AZ62&lt;Q$194,10,(Q$195-'Indicator Data'!AZ62)/(Q$195-Q$194)*10)),1))</f>
        <v>10</v>
      </c>
      <c r="R59" s="81">
        <f t="shared" si="7"/>
        <v>9.8000000000000007</v>
      </c>
      <c r="S59" s="80">
        <f>IF('Indicator Data'!BA62="No data","x",ROUND(IF('Indicator Data'!BA62&gt;S$195,0,IF('Indicator Data'!BA62&lt;S$194,10,(S$195-'Indicator Data'!BA62)/(S$195-S$194)*10)),1))</f>
        <v>9.8000000000000007</v>
      </c>
      <c r="T59" s="124">
        <f>IF('Indicator Data'!BB62="No data","x",ROUND(IF('Indicator Data'!BB62&gt;T$195,0,IF('Indicator Data'!BB62&lt;T$194,10,(T$195-'Indicator Data'!BB62)/(T$195-T$194)*10)),1))</f>
        <v>4.4000000000000004</v>
      </c>
      <c r="U59" s="124" t="str">
        <f>IF('Indicator Data'!BC62="No data","x",ROUND(IF('Indicator Data'!BC62&gt;U$195,0,IF('Indicator Data'!BC62&lt;U$194,10,(U$195-'Indicator Data'!BC62)/(U$195-U$194)*10)),1))</f>
        <v>x</v>
      </c>
      <c r="V59" s="124">
        <f>IF('Indicator Data'!BD62="No data","x",ROUND(IF('Indicator Data'!BD62&gt;V$195,0,IF('Indicator Data'!BD62&lt;V$194,10,(V$195-'Indicator Data'!BD62)/(V$195-V$194)*10)),1))</f>
        <v>5.3</v>
      </c>
      <c r="W59" s="80">
        <f t="shared" si="8"/>
        <v>4.8499999999999996</v>
      </c>
      <c r="X59" s="80">
        <f>IF('Indicator Data'!BE62="No data","x",ROUND(IF('Indicator Data'!BE62&gt;X$195,0,IF('Indicator Data'!BE62&lt;X$194,10,(X$195-'Indicator Data'!BE62)/(X$195-X$194)*10)),1))</f>
        <v>9.9</v>
      </c>
      <c r="Y59" s="80">
        <f>IF('Indicator Data'!BF62="No data","x",ROUND(IF('Indicator Data'!BF62&gt;Y$195,10,IF('Indicator Data'!BF62&lt;Y$194,0,10-(Y$195-'Indicator Data'!BF62)/(Y$195-Y$194)*10)),1))</f>
        <v>4.5</v>
      </c>
      <c r="Z59" s="81">
        <f t="shared" si="9"/>
        <v>7.3</v>
      </c>
      <c r="AA59" s="82">
        <f t="shared" si="10"/>
        <v>8.1999999999999993</v>
      </c>
      <c r="AB59" s="179">
        <f>IF('Indicator Data'!BG62="No data","x",ROUND(IF('Indicator Data'!BG62&gt;AB$195,0,IF('Indicator Data'!BG62&lt;AB$194,10,(AB$195-'Indicator Data'!BG62)/(AB$195-AB$194)*10)),1))</f>
        <v>4.2</v>
      </c>
    </row>
    <row r="60" spans="1:28" s="4" customFormat="1" x14ac:dyDescent="0.3">
      <c r="A60" s="109" t="str">
        <f>'Indicator Data'!A63</f>
        <v>Fiji</v>
      </c>
      <c r="B60" s="46" t="str">
        <f>'Indicator Data'!B63</f>
        <v>FJI</v>
      </c>
      <c r="C60" s="80">
        <f>IF('Indicator Data'!AQ63="No data","x",ROUND(IF('Indicator Data'!AQ63&gt;C$195,0,IF('Indicator Data'!AQ63&lt;C$194,10,(C$195-'Indicator Data'!AQ63)/(C$195-C$194)*10)),1))</f>
        <v>0.1</v>
      </c>
      <c r="D60" s="81">
        <f t="shared" si="2"/>
        <v>0.1</v>
      </c>
      <c r="E60" s="80" t="str">
        <f>IF('Indicator Data'!AS63="No data","x",ROUND(IF('Indicator Data'!AS63&gt;E$195,0,IF('Indicator Data'!AS63&lt;E$194,10,(E$195-'Indicator Data'!AS63)/(E$195-E$194)*10)),1))</f>
        <v>x</v>
      </c>
      <c r="F60" s="80">
        <f>IF('Indicator Data'!AR63="No data","x",ROUND(IF('Indicator Data'!AR63&gt;F$195,0,IF('Indicator Data'!AR63&lt;F$194,10,(F$195-'Indicator Data'!AR63)/(F$195-F$194)*10)),1))</f>
        <v>4.5</v>
      </c>
      <c r="G60" s="81">
        <f t="shared" si="3"/>
        <v>4.5</v>
      </c>
      <c r="H60" s="82">
        <f t="shared" si="4"/>
        <v>2.2999999999999998</v>
      </c>
      <c r="I60" s="80">
        <f>IF('Indicator Data'!AU63="No data","x",ROUND(IF('Indicator Data'!AU63^2&gt;I$195,0,IF('Indicator Data'!AU63^2&lt;I$194,10,(I$195-'Indicator Data'!AU63^2)/(I$195-I$194)*10)),1))</f>
        <v>0.2</v>
      </c>
      <c r="J60" s="80">
        <f>IF(OR('Indicator Data'!AT63=0,'Indicator Data'!AT63="No data"),"x",ROUND(IF('Indicator Data'!AT63&gt;J$195,0,IF('Indicator Data'!AT63&lt;J$194,10,(J$195-'Indicator Data'!AT63)/(J$195-J$194)*10)),1))</f>
        <v>0.4</v>
      </c>
      <c r="K60" s="80">
        <f>IF('Indicator Data'!AV63="No data","x",ROUND(IF('Indicator Data'!AV63&gt;K$195,0,IF('Indicator Data'!AV63&lt;K$194,10,(K$195-'Indicator Data'!AV63)/(K$195-K$194)*10)),1))</f>
        <v>5</v>
      </c>
      <c r="L60" s="80">
        <f>IF('Indicator Data'!AW63="No data","x",ROUND(IF('Indicator Data'!AW63&gt;L$195,0,IF('Indicator Data'!AW63&lt;L$194,10,(L$195-'Indicator Data'!AW63)/(L$195-L$194)*10)),1))</f>
        <v>4.2</v>
      </c>
      <c r="M60" s="81">
        <f t="shared" si="5"/>
        <v>2.5</v>
      </c>
      <c r="N60" s="124">
        <f>IF('Indicator Data'!AX63="No data","x",'Indicator Data'!AX63/'Indicator Data'!BK63*100)</f>
        <v>18.609742747673781</v>
      </c>
      <c r="O60" s="80">
        <f t="shared" si="6"/>
        <v>8.1999999999999993</v>
      </c>
      <c r="P60" s="80">
        <f>IF('Indicator Data'!AY63="No data","x",ROUND(IF('Indicator Data'!AY63&gt;P$195,0,IF('Indicator Data'!AY63&lt;P$194,10,(P$195-'Indicator Data'!AY63)/(P$195-P$194)*10)),1))</f>
        <v>0.5</v>
      </c>
      <c r="Q60" s="80">
        <f>IF('Indicator Data'!AZ63="No data","x",ROUND(IF('Indicator Data'!AZ63&gt;Q$195,0,IF('Indicator Data'!AZ63&lt;Q$194,10,(Q$195-'Indicator Data'!AZ63)/(Q$195-Q$194)*10)),1))</f>
        <v>1.2</v>
      </c>
      <c r="R60" s="81">
        <f t="shared" si="7"/>
        <v>3.3</v>
      </c>
      <c r="S60" s="80">
        <f>IF('Indicator Data'!BA63="No data","x",ROUND(IF('Indicator Data'!BA63&gt;S$195,0,IF('Indicator Data'!BA63&lt;S$194,10,(S$195-'Indicator Data'!BA63)/(S$195-S$194)*10)),1))</f>
        <v>7.9</v>
      </c>
      <c r="T60" s="124">
        <f>IF('Indicator Data'!BB63="No data","x",ROUND(IF('Indicator Data'!BB63&gt;T$195,0,IF('Indicator Data'!BB63&lt;T$194,10,(T$195-'Indicator Data'!BB63)/(T$195-T$194)*10)),1))</f>
        <v>0</v>
      </c>
      <c r="U60" s="124">
        <f>IF('Indicator Data'!BC63="No data","x",ROUND(IF('Indicator Data'!BC63&gt;U$195,0,IF('Indicator Data'!BC63&lt;U$194,10,(U$195-'Indicator Data'!BC63)/(U$195-U$194)*10)),1))</f>
        <v>0.8</v>
      </c>
      <c r="V60" s="124">
        <f>IF('Indicator Data'!BD63="No data","x",ROUND(IF('Indicator Data'!BD63&gt;V$195,0,IF('Indicator Data'!BD63&lt;V$194,10,(V$195-'Indicator Data'!BD63)/(V$195-V$194)*10)),1))</f>
        <v>0</v>
      </c>
      <c r="W60" s="80">
        <f t="shared" si="8"/>
        <v>0.26666666666666666</v>
      </c>
      <c r="X60" s="80">
        <f>IF('Indicator Data'!BE63="No data","x",ROUND(IF('Indicator Data'!BE63&gt;X$195,0,IF('Indicator Data'!BE63&lt;X$194,10,(X$195-'Indicator Data'!BE63)/(X$195-X$194)*10)),1))</f>
        <v>9.1</v>
      </c>
      <c r="Y60" s="80">
        <f>IF('Indicator Data'!BF63="No data","x",ROUND(IF('Indicator Data'!BF63&gt;Y$195,10,IF('Indicator Data'!BF63&lt;Y$194,0,10-(Y$195-'Indicator Data'!BF63)/(Y$195-Y$194)*10)),1))</f>
        <v>0.4</v>
      </c>
      <c r="Z60" s="81">
        <f t="shared" si="9"/>
        <v>4.4000000000000004</v>
      </c>
      <c r="AA60" s="82">
        <f t="shared" si="10"/>
        <v>3.4</v>
      </c>
      <c r="AB60" s="179">
        <f>IF('Indicator Data'!BG63="No data","x",ROUND(IF('Indicator Data'!BG63&gt;AB$195,0,IF('Indicator Data'!BG63&lt;AB$194,10,(AB$195-'Indicator Data'!BG63)/(AB$195-AB$194)*10)),1))</f>
        <v>3.7</v>
      </c>
    </row>
    <row r="61" spans="1:28" s="4" customFormat="1" x14ac:dyDescent="0.3">
      <c r="A61" s="109" t="str">
        <f>'Indicator Data'!A64</f>
        <v>Finland</v>
      </c>
      <c r="B61" s="46" t="str">
        <f>'Indicator Data'!B64</f>
        <v>FIN</v>
      </c>
      <c r="C61" s="80">
        <f>IF('Indicator Data'!AQ64="No data","x",ROUND(IF('Indicator Data'!AQ64&gt;C$195,0,IF('Indicator Data'!AQ64&lt;C$194,10,(C$195-'Indicator Data'!AQ64)/(C$195-C$194)*10)),1))</f>
        <v>2.2000000000000002</v>
      </c>
      <c r="D61" s="81">
        <f t="shared" si="2"/>
        <v>2.2000000000000002</v>
      </c>
      <c r="E61" s="80">
        <f>IF('Indicator Data'!AS64="No data","x",ROUND(IF('Indicator Data'!AS64&gt;E$195,0,IF('Indicator Data'!AS64&lt;E$194,10,(E$195-'Indicator Data'!AS64)/(E$195-E$194)*10)),1))</f>
        <v>1.4</v>
      </c>
      <c r="F61" s="80">
        <f>IF('Indicator Data'!AR64="No data","x",ROUND(IF('Indicator Data'!AR64&gt;F$195,0,IF('Indicator Data'!AR64&lt;F$194,10,(F$195-'Indicator Data'!AR64)/(F$195-F$194)*10)),1))</f>
        <v>1</v>
      </c>
      <c r="G61" s="81">
        <f t="shared" si="3"/>
        <v>1.2</v>
      </c>
      <c r="H61" s="82">
        <f t="shared" si="4"/>
        <v>1.7</v>
      </c>
      <c r="I61" s="80" t="str">
        <f>IF('Indicator Data'!AU64="No data","x",ROUND(IF('Indicator Data'!AU64^2&gt;I$195,0,IF('Indicator Data'!AU64^2&lt;I$194,10,(I$195-'Indicator Data'!AU64^2)/(I$195-I$194)*10)),1))</f>
        <v>x</v>
      </c>
      <c r="J61" s="80">
        <f>IF(OR('Indicator Data'!AT64=0,'Indicator Data'!AT64="No data"),"x",ROUND(IF('Indicator Data'!AT64&gt;J$195,0,IF('Indicator Data'!AT64&lt;J$194,10,(J$195-'Indicator Data'!AT64)/(J$195-J$194)*10)),1))</f>
        <v>0</v>
      </c>
      <c r="K61" s="80">
        <f>IF('Indicator Data'!AV64="No data","x",ROUND(IF('Indicator Data'!AV64&gt;K$195,0,IF('Indicator Data'!AV64&lt;K$194,10,(K$195-'Indicator Data'!AV64)/(K$195-K$194)*10)),1))</f>
        <v>1.1000000000000001</v>
      </c>
      <c r="L61" s="80">
        <f>IF('Indicator Data'!AW64="No data","x",ROUND(IF('Indicator Data'!AW64&gt;L$195,0,IF('Indicator Data'!AW64&lt;L$194,10,(L$195-'Indicator Data'!AW64)/(L$195-L$194)*10)),1))</f>
        <v>3.6</v>
      </c>
      <c r="M61" s="81">
        <f t="shared" si="5"/>
        <v>1.6</v>
      </c>
      <c r="N61" s="124">
        <f>IF('Indicator Data'!AX64="No data","x",'Indicator Data'!AX64/'Indicator Data'!BK64*100)</f>
        <v>85.557274013623356</v>
      </c>
      <c r="O61" s="80">
        <f t="shared" si="6"/>
        <v>1.5</v>
      </c>
      <c r="P61" s="80">
        <f>IF('Indicator Data'!AY64="No data","x",ROUND(IF('Indicator Data'!AY64&gt;P$195,0,IF('Indicator Data'!AY64&lt;P$194,10,(P$195-'Indicator Data'!AY64)/(P$195-P$194)*10)),1))</f>
        <v>0.1</v>
      </c>
      <c r="Q61" s="80">
        <f>IF('Indicator Data'!AZ64="No data","x",ROUND(IF('Indicator Data'!AZ64&gt;Q$195,0,IF('Indicator Data'!AZ64&lt;Q$194,10,(Q$195-'Indicator Data'!AZ64)/(Q$195-Q$194)*10)),1))</f>
        <v>0</v>
      </c>
      <c r="R61" s="81">
        <f t="shared" si="7"/>
        <v>0.5</v>
      </c>
      <c r="S61" s="80">
        <f>IF('Indicator Data'!BA64="No data","x",ROUND(IF('Indicator Data'!BA64&gt;S$195,0,IF('Indicator Data'!BA64&lt;S$194,10,(S$195-'Indicator Data'!BA64)/(S$195-S$194)*10)),1))</f>
        <v>0.5</v>
      </c>
      <c r="T61" s="124">
        <f>IF('Indicator Data'!BB64="No data","x",ROUND(IF('Indicator Data'!BB64&gt;T$195,0,IF('Indicator Data'!BB64&lt;T$194,10,(T$195-'Indicator Data'!BB64)/(T$195-T$194)*10)),1))</f>
        <v>1.7</v>
      </c>
      <c r="U61" s="124">
        <f>IF('Indicator Data'!BC64="No data","x",ROUND(IF('Indicator Data'!BC64&gt;U$195,0,IF('Indicator Data'!BC64&lt;U$194,10,(U$195-'Indicator Data'!BC64)/(U$195-U$194)*10)),1))</f>
        <v>1.2</v>
      </c>
      <c r="V61" s="124">
        <f>IF('Indicator Data'!BD64="No data","x",ROUND(IF('Indicator Data'!BD64&gt;V$195,0,IF('Indicator Data'!BD64&lt;V$194,10,(V$195-'Indicator Data'!BD64)/(V$195-V$194)*10)),1))</f>
        <v>2.4</v>
      </c>
      <c r="W61" s="80">
        <f t="shared" si="8"/>
        <v>1.7666666666666666</v>
      </c>
      <c r="X61" s="80">
        <f>IF('Indicator Data'!BE64="No data","x",ROUND(IF('Indicator Data'!BE64&gt;X$195,0,IF('Indicator Data'!BE64&lt;X$194,10,(X$195-'Indicator Data'!BE64)/(X$195-X$194)*10)),1))</f>
        <v>0</v>
      </c>
      <c r="Y61" s="80">
        <f>IF('Indicator Data'!BF64="No data","x",ROUND(IF('Indicator Data'!BF64&gt;Y$195,10,IF('Indicator Data'!BF64&lt;Y$194,0,10-(Y$195-'Indicator Data'!BF64)/(Y$195-Y$194)*10)),1))</f>
        <v>0</v>
      </c>
      <c r="Z61" s="81">
        <f t="shared" si="9"/>
        <v>0.6</v>
      </c>
      <c r="AA61" s="82">
        <f t="shared" si="10"/>
        <v>0.9</v>
      </c>
      <c r="AB61" s="179">
        <f>IF('Indicator Data'!BG64="No data","x",ROUND(IF('Indicator Data'!BG64&gt;AB$195,0,IF('Indicator Data'!BG64&lt;AB$194,10,(AB$195-'Indicator Data'!BG64)/(AB$195-AB$194)*10)),1))</f>
        <v>0.6</v>
      </c>
    </row>
    <row r="62" spans="1:28" s="4" customFormat="1" x14ac:dyDescent="0.3">
      <c r="A62" s="109" t="str">
        <f>'Indicator Data'!A65</f>
        <v>France</v>
      </c>
      <c r="B62" s="46" t="str">
        <f>'Indicator Data'!B65</f>
        <v>FRA</v>
      </c>
      <c r="C62" s="80">
        <f>IF('Indicator Data'!AQ65="No data","x",ROUND(IF('Indicator Data'!AQ65&gt;C$195,0,IF('Indicator Data'!AQ65&lt;C$194,10,(C$195-'Indicator Data'!AQ65)/(C$195-C$194)*10)),1))</f>
        <v>2.9</v>
      </c>
      <c r="D62" s="81">
        <f t="shared" si="2"/>
        <v>2.9</v>
      </c>
      <c r="E62" s="80">
        <f>IF('Indicator Data'!AS65="No data","x",ROUND(IF('Indicator Data'!AS65&gt;E$195,0,IF('Indicator Data'!AS65&lt;E$194,10,(E$195-'Indicator Data'!AS65)/(E$195-E$194)*10)),1))</f>
        <v>3.1</v>
      </c>
      <c r="F62" s="80">
        <f>IF('Indicator Data'!AR65="No data","x",ROUND(IF('Indicator Data'!AR65&gt;F$195,0,IF('Indicator Data'!AR65&lt;F$194,10,(F$195-'Indicator Data'!AR65)/(F$195-F$194)*10)),1))</f>
        <v>2</v>
      </c>
      <c r="G62" s="81">
        <f t="shared" si="3"/>
        <v>2.6</v>
      </c>
      <c r="H62" s="82">
        <f t="shared" si="4"/>
        <v>2.8</v>
      </c>
      <c r="I62" s="80" t="str">
        <f>IF('Indicator Data'!AU65="No data","x",ROUND(IF('Indicator Data'!AU65^2&gt;I$195,0,IF('Indicator Data'!AU65^2&lt;I$194,10,(I$195-'Indicator Data'!AU65^2)/(I$195-I$194)*10)),1))</f>
        <v>x</v>
      </c>
      <c r="J62" s="80">
        <f>IF(OR('Indicator Data'!AT65=0,'Indicator Data'!AT65="No data"),"x",ROUND(IF('Indicator Data'!AT65&gt;J$195,0,IF('Indicator Data'!AT65&lt;J$194,10,(J$195-'Indicator Data'!AT65)/(J$195-J$194)*10)),1))</f>
        <v>0</v>
      </c>
      <c r="K62" s="80">
        <f>IF('Indicator Data'!AV65="No data","x",ROUND(IF('Indicator Data'!AV65&gt;K$195,0,IF('Indicator Data'!AV65&lt;K$194,10,(K$195-'Indicator Data'!AV65)/(K$195-K$194)*10)),1))</f>
        <v>1.8</v>
      </c>
      <c r="L62" s="80">
        <f>IF('Indicator Data'!AW65="No data","x",ROUND(IF('Indicator Data'!AW65&gt;L$195,0,IF('Indicator Data'!AW65&lt;L$194,10,(L$195-'Indicator Data'!AW65)/(L$195-L$194)*10)),1))</f>
        <v>4.7</v>
      </c>
      <c r="M62" s="81">
        <f t="shared" si="5"/>
        <v>2.2000000000000002</v>
      </c>
      <c r="N62" s="124">
        <f>IF('Indicator Data'!AX65="No data","x",'Indicator Data'!AX65/'Indicator Data'!BK65*100)</f>
        <v>255.6330570061717</v>
      </c>
      <c r="O62" s="80">
        <f t="shared" si="6"/>
        <v>0</v>
      </c>
      <c r="P62" s="80">
        <f>IF('Indicator Data'!AY65="No data","x",ROUND(IF('Indicator Data'!AY65&gt;P$195,0,IF('Indicator Data'!AY65&lt;P$194,10,(P$195-'Indicator Data'!AY65)/(P$195-P$194)*10)),1))</f>
        <v>0.1</v>
      </c>
      <c r="Q62" s="80">
        <f>IF('Indicator Data'!AZ65="No data","x",ROUND(IF('Indicator Data'!AZ65&gt;Q$195,0,IF('Indicator Data'!AZ65&lt;Q$194,10,(Q$195-'Indicator Data'!AZ65)/(Q$195-Q$194)*10)),1))</f>
        <v>0</v>
      </c>
      <c r="R62" s="81">
        <f t="shared" si="7"/>
        <v>0</v>
      </c>
      <c r="S62" s="80">
        <f>IF('Indicator Data'!BA65="No data","x",ROUND(IF('Indicator Data'!BA65&gt;S$195,0,IF('Indicator Data'!BA65&lt;S$194,10,(S$195-'Indicator Data'!BA65)/(S$195-S$194)*10)),1))</f>
        <v>1.9</v>
      </c>
      <c r="T62" s="124">
        <f>IF('Indicator Data'!BB65="No data","x",ROUND(IF('Indicator Data'!BB65&gt;T$195,0,IF('Indicator Data'!BB65&lt;T$194,10,(T$195-'Indicator Data'!BB65)/(T$195-T$194)*10)),1))</f>
        <v>0.5</v>
      </c>
      <c r="U62" s="124">
        <f>IF('Indicator Data'!BC65="No data","x",ROUND(IF('Indicator Data'!BC65&gt;U$195,0,IF('Indicator Data'!BC65&lt;U$194,10,(U$195-'Indicator Data'!BC65)/(U$195-U$194)*10)),1))</f>
        <v>3.2</v>
      </c>
      <c r="V62" s="124">
        <f>IF('Indicator Data'!BD65="No data","x",ROUND(IF('Indicator Data'!BD65&gt;V$195,0,IF('Indicator Data'!BD65&lt;V$194,10,(V$195-'Indicator Data'!BD65)/(V$195-V$194)*10)),1))</f>
        <v>1.2</v>
      </c>
      <c r="W62" s="80">
        <f t="shared" si="8"/>
        <v>1.6333333333333335</v>
      </c>
      <c r="X62" s="80">
        <f>IF('Indicator Data'!BE65="No data","x",ROUND(IF('Indicator Data'!BE65&gt;X$195,0,IF('Indicator Data'!BE65&lt;X$194,10,(X$195-'Indicator Data'!BE65)/(X$195-X$194)*10)),1))</f>
        <v>0</v>
      </c>
      <c r="Y62" s="80">
        <f>IF('Indicator Data'!BF65="No data","x",ROUND(IF('Indicator Data'!BF65&gt;Y$195,10,IF('Indicator Data'!BF65&lt;Y$194,0,10-(Y$195-'Indicator Data'!BF65)/(Y$195-Y$194)*10)),1))</f>
        <v>0.1</v>
      </c>
      <c r="Z62" s="81">
        <f t="shared" si="9"/>
        <v>0.9</v>
      </c>
      <c r="AA62" s="82">
        <f t="shared" si="10"/>
        <v>1</v>
      </c>
      <c r="AB62" s="179">
        <f>IF('Indicator Data'!BG65="No data","x",ROUND(IF('Indicator Data'!BG65&gt;AB$195,0,IF('Indicator Data'!BG65&lt;AB$194,10,(AB$195-'Indicator Data'!BG65)/(AB$195-AB$194)*10)),1))</f>
        <v>1.8</v>
      </c>
    </row>
    <row r="63" spans="1:28" s="4" customFormat="1" x14ac:dyDescent="0.3">
      <c r="A63" s="109" t="str">
        <f>'Indicator Data'!A66</f>
        <v>Gabon</v>
      </c>
      <c r="B63" s="46" t="str">
        <f>'Indicator Data'!B66</f>
        <v>GAB</v>
      </c>
      <c r="C63" s="80">
        <f>IF('Indicator Data'!AQ66="No data","x",ROUND(IF('Indicator Data'!AQ66&gt;C$195,0,IF('Indicator Data'!AQ66&lt;C$194,10,(C$195-'Indicator Data'!AQ66)/(C$195-C$194)*10)),1))</f>
        <v>6.7</v>
      </c>
      <c r="D63" s="81">
        <f t="shared" si="2"/>
        <v>6.7</v>
      </c>
      <c r="E63" s="80">
        <f>IF('Indicator Data'!AS66="No data","x",ROUND(IF('Indicator Data'!AS66&gt;E$195,0,IF('Indicator Data'!AS66&lt;E$194,10,(E$195-'Indicator Data'!AS66)/(E$195-E$194)*10)),1))</f>
        <v>6.9</v>
      </c>
      <c r="F63" s="80">
        <f>IF('Indicator Data'!AR66="No data","x",ROUND(IF('Indicator Data'!AR66&gt;F$195,0,IF('Indicator Data'!AR66&lt;F$194,10,(F$195-'Indicator Data'!AR66)/(F$195-F$194)*10)),1))</f>
        <v>6.6</v>
      </c>
      <c r="G63" s="81">
        <f t="shared" si="3"/>
        <v>6.8</v>
      </c>
      <c r="H63" s="82">
        <f t="shared" si="4"/>
        <v>6.8</v>
      </c>
      <c r="I63" s="80">
        <f>IF('Indicator Data'!AU66="No data","x",ROUND(IF('Indicator Data'!AU66^2&gt;I$195,0,IF('Indicator Data'!AU66^2&lt;I$194,10,(I$195-'Indicator Data'!AU66^2)/(I$195-I$194)*10)),1))</f>
        <v>3.1</v>
      </c>
      <c r="J63" s="80">
        <f>IF(OR('Indicator Data'!AT66=0,'Indicator Data'!AT66="No data"),"x",ROUND(IF('Indicator Data'!AT66&gt;J$195,0,IF('Indicator Data'!AT66&lt;J$194,10,(J$195-'Indicator Data'!AT66)/(J$195-J$194)*10)),1))</f>
        <v>0.8</v>
      </c>
      <c r="K63" s="80">
        <f>IF('Indicator Data'!AV66="No data","x",ROUND(IF('Indicator Data'!AV66&gt;K$195,0,IF('Indicator Data'!AV66&lt;K$194,10,(K$195-'Indicator Data'!AV66)/(K$195-K$194)*10)),1))</f>
        <v>3.8</v>
      </c>
      <c r="L63" s="80">
        <f>IF('Indicator Data'!AW66="No data","x",ROUND(IF('Indicator Data'!AW66&gt;L$195,0,IF('Indicator Data'!AW66&lt;L$194,10,(L$195-'Indicator Data'!AW66)/(L$195-L$194)*10)),1))</f>
        <v>3.2</v>
      </c>
      <c r="M63" s="81">
        <f t="shared" si="5"/>
        <v>2.7</v>
      </c>
      <c r="N63" s="124">
        <f>IF('Indicator Data'!AX66="No data","x",'Indicator Data'!AX66/'Indicator Data'!BK66*100)</f>
        <v>1.7464198393293748</v>
      </c>
      <c r="O63" s="80">
        <f t="shared" si="6"/>
        <v>9.9</v>
      </c>
      <c r="P63" s="80">
        <f>IF('Indicator Data'!AY66="No data","x",ROUND(IF('Indicator Data'!AY66&gt;P$195,0,IF('Indicator Data'!AY66&lt;P$194,10,(P$195-'Indicator Data'!AY66)/(P$195-P$194)*10)),1))</f>
        <v>5.8</v>
      </c>
      <c r="Q63" s="80">
        <f>IF('Indicator Data'!AZ66="No data","x",ROUND(IF('Indicator Data'!AZ66&gt;Q$195,0,IF('Indicator Data'!AZ66&lt;Q$194,10,(Q$195-'Indicator Data'!AZ66)/(Q$195-Q$194)*10)),1))</f>
        <v>2.8</v>
      </c>
      <c r="R63" s="81">
        <f t="shared" si="7"/>
        <v>6.2</v>
      </c>
      <c r="S63" s="80">
        <f>IF('Indicator Data'!BA66="No data","x",ROUND(IF('Indicator Data'!BA66&gt;S$195,0,IF('Indicator Data'!BA66&lt;S$194,10,(S$195-'Indicator Data'!BA66)/(S$195-S$194)*10)),1))</f>
        <v>9.1</v>
      </c>
      <c r="T63" s="124">
        <f>IF('Indicator Data'!BB66="No data","x",ROUND(IF('Indicator Data'!BB66&gt;T$195,0,IF('Indicator Data'!BB66&lt;T$194,10,(T$195-'Indicator Data'!BB66)/(T$195-T$194)*10)),1))</f>
        <v>4.0999999999999996</v>
      </c>
      <c r="U63" s="124" t="str">
        <f>IF('Indicator Data'!BC66="No data","x",ROUND(IF('Indicator Data'!BC66&gt;U$195,0,IF('Indicator Data'!BC66&lt;U$194,10,(U$195-'Indicator Data'!BC66)/(U$195-U$194)*10)),1))</f>
        <v>x</v>
      </c>
      <c r="V63" s="124" t="str">
        <f>IF('Indicator Data'!BD66="No data","x",ROUND(IF('Indicator Data'!BD66&gt;V$195,0,IF('Indicator Data'!BD66&lt;V$194,10,(V$195-'Indicator Data'!BD66)/(V$195-V$194)*10)),1))</f>
        <v>x</v>
      </c>
      <c r="W63" s="80">
        <f t="shared" si="8"/>
        <v>4.0999999999999996</v>
      </c>
      <c r="X63" s="80">
        <f>IF('Indicator Data'!BE66="No data","x",ROUND(IF('Indicator Data'!BE66&gt;X$195,0,IF('Indicator Data'!BE66&lt;X$194,10,(X$195-'Indicator Data'!BE66)/(X$195-X$194)*10)),1))</f>
        <v>8.3000000000000007</v>
      </c>
      <c r="Y63" s="80">
        <f>IF('Indicator Data'!BF66="No data","x",ROUND(IF('Indicator Data'!BF66&gt;Y$195,10,IF('Indicator Data'!BF66&lt;Y$194,0,10-(Y$195-'Indicator Data'!BF66)/(Y$195-Y$194)*10)),1))</f>
        <v>2.8</v>
      </c>
      <c r="Z63" s="81">
        <f t="shared" si="9"/>
        <v>6.1</v>
      </c>
      <c r="AA63" s="82">
        <f t="shared" si="10"/>
        <v>5</v>
      </c>
      <c r="AB63" s="179">
        <f>IF('Indicator Data'!BG66="No data","x",ROUND(IF('Indicator Data'!BG66&gt;AB$195,0,IF('Indicator Data'!BG66&lt;AB$194,10,(AB$195-'Indicator Data'!BG66)/(AB$195-AB$194)*10)),1))</f>
        <v>6</v>
      </c>
    </row>
    <row r="64" spans="1:28" s="4" customFormat="1" x14ac:dyDescent="0.3">
      <c r="A64" s="109" t="str">
        <f>'Indicator Data'!A67</f>
        <v>Gambia</v>
      </c>
      <c r="B64" s="46" t="str">
        <f>'Indicator Data'!B67</f>
        <v>GMB</v>
      </c>
      <c r="C64" s="80">
        <f>IF('Indicator Data'!AQ67="No data","x",ROUND(IF('Indicator Data'!AQ67&gt;C$195,0,IF('Indicator Data'!AQ67&lt;C$194,10,(C$195-'Indicator Data'!AQ67)/(C$195-C$194)*10)),1))</f>
        <v>3</v>
      </c>
      <c r="D64" s="81">
        <f t="shared" si="2"/>
        <v>3</v>
      </c>
      <c r="E64" s="80">
        <f>IF('Indicator Data'!AS67="No data","x",ROUND(IF('Indicator Data'!AS67&gt;E$195,0,IF('Indicator Data'!AS67&lt;E$194,10,(E$195-'Indicator Data'!AS67)/(E$195-E$194)*10)),1))</f>
        <v>6.3</v>
      </c>
      <c r="F64" s="80">
        <f>IF('Indicator Data'!AR67="No data","x",ROUND(IF('Indicator Data'!AR67&gt;F$195,0,IF('Indicator Data'!AR67&lt;F$194,10,(F$195-'Indicator Data'!AR67)/(F$195-F$194)*10)),1))</f>
        <v>6.2</v>
      </c>
      <c r="G64" s="81">
        <f t="shared" si="3"/>
        <v>6.3</v>
      </c>
      <c r="H64" s="82">
        <f t="shared" si="4"/>
        <v>4.7</v>
      </c>
      <c r="I64" s="80">
        <f>IF('Indicator Data'!AU67="No data","x",ROUND(IF('Indicator Data'!AU67^2&gt;I$195,0,IF('Indicator Data'!AU67^2&lt;I$194,10,(I$195-'Indicator Data'!AU67^2)/(I$195-I$194)*10)),1))</f>
        <v>8.1999999999999993</v>
      </c>
      <c r="J64" s="80">
        <f>IF(OR('Indicator Data'!AT67=0,'Indicator Data'!AT67="No data"),"x",ROUND(IF('Indicator Data'!AT67&gt;J$195,0,IF('Indicator Data'!AT67&lt;J$194,10,(J$195-'Indicator Data'!AT67)/(J$195-J$194)*10)),1))</f>
        <v>4.4000000000000004</v>
      </c>
      <c r="K64" s="80">
        <f>IF('Indicator Data'!AV67="No data","x",ROUND(IF('Indicator Data'!AV67&gt;K$195,0,IF('Indicator Data'!AV67&lt;K$194,10,(K$195-'Indicator Data'!AV67)/(K$195-K$194)*10)),1))</f>
        <v>8</v>
      </c>
      <c r="L64" s="80">
        <f>IF('Indicator Data'!AW67="No data","x",ROUND(IF('Indicator Data'!AW67&gt;L$195,0,IF('Indicator Data'!AW67&lt;L$194,10,(L$195-'Indicator Data'!AW67)/(L$195-L$194)*10)),1))</f>
        <v>3.1</v>
      </c>
      <c r="M64" s="81">
        <f t="shared" si="5"/>
        <v>5.9</v>
      </c>
      <c r="N64" s="124">
        <f>IF('Indicator Data'!AX67="No data","x",'Indicator Data'!AX67/'Indicator Data'!BK67*100)</f>
        <v>41.501976284584977</v>
      </c>
      <c r="O64" s="80">
        <f t="shared" si="6"/>
        <v>5.9</v>
      </c>
      <c r="P64" s="80">
        <f>IF('Indicator Data'!AY67="No data","x",ROUND(IF('Indicator Data'!AY67&gt;P$195,0,IF('Indicator Data'!AY67&lt;P$194,10,(P$195-'Indicator Data'!AY67)/(P$195-P$194)*10)),1))</f>
        <v>6.8</v>
      </c>
      <c r="Q64" s="80">
        <f>IF('Indicator Data'!AZ67="No data","x",ROUND(IF('Indicator Data'!AZ67&gt;Q$195,0,IF('Indicator Data'!AZ67&lt;Q$194,10,(Q$195-'Indicator Data'!AZ67)/(Q$195-Q$194)*10)),1))</f>
        <v>4.4000000000000004</v>
      </c>
      <c r="R64" s="81">
        <f t="shared" si="7"/>
        <v>5.7</v>
      </c>
      <c r="S64" s="80">
        <f>IF('Indicator Data'!BA67="No data","x",ROUND(IF('Indicator Data'!BA67&gt;S$195,0,IF('Indicator Data'!BA67&lt;S$194,10,(S$195-'Indicator Data'!BA67)/(S$195-S$194)*10)),1))</f>
        <v>9.6999999999999993</v>
      </c>
      <c r="T64" s="124">
        <f>IF('Indicator Data'!BB67="No data","x",ROUND(IF('Indicator Data'!BB67&gt;T$195,0,IF('Indicator Data'!BB67&lt;T$194,10,(T$195-'Indicator Data'!BB67)/(T$195-T$194)*10)),1))</f>
        <v>1.2</v>
      </c>
      <c r="U64" s="124">
        <f>IF('Indicator Data'!BC67="No data","x",ROUND(IF('Indicator Data'!BC67&gt;U$195,0,IF('Indicator Data'!BC67&lt;U$194,10,(U$195-'Indicator Data'!BC67)/(U$195-U$194)*10)),1))</f>
        <v>5.3</v>
      </c>
      <c r="V64" s="124">
        <f>IF('Indicator Data'!BD67="No data","x",ROUND(IF('Indicator Data'!BD67&gt;V$195,0,IF('Indicator Data'!BD67&lt;V$194,10,(V$195-'Indicator Data'!BD67)/(V$195-V$194)*10)),1))</f>
        <v>1.5</v>
      </c>
      <c r="W64" s="80">
        <f t="shared" si="8"/>
        <v>2.6666666666666665</v>
      </c>
      <c r="X64" s="80">
        <f>IF('Indicator Data'!BE67="No data","x",ROUND(IF('Indicator Data'!BE67&gt;X$195,0,IF('Indicator Data'!BE67&lt;X$194,10,(X$195-'Indicator Data'!BE67)/(X$195-X$194)*10)),1))</f>
        <v>9.9</v>
      </c>
      <c r="Y64" s="80">
        <f>IF('Indicator Data'!BF67="No data","x",ROUND(IF('Indicator Data'!BF67&gt;Y$195,10,IF('Indicator Data'!BF67&lt;Y$194,0,10-(Y$195-'Indicator Data'!BF67)/(Y$195-Y$194)*10)),1))</f>
        <v>6.6</v>
      </c>
      <c r="Z64" s="81">
        <f t="shared" si="9"/>
        <v>7.2</v>
      </c>
      <c r="AA64" s="82">
        <f t="shared" si="10"/>
        <v>6.3</v>
      </c>
      <c r="AB64" s="179">
        <f>IF('Indicator Data'!BG67="No data","x",ROUND(IF('Indicator Data'!BG67&gt;AB$195,0,IF('Indicator Data'!BG67&lt;AB$194,10,(AB$195-'Indicator Data'!BG67)/(AB$195-AB$194)*10)),1))</f>
        <v>6.5</v>
      </c>
    </row>
    <row r="65" spans="1:28" s="4" customFormat="1" x14ac:dyDescent="0.3">
      <c r="A65" s="109" t="str">
        <f>'Indicator Data'!A68</f>
        <v>Georgia</v>
      </c>
      <c r="B65" s="46" t="str">
        <f>'Indicator Data'!B68</f>
        <v>GEO</v>
      </c>
      <c r="C65" s="80">
        <f>IF('Indicator Data'!AQ68="No data","x",ROUND(IF('Indicator Data'!AQ68&gt;C$195,0,IF('Indicator Data'!AQ68&lt;C$194,10,(C$195-'Indicator Data'!AQ68)/(C$195-C$194)*10)),1))</f>
        <v>4.7</v>
      </c>
      <c r="D65" s="81">
        <f t="shared" si="2"/>
        <v>4.7</v>
      </c>
      <c r="E65" s="80">
        <f>IF('Indicator Data'!AS68="No data","x",ROUND(IF('Indicator Data'!AS68&gt;E$195,0,IF('Indicator Data'!AS68&lt;E$194,10,(E$195-'Indicator Data'!AS68)/(E$195-E$194)*10)),1))</f>
        <v>4.4000000000000004</v>
      </c>
      <c r="F65" s="80">
        <f>IF('Indicator Data'!AR68="No data","x",ROUND(IF('Indicator Data'!AR68&gt;F$195,0,IF('Indicator Data'!AR68&lt;F$194,10,(F$195-'Indicator Data'!AR68)/(F$195-F$194)*10)),1))</f>
        <v>3.8</v>
      </c>
      <c r="G65" s="81">
        <f t="shared" si="3"/>
        <v>4.0999999999999996</v>
      </c>
      <c r="H65" s="82">
        <f t="shared" si="4"/>
        <v>4.4000000000000004</v>
      </c>
      <c r="I65" s="80">
        <f>IF('Indicator Data'!AU68="No data","x",ROUND(IF('Indicator Data'!AU68^2&gt;I$195,0,IF('Indicator Data'!AU68^2&lt;I$194,10,(I$195-'Indicator Data'!AU68^2)/(I$195-I$194)*10)),1))</f>
        <v>0.1</v>
      </c>
      <c r="J65" s="80">
        <f>IF(OR('Indicator Data'!AT68=0,'Indicator Data'!AT68="No data"),"x",ROUND(IF('Indicator Data'!AT68&gt;J$195,0,IF('Indicator Data'!AT68&lt;J$194,10,(J$195-'Indicator Data'!AT68)/(J$195-J$194)*10)),1))</f>
        <v>0</v>
      </c>
      <c r="K65" s="80">
        <f>IF('Indicator Data'!AV68="No data","x",ROUND(IF('Indicator Data'!AV68&gt;K$195,0,IF('Indicator Data'!AV68&lt;K$194,10,(K$195-'Indicator Data'!AV68)/(K$195-K$194)*10)),1))</f>
        <v>3.7</v>
      </c>
      <c r="L65" s="80">
        <f>IF('Indicator Data'!AW68="No data","x",ROUND(IF('Indicator Data'!AW68&gt;L$195,0,IF('Indicator Data'!AW68&lt;L$194,10,(L$195-'Indicator Data'!AW68)/(L$195-L$194)*10)),1))</f>
        <v>3.3</v>
      </c>
      <c r="M65" s="81">
        <f t="shared" si="5"/>
        <v>1.8</v>
      </c>
      <c r="N65" s="124">
        <f>IF('Indicator Data'!AX68="No data","x",'Indicator Data'!AX68/'Indicator Data'!BK68*100)</f>
        <v>82.026190818822855</v>
      </c>
      <c r="O65" s="80">
        <f t="shared" si="6"/>
        <v>1.8</v>
      </c>
      <c r="P65" s="80">
        <f>IF('Indicator Data'!AY68="No data","x",ROUND(IF('Indicator Data'!AY68&gt;P$195,0,IF('Indicator Data'!AY68&lt;P$194,10,(P$195-'Indicator Data'!AY68)/(P$195-P$194)*10)),1))</f>
        <v>1.1000000000000001</v>
      </c>
      <c r="Q65" s="80">
        <f>IF('Indicator Data'!AZ68="No data","x",ROUND(IF('Indicator Data'!AZ68&gt;Q$195,0,IF('Indicator Data'!AZ68&lt;Q$194,10,(Q$195-'Indicator Data'!AZ68)/(Q$195-Q$194)*10)),1))</f>
        <v>0.3</v>
      </c>
      <c r="R65" s="81">
        <f t="shared" si="7"/>
        <v>1.1000000000000001</v>
      </c>
      <c r="S65" s="80">
        <f>IF('Indicator Data'!BA68="No data","x",ROUND(IF('Indicator Data'!BA68&gt;S$195,0,IF('Indicator Data'!BA68&lt;S$194,10,(S$195-'Indicator Data'!BA68)/(S$195-S$194)*10)),1))</f>
        <v>0</v>
      </c>
      <c r="T65" s="124">
        <f>IF('Indicator Data'!BB68="No data","x",ROUND(IF('Indicator Data'!BB68&gt;T$195,0,IF('Indicator Data'!BB68&lt;T$194,10,(T$195-'Indicator Data'!BB68)/(T$195-T$194)*10)),1))</f>
        <v>1.4</v>
      </c>
      <c r="U65" s="124">
        <f>IF('Indicator Data'!BC68="No data","x",ROUND(IF('Indicator Data'!BC68&gt;U$195,0,IF('Indicator Data'!BC68&lt;U$194,10,(U$195-'Indicator Data'!BC68)/(U$195-U$194)*10)),1))</f>
        <v>1.5</v>
      </c>
      <c r="V65" s="124">
        <f>IF('Indicator Data'!BD68="No data","x",ROUND(IF('Indicator Data'!BD68&gt;V$195,0,IF('Indicator Data'!BD68&lt;V$194,10,(V$195-'Indicator Data'!BD68)/(V$195-V$194)*10)),1))</f>
        <v>3.2</v>
      </c>
      <c r="W65" s="80">
        <f t="shared" si="8"/>
        <v>2.0333333333333332</v>
      </c>
      <c r="X65" s="80">
        <f>IF('Indicator Data'!BE68="No data","x",ROUND(IF('Indicator Data'!BE68&gt;X$195,0,IF('Indicator Data'!BE68&lt;X$194,10,(X$195-'Indicator Data'!BE68)/(X$195-X$194)*10)),1))</f>
        <v>7.5</v>
      </c>
      <c r="Y65" s="80">
        <f>IF('Indicator Data'!BF68="No data","x",ROUND(IF('Indicator Data'!BF68&gt;Y$195,10,IF('Indicator Data'!BF68&lt;Y$194,0,10-(Y$195-'Indicator Data'!BF68)/(Y$195-Y$194)*10)),1))</f>
        <v>0.3</v>
      </c>
      <c r="Z65" s="81">
        <f t="shared" si="9"/>
        <v>2.5</v>
      </c>
      <c r="AA65" s="82">
        <f t="shared" si="10"/>
        <v>1.8</v>
      </c>
      <c r="AB65" s="179">
        <f>IF('Indicator Data'!BG68="No data","x",ROUND(IF('Indicator Data'!BG68&gt;AB$195,0,IF('Indicator Data'!BG68&lt;AB$194,10,(AB$195-'Indicator Data'!BG68)/(AB$195-AB$194)*10)),1))</f>
        <v>3.4</v>
      </c>
    </row>
    <row r="66" spans="1:28" s="4" customFormat="1" x14ac:dyDescent="0.3">
      <c r="A66" s="109" t="str">
        <f>'Indicator Data'!A69</f>
        <v>Germany</v>
      </c>
      <c r="B66" s="46" t="str">
        <f>'Indicator Data'!B69</f>
        <v>DEU</v>
      </c>
      <c r="C66" s="80">
        <f>IF('Indicator Data'!AQ69="No data","x",ROUND(IF('Indicator Data'!AQ69&gt;C$195,0,IF('Indicator Data'!AQ69&lt;C$194,10,(C$195-'Indicator Data'!AQ69)/(C$195-C$194)*10)),1))</f>
        <v>2.7</v>
      </c>
      <c r="D66" s="81">
        <f t="shared" si="2"/>
        <v>2.7</v>
      </c>
      <c r="E66" s="80">
        <f>IF('Indicator Data'!AS69="No data","x",ROUND(IF('Indicator Data'!AS69&gt;E$195,0,IF('Indicator Data'!AS69&lt;E$194,10,(E$195-'Indicator Data'!AS69)/(E$195-E$194)*10)),1))</f>
        <v>2</v>
      </c>
      <c r="F66" s="80">
        <f>IF('Indicator Data'!AR69="No data","x",ROUND(IF('Indicator Data'!AR69&gt;F$195,0,IF('Indicator Data'!AR69&lt;F$194,10,(F$195-'Indicator Data'!AR69)/(F$195-F$194)*10)),1))</f>
        <v>1.8</v>
      </c>
      <c r="G66" s="81">
        <f t="shared" si="3"/>
        <v>1.9</v>
      </c>
      <c r="H66" s="82">
        <f t="shared" si="4"/>
        <v>2.2999999999999998</v>
      </c>
      <c r="I66" s="80" t="str">
        <f>IF('Indicator Data'!AU69="No data","x",ROUND(IF('Indicator Data'!AU69^2&gt;I$195,0,IF('Indicator Data'!AU69^2&lt;I$194,10,(I$195-'Indicator Data'!AU69^2)/(I$195-I$194)*10)),1))</f>
        <v>x</v>
      </c>
      <c r="J66" s="80">
        <f>IF(OR('Indicator Data'!AT69=0,'Indicator Data'!AT69="No data"),"x",ROUND(IF('Indicator Data'!AT69&gt;J$195,0,IF('Indicator Data'!AT69&lt;J$194,10,(J$195-'Indicator Data'!AT69)/(J$195-J$194)*10)),1))</f>
        <v>0</v>
      </c>
      <c r="K66" s="80">
        <f>IF('Indicator Data'!AV69="No data","x",ROUND(IF('Indicator Data'!AV69&gt;K$195,0,IF('Indicator Data'!AV69&lt;K$194,10,(K$195-'Indicator Data'!AV69)/(K$195-K$194)*10)),1))</f>
        <v>1</v>
      </c>
      <c r="L66" s="80">
        <f>IF('Indicator Data'!AW69="No data","x",ROUND(IF('Indicator Data'!AW69&gt;L$195,0,IF('Indicator Data'!AW69&lt;L$194,10,(L$195-'Indicator Data'!AW69)/(L$195-L$194)*10)),1))</f>
        <v>3.6</v>
      </c>
      <c r="M66" s="81">
        <f t="shared" si="5"/>
        <v>1.5</v>
      </c>
      <c r="N66" s="124">
        <f>IF('Indicator Data'!AX69="No data","x",'Indicator Data'!AX69/'Indicator Data'!BK69*100)</f>
        <v>516.39555899819266</v>
      </c>
      <c r="O66" s="80">
        <f t="shared" si="6"/>
        <v>0</v>
      </c>
      <c r="P66" s="80">
        <f>IF('Indicator Data'!AY69="No data","x",ROUND(IF('Indicator Data'!AY69&gt;P$195,0,IF('Indicator Data'!AY69&lt;P$194,10,(P$195-'Indicator Data'!AY69)/(P$195-P$194)*10)),1))</f>
        <v>0.1</v>
      </c>
      <c r="Q66" s="80">
        <f>IF('Indicator Data'!AZ69="No data","x",ROUND(IF('Indicator Data'!AZ69&gt;Q$195,0,IF('Indicator Data'!AZ69&lt;Q$194,10,(Q$195-'Indicator Data'!AZ69)/(Q$195-Q$194)*10)),1))</f>
        <v>0</v>
      </c>
      <c r="R66" s="81">
        <f t="shared" si="7"/>
        <v>0</v>
      </c>
      <c r="S66" s="80">
        <f>IF('Indicator Data'!BA69="No data","x",ROUND(IF('Indicator Data'!BA69&gt;S$195,0,IF('Indicator Data'!BA69&lt;S$194,10,(S$195-'Indicator Data'!BA69)/(S$195-S$194)*10)),1))</f>
        <v>0</v>
      </c>
      <c r="T66" s="124">
        <f>IF('Indicator Data'!BB69="No data","x",ROUND(IF('Indicator Data'!BB69&gt;T$195,0,IF('Indicator Data'!BB69&lt;T$194,10,(T$195-'Indicator Data'!BB69)/(T$195-T$194)*10)),1))</f>
        <v>0.7</v>
      </c>
      <c r="U66" s="124">
        <f>IF('Indicator Data'!BC69="No data","x",ROUND(IF('Indicator Data'!BC69&gt;U$195,0,IF('Indicator Data'!BC69&lt;U$194,10,(U$195-'Indicator Data'!BC69)/(U$195-U$194)*10)),1))</f>
        <v>1</v>
      </c>
      <c r="V66" s="124">
        <f>IF('Indicator Data'!BD69="No data","x",ROUND(IF('Indicator Data'!BD69&gt;V$195,0,IF('Indicator Data'!BD69&lt;V$194,10,(V$195-'Indicator Data'!BD69)/(V$195-V$194)*10)),1))</f>
        <v>2.5</v>
      </c>
      <c r="W66" s="80">
        <f t="shared" si="8"/>
        <v>1.4000000000000001</v>
      </c>
      <c r="X66" s="80">
        <f>IF('Indicator Data'!BE69="No data","x",ROUND(IF('Indicator Data'!BE69&gt;X$195,0,IF('Indicator Data'!BE69&lt;X$194,10,(X$195-'Indicator Data'!BE69)/(X$195-X$194)*10)),1))</f>
        <v>0</v>
      </c>
      <c r="Y66" s="80">
        <f>IF('Indicator Data'!BF69="No data","x",ROUND(IF('Indicator Data'!BF69&gt;Y$195,10,IF('Indicator Data'!BF69&lt;Y$194,0,10-(Y$195-'Indicator Data'!BF69)/(Y$195-Y$194)*10)),1))</f>
        <v>0.1</v>
      </c>
      <c r="Z66" s="81">
        <f t="shared" si="9"/>
        <v>0.4</v>
      </c>
      <c r="AA66" s="82">
        <f t="shared" si="10"/>
        <v>0.6</v>
      </c>
      <c r="AB66" s="179">
        <f>IF('Indicator Data'!BG69="No data","x",ROUND(IF('Indicator Data'!BG69&gt;AB$195,0,IF('Indicator Data'!BG69&lt;AB$194,10,(AB$195-'Indicator Data'!BG69)/(AB$195-AB$194)*10)),1))</f>
        <v>0.9</v>
      </c>
    </row>
    <row r="67" spans="1:28" s="4" customFormat="1" x14ac:dyDescent="0.3">
      <c r="A67" s="109" t="str">
        <f>'Indicator Data'!A70</f>
        <v>Ghana</v>
      </c>
      <c r="B67" s="46" t="str">
        <f>'Indicator Data'!B70</f>
        <v>GHA</v>
      </c>
      <c r="C67" s="80">
        <f>IF('Indicator Data'!AQ70="No data","x",ROUND(IF('Indicator Data'!AQ70&gt;C$195,0,IF('Indicator Data'!AQ70&lt;C$194,10,(C$195-'Indicator Data'!AQ70)/(C$195-C$194)*10)),1))</f>
        <v>3.4</v>
      </c>
      <c r="D67" s="81">
        <f t="shared" si="2"/>
        <v>3.4</v>
      </c>
      <c r="E67" s="80">
        <f>IF('Indicator Data'!AS70="No data","x",ROUND(IF('Indicator Data'!AS70&gt;E$195,0,IF('Indicator Data'!AS70&lt;E$194,10,(E$195-'Indicator Data'!AS70)/(E$195-E$194)*10)),1))</f>
        <v>5.9</v>
      </c>
      <c r="F67" s="80">
        <f>IF('Indicator Data'!AR70="No data","x",ROUND(IF('Indicator Data'!AR70&gt;F$195,0,IF('Indicator Data'!AR70&lt;F$194,10,(F$195-'Indicator Data'!AR70)/(F$195-F$194)*10)),1))</f>
        <v>5.4</v>
      </c>
      <c r="G67" s="81">
        <f t="shared" si="3"/>
        <v>5.7</v>
      </c>
      <c r="H67" s="82">
        <f t="shared" si="4"/>
        <v>4.5999999999999996</v>
      </c>
      <c r="I67" s="80">
        <f>IF('Indicator Data'!AU70="No data","x",ROUND(IF('Indicator Data'!AU70^2&gt;I$195,0,IF('Indicator Data'!AU70^2&lt;I$194,10,(I$195-'Indicator Data'!AU70^2)/(I$195-I$194)*10)),1))</f>
        <v>4.0999999999999996</v>
      </c>
      <c r="J67" s="80">
        <f>IF(OR('Indicator Data'!AT70=0,'Indicator Data'!AT70="No data"),"x",ROUND(IF('Indicator Data'!AT70&gt;J$195,0,IF('Indicator Data'!AT70&lt;J$194,10,(J$195-'Indicator Data'!AT70)/(J$195-J$194)*10)),1))</f>
        <v>2.1</v>
      </c>
      <c r="K67" s="80">
        <f>IF('Indicator Data'!AV70="No data","x",ROUND(IF('Indicator Data'!AV70&gt;K$195,0,IF('Indicator Data'!AV70&lt;K$194,10,(K$195-'Indicator Data'!AV70)/(K$195-K$194)*10)),1))</f>
        <v>6.1</v>
      </c>
      <c r="L67" s="80">
        <f>IF('Indicator Data'!AW70="No data","x",ROUND(IF('Indicator Data'!AW70&gt;L$195,0,IF('Indicator Data'!AW70&lt;L$194,10,(L$195-'Indicator Data'!AW70)/(L$195-L$194)*10)),1))</f>
        <v>3.2</v>
      </c>
      <c r="M67" s="81">
        <f t="shared" si="5"/>
        <v>3.9</v>
      </c>
      <c r="N67" s="124">
        <f>IF('Indicator Data'!AX70="No data","x",'Indicator Data'!AX70/'Indicator Data'!BK70*100)</f>
        <v>18.458293047376287</v>
      </c>
      <c r="O67" s="80">
        <f t="shared" si="6"/>
        <v>8.1999999999999993</v>
      </c>
      <c r="P67" s="80">
        <f>IF('Indicator Data'!AY70="No data","x",ROUND(IF('Indicator Data'!AY70&gt;P$195,0,IF('Indicator Data'!AY70&lt;P$194,10,(P$195-'Indicator Data'!AY70)/(P$195-P$194)*10)),1))</f>
        <v>9.1</v>
      </c>
      <c r="Q67" s="80">
        <f>IF('Indicator Data'!AZ70="No data","x",ROUND(IF('Indicator Data'!AZ70&gt;Q$195,0,IF('Indicator Data'!AZ70&lt;Q$194,10,(Q$195-'Indicator Data'!AZ70)/(Q$195-Q$194)*10)),1))</f>
        <v>3.7</v>
      </c>
      <c r="R67" s="81">
        <f t="shared" si="7"/>
        <v>7</v>
      </c>
      <c r="S67" s="80">
        <f>IF('Indicator Data'!BA70="No data","x",ROUND(IF('Indicator Data'!BA70&gt;S$195,0,IF('Indicator Data'!BA70&lt;S$194,10,(S$195-'Indicator Data'!BA70)/(S$195-S$194)*10)),1))</f>
        <v>9.6</v>
      </c>
      <c r="T67" s="124">
        <f>IF('Indicator Data'!BB70="No data","x",ROUND(IF('Indicator Data'!BB70&gt;T$195,0,IF('Indicator Data'!BB70&lt;T$194,10,(T$195-'Indicator Data'!BB70)/(T$195-T$194)*10)),1))</f>
        <v>0</v>
      </c>
      <c r="U67" s="124">
        <f>IF('Indicator Data'!BC70="No data","x",ROUND(IF('Indicator Data'!BC70&gt;U$195,0,IF('Indicator Data'!BC70&lt;U$194,10,(U$195-'Indicator Data'!BC70)/(U$195-U$194)*10)),1))</f>
        <v>2.7</v>
      </c>
      <c r="V67" s="124">
        <f>IF('Indicator Data'!BD70="No data","x",ROUND(IF('Indicator Data'!BD70&gt;V$195,0,IF('Indicator Data'!BD70&lt;V$194,10,(V$195-'Indicator Data'!BD70)/(V$195-V$194)*10)),1))</f>
        <v>0</v>
      </c>
      <c r="W67" s="80">
        <f t="shared" si="8"/>
        <v>0.9</v>
      </c>
      <c r="X67" s="80">
        <f>IF('Indicator Data'!BE70="No data","x",ROUND(IF('Indicator Data'!BE70&gt;X$195,0,IF('Indicator Data'!BE70&lt;X$194,10,(X$195-'Indicator Data'!BE70)/(X$195-X$194)*10)),1))</f>
        <v>9.5</v>
      </c>
      <c r="Y67" s="80">
        <f>IF('Indicator Data'!BF70="No data","x",ROUND(IF('Indicator Data'!BF70&gt;Y$195,10,IF('Indicator Data'!BF70&lt;Y$194,0,10-(Y$195-'Indicator Data'!BF70)/(Y$195-Y$194)*10)),1))</f>
        <v>3.4</v>
      </c>
      <c r="Z67" s="81">
        <f t="shared" ref="Z67:Z98" si="11">IF(AND(S67="x",W67="x",X67="x",Y67="x"),"x",ROUND(AVERAGE(S67,W67,X67,Y67),1))</f>
        <v>5.9</v>
      </c>
      <c r="AA67" s="82">
        <f t="shared" ref="AA67:AA98" si="12">ROUND(AVERAGE(R67,M67,Z67),1)</f>
        <v>5.6</v>
      </c>
      <c r="AB67" s="179">
        <f>IF('Indicator Data'!BG70="No data","x",ROUND(IF('Indicator Data'!BG70&gt;AB$195,0,IF('Indicator Data'!BG70&lt;AB$194,10,(AB$195-'Indicator Data'!BG70)/(AB$195-AB$194)*10)),1))</f>
        <v>5.3</v>
      </c>
    </row>
    <row r="68" spans="1:28" s="4" customFormat="1" x14ac:dyDescent="0.3">
      <c r="A68" s="109" t="str">
        <f>'Indicator Data'!A71</f>
        <v>Greece</v>
      </c>
      <c r="B68" s="46" t="str">
        <f>'Indicator Data'!B71</f>
        <v>GRC</v>
      </c>
      <c r="C68" s="80">
        <f>IF('Indicator Data'!AQ71="No data","x",ROUND(IF('Indicator Data'!AQ71&gt;C$195,0,IF('Indicator Data'!AQ71&lt;C$194,10,(C$195-'Indicator Data'!AQ71)/(C$195-C$194)*10)),1))</f>
        <v>2.2999999999999998</v>
      </c>
      <c r="D68" s="81">
        <f t="shared" ref="D68:D131" si="13">IF(C68="x","x",C68)</f>
        <v>2.2999999999999998</v>
      </c>
      <c r="E68" s="80">
        <f>IF('Indicator Data'!AS71="No data","x",ROUND(IF('Indicator Data'!AS71&gt;E$195,0,IF('Indicator Data'!AS71&lt;E$194,10,(E$195-'Indicator Data'!AS71)/(E$195-E$194)*10)),1))</f>
        <v>5.2</v>
      </c>
      <c r="F68" s="80">
        <f>IF('Indicator Data'!AR71="No data","x",ROUND(IF('Indicator Data'!AR71&gt;F$195,0,IF('Indicator Data'!AR71&lt;F$194,10,(F$195-'Indicator Data'!AR71)/(F$195-F$194)*10)),1))</f>
        <v>4.3</v>
      </c>
      <c r="G68" s="81">
        <f t="shared" ref="G68:G131" si="14">IF(AND(E68="x",F68="x"),"x",ROUND(AVERAGE(E68,F68),1))</f>
        <v>4.8</v>
      </c>
      <c r="H68" s="82">
        <f t="shared" ref="H68:H131" si="15">ROUND(AVERAGE(D68,G68),1)</f>
        <v>3.6</v>
      </c>
      <c r="I68" s="80">
        <f>IF('Indicator Data'!AU71="No data","x",ROUND(IF('Indicator Data'!AU71^2&gt;I$195,0,IF('Indicator Data'!AU71^2&lt;I$194,10,(I$195-'Indicator Data'!AU71^2)/(I$195-I$194)*10)),1))</f>
        <v>0.6</v>
      </c>
      <c r="J68" s="80">
        <f>IF(OR('Indicator Data'!AT71=0,'Indicator Data'!AT71="No data"),"x",ROUND(IF('Indicator Data'!AT71&gt;J$195,0,IF('Indicator Data'!AT71&lt;J$194,10,(J$195-'Indicator Data'!AT71)/(J$195-J$194)*10)),1))</f>
        <v>0</v>
      </c>
      <c r="K68" s="80">
        <f>IF('Indicator Data'!AV71="No data","x",ROUND(IF('Indicator Data'!AV71&gt;K$195,0,IF('Indicator Data'!AV71&lt;K$194,10,(K$195-'Indicator Data'!AV71)/(K$195-K$194)*10)),1))</f>
        <v>2.7</v>
      </c>
      <c r="L68" s="80">
        <f>IF('Indicator Data'!AW71="No data","x",ROUND(IF('Indicator Data'!AW71&gt;L$195,0,IF('Indicator Data'!AW71&lt;L$194,10,(L$195-'Indicator Data'!AW71)/(L$195-L$194)*10)),1))</f>
        <v>4.3</v>
      </c>
      <c r="M68" s="81">
        <f t="shared" ref="M68:M131" si="16">IF(AND(I68="x",J68="x",K68="x",L68="x"),"x",ROUND(AVERAGE(I68,J68,K68,L68),1))</f>
        <v>1.9</v>
      </c>
      <c r="N68" s="124">
        <f>IF('Indicator Data'!AX71="No data","x",'Indicator Data'!AX71/'Indicator Data'!BK71*100)</f>
        <v>131.88518231186967</v>
      </c>
      <c r="O68" s="80">
        <f t="shared" ref="O68:O131" si="17">IF(N68="x","x",ROUND(IF(N68&gt;O$195,0,IF(N68&lt;O$194,10,(O$195-N68)/(O$195-O$194)*10)),1))</f>
        <v>0</v>
      </c>
      <c r="P68" s="80">
        <f>IF('Indicator Data'!AY71="No data","x",ROUND(IF('Indicator Data'!AY71&gt;P$195,0,IF('Indicator Data'!AY71&lt;P$194,10,(P$195-'Indicator Data'!AY71)/(P$195-P$194)*10)),1))</f>
        <v>0.1</v>
      </c>
      <c r="Q68" s="80">
        <f>IF('Indicator Data'!AZ71="No data","x",ROUND(IF('Indicator Data'!AZ71&gt;Q$195,0,IF('Indicator Data'!AZ71&lt;Q$194,10,(Q$195-'Indicator Data'!AZ71)/(Q$195-Q$194)*10)),1))</f>
        <v>0</v>
      </c>
      <c r="R68" s="81">
        <f t="shared" ref="R68:R131" si="18">IF(AND(O68="x",P68="x",Q68="x"),"x",ROUND(AVERAGE(O68,Q68,P68),1))</f>
        <v>0</v>
      </c>
      <c r="S68" s="80">
        <f>IF('Indicator Data'!BA71="No data","x",ROUND(IF('Indicator Data'!BA71&gt;S$195,0,IF('Indicator Data'!BA71&lt;S$194,10,(S$195-'Indicator Data'!BA71)/(S$195-S$194)*10)),1))</f>
        <v>0</v>
      </c>
      <c r="T68" s="124">
        <f>IF('Indicator Data'!BB71="No data","x",ROUND(IF('Indicator Data'!BB71&gt;T$195,0,IF('Indicator Data'!BB71&lt;T$194,10,(T$195-'Indicator Data'!BB71)/(T$195-T$194)*10)),1))</f>
        <v>0</v>
      </c>
      <c r="U68" s="124">
        <f>IF('Indicator Data'!BC71="No data","x",ROUND(IF('Indicator Data'!BC71&gt;U$195,0,IF('Indicator Data'!BC71&lt;U$194,10,(U$195-'Indicator Data'!BC71)/(U$195-U$194)*10)),1))</f>
        <v>2.7</v>
      </c>
      <c r="V68" s="124">
        <f>IF('Indicator Data'!BD71="No data","x",ROUND(IF('Indicator Data'!BD71&gt;V$195,0,IF('Indicator Data'!BD71&lt;V$194,10,(V$195-'Indicator Data'!BD71)/(V$195-V$194)*10)),1))</f>
        <v>0.5</v>
      </c>
      <c r="W68" s="80">
        <f t="shared" ref="W68:W131" si="19">IF(AND(T68="X",U68="x",V68="x"),"x",AVERAGE(T68:V68))</f>
        <v>1.0666666666666667</v>
      </c>
      <c r="X68" s="80">
        <f>IF('Indicator Data'!BE71="No data","x",ROUND(IF('Indicator Data'!BE71&gt;X$195,0,IF('Indicator Data'!BE71&lt;X$194,10,(X$195-'Indicator Data'!BE71)/(X$195-X$194)*10)),1))</f>
        <v>2.5</v>
      </c>
      <c r="Y68" s="80">
        <f>IF('Indicator Data'!BF71="No data","x",ROUND(IF('Indicator Data'!BF71&gt;Y$195,10,IF('Indicator Data'!BF71&lt;Y$194,0,10-(Y$195-'Indicator Data'!BF71)/(Y$195-Y$194)*10)),1))</f>
        <v>0</v>
      </c>
      <c r="Z68" s="81">
        <f t="shared" si="11"/>
        <v>0.9</v>
      </c>
      <c r="AA68" s="82">
        <f t="shared" si="12"/>
        <v>0.9</v>
      </c>
      <c r="AB68" s="179" t="str">
        <f>IF('Indicator Data'!BG71="No data","x",ROUND(IF('Indicator Data'!BG71&gt;AB$195,0,IF('Indicator Data'!BG71&lt;AB$194,10,(AB$195-'Indicator Data'!BG71)/(AB$195-AB$194)*10)),1))</f>
        <v>x</v>
      </c>
    </row>
    <row r="69" spans="1:28" s="4" customFormat="1" x14ac:dyDescent="0.3">
      <c r="A69" s="109" t="str">
        <f>'Indicator Data'!A72</f>
        <v>Grenada</v>
      </c>
      <c r="B69" s="46" t="str">
        <f>'Indicator Data'!B72</f>
        <v>GRD</v>
      </c>
      <c r="C69" s="80">
        <f>IF('Indicator Data'!AQ72="No data","x",ROUND(IF('Indicator Data'!AQ72&gt;C$195,0,IF('Indicator Data'!AQ72&lt;C$194,10,(C$195-'Indicator Data'!AQ72)/(C$195-C$194)*10)),1))</f>
        <v>4.7</v>
      </c>
      <c r="D69" s="81">
        <f t="shared" si="13"/>
        <v>4.7</v>
      </c>
      <c r="E69" s="80">
        <f>IF('Indicator Data'!AS72="No data","x",ROUND(IF('Indicator Data'!AS72&gt;E$195,0,IF('Indicator Data'!AS72&lt;E$194,10,(E$195-'Indicator Data'!AS72)/(E$195-E$194)*10)),1))</f>
        <v>4.7</v>
      </c>
      <c r="F69" s="80">
        <f>IF('Indicator Data'!AR72="No data","x",ROUND(IF('Indicator Data'!AR72&gt;F$195,0,IF('Indicator Data'!AR72&lt;F$194,10,(F$195-'Indicator Data'!AR72)/(F$195-F$194)*10)),1))</f>
        <v>5.5</v>
      </c>
      <c r="G69" s="81">
        <f t="shared" si="14"/>
        <v>5.0999999999999996</v>
      </c>
      <c r="H69" s="82">
        <f t="shared" si="15"/>
        <v>4.9000000000000004</v>
      </c>
      <c r="I69" s="80">
        <f>IF('Indicator Data'!AU72="No data","x",ROUND(IF('Indicator Data'!AU72^2&gt;I$195,0,IF('Indicator Data'!AU72^2&lt;I$194,10,(I$195-'Indicator Data'!AU72^2)/(I$195-I$194)*10)),1))</f>
        <v>0.3</v>
      </c>
      <c r="J69" s="80">
        <f>IF(OR('Indicator Data'!AT72=0,'Indicator Data'!AT72="No data"),"x",ROUND(IF('Indicator Data'!AT72&gt;J$195,0,IF('Indicator Data'!AT72&lt;J$194,10,(J$195-'Indicator Data'!AT72)/(J$195-J$194)*10)),1))</f>
        <v>0.5</v>
      </c>
      <c r="K69" s="80">
        <f>IF('Indicator Data'!AV72="No data","x",ROUND(IF('Indicator Data'!AV72&gt;K$195,0,IF('Indicator Data'!AV72&lt;K$194,10,(K$195-'Indicator Data'!AV72)/(K$195-K$194)*10)),1))</f>
        <v>4.0999999999999996</v>
      </c>
      <c r="L69" s="80">
        <f>IF('Indicator Data'!AW72="No data","x",ROUND(IF('Indicator Data'!AW72&gt;L$195,0,IF('Indicator Data'!AW72&lt;L$194,10,(L$195-'Indicator Data'!AW72)/(L$195-L$194)*10)),1))</f>
        <v>5</v>
      </c>
      <c r="M69" s="81">
        <f t="shared" si="16"/>
        <v>2.5</v>
      </c>
      <c r="N69" s="124">
        <f>IF('Indicator Data'!AX72="No data","x",'Indicator Data'!AX72/'Indicator Data'!BK72*100)</f>
        <v>232.35294117647061</v>
      </c>
      <c r="O69" s="80">
        <f t="shared" si="17"/>
        <v>0</v>
      </c>
      <c r="P69" s="80">
        <f>IF('Indicator Data'!AY72="No data","x",ROUND(IF('Indicator Data'!AY72&gt;P$195,0,IF('Indicator Data'!AY72&lt;P$194,10,(P$195-'Indicator Data'!AY72)/(P$195-P$194)*10)),1))</f>
        <v>0.9</v>
      </c>
      <c r="Q69" s="80">
        <f>IF('Indicator Data'!AZ72="No data","x",ROUND(IF('Indicator Data'!AZ72&gt;Q$195,0,IF('Indicator Data'!AZ72&lt;Q$194,10,(Q$195-'Indicator Data'!AZ72)/(Q$195-Q$194)*10)),1))</f>
        <v>0.9</v>
      </c>
      <c r="R69" s="81">
        <f t="shared" si="18"/>
        <v>0.6</v>
      </c>
      <c r="S69" s="80">
        <f>IF('Indicator Data'!BA72="No data","x",ROUND(IF('Indicator Data'!BA72&gt;S$195,0,IF('Indicator Data'!BA72&lt;S$194,10,(S$195-'Indicator Data'!BA72)/(S$195-S$194)*10)),1))</f>
        <v>6.4</v>
      </c>
      <c r="T69" s="124">
        <f>IF('Indicator Data'!BB72="No data","x",ROUND(IF('Indicator Data'!BB72&gt;T$195,0,IF('Indicator Data'!BB72&lt;T$194,10,(T$195-'Indicator Data'!BB72)/(T$195-T$194)*10)),1))</f>
        <v>0.5</v>
      </c>
      <c r="U69" s="124">
        <f>IF('Indicator Data'!BC72="No data","x",ROUND(IF('Indicator Data'!BC72&gt;U$195,0,IF('Indicator Data'!BC72&lt;U$194,10,(U$195-'Indicator Data'!BC72)/(U$195-U$194)*10)),1))</f>
        <v>3.4</v>
      </c>
      <c r="V69" s="124" t="str">
        <f>IF('Indicator Data'!BD72="No data","x",ROUND(IF('Indicator Data'!BD72&gt;V$195,0,IF('Indicator Data'!BD72&lt;V$194,10,(V$195-'Indicator Data'!BD72)/(V$195-V$194)*10)),1))</f>
        <v>x</v>
      </c>
      <c r="W69" s="80">
        <f t="shared" si="19"/>
        <v>1.95</v>
      </c>
      <c r="X69" s="80">
        <f>IF('Indicator Data'!BE72="No data","x",ROUND(IF('Indicator Data'!BE72&gt;X$195,0,IF('Indicator Data'!BE72&lt;X$194,10,(X$195-'Indicator Data'!BE72)/(X$195-X$194)*10)),1))</f>
        <v>7.6</v>
      </c>
      <c r="Y69" s="80">
        <f>IF('Indicator Data'!BF72="No data","x",ROUND(IF('Indicator Data'!BF72&gt;Y$195,10,IF('Indicator Data'!BF72&lt;Y$194,0,10-(Y$195-'Indicator Data'!BF72)/(Y$195-Y$194)*10)),1))</f>
        <v>0.3</v>
      </c>
      <c r="Z69" s="81">
        <f t="shared" si="11"/>
        <v>4.0999999999999996</v>
      </c>
      <c r="AA69" s="82">
        <f t="shared" si="12"/>
        <v>2.4</v>
      </c>
      <c r="AB69" s="179" t="str">
        <f>IF('Indicator Data'!BG72="No data","x",ROUND(IF('Indicator Data'!BG72&gt;AB$195,0,IF('Indicator Data'!BG72&lt;AB$194,10,(AB$195-'Indicator Data'!BG72)/(AB$195-AB$194)*10)),1))</f>
        <v>x</v>
      </c>
    </row>
    <row r="70" spans="1:28" s="4" customFormat="1" x14ac:dyDescent="0.3">
      <c r="A70" s="109" t="str">
        <f>'Indicator Data'!A73</f>
        <v>Guatemala</v>
      </c>
      <c r="B70" s="46" t="str">
        <f>'Indicator Data'!B73</f>
        <v>GTM</v>
      </c>
      <c r="C70" s="80">
        <f>IF('Indicator Data'!AQ73="No data","x",ROUND(IF('Indicator Data'!AQ73&gt;C$195,0,IF('Indicator Data'!AQ73&lt;C$194,10,(C$195-'Indicator Data'!AQ73)/(C$195-C$194)*10)),1))</f>
        <v>5.5</v>
      </c>
      <c r="D70" s="81">
        <f t="shared" si="13"/>
        <v>5.5</v>
      </c>
      <c r="E70" s="80">
        <f>IF('Indicator Data'!AS73="No data","x",ROUND(IF('Indicator Data'!AS73&gt;E$195,0,IF('Indicator Data'!AS73&lt;E$194,10,(E$195-'Indicator Data'!AS73)/(E$195-E$194)*10)),1))</f>
        <v>7.4</v>
      </c>
      <c r="F70" s="80">
        <f>IF('Indicator Data'!AR73="No data","x",ROUND(IF('Indicator Data'!AR73&gt;F$195,0,IF('Indicator Data'!AR73&lt;F$194,10,(F$195-'Indicator Data'!AR73)/(F$195-F$194)*10)),1))</f>
        <v>6.4</v>
      </c>
      <c r="G70" s="81">
        <f t="shared" si="14"/>
        <v>6.9</v>
      </c>
      <c r="H70" s="82">
        <f t="shared" si="15"/>
        <v>6.2</v>
      </c>
      <c r="I70" s="80">
        <f>IF('Indicator Data'!AU73="No data","x",ROUND(IF('Indicator Data'!AU73^2&gt;I$195,0,IF('Indicator Data'!AU73^2&lt;I$194,10,(I$195-'Indicator Data'!AU73^2)/(I$195-I$194)*10)),1))</f>
        <v>3.7</v>
      </c>
      <c r="J70" s="80">
        <f>IF(OR('Indicator Data'!AT73=0,'Indicator Data'!AT73="No data"),"x",ROUND(IF('Indicator Data'!AT73&gt;J$195,0,IF('Indicator Data'!AT73&lt;J$194,10,(J$195-'Indicator Data'!AT73)/(J$195-J$194)*10)),1))</f>
        <v>0.7</v>
      </c>
      <c r="K70" s="80">
        <f>IF('Indicator Data'!AV73="No data","x",ROUND(IF('Indicator Data'!AV73&gt;K$195,0,IF('Indicator Data'!AV73&lt;K$194,10,(K$195-'Indicator Data'!AV73)/(K$195-K$194)*10)),1))</f>
        <v>3.5</v>
      </c>
      <c r="L70" s="80">
        <f>IF('Indicator Data'!AW73="No data","x",ROUND(IF('Indicator Data'!AW73&gt;L$195,0,IF('Indicator Data'!AW73&lt;L$194,10,(L$195-'Indicator Data'!AW73)/(L$195-L$194)*10)),1))</f>
        <v>4.2</v>
      </c>
      <c r="M70" s="81">
        <f t="shared" si="16"/>
        <v>3</v>
      </c>
      <c r="N70" s="124">
        <f>IF('Indicator Data'!AX73="No data","x",'Indicator Data'!AX73/'Indicator Data'!BK73*100)</f>
        <v>19.596864501679732</v>
      </c>
      <c r="O70" s="80">
        <f t="shared" si="17"/>
        <v>8.1</v>
      </c>
      <c r="P70" s="80">
        <f>IF('Indicator Data'!AY73="No data","x",ROUND(IF('Indicator Data'!AY73&gt;P$195,0,IF('Indicator Data'!AY73&lt;P$194,10,(P$195-'Indicator Data'!AY73)/(P$195-P$194)*10)),1))</f>
        <v>3.9</v>
      </c>
      <c r="Q70" s="80">
        <f>IF('Indicator Data'!AZ73="No data","x",ROUND(IF('Indicator Data'!AZ73&gt;Q$195,0,IF('Indicator Data'!AZ73&lt;Q$194,10,(Q$195-'Indicator Data'!AZ73)/(Q$195-Q$194)*10)),1))</f>
        <v>1.2</v>
      </c>
      <c r="R70" s="81">
        <f t="shared" si="18"/>
        <v>4.4000000000000004</v>
      </c>
      <c r="S70" s="80">
        <f>IF('Indicator Data'!BA73="No data","x",ROUND(IF('Indicator Data'!BA73&gt;S$195,0,IF('Indicator Data'!BA73&lt;S$194,10,(S$195-'Indicator Data'!BA73)/(S$195-S$194)*10)),1))</f>
        <v>9.1</v>
      </c>
      <c r="T70" s="124">
        <f>IF('Indicator Data'!BB73="No data","x",ROUND(IF('Indicator Data'!BB73&gt;T$195,0,IF('Indicator Data'!BB73&lt;T$194,10,(T$195-'Indicator Data'!BB73)/(T$195-T$194)*10)),1))</f>
        <v>2.9</v>
      </c>
      <c r="U70" s="124">
        <f>IF('Indicator Data'!BC73="No data","x",ROUND(IF('Indicator Data'!BC73&gt;U$195,0,IF('Indicator Data'!BC73&lt;U$194,10,(U$195-'Indicator Data'!BC73)/(U$195-U$194)*10)),1))</f>
        <v>3.1</v>
      </c>
      <c r="V70" s="124">
        <f>IF('Indicator Data'!BD73="No data","x",ROUND(IF('Indicator Data'!BD73&gt;V$195,0,IF('Indicator Data'!BD73&lt;V$194,10,(V$195-'Indicator Data'!BD73)/(V$195-V$194)*10)),1))</f>
        <v>2.5</v>
      </c>
      <c r="W70" s="80">
        <f t="shared" si="19"/>
        <v>2.8333333333333335</v>
      </c>
      <c r="X70" s="80">
        <f>IF('Indicator Data'!BE73="No data","x",ROUND(IF('Indicator Data'!BE73&gt;X$195,0,IF('Indicator Data'!BE73&lt;X$194,10,(X$195-'Indicator Data'!BE73)/(X$195-X$194)*10)),1))</f>
        <v>8.6</v>
      </c>
      <c r="Y70" s="80">
        <f>IF('Indicator Data'!BF73="No data","x",ROUND(IF('Indicator Data'!BF73&gt;Y$195,10,IF('Indicator Data'!BF73&lt;Y$194,0,10-(Y$195-'Indicator Data'!BF73)/(Y$195-Y$194)*10)),1))</f>
        <v>1.1000000000000001</v>
      </c>
      <c r="Z70" s="81">
        <f t="shared" si="11"/>
        <v>5.4</v>
      </c>
      <c r="AA70" s="82">
        <f t="shared" si="12"/>
        <v>4.3</v>
      </c>
      <c r="AB70" s="179">
        <f>IF('Indicator Data'!BG73="No data","x",ROUND(IF('Indicator Data'!BG73&gt;AB$195,0,IF('Indicator Data'!BG73&lt;AB$194,10,(AB$195-'Indicator Data'!BG73)/(AB$195-AB$194)*10)),1))</f>
        <v>3.8</v>
      </c>
    </row>
    <row r="71" spans="1:28" s="4" customFormat="1" x14ac:dyDescent="0.3">
      <c r="A71" s="109" t="str">
        <f>'Indicator Data'!A74</f>
        <v>Guinea</v>
      </c>
      <c r="B71" s="46" t="str">
        <f>'Indicator Data'!B74</f>
        <v>GIN</v>
      </c>
      <c r="C71" s="80">
        <f>IF('Indicator Data'!AQ74="No data","x",ROUND(IF('Indicator Data'!AQ74&gt;C$195,0,IF('Indicator Data'!AQ74&lt;C$194,10,(C$195-'Indicator Data'!AQ74)/(C$195-C$194)*10)),1))</f>
        <v>5</v>
      </c>
      <c r="D71" s="81">
        <f t="shared" si="13"/>
        <v>5</v>
      </c>
      <c r="E71" s="80">
        <f>IF('Indicator Data'!AS74="No data","x",ROUND(IF('Indicator Data'!AS74&gt;E$195,0,IF('Indicator Data'!AS74&lt;E$194,10,(E$195-'Indicator Data'!AS74)/(E$195-E$194)*10)),1))</f>
        <v>7.1</v>
      </c>
      <c r="F71" s="80">
        <f>IF('Indicator Data'!AR74="No data","x",ROUND(IF('Indicator Data'!AR74&gt;F$195,0,IF('Indicator Data'!AR74&lt;F$194,10,(F$195-'Indicator Data'!AR74)/(F$195-F$194)*10)),1))</f>
        <v>6.9</v>
      </c>
      <c r="G71" s="81">
        <f t="shared" si="14"/>
        <v>7</v>
      </c>
      <c r="H71" s="82">
        <f t="shared" si="15"/>
        <v>6</v>
      </c>
      <c r="I71" s="80">
        <f>IF('Indicator Data'!AU74="No data","x",ROUND(IF('Indicator Data'!AU74^2&gt;I$195,0,IF('Indicator Data'!AU74^2&lt;I$194,10,(I$195-'Indicator Data'!AU74^2)/(I$195-I$194)*10)),1))</f>
        <v>9.9</v>
      </c>
      <c r="J71" s="80">
        <f>IF(OR('Indicator Data'!AT74=0,'Indicator Data'!AT74="No data"),"x",ROUND(IF('Indicator Data'!AT74&gt;J$195,0,IF('Indicator Data'!AT74&lt;J$194,10,(J$195-'Indicator Data'!AT74)/(J$195-J$194)*10)),1))</f>
        <v>6.5</v>
      </c>
      <c r="K71" s="80">
        <f>IF('Indicator Data'!AV74="No data","x",ROUND(IF('Indicator Data'!AV74&gt;K$195,0,IF('Indicator Data'!AV74&lt;K$194,10,(K$195-'Indicator Data'!AV74)/(K$195-K$194)*10)),1))</f>
        <v>8.1999999999999993</v>
      </c>
      <c r="L71" s="80">
        <f>IF('Indicator Data'!AW74="No data","x",ROUND(IF('Indicator Data'!AW74&gt;L$195,0,IF('Indicator Data'!AW74&lt;L$194,10,(L$195-'Indicator Data'!AW74)/(L$195-L$194)*10)),1))</f>
        <v>5.3</v>
      </c>
      <c r="M71" s="81">
        <f t="shared" si="16"/>
        <v>7.5</v>
      </c>
      <c r="N71" s="124">
        <f>IF('Indicator Data'!AX74="No data","x",'Indicator Data'!AX74/'Indicator Data'!BK74*100)</f>
        <v>13.836887514243854</v>
      </c>
      <c r="O71" s="80">
        <f t="shared" si="17"/>
        <v>8.6999999999999993</v>
      </c>
      <c r="P71" s="80">
        <f>IF('Indicator Data'!AY74="No data","x",ROUND(IF('Indicator Data'!AY74&gt;P$195,0,IF('Indicator Data'!AY74&lt;P$194,10,(P$195-'Indicator Data'!AY74)/(P$195-P$194)*10)),1))</f>
        <v>8.6</v>
      </c>
      <c r="Q71" s="80">
        <f>IF('Indicator Data'!AZ74="No data","x",ROUND(IF('Indicator Data'!AZ74&gt;Q$195,0,IF('Indicator Data'!AZ74&lt;Q$194,10,(Q$195-'Indicator Data'!AZ74)/(Q$195-Q$194)*10)),1))</f>
        <v>7.6</v>
      </c>
      <c r="R71" s="81">
        <f t="shared" si="18"/>
        <v>8.3000000000000007</v>
      </c>
      <c r="S71" s="80">
        <f>IF('Indicator Data'!BA74="No data","x",ROUND(IF('Indicator Data'!BA74&gt;S$195,0,IF('Indicator Data'!BA74&lt;S$194,10,(S$195-'Indicator Data'!BA74)/(S$195-S$194)*10)),1))</f>
        <v>9.8000000000000007</v>
      </c>
      <c r="T71" s="124">
        <f>IF('Indicator Data'!BB74="No data","x",ROUND(IF('Indicator Data'!BB74&gt;T$195,0,IF('Indicator Data'!BB74&lt;T$194,10,(T$195-'Indicator Data'!BB74)/(T$195-T$194)*10)),1))</f>
        <v>9.1999999999999993</v>
      </c>
      <c r="U71" s="124" t="str">
        <f>IF('Indicator Data'!BC74="No data","x",ROUND(IF('Indicator Data'!BC74&gt;U$195,0,IF('Indicator Data'!BC74&lt;U$194,10,(U$195-'Indicator Data'!BC74)/(U$195-U$194)*10)),1))</f>
        <v>x</v>
      </c>
      <c r="V71" s="124" t="str">
        <f>IF('Indicator Data'!BD74="No data","x",ROUND(IF('Indicator Data'!BD74&gt;V$195,0,IF('Indicator Data'!BD74&lt;V$194,10,(V$195-'Indicator Data'!BD74)/(V$195-V$194)*10)),1))</f>
        <v>x</v>
      </c>
      <c r="W71" s="80">
        <f t="shared" si="19"/>
        <v>9.1999999999999993</v>
      </c>
      <c r="X71" s="80">
        <f>IF('Indicator Data'!BE74="No data","x",ROUND(IF('Indicator Data'!BE74&gt;X$195,0,IF('Indicator Data'!BE74&lt;X$194,10,(X$195-'Indicator Data'!BE74)/(X$195-X$194)*10)),1))</f>
        <v>9.8000000000000007</v>
      </c>
      <c r="Y71" s="80">
        <f>IF('Indicator Data'!BF74="No data","x",ROUND(IF('Indicator Data'!BF74&gt;Y$195,10,IF('Indicator Data'!BF74&lt;Y$194,0,10-(Y$195-'Indicator Data'!BF74)/(Y$195-Y$194)*10)),1))</f>
        <v>6.4</v>
      </c>
      <c r="Z71" s="81">
        <f t="shared" si="11"/>
        <v>8.8000000000000007</v>
      </c>
      <c r="AA71" s="82">
        <f t="shared" si="12"/>
        <v>8.1999999999999993</v>
      </c>
      <c r="AB71" s="179">
        <f>IF('Indicator Data'!BG74="No data","x",ROUND(IF('Indicator Data'!BG74&gt;AB$195,0,IF('Indicator Data'!BG74&lt;AB$194,10,(AB$195-'Indicator Data'!BG74)/(AB$195-AB$194)*10)),1))</f>
        <v>4.5</v>
      </c>
    </row>
    <row r="72" spans="1:28" s="4" customFormat="1" x14ac:dyDescent="0.3">
      <c r="A72" s="109" t="str">
        <f>'Indicator Data'!A75</f>
        <v>Guinea-Bissau</v>
      </c>
      <c r="B72" s="46" t="str">
        <f>'Indicator Data'!B75</f>
        <v>GNB</v>
      </c>
      <c r="C72" s="80">
        <f>IF('Indicator Data'!AQ75="No data","x",ROUND(IF('Indicator Data'!AQ75&gt;C$195,0,IF('Indicator Data'!AQ75&lt;C$194,10,(C$195-'Indicator Data'!AQ75)/(C$195-C$194)*10)),1))</f>
        <v>7.8</v>
      </c>
      <c r="D72" s="81">
        <f t="shared" si="13"/>
        <v>7.8</v>
      </c>
      <c r="E72" s="80">
        <f>IF('Indicator Data'!AS75="No data","x",ROUND(IF('Indicator Data'!AS75&gt;E$195,0,IF('Indicator Data'!AS75&lt;E$194,10,(E$195-'Indicator Data'!AS75)/(E$195-E$194)*10)),1))</f>
        <v>8.1999999999999993</v>
      </c>
      <c r="F72" s="80">
        <f>IF('Indicator Data'!AR75="No data","x",ROUND(IF('Indicator Data'!AR75&gt;F$195,0,IF('Indicator Data'!AR75&lt;F$194,10,(F$195-'Indicator Data'!AR75)/(F$195-F$194)*10)),1))</f>
        <v>8</v>
      </c>
      <c r="G72" s="81">
        <f t="shared" si="14"/>
        <v>8.1</v>
      </c>
      <c r="H72" s="82">
        <f t="shared" si="15"/>
        <v>8</v>
      </c>
      <c r="I72" s="80">
        <f>IF('Indicator Data'!AU75="No data","x",ROUND(IF('Indicator Data'!AU75^2&gt;I$195,0,IF('Indicator Data'!AU75^2&lt;I$194,10,(I$195-'Indicator Data'!AU75^2)/(I$195-I$194)*10)),1))</f>
        <v>8.6999999999999993</v>
      </c>
      <c r="J72" s="80">
        <f>IF(OR('Indicator Data'!AT75=0,'Indicator Data'!AT75="No data"),"x",ROUND(IF('Indicator Data'!AT75&gt;J$195,0,IF('Indicator Data'!AT75&lt;J$194,10,(J$195-'Indicator Data'!AT75)/(J$195-J$194)*10)),1))</f>
        <v>7.4</v>
      </c>
      <c r="K72" s="80">
        <f>IF('Indicator Data'!AV75="No data","x",ROUND(IF('Indicator Data'!AV75&gt;K$195,0,IF('Indicator Data'!AV75&lt;K$194,10,(K$195-'Indicator Data'!AV75)/(K$195-K$194)*10)),1))</f>
        <v>9.6</v>
      </c>
      <c r="L72" s="80">
        <f>IF('Indicator Data'!AW75="No data","x",ROUND(IF('Indicator Data'!AW75&gt;L$195,0,IF('Indicator Data'!AW75&lt;L$194,10,(L$195-'Indicator Data'!AW75)/(L$195-L$194)*10)),1))</f>
        <v>6.2</v>
      </c>
      <c r="M72" s="81">
        <f t="shared" si="16"/>
        <v>8</v>
      </c>
      <c r="N72" s="124">
        <f>IF('Indicator Data'!AX75="No data","x",'Indicator Data'!AX75/'Indicator Data'!BK75*100)</f>
        <v>12.091038406827881</v>
      </c>
      <c r="O72" s="80">
        <f t="shared" si="17"/>
        <v>8.9</v>
      </c>
      <c r="P72" s="80">
        <f>IF('Indicator Data'!AY75="No data","x",ROUND(IF('Indicator Data'!AY75&gt;P$195,0,IF('Indicator Data'!AY75&lt;P$194,10,(P$195-'Indicator Data'!AY75)/(P$195-P$194)*10)),1))</f>
        <v>8.8000000000000007</v>
      </c>
      <c r="Q72" s="80">
        <f>IF('Indicator Data'!AZ75="No data","x",ROUND(IF('Indicator Data'!AZ75&gt;Q$195,0,IF('Indicator Data'!AZ75&lt;Q$194,10,(Q$195-'Indicator Data'!AZ75)/(Q$195-Q$194)*10)),1))</f>
        <v>6.7</v>
      </c>
      <c r="R72" s="81">
        <f t="shared" si="18"/>
        <v>8.1</v>
      </c>
      <c r="S72" s="80">
        <f>IF('Indicator Data'!BA75="No data","x",ROUND(IF('Indicator Data'!BA75&gt;S$195,0,IF('Indicator Data'!BA75&lt;S$194,10,(S$195-'Indicator Data'!BA75)/(S$195-S$194)*10)),1))</f>
        <v>9.5</v>
      </c>
      <c r="T72" s="124">
        <f>IF('Indicator Data'!BB75="No data","x",ROUND(IF('Indicator Data'!BB75&gt;T$195,0,IF('Indicator Data'!BB75&lt;T$194,10,(T$195-'Indicator Data'!BB75)/(T$195-T$194)*10)),1))</f>
        <v>2</v>
      </c>
      <c r="U72" s="124" t="str">
        <f>IF('Indicator Data'!BC75="No data","x",ROUND(IF('Indicator Data'!BC75&gt;U$195,0,IF('Indicator Data'!BC75&lt;U$194,10,(U$195-'Indicator Data'!BC75)/(U$195-U$194)*10)),1))</f>
        <v>x</v>
      </c>
      <c r="V72" s="124">
        <f>IF('Indicator Data'!BD75="No data","x",ROUND(IF('Indicator Data'!BD75&gt;V$195,0,IF('Indicator Data'!BD75&lt;V$194,10,(V$195-'Indicator Data'!BD75)/(V$195-V$194)*10)),1))</f>
        <v>2</v>
      </c>
      <c r="W72" s="80">
        <f t="shared" si="19"/>
        <v>2</v>
      </c>
      <c r="X72" s="80">
        <f>IF('Indicator Data'!BE75="No data","x",ROUND(IF('Indicator Data'!BE75&gt;X$195,0,IF('Indicator Data'!BE75&lt;X$194,10,(X$195-'Indicator Data'!BE75)/(X$195-X$194)*10)),1))</f>
        <v>9.8000000000000007</v>
      </c>
      <c r="Y72" s="80">
        <f>IF('Indicator Data'!BF75="No data","x",ROUND(IF('Indicator Data'!BF75&gt;Y$195,10,IF('Indicator Data'!BF75&lt;Y$194,0,10-(Y$195-'Indicator Data'!BF75)/(Y$195-Y$194)*10)),1))</f>
        <v>7.4</v>
      </c>
      <c r="Z72" s="81">
        <f t="shared" si="11"/>
        <v>7.2</v>
      </c>
      <c r="AA72" s="82">
        <f t="shared" si="12"/>
        <v>7.8</v>
      </c>
      <c r="AB72" s="179">
        <f>IF('Indicator Data'!BG75="No data","x",ROUND(IF('Indicator Data'!BG75&gt;AB$195,0,IF('Indicator Data'!BG75&lt;AB$194,10,(AB$195-'Indicator Data'!BG75)/(AB$195-AB$194)*10)),1))</f>
        <v>6</v>
      </c>
    </row>
    <row r="73" spans="1:28" s="4" customFormat="1" x14ac:dyDescent="0.3">
      <c r="A73" s="109" t="str">
        <f>'Indicator Data'!A76</f>
        <v>Guyana</v>
      </c>
      <c r="B73" s="46" t="str">
        <f>'Indicator Data'!B76</f>
        <v>GUY</v>
      </c>
      <c r="C73" s="80" t="str">
        <f>IF('Indicator Data'!AQ76="No data","x",ROUND(IF('Indicator Data'!AQ76&gt;C$195,0,IF('Indicator Data'!AQ76&lt;C$194,10,(C$195-'Indicator Data'!AQ76)/(C$195-C$194)*10)),1))</f>
        <v>x</v>
      </c>
      <c r="D73" s="81" t="str">
        <f t="shared" si="13"/>
        <v>x</v>
      </c>
      <c r="E73" s="80">
        <f>IF('Indicator Data'!AS76="No data","x",ROUND(IF('Indicator Data'!AS76&gt;E$195,0,IF('Indicator Data'!AS76&lt;E$194,10,(E$195-'Indicator Data'!AS76)/(E$195-E$194)*10)),1))</f>
        <v>6</v>
      </c>
      <c r="F73" s="80">
        <f>IF('Indicator Data'!AR76="No data","x",ROUND(IF('Indicator Data'!AR76&gt;F$195,0,IF('Indicator Data'!AR76&lt;F$194,10,(F$195-'Indicator Data'!AR76)/(F$195-F$194)*10)),1))</f>
        <v>5.5</v>
      </c>
      <c r="G73" s="81">
        <f t="shared" si="14"/>
        <v>5.8</v>
      </c>
      <c r="H73" s="82">
        <f t="shared" si="15"/>
        <v>5.8</v>
      </c>
      <c r="I73" s="80">
        <f>IF('Indicator Data'!AU76="No data","x",ROUND(IF('Indicator Data'!AU76^2&gt;I$195,0,IF('Indicator Data'!AU76^2&lt;I$194,10,(I$195-'Indicator Data'!AU76^2)/(I$195-I$194)*10)),1))</f>
        <v>2.9</v>
      </c>
      <c r="J73" s="80">
        <f>IF(OR('Indicator Data'!AT76=0,'Indicator Data'!AT76="No data"),"x",ROUND(IF('Indicator Data'!AT76&gt;J$195,0,IF('Indicator Data'!AT76&lt;J$194,10,(J$195-'Indicator Data'!AT76)/(J$195-J$194)*10)),1))</f>
        <v>0.9</v>
      </c>
      <c r="K73" s="80">
        <f>IF('Indicator Data'!AV76="No data","x",ROUND(IF('Indicator Data'!AV76&gt;K$195,0,IF('Indicator Data'!AV76&lt;K$194,10,(K$195-'Indicator Data'!AV76)/(K$195-K$194)*10)),1))</f>
        <v>6.3</v>
      </c>
      <c r="L73" s="80">
        <f>IF('Indicator Data'!AW76="No data","x",ROUND(IF('Indicator Data'!AW76&gt;L$195,0,IF('Indicator Data'!AW76&lt;L$194,10,(L$195-'Indicator Data'!AW76)/(L$195-L$194)*10)),1))</f>
        <v>6</v>
      </c>
      <c r="M73" s="81">
        <f t="shared" si="16"/>
        <v>4</v>
      </c>
      <c r="N73" s="124">
        <f>IF('Indicator Data'!AX76="No data","x",'Indicator Data'!AX76/'Indicator Data'!BK76*100)</f>
        <v>2.1336042672085345</v>
      </c>
      <c r="O73" s="80">
        <f t="shared" si="17"/>
        <v>9.9</v>
      </c>
      <c r="P73" s="80">
        <f>IF('Indicator Data'!AY76="No data","x",ROUND(IF('Indicator Data'!AY76&gt;P$195,0,IF('Indicator Data'!AY76&lt;P$194,10,(P$195-'Indicator Data'!AY76)/(P$195-P$194)*10)),1))</f>
        <v>1.6</v>
      </c>
      <c r="Q73" s="80">
        <f>IF('Indicator Data'!AZ76="No data","x",ROUND(IF('Indicator Data'!AZ76&gt;Q$195,0,IF('Indicator Data'!AZ76&lt;Q$194,10,(Q$195-'Indicator Data'!AZ76)/(Q$195-Q$194)*10)),1))</f>
        <v>0.9</v>
      </c>
      <c r="R73" s="81">
        <f t="shared" si="18"/>
        <v>4.0999999999999996</v>
      </c>
      <c r="S73" s="80">
        <f>IF('Indicator Data'!BA76="No data","x",ROUND(IF('Indicator Data'!BA76&gt;S$195,0,IF('Indicator Data'!BA76&lt;S$194,10,(S$195-'Indicator Data'!BA76)/(S$195-S$194)*10)),1))</f>
        <v>8</v>
      </c>
      <c r="T73" s="124">
        <f>IF('Indicator Data'!BB76="No data","x",ROUND(IF('Indicator Data'!BB76&gt;T$195,0,IF('Indicator Data'!BB76&lt;T$194,10,(T$195-'Indicator Data'!BB76)/(T$195-T$194)*10)),1))</f>
        <v>0.3</v>
      </c>
      <c r="U73" s="124">
        <f>IF('Indicator Data'!BC76="No data","x",ROUND(IF('Indicator Data'!BC76&gt;U$195,0,IF('Indicator Data'!BC76&lt;U$194,10,(U$195-'Indicator Data'!BC76)/(U$195-U$194)*10)),1))</f>
        <v>1</v>
      </c>
      <c r="V73" s="124">
        <f>IF('Indicator Data'!BD76="No data","x",ROUND(IF('Indicator Data'!BD76&gt;V$195,0,IF('Indicator Data'!BD76&lt;V$194,10,(V$195-'Indicator Data'!BD76)/(V$195-V$194)*10)),1))</f>
        <v>0.3</v>
      </c>
      <c r="W73" s="80">
        <f t="shared" si="19"/>
        <v>0.53333333333333333</v>
      </c>
      <c r="X73" s="80">
        <f>IF('Indicator Data'!BE76="No data","x",ROUND(IF('Indicator Data'!BE76&gt;X$195,0,IF('Indicator Data'!BE76&lt;X$194,10,(X$195-'Indicator Data'!BE76)/(X$195-X$194)*10)),1))</f>
        <v>9</v>
      </c>
      <c r="Y73" s="80">
        <f>IF('Indicator Data'!BF76="No data","x",ROUND(IF('Indicator Data'!BF76&gt;Y$195,10,IF('Indicator Data'!BF76&lt;Y$194,0,10-(Y$195-'Indicator Data'!BF76)/(Y$195-Y$194)*10)),1))</f>
        <v>1.9</v>
      </c>
      <c r="Z73" s="81">
        <f t="shared" si="11"/>
        <v>4.9000000000000004</v>
      </c>
      <c r="AA73" s="82">
        <f t="shared" si="12"/>
        <v>4.3</v>
      </c>
      <c r="AB73" s="179" t="str">
        <f>IF('Indicator Data'!BG76="No data","x",ROUND(IF('Indicator Data'!BG76&gt;AB$195,0,IF('Indicator Data'!BG76&lt;AB$194,10,(AB$195-'Indicator Data'!BG76)/(AB$195-AB$194)*10)),1))</f>
        <v>x</v>
      </c>
    </row>
    <row r="74" spans="1:28" s="4" customFormat="1" x14ac:dyDescent="0.3">
      <c r="A74" s="109" t="str">
        <f>'Indicator Data'!A77</f>
        <v>Haiti</v>
      </c>
      <c r="B74" s="46" t="str">
        <f>'Indicator Data'!B77</f>
        <v>HTI</v>
      </c>
      <c r="C74" s="80">
        <f>IF('Indicator Data'!AQ77="No data","x",ROUND(IF('Indicator Data'!AQ77&gt;C$195,0,IF('Indicator Data'!AQ77&lt;C$194,10,(C$195-'Indicator Data'!AQ77)/(C$195-C$194)*10)),1))</f>
        <v>6.7</v>
      </c>
      <c r="D74" s="81">
        <f t="shared" si="13"/>
        <v>6.7</v>
      </c>
      <c r="E74" s="80">
        <f>IF('Indicator Data'!AS77="No data","x",ROUND(IF('Indicator Data'!AS77&gt;E$195,0,IF('Indicator Data'!AS77&lt;E$194,10,(E$195-'Indicator Data'!AS77)/(E$195-E$194)*10)),1))</f>
        <v>8.1999999999999993</v>
      </c>
      <c r="F74" s="80">
        <f>IF('Indicator Data'!AR77="No data","x",ROUND(IF('Indicator Data'!AR77&gt;F$195,0,IF('Indicator Data'!AR77&lt;F$194,10,(F$195-'Indicator Data'!AR77)/(F$195-F$194)*10)),1))</f>
        <v>8.8000000000000007</v>
      </c>
      <c r="G74" s="81">
        <f t="shared" si="14"/>
        <v>8.5</v>
      </c>
      <c r="H74" s="82">
        <f t="shared" si="15"/>
        <v>7.6</v>
      </c>
      <c r="I74" s="80">
        <f>IF('Indicator Data'!AU77="No data","x",ROUND(IF('Indicator Data'!AU77^2&gt;I$195,0,IF('Indicator Data'!AU77^2&lt;I$194,10,(I$195-'Indicator Data'!AU77^2)/(I$195-I$194)*10)),1))</f>
        <v>6.8</v>
      </c>
      <c r="J74" s="80">
        <f>IF(OR('Indicator Data'!AT77=0,'Indicator Data'!AT77="No data"),"x",ROUND(IF('Indicator Data'!AT77&gt;J$195,0,IF('Indicator Data'!AT77&lt;J$194,10,(J$195-'Indicator Data'!AT77)/(J$195-J$194)*10)),1))</f>
        <v>5.6</v>
      </c>
      <c r="K74" s="80">
        <f>IF('Indicator Data'!AV77="No data","x",ROUND(IF('Indicator Data'!AV77&gt;K$195,0,IF('Indicator Data'!AV77&lt;K$194,10,(K$195-'Indicator Data'!AV77)/(K$195-K$194)*10)),1))</f>
        <v>6.8</v>
      </c>
      <c r="L74" s="80">
        <f>IF('Indicator Data'!AW77="No data","x",ROUND(IF('Indicator Data'!AW77&gt;L$195,0,IF('Indicator Data'!AW77&lt;L$194,10,(L$195-'Indicator Data'!AW77)/(L$195-L$194)*10)),1))</f>
        <v>7.3</v>
      </c>
      <c r="M74" s="81">
        <f t="shared" si="16"/>
        <v>6.6</v>
      </c>
      <c r="N74" s="124">
        <f>IF('Indicator Data'!AX77="No data","x",'Indicator Data'!AX77/'Indicator Data'!BK77*100)</f>
        <v>83.454281567489119</v>
      </c>
      <c r="O74" s="80">
        <f t="shared" si="17"/>
        <v>1.7</v>
      </c>
      <c r="P74" s="80">
        <f>IF('Indicator Data'!AY77="No data","x",ROUND(IF('Indicator Data'!AY77&gt;P$195,0,IF('Indicator Data'!AY77&lt;P$194,10,(P$195-'Indicator Data'!AY77)/(P$195-P$194)*10)),1))</f>
        <v>7.3</v>
      </c>
      <c r="Q74" s="80">
        <f>IF('Indicator Data'!AZ77="No data","x",ROUND(IF('Indicator Data'!AZ77&gt;Q$195,0,IF('Indicator Data'!AZ77&lt;Q$194,10,(Q$195-'Indicator Data'!AZ77)/(Q$195-Q$194)*10)),1))</f>
        <v>6.9</v>
      </c>
      <c r="R74" s="81">
        <f t="shared" si="18"/>
        <v>5.3</v>
      </c>
      <c r="S74" s="80">
        <f>IF('Indicator Data'!BA77="No data","x",ROUND(IF('Indicator Data'!BA77&gt;S$195,0,IF('Indicator Data'!BA77&lt;S$194,10,(S$195-'Indicator Data'!BA77)/(S$195-S$194)*10)),1))</f>
        <v>9.4</v>
      </c>
      <c r="T74" s="124">
        <f>IF('Indicator Data'!BB77="No data","x",ROUND(IF('Indicator Data'!BB77&gt;T$195,0,IF('Indicator Data'!BB77&lt;T$194,10,(T$195-'Indicator Data'!BB77)/(T$195-T$194)*10)),1))</f>
        <v>6.6</v>
      </c>
      <c r="U74" s="124">
        <f>IF('Indicator Data'!BC77="No data","x",ROUND(IF('Indicator Data'!BC77&gt;U$195,0,IF('Indicator Data'!BC77&lt;U$194,10,(U$195-'Indicator Data'!BC77)/(U$195-U$194)*10)),1))</f>
        <v>10</v>
      </c>
      <c r="V74" s="124" t="str">
        <f>IF('Indicator Data'!BD77="No data","x",ROUND(IF('Indicator Data'!BD77&gt;V$195,0,IF('Indicator Data'!BD77&lt;V$194,10,(V$195-'Indicator Data'!BD77)/(V$195-V$194)*10)),1))</f>
        <v>x</v>
      </c>
      <c r="W74" s="80">
        <f t="shared" si="19"/>
        <v>8.3000000000000007</v>
      </c>
      <c r="X74" s="80">
        <f>IF('Indicator Data'!BE77="No data","x",ROUND(IF('Indicator Data'!BE77&gt;X$195,0,IF('Indicator Data'!BE77&lt;X$194,10,(X$195-'Indicator Data'!BE77)/(X$195-X$194)*10)),1))</f>
        <v>9.8000000000000007</v>
      </c>
      <c r="Y74" s="80">
        <f>IF('Indicator Data'!BF77="No data","x",ROUND(IF('Indicator Data'!BF77&gt;Y$195,10,IF('Indicator Data'!BF77&lt;Y$194,0,10-(Y$195-'Indicator Data'!BF77)/(Y$195-Y$194)*10)),1))</f>
        <v>5.3</v>
      </c>
      <c r="Z74" s="81">
        <f t="shared" si="11"/>
        <v>8.1999999999999993</v>
      </c>
      <c r="AA74" s="82">
        <f t="shared" si="12"/>
        <v>6.7</v>
      </c>
      <c r="AB74" s="179">
        <f>IF('Indicator Data'!BG77="No data","x",ROUND(IF('Indicator Data'!BG77&gt;AB$195,0,IF('Indicator Data'!BG77&lt;AB$194,10,(AB$195-'Indicator Data'!BG77)/(AB$195-AB$194)*10)),1))</f>
        <v>6.1</v>
      </c>
    </row>
    <row r="75" spans="1:28" s="4" customFormat="1" x14ac:dyDescent="0.3">
      <c r="A75" s="109" t="str">
        <f>'Indicator Data'!A78</f>
        <v>Honduras</v>
      </c>
      <c r="B75" s="46" t="str">
        <f>'Indicator Data'!B78</f>
        <v>HND</v>
      </c>
      <c r="C75" s="80">
        <f>IF('Indicator Data'!AQ78="No data","x",ROUND(IF('Indicator Data'!AQ78&gt;C$195,0,IF('Indicator Data'!AQ78&lt;C$194,10,(C$195-'Indicator Data'!AQ78)/(C$195-C$194)*10)),1))</f>
        <v>5.2</v>
      </c>
      <c r="D75" s="81">
        <f t="shared" si="13"/>
        <v>5.2</v>
      </c>
      <c r="E75" s="80">
        <f>IF('Indicator Data'!AS78="No data","x",ROUND(IF('Indicator Data'!AS78&gt;E$195,0,IF('Indicator Data'!AS78&lt;E$194,10,(E$195-'Indicator Data'!AS78)/(E$195-E$194)*10)),1))</f>
        <v>7.4</v>
      </c>
      <c r="F75" s="80">
        <f>IF('Indicator Data'!AR78="No data","x",ROUND(IF('Indicator Data'!AR78&gt;F$195,0,IF('Indicator Data'!AR78&lt;F$194,10,(F$195-'Indicator Data'!AR78)/(F$195-F$194)*10)),1))</f>
        <v>6.2</v>
      </c>
      <c r="G75" s="81">
        <f t="shared" si="14"/>
        <v>6.8</v>
      </c>
      <c r="H75" s="82">
        <f t="shared" si="15"/>
        <v>6</v>
      </c>
      <c r="I75" s="80">
        <f>IF('Indicator Data'!AU78="No data","x",ROUND(IF('Indicator Data'!AU78^2&gt;I$195,0,IF('Indicator Data'!AU78^2&lt;I$194,10,(I$195-'Indicator Data'!AU78^2)/(I$195-I$194)*10)),1))</f>
        <v>2.6</v>
      </c>
      <c r="J75" s="80">
        <f>IF(OR('Indicator Data'!AT78=0,'Indicator Data'!AT78="No data"),"x",ROUND(IF('Indicator Data'!AT78&gt;J$195,0,IF('Indicator Data'!AT78&lt;J$194,10,(J$195-'Indicator Data'!AT78)/(J$195-J$194)*10)),1))</f>
        <v>1.4</v>
      </c>
      <c r="K75" s="80">
        <f>IF('Indicator Data'!AV78="No data","x",ROUND(IF('Indicator Data'!AV78&gt;K$195,0,IF('Indicator Data'!AV78&lt;K$194,10,(K$195-'Indicator Data'!AV78)/(K$195-K$194)*10)),1))</f>
        <v>6.8</v>
      </c>
      <c r="L75" s="80">
        <f>IF('Indicator Data'!AW78="No data","x",ROUND(IF('Indicator Data'!AW78&gt;L$195,0,IF('Indicator Data'!AW78&lt;L$194,10,(L$195-'Indicator Data'!AW78)/(L$195-L$194)*10)),1))</f>
        <v>6.2</v>
      </c>
      <c r="M75" s="81">
        <f t="shared" si="16"/>
        <v>4.3</v>
      </c>
      <c r="N75" s="124">
        <f>IF('Indicator Data'!AX78="No data","x",'Indicator Data'!AX78/'Indicator Data'!BK78*100)</f>
        <v>13.406023773348824</v>
      </c>
      <c r="O75" s="80">
        <f t="shared" si="17"/>
        <v>8.6999999999999993</v>
      </c>
      <c r="P75" s="80">
        <f>IF('Indicator Data'!AY78="No data","x",ROUND(IF('Indicator Data'!AY78&gt;P$195,0,IF('Indicator Data'!AY78&lt;P$194,10,(P$195-'Indicator Data'!AY78)/(P$195-P$194)*10)),1))</f>
        <v>2.1</v>
      </c>
      <c r="Q75" s="80">
        <f>IF('Indicator Data'!AZ78="No data","x",ROUND(IF('Indicator Data'!AZ78&gt;Q$195,0,IF('Indicator Data'!AZ78&lt;Q$194,10,(Q$195-'Indicator Data'!AZ78)/(Q$195-Q$194)*10)),1))</f>
        <v>1</v>
      </c>
      <c r="R75" s="81">
        <f t="shared" si="18"/>
        <v>3.9</v>
      </c>
      <c r="S75" s="80">
        <f>IF('Indicator Data'!BA78="No data","x",ROUND(IF('Indicator Data'!BA78&gt;S$195,0,IF('Indicator Data'!BA78&lt;S$194,10,(S$195-'Indicator Data'!BA78)/(S$195-S$194)*10)),1))</f>
        <v>9.1999999999999993</v>
      </c>
      <c r="T75" s="124">
        <f>IF('Indicator Data'!BB78="No data","x",ROUND(IF('Indicator Data'!BB78&gt;T$195,0,IF('Indicator Data'!BB78&lt;T$194,10,(T$195-'Indicator Data'!BB78)/(T$195-T$194)*10)),1))</f>
        <v>0.3</v>
      </c>
      <c r="U75" s="124" t="str">
        <f>IF('Indicator Data'!BC78="No data","x",ROUND(IF('Indicator Data'!BC78&gt;U$195,0,IF('Indicator Data'!BC78&lt;U$194,10,(U$195-'Indicator Data'!BC78)/(U$195-U$194)*10)),1))</f>
        <v>x</v>
      </c>
      <c r="V75" s="124">
        <f>IF('Indicator Data'!BD78="No data","x",ROUND(IF('Indicator Data'!BD78&gt;V$195,0,IF('Indicator Data'!BD78&lt;V$194,10,(V$195-'Indicator Data'!BD78)/(V$195-V$194)*10)),1))</f>
        <v>0.3</v>
      </c>
      <c r="W75" s="80">
        <f t="shared" si="19"/>
        <v>0.3</v>
      </c>
      <c r="X75" s="80">
        <f>IF('Indicator Data'!BE78="No data","x",ROUND(IF('Indicator Data'!BE78&gt;X$195,0,IF('Indicator Data'!BE78&lt;X$194,10,(X$195-'Indicator Data'!BE78)/(X$195-X$194)*10)),1))</f>
        <v>8.8000000000000007</v>
      </c>
      <c r="Y75" s="80">
        <f>IF('Indicator Data'!BF78="No data","x",ROUND(IF('Indicator Data'!BF78&gt;Y$195,10,IF('Indicator Data'!BF78&lt;Y$194,0,10-(Y$195-'Indicator Data'!BF78)/(Y$195-Y$194)*10)),1))</f>
        <v>0.7</v>
      </c>
      <c r="Z75" s="81">
        <f t="shared" si="11"/>
        <v>4.8</v>
      </c>
      <c r="AA75" s="82">
        <f t="shared" si="12"/>
        <v>4.3</v>
      </c>
      <c r="AB75" s="179">
        <f>IF('Indicator Data'!BG78="No data","x",ROUND(IF('Indicator Data'!BG78&gt;AB$195,0,IF('Indicator Data'!BG78&lt;AB$194,10,(AB$195-'Indicator Data'!BG78)/(AB$195-AB$194)*10)),1))</f>
        <v>6.6</v>
      </c>
    </row>
    <row r="76" spans="1:28" s="4" customFormat="1" x14ac:dyDescent="0.3">
      <c r="A76" s="109" t="str">
        <f>'Indicator Data'!A79</f>
        <v>Hungary</v>
      </c>
      <c r="B76" s="46" t="str">
        <f>'Indicator Data'!B79</f>
        <v>HUN</v>
      </c>
      <c r="C76" s="80">
        <f>IF('Indicator Data'!AQ79="No data","x",ROUND(IF('Indicator Data'!AQ79&gt;C$195,0,IF('Indicator Data'!AQ79&lt;C$194,10,(C$195-'Indicator Data'!AQ79)/(C$195-C$194)*10)),1))</f>
        <v>1.4</v>
      </c>
      <c r="D76" s="81">
        <f t="shared" si="13"/>
        <v>1.4</v>
      </c>
      <c r="E76" s="80">
        <f>IF('Indicator Data'!AS79="No data","x",ROUND(IF('Indicator Data'!AS79&gt;E$195,0,IF('Indicator Data'!AS79&lt;E$194,10,(E$195-'Indicator Data'!AS79)/(E$195-E$194)*10)),1))</f>
        <v>5.6</v>
      </c>
      <c r="F76" s="80">
        <f>IF('Indicator Data'!AR79="No data","x",ROUND(IF('Indicator Data'!AR79&gt;F$195,0,IF('Indicator Data'!AR79&lt;F$194,10,(F$195-'Indicator Data'!AR79)/(F$195-F$194)*10)),1))</f>
        <v>4</v>
      </c>
      <c r="G76" s="81">
        <f t="shared" si="14"/>
        <v>4.8</v>
      </c>
      <c r="H76" s="82">
        <f t="shared" si="15"/>
        <v>3.1</v>
      </c>
      <c r="I76" s="80">
        <f>IF('Indicator Data'!AU79="No data","x",ROUND(IF('Indicator Data'!AU79^2&gt;I$195,0,IF('Indicator Data'!AU79^2&lt;I$194,10,(I$195-'Indicator Data'!AU79^2)/(I$195-I$194)*10)),1))</f>
        <v>0.2</v>
      </c>
      <c r="J76" s="80">
        <f>IF(OR('Indicator Data'!AT79=0,'Indicator Data'!AT79="No data"),"x",ROUND(IF('Indicator Data'!AT79&gt;J$195,0,IF('Indicator Data'!AT79&lt;J$194,10,(J$195-'Indicator Data'!AT79)/(J$195-J$194)*10)),1))</f>
        <v>0</v>
      </c>
      <c r="K76" s="80">
        <f>IF('Indicator Data'!AV79="No data","x",ROUND(IF('Indicator Data'!AV79&gt;K$195,0,IF('Indicator Data'!AV79&lt;K$194,10,(K$195-'Indicator Data'!AV79)/(K$195-K$194)*10)),1))</f>
        <v>2.4</v>
      </c>
      <c r="L76" s="80">
        <f>IF('Indicator Data'!AW79="No data","x",ROUND(IF('Indicator Data'!AW79&gt;L$195,0,IF('Indicator Data'!AW79&lt;L$194,10,(L$195-'Indicator Data'!AW79)/(L$195-L$194)*10)),1))</f>
        <v>5</v>
      </c>
      <c r="M76" s="81">
        <f t="shared" si="16"/>
        <v>1.9</v>
      </c>
      <c r="N76" s="124">
        <f>IF('Indicator Data'!AX79="No data","x",'Indicator Data'!AX79/'Indicator Data'!BK79*100)</f>
        <v>176.73699326190214</v>
      </c>
      <c r="O76" s="80">
        <f t="shared" si="17"/>
        <v>0</v>
      </c>
      <c r="P76" s="80">
        <f>IF('Indicator Data'!AY79="No data","x",ROUND(IF('Indicator Data'!AY79&gt;P$195,0,IF('Indicator Data'!AY79&lt;P$194,10,(P$195-'Indicator Data'!AY79)/(P$195-P$194)*10)),1))</f>
        <v>0.2</v>
      </c>
      <c r="Q76" s="80">
        <f>IF('Indicator Data'!AZ79="No data","x",ROUND(IF('Indicator Data'!AZ79&gt;Q$195,0,IF('Indicator Data'!AZ79&lt;Q$194,10,(Q$195-'Indicator Data'!AZ79)/(Q$195-Q$194)*10)),1))</f>
        <v>0</v>
      </c>
      <c r="R76" s="81">
        <f t="shared" si="18"/>
        <v>0.1</v>
      </c>
      <c r="S76" s="80">
        <f>IF('Indicator Data'!BA79="No data","x",ROUND(IF('Indicator Data'!BA79&gt;S$195,0,IF('Indicator Data'!BA79&lt;S$194,10,(S$195-'Indicator Data'!BA79)/(S$195-S$194)*10)),1))</f>
        <v>1.9</v>
      </c>
      <c r="T76" s="124">
        <f>IF('Indicator Data'!BB79="No data","x",ROUND(IF('Indicator Data'!BB79&gt;T$195,0,IF('Indicator Data'!BB79&lt;T$194,10,(T$195-'Indicator Data'!BB79)/(T$195-T$194)*10)),1))</f>
        <v>0</v>
      </c>
      <c r="U76" s="124">
        <f>IF('Indicator Data'!BC79="No data","x",ROUND(IF('Indicator Data'!BC79&gt;U$195,0,IF('Indicator Data'!BC79&lt;U$194,10,(U$195-'Indicator Data'!BC79)/(U$195-U$194)*10)),1))</f>
        <v>0</v>
      </c>
      <c r="V76" s="124">
        <f>IF('Indicator Data'!BD79="No data","x",ROUND(IF('Indicator Data'!BD79&gt;V$195,0,IF('Indicator Data'!BD79&lt;V$194,10,(V$195-'Indicator Data'!BD79)/(V$195-V$194)*10)),1))</f>
        <v>0</v>
      </c>
      <c r="W76" s="80">
        <f t="shared" si="19"/>
        <v>0</v>
      </c>
      <c r="X76" s="80">
        <f>IF('Indicator Data'!BE79="No data","x",ROUND(IF('Indicator Data'!BE79&gt;X$195,0,IF('Indicator Data'!BE79&lt;X$194,10,(X$195-'Indicator Data'!BE79)/(X$195-X$194)*10)),1))</f>
        <v>3.5</v>
      </c>
      <c r="Y76" s="80">
        <f>IF('Indicator Data'!BF79="No data","x",ROUND(IF('Indicator Data'!BF79&gt;Y$195,10,IF('Indicator Data'!BF79&lt;Y$194,0,10-(Y$195-'Indicator Data'!BF79)/(Y$195-Y$194)*10)),1))</f>
        <v>0.1</v>
      </c>
      <c r="Z76" s="81">
        <f t="shared" si="11"/>
        <v>1.4</v>
      </c>
      <c r="AA76" s="82">
        <f t="shared" si="12"/>
        <v>1.1000000000000001</v>
      </c>
      <c r="AB76" s="179">
        <f>IF('Indicator Data'!BG79="No data","x",ROUND(IF('Indicator Data'!BG79&gt;AB$195,0,IF('Indicator Data'!BG79&lt;AB$194,10,(AB$195-'Indicator Data'!BG79)/(AB$195-AB$194)*10)),1))</f>
        <v>3.3</v>
      </c>
    </row>
    <row r="77" spans="1:28" s="4" customFormat="1" x14ac:dyDescent="0.3">
      <c r="A77" s="109" t="str">
        <f>'Indicator Data'!A80</f>
        <v>Iceland</v>
      </c>
      <c r="B77" s="46" t="str">
        <f>'Indicator Data'!B80</f>
        <v>ISL</v>
      </c>
      <c r="C77" s="80" t="str">
        <f>IF('Indicator Data'!AQ80="No data","x",ROUND(IF('Indicator Data'!AQ80&gt;C$195,0,IF('Indicator Data'!AQ80&lt;C$194,10,(C$195-'Indicator Data'!AQ80)/(C$195-C$194)*10)),1))</f>
        <v>x</v>
      </c>
      <c r="D77" s="81" t="str">
        <f t="shared" si="13"/>
        <v>x</v>
      </c>
      <c r="E77" s="80">
        <f>IF('Indicator Data'!AS80="No data","x",ROUND(IF('Indicator Data'!AS80&gt;E$195,0,IF('Indicator Data'!AS80&lt;E$194,10,(E$195-'Indicator Data'!AS80)/(E$195-E$194)*10)),1))</f>
        <v>2.2000000000000002</v>
      </c>
      <c r="F77" s="80">
        <f>IF('Indicator Data'!AR80="No data","x",ROUND(IF('Indicator Data'!AR80&gt;F$195,0,IF('Indicator Data'!AR80&lt;F$194,10,(F$195-'Indicator Data'!AR80)/(F$195-F$194)*10)),1))</f>
        <v>2.1</v>
      </c>
      <c r="G77" s="81">
        <f t="shared" si="14"/>
        <v>2.2000000000000002</v>
      </c>
      <c r="H77" s="82">
        <f t="shared" si="15"/>
        <v>2.2000000000000002</v>
      </c>
      <c r="I77" s="80" t="str">
        <f>IF('Indicator Data'!AU80="No data","x",ROUND(IF('Indicator Data'!AU80^2&gt;I$195,0,IF('Indicator Data'!AU80^2&lt;I$194,10,(I$195-'Indicator Data'!AU80^2)/(I$195-I$194)*10)),1))</f>
        <v>x</v>
      </c>
      <c r="J77" s="80">
        <f>IF(OR('Indicator Data'!AT80=0,'Indicator Data'!AT80="No data"),"x",ROUND(IF('Indicator Data'!AT80&gt;J$195,0,IF('Indicator Data'!AT80&lt;J$194,10,(J$195-'Indicator Data'!AT80)/(J$195-J$194)*10)),1))</f>
        <v>0</v>
      </c>
      <c r="K77" s="80">
        <f>IF('Indicator Data'!AV80="No data","x",ROUND(IF('Indicator Data'!AV80&gt;K$195,0,IF('Indicator Data'!AV80&lt;K$194,10,(K$195-'Indicator Data'!AV80)/(K$195-K$194)*10)),1))</f>
        <v>0.1</v>
      </c>
      <c r="L77" s="80">
        <f>IF('Indicator Data'!AW80="No data","x",ROUND(IF('Indicator Data'!AW80&gt;L$195,0,IF('Indicator Data'!AW80&lt;L$194,10,(L$195-'Indicator Data'!AW80)/(L$195-L$194)*10)),1))</f>
        <v>3.8</v>
      </c>
      <c r="M77" s="81">
        <f t="shared" si="16"/>
        <v>1.3</v>
      </c>
      <c r="N77" s="124">
        <f>IF('Indicator Data'!AX80="No data","x",'Indicator Data'!AX80/'Indicator Data'!BK80*100)</f>
        <v>23.940149625935163</v>
      </c>
      <c r="O77" s="80">
        <f t="shared" si="17"/>
        <v>7.7</v>
      </c>
      <c r="P77" s="80">
        <f>IF('Indicator Data'!AY80="No data","x",ROUND(IF('Indicator Data'!AY80&gt;P$195,0,IF('Indicator Data'!AY80&lt;P$194,10,(P$195-'Indicator Data'!AY80)/(P$195-P$194)*10)),1))</f>
        <v>0.1</v>
      </c>
      <c r="Q77" s="80">
        <f>IF('Indicator Data'!AZ80="No data","x",ROUND(IF('Indicator Data'!AZ80&gt;Q$195,0,IF('Indicator Data'!AZ80&lt;Q$194,10,(Q$195-'Indicator Data'!AZ80)/(Q$195-Q$194)*10)),1))</f>
        <v>0</v>
      </c>
      <c r="R77" s="81">
        <f t="shared" si="18"/>
        <v>2.6</v>
      </c>
      <c r="S77" s="80">
        <f>IF('Indicator Data'!BA80="No data","x",ROUND(IF('Indicator Data'!BA80&gt;S$195,0,IF('Indicator Data'!BA80&lt;S$194,10,(S$195-'Indicator Data'!BA80)/(S$195-S$194)*10)),1))</f>
        <v>0.1</v>
      </c>
      <c r="T77" s="124">
        <f>IF('Indicator Data'!BB80="No data","x",ROUND(IF('Indicator Data'!BB80&gt;T$195,0,IF('Indicator Data'!BB80&lt;T$194,10,(T$195-'Indicator Data'!BB80)/(T$195-T$194)*10)),1))</f>
        <v>1.7</v>
      </c>
      <c r="U77" s="124">
        <f>IF('Indicator Data'!BC80="No data","x",ROUND(IF('Indicator Data'!BC80&gt;U$195,0,IF('Indicator Data'!BC80&lt;U$194,10,(U$195-'Indicator Data'!BC80)/(U$195-U$194)*10)),1))</f>
        <v>0.7</v>
      </c>
      <c r="V77" s="124">
        <f>IF('Indicator Data'!BD80="No data","x",ROUND(IF('Indicator Data'!BD80&gt;V$195,0,IF('Indicator Data'!BD80&lt;V$194,10,(V$195-'Indicator Data'!BD80)/(V$195-V$194)*10)),1))</f>
        <v>1.9</v>
      </c>
      <c r="W77" s="80">
        <f t="shared" si="19"/>
        <v>1.4333333333333333</v>
      </c>
      <c r="X77" s="80">
        <f>IF('Indicator Data'!BE80="No data","x",ROUND(IF('Indicator Data'!BE80&gt;X$195,0,IF('Indicator Data'!BE80&lt;X$194,10,(X$195-'Indicator Data'!BE80)/(X$195-X$194)*10)),1))</f>
        <v>0</v>
      </c>
      <c r="Y77" s="80">
        <f>IF('Indicator Data'!BF80="No data","x",ROUND(IF('Indicator Data'!BF80&gt;Y$195,10,IF('Indicator Data'!BF80&lt;Y$194,0,10-(Y$195-'Indicator Data'!BF80)/(Y$195-Y$194)*10)),1))</f>
        <v>0</v>
      </c>
      <c r="Z77" s="81">
        <f t="shared" si="11"/>
        <v>0.4</v>
      </c>
      <c r="AA77" s="82">
        <f t="shared" si="12"/>
        <v>1.4</v>
      </c>
      <c r="AB77" s="179">
        <f>IF('Indicator Data'!BG80="No data","x",ROUND(IF('Indicator Data'!BG80&gt;AB$195,0,IF('Indicator Data'!BG80&lt;AB$194,10,(AB$195-'Indicator Data'!BG80)/(AB$195-AB$194)*10)),1))</f>
        <v>1.6</v>
      </c>
    </row>
    <row r="78" spans="1:28" s="4" customFormat="1" x14ac:dyDescent="0.3">
      <c r="A78" s="109" t="str">
        <f>'Indicator Data'!A81</f>
        <v>India</v>
      </c>
      <c r="B78" s="46" t="str">
        <f>'Indicator Data'!B81</f>
        <v>IND</v>
      </c>
      <c r="C78" s="80">
        <f>IF('Indicator Data'!AQ81="No data","x",ROUND(IF('Indicator Data'!AQ81&gt;C$195,0,IF('Indicator Data'!AQ81&lt;C$194,10,(C$195-'Indicator Data'!AQ81)/(C$195-C$194)*10)),1))</f>
        <v>1.8</v>
      </c>
      <c r="D78" s="81">
        <f t="shared" si="13"/>
        <v>1.8</v>
      </c>
      <c r="E78" s="80">
        <f>IF('Indicator Data'!AS81="No data","x",ROUND(IF('Indicator Data'!AS81&gt;E$195,0,IF('Indicator Data'!AS81&lt;E$194,10,(E$195-'Indicator Data'!AS81)/(E$195-E$194)*10)),1))</f>
        <v>5.9</v>
      </c>
      <c r="F78" s="80">
        <f>IF('Indicator Data'!AR81="No data","x",ROUND(IF('Indicator Data'!AR81&gt;F$195,0,IF('Indicator Data'!AR81&lt;F$194,10,(F$195-'Indicator Data'!AR81)/(F$195-F$194)*10)),1))</f>
        <v>4.4000000000000004</v>
      </c>
      <c r="G78" s="81">
        <f t="shared" si="14"/>
        <v>5.2</v>
      </c>
      <c r="H78" s="82">
        <f t="shared" si="15"/>
        <v>3.5</v>
      </c>
      <c r="I78" s="80">
        <f>IF('Indicator Data'!AU81="No data","x",ROUND(IF('Indicator Data'!AU81^2&gt;I$195,0,IF('Indicator Data'!AU81^2&lt;I$194,10,(I$195-'Indicator Data'!AU81^2)/(I$195-I$194)*10)),1))</f>
        <v>4.9000000000000004</v>
      </c>
      <c r="J78" s="80">
        <f>IF(OR('Indicator Data'!AT81=0,'Indicator Data'!AT81="No data"),"x",ROUND(IF('Indicator Data'!AT81&gt;J$195,0,IF('Indicator Data'!AT81&lt;J$194,10,(J$195-'Indicator Data'!AT81)/(J$195-J$194)*10)),1))</f>
        <v>0.7</v>
      </c>
      <c r="K78" s="80">
        <f>IF('Indicator Data'!AV81="No data","x",ROUND(IF('Indicator Data'!AV81&gt;K$195,0,IF('Indicator Data'!AV81&lt;K$194,10,(K$195-'Indicator Data'!AV81)/(K$195-K$194)*10)),1))</f>
        <v>6.6</v>
      </c>
      <c r="L78" s="80">
        <f>IF('Indicator Data'!AW81="No data","x",ROUND(IF('Indicator Data'!AW81&gt;L$195,0,IF('Indicator Data'!AW81&lt;L$194,10,(L$195-'Indicator Data'!AW81)/(L$195-L$194)*10)),1))</f>
        <v>5.8</v>
      </c>
      <c r="M78" s="81">
        <f t="shared" si="16"/>
        <v>4.5</v>
      </c>
      <c r="N78" s="124">
        <f>IF('Indicator Data'!AX81="No data","x",'Indicator Data'!AX81/'Indicator Data'!BK81*100)</f>
        <v>24.552753103568893</v>
      </c>
      <c r="O78" s="80">
        <f t="shared" si="17"/>
        <v>7.6</v>
      </c>
      <c r="P78" s="80">
        <f>IF('Indicator Data'!AY81="No data","x",ROUND(IF('Indicator Data'!AY81&gt;P$195,0,IF('Indicator Data'!AY81&lt;P$194,10,(P$195-'Indicator Data'!AY81)/(P$195-P$194)*10)),1))</f>
        <v>4.5</v>
      </c>
      <c r="Q78" s="80">
        <f>IF('Indicator Data'!AZ81="No data","x",ROUND(IF('Indicator Data'!AZ81&gt;Q$195,0,IF('Indicator Data'!AZ81&lt;Q$194,10,(Q$195-'Indicator Data'!AZ81)/(Q$195-Q$194)*10)),1))</f>
        <v>1.5</v>
      </c>
      <c r="R78" s="81">
        <f t="shared" si="18"/>
        <v>4.5</v>
      </c>
      <c r="S78" s="80">
        <f>IF('Indicator Data'!BA81="No data","x",ROUND(IF('Indicator Data'!BA81&gt;S$195,0,IF('Indicator Data'!BA81&lt;S$194,10,(S$195-'Indicator Data'!BA81)/(S$195-S$194)*10)),1))</f>
        <v>8.1</v>
      </c>
      <c r="T78" s="124">
        <f>IF('Indicator Data'!BB81="No data","x",ROUND(IF('Indicator Data'!BB81&gt;T$195,0,IF('Indicator Data'!BB81&lt;T$194,10,(T$195-'Indicator Data'!BB81)/(T$195-T$194)*10)),1))</f>
        <v>1.9</v>
      </c>
      <c r="U78" s="124">
        <f>IF('Indicator Data'!BC81="No data","x",ROUND(IF('Indicator Data'!BC81&gt;U$195,0,IF('Indicator Data'!BC81&lt;U$194,10,(U$195-'Indicator Data'!BC81)/(U$195-U$194)*10)),1))</f>
        <v>3.7</v>
      </c>
      <c r="V78" s="124" t="str">
        <f>IF('Indicator Data'!BD81="No data","x",ROUND(IF('Indicator Data'!BD81&gt;V$195,0,IF('Indicator Data'!BD81&lt;V$194,10,(V$195-'Indicator Data'!BD81)/(V$195-V$194)*10)),1))</f>
        <v>x</v>
      </c>
      <c r="W78" s="80">
        <f t="shared" si="19"/>
        <v>2.8</v>
      </c>
      <c r="X78" s="80">
        <f>IF('Indicator Data'!BE81="No data","x",ROUND(IF('Indicator Data'!BE81&gt;X$195,0,IF('Indicator Data'!BE81&lt;X$194,10,(X$195-'Indicator Data'!BE81)/(X$195-X$194)*10)),1))</f>
        <v>9.4</v>
      </c>
      <c r="Y78" s="80">
        <f>IF('Indicator Data'!BF81="No data","x",ROUND(IF('Indicator Data'!BF81&gt;Y$195,10,IF('Indicator Data'!BF81&lt;Y$194,0,10-(Y$195-'Indicator Data'!BF81)/(Y$195-Y$194)*10)),1))</f>
        <v>1.6</v>
      </c>
      <c r="Z78" s="81">
        <f t="shared" si="11"/>
        <v>5.5</v>
      </c>
      <c r="AA78" s="82">
        <f t="shared" si="12"/>
        <v>4.8</v>
      </c>
      <c r="AB78" s="179">
        <f>IF('Indicator Data'!BG81="No data","x",ROUND(IF('Indicator Data'!BG81&gt;AB$195,0,IF('Indicator Data'!BG81&lt;AB$194,10,(AB$195-'Indicator Data'!BG81)/(AB$195-AB$194)*10)),1))</f>
        <v>2.5</v>
      </c>
    </row>
    <row r="79" spans="1:28" s="4" customFormat="1" x14ac:dyDescent="0.3">
      <c r="A79" s="109" t="str">
        <f>'Indicator Data'!A82</f>
        <v>Indonesia</v>
      </c>
      <c r="B79" s="46" t="str">
        <f>'Indicator Data'!B82</f>
        <v>IDN</v>
      </c>
      <c r="C79" s="80">
        <f>IF('Indicator Data'!AQ82="No data","x",ROUND(IF('Indicator Data'!AQ82&gt;C$195,0,IF('Indicator Data'!AQ82&lt;C$194,10,(C$195-'Indicator Data'!AQ82)/(C$195-C$194)*10)),1))</f>
        <v>3.3</v>
      </c>
      <c r="D79" s="81">
        <f t="shared" si="13"/>
        <v>3.3</v>
      </c>
      <c r="E79" s="80">
        <f>IF('Indicator Data'!AS82="No data","x",ROUND(IF('Indicator Data'!AS82&gt;E$195,0,IF('Indicator Data'!AS82&lt;E$194,10,(E$195-'Indicator Data'!AS82)/(E$195-E$194)*10)),1))</f>
        <v>6</v>
      </c>
      <c r="F79" s="80">
        <f>IF('Indicator Data'!AR82="No data","x",ROUND(IF('Indicator Data'!AR82&gt;F$195,0,IF('Indicator Data'!AR82&lt;F$194,10,(F$195-'Indicator Data'!AR82)/(F$195-F$194)*10)),1))</f>
        <v>4.5999999999999996</v>
      </c>
      <c r="G79" s="81">
        <f t="shared" si="14"/>
        <v>5.3</v>
      </c>
      <c r="H79" s="82">
        <f t="shared" si="15"/>
        <v>4.3</v>
      </c>
      <c r="I79" s="80">
        <f>IF('Indicator Data'!AU82="No data","x",ROUND(IF('Indicator Data'!AU82^2&gt;I$195,0,IF('Indicator Data'!AU82^2&lt;I$194,10,(I$195-'Indicator Data'!AU82^2)/(I$195-I$194)*10)),1))</f>
        <v>0.9</v>
      </c>
      <c r="J79" s="80">
        <f>IF(OR('Indicator Data'!AT82=0,'Indicator Data'!AT82="No data"),"x",ROUND(IF('Indicator Data'!AT82&gt;J$195,0,IF('Indicator Data'!AT82&lt;J$194,10,(J$195-'Indicator Data'!AT82)/(J$195-J$194)*10)),1))</f>
        <v>0.2</v>
      </c>
      <c r="K79" s="80">
        <f>IF('Indicator Data'!AV82="No data","x",ROUND(IF('Indicator Data'!AV82&gt;K$195,0,IF('Indicator Data'!AV82&lt;K$194,10,(K$195-'Indicator Data'!AV82)/(K$195-K$194)*10)),1))</f>
        <v>6</v>
      </c>
      <c r="L79" s="80">
        <f>IF('Indicator Data'!AW82="No data","x",ROUND(IF('Indicator Data'!AW82&gt;L$195,0,IF('Indicator Data'!AW82&lt;L$194,10,(L$195-'Indicator Data'!AW82)/(L$195-L$194)*10)),1))</f>
        <v>4.0999999999999996</v>
      </c>
      <c r="M79" s="81">
        <f t="shared" si="16"/>
        <v>2.8</v>
      </c>
      <c r="N79" s="124">
        <f>IF('Indicator Data'!AX82="No data","x",'Indicator Data'!AX82/'Indicator Data'!BK82*100)</f>
        <v>9.936132746733497</v>
      </c>
      <c r="O79" s="80">
        <f t="shared" si="17"/>
        <v>9.1</v>
      </c>
      <c r="P79" s="80">
        <f>IF('Indicator Data'!AY82="No data","x",ROUND(IF('Indicator Data'!AY82&gt;P$195,0,IF('Indicator Data'!AY82&lt;P$194,10,(P$195-'Indicator Data'!AY82)/(P$195-P$194)*10)),1))</f>
        <v>3</v>
      </c>
      <c r="Q79" s="80">
        <f>IF('Indicator Data'!AZ82="No data","x",ROUND(IF('Indicator Data'!AZ82&gt;Q$195,0,IF('Indicator Data'!AZ82&lt;Q$194,10,(Q$195-'Indicator Data'!AZ82)/(Q$195-Q$194)*10)),1))</f>
        <v>2.1</v>
      </c>
      <c r="R79" s="81">
        <f t="shared" si="18"/>
        <v>4.7</v>
      </c>
      <c r="S79" s="80">
        <f>IF('Indicator Data'!BA82="No data","x",ROUND(IF('Indicator Data'!BA82&gt;S$195,0,IF('Indicator Data'!BA82&lt;S$194,10,(S$195-'Indicator Data'!BA82)/(S$195-S$194)*10)),1))</f>
        <v>9.1</v>
      </c>
      <c r="T79" s="124">
        <f>IF('Indicator Data'!BB82="No data","x",ROUND(IF('Indicator Data'!BB82&gt;T$195,0,IF('Indicator Data'!BB82&lt;T$194,10,(T$195-'Indicator Data'!BB82)/(T$195-T$194)*10)),1))</f>
        <v>3.4</v>
      </c>
      <c r="U79" s="124">
        <f>IF('Indicator Data'!BC82="No data","x",ROUND(IF('Indicator Data'!BC82&gt;U$195,0,IF('Indicator Data'!BC82&lt;U$194,10,(U$195-'Indicator Data'!BC82)/(U$195-U$194)*10)),1))</f>
        <v>6.1</v>
      </c>
      <c r="V79" s="124" t="str">
        <f>IF('Indicator Data'!BD82="No data","x",ROUND(IF('Indicator Data'!BD82&gt;V$195,0,IF('Indicator Data'!BD82&lt;V$194,10,(V$195-'Indicator Data'!BD82)/(V$195-V$194)*10)),1))</f>
        <v>x</v>
      </c>
      <c r="W79" s="80">
        <f t="shared" si="19"/>
        <v>4.75</v>
      </c>
      <c r="X79" s="80">
        <f>IF('Indicator Data'!BE82="No data","x",ROUND(IF('Indicator Data'!BE82&gt;X$195,0,IF('Indicator Data'!BE82&lt;X$194,10,(X$195-'Indicator Data'!BE82)/(X$195-X$194)*10)),1))</f>
        <v>8.9</v>
      </c>
      <c r="Y79" s="80">
        <f>IF('Indicator Data'!BF82="No data","x",ROUND(IF('Indicator Data'!BF82&gt;Y$195,10,IF('Indicator Data'!BF82&lt;Y$194,0,10-(Y$195-'Indicator Data'!BF82)/(Y$195-Y$194)*10)),1))</f>
        <v>2</v>
      </c>
      <c r="Z79" s="81">
        <f t="shared" si="11"/>
        <v>6.2</v>
      </c>
      <c r="AA79" s="82">
        <f t="shared" si="12"/>
        <v>4.5999999999999996</v>
      </c>
      <c r="AB79" s="179">
        <f>IF('Indicator Data'!BG82="No data","x",ROUND(IF('Indicator Data'!BG82&gt;AB$195,0,IF('Indicator Data'!BG82&lt;AB$194,10,(AB$195-'Indicator Data'!BG82)/(AB$195-AB$194)*10)),1))</f>
        <v>3.7</v>
      </c>
    </row>
    <row r="80" spans="1:28" s="4" customFormat="1" x14ac:dyDescent="0.3">
      <c r="A80" s="109" t="str">
        <f>'Indicator Data'!A83</f>
        <v>Iran</v>
      </c>
      <c r="B80" s="46" t="str">
        <f>'Indicator Data'!B83</f>
        <v>IRN</v>
      </c>
      <c r="C80" s="80">
        <f>IF('Indicator Data'!AQ83="No data","x",ROUND(IF('Indicator Data'!AQ83&gt;C$195,0,IF('Indicator Data'!AQ83&lt;C$194,10,(C$195-'Indicator Data'!AQ83)/(C$195-C$194)*10)),1))</f>
        <v>4.4000000000000004</v>
      </c>
      <c r="D80" s="81">
        <f t="shared" si="13"/>
        <v>4.4000000000000004</v>
      </c>
      <c r="E80" s="80">
        <f>IF('Indicator Data'!AS83="No data","x",ROUND(IF('Indicator Data'!AS83&gt;E$195,0,IF('Indicator Data'!AS83&lt;E$194,10,(E$195-'Indicator Data'!AS83)/(E$195-E$194)*10)),1))</f>
        <v>7.4</v>
      </c>
      <c r="F80" s="80">
        <f>IF('Indicator Data'!AR83="No data","x",ROUND(IF('Indicator Data'!AR83&gt;F$195,0,IF('Indicator Data'!AR83&lt;F$194,10,(F$195-'Indicator Data'!AR83)/(F$195-F$194)*10)),1))</f>
        <v>5.9</v>
      </c>
      <c r="G80" s="81">
        <f t="shared" si="14"/>
        <v>6.7</v>
      </c>
      <c r="H80" s="82">
        <f t="shared" si="15"/>
        <v>5.6</v>
      </c>
      <c r="I80" s="80">
        <f>IF('Indicator Data'!AU83="No data","x",ROUND(IF('Indicator Data'!AU83^2&gt;I$195,0,IF('Indicator Data'!AU83^2&lt;I$194,10,(I$195-'Indicator Data'!AU83^2)/(I$195-I$194)*10)),1))</f>
        <v>2.9</v>
      </c>
      <c r="J80" s="80">
        <f>IF(OR('Indicator Data'!AT83=0,'Indicator Data'!AT83="No data"),"x",ROUND(IF('Indicator Data'!AT83&gt;J$195,0,IF('Indicator Data'!AT83&lt;J$194,10,(J$195-'Indicator Data'!AT83)/(J$195-J$194)*10)),1))</f>
        <v>0</v>
      </c>
      <c r="K80" s="80">
        <f>IF('Indicator Data'!AV83="No data","x",ROUND(IF('Indicator Data'!AV83&gt;K$195,0,IF('Indicator Data'!AV83&lt;K$194,10,(K$195-'Indicator Data'!AV83)/(K$195-K$194)*10)),1))</f>
        <v>3</v>
      </c>
      <c r="L80" s="80">
        <f>IF('Indicator Data'!AW83="No data","x",ROUND(IF('Indicator Data'!AW83&gt;L$195,0,IF('Indicator Data'!AW83&lt;L$194,10,(L$195-'Indicator Data'!AW83)/(L$195-L$194)*10)),1))</f>
        <v>4.7</v>
      </c>
      <c r="M80" s="81">
        <f t="shared" si="16"/>
        <v>2.7</v>
      </c>
      <c r="N80" s="124">
        <f>IF('Indicator Data'!AX83="No data","x",'Indicator Data'!AX83/'Indicator Data'!BK83*100)</f>
        <v>9.8246906757545052</v>
      </c>
      <c r="O80" s="80">
        <f t="shared" si="17"/>
        <v>9.1</v>
      </c>
      <c r="P80" s="80">
        <f>IF('Indicator Data'!AY83="No data","x",ROUND(IF('Indicator Data'!AY83&gt;P$195,0,IF('Indicator Data'!AY83&lt;P$194,10,(P$195-'Indicator Data'!AY83)/(P$195-P$194)*10)),1))</f>
        <v>1.3</v>
      </c>
      <c r="Q80" s="80">
        <f>IF('Indicator Data'!AZ83="No data","x",ROUND(IF('Indicator Data'!AZ83&gt;Q$195,0,IF('Indicator Data'!AZ83&lt;Q$194,10,(Q$195-'Indicator Data'!AZ83)/(Q$195-Q$194)*10)),1))</f>
        <v>1</v>
      </c>
      <c r="R80" s="81">
        <f t="shared" si="18"/>
        <v>3.8</v>
      </c>
      <c r="S80" s="80">
        <f>IF('Indicator Data'!BA83="No data","x",ROUND(IF('Indicator Data'!BA83&gt;S$195,0,IF('Indicator Data'!BA83&lt;S$194,10,(S$195-'Indicator Data'!BA83)/(S$195-S$194)*10)),1))</f>
        <v>7.2</v>
      </c>
      <c r="T80" s="124">
        <f>IF('Indicator Data'!BB83="No data","x",ROUND(IF('Indicator Data'!BB83&gt;T$195,0,IF('Indicator Data'!BB83&lt;T$194,10,(T$195-'Indicator Data'!BB83)/(T$195-T$194)*10)),1))</f>
        <v>0</v>
      </c>
      <c r="U80" s="124">
        <f>IF('Indicator Data'!BC83="No data","x",ROUND(IF('Indicator Data'!BC83&gt;U$195,0,IF('Indicator Data'!BC83&lt;U$194,10,(U$195-'Indicator Data'!BC83)/(U$195-U$194)*10)),1))</f>
        <v>0.2</v>
      </c>
      <c r="V80" s="124" t="str">
        <f>IF('Indicator Data'!BD83="No data","x",ROUND(IF('Indicator Data'!BD83&gt;V$195,0,IF('Indicator Data'!BD83&lt;V$194,10,(V$195-'Indicator Data'!BD83)/(V$195-V$194)*10)),1))</f>
        <v>x</v>
      </c>
      <c r="W80" s="80">
        <f t="shared" si="19"/>
        <v>0.1</v>
      </c>
      <c r="X80" s="80">
        <f>IF('Indicator Data'!BE83="No data","x",ROUND(IF('Indicator Data'!BE83&gt;X$195,0,IF('Indicator Data'!BE83&lt;X$194,10,(X$195-'Indicator Data'!BE83)/(X$195-X$194)*10)),1))</f>
        <v>4.9000000000000004</v>
      </c>
      <c r="Y80" s="80">
        <f>IF('Indicator Data'!BF83="No data","x",ROUND(IF('Indicator Data'!BF83&gt;Y$195,10,IF('Indicator Data'!BF83&lt;Y$194,0,10-(Y$195-'Indicator Data'!BF83)/(Y$195-Y$194)*10)),1))</f>
        <v>0.2</v>
      </c>
      <c r="Z80" s="81">
        <f t="shared" si="11"/>
        <v>3.1</v>
      </c>
      <c r="AA80" s="82">
        <f t="shared" si="12"/>
        <v>3.2</v>
      </c>
      <c r="AB80" s="179">
        <f>IF('Indicator Data'!BG83="No data","x",ROUND(IF('Indicator Data'!BG83&gt;AB$195,0,IF('Indicator Data'!BG83&lt;AB$194,10,(AB$195-'Indicator Data'!BG83)/(AB$195-AB$194)*10)),1))</f>
        <v>1.5</v>
      </c>
    </row>
    <row r="81" spans="1:28" s="4" customFormat="1" x14ac:dyDescent="0.3">
      <c r="A81" s="109" t="str">
        <f>'Indicator Data'!A84</f>
        <v>Iraq</v>
      </c>
      <c r="B81" s="46" t="str">
        <f>'Indicator Data'!B84</f>
        <v>IRQ</v>
      </c>
      <c r="C81" s="80">
        <f>IF('Indicator Data'!AQ84="No data","x",ROUND(IF('Indicator Data'!AQ84&gt;C$195,0,IF('Indicator Data'!AQ84&lt;C$194,10,(C$195-'Indicator Data'!AQ84)/(C$195-C$194)*10)),1))</f>
        <v>8.4</v>
      </c>
      <c r="D81" s="81">
        <f t="shared" si="13"/>
        <v>8.4</v>
      </c>
      <c r="E81" s="80">
        <f>IF('Indicator Data'!AS84="No data","x",ROUND(IF('Indicator Data'!AS84&gt;E$195,0,IF('Indicator Data'!AS84&lt;E$194,10,(E$195-'Indicator Data'!AS84)/(E$195-E$194)*10)),1))</f>
        <v>8</v>
      </c>
      <c r="F81" s="80">
        <f>IF('Indicator Data'!AR84="No data","x",ROUND(IF('Indicator Data'!AR84&gt;F$195,0,IF('Indicator Data'!AR84&lt;F$194,10,(F$195-'Indicator Data'!AR84)/(F$195-F$194)*10)),1))</f>
        <v>7.6</v>
      </c>
      <c r="G81" s="81">
        <f t="shared" si="14"/>
        <v>7.8</v>
      </c>
      <c r="H81" s="82">
        <f t="shared" si="15"/>
        <v>8.1</v>
      </c>
      <c r="I81" s="80">
        <f>IF('Indicator Data'!AU84="No data","x",ROUND(IF('Indicator Data'!AU84^2&gt;I$195,0,IF('Indicator Data'!AU84^2&lt;I$194,10,(I$195-'Indicator Data'!AU84^2)/(I$195-I$194)*10)),1))</f>
        <v>8.1999999999999993</v>
      </c>
      <c r="J81" s="80">
        <f>IF(OR('Indicator Data'!AT84=0,'Indicator Data'!AT84="No data"),"x",ROUND(IF('Indicator Data'!AT84&gt;J$195,0,IF('Indicator Data'!AT84&lt;J$194,10,(J$195-'Indicator Data'!AT84)/(J$195-J$194)*10)),1))</f>
        <v>0</v>
      </c>
      <c r="K81" s="80">
        <f>IF('Indicator Data'!AV84="No data","x",ROUND(IF('Indicator Data'!AV84&gt;K$195,0,IF('Indicator Data'!AV84&lt;K$194,10,(K$195-'Indicator Data'!AV84)/(K$195-K$194)*10)),1))</f>
        <v>2.5</v>
      </c>
      <c r="L81" s="80">
        <f>IF('Indicator Data'!AW84="No data","x",ROUND(IF('Indicator Data'!AW84&gt;L$195,0,IF('Indicator Data'!AW84&lt;L$194,10,(L$195-'Indicator Data'!AW84)/(L$195-L$194)*10)),1))</f>
        <v>5.4</v>
      </c>
      <c r="M81" s="81">
        <f t="shared" si="16"/>
        <v>4</v>
      </c>
      <c r="N81" s="124">
        <f>IF('Indicator Data'!AX84="No data","x",'Indicator Data'!AX84/'Indicator Data'!BK84*100)</f>
        <v>11.051759071652238</v>
      </c>
      <c r="O81" s="80">
        <f t="shared" si="17"/>
        <v>9</v>
      </c>
      <c r="P81" s="80">
        <f>IF('Indicator Data'!AY84="No data","x",ROUND(IF('Indicator Data'!AY84&gt;P$195,0,IF('Indicator Data'!AY84&lt;P$194,10,(P$195-'Indicator Data'!AY84)/(P$195-P$194)*10)),1))</f>
        <v>0.7</v>
      </c>
      <c r="Q81" s="80">
        <f>IF('Indicator Data'!AZ84="No data","x",ROUND(IF('Indicator Data'!AZ84&gt;Q$195,0,IF('Indicator Data'!AZ84&lt;Q$194,10,(Q$195-'Indicator Data'!AZ84)/(Q$195-Q$194)*10)),1))</f>
        <v>0.7</v>
      </c>
      <c r="R81" s="81">
        <f t="shared" si="18"/>
        <v>3.5</v>
      </c>
      <c r="S81" s="80">
        <f>IF('Indicator Data'!BA84="No data","x",ROUND(IF('Indicator Data'!BA84&gt;S$195,0,IF('Indicator Data'!BA84&lt;S$194,10,(S$195-'Indicator Data'!BA84)/(S$195-S$194)*10)),1))</f>
        <v>7.9</v>
      </c>
      <c r="T81" s="124">
        <f>IF('Indicator Data'!BB84="No data","x",ROUND(IF('Indicator Data'!BB84&gt;T$195,0,IF('Indicator Data'!BB84&lt;T$194,10,(T$195-'Indicator Data'!BB84)/(T$195-T$194)*10)),1))</f>
        <v>6.1</v>
      </c>
      <c r="U81" s="124">
        <f>IF('Indicator Data'!BC84="No data","x",ROUND(IF('Indicator Data'!BC84&gt;U$195,0,IF('Indicator Data'!BC84&lt;U$194,10,(U$195-'Indicator Data'!BC84)/(U$195-U$194)*10)),1))</f>
        <v>4.2</v>
      </c>
      <c r="V81" s="124">
        <f>IF('Indicator Data'!BD84="No data","x",ROUND(IF('Indicator Data'!BD84&gt;V$195,0,IF('Indicator Data'!BD84&lt;V$194,10,(V$195-'Indicator Data'!BD84)/(V$195-V$194)*10)),1))</f>
        <v>10</v>
      </c>
      <c r="W81" s="80">
        <f t="shared" si="19"/>
        <v>6.7666666666666666</v>
      </c>
      <c r="X81" s="80">
        <f>IF('Indicator Data'!BE84="No data","x",ROUND(IF('Indicator Data'!BE84&gt;X$195,0,IF('Indicator Data'!BE84&lt;X$194,10,(X$195-'Indicator Data'!BE84)/(X$195-X$194)*10)),1))</f>
        <v>8.5</v>
      </c>
      <c r="Y81" s="80">
        <f>IF('Indicator Data'!BF84="No data","x",ROUND(IF('Indicator Data'!BF84&gt;Y$195,10,IF('Indicator Data'!BF84&lt;Y$194,0,10-(Y$195-'Indicator Data'!BF84)/(Y$195-Y$194)*10)),1))</f>
        <v>0.9</v>
      </c>
      <c r="Z81" s="81">
        <f t="shared" si="11"/>
        <v>6</v>
      </c>
      <c r="AA81" s="82">
        <f t="shared" si="12"/>
        <v>4.5</v>
      </c>
      <c r="AB81" s="179">
        <f>IF('Indicator Data'!BG84="No data","x",ROUND(IF('Indicator Data'!BG84&gt;AB$195,0,IF('Indicator Data'!BG84&lt;AB$194,10,(AB$195-'Indicator Data'!BG84)/(AB$195-AB$194)*10)),1))</f>
        <v>1.8</v>
      </c>
    </row>
    <row r="82" spans="1:28" s="4" customFormat="1" x14ac:dyDescent="0.3">
      <c r="A82" s="109" t="str">
        <f>'Indicator Data'!A85</f>
        <v>Ireland</v>
      </c>
      <c r="B82" s="46" t="str">
        <f>'Indicator Data'!B85</f>
        <v>IRL</v>
      </c>
      <c r="C82" s="80" t="str">
        <f>IF('Indicator Data'!AQ85="No data","x",ROUND(IF('Indicator Data'!AQ85&gt;C$195,0,IF('Indicator Data'!AQ85&lt;C$194,10,(C$195-'Indicator Data'!AQ85)/(C$195-C$194)*10)),1))</f>
        <v>x</v>
      </c>
      <c r="D82" s="81" t="str">
        <f t="shared" si="13"/>
        <v>x</v>
      </c>
      <c r="E82" s="80">
        <f>IF('Indicator Data'!AS85="No data","x",ROUND(IF('Indicator Data'!AS85&gt;E$195,0,IF('Indicator Data'!AS85&lt;E$194,10,(E$195-'Indicator Data'!AS85)/(E$195-E$194)*10)),1))</f>
        <v>2.6</v>
      </c>
      <c r="F82" s="80">
        <f>IF('Indicator Data'!AR85="No data","x",ROUND(IF('Indicator Data'!AR85&gt;F$195,0,IF('Indicator Data'!AR85&lt;F$194,10,(F$195-'Indicator Data'!AR85)/(F$195-F$194)*10)),1))</f>
        <v>2.2000000000000002</v>
      </c>
      <c r="G82" s="81">
        <f t="shared" si="14"/>
        <v>2.4</v>
      </c>
      <c r="H82" s="82">
        <f t="shared" si="15"/>
        <v>2.4</v>
      </c>
      <c r="I82" s="80" t="str">
        <f>IF('Indicator Data'!AU85="No data","x",ROUND(IF('Indicator Data'!AU85^2&gt;I$195,0,IF('Indicator Data'!AU85^2&lt;I$194,10,(I$195-'Indicator Data'!AU85^2)/(I$195-I$194)*10)),1))</f>
        <v>x</v>
      </c>
      <c r="J82" s="80">
        <f>IF(OR('Indicator Data'!AT85=0,'Indicator Data'!AT85="No data"),"x",ROUND(IF('Indicator Data'!AT85&gt;J$195,0,IF('Indicator Data'!AT85&lt;J$194,10,(J$195-'Indicator Data'!AT85)/(J$195-J$194)*10)),1))</f>
        <v>0</v>
      </c>
      <c r="K82" s="80">
        <f>IF('Indicator Data'!AV85="No data","x",ROUND(IF('Indicator Data'!AV85&gt;K$195,0,IF('Indicator Data'!AV85&lt;K$194,10,(K$195-'Indicator Data'!AV85)/(K$195-K$194)*10)),1))</f>
        <v>1.5</v>
      </c>
      <c r="L82" s="80">
        <f>IF('Indicator Data'!AW85="No data","x",ROUND(IF('Indicator Data'!AW85&gt;L$195,0,IF('Indicator Data'!AW85&lt;L$194,10,(L$195-'Indicator Data'!AW85)/(L$195-L$194)*10)),1))</f>
        <v>5</v>
      </c>
      <c r="M82" s="81">
        <f t="shared" si="16"/>
        <v>2.2000000000000002</v>
      </c>
      <c r="N82" s="124">
        <f>IF('Indicator Data'!AX85="No data","x",'Indicator Data'!AX85/'Indicator Data'!BK85*100)</f>
        <v>159.67484395412976</v>
      </c>
      <c r="O82" s="80">
        <f t="shared" si="17"/>
        <v>0</v>
      </c>
      <c r="P82" s="80">
        <f>IF('Indicator Data'!AY85="No data","x",ROUND(IF('Indicator Data'!AY85&gt;P$195,0,IF('Indicator Data'!AY85&lt;P$194,10,(P$195-'Indicator Data'!AY85)/(P$195-P$194)*10)),1))</f>
        <v>1</v>
      </c>
      <c r="Q82" s="80">
        <f>IF('Indicator Data'!AZ85="No data","x",ROUND(IF('Indicator Data'!AZ85&gt;Q$195,0,IF('Indicator Data'!AZ85&lt;Q$194,10,(Q$195-'Indicator Data'!AZ85)/(Q$195-Q$194)*10)),1))</f>
        <v>0.5</v>
      </c>
      <c r="R82" s="81">
        <f t="shared" si="18"/>
        <v>0.5</v>
      </c>
      <c r="S82" s="80">
        <f>IF('Indicator Data'!BA85="No data","x",ROUND(IF('Indicator Data'!BA85&gt;S$195,0,IF('Indicator Data'!BA85&lt;S$194,10,(S$195-'Indicator Data'!BA85)/(S$195-S$194)*10)),1))</f>
        <v>2.2999999999999998</v>
      </c>
      <c r="T82" s="124">
        <f>IF('Indicator Data'!BB85="No data","x",ROUND(IF('Indicator Data'!BB85&gt;T$195,0,IF('Indicator Data'!BB85&lt;T$194,10,(T$195-'Indicator Data'!BB85)/(T$195-T$194)*10)),1))</f>
        <v>0.7</v>
      </c>
      <c r="U82" s="124" t="str">
        <f>IF('Indicator Data'!BC85="No data","x",ROUND(IF('Indicator Data'!BC85&gt;U$195,0,IF('Indicator Data'!BC85&lt;U$194,10,(U$195-'Indicator Data'!BC85)/(U$195-U$194)*10)),1))</f>
        <v>x</v>
      </c>
      <c r="V82" s="124">
        <f>IF('Indicator Data'!BD85="No data","x",ROUND(IF('Indicator Data'!BD85&gt;V$195,0,IF('Indicator Data'!BD85&lt;V$194,10,(V$195-'Indicator Data'!BD85)/(V$195-V$194)*10)),1))</f>
        <v>1.4</v>
      </c>
      <c r="W82" s="80">
        <f t="shared" si="19"/>
        <v>1.0499999999999998</v>
      </c>
      <c r="X82" s="80">
        <f>IF('Indicator Data'!BE85="No data","x",ROUND(IF('Indicator Data'!BE85&gt;X$195,0,IF('Indicator Data'!BE85&lt;X$194,10,(X$195-'Indicator Data'!BE85)/(X$195-X$194)*10)),1))</f>
        <v>0</v>
      </c>
      <c r="Y82" s="80">
        <f>IF('Indicator Data'!BF85="No data","x",ROUND(IF('Indicator Data'!BF85&gt;Y$195,10,IF('Indicator Data'!BF85&lt;Y$194,0,10-(Y$195-'Indicator Data'!BF85)/(Y$195-Y$194)*10)),1))</f>
        <v>0.1</v>
      </c>
      <c r="Z82" s="81">
        <f t="shared" si="11"/>
        <v>0.9</v>
      </c>
      <c r="AA82" s="82">
        <f t="shared" si="12"/>
        <v>1.2</v>
      </c>
      <c r="AB82" s="179">
        <f>IF('Indicator Data'!BG85="No data","x",ROUND(IF('Indicator Data'!BG85&gt;AB$195,0,IF('Indicator Data'!BG85&lt;AB$194,10,(AB$195-'Indicator Data'!BG85)/(AB$195-AB$194)*10)),1))</f>
        <v>3.3</v>
      </c>
    </row>
    <row r="83" spans="1:28" s="4" customFormat="1" x14ac:dyDescent="0.3">
      <c r="A83" s="109" t="str">
        <f>'Indicator Data'!A86</f>
        <v>Israel</v>
      </c>
      <c r="B83" s="46" t="str">
        <f>'Indicator Data'!B86</f>
        <v>ISR</v>
      </c>
      <c r="C83" s="80" t="str">
        <f>IF('Indicator Data'!AQ86="No data","x",ROUND(IF('Indicator Data'!AQ86&gt;C$195,0,IF('Indicator Data'!AQ86&lt;C$194,10,(C$195-'Indicator Data'!AQ86)/(C$195-C$194)*10)),1))</f>
        <v>x</v>
      </c>
      <c r="D83" s="81" t="str">
        <f t="shared" si="13"/>
        <v>x</v>
      </c>
      <c r="E83" s="80">
        <f>IF('Indicator Data'!AS86="No data","x",ROUND(IF('Indicator Data'!AS86&gt;E$195,0,IF('Indicator Data'!AS86&lt;E$194,10,(E$195-'Indicator Data'!AS86)/(E$195-E$194)*10)),1))</f>
        <v>4</v>
      </c>
      <c r="F83" s="80">
        <f>IF('Indicator Data'!AR86="No data","x",ROUND(IF('Indicator Data'!AR86&gt;F$195,0,IF('Indicator Data'!AR86&lt;F$194,10,(F$195-'Indicator Data'!AR86)/(F$195-F$194)*10)),1))</f>
        <v>2.6</v>
      </c>
      <c r="G83" s="81">
        <f t="shared" si="14"/>
        <v>3.3</v>
      </c>
      <c r="H83" s="82">
        <f t="shared" si="15"/>
        <v>3.3</v>
      </c>
      <c r="I83" s="80" t="str">
        <f>IF('Indicator Data'!AU86="No data","x",ROUND(IF('Indicator Data'!AU86^2&gt;I$195,0,IF('Indicator Data'!AU86^2&lt;I$194,10,(I$195-'Indicator Data'!AU86^2)/(I$195-I$194)*10)),1))</f>
        <v>x</v>
      </c>
      <c r="J83" s="80">
        <f>IF(OR('Indicator Data'!AT86=0,'Indicator Data'!AT86="No data"),"x",ROUND(IF('Indicator Data'!AT86&gt;J$195,0,IF('Indicator Data'!AT86&lt;J$194,10,(J$195-'Indicator Data'!AT86)/(J$195-J$194)*10)),1))</f>
        <v>0</v>
      </c>
      <c r="K83" s="80">
        <f>IF('Indicator Data'!AV86="No data","x",ROUND(IF('Indicator Data'!AV86&gt;K$195,0,IF('Indicator Data'!AV86&lt;K$194,10,(K$195-'Indicator Data'!AV86)/(K$195-K$194)*10)),1))</f>
        <v>1.6</v>
      </c>
      <c r="L83" s="80">
        <f>IF('Indicator Data'!AW86="No data","x",ROUND(IF('Indicator Data'!AW86&gt;L$195,0,IF('Indicator Data'!AW86&lt;L$194,10,(L$195-'Indicator Data'!AW86)/(L$195-L$194)*10)),1))</f>
        <v>3.7</v>
      </c>
      <c r="M83" s="81">
        <f t="shared" si="16"/>
        <v>1.8</v>
      </c>
      <c r="N83" s="124">
        <f>IF('Indicator Data'!AX86="No data","x",'Indicator Data'!AX86/'Indicator Data'!BK86*100)</f>
        <v>212.56931608133084</v>
      </c>
      <c r="O83" s="80">
        <f t="shared" si="17"/>
        <v>0</v>
      </c>
      <c r="P83" s="80">
        <f>IF('Indicator Data'!AY86="No data","x",ROUND(IF('Indicator Data'!AY86&gt;P$195,0,IF('Indicator Data'!AY86&lt;P$194,10,(P$195-'Indicator Data'!AY86)/(P$195-P$194)*10)),1))</f>
        <v>0</v>
      </c>
      <c r="Q83" s="80">
        <f>IF('Indicator Data'!AZ86="No data","x",ROUND(IF('Indicator Data'!AZ86&gt;Q$195,0,IF('Indicator Data'!AZ86&lt;Q$194,10,(Q$195-'Indicator Data'!AZ86)/(Q$195-Q$194)*10)),1))</f>
        <v>0</v>
      </c>
      <c r="R83" s="81">
        <f t="shared" si="18"/>
        <v>0</v>
      </c>
      <c r="S83" s="80">
        <f>IF('Indicator Data'!BA86="No data","x",ROUND(IF('Indicator Data'!BA86&gt;S$195,0,IF('Indicator Data'!BA86&lt;S$194,10,(S$195-'Indicator Data'!BA86)/(S$195-S$194)*10)),1))</f>
        <v>2</v>
      </c>
      <c r="T83" s="124">
        <f>IF('Indicator Data'!BB86="No data","x",ROUND(IF('Indicator Data'!BB86&gt;T$195,0,IF('Indicator Data'!BB86&lt;T$194,10,(T$195-'Indicator Data'!BB86)/(T$195-T$194)*10)),1))</f>
        <v>0.2</v>
      </c>
      <c r="U83" s="124">
        <f>IF('Indicator Data'!BC86="No data","x",ROUND(IF('Indicator Data'!BC86&gt;U$195,0,IF('Indicator Data'!BC86&lt;U$194,10,(U$195-'Indicator Data'!BC86)/(U$195-U$194)*10)),1))</f>
        <v>0.5</v>
      </c>
      <c r="V83" s="124">
        <f>IF('Indicator Data'!BD86="No data","x",ROUND(IF('Indicator Data'!BD86&gt;V$195,0,IF('Indicator Data'!BD86&lt;V$194,10,(V$195-'Indicator Data'!BD86)/(V$195-V$194)*10)),1))</f>
        <v>0.8</v>
      </c>
      <c r="W83" s="80">
        <f t="shared" si="19"/>
        <v>0.5</v>
      </c>
      <c r="X83" s="80">
        <f>IF('Indicator Data'!BE86="No data","x",ROUND(IF('Indicator Data'!BE86&gt;X$195,0,IF('Indicator Data'!BE86&lt;X$194,10,(X$195-'Indicator Data'!BE86)/(X$195-X$194)*10)),1))</f>
        <v>0.5</v>
      </c>
      <c r="Y83" s="80">
        <f>IF('Indicator Data'!BF86="No data","x",ROUND(IF('Indicator Data'!BF86&gt;Y$195,10,IF('Indicator Data'!BF86&lt;Y$194,0,10-(Y$195-'Indicator Data'!BF86)/(Y$195-Y$194)*10)),1))</f>
        <v>0</v>
      </c>
      <c r="Z83" s="81">
        <f t="shared" si="11"/>
        <v>0.8</v>
      </c>
      <c r="AA83" s="82">
        <f t="shared" si="12"/>
        <v>0.9</v>
      </c>
      <c r="AB83" s="179">
        <f>IF('Indicator Data'!BG86="No data","x",ROUND(IF('Indicator Data'!BG86&gt;AB$195,0,IF('Indicator Data'!BG86&lt;AB$194,10,(AB$195-'Indicator Data'!BG86)/(AB$195-AB$194)*10)),1))</f>
        <v>0.9</v>
      </c>
    </row>
    <row r="84" spans="1:28" s="4" customFormat="1" x14ac:dyDescent="0.3">
      <c r="A84" s="109" t="str">
        <f>'Indicator Data'!A87</f>
        <v>Italy</v>
      </c>
      <c r="B84" s="46" t="str">
        <f>'Indicator Data'!B87</f>
        <v>ITA</v>
      </c>
      <c r="C84" s="80">
        <f>IF('Indicator Data'!AQ87="No data","x",ROUND(IF('Indicator Data'!AQ87&gt;C$195,0,IF('Indicator Data'!AQ87&lt;C$194,10,(C$195-'Indicator Data'!AQ87)/(C$195-C$194)*10)),1))</f>
        <v>2.4</v>
      </c>
      <c r="D84" s="81">
        <f t="shared" si="13"/>
        <v>2.4</v>
      </c>
      <c r="E84" s="80">
        <f>IF('Indicator Data'!AS87="No data","x",ROUND(IF('Indicator Data'!AS87&gt;E$195,0,IF('Indicator Data'!AS87&lt;E$194,10,(E$195-'Indicator Data'!AS87)/(E$195-E$194)*10)),1))</f>
        <v>4.7</v>
      </c>
      <c r="F84" s="80">
        <f>IF('Indicator Data'!AR87="No data","x",ROUND(IF('Indicator Data'!AR87&gt;F$195,0,IF('Indicator Data'!AR87&lt;F$194,10,(F$195-'Indicator Data'!AR87)/(F$195-F$194)*10)),1))</f>
        <v>4.2</v>
      </c>
      <c r="G84" s="81">
        <f t="shared" si="14"/>
        <v>4.5</v>
      </c>
      <c r="H84" s="82">
        <f t="shared" si="15"/>
        <v>3.5</v>
      </c>
      <c r="I84" s="80">
        <f>IF('Indicator Data'!AU87="No data","x",ROUND(IF('Indicator Data'!AU87^2&gt;I$195,0,IF('Indicator Data'!AU87^2&lt;I$194,10,(I$195-'Indicator Data'!AU87^2)/(I$195-I$194)*10)),1))</f>
        <v>0.2</v>
      </c>
      <c r="J84" s="80">
        <f>IF(OR('Indicator Data'!AT87=0,'Indicator Data'!AT87="No data"),"x",ROUND(IF('Indicator Data'!AT87&gt;J$195,0,IF('Indicator Data'!AT87&lt;J$194,10,(J$195-'Indicator Data'!AT87)/(J$195-J$194)*10)),1))</f>
        <v>0</v>
      </c>
      <c r="K84" s="80">
        <f>IF('Indicator Data'!AV87="No data","x",ROUND(IF('Indicator Data'!AV87&gt;K$195,0,IF('Indicator Data'!AV87&lt;K$194,10,(K$195-'Indicator Data'!AV87)/(K$195-K$194)*10)),1))</f>
        <v>2.6</v>
      </c>
      <c r="L84" s="80">
        <f>IF('Indicator Data'!AW87="No data","x",ROUND(IF('Indicator Data'!AW87&gt;L$195,0,IF('Indicator Data'!AW87&lt;L$194,10,(L$195-'Indicator Data'!AW87)/(L$195-L$194)*10)),1))</f>
        <v>3.2</v>
      </c>
      <c r="M84" s="81">
        <f t="shared" si="16"/>
        <v>1.5</v>
      </c>
      <c r="N84" s="124">
        <f>IF('Indicator Data'!AX87="No data","x",'Indicator Data'!AX87/'Indicator Data'!BK87*100)</f>
        <v>241.38165499422044</v>
      </c>
      <c r="O84" s="80">
        <f t="shared" si="17"/>
        <v>0</v>
      </c>
      <c r="P84" s="80">
        <f>IF('Indicator Data'!AY87="No data","x",ROUND(IF('Indicator Data'!AY87&gt;P$195,0,IF('Indicator Data'!AY87&lt;P$194,10,(P$195-'Indicator Data'!AY87)/(P$195-P$194)*10)),1))</f>
        <v>0.1</v>
      </c>
      <c r="Q84" s="80">
        <f>IF('Indicator Data'!AZ87="No data","x",ROUND(IF('Indicator Data'!AZ87&gt;Q$195,0,IF('Indicator Data'!AZ87&lt;Q$194,10,(Q$195-'Indicator Data'!AZ87)/(Q$195-Q$194)*10)),1))</f>
        <v>0.1</v>
      </c>
      <c r="R84" s="81">
        <f t="shared" si="18"/>
        <v>0.1</v>
      </c>
      <c r="S84" s="80">
        <f>IF('Indicator Data'!BA87="No data","x",ROUND(IF('Indicator Data'!BA87&gt;S$195,0,IF('Indicator Data'!BA87&lt;S$194,10,(S$195-'Indicator Data'!BA87)/(S$195-S$194)*10)),1))</f>
        <v>0</v>
      </c>
      <c r="T84" s="124">
        <f>IF('Indicator Data'!BB87="No data","x",ROUND(IF('Indicator Data'!BB87&gt;T$195,0,IF('Indicator Data'!BB87&lt;T$194,10,(T$195-'Indicator Data'!BB87)/(T$195-T$194)*10)),1))</f>
        <v>0.8</v>
      </c>
      <c r="U84" s="124">
        <f>IF('Indicator Data'!BC87="No data","x",ROUND(IF('Indicator Data'!BC87&gt;U$195,0,IF('Indicator Data'!BC87&lt;U$194,10,(U$195-'Indicator Data'!BC87)/(U$195-U$194)*10)),1))</f>
        <v>2.2000000000000002</v>
      </c>
      <c r="V84" s="124">
        <f>IF('Indicator Data'!BD87="No data","x",ROUND(IF('Indicator Data'!BD87&gt;V$195,0,IF('Indicator Data'!BD87&lt;V$194,10,(V$195-'Indicator Data'!BD87)/(V$195-V$194)*10)),1))</f>
        <v>1.4</v>
      </c>
      <c r="W84" s="80">
        <f t="shared" si="19"/>
        <v>1.4666666666666668</v>
      </c>
      <c r="X84" s="80">
        <f>IF('Indicator Data'!BE87="No data","x",ROUND(IF('Indicator Data'!BE87&gt;X$195,0,IF('Indicator Data'!BE87&lt;X$194,10,(X$195-'Indicator Data'!BE87)/(X$195-X$194)*10)),1))</f>
        <v>0</v>
      </c>
      <c r="Y84" s="80">
        <f>IF('Indicator Data'!BF87="No data","x",ROUND(IF('Indicator Data'!BF87&gt;Y$195,10,IF('Indicator Data'!BF87&lt;Y$194,0,10-(Y$195-'Indicator Data'!BF87)/(Y$195-Y$194)*10)),1))</f>
        <v>0</v>
      </c>
      <c r="Z84" s="81">
        <f t="shared" si="11"/>
        <v>0.4</v>
      </c>
      <c r="AA84" s="82">
        <f t="shared" si="12"/>
        <v>0.7</v>
      </c>
      <c r="AB84" s="179">
        <f>IF('Indicator Data'!BG87="No data","x",ROUND(IF('Indicator Data'!BG87&gt;AB$195,0,IF('Indicator Data'!BG87&lt;AB$194,10,(AB$195-'Indicator Data'!BG87)/(AB$195-AB$194)*10)),1))</f>
        <v>1.5</v>
      </c>
    </row>
    <row r="85" spans="1:28" s="4" customFormat="1" x14ac:dyDescent="0.3">
      <c r="A85" s="109" t="str">
        <f>'Indicator Data'!A88</f>
        <v>Jamaica</v>
      </c>
      <c r="B85" s="46" t="str">
        <f>'Indicator Data'!B88</f>
        <v>JAM</v>
      </c>
      <c r="C85" s="80">
        <f>IF('Indicator Data'!AQ88="No data","x",ROUND(IF('Indicator Data'!AQ88&gt;C$195,0,IF('Indicator Data'!AQ88&lt;C$194,10,(C$195-'Indicator Data'!AQ88)/(C$195-C$194)*10)),1))</f>
        <v>3.3</v>
      </c>
      <c r="D85" s="81">
        <f t="shared" si="13"/>
        <v>3.3</v>
      </c>
      <c r="E85" s="80">
        <f>IF('Indicator Data'!AS88="No data","x",ROUND(IF('Indicator Data'!AS88&gt;E$195,0,IF('Indicator Data'!AS88&lt;E$194,10,(E$195-'Indicator Data'!AS88)/(E$195-E$194)*10)),1))</f>
        <v>5.7</v>
      </c>
      <c r="F85" s="80">
        <f>IF('Indicator Data'!AR88="No data","x",ROUND(IF('Indicator Data'!AR88&gt;F$195,0,IF('Indicator Data'!AR88&lt;F$194,10,(F$195-'Indicator Data'!AR88)/(F$195-F$194)*10)),1))</f>
        <v>4</v>
      </c>
      <c r="G85" s="81">
        <f t="shared" si="14"/>
        <v>4.9000000000000004</v>
      </c>
      <c r="H85" s="82">
        <f t="shared" si="15"/>
        <v>4.0999999999999996</v>
      </c>
      <c r="I85" s="80">
        <f>IF('Indicator Data'!AU88="No data","x",ROUND(IF('Indicator Data'!AU88^2&gt;I$195,0,IF('Indicator Data'!AU88^2&lt;I$194,10,(I$195-'Indicator Data'!AU88^2)/(I$195-I$194)*10)),1))</f>
        <v>2.5</v>
      </c>
      <c r="J85" s="80">
        <f>IF(OR('Indicator Data'!AT88=0,'Indicator Data'!AT88="No data"),"x",ROUND(IF('Indicator Data'!AT88&gt;J$195,0,IF('Indicator Data'!AT88&lt;J$194,10,(J$195-'Indicator Data'!AT88)/(J$195-J$194)*10)),1))</f>
        <v>0</v>
      </c>
      <c r="K85" s="80">
        <f>IF('Indicator Data'!AV88="No data","x",ROUND(IF('Indicator Data'!AV88&gt;K$195,0,IF('Indicator Data'!AV88&lt;K$194,10,(K$195-'Indicator Data'!AV88)/(K$195-K$194)*10)),1))</f>
        <v>4.5</v>
      </c>
      <c r="L85" s="80">
        <f>IF('Indicator Data'!AW88="No data","x",ROUND(IF('Indicator Data'!AW88&gt;L$195,0,IF('Indicator Data'!AW88&lt;L$194,10,(L$195-'Indicator Data'!AW88)/(L$195-L$194)*10)),1))</f>
        <v>5.0999999999999996</v>
      </c>
      <c r="M85" s="81">
        <f t="shared" si="16"/>
        <v>3</v>
      </c>
      <c r="N85" s="124">
        <f>IF('Indicator Data'!AX88="No data","x",'Indicator Data'!AX88/'Indicator Data'!BK88*100)</f>
        <v>76.638965835641741</v>
      </c>
      <c r="O85" s="80">
        <f t="shared" si="17"/>
        <v>2.4</v>
      </c>
      <c r="P85" s="80">
        <f>IF('Indicator Data'!AY88="No data","x",ROUND(IF('Indicator Data'!AY88&gt;P$195,0,IF('Indicator Data'!AY88&lt;P$194,10,(P$195-'Indicator Data'!AY88)/(P$195-P$194)*10)),1))</f>
        <v>1.4</v>
      </c>
      <c r="Q85" s="80">
        <f>IF('Indicator Data'!AZ88="No data","x",ROUND(IF('Indicator Data'!AZ88&gt;Q$195,0,IF('Indicator Data'!AZ88&lt;Q$194,10,(Q$195-'Indicator Data'!AZ88)/(Q$195-Q$194)*10)),1))</f>
        <v>1.9</v>
      </c>
      <c r="R85" s="81">
        <f t="shared" si="18"/>
        <v>1.9</v>
      </c>
      <c r="S85" s="80">
        <f>IF('Indicator Data'!BA88="No data","x",ROUND(IF('Indicator Data'!BA88&gt;S$195,0,IF('Indicator Data'!BA88&lt;S$194,10,(S$195-'Indicator Data'!BA88)/(S$195-S$194)*10)),1))</f>
        <v>6.7</v>
      </c>
      <c r="T85" s="124">
        <f>IF('Indicator Data'!BB88="No data","x",ROUND(IF('Indicator Data'!BB88&gt;T$195,0,IF('Indicator Data'!BB88&lt;T$194,10,(T$195-'Indicator Data'!BB88)/(T$195-T$194)*10)),1))</f>
        <v>1</v>
      </c>
      <c r="U85" s="124">
        <f>IF('Indicator Data'!BC88="No data","x",ROUND(IF('Indicator Data'!BC88&gt;U$195,0,IF('Indicator Data'!BC88&lt;U$194,10,(U$195-'Indicator Data'!BC88)/(U$195-U$194)*10)),1))</f>
        <v>0.7</v>
      </c>
      <c r="V85" s="124" t="str">
        <f>IF('Indicator Data'!BD88="No data","x",ROUND(IF('Indicator Data'!BD88&gt;V$195,0,IF('Indicator Data'!BD88&lt;V$194,10,(V$195-'Indicator Data'!BD88)/(V$195-V$194)*10)),1))</f>
        <v>x</v>
      </c>
      <c r="W85" s="80">
        <f t="shared" si="19"/>
        <v>0.85</v>
      </c>
      <c r="X85" s="80">
        <f>IF('Indicator Data'!BE88="No data","x",ROUND(IF('Indicator Data'!BE88&gt;X$195,0,IF('Indicator Data'!BE88&lt;X$194,10,(X$195-'Indicator Data'!BE88)/(X$195-X$194)*10)),1))</f>
        <v>8.4</v>
      </c>
      <c r="Y85" s="80">
        <f>IF('Indicator Data'!BF88="No data","x",ROUND(IF('Indicator Data'!BF88&gt;Y$195,10,IF('Indicator Data'!BF88&lt;Y$194,0,10-(Y$195-'Indicator Data'!BF88)/(Y$195-Y$194)*10)),1))</f>
        <v>0.9</v>
      </c>
      <c r="Z85" s="81">
        <f t="shared" si="11"/>
        <v>4.2</v>
      </c>
      <c r="AA85" s="82">
        <f t="shared" si="12"/>
        <v>3</v>
      </c>
      <c r="AB85" s="179">
        <f>IF('Indicator Data'!BG88="No data","x",ROUND(IF('Indicator Data'!BG88&gt;AB$195,0,IF('Indicator Data'!BG88&lt;AB$194,10,(AB$195-'Indicator Data'!BG88)/(AB$195-AB$194)*10)),1))</f>
        <v>2.4</v>
      </c>
    </row>
    <row r="86" spans="1:28" s="4" customFormat="1" x14ac:dyDescent="0.3">
      <c r="A86" s="109" t="str">
        <f>'Indicator Data'!A89</f>
        <v>Japan</v>
      </c>
      <c r="B86" s="46" t="str">
        <f>'Indicator Data'!B89</f>
        <v>JPN</v>
      </c>
      <c r="C86" s="80">
        <f>IF('Indicator Data'!AQ89="No data","x",ROUND(IF('Indicator Data'!AQ89&gt;C$195,0,IF('Indicator Data'!AQ89&lt;C$194,10,(C$195-'Indicator Data'!AQ89)/(C$195-C$194)*10)),1))</f>
        <v>1.9</v>
      </c>
      <c r="D86" s="81">
        <f t="shared" si="13"/>
        <v>1.9</v>
      </c>
      <c r="E86" s="80">
        <f>IF('Indicator Data'!AS89="No data","x",ROUND(IF('Indicator Data'!AS89&gt;E$195,0,IF('Indicator Data'!AS89&lt;E$194,10,(E$195-'Indicator Data'!AS89)/(E$195-E$194)*10)),1))</f>
        <v>2.7</v>
      </c>
      <c r="F86" s="80">
        <f>IF('Indicator Data'!AR89="No data","x",ROUND(IF('Indicator Data'!AR89&gt;F$195,0,IF('Indicator Data'!AR89&lt;F$194,10,(F$195-'Indicator Data'!AR89)/(F$195-F$194)*10)),1))</f>
        <v>1.6</v>
      </c>
      <c r="G86" s="81">
        <f t="shared" si="14"/>
        <v>2.2000000000000002</v>
      </c>
      <c r="H86" s="82">
        <f t="shared" si="15"/>
        <v>2.1</v>
      </c>
      <c r="I86" s="80" t="str">
        <f>IF('Indicator Data'!AU89="No data","x",ROUND(IF('Indicator Data'!AU89^2&gt;I$195,0,IF('Indicator Data'!AU89^2&lt;I$194,10,(I$195-'Indicator Data'!AU89^2)/(I$195-I$194)*10)),1))</f>
        <v>x</v>
      </c>
      <c r="J86" s="80">
        <f>IF(OR('Indicator Data'!AT89=0,'Indicator Data'!AT89="No data"),"x",ROUND(IF('Indicator Data'!AT89&gt;J$195,0,IF('Indicator Data'!AT89&lt;J$194,10,(J$195-'Indicator Data'!AT89)/(J$195-J$194)*10)),1))</f>
        <v>0</v>
      </c>
      <c r="K86" s="80">
        <f>IF('Indicator Data'!AV89="No data","x",ROUND(IF('Indicator Data'!AV89&gt;K$195,0,IF('Indicator Data'!AV89&lt;K$194,10,(K$195-'Indicator Data'!AV89)/(K$195-K$194)*10)),1))</f>
        <v>0.9</v>
      </c>
      <c r="L86" s="80">
        <f>IF('Indicator Data'!AW89="No data","x",ROUND(IF('Indicator Data'!AW89&gt;L$195,0,IF('Indicator Data'!AW89&lt;L$194,10,(L$195-'Indicator Data'!AW89)/(L$195-L$194)*10)),1))</f>
        <v>3</v>
      </c>
      <c r="M86" s="81">
        <f t="shared" si="16"/>
        <v>1.3</v>
      </c>
      <c r="N86" s="124">
        <f>IF('Indicator Data'!AX89="No data","x",'Indicator Data'!AX89/'Indicator Data'!BK89*100)</f>
        <v>384.08779149519893</v>
      </c>
      <c r="O86" s="80">
        <f t="shared" si="17"/>
        <v>0</v>
      </c>
      <c r="P86" s="80">
        <f>IF('Indicator Data'!AY89="No data","x",ROUND(IF('Indicator Data'!AY89&gt;P$195,0,IF('Indicator Data'!AY89&lt;P$194,10,(P$195-'Indicator Data'!AY89)/(P$195-P$194)*10)),1))</f>
        <v>0</v>
      </c>
      <c r="Q86" s="80">
        <f>IF('Indicator Data'!AZ89="No data","x",ROUND(IF('Indicator Data'!AZ89&gt;Q$195,0,IF('Indicator Data'!AZ89&lt;Q$194,10,(Q$195-'Indicator Data'!AZ89)/(Q$195-Q$194)*10)),1))</f>
        <v>0.2</v>
      </c>
      <c r="R86" s="81">
        <f t="shared" si="18"/>
        <v>0.1</v>
      </c>
      <c r="S86" s="80">
        <f>IF('Indicator Data'!BA89="No data","x",ROUND(IF('Indicator Data'!BA89&gt;S$195,0,IF('Indicator Data'!BA89&lt;S$194,10,(S$195-'Indicator Data'!BA89)/(S$195-S$194)*10)),1))</f>
        <v>4</v>
      </c>
      <c r="T86" s="124">
        <f>IF('Indicator Data'!BB89="No data","x",ROUND(IF('Indicator Data'!BB89&gt;T$195,0,IF('Indicator Data'!BB89&lt;T$194,10,(T$195-'Indicator Data'!BB89)/(T$195-T$194)*10)),1))</f>
        <v>0</v>
      </c>
      <c r="U86" s="124">
        <f>IF('Indicator Data'!BC89="No data","x",ROUND(IF('Indicator Data'!BC89&gt;U$195,0,IF('Indicator Data'!BC89&lt;U$194,10,(U$195-'Indicator Data'!BC89)/(U$195-U$194)*10)),1))</f>
        <v>0.7</v>
      </c>
      <c r="V86" s="124">
        <f>IF('Indicator Data'!BD89="No data","x",ROUND(IF('Indicator Data'!BD89&gt;V$195,0,IF('Indicator Data'!BD89&lt;V$194,10,(V$195-'Indicator Data'!BD89)/(V$195-V$194)*10)),1))</f>
        <v>0</v>
      </c>
      <c r="W86" s="80">
        <f t="shared" si="19"/>
        <v>0.23333333333333331</v>
      </c>
      <c r="X86" s="80">
        <f>IF('Indicator Data'!BE89="No data","x",ROUND(IF('Indicator Data'!BE89&gt;X$195,0,IF('Indicator Data'!BE89&lt;X$194,10,(X$195-'Indicator Data'!BE89)/(X$195-X$194)*10)),1))</f>
        <v>0</v>
      </c>
      <c r="Y86" s="80">
        <f>IF('Indicator Data'!BF89="No data","x",ROUND(IF('Indicator Data'!BF89&gt;Y$195,10,IF('Indicator Data'!BF89&lt;Y$194,0,10-(Y$195-'Indicator Data'!BF89)/(Y$195-Y$194)*10)),1))</f>
        <v>0.1</v>
      </c>
      <c r="Z86" s="81">
        <f t="shared" si="11"/>
        <v>1.1000000000000001</v>
      </c>
      <c r="AA86" s="82">
        <f t="shared" si="12"/>
        <v>0.8</v>
      </c>
      <c r="AB86" s="179" t="str">
        <f>IF('Indicator Data'!BG89="No data","x",ROUND(IF('Indicator Data'!BG89&gt;AB$195,0,IF('Indicator Data'!BG89&lt;AB$194,10,(AB$195-'Indicator Data'!BG89)/(AB$195-AB$194)*10)),1))</f>
        <v>x</v>
      </c>
    </row>
    <row r="87" spans="1:28" s="4" customFormat="1" x14ac:dyDescent="0.3">
      <c r="A87" s="109" t="str">
        <f>'Indicator Data'!A90</f>
        <v>Jordan</v>
      </c>
      <c r="B87" s="46" t="str">
        <f>'Indicator Data'!B90</f>
        <v>JOR</v>
      </c>
      <c r="C87" s="80">
        <f>IF('Indicator Data'!AQ90="No data","x",ROUND(IF('Indicator Data'!AQ90&gt;C$195,0,IF('Indicator Data'!AQ90&lt;C$194,10,(C$195-'Indicator Data'!AQ90)/(C$195-C$194)*10)),1))</f>
        <v>6.1</v>
      </c>
      <c r="D87" s="81">
        <f t="shared" si="13"/>
        <v>6.1</v>
      </c>
      <c r="E87" s="80">
        <f>IF('Indicator Data'!AS90="No data","x",ROUND(IF('Indicator Data'!AS90&gt;E$195,0,IF('Indicator Data'!AS90&lt;E$194,10,(E$195-'Indicator Data'!AS90)/(E$195-E$194)*10)),1))</f>
        <v>5.2</v>
      </c>
      <c r="F87" s="80">
        <f>IF('Indicator Data'!AR90="No data","x",ROUND(IF('Indicator Data'!AR90&gt;F$195,0,IF('Indicator Data'!AR90&lt;F$194,10,(F$195-'Indicator Data'!AR90)/(F$195-F$194)*10)),1))</f>
        <v>4.8</v>
      </c>
      <c r="G87" s="81">
        <f t="shared" si="14"/>
        <v>5</v>
      </c>
      <c r="H87" s="82">
        <f t="shared" si="15"/>
        <v>5.6</v>
      </c>
      <c r="I87" s="80">
        <f>IF('Indicator Data'!AU90="No data","x",ROUND(IF('Indicator Data'!AU90^2&gt;I$195,0,IF('Indicator Data'!AU90^2&lt;I$194,10,(I$195-'Indicator Data'!AU90^2)/(I$195-I$194)*10)),1))</f>
        <v>0.4</v>
      </c>
      <c r="J87" s="80">
        <f>IF(OR('Indicator Data'!AT90=0,'Indicator Data'!AT90="No data"),"x",ROUND(IF('Indicator Data'!AT90&gt;J$195,0,IF('Indicator Data'!AT90&lt;J$194,10,(J$195-'Indicator Data'!AT90)/(J$195-J$194)*10)),1))</f>
        <v>0</v>
      </c>
      <c r="K87" s="80">
        <f>IF('Indicator Data'!AV90="No data","x",ROUND(IF('Indicator Data'!AV90&gt;K$195,0,IF('Indicator Data'!AV90&lt;K$194,10,(K$195-'Indicator Data'!AV90)/(K$195-K$194)*10)),1))</f>
        <v>3.3</v>
      </c>
      <c r="L87" s="80">
        <f>IF('Indicator Data'!AW90="No data","x",ROUND(IF('Indicator Data'!AW90&gt;L$195,0,IF('Indicator Data'!AW90&lt;L$194,10,(L$195-'Indicator Data'!AW90)/(L$195-L$194)*10)),1))</f>
        <v>5.8</v>
      </c>
      <c r="M87" s="81">
        <f t="shared" si="16"/>
        <v>2.4</v>
      </c>
      <c r="N87" s="124">
        <f>IF('Indicator Data'!AX90="No data","x",'Indicator Data'!AX90/'Indicator Data'!BK90*100)</f>
        <v>32.665014642937599</v>
      </c>
      <c r="O87" s="80">
        <f t="shared" si="17"/>
        <v>6.8</v>
      </c>
      <c r="P87" s="80">
        <f>IF('Indicator Data'!AY90="No data","x",ROUND(IF('Indicator Data'!AY90&gt;P$195,0,IF('Indicator Data'!AY90&lt;P$194,10,(P$195-'Indicator Data'!AY90)/(P$195-P$194)*10)),1))</f>
        <v>0.3</v>
      </c>
      <c r="Q87" s="80">
        <f>IF('Indicator Data'!AZ90="No data","x",ROUND(IF('Indicator Data'!AZ90&gt;Q$195,0,IF('Indicator Data'!AZ90&lt;Q$194,10,(Q$195-'Indicator Data'!AZ90)/(Q$195-Q$194)*10)),1))</f>
        <v>0.2</v>
      </c>
      <c r="R87" s="81">
        <f t="shared" si="18"/>
        <v>2.4</v>
      </c>
      <c r="S87" s="80">
        <f>IF('Indicator Data'!BA90="No data","x",ROUND(IF('Indicator Data'!BA90&gt;S$195,0,IF('Indicator Data'!BA90&lt;S$194,10,(S$195-'Indicator Data'!BA90)/(S$195-S$194)*10)),1))</f>
        <v>4.0999999999999996</v>
      </c>
      <c r="T87" s="124">
        <f>IF('Indicator Data'!BB90="No data","x",ROUND(IF('Indicator Data'!BB90&gt;T$195,0,IF('Indicator Data'!BB90&lt;T$194,10,(T$195-'Indicator Data'!BB90)/(T$195-T$194)*10)),1))</f>
        <v>0</v>
      </c>
      <c r="U87" s="124">
        <f>IF('Indicator Data'!BC90="No data","x",ROUND(IF('Indicator Data'!BC90&gt;U$195,0,IF('Indicator Data'!BC90&lt;U$194,10,(U$195-'Indicator Data'!BC90)/(U$195-U$194)*10)),1))</f>
        <v>0</v>
      </c>
      <c r="V87" s="124" t="str">
        <f>IF('Indicator Data'!BD90="No data","x",ROUND(IF('Indicator Data'!BD90&gt;V$195,0,IF('Indicator Data'!BD90&lt;V$194,10,(V$195-'Indicator Data'!BD90)/(V$195-V$194)*10)),1))</f>
        <v>x</v>
      </c>
      <c r="W87" s="80">
        <f t="shared" si="19"/>
        <v>0</v>
      </c>
      <c r="X87" s="80">
        <f>IF('Indicator Data'!BE90="No data","x",ROUND(IF('Indicator Data'!BE90&gt;X$195,0,IF('Indicator Data'!BE90&lt;X$194,10,(X$195-'Indicator Data'!BE90)/(X$195-X$194)*10)),1))</f>
        <v>8.5</v>
      </c>
      <c r="Y87" s="80">
        <f>IF('Indicator Data'!BF90="No data","x",ROUND(IF('Indicator Data'!BF90&gt;Y$195,10,IF('Indicator Data'!BF90&lt;Y$194,0,10-(Y$195-'Indicator Data'!BF90)/(Y$195-Y$194)*10)),1))</f>
        <v>0.5</v>
      </c>
      <c r="Z87" s="81">
        <f t="shared" si="11"/>
        <v>3.3</v>
      </c>
      <c r="AA87" s="82">
        <f t="shared" si="12"/>
        <v>2.7</v>
      </c>
      <c r="AB87" s="179">
        <f>IF('Indicator Data'!BG90="No data","x",ROUND(IF('Indicator Data'!BG90&gt;AB$195,0,IF('Indicator Data'!BG90&lt;AB$194,10,(AB$195-'Indicator Data'!BG90)/(AB$195-AB$194)*10)),1))</f>
        <v>5.2</v>
      </c>
    </row>
    <row r="88" spans="1:28" s="4" customFormat="1" x14ac:dyDescent="0.3">
      <c r="A88" s="109" t="str">
        <f>'Indicator Data'!A91</f>
        <v>Kazakhstan</v>
      </c>
      <c r="B88" s="46" t="str">
        <f>'Indicator Data'!B91</f>
        <v>KAZ</v>
      </c>
      <c r="C88" s="80">
        <f>IF('Indicator Data'!AQ91="No data","x",ROUND(IF('Indicator Data'!AQ91&gt;C$195,0,IF('Indicator Data'!AQ91&lt;C$194,10,(C$195-'Indicator Data'!AQ91)/(C$195-C$194)*10)),1))</f>
        <v>3.8</v>
      </c>
      <c r="D88" s="81">
        <f t="shared" si="13"/>
        <v>3.8</v>
      </c>
      <c r="E88" s="80">
        <f>IF('Indicator Data'!AS91="No data","x",ROUND(IF('Indicator Data'!AS91&gt;E$195,0,IF('Indicator Data'!AS91&lt;E$194,10,(E$195-'Indicator Data'!AS91)/(E$195-E$194)*10)),1))</f>
        <v>6.6</v>
      </c>
      <c r="F88" s="80">
        <f>IF('Indicator Data'!AR91="No data","x",ROUND(IF('Indicator Data'!AR91&gt;F$195,0,IF('Indicator Data'!AR91&lt;F$194,10,(F$195-'Indicator Data'!AR91)/(F$195-F$194)*10)),1))</f>
        <v>5</v>
      </c>
      <c r="G88" s="81">
        <f t="shared" si="14"/>
        <v>5.8</v>
      </c>
      <c r="H88" s="82">
        <f t="shared" si="15"/>
        <v>4.8</v>
      </c>
      <c r="I88" s="80">
        <f>IF('Indicator Data'!AU91="No data","x",ROUND(IF('Indicator Data'!AU91^2&gt;I$195,0,IF('Indicator Data'!AU91^2&lt;I$194,10,(I$195-'Indicator Data'!AU91^2)/(I$195-I$194)*10)),1))</f>
        <v>0</v>
      </c>
      <c r="J88" s="80">
        <f>IF(OR('Indicator Data'!AT91=0,'Indicator Data'!AT91="No data"),"x",ROUND(IF('Indicator Data'!AT91&gt;J$195,0,IF('Indicator Data'!AT91&lt;J$194,10,(J$195-'Indicator Data'!AT91)/(J$195-J$194)*10)),1))</f>
        <v>0</v>
      </c>
      <c r="K88" s="80">
        <f>IF('Indicator Data'!AV91="No data","x",ROUND(IF('Indicator Data'!AV91&gt;K$195,0,IF('Indicator Data'!AV91&lt;K$194,10,(K$195-'Indicator Data'!AV91)/(K$195-K$194)*10)),1))</f>
        <v>2.1</v>
      </c>
      <c r="L88" s="80">
        <f>IF('Indicator Data'!AW91="No data","x",ROUND(IF('Indicator Data'!AW91&gt;L$195,0,IF('Indicator Data'!AW91&lt;L$194,10,(L$195-'Indicator Data'!AW91)/(L$195-L$194)*10)),1))</f>
        <v>3</v>
      </c>
      <c r="M88" s="81">
        <f t="shared" si="16"/>
        <v>1.3</v>
      </c>
      <c r="N88" s="124">
        <f>IF('Indicator Data'!AX91="No data","x",'Indicator Data'!AX91/'Indicator Data'!BK91*100)</f>
        <v>5.9265844353076265</v>
      </c>
      <c r="O88" s="80">
        <f t="shared" si="17"/>
        <v>9.5</v>
      </c>
      <c r="P88" s="80">
        <f>IF('Indicator Data'!AY91="No data","x",ROUND(IF('Indicator Data'!AY91&gt;P$195,0,IF('Indicator Data'!AY91&lt;P$194,10,(P$195-'Indicator Data'!AY91)/(P$195-P$194)*10)),1))</f>
        <v>0.2</v>
      </c>
      <c r="Q88" s="80">
        <f>IF('Indicator Data'!AZ91="No data","x",ROUND(IF('Indicator Data'!AZ91&gt;Q$195,0,IF('Indicator Data'!AZ91&lt;Q$194,10,(Q$195-'Indicator Data'!AZ91)/(Q$195-Q$194)*10)),1))</f>
        <v>0.9</v>
      </c>
      <c r="R88" s="81">
        <f t="shared" si="18"/>
        <v>3.5</v>
      </c>
      <c r="S88" s="80">
        <f>IF('Indicator Data'!BA91="No data","x",ROUND(IF('Indicator Data'!BA91&gt;S$195,0,IF('Indicator Data'!BA91&lt;S$194,10,(S$195-'Indicator Data'!BA91)/(S$195-S$194)*10)),1))</f>
        <v>1.9</v>
      </c>
      <c r="T88" s="124">
        <f>IF('Indicator Data'!BB91="No data","x",ROUND(IF('Indicator Data'!BB91&gt;T$195,0,IF('Indicator Data'!BB91&lt;T$194,10,(T$195-'Indicator Data'!BB91)/(T$195-T$194)*10)),1))</f>
        <v>0</v>
      </c>
      <c r="U88" s="124">
        <f>IF('Indicator Data'!BC91="No data","x",ROUND(IF('Indicator Data'!BC91&gt;U$195,0,IF('Indicator Data'!BC91&lt;U$194,10,(U$195-'Indicator Data'!BC91)/(U$195-U$194)*10)),1))</f>
        <v>0</v>
      </c>
      <c r="V88" s="124">
        <f>IF('Indicator Data'!BD91="No data","x",ROUND(IF('Indicator Data'!BD91&gt;V$195,0,IF('Indicator Data'!BD91&lt;V$194,10,(V$195-'Indicator Data'!BD91)/(V$195-V$194)*10)),1))</f>
        <v>0.2</v>
      </c>
      <c r="W88" s="80">
        <f t="shared" si="19"/>
        <v>6.6666666666666666E-2</v>
      </c>
      <c r="X88" s="80">
        <f>IF('Indicator Data'!BE91="No data","x",ROUND(IF('Indicator Data'!BE91&gt;X$195,0,IF('Indicator Data'!BE91&lt;X$194,10,(X$195-'Indicator Data'!BE91)/(X$195-X$194)*10)),1))</f>
        <v>7.3</v>
      </c>
      <c r="Y88" s="80">
        <f>IF('Indicator Data'!BF91="No data","x",ROUND(IF('Indicator Data'!BF91&gt;Y$195,10,IF('Indicator Data'!BF91&lt;Y$194,0,10-(Y$195-'Indicator Data'!BF91)/(Y$195-Y$194)*10)),1))</f>
        <v>0.1</v>
      </c>
      <c r="Z88" s="81">
        <f t="shared" si="11"/>
        <v>2.2999999999999998</v>
      </c>
      <c r="AA88" s="82">
        <f t="shared" si="12"/>
        <v>2.4</v>
      </c>
      <c r="AB88" s="179">
        <f>IF('Indicator Data'!BG91="No data","x",ROUND(IF('Indicator Data'!BG91&gt;AB$195,0,IF('Indicator Data'!BG91&lt;AB$194,10,(AB$195-'Indicator Data'!BG91)/(AB$195-AB$194)*10)),1))</f>
        <v>2.9</v>
      </c>
    </row>
    <row r="89" spans="1:28" s="4" customFormat="1" x14ac:dyDescent="0.3">
      <c r="A89" s="109" t="str">
        <f>'Indicator Data'!A92</f>
        <v>Kenya</v>
      </c>
      <c r="B89" s="46" t="str">
        <f>'Indicator Data'!B92</f>
        <v>KEN</v>
      </c>
      <c r="C89" s="80">
        <f>IF('Indicator Data'!AQ92="No data","x",ROUND(IF('Indicator Data'!AQ92&gt;C$195,0,IF('Indicator Data'!AQ92&lt;C$194,10,(C$195-'Indicator Data'!AQ92)/(C$195-C$194)*10)),1))</f>
        <v>3.9</v>
      </c>
      <c r="D89" s="81">
        <f t="shared" si="13"/>
        <v>3.9</v>
      </c>
      <c r="E89" s="80">
        <f>IF('Indicator Data'!AS92="No data","x",ROUND(IF('Indicator Data'!AS92&gt;E$195,0,IF('Indicator Data'!AS92&lt;E$194,10,(E$195-'Indicator Data'!AS92)/(E$195-E$194)*10)),1))</f>
        <v>7.2</v>
      </c>
      <c r="F89" s="80">
        <f>IF('Indicator Data'!AR92="No data","x",ROUND(IF('Indicator Data'!AR92&gt;F$195,0,IF('Indicator Data'!AR92&lt;F$194,10,(F$195-'Indicator Data'!AR92)/(F$195-F$194)*10)),1))</f>
        <v>5.8</v>
      </c>
      <c r="G89" s="81">
        <f t="shared" si="14"/>
        <v>6.5</v>
      </c>
      <c r="H89" s="82">
        <f t="shared" si="15"/>
        <v>5.2</v>
      </c>
      <c r="I89" s="80">
        <f>IF('Indicator Data'!AU92="No data","x",ROUND(IF('Indicator Data'!AU92^2&gt;I$195,0,IF('Indicator Data'!AU92^2&lt;I$194,10,(I$195-'Indicator Data'!AU92^2)/(I$195-I$194)*10)),1))</f>
        <v>3.7</v>
      </c>
      <c r="J89" s="80">
        <f>IF(OR('Indicator Data'!AT92=0,'Indicator Data'!AT92="No data"),"x",ROUND(IF('Indicator Data'!AT92&gt;J$195,0,IF('Indicator Data'!AT92&lt;J$194,10,(J$195-'Indicator Data'!AT92)/(J$195-J$194)*10)),1))</f>
        <v>3.6</v>
      </c>
      <c r="K89" s="80">
        <f>IF('Indicator Data'!AV92="No data","x",ROUND(IF('Indicator Data'!AV92&gt;K$195,0,IF('Indicator Data'!AV92&lt;K$194,10,(K$195-'Indicator Data'!AV92)/(K$195-K$194)*10)),1))</f>
        <v>8.1999999999999993</v>
      </c>
      <c r="L89" s="80">
        <f>IF('Indicator Data'!AW92="No data","x",ROUND(IF('Indicator Data'!AW92&gt;L$195,0,IF('Indicator Data'!AW92&lt;L$194,10,(L$195-'Indicator Data'!AW92)/(L$195-L$194)*10)),1))</f>
        <v>5.3</v>
      </c>
      <c r="M89" s="81">
        <f t="shared" si="16"/>
        <v>5.2</v>
      </c>
      <c r="N89" s="124">
        <f>IF('Indicator Data'!AX92="No data","x",'Indicator Data'!AX92/'Indicator Data'!BK92*100)</f>
        <v>10.54222159749798</v>
      </c>
      <c r="O89" s="80">
        <f t="shared" si="17"/>
        <v>9</v>
      </c>
      <c r="P89" s="80">
        <f>IF('Indicator Data'!AY92="No data","x",ROUND(IF('Indicator Data'!AY92&gt;P$195,0,IF('Indicator Data'!AY92&lt;P$194,10,(P$195-'Indicator Data'!AY92)/(P$195-P$194)*10)),1))</f>
        <v>7.9</v>
      </c>
      <c r="Q89" s="80">
        <f>IF('Indicator Data'!AZ92="No data","x",ROUND(IF('Indicator Data'!AZ92&gt;Q$195,0,IF('Indicator Data'!AZ92&lt;Q$194,10,(Q$195-'Indicator Data'!AZ92)/(Q$195-Q$194)*10)),1))</f>
        <v>8.1999999999999993</v>
      </c>
      <c r="R89" s="81">
        <f t="shared" si="18"/>
        <v>8.4</v>
      </c>
      <c r="S89" s="80">
        <f>IF('Indicator Data'!BA92="No data","x",ROUND(IF('Indicator Data'!BA92&gt;S$195,0,IF('Indicator Data'!BA92&lt;S$194,10,(S$195-'Indicator Data'!BA92)/(S$195-S$194)*10)),1))</f>
        <v>9.5</v>
      </c>
      <c r="T89" s="124">
        <f>IF('Indicator Data'!BB92="No data","x",ROUND(IF('Indicator Data'!BB92&gt;T$195,0,IF('Indicator Data'!BB92&lt;T$194,10,(T$195-'Indicator Data'!BB92)/(T$195-T$194)*10)),1))</f>
        <v>2.9</v>
      </c>
      <c r="U89" s="124">
        <f>IF('Indicator Data'!BC92="No data","x",ROUND(IF('Indicator Data'!BC92&gt;U$195,0,IF('Indicator Data'!BC92&lt;U$194,10,(U$195-'Indicator Data'!BC92)/(U$195-U$194)*10)),1))</f>
        <v>10</v>
      </c>
      <c r="V89" s="124">
        <f>IF('Indicator Data'!BD92="No data","x",ROUND(IF('Indicator Data'!BD92&gt;V$195,0,IF('Indicator Data'!BD92&lt;V$194,10,(V$195-'Indicator Data'!BD92)/(V$195-V$194)*10)),1))</f>
        <v>4.7</v>
      </c>
      <c r="W89" s="80">
        <f t="shared" si="19"/>
        <v>5.8666666666666671</v>
      </c>
      <c r="X89" s="80">
        <f>IF('Indicator Data'!BE92="No data","x",ROUND(IF('Indicator Data'!BE92&gt;X$195,0,IF('Indicator Data'!BE92&lt;X$194,10,(X$195-'Indicator Data'!BE92)/(X$195-X$194)*10)),1))</f>
        <v>9.6999999999999993</v>
      </c>
      <c r="Y89" s="80">
        <f>IF('Indicator Data'!BF92="No data","x",ROUND(IF('Indicator Data'!BF92&gt;Y$195,10,IF('Indicator Data'!BF92&lt;Y$194,0,10-(Y$195-'Indicator Data'!BF92)/(Y$195-Y$194)*10)),1))</f>
        <v>3.8</v>
      </c>
      <c r="Z89" s="81">
        <f t="shared" si="11"/>
        <v>7.2</v>
      </c>
      <c r="AA89" s="82">
        <f t="shared" si="12"/>
        <v>6.9</v>
      </c>
      <c r="AB89" s="179">
        <f>IF('Indicator Data'!BG92="No data","x",ROUND(IF('Indicator Data'!BG92&gt;AB$195,0,IF('Indicator Data'!BG92&lt;AB$194,10,(AB$195-'Indicator Data'!BG92)/(AB$195-AB$194)*10)),1))</f>
        <v>6.5</v>
      </c>
    </row>
    <row r="90" spans="1:28" s="4" customFormat="1" x14ac:dyDescent="0.3">
      <c r="A90" s="109" t="str">
        <f>'Indicator Data'!A93</f>
        <v>Kiribati</v>
      </c>
      <c r="B90" s="46" t="str">
        <f>'Indicator Data'!B93</f>
        <v>KIR</v>
      </c>
      <c r="C90" s="80" t="str">
        <f>IF('Indicator Data'!AQ93="No data","x",ROUND(IF('Indicator Data'!AQ93&gt;C$195,0,IF('Indicator Data'!AQ93&lt;C$194,10,(C$195-'Indicator Data'!AQ93)/(C$195-C$194)*10)),1))</f>
        <v>x</v>
      </c>
      <c r="D90" s="81" t="str">
        <f t="shared" si="13"/>
        <v>x</v>
      </c>
      <c r="E90" s="80" t="str">
        <f>IF('Indicator Data'!AS93="No data","x",ROUND(IF('Indicator Data'!AS93&gt;E$195,0,IF('Indicator Data'!AS93&lt;E$194,10,(E$195-'Indicator Data'!AS93)/(E$195-E$194)*10)),1))</f>
        <v>x</v>
      </c>
      <c r="F90" s="80">
        <f>IF('Indicator Data'!AR93="No data","x",ROUND(IF('Indicator Data'!AR93&gt;F$195,0,IF('Indicator Data'!AR93&lt;F$194,10,(F$195-'Indicator Data'!AR93)/(F$195-F$194)*10)),1))</f>
        <v>5.6</v>
      </c>
      <c r="G90" s="81">
        <f t="shared" si="14"/>
        <v>5.6</v>
      </c>
      <c r="H90" s="82">
        <f t="shared" si="15"/>
        <v>5.6</v>
      </c>
      <c r="I90" s="80" t="str">
        <f>IF('Indicator Data'!AU93="No data","x",ROUND(IF('Indicator Data'!AU93^2&gt;I$195,0,IF('Indicator Data'!AU93^2&lt;I$194,10,(I$195-'Indicator Data'!AU93^2)/(I$195-I$194)*10)),1))</f>
        <v>x</v>
      </c>
      <c r="J90" s="80">
        <f>IF(OR('Indicator Data'!AT93=0,'Indicator Data'!AT93="No data"),"x",ROUND(IF('Indicator Data'!AT93&gt;J$195,0,IF('Indicator Data'!AT93&lt;J$194,10,(J$195-'Indicator Data'!AT93)/(J$195-J$194)*10)),1))</f>
        <v>0.1</v>
      </c>
      <c r="K90" s="80">
        <f>IF('Indicator Data'!AV93="No data","x",ROUND(IF('Indicator Data'!AV93&gt;K$195,0,IF('Indicator Data'!AV93&lt;K$194,10,(K$195-'Indicator Data'!AV93)/(K$195-K$194)*10)),1))</f>
        <v>8.5</v>
      </c>
      <c r="L90" s="80">
        <f>IF('Indicator Data'!AW93="No data","x",ROUND(IF('Indicator Data'!AW93&gt;L$195,0,IF('Indicator Data'!AW93&lt;L$194,10,(L$195-'Indicator Data'!AW93)/(L$195-L$194)*10)),1))</f>
        <v>7.7</v>
      </c>
      <c r="M90" s="81">
        <f t="shared" si="16"/>
        <v>5.4</v>
      </c>
      <c r="N90" s="124">
        <f>IF('Indicator Data'!AX93="No data","x",'Indicator Data'!AX93/'Indicator Data'!BK93*100)</f>
        <v>92.592592592592595</v>
      </c>
      <c r="O90" s="80">
        <f t="shared" si="17"/>
        <v>0.7</v>
      </c>
      <c r="P90" s="80">
        <f>IF('Indicator Data'!AY93="No data","x",ROUND(IF('Indicator Data'!AY93&gt;P$195,0,IF('Indicator Data'!AY93&lt;P$194,10,(P$195-'Indicator Data'!AY93)/(P$195-P$194)*10)),1))</f>
        <v>5.8</v>
      </c>
      <c r="Q90" s="80">
        <f>IF('Indicator Data'!AZ93="No data","x",ROUND(IF('Indicator Data'!AZ93&gt;Q$195,0,IF('Indicator Data'!AZ93&lt;Q$194,10,(Q$195-'Indicator Data'!AZ93)/(Q$195-Q$194)*10)),1))</f>
        <v>5.7</v>
      </c>
      <c r="R90" s="81">
        <f t="shared" si="18"/>
        <v>4.0999999999999996</v>
      </c>
      <c r="S90" s="80">
        <f>IF('Indicator Data'!BA93="No data","x",ROUND(IF('Indicator Data'!BA93&gt;S$195,0,IF('Indicator Data'!BA93&lt;S$194,10,(S$195-'Indicator Data'!BA93)/(S$195-S$194)*10)),1))</f>
        <v>9.5</v>
      </c>
      <c r="T90" s="124">
        <f>IF('Indicator Data'!BB93="No data","x",ROUND(IF('Indicator Data'!BB93&gt;T$195,0,IF('Indicator Data'!BB93&lt;T$194,10,(T$195-'Indicator Data'!BB93)/(T$195-T$194)*10)),1))</f>
        <v>1.5</v>
      </c>
      <c r="U90" s="124">
        <f>IF('Indicator Data'!BC93="No data","x",ROUND(IF('Indicator Data'!BC93&gt;U$195,0,IF('Indicator Data'!BC93&lt;U$194,10,(U$195-'Indicator Data'!BC93)/(U$195-U$194)*10)),1))</f>
        <v>3.4</v>
      </c>
      <c r="V90" s="124">
        <f>IF('Indicator Data'!BD93="No data","x",ROUND(IF('Indicator Data'!BD93&gt;V$195,0,IF('Indicator Data'!BD93&lt;V$194,10,(V$195-'Indicator Data'!BD93)/(V$195-V$194)*10)),1))</f>
        <v>1.4</v>
      </c>
      <c r="W90" s="80">
        <f t="shared" si="19"/>
        <v>2.1</v>
      </c>
      <c r="X90" s="80">
        <f>IF('Indicator Data'!BE93="No data","x",ROUND(IF('Indicator Data'!BE93&gt;X$195,0,IF('Indicator Data'!BE93&lt;X$194,10,(X$195-'Indicator Data'!BE93)/(X$195-X$194)*10)),1))</f>
        <v>9.3000000000000007</v>
      </c>
      <c r="Y90" s="80">
        <f>IF('Indicator Data'!BF93="No data","x",ROUND(IF('Indicator Data'!BF93&gt;Y$195,10,IF('Indicator Data'!BF93&lt;Y$194,0,10-(Y$195-'Indicator Data'!BF93)/(Y$195-Y$194)*10)),1))</f>
        <v>1</v>
      </c>
      <c r="Z90" s="81">
        <f t="shared" si="11"/>
        <v>5.5</v>
      </c>
      <c r="AA90" s="82">
        <f t="shared" si="12"/>
        <v>5</v>
      </c>
      <c r="AB90" s="179">
        <f>IF('Indicator Data'!BG93="No data","x",ROUND(IF('Indicator Data'!BG93&gt;AB$195,0,IF('Indicator Data'!BG93&lt;AB$194,10,(AB$195-'Indicator Data'!BG93)/(AB$195-AB$194)*10)),1))</f>
        <v>4.9000000000000004</v>
      </c>
    </row>
    <row r="91" spans="1:28" s="4" customFormat="1" x14ac:dyDescent="0.3">
      <c r="A91" s="109" t="str">
        <f>'Indicator Data'!A94</f>
        <v>Korea DPR</v>
      </c>
      <c r="B91" s="46" t="str">
        <f>'Indicator Data'!B94</f>
        <v>PRK</v>
      </c>
      <c r="C91" s="80" t="str">
        <f>IF('Indicator Data'!AQ94="No data","x",ROUND(IF('Indicator Data'!AQ94&gt;C$195,0,IF('Indicator Data'!AQ94&lt;C$194,10,(C$195-'Indicator Data'!AQ94)/(C$195-C$194)*10)),1))</f>
        <v>x</v>
      </c>
      <c r="D91" s="81" t="str">
        <f t="shared" si="13"/>
        <v>x</v>
      </c>
      <c r="E91" s="80">
        <f>IF('Indicator Data'!AS94="No data","x",ROUND(IF('Indicator Data'!AS94&gt;E$195,0,IF('Indicator Data'!AS94&lt;E$194,10,(E$195-'Indicator Data'!AS94)/(E$195-E$194)*10)),1))</f>
        <v>8.3000000000000007</v>
      </c>
      <c r="F91" s="80">
        <f>IF('Indicator Data'!AR94="No data","x",ROUND(IF('Indicator Data'!AR94&gt;F$195,0,IF('Indicator Data'!AR94&lt;F$194,10,(F$195-'Indicator Data'!AR94)/(F$195-F$194)*10)),1))</f>
        <v>8.1</v>
      </c>
      <c r="G91" s="81">
        <f t="shared" si="14"/>
        <v>8.1999999999999993</v>
      </c>
      <c r="H91" s="82">
        <f t="shared" si="15"/>
        <v>8.1999999999999993</v>
      </c>
      <c r="I91" s="80">
        <f>IF('Indicator Data'!AU94="No data","x",ROUND(IF('Indicator Data'!AU94^2&gt;I$195,0,IF('Indicator Data'!AU94^2&lt;I$194,10,(I$195-'Indicator Data'!AU94^2)/(I$195-I$194)*10)),1))</f>
        <v>0</v>
      </c>
      <c r="J91" s="80">
        <f>IF(OR('Indicator Data'!AT94=0,'Indicator Data'!AT94="No data"),"x",ROUND(IF('Indicator Data'!AT94&gt;J$195,0,IF('Indicator Data'!AT94&lt;J$194,10,(J$195-'Indicator Data'!AT94)/(J$195-J$194)*10)),1))</f>
        <v>5.6</v>
      </c>
      <c r="K91" s="80" t="str">
        <f>IF('Indicator Data'!AV94="No data","x",ROUND(IF('Indicator Data'!AV94&gt;K$195,0,IF('Indicator Data'!AV94&lt;K$194,10,(K$195-'Indicator Data'!AV94)/(K$195-K$194)*10)),1))</f>
        <v>x</v>
      </c>
      <c r="L91" s="80">
        <f>IF('Indicator Data'!AW94="No data","x",ROUND(IF('Indicator Data'!AW94&gt;L$195,0,IF('Indicator Data'!AW94&lt;L$194,10,(L$195-'Indicator Data'!AW94)/(L$195-L$194)*10)),1))</f>
        <v>9.5</v>
      </c>
      <c r="M91" s="81">
        <f t="shared" si="16"/>
        <v>5</v>
      </c>
      <c r="N91" s="124">
        <f>IF('Indicator Data'!AX94="No data","x",'Indicator Data'!AX94/'Indicator Data'!BK94*100)</f>
        <v>29.067353209866294</v>
      </c>
      <c r="O91" s="80">
        <f t="shared" si="17"/>
        <v>7.2</v>
      </c>
      <c r="P91" s="80">
        <f>IF('Indicator Data'!AY94="No data","x",ROUND(IF('Indicator Data'!AY94&gt;P$195,0,IF('Indicator Data'!AY94&lt;P$194,10,(P$195-'Indicator Data'!AY94)/(P$195-P$194)*10)),1))</f>
        <v>1.9</v>
      </c>
      <c r="Q91" s="80">
        <f>IF('Indicator Data'!AZ94="No data","x",ROUND(IF('Indicator Data'!AZ94&gt;Q$195,0,IF('Indicator Data'!AZ94&lt;Q$194,10,(Q$195-'Indicator Data'!AZ94)/(Q$195-Q$194)*10)),1))</f>
        <v>1.1000000000000001</v>
      </c>
      <c r="R91" s="81">
        <f t="shared" si="18"/>
        <v>3.4</v>
      </c>
      <c r="S91" s="80">
        <f>IF('Indicator Data'!BA94="No data","x",ROUND(IF('Indicator Data'!BA94&gt;S$195,0,IF('Indicator Data'!BA94&lt;S$194,10,(S$195-'Indicator Data'!BA94)/(S$195-S$194)*10)),1))</f>
        <v>0.8</v>
      </c>
      <c r="T91" s="124">
        <f>IF('Indicator Data'!BB94="No data","x",ROUND(IF('Indicator Data'!BB94&gt;T$195,0,IF('Indicator Data'!BB94&lt;T$194,10,(T$195-'Indicator Data'!BB94)/(T$195-T$194)*10)),1))</f>
        <v>0.3</v>
      </c>
      <c r="U91" s="124">
        <f>IF('Indicator Data'!BC94="No data","x",ROUND(IF('Indicator Data'!BC94&gt;U$195,0,IF('Indicator Data'!BC94&lt;U$194,10,(U$195-'Indicator Data'!BC94)/(U$195-U$194)*10)),1))</f>
        <v>0.2</v>
      </c>
      <c r="V91" s="124" t="str">
        <f>IF('Indicator Data'!BD94="No data","x",ROUND(IF('Indicator Data'!BD94&gt;V$195,0,IF('Indicator Data'!BD94&lt;V$194,10,(V$195-'Indicator Data'!BD94)/(V$195-V$194)*10)),1))</f>
        <v>x</v>
      </c>
      <c r="W91" s="80">
        <f t="shared" si="19"/>
        <v>0.25</v>
      </c>
      <c r="X91" s="80" t="str">
        <f>IF('Indicator Data'!BE94="No data","x",ROUND(IF('Indicator Data'!BE94&gt;X$195,0,IF('Indicator Data'!BE94&lt;X$194,10,(X$195-'Indicator Data'!BE94)/(X$195-X$194)*10)),1))</f>
        <v>x</v>
      </c>
      <c r="Y91" s="80">
        <f>IF('Indicator Data'!BF94="No data","x",ROUND(IF('Indicator Data'!BF94&gt;Y$195,10,IF('Indicator Data'!BF94&lt;Y$194,0,10-(Y$195-'Indicator Data'!BF94)/(Y$195-Y$194)*10)),1))</f>
        <v>1</v>
      </c>
      <c r="Z91" s="81">
        <f t="shared" si="11"/>
        <v>0.7</v>
      </c>
      <c r="AA91" s="82">
        <f t="shared" si="12"/>
        <v>3</v>
      </c>
      <c r="AB91" s="179">
        <f>IF('Indicator Data'!BG94="No data","x",ROUND(IF('Indicator Data'!BG94&gt;AB$195,0,IF('Indicator Data'!BG94&lt;AB$194,10,(AB$195-'Indicator Data'!BG94)/(AB$195-AB$194)*10)),1))</f>
        <v>3.7</v>
      </c>
    </row>
    <row r="92" spans="1:28" s="4" customFormat="1" x14ac:dyDescent="0.3">
      <c r="A92" s="109" t="str">
        <f>'Indicator Data'!A95</f>
        <v>Korea Republic of</v>
      </c>
      <c r="B92" s="46" t="str">
        <f>'Indicator Data'!B95</f>
        <v>KOR</v>
      </c>
      <c r="C92" s="80">
        <f>IF('Indicator Data'!AQ95="No data","x",ROUND(IF('Indicator Data'!AQ95&gt;C$195,0,IF('Indicator Data'!AQ95&lt;C$194,10,(C$195-'Indicator Data'!AQ95)/(C$195-C$194)*10)),1))</f>
        <v>1.5</v>
      </c>
      <c r="D92" s="81">
        <f t="shared" si="13"/>
        <v>1.5</v>
      </c>
      <c r="E92" s="80">
        <f>IF('Indicator Data'!AS95="No data","x",ROUND(IF('Indicator Data'!AS95&gt;E$195,0,IF('Indicator Data'!AS95&lt;E$194,10,(E$195-'Indicator Data'!AS95)/(E$195-E$194)*10)),1))</f>
        <v>4.0999999999999996</v>
      </c>
      <c r="F92" s="80">
        <f>IF('Indicator Data'!AR95="No data","x",ROUND(IF('Indicator Data'!AR95&gt;F$195,0,IF('Indicator Data'!AR95&lt;F$194,10,(F$195-'Indicator Data'!AR95)/(F$195-F$194)*10)),1))</f>
        <v>2.6</v>
      </c>
      <c r="G92" s="81">
        <f t="shared" si="14"/>
        <v>3.4</v>
      </c>
      <c r="H92" s="82">
        <f t="shared" si="15"/>
        <v>2.5</v>
      </c>
      <c r="I92" s="80" t="str">
        <f>IF('Indicator Data'!AU95="No data","x",ROUND(IF('Indicator Data'!AU95^2&gt;I$195,0,IF('Indicator Data'!AU95^2&lt;I$194,10,(I$195-'Indicator Data'!AU95^2)/(I$195-I$194)*10)),1))</f>
        <v>x</v>
      </c>
      <c r="J92" s="80">
        <f>IF(OR('Indicator Data'!AT95=0,'Indicator Data'!AT95="No data"),"x",ROUND(IF('Indicator Data'!AT95&gt;J$195,0,IF('Indicator Data'!AT95&lt;J$194,10,(J$195-'Indicator Data'!AT95)/(J$195-J$194)*10)),1))</f>
        <v>0</v>
      </c>
      <c r="K92" s="80">
        <f>IF('Indicator Data'!AV95="No data","x",ROUND(IF('Indicator Data'!AV95&gt;K$195,0,IF('Indicator Data'!AV95&lt;K$194,10,(K$195-'Indicator Data'!AV95)/(K$195-K$194)*10)),1))</f>
        <v>0.4</v>
      </c>
      <c r="L92" s="80">
        <f>IF('Indicator Data'!AW95="No data","x",ROUND(IF('Indicator Data'!AW95&gt;L$195,0,IF('Indicator Data'!AW95&lt;L$194,10,(L$195-'Indicator Data'!AW95)/(L$195-L$194)*10)),1))</f>
        <v>3.6</v>
      </c>
      <c r="M92" s="81">
        <f t="shared" si="16"/>
        <v>1.3</v>
      </c>
      <c r="N92" s="124">
        <f>IF('Indicator Data'!AX95="No data","x",'Indicator Data'!AX95/'Indicator Data'!BK95*100)</f>
        <v>102.98661174047375</v>
      </c>
      <c r="O92" s="80">
        <f t="shared" si="17"/>
        <v>0</v>
      </c>
      <c r="P92" s="80">
        <f>IF('Indicator Data'!AY95="No data","x",ROUND(IF('Indicator Data'!AY95&gt;P$195,0,IF('Indicator Data'!AY95&lt;P$194,10,(P$195-'Indicator Data'!AY95)/(P$195-P$194)*10)),1))</f>
        <v>0</v>
      </c>
      <c r="Q92" s="80">
        <f>IF('Indicator Data'!AZ95="No data","x",ROUND(IF('Indicator Data'!AZ95&gt;Q$195,0,IF('Indicator Data'!AZ95&lt;Q$194,10,(Q$195-'Indicator Data'!AZ95)/(Q$195-Q$194)*10)),1))</f>
        <v>0</v>
      </c>
      <c r="R92" s="81">
        <f t="shared" si="18"/>
        <v>0</v>
      </c>
      <c r="S92" s="80">
        <f>IF('Indicator Data'!BA95="No data","x",ROUND(IF('Indicator Data'!BA95&gt;S$195,0,IF('Indicator Data'!BA95&lt;S$194,10,(S$195-'Indicator Data'!BA95)/(S$195-S$194)*10)),1))</f>
        <v>4.0999999999999996</v>
      </c>
      <c r="T92" s="124">
        <f>IF('Indicator Data'!BB95="No data","x",ROUND(IF('Indicator Data'!BB95&gt;T$195,0,IF('Indicator Data'!BB95&lt;T$194,10,(T$195-'Indicator Data'!BB95)/(T$195-T$194)*10)),1))</f>
        <v>0.2</v>
      </c>
      <c r="U92" s="124">
        <f>IF('Indicator Data'!BC95="No data","x",ROUND(IF('Indicator Data'!BC95&gt;U$195,0,IF('Indicator Data'!BC95&lt;U$194,10,(U$195-'Indicator Data'!BC95)/(U$195-U$194)*10)),1))</f>
        <v>0.3</v>
      </c>
      <c r="V92" s="124">
        <f>IF('Indicator Data'!BD95="No data","x",ROUND(IF('Indicator Data'!BD95&gt;V$195,0,IF('Indicator Data'!BD95&lt;V$194,10,(V$195-'Indicator Data'!BD95)/(V$195-V$194)*10)),1))</f>
        <v>0.2</v>
      </c>
      <c r="W92" s="80">
        <f t="shared" si="19"/>
        <v>0.23333333333333331</v>
      </c>
      <c r="X92" s="80">
        <f>IF('Indicator Data'!BE95="No data","x",ROUND(IF('Indicator Data'!BE95&gt;X$195,0,IF('Indicator Data'!BE95&lt;X$194,10,(X$195-'Indicator Data'!BE95)/(X$195-X$194)*10)),1))</f>
        <v>1</v>
      </c>
      <c r="Y92" s="80">
        <f>IF('Indicator Data'!BF95="No data","x",ROUND(IF('Indicator Data'!BF95&gt;Y$195,10,IF('Indicator Data'!BF95&lt;Y$194,0,10-(Y$195-'Indicator Data'!BF95)/(Y$195-Y$194)*10)),1))</f>
        <v>0.1</v>
      </c>
      <c r="Z92" s="81">
        <f t="shared" si="11"/>
        <v>1.4</v>
      </c>
      <c r="AA92" s="82">
        <f t="shared" si="12"/>
        <v>0.9</v>
      </c>
      <c r="AB92" s="179">
        <f>IF('Indicator Data'!BG95="No data","x",ROUND(IF('Indicator Data'!BG95&gt;AB$195,0,IF('Indicator Data'!BG95&lt;AB$194,10,(AB$195-'Indicator Data'!BG95)/(AB$195-AB$194)*10)),1))</f>
        <v>0.6</v>
      </c>
    </row>
    <row r="93" spans="1:28" s="4" customFormat="1" x14ac:dyDescent="0.3">
      <c r="A93" s="109" t="str">
        <f>'Indicator Data'!A96</f>
        <v>Kuwait</v>
      </c>
      <c r="B93" s="46" t="str">
        <f>'Indicator Data'!B96</f>
        <v>KWT</v>
      </c>
      <c r="C93" s="80" t="str">
        <f>IF('Indicator Data'!AQ96="No data","x",ROUND(IF('Indicator Data'!AQ96&gt;C$195,0,IF('Indicator Data'!AQ96&lt;C$194,10,(C$195-'Indicator Data'!AQ96)/(C$195-C$194)*10)),1))</f>
        <v>x</v>
      </c>
      <c r="D93" s="81" t="str">
        <f t="shared" si="13"/>
        <v>x</v>
      </c>
      <c r="E93" s="80">
        <f>IF('Indicator Data'!AS96="No data","x",ROUND(IF('Indicator Data'!AS96&gt;E$195,0,IF('Indicator Data'!AS96&lt;E$194,10,(E$195-'Indicator Data'!AS96)/(E$195-E$194)*10)),1))</f>
        <v>6</v>
      </c>
      <c r="F93" s="80">
        <f>IF('Indicator Data'!AR96="No data","x",ROUND(IF('Indicator Data'!AR96&gt;F$195,0,IF('Indicator Data'!AR96&lt;F$194,10,(F$195-'Indicator Data'!AR96)/(F$195-F$194)*10)),1))</f>
        <v>5.2</v>
      </c>
      <c r="G93" s="81">
        <f t="shared" si="14"/>
        <v>5.6</v>
      </c>
      <c r="H93" s="82">
        <f t="shared" si="15"/>
        <v>5.6</v>
      </c>
      <c r="I93" s="80">
        <f>IF('Indicator Data'!AU96="No data","x",ROUND(IF('Indicator Data'!AU96^2&gt;I$195,0,IF('Indicator Data'!AU96^2&lt;I$194,10,(I$195-'Indicator Data'!AU96^2)/(I$195-I$194)*10)),1))</f>
        <v>0.8</v>
      </c>
      <c r="J93" s="80">
        <f>IF(OR('Indicator Data'!AT96=0,'Indicator Data'!AT96="No data"),"x",ROUND(IF('Indicator Data'!AT96&gt;J$195,0,IF('Indicator Data'!AT96&lt;J$194,10,(J$195-'Indicator Data'!AT96)/(J$195-J$194)*10)),1))</f>
        <v>0</v>
      </c>
      <c r="K93" s="80">
        <f>IF('Indicator Data'!AV96="No data","x",ROUND(IF('Indicator Data'!AV96&gt;K$195,0,IF('Indicator Data'!AV96&lt;K$194,10,(K$195-'Indicator Data'!AV96)/(K$195-K$194)*10)),1))</f>
        <v>0</v>
      </c>
      <c r="L93" s="80">
        <f>IF('Indicator Data'!AW96="No data","x",ROUND(IF('Indicator Data'!AW96&gt;L$195,0,IF('Indicator Data'!AW96&lt;L$194,10,(L$195-'Indicator Data'!AW96)/(L$195-L$194)*10)),1))</f>
        <v>1.5</v>
      </c>
      <c r="M93" s="81">
        <f t="shared" si="16"/>
        <v>0.6</v>
      </c>
      <c r="N93" s="124">
        <f>IF('Indicator Data'!AX96="No data","x",'Indicator Data'!AX96/'Indicator Data'!BK96*100)</f>
        <v>52.188552188552187</v>
      </c>
      <c r="O93" s="80">
        <f t="shared" si="17"/>
        <v>4.8</v>
      </c>
      <c r="P93" s="80">
        <f>IF('Indicator Data'!AY96="No data","x",ROUND(IF('Indicator Data'!AY96&gt;P$195,0,IF('Indicator Data'!AY96&lt;P$194,10,(P$195-'Indicator Data'!AY96)/(P$195-P$194)*10)),1))</f>
        <v>0</v>
      </c>
      <c r="Q93" s="80">
        <f>IF('Indicator Data'!AZ96="No data","x",ROUND(IF('Indicator Data'!AZ96&gt;Q$195,0,IF('Indicator Data'!AZ96&lt;Q$194,10,(Q$195-'Indicator Data'!AZ96)/(Q$195-Q$194)*10)),1))</f>
        <v>0</v>
      </c>
      <c r="R93" s="81">
        <f t="shared" si="18"/>
        <v>1.6</v>
      </c>
      <c r="S93" s="80">
        <f>IF('Indicator Data'!BA96="No data","x",ROUND(IF('Indicator Data'!BA96&gt;S$195,0,IF('Indicator Data'!BA96&lt;S$194,10,(S$195-'Indicator Data'!BA96)/(S$195-S$194)*10)),1))</f>
        <v>3.6</v>
      </c>
      <c r="T93" s="124">
        <f>IF('Indicator Data'!BB96="No data","x",ROUND(IF('Indicator Data'!BB96&gt;T$195,0,IF('Indicator Data'!BB96&lt;T$194,10,(T$195-'Indicator Data'!BB96)/(T$195-T$194)*10)),1))</f>
        <v>0</v>
      </c>
      <c r="U93" s="124">
        <f>IF('Indicator Data'!BC96="No data","x",ROUND(IF('Indicator Data'!BC96&gt;U$195,0,IF('Indicator Data'!BC96&lt;U$194,10,(U$195-'Indicator Data'!BC96)/(U$195-U$194)*10)),1))</f>
        <v>0</v>
      </c>
      <c r="V93" s="124">
        <f>IF('Indicator Data'!BD96="No data","x",ROUND(IF('Indicator Data'!BD96&gt;V$195,0,IF('Indicator Data'!BD96&lt;V$194,10,(V$195-'Indicator Data'!BD96)/(V$195-V$194)*10)),1))</f>
        <v>0</v>
      </c>
      <c r="W93" s="80">
        <f t="shared" si="19"/>
        <v>0</v>
      </c>
      <c r="X93" s="80">
        <f>IF('Indicator Data'!BE96="No data","x",ROUND(IF('Indicator Data'!BE96&gt;X$195,0,IF('Indicator Data'!BE96&lt;X$194,10,(X$195-'Indicator Data'!BE96)/(X$195-X$194)*10)),1))</f>
        <v>0.3</v>
      </c>
      <c r="Y93" s="80">
        <f>IF('Indicator Data'!BF96="No data","x",ROUND(IF('Indicator Data'!BF96&gt;Y$195,10,IF('Indicator Data'!BF96&lt;Y$194,0,10-(Y$195-'Indicator Data'!BF96)/(Y$195-Y$194)*10)),1))</f>
        <v>0.1</v>
      </c>
      <c r="Z93" s="81">
        <f t="shared" si="11"/>
        <v>1</v>
      </c>
      <c r="AA93" s="82">
        <f t="shared" si="12"/>
        <v>1.1000000000000001</v>
      </c>
      <c r="AB93" s="179">
        <f>IF('Indicator Data'!BG96="No data","x",ROUND(IF('Indicator Data'!BG96&gt;AB$195,0,IF('Indicator Data'!BG96&lt;AB$194,10,(AB$195-'Indicator Data'!BG96)/(AB$195-AB$194)*10)),1))</f>
        <v>4.4000000000000004</v>
      </c>
    </row>
    <row r="94" spans="1:28" s="4" customFormat="1" x14ac:dyDescent="0.3">
      <c r="A94" s="109" t="str">
        <f>'Indicator Data'!A97</f>
        <v>Kyrgyzstan</v>
      </c>
      <c r="B94" s="46" t="str">
        <f>'Indicator Data'!B97</f>
        <v>KGZ</v>
      </c>
      <c r="C94" s="80">
        <f>IF('Indicator Data'!AQ97="No data","x",ROUND(IF('Indicator Data'!AQ97&gt;C$195,0,IF('Indicator Data'!AQ97&lt;C$194,10,(C$195-'Indicator Data'!AQ97)/(C$195-C$194)*10)),1))</f>
        <v>3.7</v>
      </c>
      <c r="D94" s="81">
        <f t="shared" si="13"/>
        <v>3.7</v>
      </c>
      <c r="E94" s="80">
        <f>IF('Indicator Data'!AS97="No data","x",ROUND(IF('Indicator Data'!AS97&gt;E$195,0,IF('Indicator Data'!AS97&lt;E$194,10,(E$195-'Indicator Data'!AS97)/(E$195-E$194)*10)),1))</f>
        <v>7</v>
      </c>
      <c r="F94" s="80">
        <f>IF('Indicator Data'!AR97="No data","x",ROUND(IF('Indicator Data'!AR97&gt;F$195,0,IF('Indicator Data'!AR97&lt;F$194,10,(F$195-'Indicator Data'!AR97)/(F$195-F$194)*10)),1))</f>
        <v>6.2</v>
      </c>
      <c r="G94" s="81">
        <f t="shared" si="14"/>
        <v>6.6</v>
      </c>
      <c r="H94" s="82">
        <f t="shared" si="15"/>
        <v>5.2</v>
      </c>
      <c r="I94" s="80">
        <f>IF('Indicator Data'!AU97="No data","x",ROUND(IF('Indicator Data'!AU97^2&gt;I$195,0,IF('Indicator Data'!AU97^2&lt;I$194,10,(I$195-'Indicator Data'!AU97^2)/(I$195-I$194)*10)),1))</f>
        <v>0.1</v>
      </c>
      <c r="J94" s="80">
        <f>IF(OR('Indicator Data'!AT97=0,'Indicator Data'!AT97="No data"),"x",ROUND(IF('Indicator Data'!AT97&gt;J$195,0,IF('Indicator Data'!AT97&lt;J$194,10,(J$195-'Indicator Data'!AT97)/(J$195-J$194)*10)),1))</f>
        <v>0</v>
      </c>
      <c r="K94" s="80">
        <f>IF('Indicator Data'!AV97="No data","x",ROUND(IF('Indicator Data'!AV97&gt;K$195,0,IF('Indicator Data'!AV97&lt;K$194,10,(K$195-'Indicator Data'!AV97)/(K$195-K$194)*10)),1))</f>
        <v>6.2</v>
      </c>
      <c r="L94" s="80">
        <f>IF('Indicator Data'!AW97="No data","x",ROUND(IF('Indicator Data'!AW97&gt;L$195,0,IF('Indicator Data'!AW97&lt;L$194,10,(L$195-'Indicator Data'!AW97)/(L$195-L$194)*10)),1))</f>
        <v>3.2</v>
      </c>
      <c r="M94" s="81">
        <f t="shared" si="16"/>
        <v>2.4</v>
      </c>
      <c r="N94" s="124">
        <f>IF('Indicator Data'!AX97="No data","x",'Indicator Data'!AX97/'Indicator Data'!BK97*100)</f>
        <v>19.81230448383733</v>
      </c>
      <c r="O94" s="80">
        <f t="shared" si="17"/>
        <v>8.1</v>
      </c>
      <c r="P94" s="80">
        <f>IF('Indicator Data'!AY97="No data","x",ROUND(IF('Indicator Data'!AY97&gt;P$195,0,IF('Indicator Data'!AY97&lt;P$194,10,(P$195-'Indicator Data'!AY97)/(P$195-P$194)*10)),1))</f>
        <v>0.4</v>
      </c>
      <c r="Q94" s="80">
        <f>IF('Indicator Data'!AZ97="No data","x",ROUND(IF('Indicator Data'!AZ97&gt;Q$195,0,IF('Indicator Data'!AZ97&lt;Q$194,10,(Q$195-'Indicator Data'!AZ97)/(Q$195-Q$194)*10)),1))</f>
        <v>2.5</v>
      </c>
      <c r="R94" s="81">
        <f t="shared" si="18"/>
        <v>3.7</v>
      </c>
      <c r="S94" s="80">
        <f>IF('Indicator Data'!BA97="No data","x",ROUND(IF('Indicator Data'!BA97&gt;S$195,0,IF('Indicator Data'!BA97&lt;S$194,10,(S$195-'Indicator Data'!BA97)/(S$195-S$194)*10)),1))</f>
        <v>5.3</v>
      </c>
      <c r="T94" s="124">
        <f>IF('Indicator Data'!BB97="No data","x",ROUND(IF('Indicator Data'!BB97&gt;T$195,0,IF('Indicator Data'!BB97&lt;T$194,10,(T$195-'Indicator Data'!BB97)/(T$195-T$194)*10)),1))</f>
        <v>1.2</v>
      </c>
      <c r="U94" s="124">
        <f>IF('Indicator Data'!BC97="No data","x",ROUND(IF('Indicator Data'!BC97&gt;U$195,0,IF('Indicator Data'!BC97&lt;U$194,10,(U$195-'Indicator Data'!BC97)/(U$195-U$194)*10)),1))</f>
        <v>0.5</v>
      </c>
      <c r="V94" s="124">
        <f>IF('Indicator Data'!BD97="No data","x",ROUND(IF('Indicator Data'!BD97&gt;V$195,0,IF('Indicator Data'!BD97&lt;V$194,10,(V$195-'Indicator Data'!BD97)/(V$195-V$194)*10)),1))</f>
        <v>1.9</v>
      </c>
      <c r="W94" s="80">
        <f t="shared" si="19"/>
        <v>1.2</v>
      </c>
      <c r="X94" s="80">
        <f>IF('Indicator Data'!BE97="No data","x",ROUND(IF('Indicator Data'!BE97&gt;X$195,0,IF('Indicator Data'!BE97&lt;X$194,10,(X$195-'Indicator Data'!BE97)/(X$195-X$194)*10)),1))</f>
        <v>9.4</v>
      </c>
      <c r="Y94" s="80">
        <f>IF('Indicator Data'!BF97="No data","x",ROUND(IF('Indicator Data'!BF97&gt;Y$195,10,IF('Indicator Data'!BF97&lt;Y$194,0,10-(Y$195-'Indicator Data'!BF97)/(Y$195-Y$194)*10)),1))</f>
        <v>0.7</v>
      </c>
      <c r="Z94" s="81">
        <f t="shared" si="11"/>
        <v>4.2</v>
      </c>
      <c r="AA94" s="82">
        <f t="shared" si="12"/>
        <v>3.4</v>
      </c>
      <c r="AB94" s="179">
        <f>IF('Indicator Data'!BG97="No data","x",ROUND(IF('Indicator Data'!BG97&gt;AB$195,0,IF('Indicator Data'!BG97&lt;AB$194,10,(AB$195-'Indicator Data'!BG97)/(AB$195-AB$194)*10)),1))</f>
        <v>4.3</v>
      </c>
    </row>
    <row r="95" spans="1:28" s="4" customFormat="1" x14ac:dyDescent="0.3">
      <c r="A95" s="109" t="str">
        <f>'Indicator Data'!A98</f>
        <v>Lao PDR</v>
      </c>
      <c r="B95" s="46" t="str">
        <f>'Indicator Data'!B98</f>
        <v>LAO</v>
      </c>
      <c r="C95" s="80">
        <f>IF('Indicator Data'!AQ98="No data","x",ROUND(IF('Indicator Data'!AQ98&gt;C$195,0,IF('Indicator Data'!AQ98&lt;C$194,10,(C$195-'Indicator Data'!AQ98)/(C$195-C$194)*10)),1))</f>
        <v>6.1</v>
      </c>
      <c r="D95" s="81">
        <f t="shared" si="13"/>
        <v>6.1</v>
      </c>
      <c r="E95" s="80">
        <f>IF('Indicator Data'!AS98="No data","x",ROUND(IF('Indicator Data'!AS98&gt;E$195,0,IF('Indicator Data'!AS98&lt;E$194,10,(E$195-'Indicator Data'!AS98)/(E$195-E$194)*10)),1))</f>
        <v>7.1</v>
      </c>
      <c r="F95" s="80">
        <f>IF('Indicator Data'!AR98="No data","x",ROUND(IF('Indicator Data'!AR98&gt;F$195,0,IF('Indicator Data'!AR98&lt;F$194,10,(F$195-'Indicator Data'!AR98)/(F$195-F$194)*10)),1))</f>
        <v>6.3</v>
      </c>
      <c r="G95" s="81">
        <f t="shared" si="14"/>
        <v>6.7</v>
      </c>
      <c r="H95" s="82">
        <f t="shared" si="15"/>
        <v>6.4</v>
      </c>
      <c r="I95" s="80">
        <f>IF('Indicator Data'!AU98="No data","x",ROUND(IF('Indicator Data'!AU98^2&gt;I$195,0,IF('Indicator Data'!AU98^2&lt;I$194,10,(I$195-'Indicator Data'!AU98^2)/(I$195-I$194)*10)),1))</f>
        <v>3.1</v>
      </c>
      <c r="J95" s="80">
        <f>IF(OR('Indicator Data'!AT98=0,'Indicator Data'!AT98="No data"),"x",ROUND(IF('Indicator Data'!AT98&gt;J$195,0,IF('Indicator Data'!AT98&lt;J$194,10,(J$195-'Indicator Data'!AT98)/(J$195-J$194)*10)),1))</f>
        <v>0.6</v>
      </c>
      <c r="K95" s="80">
        <f>IF('Indicator Data'!AV98="No data","x",ROUND(IF('Indicator Data'!AV98&gt;K$195,0,IF('Indicator Data'!AV98&lt;K$194,10,(K$195-'Indicator Data'!AV98)/(K$195-K$194)*10)),1))</f>
        <v>7.4</v>
      </c>
      <c r="L95" s="80">
        <f>IF('Indicator Data'!AW98="No data","x",ROUND(IF('Indicator Data'!AW98&gt;L$195,0,IF('Indicator Data'!AW98&lt;L$194,10,(L$195-'Indicator Data'!AW98)/(L$195-L$194)*10)),1))</f>
        <v>7.6</v>
      </c>
      <c r="M95" s="81">
        <f t="shared" si="16"/>
        <v>4.7</v>
      </c>
      <c r="N95" s="124">
        <f>IF('Indicator Data'!AX98="No data","x",'Indicator Data'!AX98/'Indicator Data'!BK98*100)</f>
        <v>10.831889081455806</v>
      </c>
      <c r="O95" s="80">
        <f t="shared" si="17"/>
        <v>9</v>
      </c>
      <c r="P95" s="80">
        <f>IF('Indicator Data'!AY98="No data","x",ROUND(IF('Indicator Data'!AY98&gt;P$195,0,IF('Indicator Data'!AY98&lt;P$194,10,(P$195-'Indicator Data'!AY98)/(P$195-P$194)*10)),1))</f>
        <v>2.8</v>
      </c>
      <c r="Q95" s="80">
        <f>IF('Indicator Data'!AZ98="No data","x",ROUND(IF('Indicator Data'!AZ98&gt;Q$195,0,IF('Indicator Data'!AZ98&lt;Q$194,10,(Q$195-'Indicator Data'!AZ98)/(Q$195-Q$194)*10)),1))</f>
        <v>3.6</v>
      </c>
      <c r="R95" s="81">
        <f t="shared" si="18"/>
        <v>5.0999999999999996</v>
      </c>
      <c r="S95" s="80">
        <f>IF('Indicator Data'!BA98="No data","x",ROUND(IF('Indicator Data'!BA98&gt;S$195,0,IF('Indicator Data'!BA98&lt;S$194,10,(S$195-'Indicator Data'!BA98)/(S$195-S$194)*10)),1))</f>
        <v>8.8000000000000007</v>
      </c>
      <c r="T95" s="124">
        <f>IF('Indicator Data'!BB98="No data","x",ROUND(IF('Indicator Data'!BB98&gt;T$195,0,IF('Indicator Data'!BB98&lt;T$194,10,(T$195-'Indicator Data'!BB98)/(T$195-T$194)*10)),1))</f>
        <v>2.4</v>
      </c>
      <c r="U95" s="124" t="str">
        <f>IF('Indicator Data'!BC98="No data","x",ROUND(IF('Indicator Data'!BC98&gt;U$195,0,IF('Indicator Data'!BC98&lt;U$194,10,(U$195-'Indicator Data'!BC98)/(U$195-U$194)*10)),1))</f>
        <v>x</v>
      </c>
      <c r="V95" s="124">
        <f>IF('Indicator Data'!BD98="No data","x",ROUND(IF('Indicator Data'!BD98&gt;V$195,0,IF('Indicator Data'!BD98&lt;V$194,10,(V$195-'Indicator Data'!BD98)/(V$195-V$194)*10)),1))</f>
        <v>2.7</v>
      </c>
      <c r="W95" s="80">
        <f t="shared" si="19"/>
        <v>2.5499999999999998</v>
      </c>
      <c r="X95" s="80">
        <f>IF('Indicator Data'!BE98="No data","x",ROUND(IF('Indicator Data'!BE98&gt;X$195,0,IF('Indicator Data'!BE98&lt;X$194,10,(X$195-'Indicator Data'!BE98)/(X$195-X$194)*10)),1))</f>
        <v>9.6</v>
      </c>
      <c r="Y95" s="80">
        <f>IF('Indicator Data'!BF98="No data","x",ROUND(IF('Indicator Data'!BF98&gt;Y$195,10,IF('Indicator Data'!BF98&lt;Y$194,0,10-(Y$195-'Indicator Data'!BF98)/(Y$195-Y$194)*10)),1))</f>
        <v>2.1</v>
      </c>
      <c r="Z95" s="81">
        <f t="shared" si="11"/>
        <v>5.8</v>
      </c>
      <c r="AA95" s="82">
        <f t="shared" si="12"/>
        <v>5.2</v>
      </c>
      <c r="AB95" s="179">
        <f>IF('Indicator Data'!BG98="No data","x",ROUND(IF('Indicator Data'!BG98&gt;AB$195,0,IF('Indicator Data'!BG98&lt;AB$194,10,(AB$195-'Indicator Data'!BG98)/(AB$195-AB$194)*10)),1))</f>
        <v>6.5</v>
      </c>
    </row>
    <row r="96" spans="1:28" s="4" customFormat="1" x14ac:dyDescent="0.3">
      <c r="A96" s="109" t="str">
        <f>'Indicator Data'!A99</f>
        <v>Latvia</v>
      </c>
      <c r="B96" s="46" t="str">
        <f>'Indicator Data'!B99</f>
        <v>LVA</v>
      </c>
      <c r="C96" s="80" t="str">
        <f>IF('Indicator Data'!AQ99="No data","x",ROUND(IF('Indicator Data'!AQ99&gt;C$195,0,IF('Indicator Data'!AQ99&lt;C$194,10,(C$195-'Indicator Data'!AQ99)/(C$195-C$194)*10)),1))</f>
        <v>x</v>
      </c>
      <c r="D96" s="81" t="str">
        <f t="shared" si="13"/>
        <v>x</v>
      </c>
      <c r="E96" s="80">
        <f>IF('Indicator Data'!AS99="No data","x",ROUND(IF('Indicator Data'!AS99&gt;E$195,0,IF('Indicator Data'!AS99&lt;E$194,10,(E$195-'Indicator Data'!AS99)/(E$195-E$194)*10)),1))</f>
        <v>4.4000000000000004</v>
      </c>
      <c r="F96" s="80">
        <f>IF('Indicator Data'!AR99="No data","x",ROUND(IF('Indicator Data'!AR99&gt;F$195,0,IF('Indicator Data'!AR99&lt;F$194,10,(F$195-'Indicator Data'!AR99)/(F$195-F$194)*10)),1))</f>
        <v>2.9</v>
      </c>
      <c r="G96" s="81">
        <f t="shared" si="14"/>
        <v>3.7</v>
      </c>
      <c r="H96" s="82">
        <f t="shared" si="15"/>
        <v>3.7</v>
      </c>
      <c r="I96" s="80">
        <f>IF('Indicator Data'!AU99="No data","x",ROUND(IF('Indicator Data'!AU99^2&gt;I$195,0,IF('Indicator Data'!AU99^2&lt;I$194,10,(I$195-'Indicator Data'!AU99^2)/(I$195-I$194)*10)),1))</f>
        <v>0</v>
      </c>
      <c r="J96" s="80">
        <f>IF(OR('Indicator Data'!AT99=0,'Indicator Data'!AT99="No data"),"x",ROUND(IF('Indicator Data'!AT99&gt;J$195,0,IF('Indicator Data'!AT99&lt;J$194,10,(J$195-'Indicator Data'!AT99)/(J$195-J$194)*10)),1))</f>
        <v>0</v>
      </c>
      <c r="K96" s="80">
        <f>IF('Indicator Data'!AV99="No data","x",ROUND(IF('Indicator Data'!AV99&gt;K$195,0,IF('Indicator Data'!AV99&lt;K$194,10,(K$195-'Indicator Data'!AV99)/(K$195-K$194)*10)),1))</f>
        <v>1.6</v>
      </c>
      <c r="L96" s="80">
        <f>IF('Indicator Data'!AW99="No data","x",ROUND(IF('Indicator Data'!AW99&gt;L$195,0,IF('Indicator Data'!AW99&lt;L$194,10,(L$195-'Indicator Data'!AW99)/(L$195-L$194)*10)),1))</f>
        <v>4.8</v>
      </c>
      <c r="M96" s="81">
        <f t="shared" si="16"/>
        <v>1.6</v>
      </c>
      <c r="N96" s="124">
        <f>IF('Indicator Data'!AX99="No data","x",'Indicator Data'!AX99/'Indicator Data'!BK99*100)</f>
        <v>90.032154340836016</v>
      </c>
      <c r="O96" s="80">
        <f t="shared" si="17"/>
        <v>1</v>
      </c>
      <c r="P96" s="80">
        <f>IF('Indicator Data'!AY99="No data","x",ROUND(IF('Indicator Data'!AY99&gt;P$195,0,IF('Indicator Data'!AY99&lt;P$194,10,(P$195-'Indicator Data'!AY99)/(P$195-P$194)*10)),1))</f>
        <v>0.9</v>
      </c>
      <c r="Q96" s="80">
        <f>IF('Indicator Data'!AZ99="No data","x",ROUND(IF('Indicator Data'!AZ99&gt;Q$195,0,IF('Indicator Data'!AZ99&lt;Q$194,10,(Q$195-'Indicator Data'!AZ99)/(Q$195-Q$194)*10)),1))</f>
        <v>0.3</v>
      </c>
      <c r="R96" s="81">
        <f t="shared" si="18"/>
        <v>0.7</v>
      </c>
      <c r="S96" s="80">
        <f>IF('Indicator Data'!BA99="No data","x",ROUND(IF('Indicator Data'!BA99&gt;S$195,0,IF('Indicator Data'!BA99&lt;S$194,10,(S$195-'Indicator Data'!BA99)/(S$195-S$194)*10)),1))</f>
        <v>2</v>
      </c>
      <c r="T96" s="124">
        <f>IF('Indicator Data'!BB99="No data","x",ROUND(IF('Indicator Data'!BB99&gt;T$195,0,IF('Indicator Data'!BB99&lt;T$194,10,(T$195-'Indicator Data'!BB99)/(T$195-T$194)*10)),1))</f>
        <v>0.2</v>
      </c>
      <c r="U96" s="124">
        <f>IF('Indicator Data'!BC99="No data","x",ROUND(IF('Indicator Data'!BC99&gt;U$195,0,IF('Indicator Data'!BC99&lt;U$194,10,(U$195-'Indicator Data'!BC99)/(U$195-U$194)*10)),1))</f>
        <v>1.7</v>
      </c>
      <c r="V96" s="124">
        <f>IF('Indicator Data'!BD99="No data","x",ROUND(IF('Indicator Data'!BD99&gt;V$195,0,IF('Indicator Data'!BD99&lt;V$194,10,(V$195-'Indicator Data'!BD99)/(V$195-V$194)*10)),1))</f>
        <v>2</v>
      </c>
      <c r="W96" s="80">
        <f t="shared" si="19"/>
        <v>1.3</v>
      </c>
      <c r="X96" s="80">
        <f>IF('Indicator Data'!BE99="No data","x",ROUND(IF('Indicator Data'!BE99&gt;X$195,0,IF('Indicator Data'!BE99&lt;X$194,10,(X$195-'Indicator Data'!BE99)/(X$195-X$194)*10)),1))</f>
        <v>4.8</v>
      </c>
      <c r="Y96" s="80">
        <f>IF('Indicator Data'!BF99="No data","x",ROUND(IF('Indicator Data'!BF99&gt;Y$195,10,IF('Indicator Data'!BF99&lt;Y$194,0,10-(Y$195-'Indicator Data'!BF99)/(Y$195-Y$194)*10)),1))</f>
        <v>0.2</v>
      </c>
      <c r="Z96" s="81">
        <f t="shared" si="11"/>
        <v>2.1</v>
      </c>
      <c r="AA96" s="82">
        <f t="shared" si="12"/>
        <v>1.5</v>
      </c>
      <c r="AB96" s="179">
        <f>IF('Indicator Data'!BG99="No data","x",ROUND(IF('Indicator Data'!BG99&gt;AB$195,0,IF('Indicator Data'!BG99&lt;AB$194,10,(AB$195-'Indicator Data'!BG99)/(AB$195-AB$194)*10)),1))</f>
        <v>2.5</v>
      </c>
    </row>
    <row r="97" spans="1:28" s="4" customFormat="1" x14ac:dyDescent="0.3">
      <c r="A97" s="109" t="str">
        <f>'Indicator Data'!A100</f>
        <v>Lebanon</v>
      </c>
      <c r="B97" s="46" t="str">
        <f>'Indicator Data'!B100</f>
        <v>LBN</v>
      </c>
      <c r="C97" s="80">
        <f>IF('Indicator Data'!AQ100="No data","x",ROUND(IF('Indicator Data'!AQ100&gt;C$195,0,IF('Indicator Data'!AQ100&lt;C$194,10,(C$195-'Indicator Data'!AQ100)/(C$195-C$194)*10)),1))</f>
        <v>4.7</v>
      </c>
      <c r="D97" s="81">
        <f t="shared" si="13"/>
        <v>4.7</v>
      </c>
      <c r="E97" s="80">
        <f>IF('Indicator Data'!AS100="No data","x",ROUND(IF('Indicator Data'!AS100&gt;E$195,0,IF('Indicator Data'!AS100&lt;E$194,10,(E$195-'Indicator Data'!AS100)/(E$195-E$194)*10)),1))</f>
        <v>7.2</v>
      </c>
      <c r="F97" s="80">
        <f>IF('Indicator Data'!AR100="No data","x",ROUND(IF('Indicator Data'!AR100&gt;F$195,0,IF('Indicator Data'!AR100&lt;F$194,10,(F$195-'Indicator Data'!AR100)/(F$195-F$194)*10)),1))</f>
        <v>6.3</v>
      </c>
      <c r="G97" s="81">
        <f t="shared" si="14"/>
        <v>6.8</v>
      </c>
      <c r="H97" s="82">
        <f t="shared" si="15"/>
        <v>5.8</v>
      </c>
      <c r="I97" s="80">
        <f>IF('Indicator Data'!AU100="No data","x",ROUND(IF('Indicator Data'!AU100^2&gt;I$195,0,IF('Indicator Data'!AU100^2&lt;I$194,10,(I$195-'Indicator Data'!AU100^2)/(I$195-I$194)*10)),1))</f>
        <v>1.1000000000000001</v>
      </c>
      <c r="J97" s="80">
        <f>IF(OR('Indicator Data'!AT100=0,'Indicator Data'!AT100="No data"),"x",ROUND(IF('Indicator Data'!AT100&gt;J$195,0,IF('Indicator Data'!AT100&lt;J$194,10,(J$195-'Indicator Data'!AT100)/(J$195-J$194)*10)),1))</f>
        <v>0</v>
      </c>
      <c r="K97" s="80">
        <f>IF('Indicator Data'!AV100="No data","x",ROUND(IF('Indicator Data'!AV100&gt;K$195,0,IF('Indicator Data'!AV100&lt;K$194,10,(K$195-'Indicator Data'!AV100)/(K$195-K$194)*10)),1))</f>
        <v>2.2000000000000002</v>
      </c>
      <c r="L97" s="80">
        <f>IF('Indicator Data'!AW100="No data","x",ROUND(IF('Indicator Data'!AW100&gt;L$195,0,IF('Indicator Data'!AW100&lt;L$194,10,(L$195-'Indicator Data'!AW100)/(L$195-L$194)*10)),1))</f>
        <v>6.9</v>
      </c>
      <c r="M97" s="81">
        <f t="shared" si="16"/>
        <v>2.6</v>
      </c>
      <c r="N97" s="124">
        <f>IF('Indicator Data'!AX100="No data","x",'Indicator Data'!AX100/'Indicator Data'!BK100*100)</f>
        <v>107.5268817204301</v>
      </c>
      <c r="O97" s="80">
        <f t="shared" si="17"/>
        <v>0</v>
      </c>
      <c r="P97" s="80">
        <f>IF('Indicator Data'!AY100="No data","x",ROUND(IF('Indicator Data'!AY100&gt;P$195,0,IF('Indicator Data'!AY100&lt;P$194,10,(P$195-'Indicator Data'!AY100)/(P$195-P$194)*10)),1))</f>
        <v>0.2</v>
      </c>
      <c r="Q97" s="80">
        <f>IF('Indicator Data'!AZ100="No data","x",ROUND(IF('Indicator Data'!AZ100&gt;Q$195,0,IF('Indicator Data'!AZ100&lt;Q$194,10,(Q$195-'Indicator Data'!AZ100)/(Q$195-Q$194)*10)),1))</f>
        <v>1.5</v>
      </c>
      <c r="R97" s="81">
        <f t="shared" si="18"/>
        <v>0.6</v>
      </c>
      <c r="S97" s="80">
        <f>IF('Indicator Data'!BA100="No data","x",ROUND(IF('Indicator Data'!BA100&gt;S$195,0,IF('Indicator Data'!BA100&lt;S$194,10,(S$195-'Indicator Data'!BA100)/(S$195-S$194)*10)),1))</f>
        <v>4.3</v>
      </c>
      <c r="T97" s="124">
        <f>IF('Indicator Data'!BB100="No data","x",ROUND(IF('Indicator Data'!BB100&gt;T$195,0,IF('Indicator Data'!BB100&lt;T$194,10,(T$195-'Indicator Data'!BB100)/(T$195-T$194)*10)),1))</f>
        <v>3.4</v>
      </c>
      <c r="U97" s="124">
        <f>IF('Indicator Data'!BC100="No data","x",ROUND(IF('Indicator Data'!BC100&gt;U$195,0,IF('Indicator Data'!BC100&lt;U$194,10,(U$195-'Indicator Data'!BC100)/(U$195-U$194)*10)),1))</f>
        <v>5.3</v>
      </c>
      <c r="V97" s="124">
        <f>IF('Indicator Data'!BD100="No data","x",ROUND(IF('Indicator Data'!BD100&gt;V$195,0,IF('Indicator Data'!BD100&lt;V$194,10,(V$195-'Indicator Data'!BD100)/(V$195-V$194)*10)),1))</f>
        <v>5.3</v>
      </c>
      <c r="W97" s="80">
        <f t="shared" si="19"/>
        <v>4.666666666666667</v>
      </c>
      <c r="X97" s="80">
        <f>IF('Indicator Data'!BE100="No data","x",ROUND(IF('Indicator Data'!BE100&gt;X$195,0,IF('Indicator Data'!BE100&lt;X$194,10,(X$195-'Indicator Data'!BE100)/(X$195-X$194)*10)),1))</f>
        <v>6.3</v>
      </c>
      <c r="Y97" s="80">
        <f>IF('Indicator Data'!BF100="No data","x",ROUND(IF('Indicator Data'!BF100&gt;Y$195,10,IF('Indicator Data'!BF100&lt;Y$194,0,10-(Y$195-'Indicator Data'!BF100)/(Y$195-Y$194)*10)),1))</f>
        <v>0.3</v>
      </c>
      <c r="Z97" s="81">
        <f t="shared" si="11"/>
        <v>3.9</v>
      </c>
      <c r="AA97" s="82">
        <f t="shared" si="12"/>
        <v>2.4</v>
      </c>
      <c r="AB97" s="179">
        <f>IF('Indicator Data'!BG100="No data","x",ROUND(IF('Indicator Data'!BG100&gt;AB$195,0,IF('Indicator Data'!BG100&lt;AB$194,10,(AB$195-'Indicator Data'!BG100)/(AB$195-AB$194)*10)),1))</f>
        <v>4.2</v>
      </c>
    </row>
    <row r="98" spans="1:28" s="4" customFormat="1" x14ac:dyDescent="0.3">
      <c r="A98" s="109" t="str">
        <f>'Indicator Data'!A101</f>
        <v>Lesotho</v>
      </c>
      <c r="B98" s="46" t="str">
        <f>'Indicator Data'!B101</f>
        <v>LSO</v>
      </c>
      <c r="C98" s="80">
        <f>IF('Indicator Data'!AQ101="No data","x",ROUND(IF('Indicator Data'!AQ101&gt;C$195,0,IF('Indicator Data'!AQ101&lt;C$194,10,(C$195-'Indicator Data'!AQ101)/(C$195-C$194)*10)),1))</f>
        <v>8.4</v>
      </c>
      <c r="D98" s="81">
        <f t="shared" si="13"/>
        <v>8.4</v>
      </c>
      <c r="E98" s="80">
        <f>IF('Indicator Data'!AS101="No data","x",ROUND(IF('Indicator Data'!AS101&gt;E$195,0,IF('Indicator Data'!AS101&lt;E$194,10,(E$195-'Indicator Data'!AS101)/(E$195-E$194)*10)),1))</f>
        <v>6</v>
      </c>
      <c r="F98" s="80">
        <f>IF('Indicator Data'!AR101="No data","x",ROUND(IF('Indicator Data'!AR101&gt;F$195,0,IF('Indicator Data'!AR101&lt;F$194,10,(F$195-'Indicator Data'!AR101)/(F$195-F$194)*10)),1))</f>
        <v>6.7</v>
      </c>
      <c r="G98" s="81">
        <f t="shared" si="14"/>
        <v>6.4</v>
      </c>
      <c r="H98" s="82">
        <f t="shared" si="15"/>
        <v>7.4</v>
      </c>
      <c r="I98" s="80">
        <f>IF('Indicator Data'!AU101="No data","x",ROUND(IF('Indicator Data'!AU101^2&gt;I$195,0,IF('Indicator Data'!AU101^2&lt;I$194,10,(I$195-'Indicator Data'!AU101^2)/(I$195-I$194)*10)),1))</f>
        <v>4.5</v>
      </c>
      <c r="J98" s="80">
        <f>IF(OR('Indicator Data'!AT101=0,'Indicator Data'!AT101="No data"),"x",ROUND(IF('Indicator Data'!AT101&gt;J$195,0,IF('Indicator Data'!AT101&lt;J$194,10,(J$195-'Indicator Data'!AT101)/(J$195-J$194)*10)),1))</f>
        <v>6.6</v>
      </c>
      <c r="K98" s="80">
        <f>IF('Indicator Data'!AV101="No data","x",ROUND(IF('Indicator Data'!AV101&gt;K$195,0,IF('Indicator Data'!AV101&lt;K$194,10,(K$195-'Indicator Data'!AV101)/(K$195-K$194)*10)),1))</f>
        <v>7.1</v>
      </c>
      <c r="L98" s="80">
        <f>IF('Indicator Data'!AW101="No data","x",ROUND(IF('Indicator Data'!AW101&gt;L$195,0,IF('Indicator Data'!AW101&lt;L$194,10,(L$195-'Indicator Data'!AW101)/(L$195-L$194)*10)),1))</f>
        <v>4.4000000000000004</v>
      </c>
      <c r="M98" s="81">
        <f t="shared" si="16"/>
        <v>5.7</v>
      </c>
      <c r="N98" s="124">
        <f>IF('Indicator Data'!AX101="No data","x",'Indicator Data'!AX101/'Indicator Data'!BK101*100)</f>
        <v>18.115942028985508</v>
      </c>
      <c r="O98" s="80">
        <f t="shared" si="17"/>
        <v>8.3000000000000007</v>
      </c>
      <c r="P98" s="80">
        <f>IF('Indicator Data'!AY101="No data","x",ROUND(IF('Indicator Data'!AY101&gt;P$195,0,IF('Indicator Data'!AY101&lt;P$194,10,(P$195-'Indicator Data'!AY101)/(P$195-P$194)*10)),1))</f>
        <v>6.4</v>
      </c>
      <c r="Q98" s="80">
        <f>IF('Indicator Data'!AZ101="No data","x",ROUND(IF('Indicator Data'!AZ101&gt;Q$195,0,IF('Indicator Data'!AZ101&lt;Q$194,10,(Q$195-'Indicator Data'!AZ101)/(Q$195-Q$194)*10)),1))</f>
        <v>6.3</v>
      </c>
      <c r="R98" s="81">
        <f t="shared" si="18"/>
        <v>7</v>
      </c>
      <c r="S98" s="80" t="str">
        <f>IF('Indicator Data'!BA101="No data","x",ROUND(IF('Indicator Data'!BA101&gt;S$195,0,IF('Indicator Data'!BA101&lt;S$194,10,(S$195-'Indicator Data'!BA101)/(S$195-S$194)*10)),1))</f>
        <v>x</v>
      </c>
      <c r="T98" s="124">
        <f>IF('Indicator Data'!BB101="No data","x",ROUND(IF('Indicator Data'!BB101&gt;T$195,0,IF('Indicator Data'!BB101&lt;T$194,10,(T$195-'Indicator Data'!BB101)/(T$195-T$194)*10)),1))</f>
        <v>1</v>
      </c>
      <c r="U98" s="124">
        <f>IF('Indicator Data'!BC101="No data","x",ROUND(IF('Indicator Data'!BC101&gt;U$195,0,IF('Indicator Data'!BC101&lt;U$194,10,(U$195-'Indicator Data'!BC101)/(U$195-U$194)*10)),1))</f>
        <v>2.9</v>
      </c>
      <c r="V98" s="124">
        <f>IF('Indicator Data'!BD101="No data","x",ROUND(IF('Indicator Data'!BD101&gt;V$195,0,IF('Indicator Data'!BD101&lt;V$194,10,(V$195-'Indicator Data'!BD101)/(V$195-V$194)*10)),1))</f>
        <v>1</v>
      </c>
      <c r="W98" s="80">
        <f t="shared" si="19"/>
        <v>1.6333333333333335</v>
      </c>
      <c r="X98" s="80">
        <f>IF('Indicator Data'!BE101="No data","x",ROUND(IF('Indicator Data'!BE101&gt;X$195,0,IF('Indicator Data'!BE101&lt;X$194,10,(X$195-'Indicator Data'!BE101)/(X$195-X$194)*10)),1))</f>
        <v>9.3000000000000007</v>
      </c>
      <c r="Y98" s="80">
        <f>IF('Indicator Data'!BF101="No data","x",ROUND(IF('Indicator Data'!BF101&gt;Y$195,10,IF('Indicator Data'!BF101&lt;Y$194,0,10-(Y$195-'Indicator Data'!BF101)/(Y$195-Y$194)*10)),1))</f>
        <v>6</v>
      </c>
      <c r="Z98" s="81">
        <f t="shared" si="11"/>
        <v>5.6</v>
      </c>
      <c r="AA98" s="82">
        <f t="shared" si="12"/>
        <v>6.1</v>
      </c>
      <c r="AB98" s="179">
        <f>IF('Indicator Data'!BG101="No data","x",ROUND(IF('Indicator Data'!BG101&gt;AB$195,0,IF('Indicator Data'!BG101&lt;AB$194,10,(AB$195-'Indicator Data'!BG101)/(AB$195-AB$194)*10)),1))</f>
        <v>6.7</v>
      </c>
    </row>
    <row r="99" spans="1:28" s="4" customFormat="1" x14ac:dyDescent="0.3">
      <c r="A99" s="109" t="str">
        <f>'Indicator Data'!A102</f>
        <v>Liberia</v>
      </c>
      <c r="B99" s="46" t="str">
        <f>'Indicator Data'!B102</f>
        <v>LBR</v>
      </c>
      <c r="C99" s="80" t="str">
        <f>IF('Indicator Data'!AQ102="No data","x",ROUND(IF('Indicator Data'!AQ102&gt;C$195,0,IF('Indicator Data'!AQ102&lt;C$194,10,(C$195-'Indicator Data'!AQ102)/(C$195-C$194)*10)),1))</f>
        <v>x</v>
      </c>
      <c r="D99" s="81" t="str">
        <f t="shared" si="13"/>
        <v>x</v>
      </c>
      <c r="E99" s="80">
        <f>IF('Indicator Data'!AS102="No data","x",ROUND(IF('Indicator Data'!AS102&gt;E$195,0,IF('Indicator Data'!AS102&lt;E$194,10,(E$195-'Indicator Data'!AS102)/(E$195-E$194)*10)),1))</f>
        <v>7.2</v>
      </c>
      <c r="F99" s="80">
        <f>IF('Indicator Data'!AR102="No data","x",ROUND(IF('Indicator Data'!AR102&gt;F$195,0,IF('Indicator Data'!AR102&lt;F$194,10,(F$195-'Indicator Data'!AR102)/(F$195-F$194)*10)),1))</f>
        <v>7.7</v>
      </c>
      <c r="G99" s="81">
        <f t="shared" si="14"/>
        <v>7.5</v>
      </c>
      <c r="H99" s="82">
        <f t="shared" si="15"/>
        <v>7.5</v>
      </c>
      <c r="I99" s="80">
        <f>IF('Indicator Data'!AU102="No data","x",ROUND(IF('Indicator Data'!AU102^2&gt;I$195,0,IF('Indicator Data'!AU102^2&lt;I$194,10,(I$195-'Indicator Data'!AU102^2)/(I$195-I$194)*10)),1))</f>
        <v>8.4</v>
      </c>
      <c r="J99" s="80">
        <f>IF(OR('Indicator Data'!AT102=0,'Indicator Data'!AT102="No data"),"x",ROUND(IF('Indicator Data'!AT102&gt;J$195,0,IF('Indicator Data'!AT102&lt;J$194,10,(J$195-'Indicator Data'!AT102)/(J$195-J$194)*10)),1))</f>
        <v>7.9</v>
      </c>
      <c r="K99" s="80">
        <f>IF('Indicator Data'!AV102="No data","x",ROUND(IF('Indicator Data'!AV102&gt;K$195,0,IF('Indicator Data'!AV102&lt;K$194,10,(K$195-'Indicator Data'!AV102)/(K$195-K$194)*10)),1))</f>
        <v>9.1999999999999993</v>
      </c>
      <c r="L99" s="80">
        <f>IF('Indicator Data'!AW102="No data","x",ROUND(IF('Indicator Data'!AW102&gt;L$195,0,IF('Indicator Data'!AW102&lt;L$194,10,(L$195-'Indicator Data'!AW102)/(L$195-L$194)*10)),1))</f>
        <v>7.4</v>
      </c>
      <c r="M99" s="81">
        <f t="shared" si="16"/>
        <v>8.1999999999999993</v>
      </c>
      <c r="N99" s="124">
        <f>IF('Indicator Data'!AX102="No data","x",'Indicator Data'!AX102/'Indicator Data'!BK102*100)</f>
        <v>9.0323920265780728</v>
      </c>
      <c r="O99" s="80">
        <f t="shared" si="17"/>
        <v>9.1999999999999993</v>
      </c>
      <c r="P99" s="80">
        <f>IF('Indicator Data'!AY102="No data","x",ROUND(IF('Indicator Data'!AY102&gt;P$195,0,IF('Indicator Data'!AY102&lt;P$194,10,(P$195-'Indicator Data'!AY102)/(P$195-P$194)*10)),1))</f>
        <v>9.1999999999999993</v>
      </c>
      <c r="Q99" s="80">
        <f>IF('Indicator Data'!AZ102="No data","x",ROUND(IF('Indicator Data'!AZ102&gt;Q$195,0,IF('Indicator Data'!AZ102&lt;Q$194,10,(Q$195-'Indicator Data'!AZ102)/(Q$195-Q$194)*10)),1))</f>
        <v>5.4</v>
      </c>
      <c r="R99" s="81">
        <f t="shared" si="18"/>
        <v>7.9</v>
      </c>
      <c r="S99" s="80">
        <f>IF('Indicator Data'!BA102="No data","x",ROUND(IF('Indicator Data'!BA102&gt;S$195,0,IF('Indicator Data'!BA102&lt;S$194,10,(S$195-'Indicator Data'!BA102)/(S$195-S$194)*10)),1))</f>
        <v>9.9</v>
      </c>
      <c r="T99" s="124">
        <f>IF('Indicator Data'!BB102="No data","x",ROUND(IF('Indicator Data'!BB102&gt;T$195,0,IF('Indicator Data'!BB102&lt;T$194,10,(T$195-'Indicator Data'!BB102)/(T$195-T$194)*10)),1))</f>
        <v>2.2000000000000002</v>
      </c>
      <c r="U99" s="124" t="str">
        <f>IF('Indicator Data'!BC102="No data","x",ROUND(IF('Indicator Data'!BC102&gt;U$195,0,IF('Indicator Data'!BC102&lt;U$194,10,(U$195-'Indicator Data'!BC102)/(U$195-U$194)*10)),1))</f>
        <v>x</v>
      </c>
      <c r="V99" s="124">
        <f>IF('Indicator Data'!BD102="No data","x",ROUND(IF('Indicator Data'!BD102&gt;V$195,0,IF('Indicator Data'!BD102&lt;V$194,10,(V$195-'Indicator Data'!BD102)/(V$195-V$194)*10)),1))</f>
        <v>2.2000000000000002</v>
      </c>
      <c r="W99" s="80">
        <f t="shared" si="19"/>
        <v>2.2000000000000002</v>
      </c>
      <c r="X99" s="80">
        <f>IF('Indicator Data'!BE102="No data","x",ROUND(IF('Indicator Data'!BE102&gt;X$195,0,IF('Indicator Data'!BE102&lt;X$194,10,(X$195-'Indicator Data'!BE102)/(X$195-X$194)*10)),1))</f>
        <v>9.6999999999999993</v>
      </c>
      <c r="Y99" s="80">
        <f>IF('Indicator Data'!BF102="No data","x",ROUND(IF('Indicator Data'!BF102&gt;Y$195,10,IF('Indicator Data'!BF102&lt;Y$194,0,10-(Y$195-'Indicator Data'!BF102)/(Y$195-Y$194)*10)),1))</f>
        <v>7.3</v>
      </c>
      <c r="Z99" s="81">
        <f t="shared" ref="Z99:Z130" si="20">IF(AND(S99="x",W99="x",X99="x",Y99="x"),"x",ROUND(AVERAGE(S99,W99,X99,Y99),1))</f>
        <v>7.3</v>
      </c>
      <c r="AA99" s="82">
        <f t="shared" ref="AA99:AA130" si="21">ROUND(AVERAGE(R99,M99,Z99),1)</f>
        <v>7.8</v>
      </c>
      <c r="AB99" s="179">
        <f>IF('Indicator Data'!BG102="No data","x",ROUND(IF('Indicator Data'!BG102&gt;AB$195,0,IF('Indicator Data'!BG102&lt;AB$194,10,(AB$195-'Indicator Data'!BG102)/(AB$195-AB$194)*10)),1))</f>
        <v>5.4</v>
      </c>
    </row>
    <row r="100" spans="1:28" s="4" customFormat="1" x14ac:dyDescent="0.3">
      <c r="A100" s="109" t="str">
        <f>'Indicator Data'!A103</f>
        <v>Libya</v>
      </c>
      <c r="B100" s="46" t="str">
        <f>'Indicator Data'!B103</f>
        <v>LBY</v>
      </c>
      <c r="C100" s="80" t="str">
        <f>IF('Indicator Data'!AQ103="No data","x",ROUND(IF('Indicator Data'!AQ103&gt;C$195,0,IF('Indicator Data'!AQ103&lt;C$194,10,(C$195-'Indicator Data'!AQ103)/(C$195-C$194)*10)),1))</f>
        <v>x</v>
      </c>
      <c r="D100" s="81" t="str">
        <f t="shared" si="13"/>
        <v>x</v>
      </c>
      <c r="E100" s="80">
        <f>IF('Indicator Data'!AS103="No data","x",ROUND(IF('Indicator Data'!AS103&gt;E$195,0,IF('Indicator Data'!AS103&lt;E$194,10,(E$195-'Indicator Data'!AS103)/(E$195-E$194)*10)),1))</f>
        <v>8.1999999999999993</v>
      </c>
      <c r="F100" s="80">
        <f>IF('Indicator Data'!AR103="No data","x",ROUND(IF('Indicator Data'!AR103&gt;F$195,0,IF('Indicator Data'!AR103&lt;F$194,10,(F$195-'Indicator Data'!AR103)/(F$195-F$194)*10)),1))</f>
        <v>8.6999999999999993</v>
      </c>
      <c r="G100" s="81">
        <f t="shared" si="14"/>
        <v>8.5</v>
      </c>
      <c r="H100" s="82">
        <f t="shared" si="15"/>
        <v>8.5</v>
      </c>
      <c r="I100" s="80" t="str">
        <f>IF('Indicator Data'!AU103="No data","x",ROUND(IF('Indicator Data'!AU103^2&gt;I$195,0,IF('Indicator Data'!AU103^2&lt;I$194,10,(I$195-'Indicator Data'!AU103^2)/(I$195-I$194)*10)),1))</f>
        <v>x</v>
      </c>
      <c r="J100" s="80">
        <f>IF(OR('Indicator Data'!AT103=0,'Indicator Data'!AT103="No data"),"x",ROUND(IF('Indicator Data'!AT103&gt;J$195,0,IF('Indicator Data'!AT103&lt;J$194,10,(J$195-'Indicator Data'!AT103)/(J$195-J$194)*10)),1))</f>
        <v>3</v>
      </c>
      <c r="K100" s="80">
        <f>IF('Indicator Data'!AV103="No data","x",ROUND(IF('Indicator Data'!AV103&gt;K$195,0,IF('Indicator Data'!AV103&lt;K$194,10,(K$195-'Indicator Data'!AV103)/(K$195-K$194)*10)),1))</f>
        <v>7.8</v>
      </c>
      <c r="L100" s="80">
        <f>IF('Indicator Data'!AW103="No data","x",ROUND(IF('Indicator Data'!AW103&gt;L$195,0,IF('Indicator Data'!AW103&lt;L$194,10,(L$195-'Indicator Data'!AW103)/(L$195-L$194)*10)),1))</f>
        <v>5.6</v>
      </c>
      <c r="M100" s="81">
        <f t="shared" si="16"/>
        <v>5.5</v>
      </c>
      <c r="N100" s="124">
        <f>IF('Indicator Data'!AX103="No data","x",'Indicator Data'!AX103/'Indicator Data'!BK103*100)</f>
        <v>3.5236482262409496</v>
      </c>
      <c r="O100" s="80">
        <f t="shared" si="17"/>
        <v>9.6999999999999993</v>
      </c>
      <c r="P100" s="80">
        <f>IF('Indicator Data'!AY103="No data","x",ROUND(IF('Indicator Data'!AY103&gt;P$195,0,IF('Indicator Data'!AY103&lt;P$194,10,(P$195-'Indicator Data'!AY103)/(P$195-P$194)*10)),1))</f>
        <v>0</v>
      </c>
      <c r="Q100" s="80">
        <f>IF('Indicator Data'!AZ103="No data","x",ROUND(IF('Indicator Data'!AZ103&gt;Q$195,0,IF('Indicator Data'!AZ103&lt;Q$194,10,(Q$195-'Indicator Data'!AZ103)/(Q$195-Q$194)*10)),1))</f>
        <v>0.3</v>
      </c>
      <c r="R100" s="81">
        <f t="shared" si="18"/>
        <v>3.3</v>
      </c>
      <c r="S100" s="80">
        <f>IF('Indicator Data'!BA103="No data","x",ROUND(IF('Indicator Data'!BA103&gt;S$195,0,IF('Indicator Data'!BA103&lt;S$194,10,(S$195-'Indicator Data'!BA103)/(S$195-S$194)*10)),1))</f>
        <v>4.5999999999999996</v>
      </c>
      <c r="T100" s="124">
        <f>IF('Indicator Data'!BB103="No data","x",ROUND(IF('Indicator Data'!BB103&gt;T$195,0,IF('Indicator Data'!BB103&lt;T$194,10,(T$195-'Indicator Data'!BB103)/(T$195-T$194)*10)),1))</f>
        <v>0.5</v>
      </c>
      <c r="U100" s="124">
        <f>IF('Indicator Data'!BC103="No data","x",ROUND(IF('Indicator Data'!BC103&gt;U$195,0,IF('Indicator Data'!BC103&lt;U$194,10,(U$195-'Indicator Data'!BC103)/(U$195-U$194)*10)),1))</f>
        <v>0.8</v>
      </c>
      <c r="V100" s="124">
        <f>IF('Indicator Data'!BD103="No data","x",ROUND(IF('Indicator Data'!BD103&gt;V$195,0,IF('Indicator Data'!BD103&lt;V$194,10,(V$195-'Indicator Data'!BD103)/(V$195-V$194)*10)),1))</f>
        <v>0.8</v>
      </c>
      <c r="W100" s="80">
        <f t="shared" si="19"/>
        <v>0.70000000000000007</v>
      </c>
      <c r="X100" s="80">
        <f>IF('Indicator Data'!BE103="No data","x",ROUND(IF('Indicator Data'!BE103&gt;X$195,0,IF('Indicator Data'!BE103&lt;X$194,10,(X$195-'Indicator Data'!BE103)/(X$195-X$194)*10)),1))</f>
        <v>8</v>
      </c>
      <c r="Y100" s="80">
        <f>IF('Indicator Data'!BF103="No data","x",ROUND(IF('Indicator Data'!BF103&gt;Y$195,10,IF('Indicator Data'!BF103&lt;Y$194,0,10-(Y$195-'Indicator Data'!BF103)/(Y$195-Y$194)*10)),1))</f>
        <v>0.8</v>
      </c>
      <c r="Z100" s="81">
        <f t="shared" si="20"/>
        <v>3.5</v>
      </c>
      <c r="AA100" s="82">
        <f t="shared" si="21"/>
        <v>4.0999999999999996</v>
      </c>
      <c r="AB100" s="179">
        <f>IF('Indicator Data'!BG103="No data","x",ROUND(IF('Indicator Data'!BG103&gt;AB$195,0,IF('Indicator Data'!BG103&lt;AB$194,10,(AB$195-'Indicator Data'!BG103)/(AB$195-AB$194)*10)),1))</f>
        <v>5.9</v>
      </c>
    </row>
    <row r="101" spans="1:28" s="4" customFormat="1" x14ac:dyDescent="0.3">
      <c r="A101" s="109" t="str">
        <f>'Indicator Data'!A104</f>
        <v>Liechtenstein</v>
      </c>
      <c r="B101" s="46" t="str">
        <f>'Indicator Data'!B104</f>
        <v>LIE</v>
      </c>
      <c r="C101" s="80" t="str">
        <f>IF('Indicator Data'!AQ104="No data","x",ROUND(IF('Indicator Data'!AQ104&gt;C$195,0,IF('Indicator Data'!AQ104&lt;C$194,10,(C$195-'Indicator Data'!AQ104)/(C$195-C$194)*10)),1))</f>
        <v>x</v>
      </c>
      <c r="D101" s="81" t="str">
        <f t="shared" si="13"/>
        <v>x</v>
      </c>
      <c r="E101" s="80" t="str">
        <f>IF('Indicator Data'!AS104="No data","x",ROUND(IF('Indicator Data'!AS104&gt;E$195,0,IF('Indicator Data'!AS104&lt;E$194,10,(E$195-'Indicator Data'!AS104)/(E$195-E$194)*10)),1))</f>
        <v>x</v>
      </c>
      <c r="F101" s="80">
        <f>IF('Indicator Data'!AR104="No data","x",ROUND(IF('Indicator Data'!AR104&gt;F$195,0,IF('Indicator Data'!AR104&lt;F$194,10,(F$195-'Indicator Data'!AR104)/(F$195-F$194)*10)),1))</f>
        <v>1.5</v>
      </c>
      <c r="G101" s="81">
        <f t="shared" si="14"/>
        <v>1.5</v>
      </c>
      <c r="H101" s="82">
        <f t="shared" si="15"/>
        <v>1.5</v>
      </c>
      <c r="I101" s="80" t="str">
        <f>IF('Indicator Data'!AU104="No data","x",ROUND(IF('Indicator Data'!AU104^2&gt;I$195,0,IF('Indicator Data'!AU104^2&lt;I$194,10,(I$195-'Indicator Data'!AU104^2)/(I$195-I$194)*10)),1))</f>
        <v>x</v>
      </c>
      <c r="J101" s="80">
        <f>IF(OR('Indicator Data'!AT104=0,'Indicator Data'!AT104="No data"),"x",ROUND(IF('Indicator Data'!AT104&gt;J$195,0,IF('Indicator Data'!AT104&lt;J$194,10,(J$195-'Indicator Data'!AT104)/(J$195-J$194)*10)),1))</f>
        <v>0</v>
      </c>
      <c r="K101" s="80">
        <f>IF('Indicator Data'!AV104="No data","x",ROUND(IF('Indicator Data'!AV104&gt;K$195,0,IF('Indicator Data'!AV104&lt;K$194,10,(K$195-'Indicator Data'!AV104)/(K$195-K$194)*10)),1))</f>
        <v>0.2</v>
      </c>
      <c r="L101" s="80">
        <f>IF('Indicator Data'!AW104="No data","x",ROUND(IF('Indicator Data'!AW104&gt;L$195,0,IF('Indicator Data'!AW104&lt;L$194,10,(L$195-'Indicator Data'!AW104)/(L$195-L$194)*10)),1))</f>
        <v>3.9</v>
      </c>
      <c r="M101" s="81">
        <f t="shared" si="16"/>
        <v>1.4</v>
      </c>
      <c r="N101" s="124">
        <f>IF('Indicator Data'!AX104="No data","x",'Indicator Data'!AX104/'Indicator Data'!BK104*100)</f>
        <v>687.5</v>
      </c>
      <c r="O101" s="80">
        <f t="shared" si="17"/>
        <v>0</v>
      </c>
      <c r="P101" s="80">
        <f>IF('Indicator Data'!AY104="No data","x",ROUND(IF('Indicator Data'!AY104&gt;P$195,0,IF('Indicator Data'!AY104&lt;P$194,10,(P$195-'Indicator Data'!AY104)/(P$195-P$194)*10)),1))</f>
        <v>0</v>
      </c>
      <c r="Q101" s="80">
        <f>IF('Indicator Data'!AZ104="No data","x",ROUND(IF('Indicator Data'!AZ104&gt;Q$195,0,IF('Indicator Data'!AZ104&lt;Q$194,10,(Q$195-'Indicator Data'!AZ104)/(Q$195-Q$194)*10)),1))</f>
        <v>0</v>
      </c>
      <c r="R101" s="81">
        <f t="shared" si="18"/>
        <v>0</v>
      </c>
      <c r="S101" s="80" t="str">
        <f>IF('Indicator Data'!BA104="No data","x",ROUND(IF('Indicator Data'!BA104&gt;S$195,0,IF('Indicator Data'!BA104&lt;S$194,10,(S$195-'Indicator Data'!BA104)/(S$195-S$194)*10)),1))</f>
        <v>x</v>
      </c>
      <c r="T101" s="124" t="str">
        <f>IF('Indicator Data'!BB104="No data","x",ROUND(IF('Indicator Data'!BB104&gt;T$195,0,IF('Indicator Data'!BB104&lt;T$194,10,(T$195-'Indicator Data'!BB104)/(T$195-T$194)*10)),1))</f>
        <v>x</v>
      </c>
      <c r="U101" s="124" t="str">
        <f>IF('Indicator Data'!BC104="No data","x",ROUND(IF('Indicator Data'!BC104&gt;U$195,0,IF('Indicator Data'!BC104&lt;U$194,10,(U$195-'Indicator Data'!BC104)/(U$195-U$194)*10)),1))</f>
        <v>x</v>
      </c>
      <c r="V101" s="124" t="str">
        <f>IF('Indicator Data'!BD104="No data","x",ROUND(IF('Indicator Data'!BD104&gt;V$195,0,IF('Indicator Data'!BD104&lt;V$194,10,(V$195-'Indicator Data'!BD104)/(V$195-V$194)*10)),1))</f>
        <v>x</v>
      </c>
      <c r="W101" s="80" t="str">
        <f t="shared" si="19"/>
        <v>x</v>
      </c>
      <c r="X101" s="80" t="str">
        <f>IF('Indicator Data'!BE104="No data","x",ROUND(IF('Indicator Data'!BE104&gt;X$195,0,IF('Indicator Data'!BE104&lt;X$194,10,(X$195-'Indicator Data'!BE104)/(X$195-X$194)*10)),1))</f>
        <v>x</v>
      </c>
      <c r="Y101" s="80" t="str">
        <f>IF('Indicator Data'!BF104="No data","x",ROUND(IF('Indicator Data'!BF104&gt;Y$195,10,IF('Indicator Data'!BF104&lt;Y$194,0,10-(Y$195-'Indicator Data'!BF104)/(Y$195-Y$194)*10)),1))</f>
        <v>x</v>
      </c>
      <c r="Z101" s="81" t="str">
        <f t="shared" si="20"/>
        <v>x</v>
      </c>
      <c r="AA101" s="82">
        <f t="shared" si="21"/>
        <v>0.7</v>
      </c>
      <c r="AB101" s="179" t="str">
        <f>IF('Indicator Data'!BG104="No data","x",ROUND(IF('Indicator Data'!BG104&gt;AB$195,0,IF('Indicator Data'!BG104&lt;AB$194,10,(AB$195-'Indicator Data'!BG104)/(AB$195-AB$194)*10)),1))</f>
        <v>x</v>
      </c>
    </row>
    <row r="102" spans="1:28" s="4" customFormat="1" x14ac:dyDescent="0.3">
      <c r="A102" s="109" t="str">
        <f>'Indicator Data'!A105</f>
        <v>Lithuania</v>
      </c>
      <c r="B102" s="46" t="str">
        <f>'Indicator Data'!B105</f>
        <v>LTU</v>
      </c>
      <c r="C102" s="80" t="str">
        <f>IF('Indicator Data'!AQ105="No data","x",ROUND(IF('Indicator Data'!AQ105&gt;C$195,0,IF('Indicator Data'!AQ105&lt;C$194,10,(C$195-'Indicator Data'!AQ105)/(C$195-C$194)*10)),1))</f>
        <v>x</v>
      </c>
      <c r="D102" s="81" t="str">
        <f t="shared" si="13"/>
        <v>x</v>
      </c>
      <c r="E102" s="80">
        <f>IF('Indicator Data'!AS105="No data","x",ROUND(IF('Indicator Data'!AS105&gt;E$195,0,IF('Indicator Data'!AS105&lt;E$194,10,(E$195-'Indicator Data'!AS105)/(E$195-E$194)*10)),1))</f>
        <v>4</v>
      </c>
      <c r="F102" s="80">
        <f>IF('Indicator Data'!AR105="No data","x",ROUND(IF('Indicator Data'!AR105&gt;F$195,0,IF('Indicator Data'!AR105&lt;F$194,10,(F$195-'Indicator Data'!AR105)/(F$195-F$194)*10)),1))</f>
        <v>2.9</v>
      </c>
      <c r="G102" s="81">
        <f t="shared" si="14"/>
        <v>3.5</v>
      </c>
      <c r="H102" s="82">
        <f t="shared" si="15"/>
        <v>3.5</v>
      </c>
      <c r="I102" s="80">
        <f>IF('Indicator Data'!AU105="No data","x",ROUND(IF('Indicator Data'!AU105^2&gt;I$195,0,IF('Indicator Data'!AU105^2&lt;I$194,10,(I$195-'Indicator Data'!AU105^2)/(I$195-I$194)*10)),1))</f>
        <v>0</v>
      </c>
      <c r="J102" s="80">
        <f>IF(OR('Indicator Data'!AT105=0,'Indicator Data'!AT105="No data"),"x",ROUND(IF('Indicator Data'!AT105&gt;J$195,0,IF('Indicator Data'!AT105&lt;J$194,10,(J$195-'Indicator Data'!AT105)/(J$195-J$194)*10)),1))</f>
        <v>0</v>
      </c>
      <c r="K102" s="80">
        <f>IF('Indicator Data'!AV105="No data","x",ROUND(IF('Indicator Data'!AV105&gt;K$195,0,IF('Indicator Data'!AV105&lt;K$194,10,(K$195-'Indicator Data'!AV105)/(K$195-K$194)*10)),1))</f>
        <v>2</v>
      </c>
      <c r="L102" s="80">
        <f>IF('Indicator Data'!AW105="No data","x",ROUND(IF('Indicator Data'!AW105&gt;L$195,0,IF('Indicator Data'!AW105&lt;L$194,10,(L$195-'Indicator Data'!AW105)/(L$195-L$194)*10)),1))</f>
        <v>1.9</v>
      </c>
      <c r="M102" s="81">
        <f t="shared" si="16"/>
        <v>1</v>
      </c>
      <c r="N102" s="124">
        <f>IF('Indicator Data'!AX105="No data","x",'Indicator Data'!AX105/'Indicator Data'!BK105*100)</f>
        <v>140.40910106264158</v>
      </c>
      <c r="O102" s="80">
        <f t="shared" si="17"/>
        <v>0</v>
      </c>
      <c r="P102" s="80">
        <f>IF('Indicator Data'!AY105="No data","x",ROUND(IF('Indicator Data'!AY105&gt;P$195,0,IF('Indicator Data'!AY105&lt;P$194,10,(P$195-'Indicator Data'!AY105)/(P$195-P$194)*10)),1))</f>
        <v>0.7</v>
      </c>
      <c r="Q102" s="80">
        <f>IF('Indicator Data'!AZ105="No data","x",ROUND(IF('Indicator Data'!AZ105&gt;Q$195,0,IF('Indicator Data'!AZ105&lt;Q$194,10,(Q$195-'Indicator Data'!AZ105)/(Q$195-Q$194)*10)),1))</f>
        <v>0.5</v>
      </c>
      <c r="R102" s="81">
        <f t="shared" si="18"/>
        <v>0.4</v>
      </c>
      <c r="S102" s="80">
        <f>IF('Indicator Data'!BA105="No data","x",ROUND(IF('Indicator Data'!BA105&gt;S$195,0,IF('Indicator Data'!BA105&lt;S$194,10,(S$195-'Indicator Data'!BA105)/(S$195-S$194)*10)),1))</f>
        <v>0</v>
      </c>
      <c r="T102" s="124">
        <f>IF('Indicator Data'!BB105="No data","x",ROUND(IF('Indicator Data'!BB105&gt;T$195,0,IF('Indicator Data'!BB105&lt;T$194,10,(T$195-'Indicator Data'!BB105)/(T$195-T$194)*10)),1))</f>
        <v>0.8</v>
      </c>
      <c r="U102" s="124">
        <f>IF('Indicator Data'!BC105="No data","x",ROUND(IF('Indicator Data'!BC105&gt;U$195,0,IF('Indicator Data'!BC105&lt;U$194,10,(U$195-'Indicator Data'!BC105)/(U$195-U$194)*10)),1))</f>
        <v>1.2</v>
      </c>
      <c r="V102" s="124">
        <f>IF('Indicator Data'!BD105="No data","x",ROUND(IF('Indicator Data'!BD105&gt;V$195,0,IF('Indicator Data'!BD105&lt;V$194,10,(V$195-'Indicator Data'!BD105)/(V$195-V$194)*10)),1))</f>
        <v>2.9</v>
      </c>
      <c r="W102" s="80">
        <f t="shared" si="19"/>
        <v>1.6333333333333335</v>
      </c>
      <c r="X102" s="80">
        <f>IF('Indicator Data'!BE105="No data","x",ROUND(IF('Indicator Data'!BE105&gt;X$195,0,IF('Indicator Data'!BE105&lt;X$194,10,(X$195-'Indicator Data'!BE105)/(X$195-X$194)*10)),1))</f>
        <v>3.5</v>
      </c>
      <c r="Y102" s="80">
        <f>IF('Indicator Data'!BF105="No data","x",ROUND(IF('Indicator Data'!BF105&gt;Y$195,10,IF('Indicator Data'!BF105&lt;Y$194,0,10-(Y$195-'Indicator Data'!BF105)/(Y$195-Y$194)*10)),1))</f>
        <v>0.1</v>
      </c>
      <c r="Z102" s="81">
        <f t="shared" si="20"/>
        <v>1.3</v>
      </c>
      <c r="AA102" s="82">
        <f t="shared" si="21"/>
        <v>0.9</v>
      </c>
      <c r="AB102" s="179">
        <f>IF('Indicator Data'!BG105="No data","x",ROUND(IF('Indicator Data'!BG105&gt;AB$195,0,IF('Indicator Data'!BG105&lt;AB$194,10,(AB$195-'Indicator Data'!BG105)/(AB$195-AB$194)*10)),1))</f>
        <v>1.8</v>
      </c>
    </row>
    <row r="103" spans="1:28" s="4" customFormat="1" x14ac:dyDescent="0.3">
      <c r="A103" s="109" t="str">
        <f>'Indicator Data'!A106</f>
        <v>Luxembourg</v>
      </c>
      <c r="B103" s="46" t="str">
        <f>'Indicator Data'!B106</f>
        <v>LUX</v>
      </c>
      <c r="C103" s="80" t="str">
        <f>IF('Indicator Data'!AQ106="No data","x",ROUND(IF('Indicator Data'!AQ106&gt;C$195,0,IF('Indicator Data'!AQ106&lt;C$194,10,(C$195-'Indicator Data'!AQ106)/(C$195-C$194)*10)),1))</f>
        <v>x</v>
      </c>
      <c r="D103" s="81" t="str">
        <f t="shared" si="13"/>
        <v>x</v>
      </c>
      <c r="E103" s="80">
        <f>IF('Indicator Data'!AS106="No data","x",ROUND(IF('Indicator Data'!AS106&gt;E$195,0,IF('Indicator Data'!AS106&lt;E$194,10,(E$195-'Indicator Data'!AS106)/(E$195-E$194)*10)),1))</f>
        <v>2</v>
      </c>
      <c r="F103" s="80">
        <f>IF('Indicator Data'!AR106="No data","x",ROUND(IF('Indicator Data'!AR106&gt;F$195,0,IF('Indicator Data'!AR106&lt;F$194,10,(F$195-'Indicator Data'!AR106)/(F$195-F$194)*10)),1))</f>
        <v>1.4</v>
      </c>
      <c r="G103" s="81">
        <f t="shared" si="14"/>
        <v>1.7</v>
      </c>
      <c r="H103" s="82">
        <f t="shared" si="15"/>
        <v>1.7</v>
      </c>
      <c r="I103" s="80" t="str">
        <f>IF('Indicator Data'!AU106="No data","x",ROUND(IF('Indicator Data'!AU106^2&gt;I$195,0,IF('Indicator Data'!AU106^2&lt;I$194,10,(I$195-'Indicator Data'!AU106^2)/(I$195-I$194)*10)),1))</f>
        <v>x</v>
      </c>
      <c r="J103" s="80">
        <f>IF(OR('Indicator Data'!AT106=0,'Indicator Data'!AT106="No data"),"x",ROUND(IF('Indicator Data'!AT106&gt;J$195,0,IF('Indicator Data'!AT106&lt;J$194,10,(J$195-'Indicator Data'!AT106)/(J$195-J$194)*10)),1))</f>
        <v>0</v>
      </c>
      <c r="K103" s="80">
        <f>IF('Indicator Data'!AV106="No data","x",ROUND(IF('Indicator Data'!AV106&gt;K$195,0,IF('Indicator Data'!AV106&lt;K$194,10,(K$195-'Indicator Data'!AV106)/(K$195-K$194)*10)),1))</f>
        <v>0.3</v>
      </c>
      <c r="L103" s="80">
        <f>IF('Indicator Data'!AW106="No data","x",ROUND(IF('Indicator Data'!AW106&gt;L$195,0,IF('Indicator Data'!AW106&lt;L$194,10,(L$195-'Indicator Data'!AW106)/(L$195-L$194)*10)),1))</f>
        <v>3.5</v>
      </c>
      <c r="M103" s="81">
        <f t="shared" si="16"/>
        <v>1.3</v>
      </c>
      <c r="N103" s="124">
        <f>IF('Indicator Data'!AX106="No data","x",'Indicator Data'!AX106/'Indicator Data'!BK106*100)</f>
        <v>540.54054054054052</v>
      </c>
      <c r="O103" s="80">
        <f t="shared" si="17"/>
        <v>0</v>
      </c>
      <c r="P103" s="80">
        <f>IF('Indicator Data'!AY106="No data","x",ROUND(IF('Indicator Data'!AY106&gt;P$195,0,IF('Indicator Data'!AY106&lt;P$194,10,(P$195-'Indicator Data'!AY106)/(P$195-P$194)*10)),1))</f>
        <v>0.3</v>
      </c>
      <c r="Q103" s="80">
        <f>IF('Indicator Data'!AZ106="No data","x",ROUND(IF('Indicator Data'!AZ106&gt;Q$195,0,IF('Indicator Data'!AZ106&lt;Q$194,10,(Q$195-'Indicator Data'!AZ106)/(Q$195-Q$194)*10)),1))</f>
        <v>0</v>
      </c>
      <c r="R103" s="81">
        <f t="shared" si="18"/>
        <v>0.1</v>
      </c>
      <c r="S103" s="80">
        <f>IF('Indicator Data'!BA106="No data","x",ROUND(IF('Indicator Data'!BA106&gt;S$195,0,IF('Indicator Data'!BA106&lt;S$194,10,(S$195-'Indicator Data'!BA106)/(S$195-S$194)*10)),1))</f>
        <v>2.4</v>
      </c>
      <c r="T103" s="124">
        <f>IF('Indicator Data'!BB106="No data","x",ROUND(IF('Indicator Data'!BB106&gt;T$195,0,IF('Indicator Data'!BB106&lt;T$194,10,(T$195-'Indicator Data'!BB106)/(T$195-T$194)*10)),1))</f>
        <v>0</v>
      </c>
      <c r="U103" s="124">
        <f>IF('Indicator Data'!BC106="No data","x",ROUND(IF('Indicator Data'!BC106&gt;U$195,0,IF('Indicator Data'!BC106&lt;U$194,10,(U$195-'Indicator Data'!BC106)/(U$195-U$194)*10)),1))</f>
        <v>2.2000000000000002</v>
      </c>
      <c r="V103" s="124">
        <f>IF('Indicator Data'!BD106="No data","x",ROUND(IF('Indicator Data'!BD106&gt;V$195,0,IF('Indicator Data'!BD106&lt;V$194,10,(V$195-'Indicator Data'!BD106)/(V$195-V$194)*10)),1))</f>
        <v>0.7</v>
      </c>
      <c r="W103" s="80">
        <f t="shared" si="19"/>
        <v>0.96666666666666679</v>
      </c>
      <c r="X103" s="80">
        <f>IF('Indicator Data'!BE106="No data","x",ROUND(IF('Indicator Data'!BE106&gt;X$195,0,IF('Indicator Data'!BE106&lt;X$194,10,(X$195-'Indicator Data'!BE106)/(X$195-X$194)*10)),1))</f>
        <v>0</v>
      </c>
      <c r="Y103" s="80">
        <f>IF('Indicator Data'!BF106="No data","x",ROUND(IF('Indicator Data'!BF106&gt;Y$195,10,IF('Indicator Data'!BF106&lt;Y$194,0,10-(Y$195-'Indicator Data'!BF106)/(Y$195-Y$194)*10)),1))</f>
        <v>0.1</v>
      </c>
      <c r="Z103" s="81">
        <f t="shared" si="20"/>
        <v>0.9</v>
      </c>
      <c r="AA103" s="82">
        <f t="shared" si="21"/>
        <v>0.8</v>
      </c>
      <c r="AB103" s="179">
        <f>IF('Indicator Data'!BG106="No data","x",ROUND(IF('Indicator Data'!BG106&gt;AB$195,0,IF('Indicator Data'!BG106&lt;AB$194,10,(AB$195-'Indicator Data'!BG106)/(AB$195-AB$194)*10)),1))</f>
        <v>2.4</v>
      </c>
    </row>
    <row r="104" spans="1:28" s="4" customFormat="1" x14ac:dyDescent="0.3">
      <c r="A104" s="109" t="str">
        <f>'Indicator Data'!A107</f>
        <v>Madagascar</v>
      </c>
      <c r="B104" s="46" t="str">
        <f>'Indicator Data'!B107</f>
        <v>MDG</v>
      </c>
      <c r="C104" s="80">
        <f>IF('Indicator Data'!AQ107="No data","x",ROUND(IF('Indicator Data'!AQ107&gt;C$195,0,IF('Indicator Data'!AQ107&lt;C$194,10,(C$195-'Indicator Data'!AQ107)/(C$195-C$194)*10)),1))</f>
        <v>4.7</v>
      </c>
      <c r="D104" s="81">
        <f t="shared" si="13"/>
        <v>4.7</v>
      </c>
      <c r="E104" s="80">
        <f>IF('Indicator Data'!AS107="No data","x",ROUND(IF('Indicator Data'!AS107&gt;E$195,0,IF('Indicator Data'!AS107&lt;E$194,10,(E$195-'Indicator Data'!AS107)/(E$195-E$194)*10)),1))</f>
        <v>7.6</v>
      </c>
      <c r="F104" s="80">
        <f>IF('Indicator Data'!AR107="No data","x",ROUND(IF('Indicator Data'!AR107&gt;F$195,0,IF('Indicator Data'!AR107&lt;F$194,10,(F$195-'Indicator Data'!AR107)/(F$195-F$194)*10)),1))</f>
        <v>7.3</v>
      </c>
      <c r="G104" s="81">
        <f t="shared" si="14"/>
        <v>7.5</v>
      </c>
      <c r="H104" s="82">
        <f t="shared" si="15"/>
        <v>6.1</v>
      </c>
      <c r="I104" s="80">
        <f>IF('Indicator Data'!AU107="No data","x",ROUND(IF('Indicator Data'!AU107^2&gt;I$195,0,IF('Indicator Data'!AU107^2&lt;I$194,10,(I$195-'Indicator Data'!AU107^2)/(I$195-I$194)*10)),1))</f>
        <v>4.8</v>
      </c>
      <c r="J104" s="80">
        <f>IF(OR('Indicator Data'!AT107=0,'Indicator Data'!AT107="No data"),"x",ROUND(IF('Indicator Data'!AT107&gt;J$195,0,IF('Indicator Data'!AT107&lt;J$194,10,(J$195-'Indicator Data'!AT107)/(J$195-J$194)*10)),1))</f>
        <v>7.6</v>
      </c>
      <c r="K104" s="80">
        <f>IF('Indicator Data'!AV107="No data","x",ROUND(IF('Indicator Data'!AV107&gt;K$195,0,IF('Indicator Data'!AV107&lt;K$194,10,(K$195-'Indicator Data'!AV107)/(K$195-K$194)*10)),1))</f>
        <v>9</v>
      </c>
      <c r="L104" s="80">
        <f>IF('Indicator Data'!AW107="No data","x",ROUND(IF('Indicator Data'!AW107&gt;L$195,0,IF('Indicator Data'!AW107&lt;L$194,10,(L$195-'Indicator Data'!AW107)/(L$195-L$194)*10)),1))</f>
        <v>8.1999999999999993</v>
      </c>
      <c r="M104" s="81">
        <f t="shared" si="16"/>
        <v>7.4</v>
      </c>
      <c r="N104" s="124">
        <f>IF('Indicator Data'!AX107="No data","x",'Indicator Data'!AX107/'Indicator Data'!BK107*100)</f>
        <v>7.9100319840423703</v>
      </c>
      <c r="O104" s="80">
        <f t="shared" si="17"/>
        <v>9.3000000000000007</v>
      </c>
      <c r="P104" s="80">
        <f>IF('Indicator Data'!AY107="No data","x",ROUND(IF('Indicator Data'!AY107&gt;P$195,0,IF('Indicator Data'!AY107&lt;P$194,10,(P$195-'Indicator Data'!AY107)/(P$195-P$194)*10)),1))</f>
        <v>9.9</v>
      </c>
      <c r="Q104" s="80">
        <f>IF('Indicator Data'!AZ107="No data","x",ROUND(IF('Indicator Data'!AZ107&gt;Q$195,0,IF('Indicator Data'!AZ107&lt;Q$194,10,(Q$195-'Indicator Data'!AZ107)/(Q$195-Q$194)*10)),1))</f>
        <v>9.1</v>
      </c>
      <c r="R104" s="81">
        <f t="shared" si="18"/>
        <v>9.4</v>
      </c>
      <c r="S104" s="80">
        <f>IF('Indicator Data'!BA107="No data","x",ROUND(IF('Indicator Data'!BA107&gt;S$195,0,IF('Indicator Data'!BA107&lt;S$194,10,(S$195-'Indicator Data'!BA107)/(S$195-S$194)*10)),1))</f>
        <v>9.5</v>
      </c>
      <c r="T104" s="124">
        <f>IF('Indicator Data'!BB107="No data","x",ROUND(IF('Indicator Data'!BB107&gt;T$195,0,IF('Indicator Data'!BB107&lt;T$194,10,(T$195-'Indicator Data'!BB107)/(T$195-T$194)*10)),1))</f>
        <v>4.2</v>
      </c>
      <c r="U104" s="124" t="str">
        <f>IF('Indicator Data'!BC107="No data","x",ROUND(IF('Indicator Data'!BC107&gt;U$195,0,IF('Indicator Data'!BC107&lt;U$194,10,(U$195-'Indicator Data'!BC107)/(U$195-U$194)*10)),1))</f>
        <v>x</v>
      </c>
      <c r="V104" s="124">
        <f>IF('Indicator Data'!BD107="No data","x",ROUND(IF('Indicator Data'!BD107&gt;V$195,0,IF('Indicator Data'!BD107&lt;V$194,10,(V$195-'Indicator Data'!BD107)/(V$195-V$194)*10)),1))</f>
        <v>4.2</v>
      </c>
      <c r="W104" s="80">
        <f t="shared" si="19"/>
        <v>4.2</v>
      </c>
      <c r="X104" s="80">
        <f>IF('Indicator Data'!BE107="No data","x",ROUND(IF('Indicator Data'!BE107&gt;X$195,0,IF('Indicator Data'!BE107&lt;X$194,10,(X$195-'Indicator Data'!BE107)/(X$195-X$194)*10)),1))</f>
        <v>9.9</v>
      </c>
      <c r="Y104" s="80">
        <f>IF('Indicator Data'!BF107="No data","x",ROUND(IF('Indicator Data'!BF107&gt;Y$195,10,IF('Indicator Data'!BF107&lt;Y$194,0,10-(Y$195-'Indicator Data'!BF107)/(Y$195-Y$194)*10)),1))</f>
        <v>3.7</v>
      </c>
      <c r="Z104" s="81">
        <f t="shared" si="20"/>
        <v>6.8</v>
      </c>
      <c r="AA104" s="82">
        <f t="shared" si="21"/>
        <v>7.9</v>
      </c>
      <c r="AB104" s="179">
        <f>IF('Indicator Data'!BG107="No data","x",ROUND(IF('Indicator Data'!BG107&gt;AB$195,0,IF('Indicator Data'!BG107&lt;AB$194,10,(AB$195-'Indicator Data'!BG107)/(AB$195-AB$194)*10)),1))</f>
        <v>7.4</v>
      </c>
    </row>
    <row r="105" spans="1:28" s="4" customFormat="1" x14ac:dyDescent="0.3">
      <c r="A105" s="109" t="str">
        <f>'Indicator Data'!A108</f>
        <v>Malawi</v>
      </c>
      <c r="B105" s="46" t="str">
        <f>'Indicator Data'!B108</f>
        <v>MWI</v>
      </c>
      <c r="C105" s="80">
        <f>IF('Indicator Data'!AQ108="No data","x",ROUND(IF('Indicator Data'!AQ108&gt;C$195,0,IF('Indicator Data'!AQ108&lt;C$194,10,(C$195-'Indicator Data'!AQ108)/(C$195-C$194)*10)),1))</f>
        <v>4</v>
      </c>
      <c r="D105" s="81">
        <f t="shared" si="13"/>
        <v>4</v>
      </c>
      <c r="E105" s="80">
        <f>IF('Indicator Data'!AS108="No data","x",ROUND(IF('Indicator Data'!AS108&gt;E$195,0,IF('Indicator Data'!AS108&lt;E$194,10,(E$195-'Indicator Data'!AS108)/(E$195-E$194)*10)),1))</f>
        <v>6.9</v>
      </c>
      <c r="F105" s="80">
        <f>IF('Indicator Data'!AR108="No data","x",ROUND(IF('Indicator Data'!AR108&gt;F$195,0,IF('Indicator Data'!AR108&lt;F$194,10,(F$195-'Indicator Data'!AR108)/(F$195-F$194)*10)),1))</f>
        <v>6.5</v>
      </c>
      <c r="G105" s="81">
        <f t="shared" si="14"/>
        <v>6.7</v>
      </c>
      <c r="H105" s="82">
        <f t="shared" si="15"/>
        <v>5.4</v>
      </c>
      <c r="I105" s="80">
        <f>IF('Indicator Data'!AU108="No data","x",ROUND(IF('Indicator Data'!AU108^2&gt;I$195,0,IF('Indicator Data'!AU108^2&lt;I$194,10,(I$195-'Indicator Data'!AU108^2)/(I$195-I$194)*10)),1))</f>
        <v>6.7</v>
      </c>
      <c r="J105" s="80">
        <f>IF(OR('Indicator Data'!AT108=0,'Indicator Data'!AT108="No data"),"x",ROUND(IF('Indicator Data'!AT108&gt;J$195,0,IF('Indicator Data'!AT108&lt;J$194,10,(J$195-'Indicator Data'!AT108)/(J$195-J$194)*10)),1))</f>
        <v>8.6999999999999993</v>
      </c>
      <c r="K105" s="80">
        <f>IF('Indicator Data'!AV108="No data","x",ROUND(IF('Indicator Data'!AV108&gt;K$195,0,IF('Indicator Data'!AV108&lt;K$194,10,(K$195-'Indicator Data'!AV108)/(K$195-K$194)*10)),1))</f>
        <v>8.6</v>
      </c>
      <c r="L105" s="80">
        <f>IF('Indicator Data'!AW108="No data","x",ROUND(IF('Indicator Data'!AW108&gt;L$195,0,IF('Indicator Data'!AW108&lt;L$194,10,(L$195-'Indicator Data'!AW108)/(L$195-L$194)*10)),1))</f>
        <v>8.3000000000000007</v>
      </c>
      <c r="M105" s="81">
        <f t="shared" si="16"/>
        <v>8.1</v>
      </c>
      <c r="N105" s="124">
        <f>IF('Indicator Data'!AX108="No data","x",'Indicator Data'!AX108/'Indicator Data'!BK108*100)</f>
        <v>19.092066185829445</v>
      </c>
      <c r="O105" s="80">
        <f t="shared" si="17"/>
        <v>8.1999999999999993</v>
      </c>
      <c r="P105" s="80">
        <f>IF('Indicator Data'!AY108="No data","x",ROUND(IF('Indicator Data'!AY108&gt;P$195,0,IF('Indicator Data'!AY108&lt;P$194,10,(P$195-'Indicator Data'!AY108)/(P$195-P$194)*10)),1))</f>
        <v>8.1999999999999993</v>
      </c>
      <c r="Q105" s="80">
        <f>IF('Indicator Data'!AZ108="No data","x",ROUND(IF('Indicator Data'!AZ108&gt;Q$195,0,IF('Indicator Data'!AZ108&lt;Q$194,10,(Q$195-'Indicator Data'!AZ108)/(Q$195-Q$194)*10)),1))</f>
        <v>6.2</v>
      </c>
      <c r="R105" s="81">
        <f t="shared" si="18"/>
        <v>7.5</v>
      </c>
      <c r="S105" s="80">
        <f>IF('Indicator Data'!BA108="No data","x",ROUND(IF('Indicator Data'!BA108&gt;S$195,0,IF('Indicator Data'!BA108&lt;S$194,10,(S$195-'Indicator Data'!BA108)/(S$195-S$194)*10)),1))</f>
        <v>10</v>
      </c>
      <c r="T105" s="124">
        <f>IF('Indicator Data'!BB108="No data","x",ROUND(IF('Indicator Data'!BB108&gt;T$195,0,IF('Indicator Data'!BB108&lt;T$194,10,(T$195-'Indicator Data'!BB108)/(T$195-T$194)*10)),1))</f>
        <v>1.9</v>
      </c>
      <c r="U105" s="124">
        <f>IF('Indicator Data'!BC108="No data","x",ROUND(IF('Indicator Data'!BC108&gt;U$195,0,IF('Indicator Data'!BC108&lt;U$194,10,(U$195-'Indicator Data'!BC108)/(U$195-U$194)*10)),1))</f>
        <v>5.4</v>
      </c>
      <c r="V105" s="124">
        <f>IF('Indicator Data'!BD108="No data","x",ROUND(IF('Indicator Data'!BD108&gt;V$195,0,IF('Indicator Data'!BD108&lt;V$194,10,(V$195-'Indicator Data'!BD108)/(V$195-V$194)*10)),1))</f>
        <v>1.9</v>
      </c>
      <c r="W105" s="80">
        <f t="shared" si="19"/>
        <v>3.0666666666666669</v>
      </c>
      <c r="X105" s="80">
        <f>IF('Indicator Data'!BE108="No data","x",ROUND(IF('Indicator Data'!BE108&gt;X$195,0,IF('Indicator Data'!BE108&lt;X$194,10,(X$195-'Indicator Data'!BE108)/(X$195-X$194)*10)),1))</f>
        <v>9.8000000000000007</v>
      </c>
      <c r="Y105" s="80">
        <f>IF('Indicator Data'!BF108="No data","x",ROUND(IF('Indicator Data'!BF108&gt;Y$195,10,IF('Indicator Data'!BF108&lt;Y$194,0,10-(Y$195-'Indicator Data'!BF108)/(Y$195-Y$194)*10)),1))</f>
        <v>3.9</v>
      </c>
      <c r="Z105" s="81">
        <f t="shared" si="20"/>
        <v>6.7</v>
      </c>
      <c r="AA105" s="82">
        <f t="shared" si="21"/>
        <v>7.4</v>
      </c>
      <c r="AB105" s="179">
        <f>IF('Indicator Data'!BG108="No data","x",ROUND(IF('Indicator Data'!BG108&gt;AB$195,0,IF('Indicator Data'!BG108&lt;AB$194,10,(AB$195-'Indicator Data'!BG108)/(AB$195-AB$194)*10)),1))</f>
        <v>5.8</v>
      </c>
    </row>
    <row r="106" spans="1:28" s="4" customFormat="1" x14ac:dyDescent="0.3">
      <c r="A106" s="109" t="str">
        <f>'Indicator Data'!A109</f>
        <v>Malaysia</v>
      </c>
      <c r="B106" s="46" t="str">
        <f>'Indicator Data'!B109</f>
        <v>MYS</v>
      </c>
      <c r="C106" s="80">
        <f>IF('Indicator Data'!AQ109="No data","x",ROUND(IF('Indicator Data'!AQ109&gt;C$195,0,IF('Indicator Data'!AQ109&lt;C$194,10,(C$195-'Indicator Data'!AQ109)/(C$195-C$194)*10)),1))</f>
        <v>2.6</v>
      </c>
      <c r="D106" s="81">
        <f t="shared" si="13"/>
        <v>2.6</v>
      </c>
      <c r="E106" s="80">
        <f>IF('Indicator Data'!AS109="No data","x",ROUND(IF('Indicator Data'!AS109&gt;E$195,0,IF('Indicator Data'!AS109&lt;E$194,10,(E$195-'Indicator Data'!AS109)/(E$195-E$194)*10)),1))</f>
        <v>4.7</v>
      </c>
      <c r="F106" s="80">
        <f>IF('Indicator Data'!AR109="No data","x",ROUND(IF('Indicator Data'!AR109&gt;F$195,0,IF('Indicator Data'!AR109&lt;F$194,10,(F$195-'Indicator Data'!AR109)/(F$195-F$194)*10)),1))</f>
        <v>2.8</v>
      </c>
      <c r="G106" s="81">
        <f t="shared" si="14"/>
        <v>3.8</v>
      </c>
      <c r="H106" s="82">
        <f t="shared" si="15"/>
        <v>3.2</v>
      </c>
      <c r="I106" s="80">
        <f>IF('Indicator Data'!AU109="No data","x",ROUND(IF('Indicator Data'!AU109^2&gt;I$195,0,IF('Indicator Data'!AU109^2&lt;I$194,10,(I$195-'Indicator Data'!AU109^2)/(I$195-I$194)*10)),1))</f>
        <v>1.3</v>
      </c>
      <c r="J106" s="80">
        <f>IF(OR('Indicator Data'!AT109=0,'Indicator Data'!AT109="No data"),"x",ROUND(IF('Indicator Data'!AT109&gt;J$195,0,IF('Indicator Data'!AT109&lt;J$194,10,(J$195-'Indicator Data'!AT109)/(J$195-J$194)*10)),1))</f>
        <v>0</v>
      </c>
      <c r="K106" s="80">
        <f>IF('Indicator Data'!AV109="No data","x",ROUND(IF('Indicator Data'!AV109&gt;K$195,0,IF('Indicator Data'!AV109&lt;K$194,10,(K$195-'Indicator Data'!AV109)/(K$195-K$194)*10)),1))</f>
        <v>1.9</v>
      </c>
      <c r="L106" s="80">
        <f>IF('Indicator Data'!AW109="No data","x",ROUND(IF('Indicator Data'!AW109&gt;L$195,0,IF('Indicator Data'!AW109&lt;L$194,10,(L$195-'Indicator Data'!AW109)/(L$195-L$194)*10)),1))</f>
        <v>3.4</v>
      </c>
      <c r="M106" s="81">
        <f t="shared" si="16"/>
        <v>1.7</v>
      </c>
      <c r="N106" s="124">
        <f>IF('Indicator Data'!AX109="No data","x",'Indicator Data'!AX109/'Indicator Data'!BK109*100)</f>
        <v>21.001369654542685</v>
      </c>
      <c r="O106" s="80">
        <f t="shared" si="17"/>
        <v>8</v>
      </c>
      <c r="P106" s="80">
        <f>IF('Indicator Data'!AY109="No data","x",ROUND(IF('Indicator Data'!AY109&gt;P$195,0,IF('Indicator Data'!AY109&lt;P$194,10,(P$195-'Indicator Data'!AY109)/(P$195-P$194)*10)),1))</f>
        <v>0</v>
      </c>
      <c r="Q106" s="80">
        <f>IF('Indicator Data'!AZ109="No data","x",ROUND(IF('Indicator Data'!AZ109&gt;Q$195,0,IF('Indicator Data'!AZ109&lt;Q$194,10,(Q$195-'Indicator Data'!AZ109)/(Q$195-Q$194)*10)),1))</f>
        <v>0.7</v>
      </c>
      <c r="R106" s="81">
        <f t="shared" si="18"/>
        <v>2.9</v>
      </c>
      <c r="S106" s="80">
        <f>IF('Indicator Data'!BA109="No data","x",ROUND(IF('Indicator Data'!BA109&gt;S$195,0,IF('Indicator Data'!BA109&lt;S$194,10,(S$195-'Indicator Data'!BA109)/(S$195-S$194)*10)),1))</f>
        <v>6.2</v>
      </c>
      <c r="T106" s="124">
        <f>IF('Indicator Data'!BB109="No data","x",ROUND(IF('Indicator Data'!BB109&gt;T$195,0,IF('Indicator Data'!BB109&lt;T$194,10,(T$195-'Indicator Data'!BB109)/(T$195-T$194)*10)),1))</f>
        <v>0</v>
      </c>
      <c r="U106" s="124">
        <f>IF('Indicator Data'!BC109="No data","x",ROUND(IF('Indicator Data'!BC109&gt;U$195,0,IF('Indicator Data'!BC109&lt;U$194,10,(U$195-'Indicator Data'!BC109)/(U$195-U$194)*10)),1))</f>
        <v>0</v>
      </c>
      <c r="V106" s="124" t="str">
        <f>IF('Indicator Data'!BD109="No data","x",ROUND(IF('Indicator Data'!BD109&gt;V$195,0,IF('Indicator Data'!BD109&lt;V$194,10,(V$195-'Indicator Data'!BD109)/(V$195-V$194)*10)),1))</f>
        <v>x</v>
      </c>
      <c r="W106" s="80">
        <f t="shared" si="19"/>
        <v>0</v>
      </c>
      <c r="X106" s="80">
        <f>IF('Indicator Data'!BE109="No data","x",ROUND(IF('Indicator Data'!BE109&gt;X$195,0,IF('Indicator Data'!BE109&lt;X$194,10,(X$195-'Indicator Data'!BE109)/(X$195-X$194)*10)),1))</f>
        <v>6.6</v>
      </c>
      <c r="Y106" s="80">
        <f>IF('Indicator Data'!BF109="No data","x",ROUND(IF('Indicator Data'!BF109&gt;Y$195,10,IF('Indicator Data'!BF109&lt;Y$194,0,10-(Y$195-'Indicator Data'!BF109)/(Y$195-Y$194)*10)),1))</f>
        <v>0.3</v>
      </c>
      <c r="Z106" s="81">
        <f t="shared" si="20"/>
        <v>3.3</v>
      </c>
      <c r="AA106" s="82">
        <f t="shared" si="21"/>
        <v>2.6</v>
      </c>
      <c r="AB106" s="179">
        <f>IF('Indicator Data'!BG109="No data","x",ROUND(IF('Indicator Data'!BG109&gt;AB$195,0,IF('Indicator Data'!BG109&lt;AB$194,10,(AB$195-'Indicator Data'!BG109)/(AB$195-AB$194)*10)),1))</f>
        <v>0.5</v>
      </c>
    </row>
    <row r="107" spans="1:28" s="4" customFormat="1" x14ac:dyDescent="0.3">
      <c r="A107" s="109" t="str">
        <f>'Indicator Data'!A110</f>
        <v>Maldives</v>
      </c>
      <c r="B107" s="46" t="str">
        <f>'Indicator Data'!B110</f>
        <v>MDV</v>
      </c>
      <c r="C107" s="80">
        <f>IF('Indicator Data'!AQ110="No data","x",ROUND(IF('Indicator Data'!AQ110&gt;C$195,0,IF('Indicator Data'!AQ110&lt;C$194,10,(C$195-'Indicator Data'!AQ110)/(C$195-C$194)*10)),1))</f>
        <v>5.8</v>
      </c>
      <c r="D107" s="81">
        <f t="shared" si="13"/>
        <v>5.8</v>
      </c>
      <c r="E107" s="80">
        <f>IF('Indicator Data'!AS110="No data","x",ROUND(IF('Indicator Data'!AS110&gt;E$195,0,IF('Indicator Data'!AS110&lt;E$194,10,(E$195-'Indicator Data'!AS110)/(E$195-E$194)*10)),1))</f>
        <v>7.1</v>
      </c>
      <c r="F107" s="80">
        <f>IF('Indicator Data'!AR110="No data","x",ROUND(IF('Indicator Data'!AR110&gt;F$195,0,IF('Indicator Data'!AR110&lt;F$194,10,(F$195-'Indicator Data'!AR110)/(F$195-F$194)*10)),1))</f>
        <v>6</v>
      </c>
      <c r="G107" s="81">
        <f t="shared" si="14"/>
        <v>6.6</v>
      </c>
      <c r="H107" s="82">
        <f t="shared" si="15"/>
        <v>6.2</v>
      </c>
      <c r="I107" s="80">
        <f>IF('Indicator Data'!AU110="No data","x",ROUND(IF('Indicator Data'!AU110^2&gt;I$195,0,IF('Indicator Data'!AU110^2&lt;I$194,10,(I$195-'Indicator Data'!AU110^2)/(I$195-I$194)*10)),1))</f>
        <v>0.5</v>
      </c>
      <c r="J107" s="80">
        <f>IF(OR('Indicator Data'!AT110=0,'Indicator Data'!AT110="No data"),"x",ROUND(IF('Indicator Data'!AT110&gt;J$195,0,IF('Indicator Data'!AT110&lt;J$194,10,(J$195-'Indicator Data'!AT110)/(J$195-J$194)*10)),1))</f>
        <v>0</v>
      </c>
      <c r="K107" s="80">
        <f>IF('Indicator Data'!AV110="No data","x",ROUND(IF('Indicator Data'!AV110&gt;K$195,0,IF('Indicator Data'!AV110&lt;K$194,10,(K$195-'Indicator Data'!AV110)/(K$195-K$194)*10)),1))</f>
        <v>3.7</v>
      </c>
      <c r="L107" s="80">
        <f>IF('Indicator Data'!AW110="No data","x",ROUND(IF('Indicator Data'!AW110&gt;L$195,0,IF('Indicator Data'!AW110&lt;L$194,10,(L$195-'Indicator Data'!AW110)/(L$195-L$194)*10)),1))</f>
        <v>1.7</v>
      </c>
      <c r="M107" s="81">
        <f t="shared" si="16"/>
        <v>1.5</v>
      </c>
      <c r="N107" s="124">
        <f>IF('Indicator Data'!AX110="No data","x",'Indicator Data'!AX110/'Indicator Data'!BK110*100)</f>
        <v>226.66666666666666</v>
      </c>
      <c r="O107" s="80">
        <f t="shared" si="17"/>
        <v>0</v>
      </c>
      <c r="P107" s="80">
        <f>IF('Indicator Data'!AY110="No data","x",ROUND(IF('Indicator Data'!AY110&gt;P$195,0,IF('Indicator Data'!AY110&lt;P$194,10,(P$195-'Indicator Data'!AY110)/(P$195-P$194)*10)),1))</f>
        <v>0.1</v>
      </c>
      <c r="Q107" s="80">
        <f>IF('Indicator Data'!AZ110="No data","x",ROUND(IF('Indicator Data'!AZ110&gt;Q$195,0,IF('Indicator Data'!AZ110&lt;Q$194,10,(Q$195-'Indicator Data'!AZ110)/(Q$195-Q$194)*10)),1))</f>
        <v>0.1</v>
      </c>
      <c r="R107" s="81">
        <f t="shared" si="18"/>
        <v>0.1</v>
      </c>
      <c r="S107" s="80">
        <f>IF('Indicator Data'!BA110="No data","x",ROUND(IF('Indicator Data'!BA110&gt;S$195,0,IF('Indicator Data'!BA110&lt;S$194,10,(S$195-'Indicator Data'!BA110)/(S$195-S$194)*10)),1))</f>
        <v>7.4</v>
      </c>
      <c r="T107" s="124">
        <f>IF('Indicator Data'!BB110="No data","x",ROUND(IF('Indicator Data'!BB110&gt;T$195,0,IF('Indicator Data'!BB110&lt;T$194,10,(T$195-'Indicator Data'!BB110)/(T$195-T$194)*10)),1))</f>
        <v>0</v>
      </c>
      <c r="U107" s="124">
        <f>IF('Indicator Data'!BC110="No data","x",ROUND(IF('Indicator Data'!BC110&gt;U$195,0,IF('Indicator Data'!BC110&lt;U$194,10,(U$195-'Indicator Data'!BC110)/(U$195-U$194)*10)),1))</f>
        <v>0</v>
      </c>
      <c r="V107" s="124" t="str">
        <f>IF('Indicator Data'!BD110="No data","x",ROUND(IF('Indicator Data'!BD110&gt;V$195,0,IF('Indicator Data'!BD110&lt;V$194,10,(V$195-'Indicator Data'!BD110)/(V$195-V$194)*10)),1))</f>
        <v>x</v>
      </c>
      <c r="W107" s="80">
        <f t="shared" si="19"/>
        <v>0</v>
      </c>
      <c r="X107" s="80">
        <f>IF('Indicator Data'!BE110="No data","x",ROUND(IF('Indicator Data'!BE110&gt;X$195,0,IF('Indicator Data'!BE110&lt;X$194,10,(X$195-'Indicator Data'!BE110)/(X$195-X$194)*10)),1))</f>
        <v>4.5999999999999996</v>
      </c>
      <c r="Y107" s="80">
        <f>IF('Indicator Data'!BF110="No data","x",ROUND(IF('Indicator Data'!BF110&gt;Y$195,10,IF('Indicator Data'!BF110&lt;Y$194,0,10-(Y$195-'Indicator Data'!BF110)/(Y$195-Y$194)*10)),1))</f>
        <v>0.6</v>
      </c>
      <c r="Z107" s="81">
        <f t="shared" si="20"/>
        <v>3.2</v>
      </c>
      <c r="AA107" s="82">
        <f t="shared" si="21"/>
        <v>1.6</v>
      </c>
      <c r="AB107" s="179">
        <f>IF('Indicator Data'!BG110="No data","x",ROUND(IF('Indicator Data'!BG110&gt;AB$195,0,IF('Indicator Data'!BG110&lt;AB$194,10,(AB$195-'Indicator Data'!BG110)/(AB$195-AB$194)*10)),1))</f>
        <v>5.6</v>
      </c>
    </row>
    <row r="108" spans="1:28" s="4" customFormat="1" x14ac:dyDescent="0.3">
      <c r="A108" s="109" t="str">
        <f>'Indicator Data'!A111</f>
        <v>Mali</v>
      </c>
      <c r="B108" s="46" t="str">
        <f>'Indicator Data'!B111</f>
        <v>MLI</v>
      </c>
      <c r="C108" s="80">
        <f>IF('Indicator Data'!AQ111="No data","x",ROUND(IF('Indicator Data'!AQ111&gt;C$195,0,IF('Indicator Data'!AQ111&lt;C$194,10,(C$195-'Indicator Data'!AQ111)/(C$195-C$194)*10)),1))</f>
        <v>4.9000000000000004</v>
      </c>
      <c r="D108" s="81">
        <f t="shared" si="13"/>
        <v>4.9000000000000004</v>
      </c>
      <c r="E108" s="80">
        <f>IF('Indicator Data'!AS111="No data","x",ROUND(IF('Indicator Data'!AS111&gt;E$195,0,IF('Indicator Data'!AS111&lt;E$194,10,(E$195-'Indicator Data'!AS111)/(E$195-E$194)*10)),1))</f>
        <v>7.1</v>
      </c>
      <c r="F108" s="80">
        <f>IF('Indicator Data'!AR111="No data","x",ROUND(IF('Indicator Data'!AR111&gt;F$195,0,IF('Indicator Data'!AR111&lt;F$194,10,(F$195-'Indicator Data'!AR111)/(F$195-F$194)*10)),1))</f>
        <v>7</v>
      </c>
      <c r="G108" s="81">
        <f t="shared" si="14"/>
        <v>7.1</v>
      </c>
      <c r="H108" s="82">
        <f t="shared" si="15"/>
        <v>6</v>
      </c>
      <c r="I108" s="80">
        <f>IF('Indicator Data'!AU111="No data","x",ROUND(IF('Indicator Data'!AU111^2&gt;I$195,0,IF('Indicator Data'!AU111^2&lt;I$194,10,(I$195-'Indicator Data'!AU111^2)/(I$195-I$194)*10)),1))</f>
        <v>9.6</v>
      </c>
      <c r="J108" s="80">
        <f>IF(OR('Indicator Data'!AT111=0,'Indicator Data'!AT111="No data"),"x",ROUND(IF('Indicator Data'!AT111&gt;J$195,0,IF('Indicator Data'!AT111&lt;J$194,10,(J$195-'Indicator Data'!AT111)/(J$195-J$194)*10)),1))</f>
        <v>5.7</v>
      </c>
      <c r="K108" s="80">
        <f>IF('Indicator Data'!AV111="No data","x",ROUND(IF('Indicator Data'!AV111&gt;K$195,0,IF('Indicator Data'!AV111&lt;K$194,10,(K$195-'Indicator Data'!AV111)/(K$195-K$194)*10)),1))</f>
        <v>8.6999999999999993</v>
      </c>
      <c r="L108" s="80">
        <f>IF('Indicator Data'!AW111="No data","x",ROUND(IF('Indicator Data'!AW111&gt;L$195,0,IF('Indicator Data'!AW111&lt;L$194,10,(L$195-'Indicator Data'!AW111)/(L$195-L$194)*10)),1))</f>
        <v>4.4000000000000004</v>
      </c>
      <c r="M108" s="81">
        <f t="shared" si="16"/>
        <v>7.1</v>
      </c>
      <c r="N108" s="124">
        <f>IF('Indicator Data'!AX111="No data","x",'Indicator Data'!AX111/'Indicator Data'!BK111*100)</f>
        <v>9.0149894688532122</v>
      </c>
      <c r="O108" s="80">
        <f t="shared" si="17"/>
        <v>9.1999999999999993</v>
      </c>
      <c r="P108" s="80">
        <f>IF('Indicator Data'!AY111="No data","x",ROUND(IF('Indicator Data'!AY111&gt;P$195,0,IF('Indicator Data'!AY111&lt;P$194,10,(P$195-'Indicator Data'!AY111)/(P$195-P$194)*10)),1))</f>
        <v>6.7</v>
      </c>
      <c r="Q108" s="80">
        <f>IF('Indicator Data'!AZ111="No data","x",ROUND(IF('Indicator Data'!AZ111&gt;Q$195,0,IF('Indicator Data'!AZ111&lt;Q$194,10,(Q$195-'Indicator Data'!AZ111)/(Q$195-Q$194)*10)),1))</f>
        <v>4.3</v>
      </c>
      <c r="R108" s="81">
        <f t="shared" si="18"/>
        <v>6.7</v>
      </c>
      <c r="S108" s="80">
        <f>IF('Indicator Data'!BA111="No data","x",ROUND(IF('Indicator Data'!BA111&gt;S$195,0,IF('Indicator Data'!BA111&lt;S$194,10,(S$195-'Indicator Data'!BA111)/(S$195-S$194)*10)),1))</f>
        <v>9.6999999999999993</v>
      </c>
      <c r="T108" s="124">
        <f>IF('Indicator Data'!BB111="No data","x",ROUND(IF('Indicator Data'!BB111&gt;T$195,0,IF('Indicator Data'!BB111&lt;T$194,10,(T$195-'Indicator Data'!BB111)/(T$195-T$194)*10)),1))</f>
        <v>5.6</v>
      </c>
      <c r="U108" s="124" t="str">
        <f>IF('Indicator Data'!BC111="No data","x",ROUND(IF('Indicator Data'!BC111&gt;U$195,0,IF('Indicator Data'!BC111&lt;U$194,10,(U$195-'Indicator Data'!BC111)/(U$195-U$194)*10)),1))</f>
        <v>x</v>
      </c>
      <c r="V108" s="124">
        <f>IF('Indicator Data'!BD111="No data","x",ROUND(IF('Indicator Data'!BD111&gt;V$195,0,IF('Indicator Data'!BD111&lt;V$194,10,(V$195-'Indicator Data'!BD111)/(V$195-V$194)*10)),1))</f>
        <v>7.1</v>
      </c>
      <c r="W108" s="80">
        <f t="shared" si="19"/>
        <v>6.35</v>
      </c>
      <c r="X108" s="80">
        <f>IF('Indicator Data'!BE111="No data","x",ROUND(IF('Indicator Data'!BE111&gt;X$195,0,IF('Indicator Data'!BE111&lt;X$194,10,(X$195-'Indicator Data'!BE111)/(X$195-X$194)*10)),1))</f>
        <v>9.9</v>
      </c>
      <c r="Y108" s="80">
        <f>IF('Indicator Data'!BF111="No data","x",ROUND(IF('Indicator Data'!BF111&gt;Y$195,10,IF('Indicator Data'!BF111&lt;Y$194,0,10-(Y$195-'Indicator Data'!BF111)/(Y$195-Y$194)*10)),1))</f>
        <v>6.2</v>
      </c>
      <c r="Z108" s="81">
        <f t="shared" si="20"/>
        <v>8</v>
      </c>
      <c r="AA108" s="82">
        <f t="shared" si="21"/>
        <v>7.3</v>
      </c>
      <c r="AB108" s="179">
        <f>IF('Indicator Data'!BG111="No data","x",ROUND(IF('Indicator Data'!BG111&gt;AB$195,0,IF('Indicator Data'!BG111&lt;AB$194,10,(AB$195-'Indicator Data'!BG111)/(AB$195-AB$194)*10)),1))</f>
        <v>5.0999999999999996</v>
      </c>
    </row>
    <row r="109" spans="1:28" s="4" customFormat="1" x14ac:dyDescent="0.3">
      <c r="A109" s="109" t="str">
        <f>'Indicator Data'!A112</f>
        <v>Malta</v>
      </c>
      <c r="B109" s="46" t="str">
        <f>'Indicator Data'!B112</f>
        <v>MLT</v>
      </c>
      <c r="C109" s="80" t="str">
        <f>IF('Indicator Data'!AQ112="No data","x",ROUND(IF('Indicator Data'!AQ112&gt;C$195,0,IF('Indicator Data'!AQ112&lt;C$194,10,(C$195-'Indicator Data'!AQ112)/(C$195-C$194)*10)),1))</f>
        <v>x</v>
      </c>
      <c r="D109" s="81" t="str">
        <f t="shared" si="13"/>
        <v>x</v>
      </c>
      <c r="E109" s="80">
        <f>IF('Indicator Data'!AS112="No data","x",ROUND(IF('Indicator Data'!AS112&gt;E$195,0,IF('Indicator Data'!AS112&lt;E$194,10,(E$195-'Indicator Data'!AS112)/(E$195-E$194)*10)),1))</f>
        <v>4.5999999999999996</v>
      </c>
      <c r="F109" s="80">
        <f>IF('Indicator Data'!AR112="No data","x",ROUND(IF('Indicator Data'!AR112&gt;F$195,0,IF('Indicator Data'!AR112&lt;F$194,10,(F$195-'Indicator Data'!AR112)/(F$195-F$194)*10)),1))</f>
        <v>3.1</v>
      </c>
      <c r="G109" s="81">
        <f t="shared" si="14"/>
        <v>3.9</v>
      </c>
      <c r="H109" s="82">
        <f t="shared" si="15"/>
        <v>3.9</v>
      </c>
      <c r="I109" s="80">
        <f>IF('Indicator Data'!AU112="No data","x",ROUND(IF('Indicator Data'!AU112^2&gt;I$195,0,IF('Indicator Data'!AU112^2&lt;I$194,10,(I$195-'Indicator Data'!AU112^2)/(I$195-I$194)*10)),1))</f>
        <v>1.2</v>
      </c>
      <c r="J109" s="80">
        <f>IF(OR('Indicator Data'!AT112=0,'Indicator Data'!AT112="No data"),"x",ROUND(IF('Indicator Data'!AT112&gt;J$195,0,IF('Indicator Data'!AT112&lt;J$194,10,(J$195-'Indicator Data'!AT112)/(J$195-J$194)*10)),1))</f>
        <v>0</v>
      </c>
      <c r="K109" s="80">
        <f>IF('Indicator Data'!AV112="No data","x",ROUND(IF('Indicator Data'!AV112&gt;K$195,0,IF('Indicator Data'!AV112&lt;K$194,10,(K$195-'Indicator Data'!AV112)/(K$195-K$194)*10)),1))</f>
        <v>1.8</v>
      </c>
      <c r="L109" s="80">
        <f>IF('Indicator Data'!AW112="No data","x",ROUND(IF('Indicator Data'!AW112&gt;L$195,0,IF('Indicator Data'!AW112&lt;L$194,10,(L$195-'Indicator Data'!AW112)/(L$195-L$194)*10)),1))</f>
        <v>3.1</v>
      </c>
      <c r="M109" s="81">
        <f t="shared" si="16"/>
        <v>1.5</v>
      </c>
      <c r="N109" s="124">
        <f>IF('Indicator Data'!AX112="No data","x",'Indicator Data'!AX112/'Indicator Data'!BK112*100)</f>
        <v>843.75</v>
      </c>
      <c r="O109" s="80">
        <f t="shared" si="17"/>
        <v>0</v>
      </c>
      <c r="P109" s="80">
        <f>IF('Indicator Data'!AY112="No data","x",ROUND(IF('Indicator Data'!AY112&gt;P$195,0,IF('Indicator Data'!AY112&lt;P$194,10,(P$195-'Indicator Data'!AY112)/(P$195-P$194)*10)),1))</f>
        <v>0</v>
      </c>
      <c r="Q109" s="80">
        <f>IF('Indicator Data'!AZ112="No data","x",ROUND(IF('Indicator Data'!AZ112&gt;Q$195,0,IF('Indicator Data'!AZ112&lt;Q$194,10,(Q$195-'Indicator Data'!AZ112)/(Q$195-Q$194)*10)),1))</f>
        <v>0</v>
      </c>
      <c r="R109" s="81">
        <f t="shared" si="18"/>
        <v>0</v>
      </c>
      <c r="S109" s="80">
        <f>IF('Indicator Data'!BA112="No data","x",ROUND(IF('Indicator Data'!BA112&gt;S$195,0,IF('Indicator Data'!BA112&lt;S$194,10,(S$195-'Indicator Data'!BA112)/(S$195-S$194)*10)),1))</f>
        <v>0.4</v>
      </c>
      <c r="T109" s="124">
        <f>IF('Indicator Data'!BB112="No data","x",ROUND(IF('Indicator Data'!BB112&gt;T$195,0,IF('Indicator Data'!BB112&lt;T$194,10,(T$195-'Indicator Data'!BB112)/(T$195-T$194)*10)),1))</f>
        <v>0.2</v>
      </c>
      <c r="U109" s="124">
        <f>IF('Indicator Data'!BC112="No data","x",ROUND(IF('Indicator Data'!BC112&gt;U$195,0,IF('Indicator Data'!BC112&lt;U$194,10,(U$195-'Indicator Data'!BC112)/(U$195-U$194)*10)),1))</f>
        <v>2.7</v>
      </c>
      <c r="V109" s="124" t="str">
        <f>IF('Indicator Data'!BD112="No data","x",ROUND(IF('Indicator Data'!BD112&gt;V$195,0,IF('Indicator Data'!BD112&lt;V$194,10,(V$195-'Indicator Data'!BD112)/(V$195-V$194)*10)),1))</f>
        <v>x</v>
      </c>
      <c r="W109" s="80">
        <f t="shared" si="19"/>
        <v>1.4500000000000002</v>
      </c>
      <c r="X109" s="80">
        <f>IF('Indicator Data'!BE112="No data","x",ROUND(IF('Indicator Data'!BE112&gt;X$195,0,IF('Indicator Data'!BE112&lt;X$194,10,(X$195-'Indicator Data'!BE112)/(X$195-X$194)*10)),1))</f>
        <v>0</v>
      </c>
      <c r="Y109" s="80">
        <f>IF('Indicator Data'!BF112="No data","x",ROUND(IF('Indicator Data'!BF112&gt;Y$195,10,IF('Indicator Data'!BF112&lt;Y$194,0,10-(Y$195-'Indicator Data'!BF112)/(Y$195-Y$194)*10)),1))</f>
        <v>0.1</v>
      </c>
      <c r="Z109" s="81">
        <f t="shared" si="20"/>
        <v>0.5</v>
      </c>
      <c r="AA109" s="82">
        <f t="shared" si="21"/>
        <v>0.7</v>
      </c>
      <c r="AB109" s="179">
        <f>IF('Indicator Data'!BG112="No data","x",ROUND(IF('Indicator Data'!BG112&gt;AB$195,0,IF('Indicator Data'!BG112&lt;AB$194,10,(AB$195-'Indicator Data'!BG112)/(AB$195-AB$194)*10)),1))</f>
        <v>4</v>
      </c>
    </row>
    <row r="110" spans="1:28" s="4" customFormat="1" x14ac:dyDescent="0.3">
      <c r="A110" s="109" t="str">
        <f>'Indicator Data'!A113</f>
        <v>Marshall Islands</v>
      </c>
      <c r="B110" s="46" t="str">
        <f>'Indicator Data'!B113</f>
        <v>MHL</v>
      </c>
      <c r="C110" s="80">
        <f>IF('Indicator Data'!AQ113="No data","x",ROUND(IF('Indicator Data'!AQ113&gt;C$195,0,IF('Indicator Data'!AQ113&lt;C$194,10,(C$195-'Indicator Data'!AQ113)/(C$195-C$194)*10)),1))</f>
        <v>7.3</v>
      </c>
      <c r="D110" s="81">
        <f t="shared" si="13"/>
        <v>7.3</v>
      </c>
      <c r="E110" s="80" t="str">
        <f>IF('Indicator Data'!AS113="No data","x",ROUND(IF('Indicator Data'!AS113&gt;E$195,0,IF('Indicator Data'!AS113&lt;E$194,10,(E$195-'Indicator Data'!AS113)/(E$195-E$194)*10)),1))</f>
        <v>x</v>
      </c>
      <c r="F110" s="80">
        <f>IF('Indicator Data'!AR113="No data","x",ROUND(IF('Indicator Data'!AR113&gt;F$195,0,IF('Indicator Data'!AR113&lt;F$194,10,(F$195-'Indicator Data'!AR113)/(F$195-F$194)*10)),1))</f>
        <v>8.1</v>
      </c>
      <c r="G110" s="81">
        <f t="shared" si="14"/>
        <v>8.1</v>
      </c>
      <c r="H110" s="82">
        <f t="shared" si="15"/>
        <v>7.7</v>
      </c>
      <c r="I110" s="80">
        <f>IF('Indicator Data'!AU113="No data","x",ROUND(IF('Indicator Data'!AU113^2&gt;I$195,0,IF('Indicator Data'!AU113^2&lt;I$194,10,(I$195-'Indicator Data'!AU113^2)/(I$195-I$194)*10)),1))</f>
        <v>0.4</v>
      </c>
      <c r="J110" s="80">
        <f>IF(OR('Indicator Data'!AT113=0,'Indicator Data'!AT113="No data"),"x",ROUND(IF('Indicator Data'!AT113&gt;J$195,0,IF('Indicator Data'!AT113&lt;J$194,10,(J$195-'Indicator Data'!AT113)/(J$195-J$194)*10)),1))</f>
        <v>0.5</v>
      </c>
      <c r="K110" s="80">
        <f>IF('Indicator Data'!AV113="No data","x",ROUND(IF('Indicator Data'!AV113&gt;K$195,0,IF('Indicator Data'!AV113&lt;K$194,10,(K$195-'Indicator Data'!AV113)/(K$195-K$194)*10)),1))</f>
        <v>6.1</v>
      </c>
      <c r="L110" s="80">
        <f>IF('Indicator Data'!AW113="No data","x",ROUND(IF('Indicator Data'!AW113&gt;L$195,0,IF('Indicator Data'!AW113&lt;L$194,10,(L$195-'Indicator Data'!AW113)/(L$195-L$194)*10)),1))</f>
        <v>8.8000000000000007</v>
      </c>
      <c r="M110" s="81">
        <f t="shared" si="16"/>
        <v>4</v>
      </c>
      <c r="N110" s="124">
        <f>IF('Indicator Data'!AX113="No data","x",'Indicator Data'!AX113/'Indicator Data'!BK113*100)</f>
        <v>144.44444444444443</v>
      </c>
      <c r="O110" s="80">
        <f t="shared" si="17"/>
        <v>0</v>
      </c>
      <c r="P110" s="80">
        <f>IF('Indicator Data'!AY113="No data","x",ROUND(IF('Indicator Data'!AY113&gt;P$195,0,IF('Indicator Data'!AY113&lt;P$194,10,(P$195-'Indicator Data'!AY113)/(P$195-P$194)*10)),1))</f>
        <v>1.8</v>
      </c>
      <c r="Q110" s="80">
        <f>IF('Indicator Data'!AZ113="No data","x",ROUND(IF('Indicator Data'!AZ113&gt;Q$195,0,IF('Indicator Data'!AZ113&lt;Q$194,10,(Q$195-'Indicator Data'!AZ113)/(Q$195-Q$194)*10)),1))</f>
        <v>2.2999999999999998</v>
      </c>
      <c r="R110" s="81">
        <f t="shared" si="18"/>
        <v>1.4</v>
      </c>
      <c r="S110" s="80">
        <f>IF('Indicator Data'!BA113="No data","x",ROUND(IF('Indicator Data'!BA113&gt;S$195,0,IF('Indicator Data'!BA113&lt;S$194,10,(S$195-'Indicator Data'!BA113)/(S$195-S$194)*10)),1))</f>
        <v>8.9</v>
      </c>
      <c r="T110" s="124">
        <f>IF('Indicator Data'!BB113="No data","x",ROUND(IF('Indicator Data'!BB113&gt;T$195,0,IF('Indicator Data'!BB113&lt;T$194,10,(T$195-'Indicator Data'!BB113)/(T$195-T$194)*10)),1))</f>
        <v>3.2</v>
      </c>
      <c r="U110" s="124">
        <f>IF('Indicator Data'!BC113="No data","x",ROUND(IF('Indicator Data'!BC113&gt;U$195,0,IF('Indicator Data'!BC113&lt;U$194,10,(U$195-'Indicator Data'!BC113)/(U$195-U$194)*10)),1))</f>
        <v>6.3</v>
      </c>
      <c r="V110" s="124">
        <f>IF('Indicator Data'!BD113="No data","x",ROUND(IF('Indicator Data'!BD113&gt;V$195,0,IF('Indicator Data'!BD113&lt;V$194,10,(V$195-'Indicator Data'!BD113)/(V$195-V$194)*10)),1))</f>
        <v>4.5999999999999996</v>
      </c>
      <c r="W110" s="80">
        <f t="shared" si="19"/>
        <v>4.7</v>
      </c>
      <c r="X110" s="80">
        <f>IF('Indicator Data'!BE113="No data","x",ROUND(IF('Indicator Data'!BE113&gt;X$195,0,IF('Indicator Data'!BE113&lt;X$194,10,(X$195-'Indicator Data'!BE113)/(X$195-X$194)*10)),1))</f>
        <v>7</v>
      </c>
      <c r="Y110" s="80" t="str">
        <f>IF('Indicator Data'!BF113="No data","x",ROUND(IF('Indicator Data'!BF113&gt;Y$195,10,IF('Indicator Data'!BF113&lt;Y$194,0,10-(Y$195-'Indicator Data'!BF113)/(Y$195-Y$194)*10)),1))</f>
        <v>x</v>
      </c>
      <c r="Z110" s="81">
        <f t="shared" si="20"/>
        <v>6.9</v>
      </c>
      <c r="AA110" s="82">
        <f t="shared" si="21"/>
        <v>4.0999999999999996</v>
      </c>
      <c r="AB110" s="179">
        <f>IF('Indicator Data'!BG113="No data","x",ROUND(IF('Indicator Data'!BG113&gt;AB$195,0,IF('Indicator Data'!BG113&lt;AB$194,10,(AB$195-'Indicator Data'!BG113)/(AB$195-AB$194)*10)),1))</f>
        <v>5.0999999999999996</v>
      </c>
    </row>
    <row r="111" spans="1:28" s="4" customFormat="1" x14ac:dyDescent="0.3">
      <c r="A111" s="109" t="str">
        <f>'Indicator Data'!A114</f>
        <v>Mauritania</v>
      </c>
      <c r="B111" s="46" t="str">
        <f>'Indicator Data'!B114</f>
        <v>MRT</v>
      </c>
      <c r="C111" s="80">
        <f>IF('Indicator Data'!AQ114="No data","x",ROUND(IF('Indicator Data'!AQ114&gt;C$195,0,IF('Indicator Data'!AQ114&lt;C$194,10,(C$195-'Indicator Data'!AQ114)/(C$195-C$194)*10)),1))</f>
        <v>4.8</v>
      </c>
      <c r="D111" s="81">
        <f t="shared" si="13"/>
        <v>4.8</v>
      </c>
      <c r="E111" s="80">
        <f>IF('Indicator Data'!AS114="No data","x",ROUND(IF('Indicator Data'!AS114&gt;E$195,0,IF('Indicator Data'!AS114&lt;E$194,10,(E$195-'Indicator Data'!AS114)/(E$195-E$194)*10)),1))</f>
        <v>7.2</v>
      </c>
      <c r="F111" s="80">
        <f>IF('Indicator Data'!AR114="No data","x",ROUND(IF('Indicator Data'!AR114&gt;F$195,0,IF('Indicator Data'!AR114&lt;F$194,10,(F$195-'Indicator Data'!AR114)/(F$195-F$194)*10)),1))</f>
        <v>6.5</v>
      </c>
      <c r="G111" s="81">
        <f t="shared" si="14"/>
        <v>6.9</v>
      </c>
      <c r="H111" s="82">
        <f t="shared" si="15"/>
        <v>5.9</v>
      </c>
      <c r="I111" s="80">
        <f>IF('Indicator Data'!AU114="No data","x",ROUND(IF('Indicator Data'!AU114^2&gt;I$195,0,IF('Indicator Data'!AU114^2&lt;I$194,10,(I$195-'Indicator Data'!AU114^2)/(I$195-I$194)*10)),1))</f>
        <v>7.8</v>
      </c>
      <c r="J111" s="80">
        <f>IF(OR('Indicator Data'!AT114=0,'Indicator Data'!AT114="No data"),"x",ROUND(IF('Indicator Data'!AT114&gt;J$195,0,IF('Indicator Data'!AT114&lt;J$194,10,(J$195-'Indicator Data'!AT114)/(J$195-J$194)*10)),1))</f>
        <v>5.7</v>
      </c>
      <c r="K111" s="80">
        <f>IF('Indicator Data'!AV114="No data","x",ROUND(IF('Indicator Data'!AV114&gt;K$195,0,IF('Indicator Data'!AV114&lt;K$194,10,(K$195-'Indicator Data'!AV114)/(K$195-K$194)*10)),1))</f>
        <v>7.9</v>
      </c>
      <c r="L111" s="80">
        <f>IF('Indicator Data'!AW114="No data","x",ROUND(IF('Indicator Data'!AW114&gt;L$195,0,IF('Indicator Data'!AW114&lt;L$194,10,(L$195-'Indicator Data'!AW114)/(L$195-L$194)*10)),1))</f>
        <v>4.9000000000000004</v>
      </c>
      <c r="M111" s="81">
        <f t="shared" si="16"/>
        <v>6.6</v>
      </c>
      <c r="N111" s="124">
        <f>IF('Indicator Data'!AX114="No data","x",'Indicator Data'!AX114/'Indicator Data'!BK114*100)</f>
        <v>1.4553216260793636</v>
      </c>
      <c r="O111" s="80">
        <f t="shared" si="17"/>
        <v>10</v>
      </c>
      <c r="P111" s="80">
        <f>IF('Indicator Data'!AY114="No data","x",ROUND(IF('Indicator Data'!AY114&gt;P$195,0,IF('Indicator Data'!AY114&lt;P$194,10,(P$195-'Indicator Data'!AY114)/(P$195-P$194)*10)),1))</f>
        <v>5.7</v>
      </c>
      <c r="Q111" s="80">
        <f>IF('Indicator Data'!AZ114="No data","x",ROUND(IF('Indicator Data'!AZ114&gt;Q$195,0,IF('Indicator Data'!AZ114&lt;Q$194,10,(Q$195-'Indicator Data'!AZ114)/(Q$195-Q$194)*10)),1))</f>
        <v>5.9</v>
      </c>
      <c r="R111" s="81">
        <f t="shared" si="18"/>
        <v>7.2</v>
      </c>
      <c r="S111" s="80">
        <f>IF('Indicator Data'!BA114="No data","x",ROUND(IF('Indicator Data'!BA114&gt;S$195,0,IF('Indicator Data'!BA114&lt;S$194,10,(S$195-'Indicator Data'!BA114)/(S$195-S$194)*10)),1))</f>
        <v>9.6</v>
      </c>
      <c r="T111" s="124">
        <f>IF('Indicator Data'!BB114="No data","x",ROUND(IF('Indicator Data'!BB114&gt;T$195,0,IF('Indicator Data'!BB114&lt;T$194,10,(T$195-'Indicator Data'!BB114)/(T$195-T$194)*10)),1))</f>
        <v>3.1</v>
      </c>
      <c r="U111" s="124" t="str">
        <f>IF('Indicator Data'!BC114="No data","x",ROUND(IF('Indicator Data'!BC114&gt;U$195,0,IF('Indicator Data'!BC114&lt;U$194,10,(U$195-'Indicator Data'!BC114)/(U$195-U$194)*10)),1))</f>
        <v>x</v>
      </c>
      <c r="V111" s="124">
        <f>IF('Indicator Data'!BD114="No data","x",ROUND(IF('Indicator Data'!BD114&gt;V$195,0,IF('Indicator Data'!BD114&lt;V$194,10,(V$195-'Indicator Data'!BD114)/(V$195-V$194)*10)),1))</f>
        <v>3.7</v>
      </c>
      <c r="W111" s="80">
        <f t="shared" si="19"/>
        <v>3.4000000000000004</v>
      </c>
      <c r="X111" s="80">
        <f>IF('Indicator Data'!BE114="No data","x",ROUND(IF('Indicator Data'!BE114&gt;X$195,0,IF('Indicator Data'!BE114&lt;X$194,10,(X$195-'Indicator Data'!BE114)/(X$195-X$194)*10)),1))</f>
        <v>9.6</v>
      </c>
      <c r="Y111" s="80">
        <f>IF('Indicator Data'!BF114="No data","x",ROUND(IF('Indicator Data'!BF114&gt;Y$195,10,IF('Indicator Data'!BF114&lt;Y$194,0,10-(Y$195-'Indicator Data'!BF114)/(Y$195-Y$194)*10)),1))</f>
        <v>8.5</v>
      </c>
      <c r="Z111" s="81">
        <f t="shared" si="20"/>
        <v>7.8</v>
      </c>
      <c r="AA111" s="82">
        <f t="shared" si="21"/>
        <v>7.2</v>
      </c>
      <c r="AB111" s="179">
        <f>IF('Indicator Data'!BG114="No data","x",ROUND(IF('Indicator Data'!BG114&gt;AB$195,0,IF('Indicator Data'!BG114&lt;AB$194,10,(AB$195-'Indicator Data'!BG114)/(AB$195-AB$194)*10)),1))</f>
        <v>7.4</v>
      </c>
    </row>
    <row r="112" spans="1:28" s="4" customFormat="1" x14ac:dyDescent="0.3">
      <c r="A112" s="109" t="str">
        <f>'Indicator Data'!A115</f>
        <v>Mauritius</v>
      </c>
      <c r="B112" s="46" t="str">
        <f>'Indicator Data'!B115</f>
        <v>MUS</v>
      </c>
      <c r="C112" s="80">
        <f>IF('Indicator Data'!AQ115="No data","x",ROUND(IF('Indicator Data'!AQ115&gt;C$195,0,IF('Indicator Data'!AQ115&lt;C$194,10,(C$195-'Indicator Data'!AQ115)/(C$195-C$194)*10)),1))</f>
        <v>3.3</v>
      </c>
      <c r="D112" s="81">
        <f t="shared" si="13"/>
        <v>3.3</v>
      </c>
      <c r="E112" s="80">
        <f>IF('Indicator Data'!AS115="No data","x",ROUND(IF('Indicator Data'!AS115&gt;E$195,0,IF('Indicator Data'!AS115&lt;E$194,10,(E$195-'Indicator Data'!AS115)/(E$195-E$194)*10)),1))</f>
        <v>4.8</v>
      </c>
      <c r="F112" s="80">
        <f>IF('Indicator Data'!AR115="No data","x",ROUND(IF('Indicator Data'!AR115&gt;F$195,0,IF('Indicator Data'!AR115&lt;F$194,10,(F$195-'Indicator Data'!AR115)/(F$195-F$194)*10)),1))</f>
        <v>3.2</v>
      </c>
      <c r="G112" s="81">
        <f t="shared" si="14"/>
        <v>4</v>
      </c>
      <c r="H112" s="82">
        <f t="shared" si="15"/>
        <v>3.7</v>
      </c>
      <c r="I112" s="80">
        <f>IF('Indicator Data'!AU115="No data","x",ROUND(IF('Indicator Data'!AU115^2&gt;I$195,0,IF('Indicator Data'!AU115^2&lt;I$194,10,(I$195-'Indicator Data'!AU115^2)/(I$195-I$194)*10)),1))</f>
        <v>1.8</v>
      </c>
      <c r="J112" s="80">
        <f>IF(OR('Indicator Data'!AT115=0,'Indicator Data'!AT115="No data"),"x",ROUND(IF('Indicator Data'!AT115&gt;J$195,0,IF('Indicator Data'!AT115&lt;J$194,10,(J$195-'Indicator Data'!AT115)/(J$195-J$194)*10)),1))</f>
        <v>0.2</v>
      </c>
      <c r="K112" s="80">
        <f>IF('Indicator Data'!AV115="No data","x",ROUND(IF('Indicator Data'!AV115&gt;K$195,0,IF('Indicator Data'!AV115&lt;K$194,10,(K$195-'Indicator Data'!AV115)/(K$195-K$194)*10)),1))</f>
        <v>4.0999999999999996</v>
      </c>
      <c r="L112" s="80">
        <f>IF('Indicator Data'!AW115="No data","x",ROUND(IF('Indicator Data'!AW115&gt;L$195,0,IF('Indicator Data'!AW115&lt;L$194,10,(L$195-'Indicator Data'!AW115)/(L$195-L$194)*10)),1))</f>
        <v>2.5</v>
      </c>
      <c r="M112" s="81">
        <f t="shared" si="16"/>
        <v>2.2000000000000002</v>
      </c>
      <c r="N112" s="124">
        <f>IF('Indicator Data'!AX115="No data","x",'Indicator Data'!AX115/'Indicator Data'!BK115*100)</f>
        <v>137.93103448275863</v>
      </c>
      <c r="O112" s="80">
        <f t="shared" si="17"/>
        <v>0</v>
      </c>
      <c r="P112" s="80">
        <f>IF('Indicator Data'!AY115="No data","x",ROUND(IF('Indicator Data'!AY115&gt;P$195,0,IF('Indicator Data'!AY115&lt;P$194,10,(P$195-'Indicator Data'!AY115)/(P$195-P$194)*10)),1))</f>
        <v>0.5</v>
      </c>
      <c r="Q112" s="80">
        <f>IF('Indicator Data'!AZ115="No data","x",ROUND(IF('Indicator Data'!AZ115&gt;Q$195,0,IF('Indicator Data'!AZ115&lt;Q$194,10,(Q$195-'Indicator Data'!AZ115)/(Q$195-Q$194)*10)),1))</f>
        <v>0</v>
      </c>
      <c r="R112" s="81">
        <f t="shared" si="18"/>
        <v>0.2</v>
      </c>
      <c r="S112" s="80">
        <f>IF('Indicator Data'!BA115="No data","x",ROUND(IF('Indicator Data'!BA115&gt;S$195,0,IF('Indicator Data'!BA115&lt;S$194,10,(S$195-'Indicator Data'!BA115)/(S$195-S$194)*10)),1))</f>
        <v>4.9000000000000004</v>
      </c>
      <c r="T112" s="124">
        <f>IF('Indicator Data'!BB115="No data","x",ROUND(IF('Indicator Data'!BB115&gt;T$195,0,IF('Indicator Data'!BB115&lt;T$194,10,(T$195-'Indicator Data'!BB115)/(T$195-T$194)*10)),1))</f>
        <v>0.8</v>
      </c>
      <c r="U112" s="124">
        <f>IF('Indicator Data'!BC115="No data","x",ROUND(IF('Indicator Data'!BC115&gt;U$195,0,IF('Indicator Data'!BC115&lt;U$194,10,(U$195-'Indicator Data'!BC115)/(U$195-U$194)*10)),1))</f>
        <v>0.7</v>
      </c>
      <c r="V112" s="124">
        <f>IF('Indicator Data'!BD115="No data","x",ROUND(IF('Indicator Data'!BD115&gt;V$195,0,IF('Indicator Data'!BD115&lt;V$194,10,(V$195-'Indicator Data'!BD115)/(V$195-V$194)*10)),1))</f>
        <v>2.5</v>
      </c>
      <c r="W112" s="80">
        <f t="shared" si="19"/>
        <v>1.3333333333333333</v>
      </c>
      <c r="X112" s="80">
        <f>IF('Indicator Data'!BE115="No data","x",ROUND(IF('Indicator Data'!BE115&gt;X$195,0,IF('Indicator Data'!BE115&lt;X$194,10,(X$195-'Indicator Data'!BE115)/(X$195-X$194)*10)),1))</f>
        <v>6.1</v>
      </c>
      <c r="Y112" s="80">
        <f>IF('Indicator Data'!BF115="No data","x",ROUND(IF('Indicator Data'!BF115&gt;Y$195,10,IF('Indicator Data'!BF115&lt;Y$194,0,10-(Y$195-'Indicator Data'!BF115)/(Y$195-Y$194)*10)),1))</f>
        <v>0.7</v>
      </c>
      <c r="Z112" s="81">
        <f t="shared" si="20"/>
        <v>3.3</v>
      </c>
      <c r="AA112" s="82">
        <f t="shared" si="21"/>
        <v>1.9</v>
      </c>
      <c r="AB112" s="179">
        <f>IF('Indicator Data'!BG115="No data","x",ROUND(IF('Indicator Data'!BG115&gt;AB$195,0,IF('Indicator Data'!BG115&lt;AB$194,10,(AB$195-'Indicator Data'!BG115)/(AB$195-AB$194)*10)),1))</f>
        <v>3.8</v>
      </c>
    </row>
    <row r="113" spans="1:28" s="4" customFormat="1" x14ac:dyDescent="0.3">
      <c r="A113" s="109" t="str">
        <f>'Indicator Data'!A116</f>
        <v>Mexico</v>
      </c>
      <c r="B113" s="46" t="str">
        <f>'Indicator Data'!B116</f>
        <v>MEX</v>
      </c>
      <c r="C113" s="80">
        <f>IF('Indicator Data'!AQ116="No data","x",ROUND(IF('Indicator Data'!AQ116&gt;C$195,0,IF('Indicator Data'!AQ116&lt;C$194,10,(C$195-'Indicator Data'!AQ116)/(C$195-C$194)*10)),1))</f>
        <v>5.0999999999999996</v>
      </c>
      <c r="D113" s="81">
        <f t="shared" si="13"/>
        <v>5.0999999999999996</v>
      </c>
      <c r="E113" s="80">
        <f>IF('Indicator Data'!AS116="No data","x",ROUND(IF('Indicator Data'!AS116&gt;E$195,0,IF('Indicator Data'!AS116&lt;E$194,10,(E$195-'Indicator Data'!AS116)/(E$195-E$194)*10)),1))</f>
        <v>7.1</v>
      </c>
      <c r="F113" s="80">
        <f>IF('Indicator Data'!AR116="No data","x",ROUND(IF('Indicator Data'!AR116&gt;F$195,0,IF('Indicator Data'!AR116&lt;F$194,10,(F$195-'Indicator Data'!AR116)/(F$195-F$194)*10)),1))</f>
        <v>5.3</v>
      </c>
      <c r="G113" s="81">
        <f t="shared" si="14"/>
        <v>6.2</v>
      </c>
      <c r="H113" s="82">
        <f t="shared" si="15"/>
        <v>5.7</v>
      </c>
      <c r="I113" s="80">
        <f>IF('Indicator Data'!AU116="No data","x",ROUND(IF('Indicator Data'!AU116^2&gt;I$195,0,IF('Indicator Data'!AU116^2&lt;I$194,10,(I$195-'Indicator Data'!AU116^2)/(I$195-I$194)*10)),1))</f>
        <v>1</v>
      </c>
      <c r="J113" s="80">
        <f>IF(OR('Indicator Data'!AT116=0,'Indicator Data'!AT116="No data"),"x",ROUND(IF('Indicator Data'!AT116&gt;J$195,0,IF('Indicator Data'!AT116&lt;J$194,10,(J$195-'Indicator Data'!AT116)/(J$195-J$194)*10)),1))</f>
        <v>0</v>
      </c>
      <c r="K113" s="80">
        <f>IF('Indicator Data'!AV116="No data","x",ROUND(IF('Indicator Data'!AV116&gt;K$195,0,IF('Indicator Data'!AV116&lt;K$194,10,(K$195-'Indicator Data'!AV116)/(K$195-K$194)*10)),1))</f>
        <v>3.4</v>
      </c>
      <c r="L113" s="80">
        <f>IF('Indicator Data'!AW116="No data","x",ROUND(IF('Indicator Data'!AW116&gt;L$195,0,IF('Indicator Data'!AW116&lt;L$194,10,(L$195-'Indicator Data'!AW116)/(L$195-L$194)*10)),1))</f>
        <v>5.4</v>
      </c>
      <c r="M113" s="81">
        <f t="shared" si="16"/>
        <v>2.5</v>
      </c>
      <c r="N113" s="124">
        <f>IF('Indicator Data'!AX116="No data","x",'Indicator Data'!AX116/'Indicator Data'!BK116*100)</f>
        <v>18.518994830113943</v>
      </c>
      <c r="O113" s="80">
        <f t="shared" si="17"/>
        <v>8.1999999999999993</v>
      </c>
      <c r="P113" s="80">
        <f>IF('Indicator Data'!AY116="No data","x",ROUND(IF('Indicator Data'!AY116&gt;P$195,0,IF('Indicator Data'!AY116&lt;P$194,10,(P$195-'Indicator Data'!AY116)/(P$195-P$194)*10)),1))</f>
        <v>1</v>
      </c>
      <c r="Q113" s="80">
        <f>IF('Indicator Data'!AZ116="No data","x",ROUND(IF('Indicator Data'!AZ116&gt;Q$195,0,IF('Indicator Data'!AZ116&lt;Q$194,10,(Q$195-'Indicator Data'!AZ116)/(Q$195-Q$194)*10)),1))</f>
        <v>0.1</v>
      </c>
      <c r="R113" s="81">
        <f t="shared" si="18"/>
        <v>3.1</v>
      </c>
      <c r="S113" s="80">
        <f>IF('Indicator Data'!BA116="No data","x",ROUND(IF('Indicator Data'!BA116&gt;S$195,0,IF('Indicator Data'!BA116&lt;S$194,10,(S$195-'Indicator Data'!BA116)/(S$195-S$194)*10)),1))</f>
        <v>4.4000000000000004</v>
      </c>
      <c r="T113" s="124">
        <f>IF('Indicator Data'!BB116="No data","x",ROUND(IF('Indicator Data'!BB116&gt;T$195,0,IF('Indicator Data'!BB116&lt;T$194,10,(T$195-'Indicator Data'!BB116)/(T$195-T$194)*10)),1))</f>
        <v>0.3</v>
      </c>
      <c r="U113" s="124">
        <f>IF('Indicator Data'!BC116="No data","x",ROUND(IF('Indicator Data'!BC116&gt;U$195,0,IF('Indicator Data'!BC116&lt;U$194,10,(U$195-'Indicator Data'!BC116)/(U$195-U$194)*10)),1))</f>
        <v>0.2</v>
      </c>
      <c r="V113" s="124">
        <f>IF('Indicator Data'!BD116="No data","x",ROUND(IF('Indicator Data'!BD116&gt;V$195,0,IF('Indicator Data'!BD116&lt;V$194,10,(V$195-'Indicator Data'!BD116)/(V$195-V$194)*10)),1))</f>
        <v>1.4</v>
      </c>
      <c r="W113" s="80">
        <f t="shared" si="19"/>
        <v>0.6333333333333333</v>
      </c>
      <c r="X113" s="80">
        <f>IF('Indicator Data'!BE116="No data","x",ROUND(IF('Indicator Data'!BE116&gt;X$195,0,IF('Indicator Data'!BE116&lt;X$194,10,(X$195-'Indicator Data'!BE116)/(X$195-X$194)*10)),1))</f>
        <v>6.9</v>
      </c>
      <c r="Y113" s="80">
        <f>IF('Indicator Data'!BF116="No data","x",ROUND(IF('Indicator Data'!BF116&gt;Y$195,10,IF('Indicator Data'!BF116&lt;Y$194,0,10-(Y$195-'Indicator Data'!BF116)/(Y$195-Y$194)*10)),1))</f>
        <v>0.4</v>
      </c>
      <c r="Z113" s="81">
        <f t="shared" si="20"/>
        <v>3.1</v>
      </c>
      <c r="AA113" s="82">
        <f t="shared" si="21"/>
        <v>2.9</v>
      </c>
      <c r="AB113" s="179">
        <f>IF('Indicator Data'!BG116="No data","x",ROUND(IF('Indicator Data'!BG116&gt;AB$195,0,IF('Indicator Data'!BG116&lt;AB$194,10,(AB$195-'Indicator Data'!BG116)/(AB$195-AB$194)*10)),1))</f>
        <v>1.4</v>
      </c>
    </row>
    <row r="114" spans="1:28" s="4" customFormat="1" x14ac:dyDescent="0.3">
      <c r="A114" s="109" t="str">
        <f>'Indicator Data'!A117</f>
        <v>Micronesia</v>
      </c>
      <c r="B114" s="46" t="str">
        <f>'Indicator Data'!B117</f>
        <v>FSM</v>
      </c>
      <c r="C114" s="80">
        <f>IF('Indicator Data'!AQ117="No data","x",ROUND(IF('Indicator Data'!AQ117&gt;C$195,0,IF('Indicator Data'!AQ117&lt;C$194,10,(C$195-'Indicator Data'!AQ117)/(C$195-C$194)*10)),1))</f>
        <v>6</v>
      </c>
      <c r="D114" s="81">
        <f t="shared" si="13"/>
        <v>6</v>
      </c>
      <c r="E114" s="80" t="str">
        <f>IF('Indicator Data'!AS117="No data","x",ROUND(IF('Indicator Data'!AS117&gt;E$195,0,IF('Indicator Data'!AS117&lt;E$194,10,(E$195-'Indicator Data'!AS117)/(E$195-E$194)*10)),1))</f>
        <v>x</v>
      </c>
      <c r="F114" s="80">
        <f>IF('Indicator Data'!AR117="No data","x",ROUND(IF('Indicator Data'!AR117&gt;F$195,0,IF('Indicator Data'!AR117&lt;F$194,10,(F$195-'Indicator Data'!AR117)/(F$195-F$194)*10)),1))</f>
        <v>5.3</v>
      </c>
      <c r="G114" s="81">
        <f t="shared" si="14"/>
        <v>5.3</v>
      </c>
      <c r="H114" s="82">
        <f t="shared" si="15"/>
        <v>5.7</v>
      </c>
      <c r="I114" s="80" t="str">
        <f>IF('Indicator Data'!AU117="No data","x",ROUND(IF('Indicator Data'!AU117^2&gt;I$195,0,IF('Indicator Data'!AU117^2&lt;I$194,10,(I$195-'Indicator Data'!AU117^2)/(I$195-I$194)*10)),1))</f>
        <v>x</v>
      </c>
      <c r="J114" s="80">
        <f>IF(OR('Indicator Data'!AT117=0,'Indicator Data'!AT117="No data"),"x",ROUND(IF('Indicator Data'!AT117&gt;J$195,0,IF('Indicator Data'!AT117&lt;J$194,10,(J$195-'Indicator Data'!AT117)/(J$195-J$194)*10)),1))</f>
        <v>1.9</v>
      </c>
      <c r="K114" s="80">
        <f>IF('Indicator Data'!AV117="No data","x",ROUND(IF('Indicator Data'!AV117&gt;K$195,0,IF('Indicator Data'!AV117&lt;K$194,10,(K$195-'Indicator Data'!AV117)/(K$195-K$194)*10)),1))</f>
        <v>6.5</v>
      </c>
      <c r="L114" s="80">
        <f>IF('Indicator Data'!AW117="No data","x",ROUND(IF('Indicator Data'!AW117&gt;L$195,0,IF('Indicator Data'!AW117&lt;L$194,10,(L$195-'Indicator Data'!AW117)/(L$195-L$194)*10)),1))</f>
        <v>9.1999999999999993</v>
      </c>
      <c r="M114" s="81">
        <f t="shared" si="16"/>
        <v>5.9</v>
      </c>
      <c r="N114" s="124">
        <f>IF('Indicator Data'!AX117="No data","x",'Indicator Data'!AX117/'Indicator Data'!BK117*100)</f>
        <v>54.285714285714285</v>
      </c>
      <c r="O114" s="80">
        <f t="shared" si="17"/>
        <v>4.5999999999999996</v>
      </c>
      <c r="P114" s="80">
        <f>IF('Indicator Data'!AY117="No data","x",ROUND(IF('Indicator Data'!AY117&gt;P$195,0,IF('Indicator Data'!AY117&lt;P$194,10,(P$195-'Indicator Data'!AY117)/(P$195-P$194)*10)),1))</f>
        <v>1.3</v>
      </c>
      <c r="Q114" s="80">
        <f>IF('Indicator Data'!AZ117="No data","x",ROUND(IF('Indicator Data'!AZ117&gt;Q$195,0,IF('Indicator Data'!AZ117&lt;Q$194,10,(Q$195-'Indicator Data'!AZ117)/(Q$195-Q$194)*10)),1))</f>
        <v>4.3</v>
      </c>
      <c r="R114" s="81">
        <f t="shared" si="18"/>
        <v>3.4</v>
      </c>
      <c r="S114" s="80" t="str">
        <f>IF('Indicator Data'!BA117="No data","x",ROUND(IF('Indicator Data'!BA117&gt;S$195,0,IF('Indicator Data'!BA117&lt;S$194,10,(S$195-'Indicator Data'!BA117)/(S$195-S$194)*10)),1))</f>
        <v>x</v>
      </c>
      <c r="T114" s="124">
        <f>IF('Indicator Data'!BB117="No data","x",ROUND(IF('Indicator Data'!BB117&gt;T$195,0,IF('Indicator Data'!BB117&lt;T$194,10,(T$195-'Indicator Data'!BB117)/(T$195-T$194)*10)),1))</f>
        <v>4.4000000000000004</v>
      </c>
      <c r="U114" s="124">
        <f>IF('Indicator Data'!BC117="No data","x",ROUND(IF('Indicator Data'!BC117&gt;U$195,0,IF('Indicator Data'!BC117&lt;U$194,10,(U$195-'Indicator Data'!BC117)/(U$195-U$194)*10)),1))</f>
        <v>8</v>
      </c>
      <c r="V114" s="124">
        <f>IF('Indicator Data'!BD117="No data","x",ROUND(IF('Indicator Data'!BD117&gt;V$195,0,IF('Indicator Data'!BD117&lt;V$194,10,(V$195-'Indicator Data'!BD117)/(V$195-V$194)*10)),1))</f>
        <v>5.8</v>
      </c>
      <c r="W114" s="80">
        <f t="shared" si="19"/>
        <v>6.0666666666666664</v>
      </c>
      <c r="X114" s="80">
        <f>IF('Indicator Data'!BE117="No data","x",ROUND(IF('Indicator Data'!BE117&gt;X$195,0,IF('Indicator Data'!BE117&lt;X$194,10,(X$195-'Indicator Data'!BE117)/(X$195-X$194)*10)),1))</f>
        <v>8.6999999999999993</v>
      </c>
      <c r="Y114" s="80">
        <f>IF('Indicator Data'!BF117="No data","x",ROUND(IF('Indicator Data'!BF117&gt;Y$195,10,IF('Indicator Data'!BF117&lt;Y$194,0,10-(Y$195-'Indicator Data'!BF117)/(Y$195-Y$194)*10)),1))</f>
        <v>1</v>
      </c>
      <c r="Z114" s="81">
        <f t="shared" si="20"/>
        <v>5.3</v>
      </c>
      <c r="AA114" s="82">
        <f t="shared" si="21"/>
        <v>4.9000000000000004</v>
      </c>
      <c r="AB114" s="179" t="str">
        <f>IF('Indicator Data'!BG117="No data","x",ROUND(IF('Indicator Data'!BG117&gt;AB$195,0,IF('Indicator Data'!BG117&lt;AB$194,10,(AB$195-'Indicator Data'!BG117)/(AB$195-AB$194)*10)),1))</f>
        <v>x</v>
      </c>
    </row>
    <row r="115" spans="1:28" s="4" customFormat="1" x14ac:dyDescent="0.3">
      <c r="A115" s="109" t="str">
        <f>'Indicator Data'!A118</f>
        <v>Moldova Republic of</v>
      </c>
      <c r="B115" s="46" t="str">
        <f>'Indicator Data'!B118</f>
        <v>MDA</v>
      </c>
      <c r="C115" s="80">
        <f>IF('Indicator Data'!AQ118="No data","x",ROUND(IF('Indicator Data'!AQ118&gt;C$195,0,IF('Indicator Data'!AQ118&lt;C$194,10,(C$195-'Indicator Data'!AQ118)/(C$195-C$194)*10)),1))</f>
        <v>6.2</v>
      </c>
      <c r="D115" s="81">
        <f t="shared" si="13"/>
        <v>6.2</v>
      </c>
      <c r="E115" s="80">
        <f>IF('Indicator Data'!AS118="No data","x",ROUND(IF('Indicator Data'!AS118&gt;E$195,0,IF('Indicator Data'!AS118&lt;E$194,10,(E$195-'Indicator Data'!AS118)/(E$195-E$194)*10)),1))</f>
        <v>6.8</v>
      </c>
      <c r="F115" s="80">
        <f>IF('Indicator Data'!AR118="No data","x",ROUND(IF('Indicator Data'!AR118&gt;F$195,0,IF('Indicator Data'!AR118&lt;F$194,10,(F$195-'Indicator Data'!AR118)/(F$195-F$194)*10)),1))</f>
        <v>5.9</v>
      </c>
      <c r="G115" s="81">
        <f t="shared" si="14"/>
        <v>6.4</v>
      </c>
      <c r="H115" s="82">
        <f t="shared" si="15"/>
        <v>6.3</v>
      </c>
      <c r="I115" s="80">
        <f>IF('Indicator Data'!AU118="No data","x",ROUND(IF('Indicator Data'!AU118^2&gt;I$195,0,IF('Indicator Data'!AU118^2&lt;I$194,10,(I$195-'Indicator Data'!AU118^2)/(I$195-I$194)*10)),1))</f>
        <v>0.1</v>
      </c>
      <c r="J115" s="80">
        <f>IF(OR('Indicator Data'!AT118=0,'Indicator Data'!AT118="No data"),"x",ROUND(IF('Indicator Data'!AT118&gt;J$195,0,IF('Indicator Data'!AT118&lt;J$194,10,(J$195-'Indicator Data'!AT118)/(J$195-J$194)*10)),1))</f>
        <v>0</v>
      </c>
      <c r="K115" s="80">
        <f>IF('Indicator Data'!AV118="No data","x",ROUND(IF('Indicator Data'!AV118&gt;K$195,0,IF('Indicator Data'!AV118&lt;K$194,10,(K$195-'Indicator Data'!AV118)/(K$195-K$194)*10)),1))</f>
        <v>2.4</v>
      </c>
      <c r="L115" s="80">
        <f>IF('Indicator Data'!AW118="No data","x",ROUND(IF('Indicator Data'!AW118&gt;L$195,0,IF('Indicator Data'!AW118&lt;L$194,10,(L$195-'Indicator Data'!AW118)/(L$195-L$194)*10)),1))</f>
        <v>5.7</v>
      </c>
      <c r="M115" s="81">
        <f t="shared" si="16"/>
        <v>2.1</v>
      </c>
      <c r="N115" s="124">
        <f>IF('Indicator Data'!AX118="No data","x",'Indicator Data'!AX118/'Indicator Data'!BK118*100)</f>
        <v>127.83831496925792</v>
      </c>
      <c r="O115" s="80">
        <f t="shared" si="17"/>
        <v>0</v>
      </c>
      <c r="P115" s="80">
        <f>IF('Indicator Data'!AY118="No data","x",ROUND(IF('Indicator Data'!AY118&gt;P$195,0,IF('Indicator Data'!AY118&lt;P$194,10,(P$195-'Indicator Data'!AY118)/(P$195-P$194)*10)),1))</f>
        <v>2.6</v>
      </c>
      <c r="Q115" s="80">
        <f>IF('Indicator Data'!AZ118="No data","x",ROUND(IF('Indicator Data'!AZ118&gt;Q$195,0,IF('Indicator Data'!AZ118&lt;Q$194,10,(Q$195-'Indicator Data'!AZ118)/(Q$195-Q$194)*10)),1))</f>
        <v>2.2000000000000002</v>
      </c>
      <c r="R115" s="81">
        <f t="shared" si="18"/>
        <v>1.6</v>
      </c>
      <c r="S115" s="80">
        <f>IF('Indicator Data'!BA118="No data","x",ROUND(IF('Indicator Data'!BA118&gt;S$195,0,IF('Indicator Data'!BA118&lt;S$194,10,(S$195-'Indicator Data'!BA118)/(S$195-S$194)*10)),1))</f>
        <v>2</v>
      </c>
      <c r="T115" s="124">
        <f>IF('Indicator Data'!BB118="No data","x",ROUND(IF('Indicator Data'!BB118&gt;T$195,0,IF('Indicator Data'!BB118&lt;T$194,10,(T$195-'Indicator Data'!BB118)/(T$195-T$194)*10)),1))</f>
        <v>1.9</v>
      </c>
      <c r="U115" s="124">
        <f>IF('Indicator Data'!BC118="No data","x",ROUND(IF('Indicator Data'!BC118&gt;U$195,0,IF('Indicator Data'!BC118&lt;U$194,10,(U$195-'Indicator Data'!BC118)/(U$195-U$194)*10)),1))</f>
        <v>1.2</v>
      </c>
      <c r="V115" s="124">
        <f>IF('Indicator Data'!BD118="No data","x",ROUND(IF('Indicator Data'!BD118&gt;V$195,0,IF('Indicator Data'!BD118&lt;V$194,10,(V$195-'Indicator Data'!BD118)/(V$195-V$194)*10)),1))</f>
        <v>3.6</v>
      </c>
      <c r="W115" s="80">
        <f t="shared" si="19"/>
        <v>2.2333333333333329</v>
      </c>
      <c r="X115" s="80">
        <f>IF('Indicator Data'!BE118="No data","x",ROUND(IF('Indicator Data'!BE118&gt;X$195,0,IF('Indicator Data'!BE118&lt;X$194,10,(X$195-'Indicator Data'!BE118)/(X$195-X$194)*10)),1))</f>
        <v>8.5</v>
      </c>
      <c r="Y115" s="80">
        <f>IF('Indicator Data'!BF118="No data","x",ROUND(IF('Indicator Data'!BF118&gt;Y$195,10,IF('Indicator Data'!BF118&lt;Y$194,0,10-(Y$195-'Indicator Data'!BF118)/(Y$195-Y$194)*10)),1))</f>
        <v>0.2</v>
      </c>
      <c r="Z115" s="81">
        <f t="shared" si="20"/>
        <v>3.2</v>
      </c>
      <c r="AA115" s="82">
        <f t="shared" si="21"/>
        <v>2.2999999999999998</v>
      </c>
      <c r="AB115" s="179">
        <f>IF('Indicator Data'!BG118="No data","x",ROUND(IF('Indicator Data'!BG118&gt;AB$195,0,IF('Indicator Data'!BG118&lt;AB$194,10,(AB$195-'Indicator Data'!BG118)/(AB$195-AB$194)*10)),1))</f>
        <v>4</v>
      </c>
    </row>
    <row r="116" spans="1:28" s="4" customFormat="1" x14ac:dyDescent="0.3">
      <c r="A116" s="109" t="str">
        <f>'Indicator Data'!A119</f>
        <v>Mongolia</v>
      </c>
      <c r="B116" s="46" t="str">
        <f>'Indicator Data'!B119</f>
        <v>MNG</v>
      </c>
      <c r="C116" s="80">
        <f>IF('Indicator Data'!AQ119="No data","x",ROUND(IF('Indicator Data'!AQ119&gt;C$195,0,IF('Indicator Data'!AQ119&lt;C$194,10,(C$195-'Indicator Data'!AQ119)/(C$195-C$194)*10)),1))</f>
        <v>5.0999999999999996</v>
      </c>
      <c r="D116" s="81">
        <f t="shared" si="13"/>
        <v>5.0999999999999996</v>
      </c>
      <c r="E116" s="80">
        <f>IF('Indicator Data'!AS119="No data","x",ROUND(IF('Indicator Data'!AS119&gt;E$195,0,IF('Indicator Data'!AS119&lt;E$194,10,(E$195-'Indicator Data'!AS119)/(E$195-E$194)*10)),1))</f>
        <v>6.5</v>
      </c>
      <c r="F116" s="80">
        <f>IF('Indicator Data'!AR119="No data","x",ROUND(IF('Indicator Data'!AR119&gt;F$195,0,IF('Indicator Data'!AR119&lt;F$194,10,(F$195-'Indicator Data'!AR119)/(F$195-F$194)*10)),1))</f>
        <v>5.5</v>
      </c>
      <c r="G116" s="81">
        <f t="shared" si="14"/>
        <v>6</v>
      </c>
      <c r="H116" s="82">
        <f t="shared" si="15"/>
        <v>5.6</v>
      </c>
      <c r="I116" s="80">
        <f>IF('Indicator Data'!AU119="No data","x",ROUND(IF('Indicator Data'!AU119^2&gt;I$195,0,IF('Indicator Data'!AU119^2&lt;I$194,10,(I$195-'Indicator Data'!AU119^2)/(I$195-I$194)*10)),1))</f>
        <v>0.3</v>
      </c>
      <c r="J116" s="80">
        <f>IF(OR('Indicator Data'!AT119=0,'Indicator Data'!AT119="No data"),"x",ROUND(IF('Indicator Data'!AT119&gt;J$195,0,IF('Indicator Data'!AT119&lt;J$194,10,(J$195-'Indicator Data'!AT119)/(J$195-J$194)*10)),1))</f>
        <v>1.4</v>
      </c>
      <c r="K116" s="80">
        <f>IF('Indicator Data'!AV119="No data","x",ROUND(IF('Indicator Data'!AV119&gt;K$195,0,IF('Indicator Data'!AV119&lt;K$194,10,(K$195-'Indicator Data'!AV119)/(K$195-K$194)*10)),1))</f>
        <v>5.3</v>
      </c>
      <c r="L116" s="80">
        <f>IF('Indicator Data'!AW119="No data","x",ROUND(IF('Indicator Data'!AW119&gt;L$195,0,IF('Indicator Data'!AW119&lt;L$194,10,(L$195-'Indicator Data'!AW119)/(L$195-L$194)*10)),1))</f>
        <v>3.4</v>
      </c>
      <c r="M116" s="81">
        <f t="shared" si="16"/>
        <v>2.6</v>
      </c>
      <c r="N116" s="124">
        <f>IF('Indicator Data'!AX119="No data","x",'Indicator Data'!AX119/'Indicator Data'!BK119*100)</f>
        <v>4.1839388243775586</v>
      </c>
      <c r="O116" s="80">
        <f t="shared" si="17"/>
        <v>9.6999999999999993</v>
      </c>
      <c r="P116" s="80">
        <f>IF('Indicator Data'!AY119="No data","x",ROUND(IF('Indicator Data'!AY119&gt;P$195,0,IF('Indicator Data'!AY119&lt;P$194,10,(P$195-'Indicator Data'!AY119)/(P$195-P$194)*10)),1))</f>
        <v>4.5999999999999996</v>
      </c>
      <c r="Q116" s="80">
        <f>IF('Indicator Data'!AZ119="No data","x",ROUND(IF('Indicator Data'!AZ119&gt;Q$195,0,IF('Indicator Data'!AZ119&lt;Q$194,10,(Q$195-'Indicator Data'!AZ119)/(Q$195-Q$194)*10)),1))</f>
        <v>3.3</v>
      </c>
      <c r="R116" s="81">
        <f t="shared" si="18"/>
        <v>5.9</v>
      </c>
      <c r="S116" s="80">
        <f>IF('Indicator Data'!BA119="No data","x",ROUND(IF('Indicator Data'!BA119&gt;S$195,0,IF('Indicator Data'!BA119&lt;S$194,10,(S$195-'Indicator Data'!BA119)/(S$195-S$194)*10)),1))</f>
        <v>2.8</v>
      </c>
      <c r="T116" s="124">
        <f>IF('Indicator Data'!BB119="No data","x",ROUND(IF('Indicator Data'!BB119&gt;T$195,0,IF('Indicator Data'!BB119&lt;T$194,10,(T$195-'Indicator Data'!BB119)/(T$195-T$194)*10)),1))</f>
        <v>0</v>
      </c>
      <c r="U116" s="124">
        <f>IF('Indicator Data'!BC119="No data","x",ROUND(IF('Indicator Data'!BC119&gt;U$195,0,IF('Indicator Data'!BC119&lt;U$194,10,(U$195-'Indicator Data'!BC119)/(U$195-U$194)*10)),1))</f>
        <v>0.2</v>
      </c>
      <c r="V116" s="124">
        <f>IF('Indicator Data'!BD119="No data","x",ROUND(IF('Indicator Data'!BD119&gt;V$195,0,IF('Indicator Data'!BD119&lt;V$194,10,(V$195-'Indicator Data'!BD119)/(V$195-V$194)*10)),1))</f>
        <v>10</v>
      </c>
      <c r="W116" s="80">
        <f t="shared" si="19"/>
        <v>3.4</v>
      </c>
      <c r="X116" s="80">
        <f>IF('Indicator Data'!BE119="No data","x",ROUND(IF('Indicator Data'!BE119&gt;X$195,0,IF('Indicator Data'!BE119&lt;X$194,10,(X$195-'Indicator Data'!BE119)/(X$195-X$194)*10)),1))</f>
        <v>8.6</v>
      </c>
      <c r="Y116" s="80">
        <f>IF('Indicator Data'!BF119="No data","x",ROUND(IF('Indicator Data'!BF119&gt;Y$195,10,IF('Indicator Data'!BF119&lt;Y$194,0,10-(Y$195-'Indicator Data'!BF119)/(Y$195-Y$194)*10)),1))</f>
        <v>0.5</v>
      </c>
      <c r="Z116" s="81">
        <f t="shared" si="20"/>
        <v>3.8</v>
      </c>
      <c r="AA116" s="82">
        <f t="shared" si="21"/>
        <v>4.0999999999999996</v>
      </c>
      <c r="AB116" s="179">
        <f>IF('Indicator Data'!BG119="No data","x",ROUND(IF('Indicator Data'!BG119&gt;AB$195,0,IF('Indicator Data'!BG119&lt;AB$194,10,(AB$195-'Indicator Data'!BG119)/(AB$195-AB$194)*10)),1))</f>
        <v>1.4</v>
      </c>
    </row>
    <row r="117" spans="1:28" s="4" customFormat="1" x14ac:dyDescent="0.3">
      <c r="A117" s="109" t="str">
        <f>'Indicator Data'!A120</f>
        <v>Montenegro</v>
      </c>
      <c r="B117" s="46" t="str">
        <f>'Indicator Data'!B120</f>
        <v>MNE</v>
      </c>
      <c r="C117" s="80">
        <f>IF('Indicator Data'!AQ120="No data","x",ROUND(IF('Indicator Data'!AQ120&gt;C$195,0,IF('Indicator Data'!AQ120&lt;C$194,10,(C$195-'Indicator Data'!AQ120)/(C$195-C$194)*10)),1))</f>
        <v>4</v>
      </c>
      <c r="D117" s="81">
        <f t="shared" si="13"/>
        <v>4</v>
      </c>
      <c r="E117" s="80">
        <f>IF('Indicator Data'!AS120="No data","x",ROUND(IF('Indicator Data'!AS120&gt;E$195,0,IF('Indicator Data'!AS120&lt;E$194,10,(E$195-'Indicator Data'!AS120)/(E$195-E$194)*10)),1))</f>
        <v>5.5</v>
      </c>
      <c r="F117" s="80">
        <f>IF('Indicator Data'!AR120="No data","x",ROUND(IF('Indicator Data'!AR120&gt;F$195,0,IF('Indicator Data'!AR120&lt;F$194,10,(F$195-'Indicator Data'!AR120)/(F$195-F$194)*10)),1))</f>
        <v>4.7</v>
      </c>
      <c r="G117" s="81">
        <f t="shared" si="14"/>
        <v>5.0999999999999996</v>
      </c>
      <c r="H117" s="82">
        <f t="shared" si="15"/>
        <v>4.5999999999999996</v>
      </c>
      <c r="I117" s="80">
        <f>IF('Indicator Data'!AU120="No data","x",ROUND(IF('Indicator Data'!AU120^2&gt;I$195,0,IF('Indicator Data'!AU120^2&lt;I$194,10,(I$195-'Indicator Data'!AU120^2)/(I$195-I$194)*10)),1))</f>
        <v>0.3</v>
      </c>
      <c r="J117" s="80">
        <f>IF(OR('Indicator Data'!AT120=0,'Indicator Data'!AT120="No data"),"x",ROUND(IF('Indicator Data'!AT120&gt;J$195,0,IF('Indicator Data'!AT120&lt;J$194,10,(J$195-'Indicator Data'!AT120)/(J$195-J$194)*10)),1))</f>
        <v>0</v>
      </c>
      <c r="K117" s="80">
        <f>IF('Indicator Data'!AV120="No data","x",ROUND(IF('Indicator Data'!AV120&gt;K$195,0,IF('Indicator Data'!AV120&lt;K$194,10,(K$195-'Indicator Data'!AV120)/(K$195-K$194)*10)),1))</f>
        <v>2.8</v>
      </c>
      <c r="L117" s="80">
        <f>IF('Indicator Data'!AW120="No data","x",ROUND(IF('Indicator Data'!AW120&gt;L$195,0,IF('Indicator Data'!AW120&lt;L$194,10,(L$195-'Indicator Data'!AW120)/(L$195-L$194)*10)),1))</f>
        <v>1</v>
      </c>
      <c r="M117" s="81">
        <f t="shared" si="16"/>
        <v>1</v>
      </c>
      <c r="N117" s="124">
        <f>IF('Indicator Data'!AX120="No data","x",'Indicator Data'!AX120/'Indicator Data'!BK120*100)</f>
        <v>81.784386617100367</v>
      </c>
      <c r="O117" s="80">
        <f t="shared" si="17"/>
        <v>1.8</v>
      </c>
      <c r="P117" s="80">
        <f>IF('Indicator Data'!AY120="No data","x",ROUND(IF('Indicator Data'!AY120&gt;P$195,0,IF('Indicator Data'!AY120&lt;P$194,10,(P$195-'Indicator Data'!AY120)/(P$195-P$194)*10)),1))</f>
        <v>0.2</v>
      </c>
      <c r="Q117" s="80">
        <f>IF('Indicator Data'!AZ120="No data","x",ROUND(IF('Indicator Data'!AZ120&gt;Q$195,0,IF('Indicator Data'!AZ120&lt;Q$194,10,(Q$195-'Indicator Data'!AZ120)/(Q$195-Q$194)*10)),1))</f>
        <v>0.6</v>
      </c>
      <c r="R117" s="81">
        <f t="shared" si="18"/>
        <v>0.9</v>
      </c>
      <c r="S117" s="80">
        <f>IF('Indicator Data'!BA120="No data","x",ROUND(IF('Indicator Data'!BA120&gt;S$195,0,IF('Indicator Data'!BA120&lt;S$194,10,(S$195-'Indicator Data'!BA120)/(S$195-S$194)*10)),1))</f>
        <v>4.2</v>
      </c>
      <c r="T117" s="124">
        <f>IF('Indicator Data'!BB120="No data","x",ROUND(IF('Indicator Data'!BB120&gt;T$195,0,IF('Indicator Data'!BB120&lt;T$194,10,(T$195-'Indicator Data'!BB120)/(T$195-T$194)*10)),1))</f>
        <v>2</v>
      </c>
      <c r="U117" s="124">
        <f>IF('Indicator Data'!BC120="No data","x",ROUND(IF('Indicator Data'!BC120&gt;U$195,0,IF('Indicator Data'!BC120&lt;U$194,10,(U$195-'Indicator Data'!BC120)/(U$195-U$194)*10)),1))</f>
        <v>2.7</v>
      </c>
      <c r="V117" s="124" t="str">
        <f>IF('Indicator Data'!BD120="No data","x",ROUND(IF('Indicator Data'!BD120&gt;V$195,0,IF('Indicator Data'!BD120&lt;V$194,10,(V$195-'Indicator Data'!BD120)/(V$195-V$194)*10)),1))</f>
        <v>x</v>
      </c>
      <c r="W117" s="80">
        <f t="shared" si="19"/>
        <v>2.35</v>
      </c>
      <c r="X117" s="80">
        <f>IF('Indicator Data'!BE120="No data","x",ROUND(IF('Indicator Data'!BE120&gt;X$195,0,IF('Indicator Data'!BE120&lt;X$194,10,(X$195-'Indicator Data'!BE120)/(X$195-X$194)*10)),1))</f>
        <v>5.6</v>
      </c>
      <c r="Y117" s="80">
        <f>IF('Indicator Data'!BF120="No data","x",ROUND(IF('Indicator Data'!BF120&gt;Y$195,10,IF('Indicator Data'!BF120&lt;Y$194,0,10-(Y$195-'Indicator Data'!BF120)/(Y$195-Y$194)*10)),1))</f>
        <v>0.1</v>
      </c>
      <c r="Z117" s="81">
        <f t="shared" si="20"/>
        <v>3.1</v>
      </c>
      <c r="AA117" s="82">
        <f t="shared" si="21"/>
        <v>1.7</v>
      </c>
      <c r="AB117" s="179">
        <f>IF('Indicator Data'!BG120="No data","x",ROUND(IF('Indicator Data'!BG120&gt;AB$195,0,IF('Indicator Data'!BG120&lt;AB$194,10,(AB$195-'Indicator Data'!BG120)/(AB$195-AB$194)*10)),1))</f>
        <v>5.3</v>
      </c>
    </row>
    <row r="118" spans="1:28" s="4" customFormat="1" x14ac:dyDescent="0.3">
      <c r="A118" s="109" t="str">
        <f>'Indicator Data'!A121</f>
        <v>Morocco</v>
      </c>
      <c r="B118" s="46" t="str">
        <f>'Indicator Data'!B121</f>
        <v>MAR</v>
      </c>
      <c r="C118" s="80">
        <f>IF('Indicator Data'!AQ121="No data","x",ROUND(IF('Indicator Data'!AQ121&gt;C$195,0,IF('Indicator Data'!AQ121&lt;C$194,10,(C$195-'Indicator Data'!AQ121)/(C$195-C$194)*10)),1))</f>
        <v>5.6</v>
      </c>
      <c r="D118" s="81">
        <f t="shared" si="13"/>
        <v>5.6</v>
      </c>
      <c r="E118" s="80">
        <f>IF('Indicator Data'!AS121="No data","x",ROUND(IF('Indicator Data'!AS121&gt;E$195,0,IF('Indicator Data'!AS121&lt;E$194,10,(E$195-'Indicator Data'!AS121)/(E$195-E$194)*10)),1))</f>
        <v>5.9</v>
      </c>
      <c r="F118" s="80">
        <f>IF('Indicator Data'!AR121="No data","x",ROUND(IF('Indicator Data'!AR121&gt;F$195,0,IF('Indicator Data'!AR121&lt;F$194,10,(F$195-'Indicator Data'!AR121)/(F$195-F$194)*10)),1))</f>
        <v>5.4</v>
      </c>
      <c r="G118" s="81">
        <f t="shared" si="14"/>
        <v>5.7</v>
      </c>
      <c r="H118" s="82">
        <f t="shared" si="15"/>
        <v>5.7</v>
      </c>
      <c r="I118" s="80">
        <f>IF('Indicator Data'!AU121="No data","x",ROUND(IF('Indicator Data'!AU121^2&gt;I$195,0,IF('Indicator Data'!AU121^2&lt;I$194,10,(I$195-'Indicator Data'!AU121^2)/(I$195-I$194)*10)),1))</f>
        <v>5</v>
      </c>
      <c r="J118" s="80">
        <f>IF(OR('Indicator Data'!AT121=0,'Indicator Data'!AT121="No data"),"x",ROUND(IF('Indicator Data'!AT121&gt;J$195,0,IF('Indicator Data'!AT121&lt;J$194,10,(J$195-'Indicator Data'!AT121)/(J$195-J$194)*10)),1))</f>
        <v>0</v>
      </c>
      <c r="K118" s="80">
        <f>IF('Indicator Data'!AV121="No data","x",ROUND(IF('Indicator Data'!AV121&gt;K$195,0,IF('Indicator Data'!AV121&lt;K$194,10,(K$195-'Indicator Data'!AV121)/(K$195-K$194)*10)),1))</f>
        <v>3.5</v>
      </c>
      <c r="L118" s="80">
        <f>IF('Indicator Data'!AW121="No data","x",ROUND(IF('Indicator Data'!AW121&gt;L$195,0,IF('Indicator Data'!AW121&lt;L$194,10,(L$195-'Indicator Data'!AW121)/(L$195-L$194)*10)),1))</f>
        <v>3.9</v>
      </c>
      <c r="M118" s="81">
        <f t="shared" si="16"/>
        <v>3.1</v>
      </c>
      <c r="N118" s="124">
        <f>IF('Indicator Data'!AX121="No data","x",'Indicator Data'!AX121/'Indicator Data'!BK121*100)</f>
        <v>29.128388976025093</v>
      </c>
      <c r="O118" s="80">
        <f t="shared" si="17"/>
        <v>7.2</v>
      </c>
      <c r="P118" s="80">
        <f>IF('Indicator Data'!AY121="No data","x",ROUND(IF('Indicator Data'!AY121&gt;P$195,0,IF('Indicator Data'!AY121&lt;P$194,10,(P$195-'Indicator Data'!AY121)/(P$195-P$194)*10)),1))</f>
        <v>1.3</v>
      </c>
      <c r="Q118" s="80">
        <f>IF('Indicator Data'!AZ121="No data","x",ROUND(IF('Indicator Data'!AZ121&gt;Q$195,0,IF('Indicator Data'!AZ121&lt;Q$194,10,(Q$195-'Indicator Data'!AZ121)/(Q$195-Q$194)*10)),1))</f>
        <v>2.6</v>
      </c>
      <c r="R118" s="81">
        <f t="shared" si="18"/>
        <v>3.7</v>
      </c>
      <c r="S118" s="80">
        <f>IF('Indicator Data'!BA121="No data","x",ROUND(IF('Indicator Data'!BA121&gt;S$195,0,IF('Indicator Data'!BA121&lt;S$194,10,(S$195-'Indicator Data'!BA121)/(S$195-S$194)*10)),1))</f>
        <v>8.1999999999999993</v>
      </c>
      <c r="T118" s="124">
        <f>IF('Indicator Data'!BB121="No data","x",ROUND(IF('Indicator Data'!BB121&gt;T$195,0,IF('Indicator Data'!BB121&lt;T$194,10,(T$195-'Indicator Data'!BB121)/(T$195-T$194)*10)),1))</f>
        <v>0</v>
      </c>
      <c r="U118" s="124">
        <f>IF('Indicator Data'!BC121="No data","x",ROUND(IF('Indicator Data'!BC121&gt;U$195,0,IF('Indicator Data'!BC121&lt;U$194,10,(U$195-'Indicator Data'!BC121)/(U$195-U$194)*10)),1))</f>
        <v>0</v>
      </c>
      <c r="V118" s="124">
        <f>IF('Indicator Data'!BD121="No data","x",ROUND(IF('Indicator Data'!BD121&gt;V$195,0,IF('Indicator Data'!BD121&lt;V$194,10,(V$195-'Indicator Data'!BD121)/(V$195-V$194)*10)),1))</f>
        <v>0</v>
      </c>
      <c r="W118" s="80">
        <f t="shared" si="19"/>
        <v>0</v>
      </c>
      <c r="X118" s="80">
        <f>IF('Indicator Data'!BE121="No data","x",ROUND(IF('Indicator Data'!BE121&gt;X$195,0,IF('Indicator Data'!BE121&lt;X$194,10,(X$195-'Indicator Data'!BE121)/(X$195-X$194)*10)),1))</f>
        <v>8.6</v>
      </c>
      <c r="Y118" s="80">
        <f>IF('Indicator Data'!BF121="No data","x",ROUND(IF('Indicator Data'!BF121&gt;Y$195,10,IF('Indicator Data'!BF121&lt;Y$194,0,10-(Y$195-'Indicator Data'!BF121)/(Y$195-Y$194)*10)),1))</f>
        <v>0.8</v>
      </c>
      <c r="Z118" s="81">
        <f t="shared" si="20"/>
        <v>4.4000000000000004</v>
      </c>
      <c r="AA118" s="82">
        <f t="shared" si="21"/>
        <v>3.7</v>
      </c>
      <c r="AB118" s="179">
        <f>IF('Indicator Data'!BG121="No data","x",ROUND(IF('Indicator Data'!BG121&gt;AB$195,0,IF('Indicator Data'!BG121&lt;AB$194,10,(AB$195-'Indicator Data'!BG121)/(AB$195-AB$194)*10)),1))</f>
        <v>2.5</v>
      </c>
    </row>
    <row r="119" spans="1:28" s="4" customFormat="1" x14ac:dyDescent="0.3">
      <c r="A119" s="109" t="str">
        <f>'Indicator Data'!A122</f>
        <v>Mozambique</v>
      </c>
      <c r="B119" s="46" t="str">
        <f>'Indicator Data'!B122</f>
        <v>MOZ</v>
      </c>
      <c r="C119" s="80">
        <f>IF('Indicator Data'!AQ122="No data","x",ROUND(IF('Indicator Data'!AQ122&gt;C$195,0,IF('Indicator Data'!AQ122&lt;C$194,10,(C$195-'Indicator Data'!AQ122)/(C$195-C$194)*10)),1))</f>
        <v>2.1</v>
      </c>
      <c r="D119" s="81">
        <f t="shared" si="13"/>
        <v>2.1</v>
      </c>
      <c r="E119" s="80">
        <f>IF('Indicator Data'!AS122="No data","x",ROUND(IF('Indicator Data'!AS122&gt;E$195,0,IF('Indicator Data'!AS122&lt;E$194,10,(E$195-'Indicator Data'!AS122)/(E$195-E$194)*10)),1))</f>
        <v>7.4</v>
      </c>
      <c r="F119" s="80">
        <f>IF('Indicator Data'!AR122="No data","x",ROUND(IF('Indicator Data'!AR122&gt;F$195,0,IF('Indicator Data'!AR122&lt;F$194,10,(F$195-'Indicator Data'!AR122)/(F$195-F$194)*10)),1))</f>
        <v>6.7</v>
      </c>
      <c r="G119" s="81">
        <f t="shared" si="14"/>
        <v>7.1</v>
      </c>
      <c r="H119" s="82">
        <f t="shared" si="15"/>
        <v>4.5999999999999996</v>
      </c>
      <c r="I119" s="80">
        <f>IF('Indicator Data'!AU122="No data","x",ROUND(IF('Indicator Data'!AU122^2&gt;I$195,0,IF('Indicator Data'!AU122^2&lt;I$194,10,(I$195-'Indicator Data'!AU122^2)/(I$195-I$194)*10)),1))</f>
        <v>6.9</v>
      </c>
      <c r="J119" s="80">
        <f>IF(OR('Indicator Data'!AT122=0,'Indicator Data'!AT122="No data"),"x",ROUND(IF('Indicator Data'!AT122&gt;J$195,0,IF('Indicator Data'!AT122&lt;J$194,10,(J$195-'Indicator Data'!AT122)/(J$195-J$194)*10)),1))</f>
        <v>7.3</v>
      </c>
      <c r="K119" s="80">
        <f>IF('Indicator Data'!AV122="No data","x",ROUND(IF('Indicator Data'!AV122&gt;K$195,0,IF('Indicator Data'!AV122&lt;K$194,10,(K$195-'Indicator Data'!AV122)/(K$195-K$194)*10)),1))</f>
        <v>9</v>
      </c>
      <c r="L119" s="80">
        <f>IF('Indicator Data'!AW122="No data","x",ROUND(IF('Indicator Data'!AW122&gt;L$195,0,IF('Indicator Data'!AW122&lt;L$194,10,(L$195-'Indicator Data'!AW122)/(L$195-L$194)*10)),1))</f>
        <v>7.8</v>
      </c>
      <c r="M119" s="81">
        <f t="shared" si="16"/>
        <v>7.8</v>
      </c>
      <c r="N119" s="124">
        <f>IF('Indicator Data'!AX122="No data","x",'Indicator Data'!AX122/'Indicator Data'!BK122*100)</f>
        <v>5.2137643378519289</v>
      </c>
      <c r="O119" s="80">
        <f t="shared" si="17"/>
        <v>9.6</v>
      </c>
      <c r="P119" s="80">
        <f>IF('Indicator Data'!AY122="No data","x",ROUND(IF('Indicator Data'!AY122&gt;P$195,0,IF('Indicator Data'!AY122&lt;P$194,10,(P$195-'Indicator Data'!AY122)/(P$195-P$194)*10)),1))</f>
        <v>7.8</v>
      </c>
      <c r="Q119" s="80">
        <f>IF('Indicator Data'!AZ122="No data","x",ROUND(IF('Indicator Data'!AZ122&gt;Q$195,0,IF('Indicator Data'!AZ122&lt;Q$194,10,(Q$195-'Indicator Data'!AZ122)/(Q$195-Q$194)*10)),1))</f>
        <v>8.9</v>
      </c>
      <c r="R119" s="81">
        <f t="shared" si="18"/>
        <v>8.8000000000000007</v>
      </c>
      <c r="S119" s="80">
        <f>IF('Indicator Data'!BA122="No data","x",ROUND(IF('Indicator Data'!BA122&gt;S$195,0,IF('Indicator Data'!BA122&lt;S$194,10,(S$195-'Indicator Data'!BA122)/(S$195-S$194)*10)),1))</f>
        <v>9.8000000000000007</v>
      </c>
      <c r="T119" s="124">
        <f>IF('Indicator Data'!BB122="No data","x",ROUND(IF('Indicator Data'!BB122&gt;T$195,0,IF('Indicator Data'!BB122&lt;T$194,10,(T$195-'Indicator Data'!BB122)/(T$195-T$194)*10)),1))</f>
        <v>3.2</v>
      </c>
      <c r="U119" s="124">
        <f>IF('Indicator Data'!BC122="No data","x",ROUND(IF('Indicator Data'!BC122&gt;U$195,0,IF('Indicator Data'!BC122&lt;U$194,10,(U$195-'Indicator Data'!BC122)/(U$195-U$194)*10)),1))</f>
        <v>9.1999999999999993</v>
      </c>
      <c r="V119" s="124">
        <f>IF('Indicator Data'!BD122="No data","x",ROUND(IF('Indicator Data'!BD122&gt;V$195,0,IF('Indicator Data'!BD122&lt;V$194,10,(V$195-'Indicator Data'!BD122)/(V$195-V$194)*10)),1))</f>
        <v>3.2</v>
      </c>
      <c r="W119" s="80">
        <f t="shared" si="19"/>
        <v>5.1999999999999993</v>
      </c>
      <c r="X119" s="80">
        <f>IF('Indicator Data'!BE122="No data","x",ROUND(IF('Indicator Data'!BE122&gt;X$195,0,IF('Indicator Data'!BE122&lt;X$194,10,(X$195-'Indicator Data'!BE122)/(X$195-X$194)*10)),1))</f>
        <v>10</v>
      </c>
      <c r="Y119" s="80">
        <f>IF('Indicator Data'!BF122="No data","x",ROUND(IF('Indicator Data'!BF122&gt;Y$195,10,IF('Indicator Data'!BF122&lt;Y$194,0,10-(Y$195-'Indicator Data'!BF122)/(Y$195-Y$194)*10)),1))</f>
        <v>3.2</v>
      </c>
      <c r="Z119" s="81">
        <f t="shared" si="20"/>
        <v>7.1</v>
      </c>
      <c r="AA119" s="82">
        <f t="shared" si="21"/>
        <v>7.9</v>
      </c>
      <c r="AB119" s="179">
        <f>IF('Indicator Data'!BG122="No data","x",ROUND(IF('Indicator Data'!BG122&gt;AB$195,0,IF('Indicator Data'!BG122&lt;AB$194,10,(AB$195-'Indicator Data'!BG122)/(AB$195-AB$194)*10)),1))</f>
        <v>4.7</v>
      </c>
    </row>
    <row r="120" spans="1:28" s="4" customFormat="1" x14ac:dyDescent="0.3">
      <c r="A120" s="109" t="str">
        <f>'Indicator Data'!A123</f>
        <v>Myanmar</v>
      </c>
      <c r="B120" s="46" t="str">
        <f>'Indicator Data'!B123</f>
        <v>MMR</v>
      </c>
      <c r="C120" s="80">
        <f>IF('Indicator Data'!AQ123="No data","x",ROUND(IF('Indicator Data'!AQ123&gt;C$195,0,IF('Indicator Data'!AQ123&lt;C$194,10,(C$195-'Indicator Data'!AQ123)/(C$195-C$194)*10)),1))</f>
        <v>7.1</v>
      </c>
      <c r="D120" s="81">
        <f t="shared" si="13"/>
        <v>7.1</v>
      </c>
      <c r="E120" s="80">
        <f>IF('Indicator Data'!AS123="No data","x",ROUND(IF('Indicator Data'!AS123&gt;E$195,0,IF('Indicator Data'!AS123&lt;E$194,10,(E$195-'Indicator Data'!AS123)/(E$195-E$194)*10)),1))</f>
        <v>7.1</v>
      </c>
      <c r="F120" s="80">
        <f>IF('Indicator Data'!AR123="No data","x",ROUND(IF('Indicator Data'!AR123&gt;F$195,0,IF('Indicator Data'!AR123&lt;F$194,10,(F$195-'Indicator Data'!AR123)/(F$195-F$194)*10)),1))</f>
        <v>7.1</v>
      </c>
      <c r="G120" s="81">
        <f t="shared" si="14"/>
        <v>7.1</v>
      </c>
      <c r="H120" s="82">
        <f t="shared" si="15"/>
        <v>7.1</v>
      </c>
      <c r="I120" s="80">
        <f>IF('Indicator Data'!AU123="No data","x",ROUND(IF('Indicator Data'!AU123^2&gt;I$195,0,IF('Indicator Data'!AU123^2&lt;I$194,10,(I$195-'Indicator Data'!AU123^2)/(I$195-I$194)*10)),1))</f>
        <v>4.7</v>
      </c>
      <c r="J120" s="80">
        <f>IF(OR('Indicator Data'!AT123=0,'Indicator Data'!AT123="No data"),"x",ROUND(IF('Indicator Data'!AT123&gt;J$195,0,IF('Indicator Data'!AT123&lt;J$194,10,(J$195-'Indicator Data'!AT123)/(J$195-J$194)*10)),1))</f>
        <v>3</v>
      </c>
      <c r="K120" s="80">
        <f>IF('Indicator Data'!AV123="No data","x",ROUND(IF('Indicator Data'!AV123&gt;K$195,0,IF('Indicator Data'!AV123&lt;K$194,10,(K$195-'Indicator Data'!AV123)/(K$195-K$194)*10)),1))</f>
        <v>6.9</v>
      </c>
      <c r="L120" s="80">
        <f>IF('Indicator Data'!AW123="No data","x",ROUND(IF('Indicator Data'!AW123&gt;L$195,0,IF('Indicator Data'!AW123&lt;L$194,10,(L$195-'Indicator Data'!AW123)/(L$195-L$194)*10)),1))</f>
        <v>4.4000000000000004</v>
      </c>
      <c r="M120" s="81">
        <f t="shared" si="16"/>
        <v>4.8</v>
      </c>
      <c r="N120" s="124">
        <f>IF('Indicator Data'!AX123="No data","x",'Indicator Data'!AX123/'Indicator Data'!BK123*100)</f>
        <v>7.1943547276094835</v>
      </c>
      <c r="O120" s="80">
        <f t="shared" si="17"/>
        <v>9.4</v>
      </c>
      <c r="P120" s="80">
        <f>IF('Indicator Data'!AY123="No data","x",ROUND(IF('Indicator Data'!AY123&gt;P$195,0,IF('Indicator Data'!AY123&lt;P$194,10,(P$195-'Indicator Data'!AY123)/(P$195-P$194)*10)),1))</f>
        <v>4</v>
      </c>
      <c r="Q120" s="80">
        <f>IF('Indicator Data'!AZ123="No data","x",ROUND(IF('Indicator Data'!AZ123&gt;Q$195,0,IF('Indicator Data'!AZ123&lt;Q$194,10,(Q$195-'Indicator Data'!AZ123)/(Q$195-Q$194)*10)),1))</f>
        <v>3.6</v>
      </c>
      <c r="R120" s="81">
        <f t="shared" si="18"/>
        <v>5.7</v>
      </c>
      <c r="S120" s="80">
        <f>IF('Indicator Data'!BA123="No data","x",ROUND(IF('Indicator Data'!BA123&gt;S$195,0,IF('Indicator Data'!BA123&lt;S$194,10,(S$195-'Indicator Data'!BA123)/(S$195-S$194)*10)),1))</f>
        <v>7.8</v>
      </c>
      <c r="T120" s="124">
        <f>IF('Indicator Data'!BB123="No data","x",ROUND(IF('Indicator Data'!BB123&gt;T$195,0,IF('Indicator Data'!BB123&lt;T$194,10,(T$195-'Indicator Data'!BB123)/(T$195-T$194)*10)),1))</f>
        <v>1.7</v>
      </c>
      <c r="U120" s="124">
        <f>IF('Indicator Data'!BC123="No data","x",ROUND(IF('Indicator Data'!BC123&gt;U$195,0,IF('Indicator Data'!BC123&lt;U$194,10,(U$195-'Indicator Data'!BC123)/(U$195-U$194)*10)),1))</f>
        <v>3.2</v>
      </c>
      <c r="V120" s="124">
        <f>IF('Indicator Data'!BD123="No data","x",ROUND(IF('Indicator Data'!BD123&gt;V$195,0,IF('Indicator Data'!BD123&lt;V$194,10,(V$195-'Indicator Data'!BD123)/(V$195-V$194)*10)),1))</f>
        <v>1.7</v>
      </c>
      <c r="W120" s="80">
        <f t="shared" si="19"/>
        <v>2.2000000000000002</v>
      </c>
      <c r="X120" s="80">
        <f>IF('Indicator Data'!BE123="No data","x",ROUND(IF('Indicator Data'!BE123&gt;X$195,0,IF('Indicator Data'!BE123&lt;X$194,10,(X$195-'Indicator Data'!BE123)/(X$195-X$194)*10)),1))</f>
        <v>9.1999999999999993</v>
      </c>
      <c r="Y120" s="80">
        <f>IF('Indicator Data'!BF123="No data","x",ROUND(IF('Indicator Data'!BF123&gt;Y$195,10,IF('Indicator Data'!BF123&lt;Y$194,0,10-(Y$195-'Indicator Data'!BF123)/(Y$195-Y$194)*10)),1))</f>
        <v>2.8</v>
      </c>
      <c r="Z120" s="81">
        <f t="shared" si="20"/>
        <v>5.5</v>
      </c>
      <c r="AA120" s="82">
        <f t="shared" si="21"/>
        <v>5.3</v>
      </c>
      <c r="AB120" s="179">
        <f>IF('Indicator Data'!BG123="No data","x",ROUND(IF('Indicator Data'!BG123&gt;AB$195,0,IF('Indicator Data'!BG123&lt;AB$194,10,(AB$195-'Indicator Data'!BG123)/(AB$195-AB$194)*10)),1))</f>
        <v>3.4</v>
      </c>
    </row>
    <row r="121" spans="1:28" s="4" customFormat="1" x14ac:dyDescent="0.3">
      <c r="A121" s="109" t="str">
        <f>'Indicator Data'!A124</f>
        <v>Namibia</v>
      </c>
      <c r="B121" s="46" t="str">
        <f>'Indicator Data'!B124</f>
        <v>NAM</v>
      </c>
      <c r="C121" s="80">
        <f>IF('Indicator Data'!AQ124="No data","x",ROUND(IF('Indicator Data'!AQ124&gt;C$195,0,IF('Indicator Data'!AQ124&lt;C$194,10,(C$195-'Indicator Data'!AQ124)/(C$195-C$194)*10)),1))</f>
        <v>4.3</v>
      </c>
      <c r="D121" s="81">
        <f t="shared" si="13"/>
        <v>4.3</v>
      </c>
      <c r="E121" s="80">
        <f>IF('Indicator Data'!AS124="No data","x",ROUND(IF('Indicator Data'!AS124&gt;E$195,0,IF('Indicator Data'!AS124&lt;E$194,10,(E$195-'Indicator Data'!AS124)/(E$195-E$194)*10)),1))</f>
        <v>4.8</v>
      </c>
      <c r="F121" s="80">
        <f>IF('Indicator Data'!AR124="No data","x",ROUND(IF('Indicator Data'!AR124&gt;F$195,0,IF('Indicator Data'!AR124&lt;F$194,10,(F$195-'Indicator Data'!AR124)/(F$195-F$194)*10)),1))</f>
        <v>4.8</v>
      </c>
      <c r="G121" s="81">
        <f t="shared" si="14"/>
        <v>4.8</v>
      </c>
      <c r="H121" s="82">
        <f t="shared" si="15"/>
        <v>4.5999999999999996</v>
      </c>
      <c r="I121" s="80" t="str">
        <f>IF('Indicator Data'!AU124="No data","x",ROUND(IF('Indicator Data'!AU124^2&gt;I$195,0,IF('Indicator Data'!AU124^2&lt;I$194,10,(I$195-'Indicator Data'!AU124^2)/(I$195-I$194)*10)),1))</f>
        <v>x</v>
      </c>
      <c r="J121" s="80">
        <f>IF(OR('Indicator Data'!AT124=0,'Indicator Data'!AT124="No data"),"x",ROUND(IF('Indicator Data'!AT124&gt;J$195,0,IF('Indicator Data'!AT124&lt;J$194,10,(J$195-'Indicator Data'!AT124)/(J$195-J$194)*10)),1))</f>
        <v>4.7</v>
      </c>
      <c r="K121" s="80">
        <f>IF('Indicator Data'!AV124="No data","x",ROUND(IF('Indicator Data'!AV124&gt;K$195,0,IF('Indicator Data'!AV124&lt;K$194,10,(K$195-'Indicator Data'!AV124)/(K$195-K$194)*10)),1))</f>
        <v>4.9000000000000004</v>
      </c>
      <c r="L121" s="80">
        <f>IF('Indicator Data'!AW124="No data","x",ROUND(IF('Indicator Data'!AW124&gt;L$195,0,IF('Indicator Data'!AW124&lt;L$194,10,(L$195-'Indicator Data'!AW124)/(L$195-L$194)*10)),1))</f>
        <v>4.5</v>
      </c>
      <c r="M121" s="81">
        <f t="shared" si="16"/>
        <v>4.7</v>
      </c>
      <c r="N121" s="124">
        <f>IF('Indicator Data'!AX124="No data","x",'Indicator Data'!AX124/'Indicator Data'!BK124*100)</f>
        <v>7.0449051974395411</v>
      </c>
      <c r="O121" s="80">
        <f t="shared" si="17"/>
        <v>9.4</v>
      </c>
      <c r="P121" s="80">
        <f>IF('Indicator Data'!AY124="No data","x",ROUND(IF('Indicator Data'!AY124&gt;P$195,0,IF('Indicator Data'!AY124&lt;P$194,10,(P$195-'Indicator Data'!AY124)/(P$195-P$194)*10)),1))</f>
        <v>7.3</v>
      </c>
      <c r="Q121" s="80">
        <f>IF('Indicator Data'!AZ124="No data","x",ROUND(IF('Indicator Data'!AZ124&gt;Q$195,0,IF('Indicator Data'!AZ124&lt;Q$194,10,(Q$195-'Indicator Data'!AZ124)/(Q$195-Q$194)*10)),1))</f>
        <v>3.5</v>
      </c>
      <c r="R121" s="81">
        <f t="shared" si="18"/>
        <v>6.7</v>
      </c>
      <c r="S121" s="80" t="str">
        <f>IF('Indicator Data'!BA124="No data","x",ROUND(IF('Indicator Data'!BA124&gt;S$195,0,IF('Indicator Data'!BA124&lt;S$194,10,(S$195-'Indicator Data'!BA124)/(S$195-S$194)*10)),1))</f>
        <v>x</v>
      </c>
      <c r="T121" s="124">
        <f>IF('Indicator Data'!BB124="No data","x",ROUND(IF('Indicator Data'!BB124&gt;T$195,0,IF('Indicator Data'!BB124&lt;T$194,10,(T$195-'Indicator Data'!BB124)/(T$195-T$194)*10)),1))</f>
        <v>1.9</v>
      </c>
      <c r="U121" s="124">
        <f>IF('Indicator Data'!BC124="No data","x",ROUND(IF('Indicator Data'!BC124&gt;U$195,0,IF('Indicator Data'!BC124&lt;U$194,10,(U$195-'Indicator Data'!BC124)/(U$195-U$194)*10)),1))</f>
        <v>10</v>
      </c>
      <c r="V121" s="124">
        <f>IF('Indicator Data'!BD124="No data","x",ROUND(IF('Indicator Data'!BD124&gt;V$195,0,IF('Indicator Data'!BD124&lt;V$194,10,(V$195-'Indicator Data'!BD124)/(V$195-V$194)*10)),1))</f>
        <v>5.4</v>
      </c>
      <c r="W121" s="80">
        <f t="shared" si="19"/>
        <v>5.7666666666666666</v>
      </c>
      <c r="X121" s="80">
        <f>IF('Indicator Data'!BE124="No data","x",ROUND(IF('Indicator Data'!BE124&gt;X$195,0,IF('Indicator Data'!BE124&lt;X$194,10,(X$195-'Indicator Data'!BE124)/(X$195-X$194)*10)),1))</f>
        <v>6.9</v>
      </c>
      <c r="Y121" s="80">
        <f>IF('Indicator Data'!BF124="No data","x",ROUND(IF('Indicator Data'!BF124&gt;Y$195,10,IF('Indicator Data'!BF124&lt;Y$194,0,10-(Y$195-'Indicator Data'!BF124)/(Y$195-Y$194)*10)),1))</f>
        <v>2.2000000000000002</v>
      </c>
      <c r="Z121" s="81">
        <f t="shared" si="20"/>
        <v>5</v>
      </c>
      <c r="AA121" s="82">
        <f t="shared" si="21"/>
        <v>5.5</v>
      </c>
      <c r="AB121" s="179">
        <f>IF('Indicator Data'!BG124="No data","x",ROUND(IF('Indicator Data'!BG124&gt;AB$195,0,IF('Indicator Data'!BG124&lt;AB$194,10,(AB$195-'Indicator Data'!BG124)/(AB$195-AB$194)*10)),1))</f>
        <v>5.3</v>
      </c>
    </row>
    <row r="122" spans="1:28" s="4" customFormat="1" x14ac:dyDescent="0.3">
      <c r="A122" s="109" t="str">
        <f>'Indicator Data'!A125</f>
        <v>Nauru</v>
      </c>
      <c r="B122" s="46" t="str">
        <f>'Indicator Data'!B125</f>
        <v>NRU</v>
      </c>
      <c r="C122" s="80">
        <f>IF('Indicator Data'!AQ125="No data","x",ROUND(IF('Indicator Data'!AQ125&gt;C$195,0,IF('Indicator Data'!AQ125&lt;C$194,10,(C$195-'Indicator Data'!AQ125)/(C$195-C$194)*10)),1))</f>
        <v>8.1</v>
      </c>
      <c r="D122" s="81">
        <f t="shared" si="13"/>
        <v>8.1</v>
      </c>
      <c r="E122" s="80" t="str">
        <f>IF('Indicator Data'!AS125="No data","x",ROUND(IF('Indicator Data'!AS125&gt;E$195,0,IF('Indicator Data'!AS125&lt;E$194,10,(E$195-'Indicator Data'!AS125)/(E$195-E$194)*10)),1))</f>
        <v>x</v>
      </c>
      <c r="F122" s="80">
        <f>IF('Indicator Data'!AR125="No data","x",ROUND(IF('Indicator Data'!AR125&gt;F$195,0,IF('Indicator Data'!AR125&lt;F$194,10,(F$195-'Indicator Data'!AR125)/(F$195-F$194)*10)),1))</f>
        <v>5.2</v>
      </c>
      <c r="G122" s="81">
        <f t="shared" si="14"/>
        <v>5.2</v>
      </c>
      <c r="H122" s="82">
        <f t="shared" si="15"/>
        <v>6.7</v>
      </c>
      <c r="I122" s="80" t="str">
        <f>IF('Indicator Data'!AU125="No data","x",ROUND(IF('Indicator Data'!AU125^2&gt;I$195,0,IF('Indicator Data'!AU125^2&lt;I$194,10,(I$195-'Indicator Data'!AU125^2)/(I$195-I$194)*10)),1))</f>
        <v>x</v>
      </c>
      <c r="J122" s="80">
        <f>IF(OR('Indicator Data'!AT125=0,'Indicator Data'!AT125="No data"),"x",ROUND(IF('Indicator Data'!AT125&gt;J$195,0,IF('Indicator Data'!AT125&lt;J$194,10,(J$195-'Indicator Data'!AT125)/(J$195-J$194)*10)),1))</f>
        <v>0</v>
      </c>
      <c r="K122" s="80">
        <f>IF('Indicator Data'!AV125="No data","x",ROUND(IF('Indicator Data'!AV125&gt;K$195,0,IF('Indicator Data'!AV125&lt;K$194,10,(K$195-'Indicator Data'!AV125)/(K$195-K$194)*10)),1))</f>
        <v>4.3</v>
      </c>
      <c r="L122" s="80">
        <f>IF('Indicator Data'!AW125="No data","x",ROUND(IF('Indicator Data'!AW125&gt;L$195,0,IF('Indicator Data'!AW125&lt;L$194,10,(L$195-'Indicator Data'!AW125)/(L$195-L$194)*10)),1))</f>
        <v>5.4</v>
      </c>
      <c r="M122" s="81">
        <f t="shared" si="16"/>
        <v>3.2</v>
      </c>
      <c r="N122" s="124">
        <f>IF('Indicator Data'!AX125="No data","x",'Indicator Data'!AX125/'Indicator Data'!BK125*100)</f>
        <v>219.04761904761907</v>
      </c>
      <c r="O122" s="80">
        <f t="shared" si="17"/>
        <v>0</v>
      </c>
      <c r="P122" s="80">
        <f>IF('Indicator Data'!AY125="No data","x",ROUND(IF('Indicator Data'!AY125&gt;P$195,0,IF('Indicator Data'!AY125&lt;P$194,10,(P$195-'Indicator Data'!AY125)/(P$195-P$194)*10)),1))</f>
        <v>3.8</v>
      </c>
      <c r="Q122" s="80">
        <f>IF('Indicator Data'!AZ125="No data","x",ROUND(IF('Indicator Data'!AZ125&gt;Q$195,0,IF('Indicator Data'!AZ125&lt;Q$194,10,(Q$195-'Indicator Data'!AZ125)/(Q$195-Q$194)*10)),1))</f>
        <v>0.1</v>
      </c>
      <c r="R122" s="81">
        <f t="shared" si="18"/>
        <v>1.3</v>
      </c>
      <c r="S122" s="80">
        <f>IF('Indicator Data'!BA125="No data","x",ROUND(IF('Indicator Data'!BA125&gt;S$195,0,IF('Indicator Data'!BA125&lt;S$194,10,(S$195-'Indicator Data'!BA125)/(S$195-S$194)*10)),1))</f>
        <v>6.9</v>
      </c>
      <c r="T122" s="124">
        <f>IF('Indicator Data'!BB125="No data","x",ROUND(IF('Indicator Data'!BB125&gt;T$195,0,IF('Indicator Data'!BB125&lt;T$194,10,(T$195-'Indicator Data'!BB125)/(T$195-T$194)*10)),1))</f>
        <v>2</v>
      </c>
      <c r="U122" s="124">
        <f>IF('Indicator Data'!BC125="No data","x",ROUND(IF('Indicator Data'!BC125&gt;U$195,0,IF('Indicator Data'!BC125&lt;U$194,10,(U$195-'Indicator Data'!BC125)/(U$195-U$194)*10)),1))</f>
        <v>0.8</v>
      </c>
      <c r="V122" s="124" t="str">
        <f>IF('Indicator Data'!BD125="No data","x",ROUND(IF('Indicator Data'!BD125&gt;V$195,0,IF('Indicator Data'!BD125&lt;V$194,10,(V$195-'Indicator Data'!BD125)/(V$195-V$194)*10)),1))</f>
        <v>x</v>
      </c>
      <c r="W122" s="80">
        <f t="shared" si="19"/>
        <v>1.4</v>
      </c>
      <c r="X122" s="80">
        <f>IF('Indicator Data'!BE125="No data","x",ROUND(IF('Indicator Data'!BE125&gt;X$195,0,IF('Indicator Data'!BE125&lt;X$194,10,(X$195-'Indicator Data'!BE125)/(X$195-X$194)*10)),1))</f>
        <v>5.9</v>
      </c>
      <c r="Y122" s="80" t="str">
        <f>IF('Indicator Data'!BF125="No data","x",ROUND(IF('Indicator Data'!BF125&gt;Y$195,10,IF('Indicator Data'!BF125&lt;Y$194,0,10-(Y$195-'Indicator Data'!BF125)/(Y$195-Y$194)*10)),1))</f>
        <v>x</v>
      </c>
      <c r="Z122" s="81">
        <f t="shared" si="20"/>
        <v>4.7</v>
      </c>
      <c r="AA122" s="82">
        <f t="shared" si="21"/>
        <v>3.1</v>
      </c>
      <c r="AB122" s="179">
        <f>IF('Indicator Data'!BG125="No data","x",ROUND(IF('Indicator Data'!BG125&gt;AB$195,0,IF('Indicator Data'!BG125&lt;AB$194,10,(AB$195-'Indicator Data'!BG125)/(AB$195-AB$194)*10)),1))</f>
        <v>6.6</v>
      </c>
    </row>
    <row r="123" spans="1:28" s="4" customFormat="1" x14ac:dyDescent="0.3">
      <c r="A123" s="109" t="str">
        <f>'Indicator Data'!A126</f>
        <v>Nepal</v>
      </c>
      <c r="B123" s="46" t="str">
        <f>'Indicator Data'!B126</f>
        <v>NPL</v>
      </c>
      <c r="C123" s="80">
        <f>IF('Indicator Data'!AQ126="No data","x",ROUND(IF('Indicator Data'!AQ126&gt;C$195,0,IF('Indicator Data'!AQ126&lt;C$194,10,(C$195-'Indicator Data'!AQ126)/(C$195-C$194)*10)),1))</f>
        <v>5.4</v>
      </c>
      <c r="D123" s="81">
        <f t="shared" si="13"/>
        <v>5.4</v>
      </c>
      <c r="E123" s="80">
        <f>IF('Indicator Data'!AS126="No data","x",ROUND(IF('Indicator Data'!AS126&gt;E$195,0,IF('Indicator Data'!AS126&lt;E$194,10,(E$195-'Indicator Data'!AS126)/(E$195-E$194)*10)),1))</f>
        <v>6.6</v>
      </c>
      <c r="F123" s="80">
        <f>IF('Indicator Data'!AR126="No data","x",ROUND(IF('Indicator Data'!AR126&gt;F$195,0,IF('Indicator Data'!AR126&lt;F$194,10,(F$195-'Indicator Data'!AR126)/(F$195-F$194)*10)),1))</f>
        <v>6.8</v>
      </c>
      <c r="G123" s="81">
        <f t="shared" si="14"/>
        <v>6.7</v>
      </c>
      <c r="H123" s="82">
        <f t="shared" si="15"/>
        <v>6.1</v>
      </c>
      <c r="I123" s="80">
        <f>IF('Indicator Data'!AU126="No data","x",ROUND(IF('Indicator Data'!AU126^2&gt;I$195,0,IF('Indicator Data'!AU126^2&lt;I$194,10,(I$195-'Indicator Data'!AU126^2)/(I$195-I$194)*10)),1))</f>
        <v>5.9</v>
      </c>
      <c r="J123" s="80">
        <f>IF(OR('Indicator Data'!AT126=0,'Indicator Data'!AT126="No data"),"x",ROUND(IF('Indicator Data'!AT126&gt;J$195,0,IF('Indicator Data'!AT126&lt;J$194,10,(J$195-'Indicator Data'!AT126)/(J$195-J$194)*10)),1))</f>
        <v>0.4</v>
      </c>
      <c r="K123" s="80">
        <f>IF('Indicator Data'!AV126="No data","x",ROUND(IF('Indicator Data'!AV126&gt;K$195,0,IF('Indicator Data'!AV126&lt;K$194,10,(K$195-'Indicator Data'!AV126)/(K$195-K$194)*10)),1))</f>
        <v>6.6</v>
      </c>
      <c r="L123" s="80">
        <f>IF('Indicator Data'!AW126="No data","x",ROUND(IF('Indicator Data'!AW126&gt;L$195,0,IF('Indicator Data'!AW126&lt;L$194,10,(L$195-'Indicator Data'!AW126)/(L$195-L$194)*10)),1))</f>
        <v>3.1</v>
      </c>
      <c r="M123" s="81">
        <f t="shared" si="16"/>
        <v>4</v>
      </c>
      <c r="N123" s="124">
        <f>IF('Indicator Data'!AX126="No data","x",'Indicator Data'!AX126/'Indicator Data'!BK126*100)</f>
        <v>15.347052668294383</v>
      </c>
      <c r="O123" s="80">
        <f t="shared" si="17"/>
        <v>8.6</v>
      </c>
      <c r="P123" s="80">
        <f>IF('Indicator Data'!AY126="No data","x",ROUND(IF('Indicator Data'!AY126&gt;P$195,0,IF('Indicator Data'!AY126&lt;P$194,10,(P$195-'Indicator Data'!AY126)/(P$195-P$194)*10)),1))</f>
        <v>4.2</v>
      </c>
      <c r="Q123" s="80">
        <f>IF('Indicator Data'!AZ126="No data","x",ROUND(IF('Indicator Data'!AZ126&gt;Q$195,0,IF('Indicator Data'!AZ126&lt;Q$194,10,(Q$195-'Indicator Data'!AZ126)/(Q$195-Q$194)*10)),1))</f>
        <v>2.2000000000000002</v>
      </c>
      <c r="R123" s="81">
        <f t="shared" si="18"/>
        <v>5</v>
      </c>
      <c r="S123" s="80">
        <f>IF('Indicator Data'!BA126="No data","x",ROUND(IF('Indicator Data'!BA126&gt;S$195,0,IF('Indicator Data'!BA126&lt;S$194,10,(S$195-'Indicator Data'!BA126)/(S$195-S$194)*10)),1))</f>
        <v>8.4</v>
      </c>
      <c r="T123" s="124">
        <f>IF('Indicator Data'!BB126="No data","x",ROUND(IF('Indicator Data'!BB126&gt;T$195,0,IF('Indicator Data'!BB126&lt;T$194,10,(T$195-'Indicator Data'!BB126)/(T$195-T$194)*10)),1))</f>
        <v>1.5</v>
      </c>
      <c r="U123" s="124">
        <f>IF('Indicator Data'!BC126="No data","x",ROUND(IF('Indicator Data'!BC126&gt;U$195,0,IF('Indicator Data'!BC126&lt;U$194,10,(U$195-'Indicator Data'!BC126)/(U$195-U$194)*10)),1))</f>
        <v>6.8</v>
      </c>
      <c r="V123" s="124">
        <f>IF('Indicator Data'!BD126="No data","x",ROUND(IF('Indicator Data'!BD126&gt;V$195,0,IF('Indicator Data'!BD126&lt;V$194,10,(V$195-'Indicator Data'!BD126)/(V$195-V$194)*10)),1))</f>
        <v>3.2</v>
      </c>
      <c r="W123" s="80">
        <f t="shared" si="19"/>
        <v>3.8333333333333335</v>
      </c>
      <c r="X123" s="80">
        <f>IF('Indicator Data'!BE126="No data","x",ROUND(IF('Indicator Data'!BE126&gt;X$195,0,IF('Indicator Data'!BE126&lt;X$194,10,(X$195-'Indicator Data'!BE126)/(X$195-X$194)*10)),1))</f>
        <v>9.6</v>
      </c>
      <c r="Y123" s="80">
        <f>IF('Indicator Data'!BF126="No data","x",ROUND(IF('Indicator Data'!BF126&gt;Y$195,10,IF('Indicator Data'!BF126&lt;Y$194,0,10-(Y$195-'Indicator Data'!BF126)/(Y$195-Y$194)*10)),1))</f>
        <v>2.1</v>
      </c>
      <c r="Z123" s="81">
        <f t="shared" si="20"/>
        <v>6</v>
      </c>
      <c r="AA123" s="82">
        <f t="shared" si="21"/>
        <v>5</v>
      </c>
      <c r="AB123" s="179">
        <f>IF('Indicator Data'!BG126="No data","x",ROUND(IF('Indicator Data'!BG126&gt;AB$195,0,IF('Indicator Data'!BG126&lt;AB$194,10,(AB$195-'Indicator Data'!BG126)/(AB$195-AB$194)*10)),1))</f>
        <v>7.7</v>
      </c>
    </row>
    <row r="124" spans="1:28" s="4" customFormat="1" x14ac:dyDescent="0.3">
      <c r="A124" s="109" t="str">
        <f>'Indicator Data'!A127</f>
        <v>Netherlands</v>
      </c>
      <c r="B124" s="46" t="str">
        <f>'Indicator Data'!B127</f>
        <v>NLD</v>
      </c>
      <c r="C124" s="80">
        <f>IF('Indicator Data'!AQ127="No data","x",ROUND(IF('Indicator Data'!AQ127&gt;C$195,0,IF('Indicator Data'!AQ127&lt;C$194,10,(C$195-'Indicator Data'!AQ127)/(C$195-C$194)*10)),1))</f>
        <v>1.7</v>
      </c>
      <c r="D124" s="81">
        <f t="shared" si="13"/>
        <v>1.7</v>
      </c>
      <c r="E124" s="80">
        <f>IF('Indicator Data'!AS127="No data","x",ROUND(IF('Indicator Data'!AS127&gt;E$195,0,IF('Indicator Data'!AS127&lt;E$194,10,(E$195-'Indicator Data'!AS127)/(E$195-E$194)*10)),1))</f>
        <v>1.8</v>
      </c>
      <c r="F124" s="80">
        <f>IF('Indicator Data'!AR127="No data","x",ROUND(IF('Indicator Data'!AR127&gt;F$195,0,IF('Indicator Data'!AR127&lt;F$194,10,(F$195-'Indicator Data'!AR127)/(F$195-F$194)*10)),1))</f>
        <v>1.3</v>
      </c>
      <c r="G124" s="81">
        <f t="shared" si="14"/>
        <v>1.6</v>
      </c>
      <c r="H124" s="82">
        <f t="shared" si="15"/>
        <v>1.7</v>
      </c>
      <c r="I124" s="80" t="str">
        <f>IF('Indicator Data'!AU127="No data","x",ROUND(IF('Indicator Data'!AU127^2&gt;I$195,0,IF('Indicator Data'!AU127^2&lt;I$194,10,(I$195-'Indicator Data'!AU127^2)/(I$195-I$194)*10)),1))</f>
        <v>x</v>
      </c>
      <c r="J124" s="80">
        <f>IF(OR('Indicator Data'!AT127=0,'Indicator Data'!AT127="No data"),"x",ROUND(IF('Indicator Data'!AT127&gt;J$195,0,IF('Indicator Data'!AT127&lt;J$194,10,(J$195-'Indicator Data'!AT127)/(J$195-J$194)*10)),1))</f>
        <v>0</v>
      </c>
      <c r="K124" s="80">
        <f>IF('Indicator Data'!AV127="No data","x",ROUND(IF('Indicator Data'!AV127&gt;K$195,0,IF('Indicator Data'!AV127&lt;K$194,10,(K$195-'Indicator Data'!AV127)/(K$195-K$194)*10)),1))</f>
        <v>0.5</v>
      </c>
      <c r="L124" s="80">
        <f>IF('Indicator Data'!AW127="No data","x",ROUND(IF('Indicator Data'!AW127&gt;L$195,0,IF('Indicator Data'!AW127&lt;L$194,10,(L$195-'Indicator Data'!AW127)/(L$195-L$194)*10)),1))</f>
        <v>3.9</v>
      </c>
      <c r="M124" s="81">
        <f t="shared" si="16"/>
        <v>1.5</v>
      </c>
      <c r="N124" s="124">
        <f>IF('Indicator Data'!AX127="No data","x",'Indicator Data'!AX127/'Indicator Data'!BK127*100)</f>
        <v>622.59116513489471</v>
      </c>
      <c r="O124" s="80">
        <f t="shared" si="17"/>
        <v>0</v>
      </c>
      <c r="P124" s="80">
        <f>IF('Indicator Data'!AY127="No data","x",ROUND(IF('Indicator Data'!AY127&gt;P$195,0,IF('Indicator Data'!AY127&lt;P$194,10,(P$195-'Indicator Data'!AY127)/(P$195-P$194)*10)),1))</f>
        <v>0.3</v>
      </c>
      <c r="Q124" s="80">
        <f>IF('Indicator Data'!AZ127="No data","x",ROUND(IF('Indicator Data'!AZ127&gt;Q$195,0,IF('Indicator Data'!AZ127&lt;Q$194,10,(Q$195-'Indicator Data'!AZ127)/(Q$195-Q$194)*10)),1))</f>
        <v>0</v>
      </c>
      <c r="R124" s="81">
        <f t="shared" si="18"/>
        <v>0.1</v>
      </c>
      <c r="S124" s="80">
        <f>IF('Indicator Data'!BA127="No data","x",ROUND(IF('Indicator Data'!BA127&gt;S$195,0,IF('Indicator Data'!BA127&lt;S$194,10,(S$195-'Indicator Data'!BA127)/(S$195-S$194)*10)),1))</f>
        <v>1.2</v>
      </c>
      <c r="T124" s="124">
        <f>IF('Indicator Data'!BB127="No data","x",ROUND(IF('Indicator Data'!BB127&gt;T$195,0,IF('Indicator Data'!BB127&lt;T$194,10,(T$195-'Indicator Data'!BB127)/(T$195-T$194)*10)),1))</f>
        <v>0.8</v>
      </c>
      <c r="U124" s="124">
        <f>IF('Indicator Data'!BC127="No data","x",ROUND(IF('Indicator Data'!BC127&gt;U$195,0,IF('Indicator Data'!BC127&lt;U$194,10,(U$195-'Indicator Data'!BC127)/(U$195-U$194)*10)),1))</f>
        <v>1.5</v>
      </c>
      <c r="V124" s="124">
        <f>IF('Indicator Data'!BD127="No data","x",ROUND(IF('Indicator Data'!BD127&gt;V$195,0,IF('Indicator Data'!BD127&lt;V$194,10,(V$195-'Indicator Data'!BD127)/(V$195-V$194)*10)),1))</f>
        <v>1</v>
      </c>
      <c r="W124" s="80">
        <f t="shared" si="19"/>
        <v>1.0999999999999999</v>
      </c>
      <c r="X124" s="80">
        <f>IF('Indicator Data'!BE127="No data","x",ROUND(IF('Indicator Data'!BE127&gt;X$195,0,IF('Indicator Data'!BE127&lt;X$194,10,(X$195-'Indicator Data'!BE127)/(X$195-X$194)*10)),1))</f>
        <v>0</v>
      </c>
      <c r="Y124" s="80">
        <f>IF('Indicator Data'!BF127="No data","x",ROUND(IF('Indicator Data'!BF127&gt;Y$195,10,IF('Indicator Data'!BF127&lt;Y$194,0,10-(Y$195-'Indicator Data'!BF127)/(Y$195-Y$194)*10)),1))</f>
        <v>0.1</v>
      </c>
      <c r="Z124" s="81">
        <f t="shared" si="20"/>
        <v>0.6</v>
      </c>
      <c r="AA124" s="82">
        <f t="shared" si="21"/>
        <v>0.7</v>
      </c>
      <c r="AB124" s="179">
        <f>IF('Indicator Data'!BG127="No data","x",ROUND(IF('Indicator Data'!BG127&gt;AB$195,0,IF('Indicator Data'!BG127&lt;AB$194,10,(AB$195-'Indicator Data'!BG127)/(AB$195-AB$194)*10)),1))</f>
        <v>1.1000000000000001</v>
      </c>
    </row>
    <row r="125" spans="1:28" s="4" customFormat="1" x14ac:dyDescent="0.3">
      <c r="A125" s="109" t="str">
        <f>'Indicator Data'!A128</f>
        <v>New Zealand</v>
      </c>
      <c r="B125" s="46" t="str">
        <f>'Indicator Data'!B128</f>
        <v>NZL</v>
      </c>
      <c r="C125" s="80">
        <f>IF('Indicator Data'!AQ128="No data","x",ROUND(IF('Indicator Data'!AQ128&gt;C$195,0,IF('Indicator Data'!AQ128&lt;C$194,10,(C$195-'Indicator Data'!AQ128)/(C$195-C$194)*10)),1))</f>
        <v>2.6</v>
      </c>
      <c r="D125" s="81">
        <f t="shared" si="13"/>
        <v>2.6</v>
      </c>
      <c r="E125" s="80">
        <f>IF('Indicator Data'!AS128="No data","x",ROUND(IF('Indicator Data'!AS128&gt;E$195,0,IF('Indicator Data'!AS128&lt;E$194,10,(E$195-'Indicator Data'!AS128)/(E$195-E$194)*10)),1))</f>
        <v>1.3</v>
      </c>
      <c r="F125" s="80">
        <f>IF('Indicator Data'!AR128="No data","x",ROUND(IF('Indicator Data'!AR128&gt;F$195,0,IF('Indicator Data'!AR128&lt;F$194,10,(F$195-'Indicator Data'!AR128)/(F$195-F$194)*10)),1))</f>
        <v>1.7</v>
      </c>
      <c r="G125" s="81">
        <f t="shared" si="14"/>
        <v>1.5</v>
      </c>
      <c r="H125" s="82">
        <f t="shared" si="15"/>
        <v>2.1</v>
      </c>
      <c r="I125" s="80" t="str">
        <f>IF('Indicator Data'!AU128="No data","x",ROUND(IF('Indicator Data'!AU128^2&gt;I$195,0,IF('Indicator Data'!AU128^2&lt;I$194,10,(I$195-'Indicator Data'!AU128^2)/(I$195-I$194)*10)),1))</f>
        <v>x</v>
      </c>
      <c r="J125" s="80">
        <f>IF(OR('Indicator Data'!AT128=0,'Indicator Data'!AT128="No data"),"x",ROUND(IF('Indicator Data'!AT128&gt;J$195,0,IF('Indicator Data'!AT128&lt;J$194,10,(J$195-'Indicator Data'!AT128)/(J$195-J$194)*10)),1))</f>
        <v>0</v>
      </c>
      <c r="K125" s="80">
        <f>IF('Indicator Data'!AV128="No data","x",ROUND(IF('Indicator Data'!AV128&gt;K$195,0,IF('Indicator Data'!AV128&lt;K$194,10,(K$195-'Indicator Data'!AV128)/(K$195-K$194)*10)),1))</f>
        <v>0.9</v>
      </c>
      <c r="L125" s="80">
        <f>IF('Indicator Data'!AW128="No data","x",ROUND(IF('Indicator Data'!AW128&gt;L$195,0,IF('Indicator Data'!AW128&lt;L$194,10,(L$195-'Indicator Data'!AW128)/(L$195-L$194)*10)),1))</f>
        <v>3.3</v>
      </c>
      <c r="M125" s="81">
        <f t="shared" si="16"/>
        <v>1.4</v>
      </c>
      <c r="N125" s="124">
        <f>IF('Indicator Data'!AX128="No data","x",'Indicator Data'!AX128/'Indicator Data'!BK128*100)</f>
        <v>41.775853556644257</v>
      </c>
      <c r="O125" s="80">
        <f t="shared" si="17"/>
        <v>5.9</v>
      </c>
      <c r="P125" s="80">
        <f>IF('Indicator Data'!AY128="No data","x",ROUND(IF('Indicator Data'!AY128&gt;P$195,0,IF('Indicator Data'!AY128&lt;P$194,10,(P$195-'Indicator Data'!AY128)/(P$195-P$194)*10)),1))</f>
        <v>0</v>
      </c>
      <c r="Q125" s="80">
        <f>IF('Indicator Data'!AZ128="No data","x",ROUND(IF('Indicator Data'!AZ128&gt;Q$195,0,IF('Indicator Data'!AZ128&lt;Q$194,10,(Q$195-'Indicator Data'!AZ128)/(Q$195-Q$194)*10)),1))</f>
        <v>0</v>
      </c>
      <c r="R125" s="81">
        <f t="shared" si="18"/>
        <v>2</v>
      </c>
      <c r="S125" s="80">
        <f>IF('Indicator Data'!BA128="No data","x",ROUND(IF('Indicator Data'!BA128&gt;S$195,0,IF('Indicator Data'!BA128&lt;S$194,10,(S$195-'Indicator Data'!BA128)/(S$195-S$194)*10)),1))</f>
        <v>2.4</v>
      </c>
      <c r="T125" s="124">
        <f>IF('Indicator Data'!BB128="No data","x",ROUND(IF('Indicator Data'!BB128&gt;T$195,0,IF('Indicator Data'!BB128&lt;T$194,10,(T$195-'Indicator Data'!BB128)/(T$195-T$194)*10)),1))</f>
        <v>0.8</v>
      </c>
      <c r="U125" s="124">
        <f>IF('Indicator Data'!BC128="No data","x",ROUND(IF('Indicator Data'!BC128&gt;U$195,0,IF('Indicator Data'!BC128&lt;U$194,10,(U$195-'Indicator Data'!BC128)/(U$195-U$194)*10)),1))</f>
        <v>1.5</v>
      </c>
      <c r="V125" s="124">
        <f>IF('Indicator Data'!BD128="No data","x",ROUND(IF('Indicator Data'!BD128&gt;V$195,0,IF('Indicator Data'!BD128&lt;V$194,10,(V$195-'Indicator Data'!BD128)/(V$195-V$194)*10)),1))</f>
        <v>0.8</v>
      </c>
      <c r="W125" s="80">
        <f t="shared" si="19"/>
        <v>1.0333333333333332</v>
      </c>
      <c r="X125" s="80">
        <f>IF('Indicator Data'!BE128="No data","x",ROUND(IF('Indicator Data'!BE128&gt;X$195,0,IF('Indicator Data'!BE128&lt;X$194,10,(X$195-'Indicator Data'!BE128)/(X$195-X$194)*10)),1))</f>
        <v>0</v>
      </c>
      <c r="Y125" s="80">
        <f>IF('Indicator Data'!BF128="No data","x",ROUND(IF('Indicator Data'!BF128&gt;Y$195,10,IF('Indicator Data'!BF128&lt;Y$194,0,10-(Y$195-'Indicator Data'!BF128)/(Y$195-Y$194)*10)),1))</f>
        <v>0.1</v>
      </c>
      <c r="Z125" s="81">
        <f t="shared" si="20"/>
        <v>0.9</v>
      </c>
      <c r="AA125" s="82">
        <f t="shared" si="21"/>
        <v>1.4</v>
      </c>
      <c r="AB125" s="179">
        <f>IF('Indicator Data'!BG128="No data","x",ROUND(IF('Indicator Data'!BG128&gt;AB$195,0,IF('Indicator Data'!BG128&lt;AB$194,10,(AB$195-'Indicator Data'!BG128)/(AB$195-AB$194)*10)),1))</f>
        <v>1</v>
      </c>
    </row>
    <row r="126" spans="1:28" s="4" customFormat="1" x14ac:dyDescent="0.3">
      <c r="A126" s="109" t="str">
        <f>'Indicator Data'!A129</f>
        <v>Nicaragua</v>
      </c>
      <c r="B126" s="46" t="str">
        <f>'Indicator Data'!B129</f>
        <v>NIC</v>
      </c>
      <c r="C126" s="80">
        <f>IF('Indicator Data'!AQ129="No data","x",ROUND(IF('Indicator Data'!AQ129&gt;C$195,0,IF('Indicator Data'!AQ129&lt;C$194,10,(C$195-'Indicator Data'!AQ129)/(C$195-C$194)*10)),1))</f>
        <v>4.7</v>
      </c>
      <c r="D126" s="81">
        <f t="shared" si="13"/>
        <v>4.7</v>
      </c>
      <c r="E126" s="80">
        <f>IF('Indicator Data'!AS129="No data","x",ROUND(IF('Indicator Data'!AS129&gt;E$195,0,IF('Indicator Data'!AS129&lt;E$194,10,(E$195-'Indicator Data'!AS129)/(E$195-E$194)*10)),1))</f>
        <v>7.8</v>
      </c>
      <c r="F126" s="80">
        <f>IF('Indicator Data'!AR129="No data","x",ROUND(IF('Indicator Data'!AR129&gt;F$195,0,IF('Indicator Data'!AR129&lt;F$194,10,(F$195-'Indicator Data'!AR129)/(F$195-F$194)*10)),1))</f>
        <v>6.6</v>
      </c>
      <c r="G126" s="81">
        <f t="shared" si="14"/>
        <v>7.2</v>
      </c>
      <c r="H126" s="82">
        <f t="shared" si="15"/>
        <v>6</v>
      </c>
      <c r="I126" s="80">
        <f>IF('Indicator Data'!AU129="No data","x",ROUND(IF('Indicator Data'!AU129^2&gt;I$195,0,IF('Indicator Data'!AU129^2&lt;I$194,10,(I$195-'Indicator Data'!AU129^2)/(I$195-I$194)*10)),1))</f>
        <v>3.5</v>
      </c>
      <c r="J126" s="80">
        <f>IF(OR('Indicator Data'!AT129=0,'Indicator Data'!AT129="No data"),"x",ROUND(IF('Indicator Data'!AT129&gt;J$195,0,IF('Indicator Data'!AT129&lt;J$194,10,(J$195-'Indicator Data'!AT129)/(J$195-J$194)*10)),1))</f>
        <v>1.3</v>
      </c>
      <c r="K126" s="80">
        <f>IF('Indicator Data'!AV129="No data","x",ROUND(IF('Indicator Data'!AV129&gt;K$195,0,IF('Indicator Data'!AV129&lt;K$194,10,(K$195-'Indicator Data'!AV129)/(K$195-K$194)*10)),1))</f>
        <v>7.2</v>
      </c>
      <c r="L126" s="80">
        <f>IF('Indicator Data'!AW129="No data","x",ROUND(IF('Indicator Data'!AW129&gt;L$195,0,IF('Indicator Data'!AW129&lt;L$194,10,(L$195-'Indicator Data'!AW129)/(L$195-L$194)*10)),1))</f>
        <v>4.4000000000000004</v>
      </c>
      <c r="M126" s="81">
        <f t="shared" si="16"/>
        <v>4.0999999999999996</v>
      </c>
      <c r="N126" s="124">
        <f>IF('Indicator Data'!AX129="No data","x",'Indicator Data'!AX129/'Indicator Data'!BK129*100)</f>
        <v>14.957620076450059</v>
      </c>
      <c r="O126" s="80">
        <f t="shared" si="17"/>
        <v>8.6</v>
      </c>
      <c r="P126" s="80">
        <f>IF('Indicator Data'!AY129="No data","x",ROUND(IF('Indicator Data'!AY129&gt;P$195,0,IF('Indicator Data'!AY129&lt;P$194,10,(P$195-'Indicator Data'!AY129)/(P$195-P$194)*10)),1))</f>
        <v>2.8</v>
      </c>
      <c r="Q126" s="80">
        <f>IF('Indicator Data'!AZ129="No data","x",ROUND(IF('Indicator Data'!AZ129&gt;Q$195,0,IF('Indicator Data'!AZ129&lt;Q$194,10,(Q$195-'Indicator Data'!AZ129)/(Q$195-Q$194)*10)),1))</f>
        <v>3.7</v>
      </c>
      <c r="R126" s="81">
        <f t="shared" si="18"/>
        <v>5</v>
      </c>
      <c r="S126" s="80">
        <f>IF('Indicator Data'!BA129="No data","x",ROUND(IF('Indicator Data'!BA129&gt;S$195,0,IF('Indicator Data'!BA129&lt;S$194,10,(S$195-'Indicator Data'!BA129)/(S$195-S$194)*10)),1))</f>
        <v>7.5</v>
      </c>
      <c r="T126" s="124">
        <f>IF('Indicator Data'!BB129="No data","x",ROUND(IF('Indicator Data'!BB129&gt;T$195,0,IF('Indicator Data'!BB129&lt;T$194,10,(T$195-'Indicator Data'!BB129)/(T$195-T$194)*10)),1))</f>
        <v>0.2</v>
      </c>
      <c r="U126" s="124">
        <f>IF('Indicator Data'!BC129="No data","x",ROUND(IF('Indicator Data'!BC129&gt;U$195,0,IF('Indicator Data'!BC129&lt;U$194,10,(U$195-'Indicator Data'!BC129)/(U$195-U$194)*10)),1))</f>
        <v>2.5</v>
      </c>
      <c r="V126" s="124">
        <f>IF('Indicator Data'!BD129="No data","x",ROUND(IF('Indicator Data'!BD129&gt;V$195,0,IF('Indicator Data'!BD129&lt;V$194,10,(V$195-'Indicator Data'!BD129)/(V$195-V$194)*10)),1))</f>
        <v>0.2</v>
      </c>
      <c r="W126" s="80">
        <f t="shared" si="19"/>
        <v>0.96666666666666679</v>
      </c>
      <c r="X126" s="80">
        <f>IF('Indicator Data'!BE129="No data","x",ROUND(IF('Indicator Data'!BE129&gt;X$195,0,IF('Indicator Data'!BE129&lt;X$194,10,(X$195-'Indicator Data'!BE129)/(X$195-X$194)*10)),1))</f>
        <v>8.5</v>
      </c>
      <c r="Y126" s="80">
        <f>IF('Indicator Data'!BF129="No data","x",ROUND(IF('Indicator Data'!BF129&gt;Y$195,10,IF('Indicator Data'!BF129&lt;Y$194,0,10-(Y$195-'Indicator Data'!BF129)/(Y$195-Y$194)*10)),1))</f>
        <v>1.1000000000000001</v>
      </c>
      <c r="Z126" s="81">
        <f t="shared" si="20"/>
        <v>4.5</v>
      </c>
      <c r="AA126" s="82">
        <f t="shared" si="21"/>
        <v>4.5</v>
      </c>
      <c r="AB126" s="179">
        <f>IF('Indicator Data'!BG129="No data","x",ROUND(IF('Indicator Data'!BG129&gt;AB$195,0,IF('Indicator Data'!BG129&lt;AB$194,10,(AB$195-'Indicator Data'!BG129)/(AB$195-AB$194)*10)),1))</f>
        <v>2.7</v>
      </c>
    </row>
    <row r="127" spans="1:28" s="4" customFormat="1" x14ac:dyDescent="0.3">
      <c r="A127" s="109" t="str">
        <f>'Indicator Data'!A130</f>
        <v>Niger</v>
      </c>
      <c r="B127" s="46" t="str">
        <f>'Indicator Data'!B130</f>
        <v>NER</v>
      </c>
      <c r="C127" s="80">
        <f>IF('Indicator Data'!AQ130="No data","x",ROUND(IF('Indicator Data'!AQ130&gt;C$195,0,IF('Indicator Data'!AQ130&lt;C$194,10,(C$195-'Indicator Data'!AQ130)/(C$195-C$194)*10)),1))</f>
        <v>5.3</v>
      </c>
      <c r="D127" s="81">
        <f t="shared" si="13"/>
        <v>5.3</v>
      </c>
      <c r="E127" s="80">
        <f>IF('Indicator Data'!AS130="No data","x",ROUND(IF('Indicator Data'!AS130&gt;E$195,0,IF('Indicator Data'!AS130&lt;E$194,10,(E$195-'Indicator Data'!AS130)/(E$195-E$194)*10)),1))</f>
        <v>6.8</v>
      </c>
      <c r="F127" s="80">
        <f>IF('Indicator Data'!AR130="No data","x",ROUND(IF('Indicator Data'!AR130&gt;F$195,0,IF('Indicator Data'!AR130&lt;F$194,10,(F$195-'Indicator Data'!AR130)/(F$195-F$194)*10)),1))</f>
        <v>6.5</v>
      </c>
      <c r="G127" s="81">
        <f t="shared" si="14"/>
        <v>6.7</v>
      </c>
      <c r="H127" s="82">
        <f t="shared" si="15"/>
        <v>6</v>
      </c>
      <c r="I127" s="80">
        <f>IF('Indicator Data'!AU130="No data","x",ROUND(IF('Indicator Data'!AU130^2&gt;I$195,0,IF('Indicator Data'!AU130^2&lt;I$194,10,(I$195-'Indicator Data'!AU130^2)/(I$195-I$194)*10)),1))</f>
        <v>10</v>
      </c>
      <c r="J127" s="80">
        <f>IF(OR('Indicator Data'!AT130=0,'Indicator Data'!AT130="No data"),"x",ROUND(IF('Indicator Data'!AT130&gt;J$195,0,IF('Indicator Data'!AT130&lt;J$194,10,(J$195-'Indicator Data'!AT130)/(J$195-J$194)*10)),1))</f>
        <v>8</v>
      </c>
      <c r="K127" s="80">
        <f>IF('Indicator Data'!AV130="No data","x",ROUND(IF('Indicator Data'!AV130&gt;K$195,0,IF('Indicator Data'!AV130&lt;K$194,10,(K$195-'Indicator Data'!AV130)/(K$195-K$194)*10)),1))</f>
        <v>9.5</v>
      </c>
      <c r="L127" s="80">
        <f>IF('Indicator Data'!AW130="No data","x",ROUND(IF('Indicator Data'!AW130&gt;L$195,0,IF('Indicator Data'!AW130&lt;L$194,10,(L$195-'Indicator Data'!AW130)/(L$195-L$194)*10)),1))</f>
        <v>8.1999999999999993</v>
      </c>
      <c r="M127" s="81">
        <f t="shared" si="16"/>
        <v>8.9</v>
      </c>
      <c r="N127" s="124">
        <f>IF('Indicator Data'!AX130="No data","x",'Indicator Data'!AX130/'Indicator Data'!BK130*100)</f>
        <v>3.8683192547564542</v>
      </c>
      <c r="O127" s="80">
        <f t="shared" si="17"/>
        <v>9.6999999999999993</v>
      </c>
      <c r="P127" s="80">
        <f>IF('Indicator Data'!AY130="No data","x",ROUND(IF('Indicator Data'!AY130&gt;P$195,0,IF('Indicator Data'!AY130&lt;P$194,10,(P$195-'Indicator Data'!AY130)/(P$195-P$194)*10)),1))</f>
        <v>9.6</v>
      </c>
      <c r="Q127" s="80">
        <f>IF('Indicator Data'!AZ130="No data","x",ROUND(IF('Indicator Data'!AZ130&gt;Q$195,0,IF('Indicator Data'!AZ130&lt;Q$194,10,(Q$195-'Indicator Data'!AZ130)/(Q$195-Q$194)*10)),1))</f>
        <v>9.9</v>
      </c>
      <c r="R127" s="81">
        <f t="shared" si="18"/>
        <v>9.6999999999999993</v>
      </c>
      <c r="S127" s="80">
        <f>IF('Indicator Data'!BA130="No data","x",ROUND(IF('Indicator Data'!BA130&gt;S$195,0,IF('Indicator Data'!BA130&lt;S$194,10,(S$195-'Indicator Data'!BA130)/(S$195-S$194)*10)),1))</f>
        <v>9.9</v>
      </c>
      <c r="T127" s="124">
        <f>IF('Indicator Data'!BB130="No data","x",ROUND(IF('Indicator Data'!BB130&gt;T$195,0,IF('Indicator Data'!BB130&lt;T$194,10,(T$195-'Indicator Data'!BB130)/(T$195-T$194)*10)),1))</f>
        <v>3.1</v>
      </c>
      <c r="U127" s="124">
        <f>IF('Indicator Data'!BC130="No data","x",ROUND(IF('Indicator Data'!BC130&gt;U$195,0,IF('Indicator Data'!BC130&lt;U$194,10,(U$195-'Indicator Data'!BC130)/(U$195-U$194)*10)),1))</f>
        <v>10</v>
      </c>
      <c r="V127" s="124">
        <f>IF('Indicator Data'!BD130="No data","x",ROUND(IF('Indicator Data'!BD130&gt;V$195,0,IF('Indicator Data'!BD130&lt;V$194,10,(V$195-'Indicator Data'!BD130)/(V$195-V$194)*10)),1))</f>
        <v>3.2</v>
      </c>
      <c r="W127" s="80">
        <f t="shared" si="19"/>
        <v>5.4333333333333336</v>
      </c>
      <c r="X127" s="80">
        <f>IF('Indicator Data'!BE130="No data","x",ROUND(IF('Indicator Data'!BE130&gt;X$195,0,IF('Indicator Data'!BE130&lt;X$194,10,(X$195-'Indicator Data'!BE130)/(X$195-X$194)*10)),1))</f>
        <v>10</v>
      </c>
      <c r="Y127" s="80">
        <f>IF('Indicator Data'!BF130="No data","x",ROUND(IF('Indicator Data'!BF130&gt;Y$195,10,IF('Indicator Data'!BF130&lt;Y$194,0,10-(Y$195-'Indicator Data'!BF130)/(Y$195-Y$194)*10)),1))</f>
        <v>5.7</v>
      </c>
      <c r="Z127" s="81">
        <f t="shared" si="20"/>
        <v>7.8</v>
      </c>
      <c r="AA127" s="82">
        <f t="shared" si="21"/>
        <v>8.8000000000000007</v>
      </c>
      <c r="AB127" s="179">
        <f>IF('Indicator Data'!BG130="No data","x",ROUND(IF('Indicator Data'!BG130&gt;AB$195,0,IF('Indicator Data'!BG130&lt;AB$194,10,(AB$195-'Indicator Data'!BG130)/(AB$195-AB$194)*10)),1))</f>
        <v>5.6</v>
      </c>
    </row>
    <row r="128" spans="1:28" s="4" customFormat="1" x14ac:dyDescent="0.3">
      <c r="A128" s="109" t="str">
        <f>'Indicator Data'!A131</f>
        <v>Nigeria</v>
      </c>
      <c r="B128" s="46" t="str">
        <f>'Indicator Data'!B131</f>
        <v>NGA</v>
      </c>
      <c r="C128" s="80">
        <f>IF('Indicator Data'!AQ131="No data","x",ROUND(IF('Indicator Data'!AQ131&gt;C$195,0,IF('Indicator Data'!AQ131&lt;C$194,10,(C$195-'Indicator Data'!AQ131)/(C$195-C$194)*10)),1))</f>
        <v>2.8</v>
      </c>
      <c r="D128" s="81">
        <f t="shared" si="13"/>
        <v>2.8</v>
      </c>
      <c r="E128" s="80">
        <f>IF('Indicator Data'!AS131="No data","x",ROUND(IF('Indicator Data'!AS131&gt;E$195,0,IF('Indicator Data'!AS131&lt;E$194,10,(E$195-'Indicator Data'!AS131)/(E$195-E$194)*10)),1))</f>
        <v>7.4</v>
      </c>
      <c r="F128" s="80">
        <f>IF('Indicator Data'!AR131="No data","x",ROUND(IF('Indicator Data'!AR131&gt;F$195,0,IF('Indicator Data'!AR131&lt;F$194,10,(F$195-'Indicator Data'!AR131)/(F$195-F$194)*10)),1))</f>
        <v>7</v>
      </c>
      <c r="G128" s="81">
        <f t="shared" si="14"/>
        <v>7.2</v>
      </c>
      <c r="H128" s="82">
        <f t="shared" si="15"/>
        <v>5</v>
      </c>
      <c r="I128" s="80">
        <f>IF('Indicator Data'!AU131="No data","x",ROUND(IF('Indicator Data'!AU131^2&gt;I$195,0,IF('Indicator Data'!AU131^2&lt;I$194,10,(I$195-'Indicator Data'!AU131^2)/(I$195-I$194)*10)),1))</f>
        <v>6.8</v>
      </c>
      <c r="J128" s="80">
        <f>IF(OR('Indicator Data'!AT131=0,'Indicator Data'!AT131="No data"),"x",ROUND(IF('Indicator Data'!AT131&gt;J$195,0,IF('Indicator Data'!AT131&lt;J$194,10,(J$195-'Indicator Data'!AT131)/(J$195-J$194)*10)),1))</f>
        <v>4.5999999999999996</v>
      </c>
      <c r="K128" s="80">
        <f>IF('Indicator Data'!AV131="No data","x",ROUND(IF('Indicator Data'!AV131&gt;K$195,0,IF('Indicator Data'!AV131&lt;K$194,10,(K$195-'Indicator Data'!AV131)/(K$195-K$194)*10)),1))</f>
        <v>5.8</v>
      </c>
      <c r="L128" s="80">
        <f>IF('Indicator Data'!AW131="No data","x",ROUND(IF('Indicator Data'!AW131&gt;L$195,0,IF('Indicator Data'!AW131&lt;L$194,10,(L$195-'Indicator Data'!AW131)/(L$195-L$194)*10)),1))</f>
        <v>5.7</v>
      </c>
      <c r="M128" s="81">
        <f t="shared" si="16"/>
        <v>5.7</v>
      </c>
      <c r="N128" s="124">
        <f>IF('Indicator Data'!AX131="No data","x",'Indicator Data'!AX131/'Indicator Data'!BK131*100)</f>
        <v>10.760126047190839</v>
      </c>
      <c r="O128" s="80">
        <f t="shared" si="17"/>
        <v>9</v>
      </c>
      <c r="P128" s="80">
        <f>IF('Indicator Data'!AY131="No data","x",ROUND(IF('Indicator Data'!AY131&gt;P$195,0,IF('Indicator Data'!AY131&lt;P$194,10,(P$195-'Indicator Data'!AY131)/(P$195-P$194)*10)),1))</f>
        <v>6.8</v>
      </c>
      <c r="Q128" s="80">
        <f>IF('Indicator Data'!AZ131="No data","x",ROUND(IF('Indicator Data'!AZ131&gt;Q$195,0,IF('Indicator Data'!AZ131&lt;Q$194,10,(Q$195-'Indicator Data'!AZ131)/(Q$195-Q$194)*10)),1))</f>
        <v>5.7</v>
      </c>
      <c r="R128" s="81">
        <f t="shared" si="18"/>
        <v>7.2</v>
      </c>
      <c r="S128" s="80">
        <f>IF('Indicator Data'!BA131="No data","x",ROUND(IF('Indicator Data'!BA131&gt;S$195,0,IF('Indicator Data'!BA131&lt;S$194,10,(S$195-'Indicator Data'!BA131)/(S$195-S$194)*10)),1))</f>
        <v>9</v>
      </c>
      <c r="T128" s="124">
        <f>IF('Indicator Data'!BB131="No data","x",ROUND(IF('Indicator Data'!BB131&gt;T$195,0,IF('Indicator Data'!BB131&lt;T$194,10,(T$195-'Indicator Data'!BB131)/(T$195-T$194)*10)),1))</f>
        <v>9.6999999999999993</v>
      </c>
      <c r="U128" s="124" t="str">
        <f>IF('Indicator Data'!BC131="No data","x",ROUND(IF('Indicator Data'!BC131&gt;U$195,0,IF('Indicator Data'!BC131&lt;U$194,10,(U$195-'Indicator Data'!BC131)/(U$195-U$194)*10)),1))</f>
        <v>x</v>
      </c>
      <c r="V128" s="124">
        <f>IF('Indicator Data'!BD131="No data","x",ROUND(IF('Indicator Data'!BD131&gt;V$195,0,IF('Indicator Data'!BD131&lt;V$194,10,(V$195-'Indicator Data'!BD131)/(V$195-V$194)*10)),1))</f>
        <v>10</v>
      </c>
      <c r="W128" s="80">
        <f t="shared" si="19"/>
        <v>9.85</v>
      </c>
      <c r="X128" s="80">
        <f>IF('Indicator Data'!BE131="No data","x",ROUND(IF('Indicator Data'!BE131&gt;X$195,0,IF('Indicator Data'!BE131&lt;X$194,10,(X$195-'Indicator Data'!BE131)/(X$195-X$194)*10)),1))</f>
        <v>9.4</v>
      </c>
      <c r="Y128" s="80">
        <f>IF('Indicator Data'!BF131="No data","x",ROUND(IF('Indicator Data'!BF131&gt;Y$195,10,IF('Indicator Data'!BF131&lt;Y$194,0,10-(Y$195-'Indicator Data'!BF131)/(Y$195-Y$194)*10)),1))</f>
        <v>10</v>
      </c>
      <c r="Z128" s="81">
        <f t="shared" si="20"/>
        <v>9.6</v>
      </c>
      <c r="AA128" s="82">
        <f t="shared" si="21"/>
        <v>7.5</v>
      </c>
      <c r="AB128" s="179">
        <f>IF('Indicator Data'!BG131="No data","x",ROUND(IF('Indicator Data'!BG131&gt;AB$195,0,IF('Indicator Data'!BG131&lt;AB$194,10,(AB$195-'Indicator Data'!BG131)/(AB$195-AB$194)*10)),1))</f>
        <v>4.8</v>
      </c>
    </row>
    <row r="129" spans="1:28" s="4" customFormat="1" x14ac:dyDescent="0.3">
      <c r="A129" s="109" t="str">
        <f>'Indicator Data'!A132</f>
        <v>North Macedonia</v>
      </c>
      <c r="B129" s="46" t="str">
        <f>'Indicator Data'!B132</f>
        <v>MKD</v>
      </c>
      <c r="C129" s="80">
        <f>IF('Indicator Data'!AQ132="No data","x",ROUND(IF('Indicator Data'!AQ132&gt;C$195,0,IF('Indicator Data'!AQ132&lt;C$194,10,(C$195-'Indicator Data'!AQ132)/(C$195-C$194)*10)),1))</f>
        <v>3.8</v>
      </c>
      <c r="D129" s="81">
        <f t="shared" si="13"/>
        <v>3.8</v>
      </c>
      <c r="E129" s="80">
        <f>IF('Indicator Data'!AS132="No data","x",ROUND(IF('Indicator Data'!AS132&gt;E$195,0,IF('Indicator Data'!AS132&lt;E$194,10,(E$195-'Indicator Data'!AS132)/(E$195-E$194)*10)),1))</f>
        <v>6.5</v>
      </c>
      <c r="F129" s="80">
        <f>IF('Indicator Data'!AR132="No data","x",ROUND(IF('Indicator Data'!AR132&gt;F$195,0,IF('Indicator Data'!AR132&lt;F$194,10,(F$195-'Indicator Data'!AR132)/(F$195-F$194)*10)),1))</f>
        <v>4.8</v>
      </c>
      <c r="G129" s="81">
        <f t="shared" si="14"/>
        <v>5.7</v>
      </c>
      <c r="H129" s="82">
        <f t="shared" si="15"/>
        <v>4.8</v>
      </c>
      <c r="I129" s="80">
        <f>IF('Indicator Data'!AU132="No data","x",ROUND(IF('Indicator Data'!AU132^2&gt;I$195,0,IF('Indicator Data'!AU132^2&lt;I$194,10,(I$195-'Indicator Data'!AU132^2)/(I$195-I$194)*10)),1))</f>
        <v>0.5</v>
      </c>
      <c r="J129" s="80">
        <f>IF(OR('Indicator Data'!AT132=0,'Indicator Data'!AT132="No data"),"x",ROUND(IF('Indicator Data'!AT132&gt;J$195,0,IF('Indicator Data'!AT132&lt;J$194,10,(J$195-'Indicator Data'!AT132)/(J$195-J$194)*10)),1))</f>
        <v>0</v>
      </c>
      <c r="K129" s="80">
        <f>IF('Indicator Data'!AV132="No data","x",ROUND(IF('Indicator Data'!AV132&gt;K$195,0,IF('Indicator Data'!AV132&lt;K$194,10,(K$195-'Indicator Data'!AV132)/(K$195-K$194)*10)),1))</f>
        <v>2.1</v>
      </c>
      <c r="L129" s="80">
        <f>IF('Indicator Data'!AW132="No data","x",ROUND(IF('Indicator Data'!AW132&gt;L$195,0,IF('Indicator Data'!AW132&lt;L$194,10,(L$195-'Indicator Data'!AW132)/(L$195-L$194)*10)),1))</f>
        <v>5.4</v>
      </c>
      <c r="M129" s="81">
        <f t="shared" si="16"/>
        <v>2</v>
      </c>
      <c r="N129" s="124">
        <f>IF('Indicator Data'!AX132="No data","x",'Indicator Data'!AX132/'Indicator Data'!BK132*100)</f>
        <v>55.511498810467884</v>
      </c>
      <c r="O129" s="80">
        <f t="shared" si="17"/>
        <v>4.5</v>
      </c>
      <c r="P129" s="80">
        <f>IF('Indicator Data'!AY132="No data","x",ROUND(IF('Indicator Data'!AY132&gt;P$195,0,IF('Indicator Data'!AY132&lt;P$194,10,(P$195-'Indicator Data'!AY132)/(P$195-P$194)*10)),1))</f>
        <v>0.1</v>
      </c>
      <c r="Q129" s="80">
        <f>IF('Indicator Data'!AZ132="No data","x",ROUND(IF('Indicator Data'!AZ132&gt;Q$195,0,IF('Indicator Data'!AZ132&lt;Q$194,10,(Q$195-'Indicator Data'!AZ132)/(Q$195-Q$194)*10)),1))</f>
        <v>1.4</v>
      </c>
      <c r="R129" s="81">
        <f t="shared" si="18"/>
        <v>2</v>
      </c>
      <c r="S129" s="80">
        <f>IF('Indicator Data'!BA132="No data","x",ROUND(IF('Indicator Data'!BA132&gt;S$195,0,IF('Indicator Data'!BA132&lt;S$194,10,(S$195-'Indicator Data'!BA132)/(S$195-S$194)*10)),1))</f>
        <v>2.8</v>
      </c>
      <c r="T129" s="124">
        <f>IF('Indicator Data'!BB132="No data","x",ROUND(IF('Indicator Data'!BB132&gt;T$195,0,IF('Indicator Data'!BB132&lt;T$194,10,(T$195-'Indicator Data'!BB132)/(T$195-T$194)*10)),1))</f>
        <v>1.4</v>
      </c>
      <c r="U129" s="124">
        <f>IF('Indicator Data'!BC132="No data","x",ROUND(IF('Indicator Data'!BC132&gt;U$195,0,IF('Indicator Data'!BC132&lt;U$194,10,(U$195-'Indicator Data'!BC132)/(U$195-U$194)*10)),1))</f>
        <v>0.3</v>
      </c>
      <c r="V129" s="124" t="str">
        <f>IF('Indicator Data'!BD132="No data","x",ROUND(IF('Indicator Data'!BD132&gt;V$195,0,IF('Indicator Data'!BD132&lt;V$194,10,(V$195-'Indicator Data'!BD132)/(V$195-V$194)*10)),1))</f>
        <v>x</v>
      </c>
      <c r="W129" s="80">
        <f t="shared" si="19"/>
        <v>0.85</v>
      </c>
      <c r="X129" s="80">
        <f>IF('Indicator Data'!BE132="No data","x",ROUND(IF('Indicator Data'!BE132&gt;X$195,0,IF('Indicator Data'!BE132&lt;X$194,10,(X$195-'Indicator Data'!BE132)/(X$195-X$194)*10)),1))</f>
        <v>7</v>
      </c>
      <c r="Y129" s="80">
        <f>IF('Indicator Data'!BF132="No data","x",ROUND(IF('Indicator Data'!BF132&gt;Y$195,10,IF('Indicator Data'!BF132&lt;Y$194,0,10-(Y$195-'Indicator Data'!BF132)/(Y$195-Y$194)*10)),1))</f>
        <v>0.1</v>
      </c>
      <c r="Z129" s="81">
        <f t="shared" si="20"/>
        <v>2.7</v>
      </c>
      <c r="AA129" s="82">
        <f t="shared" si="21"/>
        <v>2.2000000000000002</v>
      </c>
      <c r="AB129" s="179">
        <f>IF('Indicator Data'!BG132="No data","x",ROUND(IF('Indicator Data'!BG132&gt;AB$195,0,IF('Indicator Data'!BG132&lt;AB$194,10,(AB$195-'Indicator Data'!BG132)/(AB$195-AB$194)*10)),1))</f>
        <v>3.7</v>
      </c>
    </row>
    <row r="130" spans="1:28" s="4" customFormat="1" x14ac:dyDescent="0.3">
      <c r="A130" s="109" t="str">
        <f>'Indicator Data'!A133</f>
        <v>Norway</v>
      </c>
      <c r="B130" s="46" t="str">
        <f>'Indicator Data'!B133</f>
        <v>NOR</v>
      </c>
      <c r="C130" s="80">
        <f>IF('Indicator Data'!AQ133="No data","x",ROUND(IF('Indicator Data'!AQ133&gt;C$195,0,IF('Indicator Data'!AQ133&lt;C$194,10,(C$195-'Indicator Data'!AQ133)/(C$195-C$194)*10)),1))</f>
        <v>2.2999999999999998</v>
      </c>
      <c r="D130" s="81">
        <f t="shared" si="13"/>
        <v>2.2999999999999998</v>
      </c>
      <c r="E130" s="80">
        <f>IF('Indicator Data'!AS133="No data","x",ROUND(IF('Indicator Data'!AS133&gt;E$195,0,IF('Indicator Data'!AS133&lt;E$194,10,(E$195-'Indicator Data'!AS133)/(E$195-E$194)*10)),1))</f>
        <v>1.6</v>
      </c>
      <c r="F130" s="80">
        <f>IF('Indicator Data'!AR133="No data","x",ROUND(IF('Indicator Data'!AR133&gt;F$195,0,IF('Indicator Data'!AR133&lt;F$194,10,(F$195-'Indicator Data'!AR133)/(F$195-F$194)*10)),1))</f>
        <v>1.2</v>
      </c>
      <c r="G130" s="81">
        <f t="shared" si="14"/>
        <v>1.4</v>
      </c>
      <c r="H130" s="82">
        <f t="shared" si="15"/>
        <v>1.9</v>
      </c>
      <c r="I130" s="80" t="str">
        <f>IF('Indicator Data'!AU133="No data","x",ROUND(IF('Indicator Data'!AU133^2&gt;I$195,0,IF('Indicator Data'!AU133^2&lt;I$194,10,(I$195-'Indicator Data'!AU133^2)/(I$195-I$194)*10)),1))</f>
        <v>x</v>
      </c>
      <c r="J130" s="80">
        <f>IF(OR('Indicator Data'!AT133=0,'Indicator Data'!AT133="No data"),"x",ROUND(IF('Indicator Data'!AT133&gt;J$195,0,IF('Indicator Data'!AT133&lt;J$194,10,(J$195-'Indicator Data'!AT133)/(J$195-J$194)*10)),1))</f>
        <v>0</v>
      </c>
      <c r="K130" s="80">
        <f>IF('Indicator Data'!AV133="No data","x",ROUND(IF('Indicator Data'!AV133&gt;K$195,0,IF('Indicator Data'!AV133&lt;K$194,10,(K$195-'Indicator Data'!AV133)/(K$195-K$194)*10)),1))</f>
        <v>0.4</v>
      </c>
      <c r="L130" s="80">
        <f>IF('Indicator Data'!AW133="No data","x",ROUND(IF('Indicator Data'!AW133&gt;L$195,0,IF('Indicator Data'!AW133&lt;L$194,10,(L$195-'Indicator Data'!AW133)/(L$195-L$194)*10)),1))</f>
        <v>4.8</v>
      </c>
      <c r="M130" s="81">
        <f t="shared" si="16"/>
        <v>1.7</v>
      </c>
      <c r="N130" s="124">
        <f>IF('Indicator Data'!AX133="No data","x",'Indicator Data'!AX133/'Indicator Data'!BK133*100)</f>
        <v>46.014790468364829</v>
      </c>
      <c r="O130" s="80">
        <f t="shared" si="17"/>
        <v>5.5</v>
      </c>
      <c r="P130" s="80">
        <f>IF('Indicator Data'!AY133="No data","x",ROUND(IF('Indicator Data'!AY133&gt;P$195,0,IF('Indicator Data'!AY133&lt;P$194,10,(P$195-'Indicator Data'!AY133)/(P$195-P$194)*10)),1))</f>
        <v>0.2</v>
      </c>
      <c r="Q130" s="80">
        <f>IF('Indicator Data'!AZ133="No data","x",ROUND(IF('Indicator Data'!AZ133&gt;Q$195,0,IF('Indicator Data'!AZ133&lt;Q$194,10,(Q$195-'Indicator Data'!AZ133)/(Q$195-Q$194)*10)),1))</f>
        <v>0</v>
      </c>
      <c r="R130" s="81">
        <f t="shared" si="18"/>
        <v>1.9</v>
      </c>
      <c r="S130" s="80">
        <f>IF('Indicator Data'!BA133="No data","x",ROUND(IF('Indicator Data'!BA133&gt;S$195,0,IF('Indicator Data'!BA133&lt;S$194,10,(S$195-'Indicator Data'!BA133)/(S$195-S$194)*10)),1))</f>
        <v>0</v>
      </c>
      <c r="T130" s="124">
        <f>IF('Indicator Data'!BB133="No data","x",ROUND(IF('Indicator Data'!BB133&gt;T$195,0,IF('Indicator Data'!BB133&lt;T$194,10,(T$195-'Indicator Data'!BB133)/(T$195-T$194)*10)),1))</f>
        <v>0.5</v>
      </c>
      <c r="U130" s="124">
        <f>IF('Indicator Data'!BC133="No data","x",ROUND(IF('Indicator Data'!BC133&gt;U$195,0,IF('Indicator Data'!BC133&lt;U$194,10,(U$195-'Indicator Data'!BC133)/(U$195-U$194)*10)),1))</f>
        <v>1.4</v>
      </c>
      <c r="V130" s="124">
        <f>IF('Indicator Data'!BD133="No data","x",ROUND(IF('Indicator Data'!BD133&gt;V$195,0,IF('Indicator Data'!BD133&lt;V$194,10,(V$195-'Indicator Data'!BD133)/(V$195-V$194)*10)),1))</f>
        <v>0.8</v>
      </c>
      <c r="W130" s="80">
        <f t="shared" si="19"/>
        <v>0.9</v>
      </c>
      <c r="X130" s="80">
        <f>IF('Indicator Data'!BE133="No data","x",ROUND(IF('Indicator Data'!BE133&gt;X$195,0,IF('Indicator Data'!BE133&lt;X$194,10,(X$195-'Indicator Data'!BE133)/(X$195-X$194)*10)),1))</f>
        <v>0</v>
      </c>
      <c r="Y130" s="80">
        <f>IF('Indicator Data'!BF133="No data","x",ROUND(IF('Indicator Data'!BF133&gt;Y$195,10,IF('Indicator Data'!BF133&lt;Y$194,0,10-(Y$195-'Indicator Data'!BF133)/(Y$195-Y$194)*10)),1))</f>
        <v>0</v>
      </c>
      <c r="Z130" s="81">
        <f t="shared" si="20"/>
        <v>0.2</v>
      </c>
      <c r="AA130" s="82">
        <f t="shared" si="21"/>
        <v>1.3</v>
      </c>
      <c r="AB130" s="179">
        <f>IF('Indicator Data'!BG133="No data","x",ROUND(IF('Indicator Data'!BG133&gt;AB$195,0,IF('Indicator Data'!BG133&lt;AB$194,10,(AB$195-'Indicator Data'!BG133)/(AB$195-AB$194)*10)),1))</f>
        <v>0.8</v>
      </c>
    </row>
    <row r="131" spans="1:28" s="4" customFormat="1" x14ac:dyDescent="0.3">
      <c r="A131" s="109" t="str">
        <f>'Indicator Data'!A134</f>
        <v>Oman</v>
      </c>
      <c r="B131" s="46" t="str">
        <f>'Indicator Data'!B134</f>
        <v>OMN</v>
      </c>
      <c r="C131" s="80" t="str">
        <f>IF('Indicator Data'!AQ134="No data","x",ROUND(IF('Indicator Data'!AQ134&gt;C$195,0,IF('Indicator Data'!AQ134&lt;C$194,10,(C$195-'Indicator Data'!AQ134)/(C$195-C$194)*10)),1))</f>
        <v>x</v>
      </c>
      <c r="D131" s="81" t="str">
        <f t="shared" si="13"/>
        <v>x</v>
      </c>
      <c r="E131" s="80">
        <f>IF('Indicator Data'!AS134="No data","x",ROUND(IF('Indicator Data'!AS134&gt;E$195,0,IF('Indicator Data'!AS134&lt;E$194,10,(E$195-'Indicator Data'!AS134)/(E$195-E$194)*10)),1))</f>
        <v>4.8</v>
      </c>
      <c r="F131" s="80">
        <f>IF('Indicator Data'!AR134="No data","x",ROUND(IF('Indicator Data'!AR134&gt;F$195,0,IF('Indicator Data'!AR134&lt;F$194,10,(F$195-'Indicator Data'!AR134)/(F$195-F$194)*10)),1))</f>
        <v>4.5999999999999996</v>
      </c>
      <c r="G131" s="81">
        <f t="shared" si="14"/>
        <v>4.7</v>
      </c>
      <c r="H131" s="82">
        <f t="shared" si="15"/>
        <v>4.7</v>
      </c>
      <c r="I131" s="80">
        <f>IF('Indicator Data'!AU134="No data","x",ROUND(IF('Indicator Data'!AU134^2&gt;I$195,0,IF('Indicator Data'!AU134^2&lt;I$194,10,(I$195-'Indicator Data'!AU134^2)/(I$195-I$194)*10)),1))</f>
        <v>0.9</v>
      </c>
      <c r="J131" s="80">
        <f>IF(OR('Indicator Data'!AT134=0,'Indicator Data'!AT134="No data"),"x",ROUND(IF('Indicator Data'!AT134&gt;J$195,0,IF('Indicator Data'!AT134&lt;J$194,10,(J$195-'Indicator Data'!AT134)/(J$195-J$194)*10)),1))</f>
        <v>0</v>
      </c>
      <c r="K131" s="80">
        <f>IF('Indicator Data'!AV134="No data","x",ROUND(IF('Indicator Data'!AV134&gt;K$195,0,IF('Indicator Data'!AV134&lt;K$194,10,(K$195-'Indicator Data'!AV134)/(K$195-K$194)*10)),1))</f>
        <v>2</v>
      </c>
      <c r="L131" s="80">
        <f>IF('Indicator Data'!AW134="No data","x",ROUND(IF('Indicator Data'!AW134&gt;L$195,0,IF('Indicator Data'!AW134&lt;L$194,10,(L$195-'Indicator Data'!AW134)/(L$195-L$194)*10)),1))</f>
        <v>3.4</v>
      </c>
      <c r="M131" s="81">
        <f t="shared" si="16"/>
        <v>1.6</v>
      </c>
      <c r="N131" s="124">
        <f>IF('Indicator Data'!AX134="No data","x",'Indicator Data'!AX134/'Indicator Data'!BK134*100)</f>
        <v>13.570274636510501</v>
      </c>
      <c r="O131" s="80">
        <f t="shared" si="17"/>
        <v>8.6999999999999993</v>
      </c>
      <c r="P131" s="80">
        <f>IF('Indicator Data'!AY134="No data","x",ROUND(IF('Indicator Data'!AY134&gt;P$195,0,IF('Indicator Data'!AY134&lt;P$194,10,(P$195-'Indicator Data'!AY134)/(P$195-P$194)*10)),1))</f>
        <v>0</v>
      </c>
      <c r="Q131" s="80">
        <f>IF('Indicator Data'!AZ134="No data","x",ROUND(IF('Indicator Data'!AZ134&gt;Q$195,0,IF('Indicator Data'!AZ134&lt;Q$194,10,(Q$195-'Indicator Data'!AZ134)/(Q$195-Q$194)*10)),1))</f>
        <v>1.6</v>
      </c>
      <c r="R131" s="81">
        <f t="shared" si="18"/>
        <v>3.4</v>
      </c>
      <c r="S131" s="80">
        <f>IF('Indicator Data'!BA134="No data","x",ROUND(IF('Indicator Data'!BA134&gt;S$195,0,IF('Indicator Data'!BA134&lt;S$194,10,(S$195-'Indicator Data'!BA134)/(S$195-S$194)*10)),1))</f>
        <v>5.0999999999999996</v>
      </c>
      <c r="T131" s="124">
        <f>IF('Indicator Data'!BB134="No data","x",ROUND(IF('Indicator Data'!BB134&gt;T$195,0,IF('Indicator Data'!BB134&lt;T$194,10,(T$195-'Indicator Data'!BB134)/(T$195-T$194)*10)),1))</f>
        <v>0</v>
      </c>
      <c r="U131" s="124">
        <f>IF('Indicator Data'!BC134="No data","x",ROUND(IF('Indicator Data'!BC134&gt;U$195,0,IF('Indicator Data'!BC134&lt;U$194,10,(U$195-'Indicator Data'!BC134)/(U$195-U$194)*10)),1))</f>
        <v>0</v>
      </c>
      <c r="V131" s="124">
        <f>IF('Indicator Data'!BD134="No data","x",ROUND(IF('Indicator Data'!BD134&gt;V$195,0,IF('Indicator Data'!BD134&lt;V$194,10,(V$195-'Indicator Data'!BD134)/(V$195-V$194)*10)),1))</f>
        <v>0</v>
      </c>
      <c r="W131" s="80">
        <f t="shared" si="19"/>
        <v>0</v>
      </c>
      <c r="X131" s="80">
        <f>IF('Indicator Data'!BE134="No data","x",ROUND(IF('Indicator Data'!BE134&gt;X$195,0,IF('Indicator Data'!BE134&lt;X$194,10,(X$195-'Indicator Data'!BE134)/(X$195-X$194)*10)),1))</f>
        <v>0.6</v>
      </c>
      <c r="Y131" s="80">
        <f>IF('Indicator Data'!BF134="No data","x",ROUND(IF('Indicator Data'!BF134&gt;Y$195,10,IF('Indicator Data'!BF134&lt;Y$194,0,10-(Y$195-'Indicator Data'!BF134)/(Y$195-Y$194)*10)),1))</f>
        <v>0.2</v>
      </c>
      <c r="Z131" s="81">
        <f t="shared" ref="Z131:Z162" si="22">IF(AND(S131="x",W131="x",X131="x",Y131="x"),"x",ROUND(AVERAGE(S131,W131,X131,Y131),1))</f>
        <v>1.5</v>
      </c>
      <c r="AA131" s="82">
        <f t="shared" ref="AA131:AA162" si="23">ROUND(AVERAGE(R131,M131,Z131),1)</f>
        <v>2.2000000000000002</v>
      </c>
      <c r="AB131" s="179">
        <f>IF('Indicator Data'!BG134="No data","x",ROUND(IF('Indicator Data'!BG134&gt;AB$195,0,IF('Indicator Data'!BG134&lt;AB$194,10,(AB$195-'Indicator Data'!BG134)/(AB$195-AB$194)*10)),1))</f>
        <v>0</v>
      </c>
    </row>
    <row r="132" spans="1:28" s="4" customFormat="1" x14ac:dyDescent="0.3">
      <c r="A132" s="109" t="str">
        <f>'Indicator Data'!A135</f>
        <v>Pakistan</v>
      </c>
      <c r="B132" s="46" t="str">
        <f>'Indicator Data'!B135</f>
        <v>PAK</v>
      </c>
      <c r="C132" s="80">
        <f>IF('Indicator Data'!AQ135="No data","x",ROUND(IF('Indicator Data'!AQ135&gt;C$195,0,IF('Indicator Data'!AQ135&lt;C$194,10,(C$195-'Indicator Data'!AQ135)/(C$195-C$194)*10)),1))</f>
        <v>4</v>
      </c>
      <c r="D132" s="81">
        <f t="shared" ref="D132:D193" si="24">IF(C132="x","x",C132)</f>
        <v>4</v>
      </c>
      <c r="E132" s="80">
        <f>IF('Indicator Data'!AS135="No data","x",ROUND(IF('Indicator Data'!AS135&gt;E$195,0,IF('Indicator Data'!AS135&lt;E$194,10,(E$195-'Indicator Data'!AS135)/(E$195-E$194)*10)),1))</f>
        <v>6.8</v>
      </c>
      <c r="F132" s="80">
        <f>IF('Indicator Data'!AR135="No data","x",ROUND(IF('Indicator Data'!AR135&gt;F$195,0,IF('Indicator Data'!AR135&lt;F$194,10,(F$195-'Indicator Data'!AR135)/(F$195-F$194)*10)),1))</f>
        <v>6.3</v>
      </c>
      <c r="G132" s="81">
        <f t="shared" ref="G132:G193" si="25">IF(AND(E132="x",F132="x"),"x",ROUND(AVERAGE(E132,F132),1))</f>
        <v>6.6</v>
      </c>
      <c r="H132" s="82">
        <f t="shared" ref="H132:H193" si="26">ROUND(AVERAGE(D132,G132),1)</f>
        <v>5.3</v>
      </c>
      <c r="I132" s="80">
        <f>IF('Indicator Data'!AU135="No data","x",ROUND(IF('Indicator Data'!AU135^2&gt;I$195,0,IF('Indicator Data'!AU135^2&lt;I$194,10,(I$195-'Indicator Data'!AU135^2)/(I$195-I$194)*10)),1))</f>
        <v>7.1</v>
      </c>
      <c r="J132" s="80">
        <f>IF(OR('Indicator Data'!AT135=0,'Indicator Data'!AT135="No data"),"x",ROUND(IF('Indicator Data'!AT135&gt;J$195,0,IF('Indicator Data'!AT135&lt;J$194,10,(J$195-'Indicator Data'!AT135)/(J$195-J$194)*10)),1))</f>
        <v>2.9</v>
      </c>
      <c r="K132" s="80">
        <f>IF('Indicator Data'!AV135="No data","x",ROUND(IF('Indicator Data'!AV135&gt;K$195,0,IF('Indicator Data'!AV135&lt;K$194,10,(K$195-'Indicator Data'!AV135)/(K$195-K$194)*10)),1))</f>
        <v>8.4</v>
      </c>
      <c r="L132" s="80">
        <f>IF('Indicator Data'!AW135="No data","x",ROUND(IF('Indicator Data'!AW135&gt;L$195,0,IF('Indicator Data'!AW135&lt;L$194,10,(L$195-'Indicator Data'!AW135)/(L$195-L$194)*10)),1))</f>
        <v>6.5</v>
      </c>
      <c r="M132" s="81">
        <f t="shared" ref="M132:M193" si="27">IF(AND(I132="x",J132="x",K132="x",L132="x"),"x",ROUND(AVERAGE(I132,J132,K132,L132),1))</f>
        <v>6.2</v>
      </c>
      <c r="N132" s="124">
        <f>IF('Indicator Data'!AX135="No data","x",'Indicator Data'!AX135/'Indicator Data'!BK135*100)</f>
        <v>12.972187629721876</v>
      </c>
      <c r="O132" s="80">
        <f t="shared" ref="O132:O193" si="28">IF(N132="x","x",ROUND(IF(N132&gt;O$195,0,IF(N132&lt;O$194,10,(O$195-N132)/(O$195-O$194)*10)),1))</f>
        <v>8.8000000000000007</v>
      </c>
      <c r="P132" s="80">
        <f>IF('Indicator Data'!AY135="No data","x",ROUND(IF('Indicator Data'!AY135&gt;P$195,0,IF('Indicator Data'!AY135&lt;P$194,10,(P$195-'Indicator Data'!AY135)/(P$195-P$194)*10)),1))</f>
        <v>4.5</v>
      </c>
      <c r="Q132" s="80">
        <f>IF('Indicator Data'!AZ135="No data","x",ROUND(IF('Indicator Data'!AZ135&gt;Q$195,0,IF('Indicator Data'!AZ135&lt;Q$194,10,(Q$195-'Indicator Data'!AZ135)/(Q$195-Q$194)*10)),1))</f>
        <v>1.7</v>
      </c>
      <c r="R132" s="81">
        <f t="shared" ref="R132:R193" si="29">IF(AND(O132="x",P132="x",Q132="x"),"x",ROUND(AVERAGE(O132,Q132,P132),1))</f>
        <v>5</v>
      </c>
      <c r="S132" s="80">
        <f>IF('Indicator Data'!BA135="No data","x",ROUND(IF('Indicator Data'!BA135&gt;S$195,0,IF('Indicator Data'!BA135&lt;S$194,10,(S$195-'Indicator Data'!BA135)/(S$195-S$194)*10)),1))</f>
        <v>7.6</v>
      </c>
      <c r="T132" s="124">
        <f>IF('Indicator Data'!BB135="No data","x",ROUND(IF('Indicator Data'!BB135&gt;T$195,0,IF('Indicator Data'!BB135&lt;T$194,10,(T$195-'Indicator Data'!BB135)/(T$195-T$194)*10)),1))</f>
        <v>4.0999999999999996</v>
      </c>
      <c r="U132" s="124">
        <f>IF('Indicator Data'!BC135="No data","x",ROUND(IF('Indicator Data'!BC135&gt;U$195,0,IF('Indicator Data'!BC135&lt;U$194,10,(U$195-'Indicator Data'!BC135)/(U$195-U$194)*10)),1))</f>
        <v>9.1999999999999993</v>
      </c>
      <c r="V132" s="124">
        <f>IF('Indicator Data'!BD135="No data","x",ROUND(IF('Indicator Data'!BD135&gt;V$195,0,IF('Indicator Data'!BD135&lt;V$194,10,(V$195-'Indicator Data'!BD135)/(V$195-V$194)*10)),1))</f>
        <v>4.0999999999999996</v>
      </c>
      <c r="W132" s="80">
        <f t="shared" ref="W132:W193" si="30">IF(AND(T132="X",U132="x",V132="x"),"x",AVERAGE(T132:V132))</f>
        <v>5.8</v>
      </c>
      <c r="X132" s="80">
        <f>IF('Indicator Data'!BE135="No data","x",ROUND(IF('Indicator Data'!BE135&gt;X$195,0,IF('Indicator Data'!BE135&lt;X$194,10,(X$195-'Indicator Data'!BE135)/(X$195-X$194)*10)),1))</f>
        <v>9.6999999999999993</v>
      </c>
      <c r="Y132" s="80">
        <f>IF('Indicator Data'!BF135="No data","x",ROUND(IF('Indicator Data'!BF135&gt;Y$195,10,IF('Indicator Data'!BF135&lt;Y$194,0,10-(Y$195-'Indicator Data'!BF135)/(Y$195-Y$194)*10)),1))</f>
        <v>1.6</v>
      </c>
      <c r="Z132" s="81">
        <f t="shared" si="22"/>
        <v>6.2</v>
      </c>
      <c r="AA132" s="82">
        <f t="shared" si="23"/>
        <v>5.8</v>
      </c>
      <c r="AB132" s="179">
        <f>IF('Indicator Data'!BG135="No data","x",ROUND(IF('Indicator Data'!BG135&gt;AB$195,0,IF('Indicator Data'!BG135&lt;AB$194,10,(AB$195-'Indicator Data'!BG135)/(AB$195-AB$194)*10)),1))</f>
        <v>4.9000000000000004</v>
      </c>
    </row>
    <row r="133" spans="1:28" s="4" customFormat="1" x14ac:dyDescent="0.3">
      <c r="A133" s="109" t="str">
        <f>'Indicator Data'!A136</f>
        <v>Palau</v>
      </c>
      <c r="B133" s="46" t="str">
        <f>'Indicator Data'!B136</f>
        <v>PLW</v>
      </c>
      <c r="C133" s="80">
        <f>IF('Indicator Data'!AQ136="No data","x",ROUND(IF('Indicator Data'!AQ136&gt;C$195,0,IF('Indicator Data'!AQ136&lt;C$194,10,(C$195-'Indicator Data'!AQ136)/(C$195-C$194)*10)),1))</f>
        <v>5.9</v>
      </c>
      <c r="D133" s="81">
        <f t="shared" si="24"/>
        <v>5.9</v>
      </c>
      <c r="E133" s="80" t="str">
        <f>IF('Indicator Data'!AS136="No data","x",ROUND(IF('Indicator Data'!AS136&gt;E$195,0,IF('Indicator Data'!AS136&lt;E$194,10,(E$195-'Indicator Data'!AS136)/(E$195-E$194)*10)),1))</f>
        <v>x</v>
      </c>
      <c r="F133" s="80">
        <f>IF('Indicator Data'!AR136="No data","x",ROUND(IF('Indicator Data'!AR136&gt;F$195,0,IF('Indicator Data'!AR136&lt;F$194,10,(F$195-'Indicator Data'!AR136)/(F$195-F$194)*10)),1))</f>
        <v>5</v>
      </c>
      <c r="G133" s="81">
        <f t="shared" si="25"/>
        <v>5</v>
      </c>
      <c r="H133" s="82">
        <f t="shared" si="26"/>
        <v>5.5</v>
      </c>
      <c r="I133" s="80">
        <f>IF('Indicator Data'!AU136="No data","x",ROUND(IF('Indicator Data'!AU136^2&gt;I$195,0,IF('Indicator Data'!AU136^2&lt;I$194,10,(I$195-'Indicator Data'!AU136^2)/(I$195-I$194)*10)),1))</f>
        <v>0.7</v>
      </c>
      <c r="J133" s="80">
        <f>IF(OR('Indicator Data'!AT136=0,'Indicator Data'!AT136="No data"),"x",ROUND(IF('Indicator Data'!AT136&gt;J$195,0,IF('Indicator Data'!AT136&lt;J$194,10,(J$195-'Indicator Data'!AT136)/(J$195-J$194)*10)),1))</f>
        <v>0</v>
      </c>
      <c r="K133" s="80" t="str">
        <f>IF('Indicator Data'!AV136="No data","x",ROUND(IF('Indicator Data'!AV136&gt;K$195,0,IF('Indicator Data'!AV136&lt;K$194,10,(K$195-'Indicator Data'!AV136)/(K$195-K$194)*10)),1))</f>
        <v>x</v>
      </c>
      <c r="L133" s="80">
        <f>IF('Indicator Data'!AW136="No data","x",ROUND(IF('Indicator Data'!AW136&gt;L$195,0,IF('Indicator Data'!AW136&lt;L$194,10,(L$195-'Indicator Data'!AW136)/(L$195-L$194)*10)),1))</f>
        <v>3.4</v>
      </c>
      <c r="M133" s="81">
        <f t="shared" si="27"/>
        <v>1.4</v>
      </c>
      <c r="N133" s="124">
        <f>IF('Indicator Data'!AX136="No data","x",'Indicator Data'!AX136/'Indicator Data'!BK136*100)</f>
        <v>60.869565217391312</v>
      </c>
      <c r="O133" s="80">
        <f t="shared" si="28"/>
        <v>4</v>
      </c>
      <c r="P133" s="80">
        <f>IF('Indicator Data'!AY136="No data","x",ROUND(IF('Indicator Data'!AY136&gt;P$195,0,IF('Indicator Data'!AY136&lt;P$194,10,(P$195-'Indicator Data'!AY136)/(P$195-P$194)*10)),1))</f>
        <v>0</v>
      </c>
      <c r="Q133" s="80">
        <f>IF('Indicator Data'!AZ136="No data","x",ROUND(IF('Indicator Data'!AZ136&gt;Q$195,0,IF('Indicator Data'!AZ136&lt;Q$194,10,(Q$195-'Indicator Data'!AZ136)/(Q$195-Q$194)*10)),1))</f>
        <v>0</v>
      </c>
      <c r="R133" s="81">
        <f t="shared" si="29"/>
        <v>1.3</v>
      </c>
      <c r="S133" s="80">
        <f>IF('Indicator Data'!BA136="No data","x",ROUND(IF('Indicator Data'!BA136&gt;S$195,0,IF('Indicator Data'!BA136&lt;S$194,10,(S$195-'Indicator Data'!BA136)/(S$195-S$194)*10)),1))</f>
        <v>7</v>
      </c>
      <c r="T133" s="124">
        <f>IF('Indicator Data'!BB136="No data","x",ROUND(IF('Indicator Data'!BB136&gt;T$195,0,IF('Indicator Data'!BB136&lt;T$194,10,(T$195-'Indicator Data'!BB136)/(T$195-T$194)*10)),1))</f>
        <v>0.3</v>
      </c>
      <c r="U133" s="124">
        <f>IF('Indicator Data'!BC136="No data","x",ROUND(IF('Indicator Data'!BC136&gt;U$195,0,IF('Indicator Data'!BC136&lt;U$194,10,(U$195-'Indicator Data'!BC136)/(U$195-U$194)*10)),1))</f>
        <v>0.7</v>
      </c>
      <c r="V133" s="124">
        <f>IF('Indicator Data'!BD136="No data","x",ROUND(IF('Indicator Data'!BD136&gt;V$195,0,IF('Indicator Data'!BD136&lt;V$194,10,(V$195-'Indicator Data'!BD136)/(V$195-V$194)*10)),1))</f>
        <v>1.7</v>
      </c>
      <c r="W133" s="80">
        <f t="shared" si="30"/>
        <v>0.9</v>
      </c>
      <c r="X133" s="80">
        <f>IF('Indicator Data'!BE136="No data","x",ROUND(IF('Indicator Data'!BE136&gt;X$195,0,IF('Indicator Data'!BE136&lt;X$194,10,(X$195-'Indicator Data'!BE136)/(X$195-X$194)*10)),1))</f>
        <v>3.8</v>
      </c>
      <c r="Y133" s="80" t="str">
        <f>IF('Indicator Data'!BF136="No data","x",ROUND(IF('Indicator Data'!BF136&gt;Y$195,10,IF('Indicator Data'!BF136&lt;Y$194,0,10-(Y$195-'Indicator Data'!BF136)/(Y$195-Y$194)*10)),1))</f>
        <v>x</v>
      </c>
      <c r="Z133" s="81">
        <f t="shared" si="22"/>
        <v>3.9</v>
      </c>
      <c r="AA133" s="82">
        <f t="shared" si="23"/>
        <v>2.2000000000000002</v>
      </c>
      <c r="AB133" s="179">
        <f>IF('Indicator Data'!BG136="No data","x",ROUND(IF('Indicator Data'!BG136&gt;AB$195,0,IF('Indicator Data'!BG136&lt;AB$194,10,(AB$195-'Indicator Data'!BG136)/(AB$195-AB$194)*10)),1))</f>
        <v>4</v>
      </c>
    </row>
    <row r="134" spans="1:28" s="4" customFormat="1" x14ac:dyDescent="0.3">
      <c r="A134" s="109" t="str">
        <f>'Indicator Data'!A137</f>
        <v>Palestine</v>
      </c>
      <c r="B134" s="46" t="str">
        <f>'Indicator Data'!B137</f>
        <v>PSE</v>
      </c>
      <c r="C134" s="80">
        <f>IF('Indicator Data'!AQ137="No data","x",ROUND(IF('Indicator Data'!AQ137&gt;C$195,0,IF('Indicator Data'!AQ137&lt;C$194,10,(C$195-'Indicator Data'!AQ137)/(C$195-C$194)*10)),1))</f>
        <v>5.8</v>
      </c>
      <c r="D134" s="81">
        <f t="shared" si="24"/>
        <v>5.8</v>
      </c>
      <c r="E134" s="80" t="str">
        <f>IF('Indicator Data'!AS137="No data","x",ROUND(IF('Indicator Data'!AS137&gt;E$195,0,IF('Indicator Data'!AS137&lt;E$194,10,(E$195-'Indicator Data'!AS137)/(E$195-E$194)*10)),1))</f>
        <v>x</v>
      </c>
      <c r="F134" s="80">
        <f>IF('Indicator Data'!AR137="No data","x",ROUND(IF('Indicator Data'!AR137&gt;F$195,0,IF('Indicator Data'!AR137&lt;F$194,10,(F$195-'Indicator Data'!AR137)/(F$195-F$194)*10)),1))</f>
        <v>6.5</v>
      </c>
      <c r="G134" s="81">
        <f t="shared" si="25"/>
        <v>6.5</v>
      </c>
      <c r="H134" s="82">
        <f t="shared" si="26"/>
        <v>6.2</v>
      </c>
      <c r="I134" s="80">
        <f>IF('Indicator Data'!AU137="No data","x",ROUND(IF('Indicator Data'!AU137^2&gt;I$195,0,IF('Indicator Data'!AU137^2&lt;I$194,10,(I$195-'Indicator Data'!AU137^2)/(I$195-I$194)*10)),1))</f>
        <v>0.6</v>
      </c>
      <c r="J134" s="80">
        <f>IF(OR('Indicator Data'!AT137=0,'Indicator Data'!AT137="No data"),"x",ROUND(IF('Indicator Data'!AT137&gt;J$195,0,IF('Indicator Data'!AT137&lt;J$194,10,(J$195-'Indicator Data'!AT137)/(J$195-J$194)*10)),1))</f>
        <v>0</v>
      </c>
      <c r="K134" s="80">
        <f>IF('Indicator Data'!AV137="No data","x",ROUND(IF('Indicator Data'!AV137&gt;K$195,0,IF('Indicator Data'!AV137&lt;K$194,10,(K$195-'Indicator Data'!AV137)/(K$195-K$194)*10)),1))</f>
        <v>3.6</v>
      </c>
      <c r="L134" s="80">
        <f>IF('Indicator Data'!AW137="No data","x",ROUND(IF('Indicator Data'!AW137&gt;L$195,0,IF('Indicator Data'!AW137&lt;L$194,10,(L$195-'Indicator Data'!AW137)/(L$195-L$194)*10)),1))</f>
        <v>5.6</v>
      </c>
      <c r="M134" s="81">
        <f t="shared" si="27"/>
        <v>2.5</v>
      </c>
      <c r="N134" s="124">
        <f>IF('Indicator Data'!AX137="No data","x",'Indicator Data'!AX137/'Indicator Data'!BK137*100)</f>
        <v>282.39202657807311</v>
      </c>
      <c r="O134" s="80">
        <f t="shared" si="28"/>
        <v>0</v>
      </c>
      <c r="P134" s="80">
        <f>IF('Indicator Data'!AY137="No data","x",ROUND(IF('Indicator Data'!AY137&gt;P$195,0,IF('Indicator Data'!AY137&lt;P$194,10,(P$195-'Indicator Data'!AY137)/(P$195-P$194)*10)),1))</f>
        <v>0.3</v>
      </c>
      <c r="Q134" s="80">
        <f>IF('Indicator Data'!AZ137="No data","x",ROUND(IF('Indicator Data'!AZ137&gt;Q$195,0,IF('Indicator Data'!AZ137&lt;Q$194,10,(Q$195-'Indicator Data'!AZ137)/(Q$195-Q$194)*10)),1))</f>
        <v>0.6</v>
      </c>
      <c r="R134" s="81">
        <f t="shared" si="29"/>
        <v>0.3</v>
      </c>
      <c r="S134" s="80" t="str">
        <f>IF('Indicator Data'!BA137="No data","x",ROUND(IF('Indicator Data'!BA137&gt;S$195,0,IF('Indicator Data'!BA137&lt;S$194,10,(S$195-'Indicator Data'!BA137)/(S$195-S$194)*10)),1))</f>
        <v>x</v>
      </c>
      <c r="T134" s="124">
        <f>IF('Indicator Data'!BB137="No data","x",ROUND(IF('Indicator Data'!BB137&gt;T$195,0,IF('Indicator Data'!BB137&lt;T$194,10,(T$195-'Indicator Data'!BB137)/(T$195-T$194)*10)),1))</f>
        <v>0</v>
      </c>
      <c r="U134" s="124">
        <f>IF('Indicator Data'!BC137="No data","x",ROUND(IF('Indicator Data'!BC137&gt;U$195,0,IF('Indicator Data'!BC137&lt;U$194,10,(U$195-'Indicator Data'!BC137)/(U$195-U$194)*10)),1))</f>
        <v>0</v>
      </c>
      <c r="V134" s="124">
        <f>IF('Indicator Data'!BD137="No data","x",ROUND(IF('Indicator Data'!BD137&gt;V$195,0,IF('Indicator Data'!BD137&lt;V$194,10,(V$195-'Indicator Data'!BD137)/(V$195-V$194)*10)),1))</f>
        <v>0</v>
      </c>
      <c r="W134" s="80">
        <f t="shared" si="30"/>
        <v>0</v>
      </c>
      <c r="X134" s="80" t="str">
        <f>IF('Indicator Data'!BE137="No data","x",ROUND(IF('Indicator Data'!BE137&gt;X$195,0,IF('Indicator Data'!BE137&lt;X$194,10,(X$195-'Indicator Data'!BE137)/(X$195-X$194)*10)),1))</f>
        <v>x</v>
      </c>
      <c r="Y134" s="80">
        <f>IF('Indicator Data'!BF137="No data","x",ROUND(IF('Indicator Data'!BF137&gt;Y$195,10,IF('Indicator Data'!BF137&lt;Y$194,0,10-(Y$195-'Indicator Data'!BF137)/(Y$195-Y$194)*10)),1))</f>
        <v>0.3</v>
      </c>
      <c r="Z134" s="81">
        <f t="shared" si="22"/>
        <v>0.2</v>
      </c>
      <c r="AA134" s="82">
        <f t="shared" si="23"/>
        <v>1</v>
      </c>
      <c r="AB134" s="179" t="str">
        <f>IF('Indicator Data'!BG137="No data","x",ROUND(IF('Indicator Data'!BG137&gt;AB$195,0,IF('Indicator Data'!BG137&lt;AB$194,10,(AB$195-'Indicator Data'!BG137)/(AB$195-AB$194)*10)),1))</f>
        <v>x</v>
      </c>
    </row>
    <row r="135" spans="1:28" s="4" customFormat="1" x14ac:dyDescent="0.3">
      <c r="A135" s="109" t="str">
        <f>'Indicator Data'!A138</f>
        <v>Panama</v>
      </c>
      <c r="B135" s="46" t="str">
        <f>'Indicator Data'!B138</f>
        <v>PAN</v>
      </c>
      <c r="C135" s="80">
        <f>IF('Indicator Data'!AQ138="No data","x",ROUND(IF('Indicator Data'!AQ138&gt;C$195,0,IF('Indicator Data'!AQ138&lt;C$194,10,(C$195-'Indicator Data'!AQ138)/(C$195-C$194)*10)),1))</f>
        <v>4.3</v>
      </c>
      <c r="D135" s="81">
        <f t="shared" si="24"/>
        <v>4.3</v>
      </c>
      <c r="E135" s="80">
        <f>IF('Indicator Data'!AS138="No data","x",ROUND(IF('Indicator Data'!AS138&gt;E$195,0,IF('Indicator Data'!AS138&lt;E$194,10,(E$195-'Indicator Data'!AS138)/(E$195-E$194)*10)),1))</f>
        <v>6.4</v>
      </c>
      <c r="F135" s="80">
        <f>IF('Indicator Data'!AR138="No data","x",ROUND(IF('Indicator Data'!AR138&gt;F$195,0,IF('Indicator Data'!AR138&lt;F$194,10,(F$195-'Indicator Data'!AR138)/(F$195-F$194)*10)),1))</f>
        <v>5</v>
      </c>
      <c r="G135" s="81">
        <f t="shared" si="25"/>
        <v>5.7</v>
      </c>
      <c r="H135" s="82">
        <f t="shared" si="26"/>
        <v>5</v>
      </c>
      <c r="I135" s="80">
        <f>IF('Indicator Data'!AU138="No data","x",ROUND(IF('Indicator Data'!AU138^2&gt;I$195,0,IF('Indicator Data'!AU138^2&lt;I$194,10,(I$195-'Indicator Data'!AU138^2)/(I$195-I$194)*10)),1))</f>
        <v>1</v>
      </c>
      <c r="J135" s="80">
        <f>IF(OR('Indicator Data'!AT138=0,'Indicator Data'!AT138="No data"),"x",ROUND(IF('Indicator Data'!AT138&gt;J$195,0,IF('Indicator Data'!AT138&lt;J$194,10,(J$195-'Indicator Data'!AT138)/(J$195-J$194)*10)),1))</f>
        <v>0</v>
      </c>
      <c r="K135" s="80">
        <f>IF('Indicator Data'!AV138="No data","x",ROUND(IF('Indicator Data'!AV138&gt;K$195,0,IF('Indicator Data'!AV138&lt;K$194,10,(K$195-'Indicator Data'!AV138)/(K$195-K$194)*10)),1))</f>
        <v>4.2</v>
      </c>
      <c r="L135" s="80">
        <f>IF('Indicator Data'!AW138="No data","x",ROUND(IF('Indicator Data'!AW138&gt;L$195,0,IF('Indicator Data'!AW138&lt;L$194,10,(L$195-'Indicator Data'!AW138)/(L$195-L$194)*10)),1))</f>
        <v>3.2</v>
      </c>
      <c r="M135" s="81">
        <f t="shared" si="27"/>
        <v>2.1</v>
      </c>
      <c r="N135" s="124">
        <f>IF('Indicator Data'!AX138="No data","x",'Indicator Data'!AX138/'Indicator Data'!BK138*100)</f>
        <v>16.142050040355123</v>
      </c>
      <c r="O135" s="80">
        <f t="shared" si="28"/>
        <v>8.5</v>
      </c>
      <c r="P135" s="80">
        <f>IF('Indicator Data'!AY138="No data","x",ROUND(IF('Indicator Data'!AY138&gt;P$195,0,IF('Indicator Data'!AY138&lt;P$194,10,(P$195-'Indicator Data'!AY138)/(P$195-P$194)*10)),1))</f>
        <v>1.9</v>
      </c>
      <c r="Q135" s="80">
        <f>IF('Indicator Data'!AZ138="No data","x",ROUND(IF('Indicator Data'!AZ138&gt;Q$195,0,IF('Indicator Data'!AZ138&lt;Q$194,10,(Q$195-'Indicator Data'!AZ138)/(Q$195-Q$194)*10)),1))</f>
        <v>0.7</v>
      </c>
      <c r="R135" s="81">
        <f t="shared" si="29"/>
        <v>3.7</v>
      </c>
      <c r="S135" s="80">
        <f>IF('Indicator Data'!BA138="No data","x",ROUND(IF('Indicator Data'!BA138&gt;S$195,0,IF('Indicator Data'!BA138&lt;S$194,10,(S$195-'Indicator Data'!BA138)/(S$195-S$194)*10)),1))</f>
        <v>6.1</v>
      </c>
      <c r="T135" s="124">
        <f>IF('Indicator Data'!BB138="No data","x",ROUND(IF('Indicator Data'!BB138&gt;T$195,0,IF('Indicator Data'!BB138&lt;T$194,10,(T$195-'Indicator Data'!BB138)/(T$195-T$194)*10)),1))</f>
        <v>3.1</v>
      </c>
      <c r="U135" s="124">
        <f>IF('Indicator Data'!BC138="No data","x",ROUND(IF('Indicator Data'!BC138&gt;U$195,0,IF('Indicator Data'!BC138&lt;U$194,10,(U$195-'Indicator Data'!BC138)/(U$195-U$194)*10)),1))</f>
        <v>1</v>
      </c>
      <c r="V135" s="124">
        <f>IF('Indicator Data'!BD138="No data","x",ROUND(IF('Indicator Data'!BD138&gt;V$195,0,IF('Indicator Data'!BD138&lt;V$194,10,(V$195-'Indicator Data'!BD138)/(V$195-V$194)*10)),1))</f>
        <v>1.5</v>
      </c>
      <c r="W135" s="80">
        <f t="shared" si="30"/>
        <v>1.8666666666666665</v>
      </c>
      <c r="X135" s="80">
        <f>IF('Indicator Data'!BE138="No data","x",ROUND(IF('Indicator Data'!BE138&gt;X$195,0,IF('Indicator Data'!BE138&lt;X$194,10,(X$195-'Indicator Data'!BE138)/(X$195-X$194)*10)),1))</f>
        <v>4.2</v>
      </c>
      <c r="Y135" s="80">
        <f>IF('Indicator Data'!BF138="No data","x",ROUND(IF('Indicator Data'!BF138&gt;Y$195,10,IF('Indicator Data'!BF138&lt;Y$194,0,10-(Y$195-'Indicator Data'!BF138)/(Y$195-Y$194)*10)),1))</f>
        <v>0.6</v>
      </c>
      <c r="Z135" s="81">
        <f t="shared" si="22"/>
        <v>3.2</v>
      </c>
      <c r="AA135" s="82">
        <f t="shared" si="23"/>
        <v>3</v>
      </c>
      <c r="AB135" s="179">
        <f>IF('Indicator Data'!BG138="No data","x",ROUND(IF('Indicator Data'!BG138&gt;AB$195,0,IF('Indicator Data'!BG138&lt;AB$194,10,(AB$195-'Indicator Data'!BG138)/(AB$195-AB$194)*10)),1))</f>
        <v>2.9</v>
      </c>
    </row>
    <row r="136" spans="1:28" s="4" customFormat="1" x14ac:dyDescent="0.3">
      <c r="A136" s="109" t="str">
        <f>'Indicator Data'!A139</f>
        <v>Papua New Guinea</v>
      </c>
      <c r="B136" s="46" t="str">
        <f>'Indicator Data'!B139</f>
        <v>PNG</v>
      </c>
      <c r="C136" s="80">
        <f>IF('Indicator Data'!AQ139="No data","x",ROUND(IF('Indicator Data'!AQ139&gt;C$195,0,IF('Indicator Data'!AQ139&lt;C$194,10,(C$195-'Indicator Data'!AQ139)/(C$195-C$194)*10)),1))</f>
        <v>6.7</v>
      </c>
      <c r="D136" s="81">
        <f t="shared" si="24"/>
        <v>6.7</v>
      </c>
      <c r="E136" s="80">
        <f>IF('Indicator Data'!AS139="No data","x",ROUND(IF('Indicator Data'!AS139&gt;E$195,0,IF('Indicator Data'!AS139&lt;E$194,10,(E$195-'Indicator Data'!AS139)/(E$195-E$194)*10)),1))</f>
        <v>7.2</v>
      </c>
      <c r="F136" s="80">
        <f>IF('Indicator Data'!AR139="No data","x",ROUND(IF('Indicator Data'!AR139&gt;F$195,0,IF('Indicator Data'!AR139&lt;F$194,10,(F$195-'Indicator Data'!AR139)/(F$195-F$194)*10)),1))</f>
        <v>6.4</v>
      </c>
      <c r="G136" s="81">
        <f t="shared" si="25"/>
        <v>6.8</v>
      </c>
      <c r="H136" s="82">
        <f t="shared" si="26"/>
        <v>6.8</v>
      </c>
      <c r="I136" s="80">
        <f>IF('Indicator Data'!AU139="No data","x",ROUND(IF('Indicator Data'!AU139^2&gt;I$195,0,IF('Indicator Data'!AU139^2&lt;I$194,10,(I$195-'Indicator Data'!AU139^2)/(I$195-I$194)*10)),1))</f>
        <v>6.8</v>
      </c>
      <c r="J136" s="80">
        <f>IF(OR('Indicator Data'!AT139=0,'Indicator Data'!AT139="No data"),"x",ROUND(IF('Indicator Data'!AT139&gt;J$195,0,IF('Indicator Data'!AT139&lt;J$194,10,(J$195-'Indicator Data'!AT139)/(J$195-J$194)*10)),1))</f>
        <v>4.5999999999999996</v>
      </c>
      <c r="K136" s="80">
        <f>IF('Indicator Data'!AV139="No data","x",ROUND(IF('Indicator Data'!AV139&gt;K$195,0,IF('Indicator Data'!AV139&lt;K$194,10,(K$195-'Indicator Data'!AV139)/(K$195-K$194)*10)),1))</f>
        <v>8.9</v>
      </c>
      <c r="L136" s="80">
        <f>IF('Indicator Data'!AW139="No data","x",ROUND(IF('Indicator Data'!AW139&gt;L$195,0,IF('Indicator Data'!AW139&lt;L$194,10,(L$195-'Indicator Data'!AW139)/(L$195-L$194)*10)),1))</f>
        <v>7.8</v>
      </c>
      <c r="M136" s="81">
        <f t="shared" si="27"/>
        <v>7</v>
      </c>
      <c r="N136" s="124">
        <f>IF('Indicator Data'!AX139="No data","x",'Indicator Data'!AX139/'Indicator Data'!BK139*100)</f>
        <v>3.0914631453429315</v>
      </c>
      <c r="O136" s="80">
        <f t="shared" si="28"/>
        <v>9.8000000000000007</v>
      </c>
      <c r="P136" s="80">
        <f>IF('Indicator Data'!AY139="No data","x",ROUND(IF('Indicator Data'!AY139&gt;P$195,0,IF('Indicator Data'!AY139&lt;P$194,10,(P$195-'Indicator Data'!AY139)/(P$195-P$194)*10)),1))</f>
        <v>9.6999999999999993</v>
      </c>
      <c r="Q136" s="80">
        <f>IF('Indicator Data'!AZ139="No data","x",ROUND(IF('Indicator Data'!AZ139&gt;Q$195,0,IF('Indicator Data'!AZ139&lt;Q$194,10,(Q$195-'Indicator Data'!AZ139)/(Q$195-Q$194)*10)),1))</f>
        <v>10</v>
      </c>
      <c r="R136" s="81">
        <f t="shared" si="29"/>
        <v>9.8000000000000007</v>
      </c>
      <c r="S136" s="80" t="str">
        <f>IF('Indicator Data'!BA139="No data","x",ROUND(IF('Indicator Data'!BA139&gt;S$195,0,IF('Indicator Data'!BA139&lt;S$194,10,(S$195-'Indicator Data'!BA139)/(S$195-S$194)*10)),1))</f>
        <v>x</v>
      </c>
      <c r="T136" s="124">
        <f>IF('Indicator Data'!BB139="No data","x",ROUND(IF('Indicator Data'!BB139&gt;T$195,0,IF('Indicator Data'!BB139&lt;T$194,10,(T$195-'Indicator Data'!BB139)/(T$195-T$194)*10)),1))</f>
        <v>6.3</v>
      </c>
      <c r="U136" s="124" t="str">
        <f>IF('Indicator Data'!BC139="No data","x",ROUND(IF('Indicator Data'!BC139&gt;U$195,0,IF('Indicator Data'!BC139&lt;U$194,10,(U$195-'Indicator Data'!BC139)/(U$195-U$194)*10)),1))</f>
        <v>x</v>
      </c>
      <c r="V136" s="124">
        <f>IF('Indicator Data'!BD139="No data","x",ROUND(IF('Indicator Data'!BD139&gt;V$195,0,IF('Indicator Data'!BD139&lt;V$194,10,(V$195-'Indicator Data'!BD139)/(V$195-V$194)*10)),1))</f>
        <v>9.3000000000000007</v>
      </c>
      <c r="W136" s="80">
        <f t="shared" si="30"/>
        <v>7.8000000000000007</v>
      </c>
      <c r="X136" s="80">
        <f>IF('Indicator Data'!BE139="No data","x",ROUND(IF('Indicator Data'!BE139&gt;X$195,0,IF('Indicator Data'!BE139&lt;X$194,10,(X$195-'Indicator Data'!BE139)/(X$195-X$194)*10)),1))</f>
        <v>9.9</v>
      </c>
      <c r="Y136" s="80">
        <f>IF('Indicator Data'!BF139="No data","x",ROUND(IF('Indicator Data'!BF139&gt;Y$195,10,IF('Indicator Data'!BF139&lt;Y$194,0,10-(Y$195-'Indicator Data'!BF139)/(Y$195-Y$194)*10)),1))</f>
        <v>1.6</v>
      </c>
      <c r="Z136" s="81">
        <f t="shared" si="22"/>
        <v>6.4</v>
      </c>
      <c r="AA136" s="82">
        <f t="shared" si="23"/>
        <v>7.7</v>
      </c>
      <c r="AB136" s="179">
        <f>IF('Indicator Data'!BG139="No data","x",ROUND(IF('Indicator Data'!BG139&gt;AB$195,0,IF('Indicator Data'!BG139&lt;AB$194,10,(AB$195-'Indicator Data'!BG139)/(AB$195-AB$194)*10)),1))</f>
        <v>6.4</v>
      </c>
    </row>
    <row r="137" spans="1:28" s="4" customFormat="1" x14ac:dyDescent="0.3">
      <c r="A137" s="109" t="str">
        <f>'Indicator Data'!A140</f>
        <v>Paraguay</v>
      </c>
      <c r="B137" s="46" t="str">
        <f>'Indicator Data'!B140</f>
        <v>PRY</v>
      </c>
      <c r="C137" s="80">
        <f>IF('Indicator Data'!AQ140="No data","x",ROUND(IF('Indicator Data'!AQ140&gt;C$195,0,IF('Indicator Data'!AQ140&lt;C$194,10,(C$195-'Indicator Data'!AQ140)/(C$195-C$194)*10)),1))</f>
        <v>3.7</v>
      </c>
      <c r="D137" s="81">
        <f t="shared" si="24"/>
        <v>3.7</v>
      </c>
      <c r="E137" s="80">
        <f>IF('Indicator Data'!AS140="No data","x",ROUND(IF('Indicator Data'!AS140&gt;E$195,0,IF('Indicator Data'!AS140&lt;E$194,10,(E$195-'Indicator Data'!AS140)/(E$195-E$194)*10)),1))</f>
        <v>7.2</v>
      </c>
      <c r="F137" s="80">
        <f>IF('Indicator Data'!AR140="No data","x",ROUND(IF('Indicator Data'!AR140&gt;F$195,0,IF('Indicator Data'!AR140&lt;F$194,10,(F$195-'Indicator Data'!AR140)/(F$195-F$194)*10)),1))</f>
        <v>6</v>
      </c>
      <c r="G137" s="81">
        <f t="shared" si="25"/>
        <v>6.6</v>
      </c>
      <c r="H137" s="82">
        <f t="shared" si="26"/>
        <v>5.2</v>
      </c>
      <c r="I137" s="80">
        <f>IF('Indicator Data'!AU140="No data","x",ROUND(IF('Indicator Data'!AU140^2&gt;I$195,0,IF('Indicator Data'!AU140^2&lt;I$194,10,(I$195-'Indicator Data'!AU140^2)/(I$195-I$194)*10)),1))</f>
        <v>1.3</v>
      </c>
      <c r="J137" s="80">
        <f>IF(OR('Indicator Data'!AT140=0,'Indicator Data'!AT140="No data"),"x",ROUND(IF('Indicator Data'!AT140&gt;J$195,0,IF('Indicator Data'!AT140&lt;J$194,10,(J$195-'Indicator Data'!AT140)/(J$195-J$194)*10)),1))</f>
        <v>0.1</v>
      </c>
      <c r="K137" s="80">
        <f>IF('Indicator Data'!AV140="No data","x",ROUND(IF('Indicator Data'!AV140&gt;K$195,0,IF('Indicator Data'!AV140&lt;K$194,10,(K$195-'Indicator Data'!AV140)/(K$195-K$194)*10)),1))</f>
        <v>3.5</v>
      </c>
      <c r="L137" s="80">
        <f>IF('Indicator Data'!AW140="No data","x",ROUND(IF('Indicator Data'!AW140&gt;L$195,0,IF('Indicator Data'!AW140&lt;L$194,10,(L$195-'Indicator Data'!AW140)/(L$195-L$194)*10)),1))</f>
        <v>4.8</v>
      </c>
      <c r="M137" s="81">
        <f t="shared" si="27"/>
        <v>2.4</v>
      </c>
      <c r="N137" s="124">
        <f>IF('Indicator Data'!AX140="No data","x",'Indicator Data'!AX140/'Indicator Data'!BK140*100)</f>
        <v>18.625723634533099</v>
      </c>
      <c r="O137" s="80">
        <f t="shared" si="28"/>
        <v>8.1999999999999993</v>
      </c>
      <c r="P137" s="80">
        <f>IF('Indicator Data'!AY140="No data","x",ROUND(IF('Indicator Data'!AY140&gt;P$195,0,IF('Indicator Data'!AY140&lt;P$194,10,(P$195-'Indicator Data'!AY140)/(P$195-P$194)*10)),1))</f>
        <v>1.1000000000000001</v>
      </c>
      <c r="Q137" s="80">
        <f>IF('Indicator Data'!AZ140="No data","x",ROUND(IF('Indicator Data'!AZ140&gt;Q$195,0,IF('Indicator Data'!AZ140&lt;Q$194,10,(Q$195-'Indicator Data'!AZ140)/(Q$195-Q$194)*10)),1))</f>
        <v>0.1</v>
      </c>
      <c r="R137" s="81">
        <f t="shared" si="29"/>
        <v>3.1</v>
      </c>
      <c r="S137" s="80">
        <f>IF('Indicator Data'!BA140="No data","x",ROUND(IF('Indicator Data'!BA140&gt;S$195,0,IF('Indicator Data'!BA140&lt;S$194,10,(S$195-'Indicator Data'!BA140)/(S$195-S$194)*10)),1))</f>
        <v>6.6</v>
      </c>
      <c r="T137" s="124">
        <f>IF('Indicator Data'!BB140="No data","x",ROUND(IF('Indicator Data'!BB140&gt;T$195,0,IF('Indicator Data'!BB140&lt;T$194,10,(T$195-'Indicator Data'!BB140)/(T$195-T$194)*10)),1))</f>
        <v>1.2</v>
      </c>
      <c r="U137" s="124">
        <f>IF('Indicator Data'!BC140="No data","x",ROUND(IF('Indicator Data'!BC140&gt;U$195,0,IF('Indicator Data'!BC140&lt;U$194,10,(U$195-'Indicator Data'!BC140)/(U$195-U$194)*10)),1))</f>
        <v>2.9</v>
      </c>
      <c r="V137" s="124">
        <f>IF('Indicator Data'!BD140="No data","x",ROUND(IF('Indicator Data'!BD140&gt;V$195,0,IF('Indicator Data'!BD140&lt;V$194,10,(V$195-'Indicator Data'!BD140)/(V$195-V$194)*10)),1))</f>
        <v>1</v>
      </c>
      <c r="W137" s="80">
        <f t="shared" si="30"/>
        <v>1.7</v>
      </c>
      <c r="X137" s="80">
        <f>IF('Indicator Data'!BE140="No data","x",ROUND(IF('Indicator Data'!BE140&gt;X$195,0,IF('Indicator Data'!BE140&lt;X$194,10,(X$195-'Indicator Data'!BE140)/(X$195-X$194)*10)),1))</f>
        <v>7.6</v>
      </c>
      <c r="Y137" s="80">
        <f>IF('Indicator Data'!BF140="No data","x",ROUND(IF('Indicator Data'!BF140&gt;Y$195,10,IF('Indicator Data'!BF140&lt;Y$194,0,10-(Y$195-'Indicator Data'!BF140)/(Y$195-Y$194)*10)),1))</f>
        <v>1.4</v>
      </c>
      <c r="Z137" s="81">
        <f t="shared" si="22"/>
        <v>4.3</v>
      </c>
      <c r="AA137" s="82">
        <f t="shared" si="23"/>
        <v>3.3</v>
      </c>
      <c r="AB137" s="179">
        <f>IF('Indicator Data'!BG140="No data","x",ROUND(IF('Indicator Data'!BG140&gt;AB$195,0,IF('Indicator Data'!BG140&lt;AB$194,10,(AB$195-'Indicator Data'!BG140)/(AB$195-AB$194)*10)),1))</f>
        <v>3.8</v>
      </c>
    </row>
    <row r="138" spans="1:28" s="4" customFormat="1" x14ac:dyDescent="0.3">
      <c r="A138" s="109" t="str">
        <f>'Indicator Data'!A141</f>
        <v>Peru</v>
      </c>
      <c r="B138" s="46" t="str">
        <f>'Indicator Data'!B141</f>
        <v>PER</v>
      </c>
      <c r="C138" s="80">
        <f>IF('Indicator Data'!AQ141="No data","x",ROUND(IF('Indicator Data'!AQ141&gt;C$195,0,IF('Indicator Data'!AQ141&lt;C$194,10,(C$195-'Indicator Data'!AQ141)/(C$195-C$194)*10)),1))</f>
        <v>3.6</v>
      </c>
      <c r="D138" s="81">
        <f t="shared" si="24"/>
        <v>3.6</v>
      </c>
      <c r="E138" s="80">
        <f>IF('Indicator Data'!AS141="No data","x",ROUND(IF('Indicator Data'!AS141&gt;E$195,0,IF('Indicator Data'!AS141&lt;E$194,10,(E$195-'Indicator Data'!AS141)/(E$195-E$194)*10)),1))</f>
        <v>6.4</v>
      </c>
      <c r="F138" s="80">
        <f>IF('Indicator Data'!AR141="No data","x",ROUND(IF('Indicator Data'!AR141&gt;F$195,0,IF('Indicator Data'!AR141&lt;F$194,10,(F$195-'Indicator Data'!AR141)/(F$195-F$194)*10)),1))</f>
        <v>5.5</v>
      </c>
      <c r="G138" s="81">
        <f t="shared" si="25"/>
        <v>6</v>
      </c>
      <c r="H138" s="82">
        <f t="shared" si="26"/>
        <v>4.8</v>
      </c>
      <c r="I138" s="80">
        <f>IF('Indicator Data'!AU141="No data","x",ROUND(IF('Indicator Data'!AU141^2&gt;I$195,0,IF('Indicator Data'!AU141^2&lt;I$194,10,(I$195-'Indicator Data'!AU141^2)/(I$195-I$194)*10)),1))</f>
        <v>1.2</v>
      </c>
      <c r="J138" s="80">
        <f>IF(OR('Indicator Data'!AT141=0,'Indicator Data'!AT141="No data"),"x",ROUND(IF('Indicator Data'!AT141&gt;J$195,0,IF('Indicator Data'!AT141&lt;J$194,10,(J$195-'Indicator Data'!AT141)/(J$195-J$194)*10)),1))</f>
        <v>0.4</v>
      </c>
      <c r="K138" s="80">
        <f>IF('Indicator Data'!AV141="No data","x",ROUND(IF('Indicator Data'!AV141&gt;K$195,0,IF('Indicator Data'!AV141&lt;K$194,10,(K$195-'Indicator Data'!AV141)/(K$195-K$194)*10)),1))</f>
        <v>4.7</v>
      </c>
      <c r="L138" s="80">
        <f>IF('Indicator Data'!AW141="No data","x",ROUND(IF('Indicator Data'!AW141&gt;L$195,0,IF('Indicator Data'!AW141&lt;L$194,10,(L$195-'Indicator Data'!AW141)/(L$195-L$194)*10)),1))</f>
        <v>3.9</v>
      </c>
      <c r="M138" s="81">
        <f t="shared" si="27"/>
        <v>2.6</v>
      </c>
      <c r="N138" s="124">
        <f>IF('Indicator Data'!AX141="No data","x",'Indicator Data'!AX141/'Indicator Data'!BK141*100)</f>
        <v>6.5625</v>
      </c>
      <c r="O138" s="80">
        <f t="shared" si="28"/>
        <v>9.4</v>
      </c>
      <c r="P138" s="80">
        <f>IF('Indicator Data'!AY141="No data","x",ROUND(IF('Indicator Data'!AY141&gt;P$195,0,IF('Indicator Data'!AY141&lt;P$194,10,(P$195-'Indicator Data'!AY141)/(P$195-P$194)*10)),1))</f>
        <v>2.9</v>
      </c>
      <c r="Q138" s="80">
        <f>IF('Indicator Data'!AZ141="No data","x",ROUND(IF('Indicator Data'!AZ141&gt;Q$195,0,IF('Indicator Data'!AZ141&lt;Q$194,10,(Q$195-'Indicator Data'!AZ141)/(Q$195-Q$194)*10)),1))</f>
        <v>1.8</v>
      </c>
      <c r="R138" s="81">
        <f t="shared" si="29"/>
        <v>4.7</v>
      </c>
      <c r="S138" s="80">
        <f>IF('Indicator Data'!BA141="No data","x",ROUND(IF('Indicator Data'!BA141&gt;S$195,0,IF('Indicator Data'!BA141&lt;S$194,10,(S$195-'Indicator Data'!BA141)/(S$195-S$194)*10)),1))</f>
        <v>6.8</v>
      </c>
      <c r="T138" s="124">
        <f>IF('Indicator Data'!BB141="No data","x",ROUND(IF('Indicator Data'!BB141&gt;T$195,0,IF('Indicator Data'!BB141&lt;T$194,10,(T$195-'Indicator Data'!BB141)/(T$195-T$194)*10)),1))</f>
        <v>2.7</v>
      </c>
      <c r="U138" s="124">
        <f>IF('Indicator Data'!BC141="No data","x",ROUND(IF('Indicator Data'!BC141&gt;U$195,0,IF('Indicator Data'!BC141&lt;U$194,10,(U$195-'Indicator Data'!BC141)/(U$195-U$194)*10)),1))</f>
        <v>5.6</v>
      </c>
      <c r="V138" s="124">
        <f>IF('Indicator Data'!BD141="No data","x",ROUND(IF('Indicator Data'!BD141&gt;V$195,0,IF('Indicator Data'!BD141&lt;V$194,10,(V$195-'Indicator Data'!BD141)/(V$195-V$194)*10)),1))</f>
        <v>3.2</v>
      </c>
      <c r="W138" s="80">
        <f t="shared" si="30"/>
        <v>3.8333333333333335</v>
      </c>
      <c r="X138" s="80">
        <f>IF('Indicator Data'!BE141="No data","x",ROUND(IF('Indicator Data'!BE141&gt;X$195,0,IF('Indicator Data'!BE141&lt;X$194,10,(X$195-'Indicator Data'!BE141)/(X$195-X$194)*10)),1))</f>
        <v>7.9</v>
      </c>
      <c r="Y138" s="80">
        <f>IF('Indicator Data'!BF141="No data","x",ROUND(IF('Indicator Data'!BF141&gt;Y$195,10,IF('Indicator Data'!BF141&lt;Y$194,0,10-(Y$195-'Indicator Data'!BF141)/(Y$195-Y$194)*10)),1))</f>
        <v>1</v>
      </c>
      <c r="Z138" s="81">
        <f t="shared" si="22"/>
        <v>4.9000000000000004</v>
      </c>
      <c r="AA138" s="82">
        <f t="shared" si="23"/>
        <v>4.0999999999999996</v>
      </c>
      <c r="AB138" s="179">
        <f>IF('Indicator Data'!BG141="No data","x",ROUND(IF('Indicator Data'!BG141&gt;AB$195,0,IF('Indicator Data'!BG141&lt;AB$194,10,(AB$195-'Indicator Data'!BG141)/(AB$195-AB$194)*10)),1))</f>
        <v>4.5</v>
      </c>
    </row>
    <row r="139" spans="1:28" s="4" customFormat="1" x14ac:dyDescent="0.3">
      <c r="A139" s="109" t="str">
        <f>'Indicator Data'!A142</f>
        <v>Philippines</v>
      </c>
      <c r="B139" s="46" t="str">
        <f>'Indicator Data'!B142</f>
        <v>PHL</v>
      </c>
      <c r="C139" s="80">
        <f>IF('Indicator Data'!AQ142="No data","x",ROUND(IF('Indicator Data'!AQ142&gt;C$195,0,IF('Indicator Data'!AQ142&lt;C$194,10,(C$195-'Indicator Data'!AQ142)/(C$195-C$194)*10)),1))</f>
        <v>3.5</v>
      </c>
      <c r="D139" s="81">
        <f t="shared" si="24"/>
        <v>3.5</v>
      </c>
      <c r="E139" s="80">
        <f>IF('Indicator Data'!AS142="No data","x",ROUND(IF('Indicator Data'!AS142&gt;E$195,0,IF('Indicator Data'!AS142&lt;E$194,10,(E$195-'Indicator Data'!AS142)/(E$195-E$194)*10)),1))</f>
        <v>6.6</v>
      </c>
      <c r="F139" s="80">
        <f>IF('Indicator Data'!AR142="No data","x",ROUND(IF('Indicator Data'!AR142&gt;F$195,0,IF('Indicator Data'!AR142&lt;F$194,10,(F$195-'Indicator Data'!AR142)/(F$195-F$194)*10)),1))</f>
        <v>4.9000000000000004</v>
      </c>
      <c r="G139" s="81">
        <f t="shared" si="25"/>
        <v>5.8</v>
      </c>
      <c r="H139" s="82">
        <f t="shared" si="26"/>
        <v>4.7</v>
      </c>
      <c r="I139" s="80">
        <f>IF('Indicator Data'!AU142="No data","x",ROUND(IF('Indicator Data'!AU142^2&gt;I$195,0,IF('Indicator Data'!AU142^2&lt;I$194,10,(I$195-'Indicator Data'!AU142^2)/(I$195-I$194)*10)),1))</f>
        <v>0.4</v>
      </c>
      <c r="J139" s="80">
        <f>IF(OR('Indicator Data'!AT142=0,'Indicator Data'!AT142="No data"),"x",ROUND(IF('Indicator Data'!AT142&gt;J$195,0,IF('Indicator Data'!AT142&lt;J$194,10,(J$195-'Indicator Data'!AT142)/(J$195-J$194)*10)),1))</f>
        <v>0.7</v>
      </c>
      <c r="K139" s="80">
        <f>IF('Indicator Data'!AV142="No data","x",ROUND(IF('Indicator Data'!AV142&gt;K$195,0,IF('Indicator Data'!AV142&lt;K$194,10,(K$195-'Indicator Data'!AV142)/(K$195-K$194)*10)),1))</f>
        <v>4</v>
      </c>
      <c r="L139" s="80">
        <f>IF('Indicator Data'!AW142="No data","x",ROUND(IF('Indicator Data'!AW142&gt;L$195,0,IF('Indicator Data'!AW142&lt;L$194,10,(L$195-'Indicator Data'!AW142)/(L$195-L$194)*10)),1))</f>
        <v>3.8</v>
      </c>
      <c r="M139" s="81">
        <f t="shared" si="27"/>
        <v>2.2000000000000002</v>
      </c>
      <c r="N139" s="124">
        <f>IF('Indicator Data'!AX142="No data","x",'Indicator Data'!AX142/'Indicator Data'!BK142*100)</f>
        <v>50.306871918704097</v>
      </c>
      <c r="O139" s="80">
        <f t="shared" si="28"/>
        <v>5</v>
      </c>
      <c r="P139" s="80">
        <f>IF('Indicator Data'!AY142="No data","x",ROUND(IF('Indicator Data'!AY142&gt;P$195,0,IF('Indicator Data'!AY142&lt;P$194,10,(P$195-'Indicator Data'!AY142)/(P$195-P$194)*10)),1))</f>
        <v>2.6</v>
      </c>
      <c r="Q139" s="80">
        <f>IF('Indicator Data'!AZ142="No data","x",ROUND(IF('Indicator Data'!AZ142&gt;Q$195,0,IF('Indicator Data'!AZ142&lt;Q$194,10,(Q$195-'Indicator Data'!AZ142)/(Q$195-Q$194)*10)),1))</f>
        <v>1.3</v>
      </c>
      <c r="R139" s="81">
        <f t="shared" si="29"/>
        <v>3</v>
      </c>
      <c r="S139" s="80" t="str">
        <f>IF('Indicator Data'!BA142="No data","x",ROUND(IF('Indicator Data'!BA142&gt;S$195,0,IF('Indicator Data'!BA142&lt;S$194,10,(S$195-'Indicator Data'!BA142)/(S$195-S$194)*10)),1))</f>
        <v>x</v>
      </c>
      <c r="T139" s="124">
        <f>IF('Indicator Data'!BB142="No data","x",ROUND(IF('Indicator Data'!BB142&gt;T$195,0,IF('Indicator Data'!BB142&lt;T$194,10,(T$195-'Indicator Data'!BB142)/(T$195-T$194)*10)),1))</f>
        <v>1.9</v>
      </c>
      <c r="U139" s="124">
        <f>IF('Indicator Data'!BC142="No data","x",ROUND(IF('Indicator Data'!BC142&gt;U$195,0,IF('Indicator Data'!BC142&lt;U$194,10,(U$195-'Indicator Data'!BC142)/(U$195-U$194)*10)),1))</f>
        <v>3.2</v>
      </c>
      <c r="V139" s="124">
        <f>IF('Indicator Data'!BD142="No data","x",ROUND(IF('Indicator Data'!BD142&gt;V$195,0,IF('Indicator Data'!BD142&lt;V$194,10,(V$195-'Indicator Data'!BD142)/(V$195-V$194)*10)),1))</f>
        <v>6.4</v>
      </c>
      <c r="W139" s="80">
        <f t="shared" si="30"/>
        <v>3.8333333333333335</v>
      </c>
      <c r="X139" s="80">
        <f>IF('Indicator Data'!BE142="No data","x",ROUND(IF('Indicator Data'!BE142&gt;X$195,0,IF('Indicator Data'!BE142&lt;X$194,10,(X$195-'Indicator Data'!BE142)/(X$195-X$194)*10)),1))</f>
        <v>9</v>
      </c>
      <c r="Y139" s="80">
        <f>IF('Indicator Data'!BF142="No data","x",ROUND(IF('Indicator Data'!BF142&gt;Y$195,10,IF('Indicator Data'!BF142&lt;Y$194,0,10-(Y$195-'Indicator Data'!BF142)/(Y$195-Y$194)*10)),1))</f>
        <v>1.3</v>
      </c>
      <c r="Z139" s="81">
        <f t="shared" si="22"/>
        <v>4.7</v>
      </c>
      <c r="AA139" s="82">
        <f t="shared" si="23"/>
        <v>3.3</v>
      </c>
      <c r="AB139" s="179" t="str">
        <f>IF('Indicator Data'!BG142="No data","x",ROUND(IF('Indicator Data'!BG142&gt;AB$195,0,IF('Indicator Data'!BG142&lt;AB$194,10,(AB$195-'Indicator Data'!BG142)/(AB$195-AB$194)*10)),1))</f>
        <v>x</v>
      </c>
    </row>
    <row r="140" spans="1:28" s="4" customFormat="1" x14ac:dyDescent="0.3">
      <c r="A140" s="109" t="str">
        <f>'Indicator Data'!A143</f>
        <v>Poland</v>
      </c>
      <c r="B140" s="46" t="str">
        <f>'Indicator Data'!B143</f>
        <v>POL</v>
      </c>
      <c r="C140" s="80">
        <f>IF('Indicator Data'!AQ143="No data","x",ROUND(IF('Indicator Data'!AQ143&gt;C$195,0,IF('Indicator Data'!AQ143&lt;C$194,10,(C$195-'Indicator Data'!AQ143)/(C$195-C$194)*10)),1))</f>
        <v>4.3</v>
      </c>
      <c r="D140" s="81">
        <f t="shared" si="24"/>
        <v>4.3</v>
      </c>
      <c r="E140" s="80">
        <f>IF('Indicator Data'!AS143="No data","x",ROUND(IF('Indicator Data'!AS143&gt;E$195,0,IF('Indicator Data'!AS143&lt;E$194,10,(E$195-'Indicator Data'!AS143)/(E$195-E$194)*10)),1))</f>
        <v>4.2</v>
      </c>
      <c r="F140" s="80">
        <f>IF('Indicator Data'!AR143="No data","x",ROUND(IF('Indicator Data'!AR143&gt;F$195,0,IF('Indicator Data'!AR143&lt;F$194,10,(F$195-'Indicator Data'!AR143)/(F$195-F$194)*10)),1))</f>
        <v>3.7</v>
      </c>
      <c r="G140" s="81">
        <f t="shared" si="25"/>
        <v>4</v>
      </c>
      <c r="H140" s="82">
        <f t="shared" si="26"/>
        <v>4.2</v>
      </c>
      <c r="I140" s="80">
        <f>IF('Indicator Data'!AU143="No data","x",ROUND(IF('Indicator Data'!AU143^2&gt;I$195,0,IF('Indicator Data'!AU143^2&lt;I$194,10,(I$195-'Indicator Data'!AU143^2)/(I$195-I$194)*10)),1))</f>
        <v>0.3</v>
      </c>
      <c r="J140" s="80">
        <f>IF(OR('Indicator Data'!AT143=0,'Indicator Data'!AT143="No data"),"x",ROUND(IF('Indicator Data'!AT143&gt;J$195,0,IF('Indicator Data'!AT143&lt;J$194,10,(J$195-'Indicator Data'!AT143)/(J$195-J$194)*10)),1))</f>
        <v>0</v>
      </c>
      <c r="K140" s="80">
        <f>IF('Indicator Data'!AV143="No data","x",ROUND(IF('Indicator Data'!AV143&gt;K$195,0,IF('Indicator Data'!AV143&lt;K$194,10,(K$195-'Indicator Data'!AV143)/(K$195-K$194)*10)),1))</f>
        <v>2.2000000000000002</v>
      </c>
      <c r="L140" s="80">
        <f>IF('Indicator Data'!AW143="No data","x",ROUND(IF('Indicator Data'!AW143&gt;L$195,0,IF('Indicator Data'!AW143&lt;L$194,10,(L$195-'Indicator Data'!AW143)/(L$195-L$194)*10)),1))</f>
        <v>3.3</v>
      </c>
      <c r="M140" s="81">
        <f t="shared" si="27"/>
        <v>1.5</v>
      </c>
      <c r="N140" s="124">
        <f>IF('Indicator Data'!AX143="No data","x",'Indicator Data'!AX143/'Indicator Data'!BK143*100)</f>
        <v>200.55893473614992</v>
      </c>
      <c r="O140" s="80">
        <f t="shared" si="28"/>
        <v>0</v>
      </c>
      <c r="P140" s="80">
        <f>IF('Indicator Data'!AY143="No data","x",ROUND(IF('Indicator Data'!AY143&gt;P$195,0,IF('Indicator Data'!AY143&lt;P$194,10,(P$195-'Indicator Data'!AY143)/(P$195-P$194)*10)),1))</f>
        <v>0.1</v>
      </c>
      <c r="Q140" s="80">
        <f>IF('Indicator Data'!AZ143="No data","x",ROUND(IF('Indicator Data'!AZ143&gt;Q$195,0,IF('Indicator Data'!AZ143&lt;Q$194,10,(Q$195-'Indicator Data'!AZ143)/(Q$195-Q$194)*10)),1))</f>
        <v>0.1</v>
      </c>
      <c r="R140" s="81">
        <f t="shared" si="29"/>
        <v>0.1</v>
      </c>
      <c r="S140" s="80">
        <f>IF('Indicator Data'!BA143="No data","x",ROUND(IF('Indicator Data'!BA143&gt;S$195,0,IF('Indicator Data'!BA143&lt;S$194,10,(S$195-'Indicator Data'!BA143)/(S$195-S$194)*10)),1))</f>
        <v>4</v>
      </c>
      <c r="T140" s="124">
        <f>IF('Indicator Data'!BB143="No data","x",ROUND(IF('Indicator Data'!BB143&gt;T$195,0,IF('Indicator Data'!BB143&lt;T$194,10,(T$195-'Indicator Data'!BB143)/(T$195-T$194)*10)),1))</f>
        <v>0.2</v>
      </c>
      <c r="U140" s="124">
        <f>IF('Indicator Data'!BC143="No data","x",ROUND(IF('Indicator Data'!BC143&gt;U$195,0,IF('Indicator Data'!BC143&lt;U$194,10,(U$195-'Indicator Data'!BC143)/(U$195-U$194)*10)),1))</f>
        <v>1</v>
      </c>
      <c r="V140" s="124" t="str">
        <f>IF('Indicator Data'!BD143="No data","x",ROUND(IF('Indicator Data'!BD143&gt;V$195,0,IF('Indicator Data'!BD143&lt;V$194,10,(V$195-'Indicator Data'!BD143)/(V$195-V$194)*10)),1))</f>
        <v>x</v>
      </c>
      <c r="W140" s="80">
        <f t="shared" si="30"/>
        <v>0.6</v>
      </c>
      <c r="X140" s="80">
        <f>IF('Indicator Data'!BE143="No data","x",ROUND(IF('Indicator Data'!BE143&gt;X$195,0,IF('Indicator Data'!BE143&lt;X$194,10,(X$195-'Indicator Data'!BE143)/(X$195-X$194)*10)),1))</f>
        <v>4.0999999999999996</v>
      </c>
      <c r="Y140" s="80">
        <f>IF('Indicator Data'!BF143="No data","x",ROUND(IF('Indicator Data'!BF143&gt;Y$195,10,IF('Indicator Data'!BF143&lt;Y$194,0,10-(Y$195-'Indicator Data'!BF143)/(Y$195-Y$194)*10)),1))</f>
        <v>0</v>
      </c>
      <c r="Z140" s="81">
        <f t="shared" si="22"/>
        <v>2.2000000000000002</v>
      </c>
      <c r="AA140" s="82">
        <f t="shared" si="23"/>
        <v>1.3</v>
      </c>
      <c r="AB140" s="179" t="str">
        <f>IF('Indicator Data'!BG143="No data","x",ROUND(IF('Indicator Data'!BG143&gt;AB$195,0,IF('Indicator Data'!BG143&lt;AB$194,10,(AB$195-'Indicator Data'!BG143)/(AB$195-AB$194)*10)),1))</f>
        <v>x</v>
      </c>
    </row>
    <row r="141" spans="1:28" s="4" customFormat="1" x14ac:dyDescent="0.3">
      <c r="A141" s="109" t="str">
        <f>'Indicator Data'!A144</f>
        <v>Portugal</v>
      </c>
      <c r="B141" s="46" t="str">
        <f>'Indicator Data'!B144</f>
        <v>PRT</v>
      </c>
      <c r="C141" s="80">
        <f>IF('Indicator Data'!AQ144="No data","x",ROUND(IF('Indicator Data'!AQ144&gt;C$195,0,IF('Indicator Data'!AQ144&lt;C$194,10,(C$195-'Indicator Data'!AQ144)/(C$195-C$194)*10)),1))</f>
        <v>2.6</v>
      </c>
      <c r="D141" s="81">
        <f t="shared" si="24"/>
        <v>2.6</v>
      </c>
      <c r="E141" s="80">
        <f>IF('Indicator Data'!AS144="No data","x",ROUND(IF('Indicator Data'!AS144&gt;E$195,0,IF('Indicator Data'!AS144&lt;E$194,10,(E$195-'Indicator Data'!AS144)/(E$195-E$194)*10)),1))</f>
        <v>3.8</v>
      </c>
      <c r="F141" s="80">
        <f>IF('Indicator Data'!AR144="No data","x",ROUND(IF('Indicator Data'!AR144&gt;F$195,0,IF('Indicator Data'!AR144&lt;F$194,10,(F$195-'Indicator Data'!AR144)/(F$195-F$194)*10)),1))</f>
        <v>2.6</v>
      </c>
      <c r="G141" s="81">
        <f t="shared" si="25"/>
        <v>3.2</v>
      </c>
      <c r="H141" s="82">
        <f t="shared" si="26"/>
        <v>2.9</v>
      </c>
      <c r="I141" s="80">
        <f>IF('Indicator Data'!AU144="No data","x",ROUND(IF('Indicator Data'!AU144^2&gt;I$195,0,IF('Indicator Data'!AU144^2&lt;I$194,10,(I$195-'Indicator Data'!AU144^2)/(I$195-I$194)*10)),1))</f>
        <v>0.8</v>
      </c>
      <c r="J141" s="80">
        <f>IF(OR('Indicator Data'!AT144=0,'Indicator Data'!AT144="No data"),"x",ROUND(IF('Indicator Data'!AT144&gt;J$195,0,IF('Indicator Data'!AT144&lt;J$194,10,(J$195-'Indicator Data'!AT144)/(J$195-J$194)*10)),1))</f>
        <v>0</v>
      </c>
      <c r="K141" s="80">
        <f>IF('Indicator Data'!AV144="No data","x",ROUND(IF('Indicator Data'!AV144&gt;K$195,0,IF('Indicator Data'!AV144&lt;K$194,10,(K$195-'Indicator Data'!AV144)/(K$195-K$194)*10)),1))</f>
        <v>2.5</v>
      </c>
      <c r="L141" s="80">
        <f>IF('Indicator Data'!AW144="No data","x",ROUND(IF('Indicator Data'!AW144&gt;L$195,0,IF('Indicator Data'!AW144&lt;L$194,10,(L$195-'Indicator Data'!AW144)/(L$195-L$194)*10)),1))</f>
        <v>4.3</v>
      </c>
      <c r="M141" s="81">
        <f t="shared" si="27"/>
        <v>1.9</v>
      </c>
      <c r="N141" s="124">
        <f>IF('Indicator Data'!AX144="No data","x",'Indicator Data'!AX144/'Indicator Data'!BK144*100)</f>
        <v>174.92073904012244</v>
      </c>
      <c r="O141" s="80">
        <f t="shared" si="28"/>
        <v>0</v>
      </c>
      <c r="P141" s="80">
        <f>IF('Indicator Data'!AY144="No data","x",ROUND(IF('Indicator Data'!AY144&gt;P$195,0,IF('Indicator Data'!AY144&lt;P$194,10,(P$195-'Indicator Data'!AY144)/(P$195-P$194)*10)),1))</f>
        <v>0</v>
      </c>
      <c r="Q141" s="80">
        <f>IF('Indicator Data'!AZ144="No data","x",ROUND(IF('Indicator Data'!AZ144&gt;Q$195,0,IF('Indicator Data'!AZ144&lt;Q$194,10,(Q$195-'Indicator Data'!AZ144)/(Q$195-Q$194)*10)),1))</f>
        <v>0</v>
      </c>
      <c r="R141" s="81">
        <f t="shared" si="29"/>
        <v>0</v>
      </c>
      <c r="S141" s="80">
        <f>IF('Indicator Data'!BA144="No data","x",ROUND(IF('Indicator Data'!BA144&gt;S$195,0,IF('Indicator Data'!BA144&lt;S$194,10,(S$195-'Indicator Data'!BA144)/(S$195-S$194)*10)),1))</f>
        <v>1.7</v>
      </c>
      <c r="T141" s="124">
        <f>IF('Indicator Data'!BB144="No data","x",ROUND(IF('Indicator Data'!BB144&gt;T$195,0,IF('Indicator Data'!BB144&lt;T$194,10,(T$195-'Indicator Data'!BB144)/(T$195-T$194)*10)),1))</f>
        <v>0.2</v>
      </c>
      <c r="U141" s="124">
        <f>IF('Indicator Data'!BC144="No data","x",ROUND(IF('Indicator Data'!BC144&gt;U$195,0,IF('Indicator Data'!BC144&lt;U$194,10,(U$195-'Indicator Data'!BC144)/(U$195-U$194)*10)),1))</f>
        <v>0.7</v>
      </c>
      <c r="V141" s="124">
        <f>IF('Indicator Data'!BD144="No data","x",ROUND(IF('Indicator Data'!BD144&gt;V$195,0,IF('Indicator Data'!BD144&lt;V$194,10,(V$195-'Indicator Data'!BD144)/(V$195-V$194)*10)),1))</f>
        <v>0.5</v>
      </c>
      <c r="W141" s="80">
        <f t="shared" si="30"/>
        <v>0.46666666666666662</v>
      </c>
      <c r="X141" s="80">
        <f>IF('Indicator Data'!BE144="No data","x",ROUND(IF('Indicator Data'!BE144&gt;X$195,0,IF('Indicator Data'!BE144&lt;X$194,10,(X$195-'Indicator Data'!BE144)/(X$195-X$194)*10)),1))</f>
        <v>0.8</v>
      </c>
      <c r="Y141" s="80">
        <f>IF('Indicator Data'!BF144="No data","x",ROUND(IF('Indicator Data'!BF144&gt;Y$195,10,IF('Indicator Data'!BF144&lt;Y$194,0,10-(Y$195-'Indicator Data'!BF144)/(Y$195-Y$194)*10)),1))</f>
        <v>0.1</v>
      </c>
      <c r="Z141" s="81">
        <f t="shared" si="22"/>
        <v>0.8</v>
      </c>
      <c r="AA141" s="82">
        <f t="shared" si="23"/>
        <v>0.9</v>
      </c>
      <c r="AB141" s="179">
        <f>IF('Indicator Data'!BG144="No data","x",ROUND(IF('Indicator Data'!BG144&gt;AB$195,0,IF('Indicator Data'!BG144&lt;AB$194,10,(AB$195-'Indicator Data'!BG144)/(AB$195-AB$194)*10)),1))</f>
        <v>2.2999999999999998</v>
      </c>
    </row>
    <row r="142" spans="1:28" s="4" customFormat="1" x14ac:dyDescent="0.3">
      <c r="A142" s="109" t="str">
        <f>'Indicator Data'!A145</f>
        <v>Qatar</v>
      </c>
      <c r="B142" s="46" t="str">
        <f>'Indicator Data'!B145</f>
        <v>QAT</v>
      </c>
      <c r="C142" s="80">
        <f>IF('Indicator Data'!AQ145="No data","x",ROUND(IF('Indicator Data'!AQ145&gt;C$195,0,IF('Indicator Data'!AQ145&lt;C$194,10,(C$195-'Indicator Data'!AQ145)/(C$195-C$194)*10)),1))</f>
        <v>4.7</v>
      </c>
      <c r="D142" s="81">
        <f t="shared" si="24"/>
        <v>4.7</v>
      </c>
      <c r="E142" s="80">
        <f>IF('Indicator Data'!AS145="No data","x",ROUND(IF('Indicator Data'!AS145&gt;E$195,0,IF('Indicator Data'!AS145&lt;E$194,10,(E$195-'Indicator Data'!AS145)/(E$195-E$194)*10)),1))</f>
        <v>3.8</v>
      </c>
      <c r="F142" s="80">
        <f>IF('Indicator Data'!AR145="No data","x",ROUND(IF('Indicator Data'!AR145&gt;F$195,0,IF('Indicator Data'!AR145&lt;F$194,10,(F$195-'Indicator Data'!AR145)/(F$195-F$194)*10)),1))</f>
        <v>3.7</v>
      </c>
      <c r="G142" s="81">
        <f t="shared" si="25"/>
        <v>3.8</v>
      </c>
      <c r="H142" s="82">
        <f t="shared" si="26"/>
        <v>4.3</v>
      </c>
      <c r="I142" s="80">
        <f>IF('Indicator Data'!AU145="No data","x",ROUND(IF('Indicator Data'!AU145^2&gt;I$195,0,IF('Indicator Data'!AU145^2&lt;I$194,10,(I$195-'Indicator Data'!AU145^2)/(I$195-I$194)*10)),1))</f>
        <v>1.4</v>
      </c>
      <c r="J142" s="80">
        <f>IF(OR('Indicator Data'!AT145=0,'Indicator Data'!AT145="No data"),"x",ROUND(IF('Indicator Data'!AT145&gt;J$195,0,IF('Indicator Data'!AT145&lt;J$194,10,(J$195-'Indicator Data'!AT145)/(J$195-J$194)*10)),1))</f>
        <v>0</v>
      </c>
      <c r="K142" s="80">
        <f>IF('Indicator Data'!AV145="No data","x",ROUND(IF('Indicator Data'!AV145&gt;K$195,0,IF('Indicator Data'!AV145&lt;K$194,10,(K$195-'Indicator Data'!AV145)/(K$195-K$194)*10)),1))</f>
        <v>0</v>
      </c>
      <c r="L142" s="80">
        <f>IF('Indicator Data'!AW145="No data","x",ROUND(IF('Indicator Data'!AW145&gt;L$195,0,IF('Indicator Data'!AW145&lt;L$194,10,(L$195-'Indicator Data'!AW145)/(L$195-L$194)*10)),1))</f>
        <v>3</v>
      </c>
      <c r="M142" s="81">
        <f t="shared" si="27"/>
        <v>1.1000000000000001</v>
      </c>
      <c r="N142" s="124">
        <f>IF('Indicator Data'!AX145="No data","x",'Indicator Data'!AX145/'Indicator Data'!BK145*100)</f>
        <v>94.745908699397077</v>
      </c>
      <c r="O142" s="80">
        <f t="shared" si="28"/>
        <v>0.5</v>
      </c>
      <c r="P142" s="80">
        <f>IF('Indicator Data'!AY145="No data","x",ROUND(IF('Indicator Data'!AY145&gt;P$195,0,IF('Indicator Data'!AY145&lt;P$194,10,(P$195-'Indicator Data'!AY145)/(P$195-P$194)*10)),1))</f>
        <v>0</v>
      </c>
      <c r="Q142" s="80">
        <f>IF('Indicator Data'!AZ145="No data","x",ROUND(IF('Indicator Data'!AZ145&gt;Q$195,0,IF('Indicator Data'!AZ145&lt;Q$194,10,(Q$195-'Indicator Data'!AZ145)/(Q$195-Q$194)*10)),1))</f>
        <v>0.1</v>
      </c>
      <c r="R142" s="81">
        <f t="shared" si="29"/>
        <v>0.2</v>
      </c>
      <c r="S142" s="80">
        <f>IF('Indicator Data'!BA145="No data","x",ROUND(IF('Indicator Data'!BA145&gt;S$195,0,IF('Indicator Data'!BA145&lt;S$194,10,(S$195-'Indicator Data'!BA145)/(S$195-S$194)*10)),1))</f>
        <v>10</v>
      </c>
      <c r="T142" s="124">
        <f>IF('Indicator Data'!BB145="No data","x",ROUND(IF('Indicator Data'!BB145&gt;T$195,0,IF('Indicator Data'!BB145&lt;T$194,10,(T$195-'Indicator Data'!BB145)/(T$195-T$194)*10)),1))</f>
        <v>0.3</v>
      </c>
      <c r="U142" s="124">
        <f>IF('Indicator Data'!BC145="No data","x",ROUND(IF('Indicator Data'!BC145&gt;U$195,0,IF('Indicator Data'!BC145&lt;U$194,10,(U$195-'Indicator Data'!BC145)/(U$195-U$194)*10)),1))</f>
        <v>1</v>
      </c>
      <c r="V142" s="124">
        <f>IF('Indicator Data'!BD145="No data","x",ROUND(IF('Indicator Data'!BD145&gt;V$195,0,IF('Indicator Data'!BD145&lt;V$194,10,(V$195-'Indicator Data'!BD145)/(V$195-V$194)*10)),1))</f>
        <v>0.2</v>
      </c>
      <c r="W142" s="80">
        <f t="shared" si="30"/>
        <v>0.5</v>
      </c>
      <c r="X142" s="80">
        <f>IF('Indicator Data'!BE145="No data","x",ROUND(IF('Indicator Data'!BE145&gt;X$195,0,IF('Indicator Data'!BE145&lt;X$194,10,(X$195-'Indicator Data'!BE145)/(X$195-X$194)*10)),1))</f>
        <v>0</v>
      </c>
      <c r="Y142" s="80">
        <f>IF('Indicator Data'!BF145="No data","x",ROUND(IF('Indicator Data'!BF145&gt;Y$195,10,IF('Indicator Data'!BF145&lt;Y$194,0,10-(Y$195-'Indicator Data'!BF145)/(Y$195-Y$194)*10)),1))</f>
        <v>0.1</v>
      </c>
      <c r="Z142" s="81">
        <f t="shared" si="22"/>
        <v>2.7</v>
      </c>
      <c r="AA142" s="82">
        <f t="shared" si="23"/>
        <v>1.3</v>
      </c>
      <c r="AB142" s="179">
        <f>IF('Indicator Data'!BG145="No data","x",ROUND(IF('Indicator Data'!BG145&gt;AB$195,0,IF('Indicator Data'!BG145&lt;AB$194,10,(AB$195-'Indicator Data'!BG145)/(AB$195-AB$194)*10)),1))</f>
        <v>1.3</v>
      </c>
    </row>
    <row r="143" spans="1:28" s="4" customFormat="1" x14ac:dyDescent="0.3">
      <c r="A143" s="109" t="str">
        <f>'Indicator Data'!A146</f>
        <v>Romania</v>
      </c>
      <c r="B143" s="46" t="str">
        <f>'Indicator Data'!B146</f>
        <v>ROU</v>
      </c>
      <c r="C143" s="80">
        <f>IF('Indicator Data'!AQ146="No data","x",ROUND(IF('Indicator Data'!AQ146&gt;C$195,0,IF('Indicator Data'!AQ146&lt;C$194,10,(C$195-'Indicator Data'!AQ146)/(C$195-C$194)*10)),1))</f>
        <v>3.8</v>
      </c>
      <c r="D143" s="81">
        <f t="shared" si="24"/>
        <v>3.8</v>
      </c>
      <c r="E143" s="80">
        <f>IF('Indicator Data'!AS146="No data","x",ROUND(IF('Indicator Data'!AS146&gt;E$195,0,IF('Indicator Data'!AS146&lt;E$194,10,(E$195-'Indicator Data'!AS146)/(E$195-E$194)*10)),1))</f>
        <v>5.6</v>
      </c>
      <c r="F143" s="80">
        <f>IF('Indicator Data'!AR146="No data","x",ROUND(IF('Indicator Data'!AR146&gt;F$195,0,IF('Indicator Data'!AR146&lt;F$194,10,(F$195-'Indicator Data'!AR146)/(F$195-F$194)*10)),1))</f>
        <v>5.5</v>
      </c>
      <c r="G143" s="81">
        <f t="shared" si="25"/>
        <v>5.6</v>
      </c>
      <c r="H143" s="82">
        <f t="shared" si="26"/>
        <v>4.7</v>
      </c>
      <c r="I143" s="80">
        <f>IF('Indicator Data'!AU146="No data","x",ROUND(IF('Indicator Data'!AU146^2&gt;I$195,0,IF('Indicator Data'!AU146^2&lt;I$194,10,(I$195-'Indicator Data'!AU146^2)/(I$195-I$194)*10)),1))</f>
        <v>0.3</v>
      </c>
      <c r="J143" s="80">
        <f>IF(OR('Indicator Data'!AT146=0,'Indicator Data'!AT146="No data"),"x",ROUND(IF('Indicator Data'!AT146&gt;J$195,0,IF('Indicator Data'!AT146&lt;J$194,10,(J$195-'Indicator Data'!AT146)/(J$195-J$194)*10)),1))</f>
        <v>0</v>
      </c>
      <c r="K143" s="80">
        <f>IF('Indicator Data'!AV146="No data","x",ROUND(IF('Indicator Data'!AV146&gt;K$195,0,IF('Indicator Data'!AV146&lt;K$194,10,(K$195-'Indicator Data'!AV146)/(K$195-K$194)*10)),1))</f>
        <v>2.9</v>
      </c>
      <c r="L143" s="80">
        <f>IF('Indicator Data'!AW146="No data","x",ROUND(IF('Indicator Data'!AW146&gt;L$195,0,IF('Indicator Data'!AW146&lt;L$194,10,(L$195-'Indicator Data'!AW146)/(L$195-L$194)*10)),1))</f>
        <v>4.3</v>
      </c>
      <c r="M143" s="81">
        <f t="shared" si="27"/>
        <v>1.9</v>
      </c>
      <c r="N143" s="124">
        <f>IF('Indicator Data'!AX146="No data","x",'Indicator Data'!AX146/'Indicator Data'!BK146*100)</f>
        <v>86.896072297532157</v>
      </c>
      <c r="O143" s="80">
        <f t="shared" si="28"/>
        <v>1.3</v>
      </c>
      <c r="P143" s="80">
        <f>IF('Indicator Data'!AY146="No data","x",ROUND(IF('Indicator Data'!AY146&gt;P$195,0,IF('Indicator Data'!AY146&lt;P$194,10,(P$195-'Indicator Data'!AY146)/(P$195-P$194)*10)),1))</f>
        <v>1.7</v>
      </c>
      <c r="Q143" s="80">
        <f>IF('Indicator Data'!AZ146="No data","x",ROUND(IF('Indicator Data'!AZ146&gt;Q$195,0,IF('Indicator Data'!AZ146&lt;Q$194,10,(Q$195-'Indicator Data'!AZ146)/(Q$195-Q$194)*10)),1))</f>
        <v>0</v>
      </c>
      <c r="R143" s="81">
        <f t="shared" si="29"/>
        <v>1</v>
      </c>
      <c r="S143" s="80">
        <f>IF('Indicator Data'!BA146="No data","x",ROUND(IF('Indicator Data'!BA146&gt;S$195,0,IF('Indicator Data'!BA146&lt;S$194,10,(S$195-'Indicator Data'!BA146)/(S$195-S$194)*10)),1))</f>
        <v>4.4000000000000004</v>
      </c>
      <c r="T143" s="124">
        <f>IF('Indicator Data'!BB146="No data","x",ROUND(IF('Indicator Data'!BB146&gt;T$195,0,IF('Indicator Data'!BB146&lt;T$194,10,(T$195-'Indicator Data'!BB146)/(T$195-T$194)*10)),1))</f>
        <v>2.9</v>
      </c>
      <c r="U143" s="124">
        <f>IF('Indicator Data'!BC146="No data","x",ROUND(IF('Indicator Data'!BC146&gt;U$195,0,IF('Indicator Data'!BC146&lt;U$194,10,(U$195-'Indicator Data'!BC146)/(U$195-U$194)*10)),1))</f>
        <v>4.0999999999999996</v>
      </c>
      <c r="V143" s="124" t="str">
        <f>IF('Indicator Data'!BD146="No data","x",ROUND(IF('Indicator Data'!BD146&gt;V$195,0,IF('Indicator Data'!BD146&lt;V$194,10,(V$195-'Indicator Data'!BD146)/(V$195-V$194)*10)),1))</f>
        <v>x</v>
      </c>
      <c r="W143" s="80">
        <f t="shared" si="30"/>
        <v>3.5</v>
      </c>
      <c r="X143" s="80">
        <f>IF('Indicator Data'!BE146="No data","x",ROUND(IF('Indicator Data'!BE146&gt;X$195,0,IF('Indicator Data'!BE146&lt;X$194,10,(X$195-'Indicator Data'!BE146)/(X$195-X$194)*10)),1))</f>
        <v>6.3</v>
      </c>
      <c r="Y143" s="80">
        <f>IF('Indicator Data'!BF146="No data","x",ROUND(IF('Indicator Data'!BF146&gt;Y$195,10,IF('Indicator Data'!BF146&lt;Y$194,0,10-(Y$195-'Indicator Data'!BF146)/(Y$195-Y$194)*10)),1))</f>
        <v>0.2</v>
      </c>
      <c r="Z143" s="81">
        <f t="shared" si="22"/>
        <v>3.6</v>
      </c>
      <c r="AA143" s="82">
        <f t="shared" si="23"/>
        <v>2.2000000000000002</v>
      </c>
      <c r="AB143" s="179">
        <f>IF('Indicator Data'!BG146="No data","x",ROUND(IF('Indicator Data'!BG146&gt;AB$195,0,IF('Indicator Data'!BG146&lt;AB$194,10,(AB$195-'Indicator Data'!BG146)/(AB$195-AB$194)*10)),1))</f>
        <v>2.8</v>
      </c>
    </row>
    <row r="144" spans="1:28" s="4" customFormat="1" x14ac:dyDescent="0.3">
      <c r="A144" s="109" t="str">
        <f>'Indicator Data'!A147</f>
        <v>Russian Federation</v>
      </c>
      <c r="B144" s="46" t="str">
        <f>'Indicator Data'!B147</f>
        <v>RUS</v>
      </c>
      <c r="C144" s="80" t="str">
        <f>IF('Indicator Data'!AQ147="No data","x",ROUND(IF('Indicator Data'!AQ147&gt;C$195,0,IF('Indicator Data'!AQ147&lt;C$194,10,(C$195-'Indicator Data'!AQ147)/(C$195-C$194)*10)),1))</f>
        <v>x</v>
      </c>
      <c r="D144" s="81" t="str">
        <f t="shared" si="24"/>
        <v>x</v>
      </c>
      <c r="E144" s="80">
        <f>IF('Indicator Data'!AS147="No data","x",ROUND(IF('Indicator Data'!AS147&gt;E$195,0,IF('Indicator Data'!AS147&lt;E$194,10,(E$195-'Indicator Data'!AS147)/(E$195-E$194)*10)),1))</f>
        <v>7.2</v>
      </c>
      <c r="F144" s="80">
        <f>IF('Indicator Data'!AR147="No data","x",ROUND(IF('Indicator Data'!AR147&gt;F$195,0,IF('Indicator Data'!AR147&lt;F$194,10,(F$195-'Indicator Data'!AR147)/(F$195-F$194)*10)),1))</f>
        <v>5.0999999999999996</v>
      </c>
      <c r="G144" s="81">
        <f t="shared" si="25"/>
        <v>6.2</v>
      </c>
      <c r="H144" s="82">
        <f t="shared" si="26"/>
        <v>6.2</v>
      </c>
      <c r="I144" s="80">
        <f>IF('Indicator Data'!AU147="No data","x",ROUND(IF('Indicator Data'!AU147^2&gt;I$195,0,IF('Indicator Data'!AU147^2&lt;I$194,10,(I$195-'Indicator Data'!AU147^2)/(I$195-I$194)*10)),1))</f>
        <v>0.1</v>
      </c>
      <c r="J144" s="80">
        <f>IF(OR('Indicator Data'!AT147=0,'Indicator Data'!AT147="No data"),"x",ROUND(IF('Indicator Data'!AT147&gt;J$195,0,IF('Indicator Data'!AT147&lt;J$194,10,(J$195-'Indicator Data'!AT147)/(J$195-J$194)*10)),1))</f>
        <v>0</v>
      </c>
      <c r="K144" s="80">
        <f>IF('Indicator Data'!AV147="No data","x",ROUND(IF('Indicator Data'!AV147&gt;K$195,0,IF('Indicator Data'!AV147&lt;K$194,10,(K$195-'Indicator Data'!AV147)/(K$195-K$194)*10)),1))</f>
        <v>1.9</v>
      </c>
      <c r="L144" s="80">
        <f>IF('Indicator Data'!AW147="No data","x",ROUND(IF('Indicator Data'!AW147&gt;L$195,0,IF('Indicator Data'!AW147&lt;L$194,10,(L$195-'Indicator Data'!AW147)/(L$195-L$194)*10)),1))</f>
        <v>2.2000000000000002</v>
      </c>
      <c r="M144" s="81">
        <f t="shared" si="27"/>
        <v>1.1000000000000001</v>
      </c>
      <c r="N144" s="124">
        <f>IF('Indicator Data'!AX147="No data","x",'Indicator Data'!AX147/'Indicator Data'!BK147*100)</f>
        <v>11.601728535428322</v>
      </c>
      <c r="O144" s="80">
        <f t="shared" si="28"/>
        <v>8.9</v>
      </c>
      <c r="P144" s="80">
        <f>IF('Indicator Data'!AY147="No data","x",ROUND(IF('Indicator Data'!AY147&gt;P$195,0,IF('Indicator Data'!AY147&lt;P$194,10,(P$195-'Indicator Data'!AY147)/(P$195-P$194)*10)),1))</f>
        <v>1.1000000000000001</v>
      </c>
      <c r="Q144" s="80">
        <f>IF('Indicator Data'!AZ147="No data","x",ROUND(IF('Indicator Data'!AZ147&gt;Q$195,0,IF('Indicator Data'!AZ147&lt;Q$194,10,(Q$195-'Indicator Data'!AZ147)/(Q$195-Q$194)*10)),1))</f>
        <v>0.6</v>
      </c>
      <c r="R144" s="81">
        <f t="shared" si="29"/>
        <v>3.5</v>
      </c>
      <c r="S144" s="80">
        <f>IF('Indicator Data'!BA147="No data","x",ROUND(IF('Indicator Data'!BA147&gt;S$195,0,IF('Indicator Data'!BA147&lt;S$194,10,(S$195-'Indicator Data'!BA147)/(S$195-S$194)*10)),1))</f>
        <v>0</v>
      </c>
      <c r="T144" s="124">
        <f>IF('Indicator Data'!BB147="No data","x",ROUND(IF('Indicator Data'!BB147&gt;T$195,0,IF('Indicator Data'!BB147&lt;T$194,10,(T$195-'Indicator Data'!BB147)/(T$195-T$194)*10)),1))</f>
        <v>0.3</v>
      </c>
      <c r="U144" s="124">
        <f>IF('Indicator Data'!BC147="No data","x",ROUND(IF('Indicator Data'!BC147&gt;U$195,0,IF('Indicator Data'!BC147&lt;U$194,10,(U$195-'Indicator Data'!BC147)/(U$195-U$194)*10)),1))</f>
        <v>0.3</v>
      </c>
      <c r="V144" s="124">
        <f>IF('Indicator Data'!BD147="No data","x",ROUND(IF('Indicator Data'!BD147&gt;V$195,0,IF('Indicator Data'!BD147&lt;V$194,10,(V$195-'Indicator Data'!BD147)/(V$195-V$194)*10)),1))</f>
        <v>4.9000000000000004</v>
      </c>
      <c r="W144" s="80">
        <f t="shared" si="30"/>
        <v>1.8333333333333333</v>
      </c>
      <c r="X144" s="80">
        <f>IF('Indicator Data'!BE147="No data","x",ROUND(IF('Indicator Data'!BE147&gt;X$195,0,IF('Indicator Data'!BE147&lt;X$194,10,(X$195-'Indicator Data'!BE147)/(X$195-X$194)*10)),1))</f>
        <v>5.7</v>
      </c>
      <c r="Y144" s="80">
        <f>IF('Indicator Data'!BF147="No data","x",ROUND(IF('Indicator Data'!BF147&gt;Y$195,10,IF('Indicator Data'!BF147&lt;Y$194,0,10-(Y$195-'Indicator Data'!BF147)/(Y$195-Y$194)*10)),1))</f>
        <v>0.2</v>
      </c>
      <c r="Z144" s="81">
        <f t="shared" si="22"/>
        <v>1.9</v>
      </c>
      <c r="AA144" s="82">
        <f t="shared" si="23"/>
        <v>2.2000000000000002</v>
      </c>
      <c r="AB144" s="179">
        <f>IF('Indicator Data'!BG147="No data","x",ROUND(IF('Indicator Data'!BG147&gt;AB$195,0,IF('Indicator Data'!BG147&lt;AB$194,10,(AB$195-'Indicator Data'!BG147)/(AB$195-AB$194)*10)),1))</f>
        <v>0</v>
      </c>
    </row>
    <row r="145" spans="1:28" s="4" customFormat="1" x14ac:dyDescent="0.3">
      <c r="A145" s="109" t="str">
        <f>'Indicator Data'!A148</f>
        <v>Rwanda</v>
      </c>
      <c r="B145" s="46" t="str">
        <f>'Indicator Data'!B148</f>
        <v>RWA</v>
      </c>
      <c r="C145" s="80">
        <f>IF('Indicator Data'!AQ148="No data","x",ROUND(IF('Indicator Data'!AQ148&gt;C$195,0,IF('Indicator Data'!AQ148&lt;C$194,10,(C$195-'Indicator Data'!AQ148)/(C$195-C$194)*10)),1))</f>
        <v>3</v>
      </c>
      <c r="D145" s="81">
        <f t="shared" si="24"/>
        <v>3</v>
      </c>
      <c r="E145" s="80">
        <f>IF('Indicator Data'!AS148="No data","x",ROUND(IF('Indicator Data'!AS148&gt;E$195,0,IF('Indicator Data'!AS148&lt;E$194,10,(E$195-'Indicator Data'!AS148)/(E$195-E$194)*10)),1))</f>
        <v>4.7</v>
      </c>
      <c r="F145" s="80">
        <f>IF('Indicator Data'!AR148="No data","x",ROUND(IF('Indicator Data'!AR148&gt;F$195,0,IF('Indicator Data'!AR148&lt;F$194,10,(F$195-'Indicator Data'!AR148)/(F$195-F$194)*10)),1))</f>
        <v>4.5999999999999996</v>
      </c>
      <c r="G145" s="81">
        <f t="shared" si="25"/>
        <v>4.7</v>
      </c>
      <c r="H145" s="82">
        <f t="shared" si="26"/>
        <v>3.9</v>
      </c>
      <c r="I145" s="80">
        <f>IF('Indicator Data'!AU148="No data","x",ROUND(IF('Indicator Data'!AU148^2&gt;I$195,0,IF('Indicator Data'!AU148^2&lt;I$194,10,(I$195-'Indicator Data'!AU148^2)/(I$195-I$194)*10)),1))</f>
        <v>5.0999999999999996</v>
      </c>
      <c r="J145" s="80">
        <f>IF(OR('Indicator Data'!AT148=0,'Indicator Data'!AT148="No data"),"x",ROUND(IF('Indicator Data'!AT148&gt;J$195,0,IF('Indicator Data'!AT148&lt;J$194,10,(J$195-'Indicator Data'!AT148)/(J$195-J$194)*10)),1))</f>
        <v>6.6</v>
      </c>
      <c r="K145" s="80">
        <f>IF('Indicator Data'!AV148="No data","x",ROUND(IF('Indicator Data'!AV148&gt;K$195,0,IF('Indicator Data'!AV148&lt;K$194,10,(K$195-'Indicator Data'!AV148)/(K$195-K$194)*10)),1))</f>
        <v>7.8</v>
      </c>
      <c r="L145" s="80">
        <f>IF('Indicator Data'!AW148="No data","x",ROUND(IF('Indicator Data'!AW148&gt;L$195,0,IF('Indicator Data'!AW148&lt;L$194,10,(L$195-'Indicator Data'!AW148)/(L$195-L$194)*10)),1))</f>
        <v>6.2</v>
      </c>
      <c r="M145" s="81">
        <f t="shared" si="27"/>
        <v>6.4</v>
      </c>
      <c r="N145" s="124">
        <f>IF('Indicator Data'!AX148="No data","x",'Indicator Data'!AX148/'Indicator Data'!BK148*100)</f>
        <v>32.833400891771383</v>
      </c>
      <c r="O145" s="80">
        <f t="shared" si="28"/>
        <v>6.8</v>
      </c>
      <c r="P145" s="80">
        <f>IF('Indicator Data'!AY148="No data","x",ROUND(IF('Indicator Data'!AY148&gt;P$195,0,IF('Indicator Data'!AY148&lt;P$194,10,(P$195-'Indicator Data'!AY148)/(P$195-P$194)*10)),1))</f>
        <v>3.7</v>
      </c>
      <c r="Q145" s="80">
        <f>IF('Indicator Data'!AZ148="No data","x",ROUND(IF('Indicator Data'!AZ148&gt;Q$195,0,IF('Indicator Data'!AZ148&lt;Q$194,10,(Q$195-'Indicator Data'!AZ148)/(Q$195-Q$194)*10)),1))</f>
        <v>8.5</v>
      </c>
      <c r="R145" s="81">
        <f t="shared" si="29"/>
        <v>6.3</v>
      </c>
      <c r="S145" s="80">
        <f>IF('Indicator Data'!BA148="No data","x",ROUND(IF('Indicator Data'!BA148&gt;S$195,0,IF('Indicator Data'!BA148&lt;S$194,10,(S$195-'Indicator Data'!BA148)/(S$195-S$194)*10)),1))</f>
        <v>9.6999999999999993</v>
      </c>
      <c r="T145" s="124">
        <f>IF('Indicator Data'!BB148="No data","x",ROUND(IF('Indicator Data'!BB148&gt;T$195,0,IF('Indicator Data'!BB148&lt;T$194,10,(T$195-'Indicator Data'!BB148)/(T$195-T$194)*10)),1))</f>
        <v>0.2</v>
      </c>
      <c r="U145" s="124">
        <f>IF('Indicator Data'!BC148="No data","x",ROUND(IF('Indicator Data'!BC148&gt;U$195,0,IF('Indicator Data'!BC148&lt;U$194,10,(U$195-'Indicator Data'!BC148)/(U$195-U$194)*10)),1))</f>
        <v>0.7</v>
      </c>
      <c r="V145" s="124">
        <f>IF('Indicator Data'!BD148="No data","x",ROUND(IF('Indicator Data'!BD148&gt;V$195,0,IF('Indicator Data'!BD148&lt;V$194,10,(V$195-'Indicator Data'!BD148)/(V$195-V$194)*10)),1))</f>
        <v>0.2</v>
      </c>
      <c r="W145" s="80">
        <f t="shared" si="30"/>
        <v>0.36666666666666664</v>
      </c>
      <c r="X145" s="80">
        <f>IF('Indicator Data'!BE148="No data","x",ROUND(IF('Indicator Data'!BE148&gt;X$195,0,IF('Indicator Data'!BE148&lt;X$194,10,(X$195-'Indicator Data'!BE148)/(X$195-X$194)*10)),1))</f>
        <v>9.6999999999999993</v>
      </c>
      <c r="Y145" s="80">
        <f>IF('Indicator Data'!BF148="No data","x",ROUND(IF('Indicator Data'!BF148&gt;Y$195,10,IF('Indicator Data'!BF148&lt;Y$194,0,10-(Y$195-'Indicator Data'!BF148)/(Y$195-Y$194)*10)),1))</f>
        <v>2.8</v>
      </c>
      <c r="Z145" s="81">
        <f t="shared" si="22"/>
        <v>5.6</v>
      </c>
      <c r="AA145" s="82">
        <f t="shared" si="23"/>
        <v>6.1</v>
      </c>
      <c r="AB145" s="179">
        <f>IF('Indicator Data'!BG148="No data","x",ROUND(IF('Indicator Data'!BG148&gt;AB$195,0,IF('Indicator Data'!BG148&lt;AB$194,10,(AB$195-'Indicator Data'!BG148)/(AB$195-AB$194)*10)),1))</f>
        <v>3.3</v>
      </c>
    </row>
    <row r="146" spans="1:28" s="4" customFormat="1" x14ac:dyDescent="0.3">
      <c r="A146" s="109" t="str">
        <f>'Indicator Data'!A149</f>
        <v>Saint Kitts and Nevis</v>
      </c>
      <c r="B146" s="46" t="str">
        <f>'Indicator Data'!B149</f>
        <v>KNA</v>
      </c>
      <c r="C146" s="80">
        <f>IF('Indicator Data'!AQ149="No data","x",ROUND(IF('Indicator Data'!AQ149&gt;C$195,0,IF('Indicator Data'!AQ149&lt;C$194,10,(C$195-'Indicator Data'!AQ149)/(C$195-C$194)*10)),1))</f>
        <v>4</v>
      </c>
      <c r="D146" s="81">
        <f t="shared" si="24"/>
        <v>4</v>
      </c>
      <c r="E146" s="80" t="str">
        <f>IF('Indicator Data'!AS149="No data","x",ROUND(IF('Indicator Data'!AS149&gt;E$195,0,IF('Indicator Data'!AS149&lt;E$194,10,(E$195-'Indicator Data'!AS149)/(E$195-E$194)*10)),1))</f>
        <v>x</v>
      </c>
      <c r="F146" s="80">
        <f>IF('Indicator Data'!AR149="No data","x",ROUND(IF('Indicator Data'!AR149&gt;F$195,0,IF('Indicator Data'!AR149&lt;F$194,10,(F$195-'Indicator Data'!AR149)/(F$195-F$194)*10)),1))</f>
        <v>3.9</v>
      </c>
      <c r="G146" s="81">
        <f t="shared" si="25"/>
        <v>3.9</v>
      </c>
      <c r="H146" s="82">
        <f t="shared" si="26"/>
        <v>4</v>
      </c>
      <c r="I146" s="80" t="str">
        <f>IF('Indicator Data'!AU149="No data","x",ROUND(IF('Indicator Data'!AU149^2&gt;I$195,0,IF('Indicator Data'!AU149^2&lt;I$194,10,(I$195-'Indicator Data'!AU149^2)/(I$195-I$194)*10)),1))</f>
        <v>x</v>
      </c>
      <c r="J146" s="80">
        <f>IF(OR('Indicator Data'!AT149=0,'Indicator Data'!AT149="No data"),"x",ROUND(IF('Indicator Data'!AT149&gt;J$195,0,IF('Indicator Data'!AT149&lt;J$194,10,(J$195-'Indicator Data'!AT149)/(J$195-J$194)*10)),1))</f>
        <v>0</v>
      </c>
      <c r="K146" s="80">
        <f>IF('Indicator Data'!AV149="No data","x",ROUND(IF('Indicator Data'!AV149&gt;K$195,0,IF('Indicator Data'!AV149&lt;K$194,10,(K$195-'Indicator Data'!AV149)/(K$195-K$194)*10)),1))</f>
        <v>1.9</v>
      </c>
      <c r="L146" s="80">
        <f>IF('Indicator Data'!AW149="No data","x",ROUND(IF('Indicator Data'!AW149&gt;L$195,0,IF('Indicator Data'!AW149&lt;L$194,10,(L$195-'Indicator Data'!AW149)/(L$195-L$194)*10)),1))</f>
        <v>2.7</v>
      </c>
      <c r="M146" s="81">
        <f t="shared" si="27"/>
        <v>1.5</v>
      </c>
      <c r="N146" s="124">
        <f>IF('Indicator Data'!AX149="No data","x",'Indicator Data'!AX149/'Indicator Data'!BK149*100)</f>
        <v>165.38461538461539</v>
      </c>
      <c r="O146" s="80">
        <f t="shared" si="28"/>
        <v>0</v>
      </c>
      <c r="P146" s="80">
        <f>IF('Indicator Data'!AY149="No data","x",ROUND(IF('Indicator Data'!AY149&gt;P$195,0,IF('Indicator Data'!AY149&lt;P$194,10,(P$195-'Indicator Data'!AY149)/(P$195-P$194)*10)),1))</f>
        <v>0.9</v>
      </c>
      <c r="Q146" s="80">
        <f>IF('Indicator Data'!AZ149="No data","x",ROUND(IF('Indicator Data'!AZ149&gt;Q$195,0,IF('Indicator Data'!AZ149&lt;Q$194,10,(Q$195-'Indicator Data'!AZ149)/(Q$195-Q$194)*10)),1))</f>
        <v>0.2</v>
      </c>
      <c r="R146" s="81">
        <f t="shared" si="29"/>
        <v>0.4</v>
      </c>
      <c r="S146" s="80">
        <f>IF('Indicator Data'!BA149="No data","x",ROUND(IF('Indicator Data'!BA149&gt;S$195,0,IF('Indicator Data'!BA149&lt;S$194,10,(S$195-'Indicator Data'!BA149)/(S$195-S$194)*10)),1))</f>
        <v>3.7</v>
      </c>
      <c r="T146" s="124">
        <f>IF('Indicator Data'!BB149="No data","x",ROUND(IF('Indicator Data'!BB149&gt;T$195,0,IF('Indicator Data'!BB149&lt;T$194,10,(T$195-'Indicator Data'!BB149)/(T$195-T$194)*10)),1))</f>
        <v>0.3</v>
      </c>
      <c r="U146" s="124">
        <f>IF('Indicator Data'!BC149="No data","x",ROUND(IF('Indicator Data'!BC149&gt;U$195,0,IF('Indicator Data'!BC149&lt;U$194,10,(U$195-'Indicator Data'!BC149)/(U$195-U$194)*10)),1))</f>
        <v>0.7</v>
      </c>
      <c r="V146" s="124" t="str">
        <f>IF('Indicator Data'!BD149="No data","x",ROUND(IF('Indicator Data'!BD149&gt;V$195,0,IF('Indicator Data'!BD149&lt;V$194,10,(V$195-'Indicator Data'!BD149)/(V$195-V$194)*10)),1))</f>
        <v>x</v>
      </c>
      <c r="W146" s="80">
        <f t="shared" si="30"/>
        <v>0.5</v>
      </c>
      <c r="X146" s="80">
        <f>IF('Indicator Data'!BE149="No data","x",ROUND(IF('Indicator Data'!BE149&gt;X$195,0,IF('Indicator Data'!BE149&lt;X$194,10,(X$195-'Indicator Data'!BE149)/(X$195-X$194)*10)),1))</f>
        <v>5.2</v>
      </c>
      <c r="Y146" s="80" t="str">
        <f>IF('Indicator Data'!BF149="No data","x",ROUND(IF('Indicator Data'!BF149&gt;Y$195,10,IF('Indicator Data'!BF149&lt;Y$194,0,10-(Y$195-'Indicator Data'!BF149)/(Y$195-Y$194)*10)),1))</f>
        <v>x</v>
      </c>
      <c r="Z146" s="81">
        <f t="shared" si="22"/>
        <v>3.1</v>
      </c>
      <c r="AA146" s="82">
        <f t="shared" si="23"/>
        <v>1.7</v>
      </c>
      <c r="AB146" s="179">
        <f>IF('Indicator Data'!BG149="No data","x",ROUND(IF('Indicator Data'!BG149&gt;AB$195,0,IF('Indicator Data'!BG149&lt;AB$194,10,(AB$195-'Indicator Data'!BG149)/(AB$195-AB$194)*10)),1))</f>
        <v>5.2</v>
      </c>
    </row>
    <row r="147" spans="1:28" s="4" customFormat="1" x14ac:dyDescent="0.3">
      <c r="A147" s="109" t="str">
        <f>'Indicator Data'!A150</f>
        <v>Saint Lucia</v>
      </c>
      <c r="B147" s="46" t="str">
        <f>'Indicator Data'!B150</f>
        <v>LCA</v>
      </c>
      <c r="C147" s="80">
        <f>IF('Indicator Data'!AQ150="No data","x",ROUND(IF('Indicator Data'!AQ150&gt;C$195,0,IF('Indicator Data'!AQ150&lt;C$194,10,(C$195-'Indicator Data'!AQ150)/(C$195-C$194)*10)),1))</f>
        <v>5.2</v>
      </c>
      <c r="D147" s="81">
        <f t="shared" si="24"/>
        <v>5.2</v>
      </c>
      <c r="E147" s="80">
        <f>IF('Indicator Data'!AS150="No data","x",ROUND(IF('Indicator Data'!AS150&gt;E$195,0,IF('Indicator Data'!AS150&lt;E$194,10,(E$195-'Indicator Data'!AS150)/(E$195-E$194)*10)),1))</f>
        <v>4.5</v>
      </c>
      <c r="F147" s="80">
        <f>IF('Indicator Data'!AR150="No data","x",ROUND(IF('Indicator Data'!AR150&gt;F$195,0,IF('Indicator Data'!AR150&lt;F$194,10,(F$195-'Indicator Data'!AR150)/(F$195-F$194)*10)),1))</f>
        <v>4.5999999999999996</v>
      </c>
      <c r="G147" s="81">
        <f t="shared" si="25"/>
        <v>4.5999999999999996</v>
      </c>
      <c r="H147" s="82">
        <f t="shared" si="26"/>
        <v>4.9000000000000004</v>
      </c>
      <c r="I147" s="80" t="str">
        <f>IF('Indicator Data'!AU150="No data","x",ROUND(IF('Indicator Data'!AU150^2&gt;I$195,0,IF('Indicator Data'!AU150^2&lt;I$194,10,(I$195-'Indicator Data'!AU150^2)/(I$195-I$194)*10)),1))</f>
        <v>x</v>
      </c>
      <c r="J147" s="80">
        <f>IF(OR('Indicator Data'!AT150=0,'Indicator Data'!AT150="No data"),"x",ROUND(IF('Indicator Data'!AT150&gt;J$195,0,IF('Indicator Data'!AT150&lt;J$194,10,(J$195-'Indicator Data'!AT150)/(J$195-J$194)*10)),1))</f>
        <v>0.1</v>
      </c>
      <c r="K147" s="80">
        <f>IF('Indicator Data'!AV150="No data","x",ROUND(IF('Indicator Data'!AV150&gt;K$195,0,IF('Indicator Data'!AV150&lt;K$194,10,(K$195-'Indicator Data'!AV150)/(K$195-K$194)*10)),1))</f>
        <v>4.9000000000000004</v>
      </c>
      <c r="L147" s="80">
        <f>IF('Indicator Data'!AW150="No data","x",ROUND(IF('Indicator Data'!AW150&gt;L$195,0,IF('Indicator Data'!AW150&lt;L$194,10,(L$195-'Indicator Data'!AW150)/(L$195-L$194)*10)),1))</f>
        <v>5</v>
      </c>
      <c r="M147" s="81">
        <f t="shared" si="27"/>
        <v>3.3</v>
      </c>
      <c r="N147" s="124">
        <f>IF('Indicator Data'!AX150="No data","x",'Indicator Data'!AX150/'Indicator Data'!BK150*100)</f>
        <v>113.11475409836065</v>
      </c>
      <c r="O147" s="80">
        <f t="shared" si="28"/>
        <v>0</v>
      </c>
      <c r="P147" s="80">
        <f>IF('Indicator Data'!AY150="No data","x",ROUND(IF('Indicator Data'!AY150&gt;P$195,0,IF('Indicator Data'!AY150&lt;P$194,10,(P$195-'Indicator Data'!AY150)/(P$195-P$194)*10)),1))</f>
        <v>1.3</v>
      </c>
      <c r="Q147" s="80">
        <f>IF('Indicator Data'!AZ150="No data","x",ROUND(IF('Indicator Data'!AZ150&gt;Q$195,0,IF('Indicator Data'!AZ150&lt;Q$194,10,(Q$195-'Indicator Data'!AZ150)/(Q$195-Q$194)*10)),1))</f>
        <v>0.4</v>
      </c>
      <c r="R147" s="81">
        <f t="shared" si="29"/>
        <v>0.6</v>
      </c>
      <c r="S147" s="80" t="str">
        <f>IF('Indicator Data'!BA150="No data","x",ROUND(IF('Indicator Data'!BA150&gt;S$195,0,IF('Indicator Data'!BA150&lt;S$194,10,(S$195-'Indicator Data'!BA150)/(S$195-S$194)*10)),1))</f>
        <v>x</v>
      </c>
      <c r="T147" s="124">
        <f>IF('Indicator Data'!BB150="No data","x",ROUND(IF('Indicator Data'!BB150&gt;T$195,0,IF('Indicator Data'!BB150&lt;T$194,10,(T$195-'Indicator Data'!BB150)/(T$195-T$194)*10)),1))</f>
        <v>3.2</v>
      </c>
      <c r="U147" s="124">
        <f>IF('Indicator Data'!BC150="No data","x",ROUND(IF('Indicator Data'!BC150&gt;U$195,0,IF('Indicator Data'!BC150&lt;U$194,10,(U$195-'Indicator Data'!BC150)/(U$195-U$194)*10)),1))</f>
        <v>4.4000000000000004</v>
      </c>
      <c r="V147" s="124" t="str">
        <f>IF('Indicator Data'!BD150="No data","x",ROUND(IF('Indicator Data'!BD150&gt;V$195,0,IF('Indicator Data'!BD150&lt;V$194,10,(V$195-'Indicator Data'!BD150)/(V$195-V$194)*10)),1))</f>
        <v>x</v>
      </c>
      <c r="W147" s="80">
        <f t="shared" si="30"/>
        <v>3.8000000000000003</v>
      </c>
      <c r="X147" s="80">
        <f>IF('Indicator Data'!BE150="No data","x",ROUND(IF('Indicator Data'!BE150&gt;X$195,0,IF('Indicator Data'!BE150&lt;X$194,10,(X$195-'Indicator Data'!BE150)/(X$195-X$194)*10)),1))</f>
        <v>7.9</v>
      </c>
      <c r="Y147" s="80">
        <f>IF('Indicator Data'!BF150="No data","x",ROUND(IF('Indicator Data'!BF150&gt;Y$195,10,IF('Indicator Data'!BF150&lt;Y$194,0,10-(Y$195-'Indicator Data'!BF150)/(Y$195-Y$194)*10)),1))</f>
        <v>1.3</v>
      </c>
      <c r="Z147" s="81">
        <f t="shared" si="22"/>
        <v>4.3</v>
      </c>
      <c r="AA147" s="82">
        <f t="shared" si="23"/>
        <v>2.7</v>
      </c>
      <c r="AB147" s="179">
        <f>IF('Indicator Data'!BG150="No data","x",ROUND(IF('Indicator Data'!BG150&gt;AB$195,0,IF('Indicator Data'!BG150&lt;AB$194,10,(AB$195-'Indicator Data'!BG150)/(AB$195-AB$194)*10)),1))</f>
        <v>4</v>
      </c>
    </row>
    <row r="148" spans="1:28" s="4" customFormat="1" x14ac:dyDescent="0.3">
      <c r="A148" s="109" t="str">
        <f>'Indicator Data'!A151</f>
        <v>Saint Vincent and the Grenadines</v>
      </c>
      <c r="B148" s="46" t="str">
        <f>'Indicator Data'!B151</f>
        <v>VCT</v>
      </c>
      <c r="C148" s="80" t="str">
        <f>IF('Indicator Data'!AQ151="No data","x",ROUND(IF('Indicator Data'!AQ151&gt;C$195,0,IF('Indicator Data'!AQ151&lt;C$194,10,(C$195-'Indicator Data'!AQ151)/(C$195-C$194)*10)),1))</f>
        <v>x</v>
      </c>
      <c r="D148" s="81" t="str">
        <f t="shared" si="24"/>
        <v>x</v>
      </c>
      <c r="E148" s="80">
        <f>IF('Indicator Data'!AS151="No data","x",ROUND(IF('Indicator Data'!AS151&gt;E$195,0,IF('Indicator Data'!AS151&lt;E$194,10,(E$195-'Indicator Data'!AS151)/(E$195-E$194)*10)),1))</f>
        <v>4.0999999999999996</v>
      </c>
      <c r="F148" s="80">
        <f>IF('Indicator Data'!AR151="No data","x",ROUND(IF('Indicator Data'!AR151&gt;F$195,0,IF('Indicator Data'!AR151&lt;F$194,10,(F$195-'Indicator Data'!AR151)/(F$195-F$194)*10)),1))</f>
        <v>4.5999999999999996</v>
      </c>
      <c r="G148" s="81">
        <f t="shared" si="25"/>
        <v>4.4000000000000004</v>
      </c>
      <c r="H148" s="82">
        <f t="shared" si="26"/>
        <v>4.4000000000000004</v>
      </c>
      <c r="I148" s="80" t="str">
        <f>IF('Indicator Data'!AU151="No data","x",ROUND(IF('Indicator Data'!AU151^2&gt;I$195,0,IF('Indicator Data'!AU151^2&lt;I$194,10,(I$195-'Indicator Data'!AU151^2)/(I$195-I$194)*10)),1))</f>
        <v>x</v>
      </c>
      <c r="J148" s="80">
        <f>IF(OR('Indicator Data'!AT151=0,'Indicator Data'!AT151="No data"),"x",ROUND(IF('Indicator Data'!AT151&gt;J$195,0,IF('Indicator Data'!AT151&lt;J$194,10,(J$195-'Indicator Data'!AT151)/(J$195-J$194)*10)),1))</f>
        <v>0</v>
      </c>
      <c r="K148" s="80">
        <f>IF('Indicator Data'!AV151="No data","x",ROUND(IF('Indicator Data'!AV151&gt;K$195,0,IF('Indicator Data'!AV151&lt;K$194,10,(K$195-'Indicator Data'!AV151)/(K$195-K$194)*10)),1))</f>
        <v>7.8</v>
      </c>
      <c r="L148" s="80">
        <f>IF('Indicator Data'!AW151="No data","x",ROUND(IF('Indicator Data'!AW151&gt;L$195,0,IF('Indicator Data'!AW151&lt;L$194,10,(L$195-'Indicator Data'!AW151)/(L$195-L$194)*10)),1))</f>
        <v>5.3</v>
      </c>
      <c r="M148" s="81">
        <f t="shared" si="27"/>
        <v>4.4000000000000004</v>
      </c>
      <c r="N148" s="124">
        <f>IF('Indicator Data'!AX151="No data","x",'Indicator Data'!AX151/'Indicator Data'!BK151*100)</f>
        <v>105.12820512820514</v>
      </c>
      <c r="O148" s="80">
        <f t="shared" si="28"/>
        <v>0</v>
      </c>
      <c r="P148" s="80">
        <f>IF('Indicator Data'!AY151="No data","x",ROUND(IF('Indicator Data'!AY151&gt;P$195,0,IF('Indicator Data'!AY151&lt;P$194,10,(P$195-'Indicator Data'!AY151)/(P$195-P$194)*10)),1))</f>
        <v>1.4</v>
      </c>
      <c r="Q148" s="80">
        <f>IF('Indicator Data'!AZ151="No data","x",ROUND(IF('Indicator Data'!AZ151&gt;Q$195,0,IF('Indicator Data'!AZ151&lt;Q$194,10,(Q$195-'Indicator Data'!AZ151)/(Q$195-Q$194)*10)),1))</f>
        <v>1</v>
      </c>
      <c r="R148" s="81">
        <f t="shared" si="29"/>
        <v>0.8</v>
      </c>
      <c r="S148" s="80" t="str">
        <f>IF('Indicator Data'!BA151="No data","x",ROUND(IF('Indicator Data'!BA151&gt;S$195,0,IF('Indicator Data'!BA151&lt;S$194,10,(S$195-'Indicator Data'!BA151)/(S$195-S$194)*10)),1))</f>
        <v>x</v>
      </c>
      <c r="T148" s="124">
        <f>IF('Indicator Data'!BB151="No data","x",ROUND(IF('Indicator Data'!BB151&gt;T$195,0,IF('Indicator Data'!BB151&lt;T$194,10,(T$195-'Indicator Data'!BB151)/(T$195-T$194)*10)),1))</f>
        <v>0</v>
      </c>
      <c r="U148" s="124">
        <f>IF('Indicator Data'!BC151="No data","x",ROUND(IF('Indicator Data'!BC151&gt;U$195,0,IF('Indicator Data'!BC151&lt;U$194,10,(U$195-'Indicator Data'!BC151)/(U$195-U$194)*10)),1))</f>
        <v>0</v>
      </c>
      <c r="V148" s="124" t="str">
        <f>IF('Indicator Data'!BD151="No data","x",ROUND(IF('Indicator Data'!BD151&gt;V$195,0,IF('Indicator Data'!BD151&lt;V$194,10,(V$195-'Indicator Data'!BD151)/(V$195-V$194)*10)),1))</f>
        <v>x</v>
      </c>
      <c r="W148" s="80">
        <f t="shared" si="30"/>
        <v>0</v>
      </c>
      <c r="X148" s="80">
        <f>IF('Indicator Data'!BE151="No data","x",ROUND(IF('Indicator Data'!BE151&gt;X$195,0,IF('Indicator Data'!BE151&lt;X$194,10,(X$195-'Indicator Data'!BE151)/(X$195-X$194)*10)),1))</f>
        <v>8.8000000000000007</v>
      </c>
      <c r="Y148" s="80">
        <f>IF('Indicator Data'!BF151="No data","x",ROUND(IF('Indicator Data'!BF151&gt;Y$195,10,IF('Indicator Data'!BF151&lt;Y$194,0,10-(Y$195-'Indicator Data'!BF151)/(Y$195-Y$194)*10)),1))</f>
        <v>0.8</v>
      </c>
      <c r="Z148" s="81">
        <f t="shared" si="22"/>
        <v>3.2</v>
      </c>
      <c r="AA148" s="82">
        <f t="shared" si="23"/>
        <v>2.8</v>
      </c>
      <c r="AB148" s="179">
        <f>IF('Indicator Data'!BG151="No data","x",ROUND(IF('Indicator Data'!BG151&gt;AB$195,0,IF('Indicator Data'!BG151&lt;AB$194,10,(AB$195-'Indicator Data'!BG151)/(AB$195-AB$194)*10)),1))</f>
        <v>5.5</v>
      </c>
    </row>
    <row r="149" spans="1:28" s="4" customFormat="1" x14ac:dyDescent="0.3">
      <c r="A149" s="109" t="str">
        <f>'Indicator Data'!A152</f>
        <v>Samoa</v>
      </c>
      <c r="B149" s="46" t="str">
        <f>'Indicator Data'!B152</f>
        <v>WSM</v>
      </c>
      <c r="C149" s="80">
        <f>IF('Indicator Data'!AQ152="No data","x",ROUND(IF('Indicator Data'!AQ152&gt;C$195,0,IF('Indicator Data'!AQ152&lt;C$194,10,(C$195-'Indicator Data'!AQ152)/(C$195-C$194)*10)),1))</f>
        <v>4.5999999999999996</v>
      </c>
      <c r="D149" s="81">
        <f t="shared" si="24"/>
        <v>4.5999999999999996</v>
      </c>
      <c r="E149" s="80" t="str">
        <f>IF('Indicator Data'!AS152="No data","x",ROUND(IF('Indicator Data'!AS152&gt;E$195,0,IF('Indicator Data'!AS152&lt;E$194,10,(E$195-'Indicator Data'!AS152)/(E$195-E$194)*10)),1))</f>
        <v>x</v>
      </c>
      <c r="F149" s="80">
        <f>IF('Indicator Data'!AR152="No data","x",ROUND(IF('Indicator Data'!AR152&gt;F$195,0,IF('Indicator Data'!AR152&lt;F$194,10,(F$195-'Indicator Data'!AR152)/(F$195-F$194)*10)),1))</f>
        <v>3.8</v>
      </c>
      <c r="G149" s="81">
        <f t="shared" si="25"/>
        <v>3.8</v>
      </c>
      <c r="H149" s="82">
        <f t="shared" si="26"/>
        <v>4.2</v>
      </c>
      <c r="I149" s="80">
        <f>IF('Indicator Data'!AU152="No data","x",ROUND(IF('Indicator Data'!AU152^2&gt;I$195,0,IF('Indicator Data'!AU152^2&lt;I$194,10,(I$195-'Indicator Data'!AU152^2)/(I$195-I$194)*10)),1))</f>
        <v>0.2</v>
      </c>
      <c r="J149" s="80">
        <f>IF(OR('Indicator Data'!AT152=0,'Indicator Data'!AT152="No data"),"x",ROUND(IF('Indicator Data'!AT152&gt;J$195,0,IF('Indicator Data'!AT152&lt;J$194,10,(J$195-'Indicator Data'!AT152)/(J$195-J$194)*10)),1))</f>
        <v>0.3</v>
      </c>
      <c r="K149" s="80">
        <f>IF('Indicator Data'!AV152="No data","x",ROUND(IF('Indicator Data'!AV152&gt;K$195,0,IF('Indicator Data'!AV152&lt;K$194,10,(K$195-'Indicator Data'!AV152)/(K$195-K$194)*10)),1))</f>
        <v>6.6</v>
      </c>
      <c r="L149" s="80">
        <f>IF('Indicator Data'!AW152="No data","x",ROUND(IF('Indicator Data'!AW152&gt;L$195,0,IF('Indicator Data'!AW152&lt;L$194,10,(L$195-'Indicator Data'!AW152)/(L$195-L$194)*10)),1))</f>
        <v>7</v>
      </c>
      <c r="M149" s="81">
        <f t="shared" si="27"/>
        <v>3.5</v>
      </c>
      <c r="N149" s="124">
        <f>IF('Indicator Data'!AX152="No data","x",'Indicator Data'!AX152/'Indicator Data'!BK152*100)</f>
        <v>56.537102473498237</v>
      </c>
      <c r="O149" s="80">
        <f t="shared" si="28"/>
        <v>4.4000000000000004</v>
      </c>
      <c r="P149" s="80">
        <f>IF('Indicator Data'!AY152="No data","x",ROUND(IF('Indicator Data'!AY152&gt;P$195,0,IF('Indicator Data'!AY152&lt;P$194,10,(P$195-'Indicator Data'!AY152)/(P$195-P$194)*10)),1))</f>
        <v>0.2</v>
      </c>
      <c r="Q149" s="80">
        <f>IF('Indicator Data'!AZ152="No data","x",ROUND(IF('Indicator Data'!AZ152&gt;Q$195,0,IF('Indicator Data'!AZ152&lt;Q$194,10,(Q$195-'Indicator Data'!AZ152)/(Q$195-Q$194)*10)),1))</f>
        <v>0.5</v>
      </c>
      <c r="R149" s="81">
        <f t="shared" si="29"/>
        <v>1.7</v>
      </c>
      <c r="S149" s="80">
        <f>IF('Indicator Data'!BA152="No data","x",ROUND(IF('Indicator Data'!BA152&gt;S$195,0,IF('Indicator Data'!BA152&lt;S$194,10,(S$195-'Indicator Data'!BA152)/(S$195-S$194)*10)),1))</f>
        <v>9.1</v>
      </c>
      <c r="T149" s="124">
        <f>IF('Indicator Data'!BB152="No data","x",ROUND(IF('Indicator Data'!BB152&gt;T$195,0,IF('Indicator Data'!BB152&lt;T$194,10,(T$195-'Indicator Data'!BB152)/(T$195-T$194)*10)),1))</f>
        <v>4.2</v>
      </c>
      <c r="U149" s="124">
        <f>IF('Indicator Data'!BC152="No data","x",ROUND(IF('Indicator Data'!BC152&gt;U$195,0,IF('Indicator Data'!BC152&lt;U$194,10,(U$195-'Indicator Data'!BC152)/(U$195-U$194)*10)),1))</f>
        <v>9.6999999999999993</v>
      </c>
      <c r="V149" s="124" t="str">
        <f>IF('Indicator Data'!BD152="No data","x",ROUND(IF('Indicator Data'!BD152&gt;V$195,0,IF('Indicator Data'!BD152&lt;V$194,10,(V$195-'Indicator Data'!BD152)/(V$195-V$194)*10)),1))</f>
        <v>x</v>
      </c>
      <c r="W149" s="80">
        <f t="shared" si="30"/>
        <v>6.9499999999999993</v>
      </c>
      <c r="X149" s="80">
        <f>IF('Indicator Data'!BE152="No data","x",ROUND(IF('Indicator Data'!BE152&gt;X$195,0,IF('Indicator Data'!BE152&lt;X$194,10,(X$195-'Indicator Data'!BE152)/(X$195-X$194)*10)),1))</f>
        <v>9</v>
      </c>
      <c r="Y149" s="80">
        <f>IF('Indicator Data'!BF152="No data","x",ROUND(IF('Indicator Data'!BF152&gt;Y$195,10,IF('Indicator Data'!BF152&lt;Y$194,0,10-(Y$195-'Indicator Data'!BF152)/(Y$195-Y$194)*10)),1))</f>
        <v>0.5</v>
      </c>
      <c r="Z149" s="81">
        <f t="shared" si="22"/>
        <v>6.4</v>
      </c>
      <c r="AA149" s="82">
        <f t="shared" si="23"/>
        <v>3.9</v>
      </c>
      <c r="AB149" s="179">
        <f>IF('Indicator Data'!BG152="No data","x",ROUND(IF('Indicator Data'!BG152&gt;AB$195,0,IF('Indicator Data'!BG152&lt;AB$194,10,(AB$195-'Indicator Data'!BG152)/(AB$195-AB$194)*10)),1))</f>
        <v>2.7</v>
      </c>
    </row>
    <row r="150" spans="1:28" s="4" customFormat="1" x14ac:dyDescent="0.3">
      <c r="A150" s="109" t="str">
        <f>'Indicator Data'!A153</f>
        <v>Sao Tome and Principe</v>
      </c>
      <c r="B150" s="46" t="str">
        <f>'Indicator Data'!B153</f>
        <v>STP</v>
      </c>
      <c r="C150" s="80" t="str">
        <f>IF('Indicator Data'!AQ153="No data","x",ROUND(IF('Indicator Data'!AQ153&gt;C$195,0,IF('Indicator Data'!AQ153&lt;C$194,10,(C$195-'Indicator Data'!AQ153)/(C$195-C$194)*10)),1))</f>
        <v>x</v>
      </c>
      <c r="D150" s="81" t="str">
        <f t="shared" si="24"/>
        <v>x</v>
      </c>
      <c r="E150" s="80">
        <f>IF('Indicator Data'!AS153="No data","x",ROUND(IF('Indicator Data'!AS153&gt;E$195,0,IF('Indicator Data'!AS153&lt;E$194,10,(E$195-'Indicator Data'!AS153)/(E$195-E$194)*10)),1))</f>
        <v>5.4</v>
      </c>
      <c r="F150" s="80">
        <f>IF('Indicator Data'!AR153="No data","x",ROUND(IF('Indicator Data'!AR153&gt;F$195,0,IF('Indicator Data'!AR153&lt;F$194,10,(F$195-'Indicator Data'!AR153)/(F$195-F$194)*10)),1))</f>
        <v>6.3</v>
      </c>
      <c r="G150" s="81">
        <f t="shared" si="25"/>
        <v>5.9</v>
      </c>
      <c r="H150" s="82">
        <f t="shared" si="26"/>
        <v>5.9</v>
      </c>
      <c r="I150" s="80">
        <f>IF('Indicator Data'!AU153="No data","x",ROUND(IF('Indicator Data'!AU153^2&gt;I$195,0,IF('Indicator Data'!AU153^2&lt;I$194,10,(I$195-'Indicator Data'!AU153^2)/(I$195-I$194)*10)),1))</f>
        <v>1.5</v>
      </c>
      <c r="J150" s="80">
        <f>IF(OR('Indicator Data'!AT153=0,'Indicator Data'!AT153="No data"),"x",ROUND(IF('Indicator Data'!AT153&gt;J$195,0,IF('Indicator Data'!AT153&lt;J$194,10,(J$195-'Indicator Data'!AT153)/(J$195-J$194)*10)),1))</f>
        <v>2.7</v>
      </c>
      <c r="K150" s="80">
        <f>IF('Indicator Data'!AV153="No data","x",ROUND(IF('Indicator Data'!AV153&gt;K$195,0,IF('Indicator Data'!AV153&lt;K$194,10,(K$195-'Indicator Data'!AV153)/(K$195-K$194)*10)),1))</f>
        <v>7</v>
      </c>
      <c r="L150" s="80">
        <f>IF('Indicator Data'!AW153="No data","x",ROUND(IF('Indicator Data'!AW153&gt;L$195,0,IF('Indicator Data'!AW153&lt;L$194,10,(L$195-'Indicator Data'!AW153)/(L$195-L$194)*10)),1))</f>
        <v>6.3</v>
      </c>
      <c r="M150" s="81">
        <f t="shared" si="27"/>
        <v>4.4000000000000004</v>
      </c>
      <c r="N150" s="124">
        <f>IF('Indicator Data'!AX153="No data","x",'Indicator Data'!AX153/'Indicator Data'!BK153*100)</f>
        <v>66.666666666666657</v>
      </c>
      <c r="O150" s="80">
        <f t="shared" si="28"/>
        <v>3.4</v>
      </c>
      <c r="P150" s="80">
        <f>IF('Indicator Data'!AY153="No data","x",ROUND(IF('Indicator Data'!AY153&gt;P$195,0,IF('Indicator Data'!AY153&lt;P$194,10,(P$195-'Indicator Data'!AY153)/(P$195-P$194)*10)),1))</f>
        <v>6.3</v>
      </c>
      <c r="Q150" s="80">
        <f>IF('Indicator Data'!AZ153="No data","x",ROUND(IF('Indicator Data'!AZ153&gt;Q$195,0,IF('Indicator Data'!AZ153&lt;Q$194,10,(Q$195-'Indicator Data'!AZ153)/(Q$195-Q$194)*10)),1))</f>
        <v>3.1</v>
      </c>
      <c r="R150" s="81">
        <f t="shared" si="29"/>
        <v>4.3</v>
      </c>
      <c r="S150" s="80">
        <f>IF('Indicator Data'!BA153="No data","x",ROUND(IF('Indicator Data'!BA153&gt;S$195,0,IF('Indicator Data'!BA153&lt;S$194,10,(S$195-'Indicator Data'!BA153)/(S$195-S$194)*10)),1))</f>
        <v>9.1999999999999993</v>
      </c>
      <c r="T150" s="124">
        <f>IF('Indicator Data'!BB153="No data","x",ROUND(IF('Indicator Data'!BB153&gt;T$195,0,IF('Indicator Data'!BB153&lt;T$194,10,(T$195-'Indicator Data'!BB153)/(T$195-T$194)*10)),1))</f>
        <v>0.7</v>
      </c>
      <c r="U150" s="124">
        <f>IF('Indicator Data'!BC153="No data","x",ROUND(IF('Indicator Data'!BC153&gt;U$195,0,IF('Indicator Data'!BC153&lt;U$194,10,(U$195-'Indicator Data'!BC153)/(U$195-U$194)*10)),1))</f>
        <v>3.9</v>
      </c>
      <c r="V150" s="124">
        <f>IF('Indicator Data'!BD153="No data","x",ROUND(IF('Indicator Data'!BD153&gt;V$195,0,IF('Indicator Data'!BD153&lt;V$194,10,(V$195-'Indicator Data'!BD153)/(V$195-V$194)*10)),1))</f>
        <v>0.7</v>
      </c>
      <c r="W150" s="80">
        <f t="shared" si="30"/>
        <v>1.7666666666666666</v>
      </c>
      <c r="X150" s="80">
        <f>IF('Indicator Data'!BE153="No data","x",ROUND(IF('Indicator Data'!BE153&gt;X$195,0,IF('Indicator Data'!BE153&lt;X$194,10,(X$195-'Indicator Data'!BE153)/(X$195-X$194)*10)),1))</f>
        <v>9.5</v>
      </c>
      <c r="Y150" s="80">
        <f>IF('Indicator Data'!BF153="No data","x",ROUND(IF('Indicator Data'!BF153&gt;Y$195,10,IF('Indicator Data'!BF153&lt;Y$194,0,10-(Y$195-'Indicator Data'!BF153)/(Y$195-Y$194)*10)),1))</f>
        <v>1.4</v>
      </c>
      <c r="Z150" s="81">
        <f t="shared" si="22"/>
        <v>5.5</v>
      </c>
      <c r="AA150" s="82">
        <f t="shared" si="23"/>
        <v>4.7</v>
      </c>
      <c r="AB150" s="179">
        <f>IF('Indicator Data'!BG153="No data","x",ROUND(IF('Indicator Data'!BG153&gt;AB$195,0,IF('Indicator Data'!BG153&lt;AB$194,10,(AB$195-'Indicator Data'!BG153)/(AB$195-AB$194)*10)),1))</f>
        <v>6.1</v>
      </c>
    </row>
    <row r="151" spans="1:28" s="4" customFormat="1" x14ac:dyDescent="0.3">
      <c r="A151" s="109" t="str">
        <f>'Indicator Data'!A154</f>
        <v>Saudi Arabia</v>
      </c>
      <c r="B151" s="46" t="str">
        <f>'Indicator Data'!B154</f>
        <v>SAU</v>
      </c>
      <c r="C151" s="80" t="str">
        <f>IF('Indicator Data'!AQ154="No data","x",ROUND(IF('Indicator Data'!AQ154&gt;C$195,0,IF('Indicator Data'!AQ154&lt;C$194,10,(C$195-'Indicator Data'!AQ154)/(C$195-C$194)*10)),1))</f>
        <v>x</v>
      </c>
      <c r="D151" s="81" t="str">
        <f t="shared" si="24"/>
        <v>x</v>
      </c>
      <c r="E151" s="80">
        <f>IF('Indicator Data'!AS154="No data","x",ROUND(IF('Indicator Data'!AS154&gt;E$195,0,IF('Indicator Data'!AS154&lt;E$194,10,(E$195-'Indicator Data'!AS154)/(E$195-E$194)*10)),1))</f>
        <v>4.7</v>
      </c>
      <c r="F151" s="80">
        <f>IF('Indicator Data'!AR154="No data","x",ROUND(IF('Indicator Data'!AR154&gt;F$195,0,IF('Indicator Data'!AR154&lt;F$194,10,(F$195-'Indicator Data'!AR154)/(F$195-F$194)*10)),1))</f>
        <v>4.4000000000000004</v>
      </c>
      <c r="G151" s="81">
        <f t="shared" si="25"/>
        <v>4.5999999999999996</v>
      </c>
      <c r="H151" s="82">
        <f t="shared" si="26"/>
        <v>4.5999999999999996</v>
      </c>
      <c r="I151" s="80">
        <f>IF('Indicator Data'!AU154="No data","x",ROUND(IF('Indicator Data'!AU154^2&gt;I$195,0,IF('Indicator Data'!AU154^2&lt;I$194,10,(I$195-'Indicator Data'!AU154^2)/(I$195-I$194)*10)),1))</f>
        <v>1</v>
      </c>
      <c r="J151" s="80">
        <f>IF(OR('Indicator Data'!AT154=0,'Indicator Data'!AT154="No data"),"x",ROUND(IF('Indicator Data'!AT154&gt;J$195,0,IF('Indicator Data'!AT154&lt;J$194,10,(J$195-'Indicator Data'!AT154)/(J$195-J$194)*10)),1))</f>
        <v>0</v>
      </c>
      <c r="K151" s="80">
        <f>IF('Indicator Data'!AV154="No data","x",ROUND(IF('Indicator Data'!AV154&gt;K$195,0,IF('Indicator Data'!AV154&lt;K$194,10,(K$195-'Indicator Data'!AV154)/(K$195-K$194)*10)),1))</f>
        <v>0.7</v>
      </c>
      <c r="L151" s="80">
        <f>IF('Indicator Data'!AW154="No data","x",ROUND(IF('Indicator Data'!AW154&gt;L$195,0,IF('Indicator Data'!AW154&lt;L$194,10,(L$195-'Indicator Data'!AW154)/(L$195-L$194)*10)),1))</f>
        <v>4</v>
      </c>
      <c r="M151" s="81">
        <f t="shared" si="27"/>
        <v>1.4</v>
      </c>
      <c r="N151" s="124">
        <f>IF('Indicator Data'!AX154="No data","x",'Indicator Data'!AX154/'Indicator Data'!BK154*100)</f>
        <v>6.047383576236574</v>
      </c>
      <c r="O151" s="80">
        <f t="shared" si="28"/>
        <v>9.5</v>
      </c>
      <c r="P151" s="80">
        <f>IF('Indicator Data'!AY154="No data","x",ROUND(IF('Indicator Data'!AY154&gt;P$195,0,IF('Indicator Data'!AY154&lt;P$194,10,(P$195-'Indicator Data'!AY154)/(P$195-P$194)*10)),1))</f>
        <v>0</v>
      </c>
      <c r="Q151" s="80">
        <f>IF('Indicator Data'!AZ154="No data","x",ROUND(IF('Indicator Data'!AZ154&gt;Q$195,0,IF('Indicator Data'!AZ154&lt;Q$194,10,(Q$195-'Indicator Data'!AZ154)/(Q$195-Q$194)*10)),1))</f>
        <v>0</v>
      </c>
      <c r="R151" s="81">
        <f t="shared" si="29"/>
        <v>3.2</v>
      </c>
      <c r="S151" s="80">
        <f>IF('Indicator Data'!BA154="No data","x",ROUND(IF('Indicator Data'!BA154&gt;S$195,0,IF('Indicator Data'!BA154&lt;S$194,10,(S$195-'Indicator Data'!BA154)/(S$195-S$194)*10)),1))</f>
        <v>4</v>
      </c>
      <c r="T151" s="124">
        <f>IF('Indicator Data'!BB154="No data","x",ROUND(IF('Indicator Data'!BB154&gt;T$195,0,IF('Indicator Data'!BB154&lt;T$194,10,(T$195-'Indicator Data'!BB154)/(T$195-T$194)*10)),1))</f>
        <v>0.2</v>
      </c>
      <c r="U151" s="124">
        <f>IF('Indicator Data'!BC154="No data","x",ROUND(IF('Indicator Data'!BC154&gt;U$195,0,IF('Indicator Data'!BC154&lt;U$194,10,(U$195-'Indicator Data'!BC154)/(U$195-U$194)*10)),1))</f>
        <v>0.5</v>
      </c>
      <c r="V151" s="124">
        <f>IF('Indicator Data'!BD154="No data","x",ROUND(IF('Indicator Data'!BD154&gt;V$195,0,IF('Indicator Data'!BD154&lt;V$194,10,(V$195-'Indicator Data'!BD154)/(V$195-V$194)*10)),1))</f>
        <v>0.2</v>
      </c>
      <c r="W151" s="80">
        <f t="shared" si="30"/>
        <v>0.3</v>
      </c>
      <c r="X151" s="80">
        <f>IF('Indicator Data'!BE154="No data","x",ROUND(IF('Indicator Data'!BE154&gt;X$195,0,IF('Indicator Data'!BE154&lt;X$194,10,(X$195-'Indicator Data'!BE154)/(X$195-X$194)*10)),1))</f>
        <v>0</v>
      </c>
      <c r="Y151" s="80">
        <f>IF('Indicator Data'!BF154="No data","x",ROUND(IF('Indicator Data'!BF154&gt;Y$195,10,IF('Indicator Data'!BF154&lt;Y$194,0,10-(Y$195-'Indicator Data'!BF154)/(Y$195-Y$194)*10)),1))</f>
        <v>0.2</v>
      </c>
      <c r="Z151" s="81">
        <f t="shared" si="22"/>
        <v>1.1000000000000001</v>
      </c>
      <c r="AA151" s="82">
        <f t="shared" si="23"/>
        <v>1.9</v>
      </c>
      <c r="AB151" s="179">
        <f>IF('Indicator Data'!BG154="No data","x",ROUND(IF('Indicator Data'!BG154&gt;AB$195,0,IF('Indicator Data'!BG154&lt;AB$194,10,(AB$195-'Indicator Data'!BG154)/(AB$195-AB$194)*10)),1))</f>
        <v>3.1</v>
      </c>
    </row>
    <row r="152" spans="1:28" s="4" customFormat="1" x14ac:dyDescent="0.3">
      <c r="A152" s="109" t="str">
        <f>'Indicator Data'!A155</f>
        <v>Senegal</v>
      </c>
      <c r="B152" s="46" t="str">
        <f>'Indicator Data'!B155</f>
        <v>SEN</v>
      </c>
      <c r="C152" s="80">
        <f>IF('Indicator Data'!AQ155="No data","x",ROUND(IF('Indicator Data'!AQ155&gt;C$195,0,IF('Indicator Data'!AQ155&lt;C$194,10,(C$195-'Indicator Data'!AQ155)/(C$195-C$194)*10)),1))</f>
        <v>4.7</v>
      </c>
      <c r="D152" s="81">
        <f t="shared" si="24"/>
        <v>4.7</v>
      </c>
      <c r="E152" s="80">
        <f>IF('Indicator Data'!AS155="No data","x",ROUND(IF('Indicator Data'!AS155&gt;E$195,0,IF('Indicator Data'!AS155&lt;E$194,10,(E$195-'Indicator Data'!AS155)/(E$195-E$194)*10)),1))</f>
        <v>5.5</v>
      </c>
      <c r="F152" s="80">
        <f>IF('Indicator Data'!AR155="No data","x",ROUND(IF('Indicator Data'!AR155&gt;F$195,0,IF('Indicator Data'!AR155&lt;F$194,10,(F$195-'Indicator Data'!AR155)/(F$195-F$194)*10)),1))</f>
        <v>5.5</v>
      </c>
      <c r="G152" s="81">
        <f t="shared" si="25"/>
        <v>5.5</v>
      </c>
      <c r="H152" s="82">
        <f t="shared" si="26"/>
        <v>5.0999999999999996</v>
      </c>
      <c r="I152" s="80">
        <f>IF('Indicator Data'!AU155="No data","x",ROUND(IF('Indicator Data'!AU155^2&gt;I$195,0,IF('Indicator Data'!AU155^2&lt;I$194,10,(I$195-'Indicator Data'!AU155^2)/(I$195-I$194)*10)),1))</f>
        <v>8</v>
      </c>
      <c r="J152" s="80">
        <f>IF(OR('Indicator Data'!AT155=0,'Indicator Data'!AT155="No data"),"x",ROUND(IF('Indicator Data'!AT155&gt;J$195,0,IF('Indicator Data'!AT155&lt;J$194,10,(J$195-'Indicator Data'!AT155)/(J$195-J$194)*10)),1))</f>
        <v>3.8</v>
      </c>
      <c r="K152" s="80">
        <f>IF('Indicator Data'!AV155="No data","x",ROUND(IF('Indicator Data'!AV155&gt;K$195,0,IF('Indicator Data'!AV155&lt;K$194,10,(K$195-'Indicator Data'!AV155)/(K$195-K$194)*10)),1))</f>
        <v>5.4</v>
      </c>
      <c r="L152" s="80">
        <f>IF('Indicator Data'!AW155="No data","x",ROUND(IF('Indicator Data'!AW155&gt;L$195,0,IF('Indicator Data'!AW155&lt;L$194,10,(L$195-'Indicator Data'!AW155)/(L$195-L$194)*10)),1))</f>
        <v>4.9000000000000004</v>
      </c>
      <c r="M152" s="81">
        <f t="shared" si="27"/>
        <v>5.5</v>
      </c>
      <c r="N152" s="124">
        <f>IF('Indicator Data'!AX155="No data","x",'Indicator Data'!AX155/'Indicator Data'!BK155*100)</f>
        <v>11.946190204124033</v>
      </c>
      <c r="O152" s="80">
        <f t="shared" si="28"/>
        <v>8.9</v>
      </c>
      <c r="P152" s="80">
        <f>IF('Indicator Data'!AY155="No data","x",ROUND(IF('Indicator Data'!AY155&gt;P$195,0,IF('Indicator Data'!AY155&lt;P$194,10,(P$195-'Indicator Data'!AY155)/(P$195-P$194)*10)),1))</f>
        <v>5.4</v>
      </c>
      <c r="Q152" s="80">
        <f>IF('Indicator Data'!AZ155="No data","x",ROUND(IF('Indicator Data'!AZ155&gt;Q$195,0,IF('Indicator Data'!AZ155&lt;Q$194,10,(Q$195-'Indicator Data'!AZ155)/(Q$195-Q$194)*10)),1))</f>
        <v>3.9</v>
      </c>
      <c r="R152" s="81">
        <f t="shared" si="29"/>
        <v>6.1</v>
      </c>
      <c r="S152" s="80">
        <f>IF('Indicator Data'!BA155="No data","x",ROUND(IF('Indicator Data'!BA155&gt;S$195,0,IF('Indicator Data'!BA155&lt;S$194,10,(S$195-'Indicator Data'!BA155)/(S$195-S$194)*10)),1))</f>
        <v>9.8000000000000007</v>
      </c>
      <c r="T152" s="124">
        <f>IF('Indicator Data'!BB155="No data","x",ROUND(IF('Indicator Data'!BB155&gt;T$195,0,IF('Indicator Data'!BB155&lt;T$194,10,(T$195-'Indicator Data'!BB155)/(T$195-T$194)*10)),1))</f>
        <v>1</v>
      </c>
      <c r="U152" s="124">
        <f>IF('Indicator Data'!BC155="No data","x",ROUND(IF('Indicator Data'!BC155&gt;U$195,0,IF('Indicator Data'!BC155&lt;U$194,10,(U$195-'Indicator Data'!BC155)/(U$195-U$194)*10)),1))</f>
        <v>4.9000000000000004</v>
      </c>
      <c r="V152" s="124">
        <f>IF('Indicator Data'!BD155="No data","x",ROUND(IF('Indicator Data'!BD155&gt;V$195,0,IF('Indicator Data'!BD155&lt;V$194,10,(V$195-'Indicator Data'!BD155)/(V$195-V$194)*10)),1))</f>
        <v>1.2</v>
      </c>
      <c r="W152" s="80">
        <f t="shared" si="30"/>
        <v>2.3666666666666667</v>
      </c>
      <c r="X152" s="80">
        <f>IF('Indicator Data'!BE155="No data","x",ROUND(IF('Indicator Data'!BE155&gt;X$195,0,IF('Indicator Data'!BE155&lt;X$194,10,(X$195-'Indicator Data'!BE155)/(X$195-X$194)*10)),1))</f>
        <v>9.6999999999999993</v>
      </c>
      <c r="Y152" s="80">
        <f>IF('Indicator Data'!BF155="No data","x",ROUND(IF('Indicator Data'!BF155&gt;Y$195,10,IF('Indicator Data'!BF155&lt;Y$194,0,10-(Y$195-'Indicator Data'!BF155)/(Y$195-Y$194)*10)),1))</f>
        <v>3.5</v>
      </c>
      <c r="Z152" s="81">
        <f t="shared" si="22"/>
        <v>6.3</v>
      </c>
      <c r="AA152" s="82">
        <f t="shared" si="23"/>
        <v>6</v>
      </c>
      <c r="AB152" s="179">
        <f>IF('Indicator Data'!BG155="No data","x",ROUND(IF('Indicator Data'!BG155&gt;AB$195,0,IF('Indicator Data'!BG155&lt;AB$194,10,(AB$195-'Indicator Data'!BG155)/(AB$195-AB$194)*10)),1))</f>
        <v>5.5</v>
      </c>
    </row>
    <row r="153" spans="1:28" s="4" customFormat="1" x14ac:dyDescent="0.3">
      <c r="A153" s="109" t="str">
        <f>'Indicator Data'!A156</f>
        <v>Serbia</v>
      </c>
      <c r="B153" s="46" t="str">
        <f>'Indicator Data'!B156</f>
        <v>SRB</v>
      </c>
      <c r="C153" s="80">
        <f>IF('Indicator Data'!AQ156="No data","x",ROUND(IF('Indicator Data'!AQ156&gt;C$195,0,IF('Indicator Data'!AQ156&lt;C$194,10,(C$195-'Indicator Data'!AQ156)/(C$195-C$194)*10)),1))</f>
        <v>4.9000000000000004</v>
      </c>
      <c r="D153" s="81">
        <f t="shared" si="24"/>
        <v>4.9000000000000004</v>
      </c>
      <c r="E153" s="80">
        <f>IF('Indicator Data'!AS156="No data","x",ROUND(IF('Indicator Data'!AS156&gt;E$195,0,IF('Indicator Data'!AS156&lt;E$194,10,(E$195-'Indicator Data'!AS156)/(E$195-E$194)*10)),1))</f>
        <v>6.1</v>
      </c>
      <c r="F153" s="80">
        <f>IF('Indicator Data'!AR156="No data","x",ROUND(IF('Indicator Data'!AR156&gt;F$195,0,IF('Indicator Data'!AR156&lt;F$194,10,(F$195-'Indicator Data'!AR156)/(F$195-F$194)*10)),1))</f>
        <v>4.8</v>
      </c>
      <c r="G153" s="81">
        <f t="shared" si="25"/>
        <v>5.5</v>
      </c>
      <c r="H153" s="82">
        <f t="shared" si="26"/>
        <v>5.2</v>
      </c>
      <c r="I153" s="80">
        <f>IF('Indicator Data'!AU156="No data","x",ROUND(IF('Indicator Data'!AU156^2&gt;I$195,0,IF('Indicator Data'!AU156^2&lt;I$194,10,(I$195-'Indicator Data'!AU156^2)/(I$195-I$194)*10)),1))</f>
        <v>0.4</v>
      </c>
      <c r="J153" s="80">
        <f>IF(OR('Indicator Data'!AT156=0,'Indicator Data'!AT156="No data"),"x",ROUND(IF('Indicator Data'!AT156&gt;J$195,0,IF('Indicator Data'!AT156&lt;J$194,10,(J$195-'Indicator Data'!AT156)/(J$195-J$194)*10)),1))</f>
        <v>0</v>
      </c>
      <c r="K153" s="80">
        <f>IF('Indicator Data'!AV156="No data","x",ROUND(IF('Indicator Data'!AV156&gt;K$195,0,IF('Indicator Data'!AV156&lt;K$194,10,(K$195-'Indicator Data'!AV156)/(K$195-K$194)*10)),1))</f>
        <v>2.7</v>
      </c>
      <c r="L153" s="80">
        <f>IF('Indicator Data'!AW156="No data","x",ROUND(IF('Indicator Data'!AW156&gt;L$195,0,IF('Indicator Data'!AW156&lt;L$194,10,(L$195-'Indicator Data'!AW156)/(L$195-L$194)*10)),1))</f>
        <v>5.3</v>
      </c>
      <c r="M153" s="81">
        <f t="shared" si="27"/>
        <v>2.1</v>
      </c>
      <c r="N153" s="124">
        <f>IF('Indicator Data'!AX156="No data","x",'Indicator Data'!AX156/'Indicator Data'!BK156*100)</f>
        <v>75.463068831465819</v>
      </c>
      <c r="O153" s="80">
        <f t="shared" si="28"/>
        <v>2.5</v>
      </c>
      <c r="P153" s="80">
        <f>IF('Indicator Data'!AY156="No data","x",ROUND(IF('Indicator Data'!AY156&gt;P$195,0,IF('Indicator Data'!AY156&lt;P$194,10,(P$195-'Indicator Data'!AY156)/(P$195-P$194)*10)),1))</f>
        <v>0.3</v>
      </c>
      <c r="Q153" s="80">
        <f>IF('Indicator Data'!AZ156="No data","x",ROUND(IF('Indicator Data'!AZ156&gt;Q$195,0,IF('Indicator Data'!AZ156&lt;Q$194,10,(Q$195-'Indicator Data'!AZ156)/(Q$195-Q$194)*10)),1))</f>
        <v>2.9</v>
      </c>
      <c r="R153" s="81">
        <f t="shared" si="29"/>
        <v>1.9</v>
      </c>
      <c r="S153" s="80">
        <f>IF('Indicator Data'!BA156="No data","x",ROUND(IF('Indicator Data'!BA156&gt;S$195,0,IF('Indicator Data'!BA156&lt;S$194,10,(S$195-'Indicator Data'!BA156)/(S$195-S$194)*10)),1))</f>
        <v>2.2000000000000002</v>
      </c>
      <c r="T153" s="124">
        <f>IF('Indicator Data'!BB156="No data","x",ROUND(IF('Indicator Data'!BB156&gt;T$195,0,IF('Indicator Data'!BB156&lt;T$194,10,(T$195-'Indicator Data'!BB156)/(T$195-T$194)*10)),1))</f>
        <v>0.7</v>
      </c>
      <c r="U153" s="124">
        <f>IF('Indicator Data'!BC156="No data","x",ROUND(IF('Indicator Data'!BC156&gt;U$195,0,IF('Indicator Data'!BC156&lt;U$194,10,(U$195-'Indicator Data'!BC156)/(U$195-U$194)*10)),1))</f>
        <v>1.4</v>
      </c>
      <c r="V153" s="124" t="str">
        <f>IF('Indicator Data'!BD156="No data","x",ROUND(IF('Indicator Data'!BD156&gt;V$195,0,IF('Indicator Data'!BD156&lt;V$194,10,(V$195-'Indicator Data'!BD156)/(V$195-V$194)*10)),1))</f>
        <v>x</v>
      </c>
      <c r="W153" s="80">
        <f t="shared" si="30"/>
        <v>1.0499999999999998</v>
      </c>
      <c r="X153" s="80">
        <f>IF('Indicator Data'!BE156="No data","x",ROUND(IF('Indicator Data'!BE156&gt;X$195,0,IF('Indicator Data'!BE156&lt;X$194,10,(X$195-'Indicator Data'!BE156)/(X$195-X$194)*10)),1))</f>
        <v>5.7</v>
      </c>
      <c r="Y153" s="80">
        <f>IF('Indicator Data'!BF156="No data","x",ROUND(IF('Indicator Data'!BF156&gt;Y$195,10,IF('Indicator Data'!BF156&lt;Y$194,0,10-(Y$195-'Indicator Data'!BF156)/(Y$195-Y$194)*10)),1))</f>
        <v>0.1</v>
      </c>
      <c r="Z153" s="81">
        <f t="shared" si="22"/>
        <v>2.2999999999999998</v>
      </c>
      <c r="AA153" s="82">
        <f t="shared" si="23"/>
        <v>2.1</v>
      </c>
      <c r="AB153" s="179">
        <f>IF('Indicator Data'!BG156="No data","x",ROUND(IF('Indicator Data'!BG156&gt;AB$195,0,IF('Indicator Data'!BG156&lt;AB$194,10,(AB$195-'Indicator Data'!BG156)/(AB$195-AB$194)*10)),1))</f>
        <v>3.1</v>
      </c>
    </row>
    <row r="154" spans="1:28" s="4" customFormat="1" x14ac:dyDescent="0.3">
      <c r="A154" s="109" t="str">
        <f>'Indicator Data'!A157</f>
        <v>Seychelles</v>
      </c>
      <c r="B154" s="46" t="str">
        <f>'Indicator Data'!B157</f>
        <v>SYC</v>
      </c>
      <c r="C154" s="80">
        <f>IF('Indicator Data'!AQ157="No data","x",ROUND(IF('Indicator Data'!AQ157&gt;C$195,0,IF('Indicator Data'!AQ157&lt;C$194,10,(C$195-'Indicator Data'!AQ157)/(C$195-C$194)*10)),1))</f>
        <v>4.3</v>
      </c>
      <c r="D154" s="81">
        <f t="shared" si="24"/>
        <v>4.3</v>
      </c>
      <c r="E154" s="80">
        <f>IF('Indicator Data'!AS157="No data","x",ROUND(IF('Indicator Data'!AS157&gt;E$195,0,IF('Indicator Data'!AS157&lt;E$194,10,(E$195-'Indicator Data'!AS157)/(E$195-E$194)*10)),1))</f>
        <v>3.4</v>
      </c>
      <c r="F154" s="80">
        <f>IF('Indicator Data'!AR157="No data","x",ROUND(IF('Indicator Data'!AR157&gt;F$195,0,IF('Indicator Data'!AR157&lt;F$194,10,(F$195-'Indicator Data'!AR157)/(F$195-F$194)*10)),1))</f>
        <v>4</v>
      </c>
      <c r="G154" s="81">
        <f t="shared" si="25"/>
        <v>3.7</v>
      </c>
      <c r="H154" s="82">
        <f t="shared" si="26"/>
        <v>4</v>
      </c>
      <c r="I154" s="80">
        <f>IF('Indicator Data'!AU157="No data","x",ROUND(IF('Indicator Data'!AU157^2&gt;I$195,0,IF('Indicator Data'!AU157^2&lt;I$194,10,(I$195-'Indicator Data'!AU157^2)/(I$195-I$194)*10)),1))</f>
        <v>0.9</v>
      </c>
      <c r="J154" s="80">
        <f>IF(OR('Indicator Data'!AT157=0,'Indicator Data'!AT157="No data"),"x",ROUND(IF('Indicator Data'!AT157&gt;J$195,0,IF('Indicator Data'!AT157&lt;J$194,10,(J$195-'Indicator Data'!AT157)/(J$195-J$194)*10)),1))</f>
        <v>0</v>
      </c>
      <c r="K154" s="80">
        <f>IF('Indicator Data'!AV157="No data","x",ROUND(IF('Indicator Data'!AV157&gt;K$195,0,IF('Indicator Data'!AV157&lt;K$194,10,(K$195-'Indicator Data'!AV157)/(K$195-K$194)*10)),1))</f>
        <v>4.0999999999999996</v>
      </c>
      <c r="L154" s="80">
        <f>IF('Indicator Data'!AW157="No data","x",ROUND(IF('Indicator Data'!AW157&gt;L$195,0,IF('Indicator Data'!AW157&lt;L$194,10,(L$195-'Indicator Data'!AW157)/(L$195-L$194)*10)),1))</f>
        <v>0.8</v>
      </c>
      <c r="M154" s="81">
        <f t="shared" si="27"/>
        <v>1.5</v>
      </c>
      <c r="N154" s="124">
        <f>IF('Indicator Data'!AX157="No data","x",'Indicator Data'!AX157/'Indicator Data'!BK157*100)</f>
        <v>82.608695652173907</v>
      </c>
      <c r="O154" s="80">
        <f t="shared" si="28"/>
        <v>1.8</v>
      </c>
      <c r="P154" s="80">
        <f>IF('Indicator Data'!AY157="No data","x",ROUND(IF('Indicator Data'!AY157&gt;P$195,0,IF('Indicator Data'!AY157&lt;P$194,10,(P$195-'Indicator Data'!AY157)/(P$195-P$194)*10)),1))</f>
        <v>0</v>
      </c>
      <c r="Q154" s="80">
        <f>IF('Indicator Data'!AZ157="No data","x",ROUND(IF('Indicator Data'!AZ157&gt;Q$195,0,IF('Indicator Data'!AZ157&lt;Q$194,10,(Q$195-'Indicator Data'!AZ157)/(Q$195-Q$194)*10)),1))</f>
        <v>0.8</v>
      </c>
      <c r="R154" s="81">
        <f t="shared" si="29"/>
        <v>0.9</v>
      </c>
      <c r="S154" s="80">
        <f>IF('Indicator Data'!BA157="No data","x",ROUND(IF('Indicator Data'!BA157&gt;S$195,0,IF('Indicator Data'!BA157&lt;S$194,10,(S$195-'Indicator Data'!BA157)/(S$195-S$194)*10)),1))</f>
        <v>7.6</v>
      </c>
      <c r="T154" s="124">
        <f>IF('Indicator Data'!BB157="No data","x",ROUND(IF('Indicator Data'!BB157&gt;T$195,0,IF('Indicator Data'!BB157&lt;T$194,10,(T$195-'Indicator Data'!BB157)/(T$195-T$194)*10)),1))</f>
        <v>0.3</v>
      </c>
      <c r="U154" s="124">
        <f>IF('Indicator Data'!BC157="No data","x",ROUND(IF('Indicator Data'!BC157&gt;U$195,0,IF('Indicator Data'!BC157&lt;U$194,10,(U$195-'Indicator Data'!BC157)/(U$195-U$194)*10)),1))</f>
        <v>0</v>
      </c>
      <c r="V154" s="124" t="str">
        <f>IF('Indicator Data'!BD157="No data","x",ROUND(IF('Indicator Data'!BD157&gt;V$195,0,IF('Indicator Data'!BD157&lt;V$194,10,(V$195-'Indicator Data'!BD157)/(V$195-V$194)*10)),1))</f>
        <v>x</v>
      </c>
      <c r="W154" s="80">
        <f t="shared" si="30"/>
        <v>0.15</v>
      </c>
      <c r="X154" s="80">
        <f>IF('Indicator Data'!BE157="No data","x",ROUND(IF('Indicator Data'!BE157&gt;X$195,0,IF('Indicator Data'!BE157&lt;X$194,10,(X$195-'Indicator Data'!BE157)/(X$195-X$194)*10)),1))</f>
        <v>6.4</v>
      </c>
      <c r="Y154" s="80">
        <f>IF('Indicator Data'!BF157="No data","x",ROUND(IF('Indicator Data'!BF157&gt;Y$195,10,IF('Indicator Data'!BF157&lt;Y$194,0,10-(Y$195-'Indicator Data'!BF157)/(Y$195-Y$194)*10)),1))</f>
        <v>0.6</v>
      </c>
      <c r="Z154" s="81">
        <f t="shared" si="22"/>
        <v>3.7</v>
      </c>
      <c r="AA154" s="82">
        <f t="shared" si="23"/>
        <v>2</v>
      </c>
      <c r="AB154" s="179">
        <f>IF('Indicator Data'!BG157="No data","x",ROUND(IF('Indicator Data'!BG157&gt;AB$195,0,IF('Indicator Data'!BG157&lt;AB$194,10,(AB$195-'Indicator Data'!BG157)/(AB$195-AB$194)*10)),1))</f>
        <v>5.2</v>
      </c>
    </row>
    <row r="155" spans="1:28" s="4" customFormat="1" x14ac:dyDescent="0.3">
      <c r="A155" s="109" t="str">
        <f>'Indicator Data'!A158</f>
        <v>Sierra Leone</v>
      </c>
      <c r="B155" s="46" t="str">
        <f>'Indicator Data'!B158</f>
        <v>SLE</v>
      </c>
      <c r="C155" s="80">
        <f>IF('Indicator Data'!AQ158="No data","x",ROUND(IF('Indicator Data'!AQ158&gt;C$195,0,IF('Indicator Data'!AQ158&lt;C$194,10,(C$195-'Indicator Data'!AQ158)/(C$195-C$194)*10)),1))</f>
        <v>3.5</v>
      </c>
      <c r="D155" s="81">
        <f t="shared" si="24"/>
        <v>3.5</v>
      </c>
      <c r="E155" s="80">
        <f>IF('Indicator Data'!AS158="No data","x",ROUND(IF('Indicator Data'!AS158&gt;E$195,0,IF('Indicator Data'!AS158&lt;E$194,10,(E$195-'Indicator Data'!AS158)/(E$195-E$194)*10)),1))</f>
        <v>6.7</v>
      </c>
      <c r="F155" s="80">
        <f>IF('Indicator Data'!AR158="No data","x",ROUND(IF('Indicator Data'!AR158&gt;F$195,0,IF('Indicator Data'!AR158&lt;F$194,10,(F$195-'Indicator Data'!AR158)/(F$195-F$194)*10)),1))</f>
        <v>7.3</v>
      </c>
      <c r="G155" s="81">
        <f t="shared" si="25"/>
        <v>7</v>
      </c>
      <c r="H155" s="82">
        <f t="shared" si="26"/>
        <v>5.3</v>
      </c>
      <c r="I155" s="80">
        <f>IF('Indicator Data'!AU158="No data","x",ROUND(IF('Indicator Data'!AU158^2&gt;I$195,0,IF('Indicator Data'!AU158^2&lt;I$194,10,(I$195-'Indicator Data'!AU158^2)/(I$195-I$194)*10)),1))</f>
        <v>8.9</v>
      </c>
      <c r="J155" s="80">
        <f>IF(OR('Indicator Data'!AT158=0,'Indicator Data'!AT158="No data"),"x",ROUND(IF('Indicator Data'!AT158&gt;J$195,0,IF('Indicator Data'!AT158&lt;J$194,10,(J$195-'Indicator Data'!AT158)/(J$195-J$194)*10)),1))</f>
        <v>7.7</v>
      </c>
      <c r="K155" s="80">
        <f>IF('Indicator Data'!AV158="No data","x",ROUND(IF('Indicator Data'!AV158&gt;K$195,0,IF('Indicator Data'!AV158&lt;K$194,10,(K$195-'Indicator Data'!AV158)/(K$195-K$194)*10)),1))</f>
        <v>9.1</v>
      </c>
      <c r="L155" s="80">
        <f>IF('Indicator Data'!AW158="No data","x",ROUND(IF('Indicator Data'!AW158&gt;L$195,0,IF('Indicator Data'!AW158&lt;L$194,10,(L$195-'Indicator Data'!AW158)/(L$195-L$194)*10)),1))</f>
        <v>5.7</v>
      </c>
      <c r="M155" s="81">
        <f t="shared" si="27"/>
        <v>7.9</v>
      </c>
      <c r="N155" s="124">
        <f>IF('Indicator Data'!AX158="No data","x",'Indicator Data'!AX158/'Indicator Data'!BK158*100)</f>
        <v>20.943870427254957</v>
      </c>
      <c r="O155" s="80">
        <f t="shared" si="28"/>
        <v>8</v>
      </c>
      <c r="P155" s="80">
        <f>IF('Indicator Data'!AY158="No data","x",ROUND(IF('Indicator Data'!AY158&gt;P$195,0,IF('Indicator Data'!AY158&lt;P$194,10,(P$195-'Indicator Data'!AY158)/(P$195-P$194)*10)),1))</f>
        <v>9.4</v>
      </c>
      <c r="Q155" s="80">
        <f>IF('Indicator Data'!AZ158="No data","x",ROUND(IF('Indicator Data'!AZ158&gt;Q$195,0,IF('Indicator Data'!AZ158&lt;Q$194,10,(Q$195-'Indicator Data'!AZ158)/(Q$195-Q$194)*10)),1))</f>
        <v>7.8</v>
      </c>
      <c r="R155" s="81">
        <f t="shared" si="29"/>
        <v>8.4</v>
      </c>
      <c r="S155" s="80">
        <f>IF('Indicator Data'!BA158="No data","x",ROUND(IF('Indicator Data'!BA158&gt;S$195,0,IF('Indicator Data'!BA158&lt;S$194,10,(S$195-'Indicator Data'!BA158)/(S$195-S$194)*10)),1))</f>
        <v>9.9</v>
      </c>
      <c r="T155" s="124">
        <f>IF('Indicator Data'!BB158="No data","x",ROUND(IF('Indicator Data'!BB158&gt;T$195,0,IF('Indicator Data'!BB158&lt;T$194,10,(T$195-'Indicator Data'!BB158)/(T$195-T$194)*10)),1))</f>
        <v>1.5</v>
      </c>
      <c r="U155" s="124">
        <f>IF('Indicator Data'!BC158="No data","x",ROUND(IF('Indicator Data'!BC158&gt;U$195,0,IF('Indicator Data'!BC158&lt;U$194,10,(U$195-'Indicator Data'!BC158)/(U$195-U$194)*10)),1))</f>
        <v>7.5</v>
      </c>
      <c r="V155" s="124">
        <f>IF('Indicator Data'!BD158="No data","x",ROUND(IF('Indicator Data'!BD158&gt;V$195,0,IF('Indicator Data'!BD158&lt;V$194,10,(V$195-'Indicator Data'!BD158)/(V$195-V$194)*10)),1))</f>
        <v>1.5</v>
      </c>
      <c r="W155" s="80">
        <f t="shared" si="30"/>
        <v>3.5</v>
      </c>
      <c r="X155" s="80">
        <f>IF('Indicator Data'!BE158="No data","x",ROUND(IF('Indicator Data'!BE158&gt;X$195,0,IF('Indicator Data'!BE158&lt;X$194,10,(X$195-'Indicator Data'!BE158)/(X$195-X$194)*10)),1))</f>
        <v>9.3000000000000007</v>
      </c>
      <c r="Y155" s="80">
        <f>IF('Indicator Data'!BF158="No data","x",ROUND(IF('Indicator Data'!BF158&gt;Y$195,10,IF('Indicator Data'!BF158&lt;Y$194,0,10-(Y$195-'Indicator Data'!BF158)/(Y$195-Y$194)*10)),1))</f>
        <v>10</v>
      </c>
      <c r="Z155" s="81">
        <f t="shared" si="22"/>
        <v>8.1999999999999993</v>
      </c>
      <c r="AA155" s="82">
        <f t="shared" si="23"/>
        <v>8.1999999999999993</v>
      </c>
      <c r="AB155" s="179">
        <f>IF('Indicator Data'!BG158="No data","x",ROUND(IF('Indicator Data'!BG158&gt;AB$195,0,IF('Indicator Data'!BG158&lt;AB$194,10,(AB$195-'Indicator Data'!BG158)/(AB$195-AB$194)*10)),1))</f>
        <v>6.2</v>
      </c>
    </row>
    <row r="156" spans="1:28" s="4" customFormat="1" x14ac:dyDescent="0.3">
      <c r="A156" s="109" t="str">
        <f>'Indicator Data'!A159</f>
        <v>Singapore</v>
      </c>
      <c r="B156" s="46" t="str">
        <f>'Indicator Data'!B159</f>
        <v>SGP</v>
      </c>
      <c r="C156" s="80">
        <f>IF('Indicator Data'!AQ159="No data","x",ROUND(IF('Indicator Data'!AQ159&gt;C$195,0,IF('Indicator Data'!AQ159&lt;C$194,10,(C$195-'Indicator Data'!AQ159)/(C$195-C$194)*10)),1))</f>
        <v>1.2</v>
      </c>
      <c r="D156" s="81">
        <f t="shared" si="24"/>
        <v>1.2</v>
      </c>
      <c r="E156" s="80">
        <f>IF('Indicator Data'!AS159="No data","x",ROUND(IF('Indicator Data'!AS159&gt;E$195,0,IF('Indicator Data'!AS159&lt;E$194,10,(E$195-'Indicator Data'!AS159)/(E$195-E$194)*10)),1))</f>
        <v>1.5</v>
      </c>
      <c r="F156" s="80">
        <f>IF('Indicator Data'!AR159="No data","x",ROUND(IF('Indicator Data'!AR159&gt;F$195,0,IF('Indicator Data'!AR159&lt;F$194,10,(F$195-'Indicator Data'!AR159)/(F$195-F$194)*10)),1))</f>
        <v>0.5</v>
      </c>
      <c r="G156" s="81">
        <f t="shared" si="25"/>
        <v>1</v>
      </c>
      <c r="H156" s="82">
        <f t="shared" si="26"/>
        <v>1.1000000000000001</v>
      </c>
      <c r="I156" s="80">
        <f>IF('Indicator Data'!AU159="No data","x",ROUND(IF('Indicator Data'!AU159^2&gt;I$195,0,IF('Indicator Data'!AU159^2&lt;I$194,10,(I$195-'Indicator Data'!AU159^2)/(I$195-I$194)*10)),1))</f>
        <v>0.6</v>
      </c>
      <c r="J156" s="80">
        <f>IF(OR('Indicator Data'!AT159=0,'Indicator Data'!AT159="No data"),"x",ROUND(IF('Indicator Data'!AT159&gt;J$195,0,IF('Indicator Data'!AT159&lt;J$194,10,(J$195-'Indicator Data'!AT159)/(J$195-J$194)*10)),1))</f>
        <v>0</v>
      </c>
      <c r="K156" s="80">
        <f>IF('Indicator Data'!AV159="No data","x",ROUND(IF('Indicator Data'!AV159&gt;K$195,0,IF('Indicator Data'!AV159&lt;K$194,10,(K$195-'Indicator Data'!AV159)/(K$195-K$194)*10)),1))</f>
        <v>1.2</v>
      </c>
      <c r="L156" s="80">
        <f>IF('Indicator Data'!AW159="No data","x",ROUND(IF('Indicator Data'!AW159&gt;L$195,0,IF('Indicator Data'!AW159&lt;L$194,10,(L$195-'Indicator Data'!AW159)/(L$195-L$194)*10)),1))</f>
        <v>2.6</v>
      </c>
      <c r="M156" s="81">
        <f t="shared" si="27"/>
        <v>1.1000000000000001</v>
      </c>
      <c r="N156" s="124">
        <f>IF('Indicator Data'!AX159="No data","x",'Indicator Data'!AX159/'Indicator Data'!BK159*100)</f>
        <v>800</v>
      </c>
      <c r="O156" s="80">
        <f t="shared" si="28"/>
        <v>0</v>
      </c>
      <c r="P156" s="80">
        <f>IF('Indicator Data'!AY159="No data","x",ROUND(IF('Indicator Data'!AY159&gt;P$195,0,IF('Indicator Data'!AY159&lt;P$194,10,(P$195-'Indicator Data'!AY159)/(P$195-P$194)*10)),1))</f>
        <v>0</v>
      </c>
      <c r="Q156" s="80">
        <f>IF('Indicator Data'!AZ159="No data","x",ROUND(IF('Indicator Data'!AZ159&gt;Q$195,0,IF('Indicator Data'!AZ159&lt;Q$194,10,(Q$195-'Indicator Data'!AZ159)/(Q$195-Q$194)*10)),1))</f>
        <v>0</v>
      </c>
      <c r="R156" s="81">
        <f t="shared" si="29"/>
        <v>0</v>
      </c>
      <c r="S156" s="80">
        <f>IF('Indicator Data'!BA159="No data","x",ROUND(IF('Indicator Data'!BA159&gt;S$195,0,IF('Indicator Data'!BA159&lt;S$194,10,(S$195-'Indicator Data'!BA159)/(S$195-S$194)*10)),1))</f>
        <v>4.2</v>
      </c>
      <c r="T156" s="124">
        <f>IF('Indicator Data'!BB159="No data","x",ROUND(IF('Indicator Data'!BB159&gt;T$195,0,IF('Indicator Data'!BB159&lt;T$194,10,(T$195-'Indicator Data'!BB159)/(T$195-T$194)*10)),1))</f>
        <v>0.5</v>
      </c>
      <c r="U156" s="124">
        <f>IF('Indicator Data'!BC159="No data","x",ROUND(IF('Indicator Data'!BC159&gt;U$195,0,IF('Indicator Data'!BC159&lt;U$194,10,(U$195-'Indicator Data'!BC159)/(U$195-U$194)*10)),1))</f>
        <v>1.5</v>
      </c>
      <c r="V156" s="124">
        <f>IF('Indicator Data'!BD159="No data","x",ROUND(IF('Indicator Data'!BD159&gt;V$195,0,IF('Indicator Data'!BD159&lt;V$194,10,(V$195-'Indicator Data'!BD159)/(V$195-V$194)*10)),1))</f>
        <v>2.7</v>
      </c>
      <c r="W156" s="80">
        <f t="shared" si="30"/>
        <v>1.5666666666666667</v>
      </c>
      <c r="X156" s="80">
        <f>IF('Indicator Data'!BE159="No data","x",ROUND(IF('Indicator Data'!BE159&gt;X$195,0,IF('Indicator Data'!BE159&lt;X$194,10,(X$195-'Indicator Data'!BE159)/(X$195-X$194)*10)),1))</f>
        <v>0</v>
      </c>
      <c r="Y156" s="80">
        <f>IF('Indicator Data'!BF159="No data","x",ROUND(IF('Indicator Data'!BF159&gt;Y$195,10,IF('Indicator Data'!BF159&lt;Y$194,0,10-(Y$195-'Indicator Data'!BF159)/(Y$195-Y$194)*10)),1))</f>
        <v>0.1</v>
      </c>
      <c r="Z156" s="81">
        <f t="shared" si="22"/>
        <v>1.5</v>
      </c>
      <c r="AA156" s="82">
        <f t="shared" si="23"/>
        <v>0.9</v>
      </c>
      <c r="AB156" s="179">
        <f>IF('Indicator Data'!BG159="No data","x",ROUND(IF('Indicator Data'!BG159&gt;AB$195,0,IF('Indicator Data'!BG159&lt;AB$194,10,(AB$195-'Indicator Data'!BG159)/(AB$195-AB$194)*10)),1))</f>
        <v>0.9</v>
      </c>
    </row>
    <row r="157" spans="1:28" s="4" customFormat="1" x14ac:dyDescent="0.3">
      <c r="A157" s="109" t="str">
        <f>'Indicator Data'!A160</f>
        <v>Slovakia</v>
      </c>
      <c r="B157" s="46" t="str">
        <f>'Indicator Data'!B160</f>
        <v>SVK</v>
      </c>
      <c r="C157" s="80">
        <f>IF('Indicator Data'!AQ160="No data","x",ROUND(IF('Indicator Data'!AQ160&gt;C$195,0,IF('Indicator Data'!AQ160&lt;C$194,10,(C$195-'Indicator Data'!AQ160)/(C$195-C$194)*10)),1))</f>
        <v>3.4</v>
      </c>
      <c r="D157" s="81">
        <f t="shared" si="24"/>
        <v>3.4</v>
      </c>
      <c r="E157" s="80">
        <f>IF('Indicator Data'!AS160="No data","x",ROUND(IF('Indicator Data'!AS160&gt;E$195,0,IF('Indicator Data'!AS160&lt;E$194,10,(E$195-'Indicator Data'!AS160)/(E$195-E$194)*10)),1))</f>
        <v>5</v>
      </c>
      <c r="F157" s="80">
        <f>IF('Indicator Data'!AR160="No data","x",ROUND(IF('Indicator Data'!AR160&gt;F$195,0,IF('Indicator Data'!AR160&lt;F$194,10,(F$195-'Indicator Data'!AR160)/(F$195-F$194)*10)),1))</f>
        <v>3.6</v>
      </c>
      <c r="G157" s="81">
        <f t="shared" si="25"/>
        <v>4.3</v>
      </c>
      <c r="H157" s="82">
        <f t="shared" si="26"/>
        <v>3.9</v>
      </c>
      <c r="I157" s="80" t="str">
        <f>IF('Indicator Data'!AU160="No data","x",ROUND(IF('Indicator Data'!AU160^2&gt;I$195,0,IF('Indicator Data'!AU160^2&lt;I$194,10,(I$195-'Indicator Data'!AU160^2)/(I$195-I$194)*10)),1))</f>
        <v>x</v>
      </c>
      <c r="J157" s="80">
        <f>IF(OR('Indicator Data'!AT160=0,'Indicator Data'!AT160="No data"),"x",ROUND(IF('Indicator Data'!AT160&gt;J$195,0,IF('Indicator Data'!AT160&lt;J$194,10,(J$195-'Indicator Data'!AT160)/(J$195-J$194)*10)),1))</f>
        <v>0</v>
      </c>
      <c r="K157" s="80">
        <f>IF('Indicator Data'!AV160="No data","x",ROUND(IF('Indicator Data'!AV160&gt;K$195,0,IF('Indicator Data'!AV160&lt;K$194,10,(K$195-'Indicator Data'!AV160)/(K$195-K$194)*10)),1))</f>
        <v>1.9</v>
      </c>
      <c r="L157" s="80">
        <f>IF('Indicator Data'!AW160="No data","x",ROUND(IF('Indicator Data'!AW160&gt;L$195,0,IF('Indicator Data'!AW160&lt;L$194,10,(L$195-'Indicator Data'!AW160)/(L$195-L$194)*10)),1))</f>
        <v>3.4</v>
      </c>
      <c r="M157" s="81">
        <f t="shared" si="27"/>
        <v>1.8</v>
      </c>
      <c r="N157" s="124">
        <f>IF('Indicator Data'!AX160="No data","x",'Indicator Data'!AX160/'Indicator Data'!BK160*100)</f>
        <v>174.67975378472801</v>
      </c>
      <c r="O157" s="80">
        <f t="shared" si="28"/>
        <v>0</v>
      </c>
      <c r="P157" s="80">
        <f>IF('Indicator Data'!AY160="No data","x",ROUND(IF('Indicator Data'!AY160&gt;P$195,0,IF('Indicator Data'!AY160&lt;P$194,10,(P$195-'Indicator Data'!AY160)/(P$195-P$194)*10)),1))</f>
        <v>0.2</v>
      </c>
      <c r="Q157" s="80">
        <f>IF('Indicator Data'!AZ160="No data","x",ROUND(IF('Indicator Data'!AZ160&gt;Q$195,0,IF('Indicator Data'!AZ160&lt;Q$194,10,(Q$195-'Indicator Data'!AZ160)/(Q$195-Q$194)*10)),1))</f>
        <v>0</v>
      </c>
      <c r="R157" s="81">
        <f t="shared" si="29"/>
        <v>0.1</v>
      </c>
      <c r="S157" s="80">
        <f>IF('Indicator Data'!BA160="No data","x",ROUND(IF('Indicator Data'!BA160&gt;S$195,0,IF('Indicator Data'!BA160&lt;S$194,10,(S$195-'Indicator Data'!BA160)/(S$195-S$194)*10)),1))</f>
        <v>3.8</v>
      </c>
      <c r="T157" s="124">
        <f>IF('Indicator Data'!BB160="No data","x",ROUND(IF('Indicator Data'!BB160&gt;T$195,0,IF('Indicator Data'!BB160&lt;T$194,10,(T$195-'Indicator Data'!BB160)/(T$195-T$194)*10)),1))</f>
        <v>0.5</v>
      </c>
      <c r="U157" s="124">
        <f>IF('Indicator Data'!BC160="No data","x",ROUND(IF('Indicator Data'!BC160&gt;U$195,0,IF('Indicator Data'!BC160&lt;U$194,10,(U$195-'Indicator Data'!BC160)/(U$195-U$194)*10)),1))</f>
        <v>0.3</v>
      </c>
      <c r="V157" s="124">
        <f>IF('Indicator Data'!BD160="No data","x",ROUND(IF('Indicator Data'!BD160&gt;V$195,0,IF('Indicator Data'!BD160&lt;V$194,10,(V$195-'Indicator Data'!BD160)/(V$195-V$194)*10)),1))</f>
        <v>0.5</v>
      </c>
      <c r="W157" s="80">
        <f t="shared" si="30"/>
        <v>0.43333333333333335</v>
      </c>
      <c r="X157" s="80">
        <f>IF('Indicator Data'!BE160="No data","x",ROUND(IF('Indicator Data'!BE160&gt;X$195,0,IF('Indicator Data'!BE160&lt;X$194,10,(X$195-'Indicator Data'!BE160)/(X$195-X$194)*10)),1))</f>
        <v>2.8</v>
      </c>
      <c r="Y157" s="80">
        <f>IF('Indicator Data'!BF160="No data","x",ROUND(IF('Indicator Data'!BF160&gt;Y$195,10,IF('Indicator Data'!BF160&lt;Y$194,0,10-(Y$195-'Indicator Data'!BF160)/(Y$195-Y$194)*10)),1))</f>
        <v>0.1</v>
      </c>
      <c r="Z157" s="81">
        <f t="shared" si="22"/>
        <v>1.8</v>
      </c>
      <c r="AA157" s="82">
        <f t="shared" si="23"/>
        <v>1.2</v>
      </c>
      <c r="AB157" s="179">
        <f>IF('Indicator Data'!BG160="No data","x",ROUND(IF('Indicator Data'!BG160&gt;AB$195,0,IF('Indicator Data'!BG160&lt;AB$194,10,(AB$195-'Indicator Data'!BG160)/(AB$195-AB$194)*10)),1))</f>
        <v>3.1</v>
      </c>
    </row>
    <row r="158" spans="1:28" s="4" customFormat="1" x14ac:dyDescent="0.3">
      <c r="A158" s="109" t="str">
        <f>'Indicator Data'!A161</f>
        <v>Slovenia</v>
      </c>
      <c r="B158" s="46" t="str">
        <f>'Indicator Data'!B161</f>
        <v>SVN</v>
      </c>
      <c r="C158" s="80">
        <f>IF('Indicator Data'!AQ161="No data","x",ROUND(IF('Indicator Data'!AQ161&gt;C$195,0,IF('Indicator Data'!AQ161&lt;C$194,10,(C$195-'Indicator Data'!AQ161)/(C$195-C$194)*10)),1))</f>
        <v>0.9</v>
      </c>
      <c r="D158" s="81">
        <f t="shared" si="24"/>
        <v>0.9</v>
      </c>
      <c r="E158" s="80">
        <f>IF('Indicator Data'!AS161="No data","x",ROUND(IF('Indicator Data'!AS161&gt;E$195,0,IF('Indicator Data'!AS161&lt;E$194,10,(E$195-'Indicator Data'!AS161)/(E$195-E$194)*10)),1))</f>
        <v>4</v>
      </c>
      <c r="F158" s="80">
        <f>IF('Indicator Data'!AR161="No data","x",ROUND(IF('Indicator Data'!AR161&gt;F$195,0,IF('Indicator Data'!AR161&lt;F$194,10,(F$195-'Indicator Data'!AR161)/(F$195-F$194)*10)),1))</f>
        <v>2.7</v>
      </c>
      <c r="G158" s="81">
        <f t="shared" si="25"/>
        <v>3.4</v>
      </c>
      <c r="H158" s="82">
        <f t="shared" si="26"/>
        <v>2.2000000000000002</v>
      </c>
      <c r="I158" s="80">
        <f>IF('Indicator Data'!AU161="No data","x",ROUND(IF('Indicator Data'!AU161^2&gt;I$195,0,IF('Indicator Data'!AU161^2&lt;I$194,10,(I$195-'Indicator Data'!AU161^2)/(I$195-I$194)*10)),1))</f>
        <v>0.1</v>
      </c>
      <c r="J158" s="80">
        <f>IF(OR('Indicator Data'!AT161=0,'Indicator Data'!AT161="No data"),"x",ROUND(IF('Indicator Data'!AT161&gt;J$195,0,IF('Indicator Data'!AT161&lt;J$194,10,(J$195-'Indicator Data'!AT161)/(J$195-J$194)*10)),1))</f>
        <v>0</v>
      </c>
      <c r="K158" s="80">
        <f>IF('Indicator Data'!AV161="No data","x",ROUND(IF('Indicator Data'!AV161&gt;K$195,0,IF('Indicator Data'!AV161&lt;K$194,10,(K$195-'Indicator Data'!AV161)/(K$195-K$194)*10)),1))</f>
        <v>2</v>
      </c>
      <c r="L158" s="80">
        <f>IF('Indicator Data'!AW161="No data","x",ROUND(IF('Indicator Data'!AW161&gt;L$195,0,IF('Indicator Data'!AW161&lt;L$194,10,(L$195-'Indicator Data'!AW161)/(L$195-L$194)*10)),1))</f>
        <v>4.2</v>
      </c>
      <c r="M158" s="81">
        <f t="shared" si="27"/>
        <v>1.6</v>
      </c>
      <c r="N158" s="124">
        <f>IF('Indicator Data'!AX161="No data","x",'Indicator Data'!AX161/'Indicator Data'!BK161*100)</f>
        <v>178.74875868917576</v>
      </c>
      <c r="O158" s="80">
        <f t="shared" si="28"/>
        <v>0</v>
      </c>
      <c r="P158" s="80">
        <f>IF('Indicator Data'!AY161="No data","x",ROUND(IF('Indicator Data'!AY161&gt;P$195,0,IF('Indicator Data'!AY161&lt;P$194,10,(P$195-'Indicator Data'!AY161)/(P$195-P$194)*10)),1))</f>
        <v>0.1</v>
      </c>
      <c r="Q158" s="80">
        <f>IF('Indicator Data'!AZ161="No data","x",ROUND(IF('Indicator Data'!AZ161&gt;Q$195,0,IF('Indicator Data'!AZ161&lt;Q$194,10,(Q$195-'Indicator Data'!AZ161)/(Q$195-Q$194)*10)),1))</f>
        <v>0.1</v>
      </c>
      <c r="R158" s="81">
        <f t="shared" si="29"/>
        <v>0.1</v>
      </c>
      <c r="S158" s="80">
        <f>IF('Indicator Data'!BA161="No data","x",ROUND(IF('Indicator Data'!BA161&gt;S$195,0,IF('Indicator Data'!BA161&lt;S$194,10,(S$195-'Indicator Data'!BA161)/(S$195-S$194)*10)),1))</f>
        <v>2.5</v>
      </c>
      <c r="T158" s="124">
        <f>IF('Indicator Data'!BB161="No data","x",ROUND(IF('Indicator Data'!BB161&gt;T$195,0,IF('Indicator Data'!BB161&lt;T$194,10,(T$195-'Indicator Data'!BB161)/(T$195-T$194)*10)),1))</f>
        <v>0.8</v>
      </c>
      <c r="U158" s="124">
        <f>IF('Indicator Data'!BC161="No data","x",ROUND(IF('Indicator Data'!BC161&gt;U$195,0,IF('Indicator Data'!BC161&lt;U$194,10,(U$195-'Indicator Data'!BC161)/(U$195-U$194)*10)),1))</f>
        <v>0.8</v>
      </c>
      <c r="V158" s="124">
        <f>IF('Indicator Data'!BD161="No data","x",ROUND(IF('Indicator Data'!BD161&gt;V$195,0,IF('Indicator Data'!BD161&lt;V$194,10,(V$195-'Indicator Data'!BD161)/(V$195-V$194)*10)),1))</f>
        <v>7.5</v>
      </c>
      <c r="W158" s="80">
        <f t="shared" si="30"/>
        <v>3.0333333333333332</v>
      </c>
      <c r="X158" s="80">
        <f>IF('Indicator Data'!BE161="No data","x",ROUND(IF('Indicator Data'!BE161&gt;X$195,0,IF('Indicator Data'!BE161&lt;X$194,10,(X$195-'Indicator Data'!BE161)/(X$195-X$194)*10)),1))</f>
        <v>0.8</v>
      </c>
      <c r="Y158" s="80">
        <f>IF('Indicator Data'!BF161="No data","x",ROUND(IF('Indicator Data'!BF161&gt;Y$195,10,IF('Indicator Data'!BF161&lt;Y$194,0,10-(Y$195-'Indicator Data'!BF161)/(Y$195-Y$194)*10)),1))</f>
        <v>0.1</v>
      </c>
      <c r="Z158" s="81">
        <f t="shared" si="22"/>
        <v>1.6</v>
      </c>
      <c r="AA158" s="82">
        <f t="shared" si="23"/>
        <v>1.1000000000000001</v>
      </c>
      <c r="AB158" s="179">
        <f>IF('Indicator Data'!BG161="No data","x",ROUND(IF('Indicator Data'!BG161&gt;AB$195,0,IF('Indicator Data'!BG161&lt;AB$194,10,(AB$195-'Indicator Data'!BG161)/(AB$195-AB$194)*10)),1))</f>
        <v>1.8</v>
      </c>
    </row>
    <row r="159" spans="1:28" s="4" customFormat="1" x14ac:dyDescent="0.3">
      <c r="A159" s="109" t="str">
        <f>'Indicator Data'!A162</f>
        <v>Solomon Islands</v>
      </c>
      <c r="B159" s="46" t="str">
        <f>'Indicator Data'!B162</f>
        <v>SLB</v>
      </c>
      <c r="C159" s="80">
        <f>IF('Indicator Data'!AQ162="No data","x",ROUND(IF('Indicator Data'!AQ162&gt;C$195,0,IF('Indicator Data'!AQ162&lt;C$194,10,(C$195-'Indicator Data'!AQ162)/(C$195-C$194)*10)),1))</f>
        <v>6.6</v>
      </c>
      <c r="D159" s="81">
        <f t="shared" si="24"/>
        <v>6.6</v>
      </c>
      <c r="E159" s="80">
        <f>IF('Indicator Data'!AS162="No data","x",ROUND(IF('Indicator Data'!AS162&gt;E$195,0,IF('Indicator Data'!AS162&lt;E$194,10,(E$195-'Indicator Data'!AS162)/(E$195-E$194)*10)),1))</f>
        <v>5.8</v>
      </c>
      <c r="F159" s="80">
        <f>IF('Indicator Data'!AR162="No data","x",ROUND(IF('Indicator Data'!AR162&gt;F$195,0,IF('Indicator Data'!AR162&lt;F$194,10,(F$195-'Indicator Data'!AR162)/(F$195-F$194)*10)),1))</f>
        <v>7.1</v>
      </c>
      <c r="G159" s="81">
        <f t="shared" si="25"/>
        <v>6.5</v>
      </c>
      <c r="H159" s="82">
        <f t="shared" si="26"/>
        <v>6.6</v>
      </c>
      <c r="I159" s="80">
        <f>IF('Indicator Data'!AU162="No data","x",ROUND(IF('Indicator Data'!AU162^2&gt;I$195,0,IF('Indicator Data'!AU162^2&lt;I$194,10,(I$195-'Indicator Data'!AU162^2)/(I$195-I$194)*10)),1))</f>
        <v>4.5</v>
      </c>
      <c r="J159" s="80">
        <f>IF(OR('Indicator Data'!AT162=0,'Indicator Data'!AT162="No data"),"x",ROUND(IF('Indicator Data'!AT162&gt;J$195,0,IF('Indicator Data'!AT162&lt;J$194,10,(J$195-'Indicator Data'!AT162)/(J$195-J$194)*10)),1))</f>
        <v>3.7</v>
      </c>
      <c r="K159" s="80">
        <f>IF('Indicator Data'!AV162="No data","x",ROUND(IF('Indicator Data'!AV162&gt;K$195,0,IF('Indicator Data'!AV162&lt;K$194,10,(K$195-'Indicator Data'!AV162)/(K$195-K$194)*10)),1))</f>
        <v>8.8000000000000007</v>
      </c>
      <c r="L159" s="80">
        <f>IF('Indicator Data'!AW162="No data","x",ROUND(IF('Indicator Data'!AW162&gt;L$195,0,IF('Indicator Data'!AW162&lt;L$194,10,(L$195-'Indicator Data'!AW162)/(L$195-L$194)*10)),1))</f>
        <v>6.5</v>
      </c>
      <c r="M159" s="81">
        <f t="shared" si="27"/>
        <v>5.9</v>
      </c>
      <c r="N159" s="124">
        <f>IF('Indicator Data'!AX162="No data","x",'Indicator Data'!AX162/'Indicator Data'!BK162*100)</f>
        <v>3.5727045373347623</v>
      </c>
      <c r="O159" s="80">
        <f t="shared" si="28"/>
        <v>9.6999999999999993</v>
      </c>
      <c r="P159" s="80">
        <f>IF('Indicator Data'!AY162="No data","x",ROUND(IF('Indicator Data'!AY162&gt;P$195,0,IF('Indicator Data'!AY162&lt;P$194,10,(P$195-'Indicator Data'!AY162)/(P$195-P$194)*10)),1))</f>
        <v>7.4</v>
      </c>
      <c r="Q159" s="80">
        <f>IF('Indicator Data'!AZ162="No data","x",ROUND(IF('Indicator Data'!AZ162&gt;Q$195,0,IF('Indicator Data'!AZ162&lt;Q$194,10,(Q$195-'Indicator Data'!AZ162)/(Q$195-Q$194)*10)),1))</f>
        <v>6.4</v>
      </c>
      <c r="R159" s="81">
        <f t="shared" si="29"/>
        <v>7.8</v>
      </c>
      <c r="S159" s="80">
        <f>IF('Indicator Data'!BA162="No data","x",ROUND(IF('Indicator Data'!BA162&gt;S$195,0,IF('Indicator Data'!BA162&lt;S$194,10,(S$195-'Indicator Data'!BA162)/(S$195-S$194)*10)),1))</f>
        <v>9.5</v>
      </c>
      <c r="T159" s="124">
        <f>IF('Indicator Data'!BB162="No data","x",ROUND(IF('Indicator Data'!BB162&gt;T$195,0,IF('Indicator Data'!BB162&lt;T$194,10,(T$195-'Indicator Data'!BB162)/(T$195-T$194)*10)),1))</f>
        <v>0.8</v>
      </c>
      <c r="U159" s="124" t="str">
        <f>IF('Indicator Data'!BC162="No data","x",ROUND(IF('Indicator Data'!BC162&gt;U$195,0,IF('Indicator Data'!BC162&lt;U$194,10,(U$195-'Indicator Data'!BC162)/(U$195-U$194)*10)),1))</f>
        <v>x</v>
      </c>
      <c r="V159" s="124">
        <f>IF('Indicator Data'!BD162="No data","x",ROUND(IF('Indicator Data'!BD162&gt;V$195,0,IF('Indicator Data'!BD162&lt;V$194,10,(V$195-'Indicator Data'!BD162)/(V$195-V$194)*10)),1))</f>
        <v>3.1</v>
      </c>
      <c r="W159" s="80">
        <f t="shared" si="30"/>
        <v>1.9500000000000002</v>
      </c>
      <c r="X159" s="80">
        <f>IF('Indicator Data'!BE162="No data","x",ROUND(IF('Indicator Data'!BE162&gt;X$195,0,IF('Indicator Data'!BE162&lt;X$194,10,(X$195-'Indicator Data'!BE162)/(X$195-X$194)*10)),1))</f>
        <v>9.8000000000000007</v>
      </c>
      <c r="Y159" s="80">
        <f>IF('Indicator Data'!BF162="No data","x",ROUND(IF('Indicator Data'!BF162&gt;Y$195,10,IF('Indicator Data'!BF162&lt;Y$194,0,10-(Y$195-'Indicator Data'!BF162)/(Y$195-Y$194)*10)),1))</f>
        <v>1.2</v>
      </c>
      <c r="Z159" s="81">
        <f t="shared" si="22"/>
        <v>5.6</v>
      </c>
      <c r="AA159" s="82">
        <f t="shared" si="23"/>
        <v>6.4</v>
      </c>
      <c r="AB159" s="179">
        <f>IF('Indicator Data'!BG162="No data","x",ROUND(IF('Indicator Data'!BG162&gt;AB$195,0,IF('Indicator Data'!BG162&lt;AB$194,10,(AB$195-'Indicator Data'!BG162)/(AB$195-AB$194)*10)),1))</f>
        <v>6.6</v>
      </c>
    </row>
    <row r="160" spans="1:28" s="4" customFormat="1" x14ac:dyDescent="0.3">
      <c r="A160" s="109" t="str">
        <f>'Indicator Data'!A163</f>
        <v>Somalia</v>
      </c>
      <c r="B160" s="46" t="str">
        <f>'Indicator Data'!B163</f>
        <v>SOM</v>
      </c>
      <c r="C160" s="80" t="str">
        <f>IF('Indicator Data'!AQ163="No data","x",ROUND(IF('Indicator Data'!AQ163&gt;C$195,0,IF('Indicator Data'!AQ163&lt;C$194,10,(C$195-'Indicator Data'!AQ163)/(C$195-C$194)*10)),1))</f>
        <v>x</v>
      </c>
      <c r="D160" s="81" t="str">
        <f t="shared" si="24"/>
        <v>x</v>
      </c>
      <c r="E160" s="80">
        <f>IF('Indicator Data'!AS163="No data","x",ROUND(IF('Indicator Data'!AS163&gt;E$195,0,IF('Indicator Data'!AS163&lt;E$194,10,(E$195-'Indicator Data'!AS163)/(E$195-E$194)*10)),1))</f>
        <v>9.1</v>
      </c>
      <c r="F160" s="80">
        <f>IF('Indicator Data'!AR163="No data","x",ROUND(IF('Indicator Data'!AR163&gt;F$195,0,IF('Indicator Data'!AR163&lt;F$194,10,(F$195-'Indicator Data'!AR163)/(F$195-F$194)*10)),1))</f>
        <v>9.4</v>
      </c>
      <c r="G160" s="81">
        <f t="shared" si="25"/>
        <v>9.3000000000000007</v>
      </c>
      <c r="H160" s="82">
        <f t="shared" si="26"/>
        <v>9.3000000000000007</v>
      </c>
      <c r="I160" s="80" t="str">
        <f>IF('Indicator Data'!AU163="No data","x",ROUND(IF('Indicator Data'!AU163^2&gt;I$195,0,IF('Indicator Data'!AU163^2&lt;I$194,10,(I$195-'Indicator Data'!AU163^2)/(I$195-I$194)*10)),1))</f>
        <v>x</v>
      </c>
      <c r="J160" s="80">
        <f>IF(OR('Indicator Data'!AT163=0,'Indicator Data'!AT163="No data"),"x",ROUND(IF('Indicator Data'!AT163&gt;J$195,0,IF('Indicator Data'!AT163&lt;J$194,10,(J$195-'Indicator Data'!AT163)/(J$195-J$194)*10)),1))</f>
        <v>6.7</v>
      </c>
      <c r="K160" s="80">
        <f>IF('Indicator Data'!AV163="No data","x",ROUND(IF('Indicator Data'!AV163&gt;K$195,0,IF('Indicator Data'!AV163&lt;K$194,10,(K$195-'Indicator Data'!AV163)/(K$195-K$194)*10)),1))</f>
        <v>9.8000000000000007</v>
      </c>
      <c r="L160" s="80">
        <f>IF('Indicator Data'!AW163="No data","x",ROUND(IF('Indicator Data'!AW163&gt;L$195,0,IF('Indicator Data'!AW163&lt;L$194,10,(L$195-'Indicator Data'!AW163)/(L$195-L$194)*10)),1))</f>
        <v>7.6</v>
      </c>
      <c r="M160" s="81">
        <f t="shared" si="27"/>
        <v>8</v>
      </c>
      <c r="N160" s="124">
        <f>IF('Indicator Data'!AX163="No data","x",'Indicator Data'!AX163/'Indicator Data'!BK163*100)</f>
        <v>30.28660694360315</v>
      </c>
      <c r="O160" s="80">
        <f t="shared" si="28"/>
        <v>7</v>
      </c>
      <c r="P160" s="80">
        <f>IF('Indicator Data'!AY163="No data","x",ROUND(IF('Indicator Data'!AY163&gt;P$195,0,IF('Indicator Data'!AY163&lt;P$194,10,(P$195-'Indicator Data'!AY163)/(P$195-P$194)*10)),1))</f>
        <v>6.9</v>
      </c>
      <c r="Q160" s="80">
        <f>IF('Indicator Data'!AZ163="No data","x",ROUND(IF('Indicator Data'!AZ163&gt;Q$195,0,IF('Indicator Data'!AZ163&lt;Q$194,10,(Q$195-'Indicator Data'!AZ163)/(Q$195-Q$194)*10)),1))</f>
        <v>9.5</v>
      </c>
      <c r="R160" s="81">
        <f t="shared" si="29"/>
        <v>7.8</v>
      </c>
      <c r="S160" s="80">
        <f>IF('Indicator Data'!BA163="No data","x",ROUND(IF('Indicator Data'!BA163&gt;S$195,0,IF('Indicator Data'!BA163&lt;S$194,10,(S$195-'Indicator Data'!BA163)/(S$195-S$194)*10)),1))</f>
        <v>9.9</v>
      </c>
      <c r="T160" s="124">
        <f>IF('Indicator Data'!BB163="No data","x",ROUND(IF('Indicator Data'!BB163&gt;T$195,0,IF('Indicator Data'!BB163&lt;T$194,10,(T$195-'Indicator Data'!BB163)/(T$195-T$194)*10)),1))</f>
        <v>9.6999999999999993</v>
      </c>
      <c r="U160" s="124" t="str">
        <f>IF('Indicator Data'!BC163="No data","x",ROUND(IF('Indicator Data'!BC163&gt;U$195,0,IF('Indicator Data'!BC163&lt;U$194,10,(U$195-'Indicator Data'!BC163)/(U$195-U$194)*10)),1))</f>
        <v>x</v>
      </c>
      <c r="V160" s="124" t="str">
        <f>IF('Indicator Data'!BD163="No data","x",ROUND(IF('Indicator Data'!BD163&gt;V$195,0,IF('Indicator Data'!BD163&lt;V$194,10,(V$195-'Indicator Data'!BD163)/(V$195-V$194)*10)),1))</f>
        <v>x</v>
      </c>
      <c r="W160" s="80">
        <f t="shared" si="30"/>
        <v>9.6999999999999993</v>
      </c>
      <c r="X160" s="80" t="str">
        <f>IF('Indicator Data'!BE163="No data","x",ROUND(IF('Indicator Data'!BE163&gt;X$195,0,IF('Indicator Data'!BE163&lt;X$194,10,(X$195-'Indicator Data'!BE163)/(X$195-X$194)*10)),1))</f>
        <v>x</v>
      </c>
      <c r="Y160" s="80">
        <f>IF('Indicator Data'!BF163="No data","x",ROUND(IF('Indicator Data'!BF163&gt;Y$195,10,IF('Indicator Data'!BF163&lt;Y$194,0,10-(Y$195-'Indicator Data'!BF163)/(Y$195-Y$194)*10)),1))</f>
        <v>9.1999999999999993</v>
      </c>
      <c r="Z160" s="81">
        <f t="shared" si="22"/>
        <v>9.6</v>
      </c>
      <c r="AA160" s="82">
        <f t="shared" si="23"/>
        <v>8.5</v>
      </c>
      <c r="AB160" s="179">
        <f>IF('Indicator Data'!BG163="No data","x",ROUND(IF('Indicator Data'!BG163&gt;AB$195,0,IF('Indicator Data'!BG163&lt;AB$194,10,(AB$195-'Indicator Data'!BG163)/(AB$195-AB$194)*10)),1))</f>
        <v>6.9</v>
      </c>
    </row>
    <row r="161" spans="1:28" s="4" customFormat="1" x14ac:dyDescent="0.3">
      <c r="A161" s="109" t="str">
        <f>'Indicator Data'!A164</f>
        <v>South Africa</v>
      </c>
      <c r="B161" s="46" t="str">
        <f>'Indicator Data'!B164</f>
        <v>ZAF</v>
      </c>
      <c r="C161" s="80">
        <f>IF('Indicator Data'!AQ164="No data","x",ROUND(IF('Indicator Data'!AQ164&gt;C$195,0,IF('Indicator Data'!AQ164&lt;C$194,10,(C$195-'Indicator Data'!AQ164)/(C$195-C$194)*10)),1))</f>
        <v>3.9</v>
      </c>
      <c r="D161" s="81">
        <f t="shared" si="24"/>
        <v>3.9</v>
      </c>
      <c r="E161" s="80">
        <f>IF('Indicator Data'!AS164="No data","x",ROUND(IF('Indicator Data'!AS164&gt;E$195,0,IF('Indicator Data'!AS164&lt;E$194,10,(E$195-'Indicator Data'!AS164)/(E$195-E$194)*10)),1))</f>
        <v>5.6</v>
      </c>
      <c r="F161" s="80">
        <f>IF('Indicator Data'!AR164="No data","x",ROUND(IF('Indicator Data'!AR164&gt;F$195,0,IF('Indicator Data'!AR164&lt;F$194,10,(F$195-'Indicator Data'!AR164)/(F$195-F$194)*10)),1))</f>
        <v>4.3</v>
      </c>
      <c r="G161" s="81">
        <f t="shared" si="25"/>
        <v>5</v>
      </c>
      <c r="H161" s="82">
        <f t="shared" si="26"/>
        <v>4.5</v>
      </c>
      <c r="I161" s="80">
        <f>IF('Indicator Data'!AU164="No data","x",ROUND(IF('Indicator Data'!AU164^2&gt;I$195,0,IF('Indicator Data'!AU164^2&lt;I$194,10,(I$195-'Indicator Data'!AU164^2)/(I$195-I$194)*10)),1))</f>
        <v>2.7</v>
      </c>
      <c r="J161" s="80">
        <f>IF(OR('Indicator Data'!AT164=0,'Indicator Data'!AT164="No data"),"x",ROUND(IF('Indicator Data'!AT164&gt;J$195,0,IF('Indicator Data'!AT164&lt;J$194,10,(J$195-'Indicator Data'!AT164)/(J$195-J$194)*10)),1))</f>
        <v>1.6</v>
      </c>
      <c r="K161" s="80">
        <f>IF('Indicator Data'!AV164="No data","x",ROUND(IF('Indicator Data'!AV164&gt;K$195,0,IF('Indicator Data'!AV164&lt;K$194,10,(K$195-'Indicator Data'!AV164)/(K$195-K$194)*10)),1))</f>
        <v>4.4000000000000004</v>
      </c>
      <c r="L161" s="80">
        <f>IF('Indicator Data'!AW164="No data","x",ROUND(IF('Indicator Data'!AW164&gt;L$195,0,IF('Indicator Data'!AW164&lt;L$194,10,(L$195-'Indicator Data'!AW164)/(L$195-L$194)*10)),1))</f>
        <v>2.1</v>
      </c>
      <c r="M161" s="81">
        <f t="shared" si="27"/>
        <v>2.7</v>
      </c>
      <c r="N161" s="124">
        <f>IF('Indicator Data'!AX164="No data","x",'Indicator Data'!AX164/'Indicator Data'!BK164*100)</f>
        <v>24.73023436018762</v>
      </c>
      <c r="O161" s="80">
        <f t="shared" si="28"/>
        <v>7.6</v>
      </c>
      <c r="P161" s="80">
        <f>IF('Indicator Data'!AY164="No data","x",ROUND(IF('Indicator Data'!AY164&gt;P$195,0,IF('Indicator Data'!AY164&lt;P$194,10,(P$195-'Indicator Data'!AY164)/(P$195-P$194)*10)),1))</f>
        <v>2.7</v>
      </c>
      <c r="Q161" s="80">
        <f>IF('Indicator Data'!AZ164="No data","x",ROUND(IF('Indicator Data'!AZ164&gt;Q$195,0,IF('Indicator Data'!AZ164&lt;Q$194,10,(Q$195-'Indicator Data'!AZ164)/(Q$195-Q$194)*10)),1))</f>
        <v>1.5</v>
      </c>
      <c r="R161" s="81">
        <f t="shared" si="29"/>
        <v>3.9</v>
      </c>
      <c r="S161" s="80">
        <f>IF('Indicator Data'!BA164="No data","x",ROUND(IF('Indicator Data'!BA164&gt;S$195,0,IF('Indicator Data'!BA164&lt;S$194,10,(S$195-'Indicator Data'!BA164)/(S$195-S$194)*10)),1))</f>
        <v>7.7</v>
      </c>
      <c r="T161" s="124">
        <f>IF('Indicator Data'!BB164="No data","x",ROUND(IF('Indicator Data'!BB164&gt;T$195,0,IF('Indicator Data'!BB164&lt;T$194,10,(T$195-'Indicator Data'!BB164)/(T$195-T$194)*10)),1))</f>
        <v>5.6</v>
      </c>
      <c r="U161" s="124">
        <f>IF('Indicator Data'!BC164="No data","x",ROUND(IF('Indicator Data'!BC164&gt;U$195,0,IF('Indicator Data'!BC164&lt;U$194,10,(U$195-'Indicator Data'!BC164)/(U$195-U$194)*10)),1))</f>
        <v>6.6</v>
      </c>
      <c r="V161" s="124">
        <f>IF('Indicator Data'!BD164="No data","x",ROUND(IF('Indicator Data'!BD164&gt;V$195,0,IF('Indicator Data'!BD164&lt;V$194,10,(V$195-'Indicator Data'!BD164)/(V$195-V$194)*10)),1))</f>
        <v>6.6</v>
      </c>
      <c r="W161" s="80">
        <f t="shared" si="30"/>
        <v>6.2666666666666657</v>
      </c>
      <c r="X161" s="80">
        <f>IF('Indicator Data'!BE164="No data","x",ROUND(IF('Indicator Data'!BE164&gt;X$195,0,IF('Indicator Data'!BE164&lt;X$194,10,(X$195-'Indicator Data'!BE164)/(X$195-X$194)*10)),1))</f>
        <v>6.5</v>
      </c>
      <c r="Y161" s="80">
        <f>IF('Indicator Data'!BF164="No data","x",ROUND(IF('Indicator Data'!BF164&gt;Y$195,10,IF('Indicator Data'!BF164&lt;Y$194,0,10-(Y$195-'Indicator Data'!BF164)/(Y$195-Y$194)*10)),1))</f>
        <v>1.3</v>
      </c>
      <c r="Z161" s="81">
        <f t="shared" si="22"/>
        <v>5.4</v>
      </c>
      <c r="AA161" s="82">
        <f t="shared" si="23"/>
        <v>4</v>
      </c>
      <c r="AB161" s="179">
        <f>IF('Indicator Data'!BG164="No data","x",ROUND(IF('Indicator Data'!BG164&gt;AB$195,0,IF('Indicator Data'!BG164&lt;AB$194,10,(AB$195-'Indicator Data'!BG164)/(AB$195-AB$194)*10)),1))</f>
        <v>3.4</v>
      </c>
    </row>
    <row r="162" spans="1:28" s="4" customFormat="1" x14ac:dyDescent="0.3">
      <c r="A162" s="109" t="str">
        <f>'Indicator Data'!A165</f>
        <v>South Sudan</v>
      </c>
      <c r="B162" s="46" t="str">
        <f>'Indicator Data'!B165</f>
        <v>SSD</v>
      </c>
      <c r="C162" s="80" t="str">
        <f>IF('Indicator Data'!AQ165="No data","x",ROUND(IF('Indicator Data'!AQ165&gt;C$195,0,IF('Indicator Data'!AQ165&lt;C$194,10,(C$195-'Indicator Data'!AQ165)/(C$195-C$194)*10)),1))</f>
        <v>x</v>
      </c>
      <c r="D162" s="81" t="str">
        <f t="shared" si="24"/>
        <v>x</v>
      </c>
      <c r="E162" s="80">
        <f>IF('Indicator Data'!AS165="No data","x",ROUND(IF('Indicator Data'!AS165&gt;E$195,0,IF('Indicator Data'!AS165&lt;E$194,10,(E$195-'Indicator Data'!AS165)/(E$195-E$194)*10)),1))</f>
        <v>8.8000000000000007</v>
      </c>
      <c r="F162" s="80">
        <f>IF('Indicator Data'!AR165="No data","x",ROUND(IF('Indicator Data'!AR165&gt;F$195,0,IF('Indicator Data'!AR165&lt;F$194,10,(F$195-'Indicator Data'!AR165)/(F$195-F$194)*10)),1))</f>
        <v>9.9</v>
      </c>
      <c r="G162" s="81">
        <f t="shared" si="25"/>
        <v>9.4</v>
      </c>
      <c r="H162" s="82">
        <f t="shared" si="26"/>
        <v>9.4</v>
      </c>
      <c r="I162" s="80">
        <f>IF('Indicator Data'!AU165="No data","x",ROUND(IF('Indicator Data'!AU165^2&gt;I$195,0,IF('Indicator Data'!AU165^2&lt;I$194,10,(I$195-'Indicator Data'!AU165^2)/(I$195-I$194)*10)),1))</f>
        <v>9.6999999999999993</v>
      </c>
      <c r="J162" s="80">
        <f>IF(OR('Indicator Data'!AT165=0,'Indicator Data'!AT165="No data"),"x",ROUND(IF('Indicator Data'!AT165&gt;J$195,0,IF('Indicator Data'!AT165&lt;J$194,10,(J$195-'Indicator Data'!AT165)/(J$195-J$194)*10)),1))</f>
        <v>7.5</v>
      </c>
      <c r="K162" s="80">
        <f>IF('Indicator Data'!AV165="No data","x",ROUND(IF('Indicator Data'!AV165&gt;K$195,0,IF('Indicator Data'!AV165&lt;K$194,10,(K$195-'Indicator Data'!AV165)/(K$195-K$194)*10)),1))</f>
        <v>9.1999999999999993</v>
      </c>
      <c r="L162" s="80">
        <f>IF('Indicator Data'!AW165="No data","x",ROUND(IF('Indicator Data'!AW165&gt;L$195,0,IF('Indicator Data'!AW165&lt;L$194,10,(L$195-'Indicator Data'!AW165)/(L$195-L$194)*10)),1))</f>
        <v>8.5</v>
      </c>
      <c r="M162" s="81">
        <f t="shared" si="27"/>
        <v>8.6999999999999993</v>
      </c>
      <c r="N162" s="124">
        <f>IF('Indicator Data'!AX165="No data","x",'Indicator Data'!AX165/'Indicator Data'!BK165*100)</f>
        <v>6.052808425509328</v>
      </c>
      <c r="O162" s="80">
        <f t="shared" si="28"/>
        <v>9.5</v>
      </c>
      <c r="P162" s="80">
        <f>IF('Indicator Data'!AY165="No data","x",ROUND(IF('Indicator Data'!AY165&gt;P$195,0,IF('Indicator Data'!AY165&lt;P$194,10,(P$195-'Indicator Data'!AY165)/(P$195-P$194)*10)),1))</f>
        <v>9.9</v>
      </c>
      <c r="Q162" s="80">
        <f>IF('Indicator Data'!AZ165="No data","x",ROUND(IF('Indicator Data'!AZ165&gt;Q$195,0,IF('Indicator Data'!AZ165&lt;Q$194,10,(Q$195-'Indicator Data'!AZ165)/(Q$195-Q$194)*10)),1))</f>
        <v>10</v>
      </c>
      <c r="R162" s="81">
        <f t="shared" si="29"/>
        <v>9.8000000000000007</v>
      </c>
      <c r="S162" s="80" t="str">
        <f>IF('Indicator Data'!BA165="No data","x",ROUND(IF('Indicator Data'!BA165&gt;S$195,0,IF('Indicator Data'!BA165&lt;S$194,10,(S$195-'Indicator Data'!BA165)/(S$195-S$194)*10)),1))</f>
        <v>x</v>
      </c>
      <c r="T162" s="124">
        <f>IF('Indicator Data'!BB165="No data","x",ROUND(IF('Indicator Data'!BB165&gt;T$195,0,IF('Indicator Data'!BB165&lt;T$194,10,(T$195-'Indicator Data'!BB165)/(T$195-T$194)*10)),1))</f>
        <v>10</v>
      </c>
      <c r="U162" s="124" t="str">
        <f>IF('Indicator Data'!BC165="No data","x",ROUND(IF('Indicator Data'!BC165&gt;U$195,0,IF('Indicator Data'!BC165&lt;U$194,10,(U$195-'Indicator Data'!BC165)/(U$195-U$194)*10)),1))</f>
        <v>x</v>
      </c>
      <c r="V162" s="124" t="str">
        <f>IF('Indicator Data'!BD165="No data","x",ROUND(IF('Indicator Data'!BD165&gt;V$195,0,IF('Indicator Data'!BD165&lt;V$194,10,(V$195-'Indicator Data'!BD165)/(V$195-V$194)*10)),1))</f>
        <v>x</v>
      </c>
      <c r="W162" s="80">
        <f t="shared" si="30"/>
        <v>10</v>
      </c>
      <c r="X162" s="80">
        <f>IF('Indicator Data'!BE165="No data","x",ROUND(IF('Indicator Data'!BE165&gt;X$195,0,IF('Indicator Data'!BE165&lt;X$194,10,(X$195-'Indicator Data'!BE165)/(X$195-X$194)*10)),1))</f>
        <v>9.9</v>
      </c>
      <c r="Y162" s="80">
        <f>IF('Indicator Data'!BF165="No data","x",ROUND(IF('Indicator Data'!BF165&gt;Y$195,10,IF('Indicator Data'!BF165&lt;Y$194,0,10-(Y$195-'Indicator Data'!BF165)/(Y$195-Y$194)*10)),1))</f>
        <v>10</v>
      </c>
      <c r="Z162" s="81">
        <f t="shared" si="22"/>
        <v>10</v>
      </c>
      <c r="AA162" s="82">
        <f t="shared" si="23"/>
        <v>9.5</v>
      </c>
      <c r="AB162" s="179">
        <f>IF('Indicator Data'!BG165="No data","x",ROUND(IF('Indicator Data'!BG165&gt;AB$195,0,IF('Indicator Data'!BG165&lt;AB$194,10,(AB$195-'Indicator Data'!BG165)/(AB$195-AB$194)*10)),1))</f>
        <v>6.1</v>
      </c>
    </row>
    <row r="163" spans="1:28" s="4" customFormat="1" x14ac:dyDescent="0.3">
      <c r="A163" s="109" t="str">
        <f>'Indicator Data'!A166</f>
        <v>Spain</v>
      </c>
      <c r="B163" s="46" t="str">
        <f>'Indicator Data'!B166</f>
        <v>ESP</v>
      </c>
      <c r="C163" s="80">
        <f>IF('Indicator Data'!AQ166="No data","x",ROUND(IF('Indicator Data'!AQ166&gt;C$195,0,IF('Indicator Data'!AQ166&lt;C$194,10,(C$195-'Indicator Data'!AQ166)/(C$195-C$194)*10)),1))</f>
        <v>2.2000000000000002</v>
      </c>
      <c r="D163" s="81">
        <f t="shared" si="24"/>
        <v>2.2000000000000002</v>
      </c>
      <c r="E163" s="80">
        <f>IF('Indicator Data'!AS166="No data","x",ROUND(IF('Indicator Data'!AS166&gt;E$195,0,IF('Indicator Data'!AS166&lt;E$194,10,(E$195-'Indicator Data'!AS166)/(E$195-E$194)*10)),1))</f>
        <v>3.8</v>
      </c>
      <c r="F163" s="80">
        <f>IF('Indicator Data'!AR166="No data","x",ROUND(IF('Indicator Data'!AR166&gt;F$195,0,IF('Indicator Data'!AR166&lt;F$194,10,(F$195-'Indicator Data'!AR166)/(F$195-F$194)*10)),1))</f>
        <v>3</v>
      </c>
      <c r="G163" s="81">
        <f t="shared" si="25"/>
        <v>3.4</v>
      </c>
      <c r="H163" s="82">
        <f t="shared" si="26"/>
        <v>2.8</v>
      </c>
      <c r="I163" s="80">
        <f>IF('Indicator Data'!AU166="No data","x",ROUND(IF('Indicator Data'!AU166^2&gt;I$195,0,IF('Indicator Data'!AU166^2&lt;I$194,10,(I$195-'Indicator Data'!AU166^2)/(I$195-I$194)*10)),1))</f>
        <v>0.3</v>
      </c>
      <c r="J163" s="80">
        <f>IF(OR('Indicator Data'!AT166=0,'Indicator Data'!AT166="No data"),"x",ROUND(IF('Indicator Data'!AT166&gt;J$195,0,IF('Indicator Data'!AT166&lt;J$194,10,(J$195-'Indicator Data'!AT166)/(J$195-J$194)*10)),1))</f>
        <v>0</v>
      </c>
      <c r="K163" s="80">
        <f>IF('Indicator Data'!AV166="No data","x",ROUND(IF('Indicator Data'!AV166&gt;K$195,0,IF('Indicator Data'!AV166&lt;K$194,10,(K$195-'Indicator Data'!AV166)/(K$195-K$194)*10)),1))</f>
        <v>1.4</v>
      </c>
      <c r="L163" s="80">
        <f>IF('Indicator Data'!AW166="No data","x",ROUND(IF('Indicator Data'!AW166&gt;L$195,0,IF('Indicator Data'!AW166&lt;L$194,10,(L$195-'Indicator Data'!AW166)/(L$195-L$194)*10)),1))</f>
        <v>4.3</v>
      </c>
      <c r="M163" s="81">
        <f t="shared" si="27"/>
        <v>1.5</v>
      </c>
      <c r="N163" s="124">
        <f>IF('Indicator Data'!AX166="No data","x",'Indicator Data'!AX166/'Indicator Data'!BK166*100)</f>
        <v>144.34643143544508</v>
      </c>
      <c r="O163" s="80">
        <f t="shared" si="28"/>
        <v>0</v>
      </c>
      <c r="P163" s="80">
        <f>IF('Indicator Data'!AY166="No data","x",ROUND(IF('Indicator Data'!AY166&gt;P$195,0,IF('Indicator Data'!AY166&lt;P$194,10,(P$195-'Indicator Data'!AY166)/(P$195-P$194)*10)),1))</f>
        <v>0</v>
      </c>
      <c r="Q163" s="80">
        <f>IF('Indicator Data'!AZ166="No data","x",ROUND(IF('Indicator Data'!AZ166&gt;Q$195,0,IF('Indicator Data'!AZ166&lt;Q$194,10,(Q$195-'Indicator Data'!AZ166)/(Q$195-Q$194)*10)),1))</f>
        <v>0</v>
      </c>
      <c r="R163" s="81">
        <f t="shared" si="29"/>
        <v>0</v>
      </c>
      <c r="S163" s="80">
        <f>IF('Indicator Data'!BA166="No data","x",ROUND(IF('Indicator Data'!BA166&gt;S$195,0,IF('Indicator Data'!BA166&lt;S$194,10,(S$195-'Indicator Data'!BA166)/(S$195-S$194)*10)),1))</f>
        <v>0</v>
      </c>
      <c r="T163" s="124">
        <f>IF('Indicator Data'!BB166="No data","x",ROUND(IF('Indicator Data'!BB166&gt;T$195,0,IF('Indicator Data'!BB166&lt;T$194,10,(T$195-'Indicator Data'!BB166)/(T$195-T$194)*10)),1))</f>
        <v>0.2</v>
      </c>
      <c r="U163" s="124">
        <f>IF('Indicator Data'!BC166="No data","x",ROUND(IF('Indicator Data'!BC166&gt;U$195,0,IF('Indicator Data'!BC166&lt;U$194,10,(U$195-'Indicator Data'!BC166)/(U$195-U$194)*10)),1))</f>
        <v>1</v>
      </c>
      <c r="V163" s="124" t="str">
        <f>IF('Indicator Data'!BD166="No data","x",ROUND(IF('Indicator Data'!BD166&gt;V$195,0,IF('Indicator Data'!BD166&lt;V$194,10,(V$195-'Indicator Data'!BD166)/(V$195-V$194)*10)),1))</f>
        <v>x</v>
      </c>
      <c r="W163" s="80">
        <f t="shared" si="30"/>
        <v>0.6</v>
      </c>
      <c r="X163" s="80">
        <f>IF('Indicator Data'!BE166="No data","x",ROUND(IF('Indicator Data'!BE166&gt;X$195,0,IF('Indicator Data'!BE166&lt;X$194,10,(X$195-'Indicator Data'!BE166)/(X$195-X$194)*10)),1))</f>
        <v>0</v>
      </c>
      <c r="Y163" s="80">
        <f>IF('Indicator Data'!BF166="No data","x",ROUND(IF('Indicator Data'!BF166&gt;Y$195,10,IF('Indicator Data'!BF166&lt;Y$194,0,10-(Y$195-'Indicator Data'!BF166)/(Y$195-Y$194)*10)),1))</f>
        <v>0</v>
      </c>
      <c r="Z163" s="81">
        <f t="shared" ref="Z163:Z193" si="31">IF(AND(S163="x",W163="x",X163="x",Y163="x"),"x",ROUND(AVERAGE(S163,W163,X163,Y163),1))</f>
        <v>0.2</v>
      </c>
      <c r="AA163" s="82">
        <f t="shared" ref="AA163:AA193" si="32">ROUND(AVERAGE(R163,M163,Z163),1)</f>
        <v>0.6</v>
      </c>
      <c r="AB163" s="179">
        <f>IF('Indicator Data'!BG166="No data","x",ROUND(IF('Indicator Data'!BG166&gt;AB$195,0,IF('Indicator Data'!BG166&lt;AB$194,10,(AB$195-'Indicator Data'!BG166)/(AB$195-AB$194)*10)),1))</f>
        <v>1.6</v>
      </c>
    </row>
    <row r="164" spans="1:28" s="4" customFormat="1" x14ac:dyDescent="0.3">
      <c r="A164" s="109" t="str">
        <f>'Indicator Data'!A167</f>
        <v>Sri Lanka</v>
      </c>
      <c r="B164" s="46" t="str">
        <f>'Indicator Data'!B167</f>
        <v>LKA</v>
      </c>
      <c r="C164" s="80">
        <f>IF('Indicator Data'!AQ167="No data","x",ROUND(IF('Indicator Data'!AQ167&gt;C$195,0,IF('Indicator Data'!AQ167&lt;C$194,10,(C$195-'Indicator Data'!AQ167)/(C$195-C$194)*10)),1))</f>
        <v>3.6</v>
      </c>
      <c r="D164" s="81">
        <f t="shared" si="24"/>
        <v>3.6</v>
      </c>
      <c r="E164" s="80">
        <f>IF('Indicator Data'!AS167="No data","x",ROUND(IF('Indicator Data'!AS167&gt;E$195,0,IF('Indicator Data'!AS167&lt;E$194,10,(E$195-'Indicator Data'!AS167)/(E$195-E$194)*10)),1))</f>
        <v>6.2</v>
      </c>
      <c r="F164" s="80">
        <f>IF('Indicator Data'!AR167="No data","x",ROUND(IF('Indicator Data'!AR167&gt;F$195,0,IF('Indicator Data'!AR167&lt;F$194,10,(F$195-'Indicator Data'!AR167)/(F$195-F$194)*10)),1))</f>
        <v>5.5</v>
      </c>
      <c r="G164" s="81">
        <f t="shared" si="25"/>
        <v>5.9</v>
      </c>
      <c r="H164" s="82">
        <f t="shared" si="26"/>
        <v>4.8</v>
      </c>
      <c r="I164" s="80">
        <f>IF('Indicator Data'!AU167="No data","x",ROUND(IF('Indicator Data'!AU167^2&gt;I$195,0,IF('Indicator Data'!AU167^2&lt;I$194,10,(I$195-'Indicator Data'!AU167^2)/(I$195-I$194)*10)),1))</f>
        <v>1.7</v>
      </c>
      <c r="J164" s="80">
        <f>IF(OR('Indicator Data'!AT167=0,'Indicator Data'!AT167="No data"),"x",ROUND(IF('Indicator Data'!AT167&gt;J$195,0,IF('Indicator Data'!AT167&lt;J$194,10,(J$195-'Indicator Data'!AT167)/(J$195-J$194)*10)),1))</f>
        <v>0.2</v>
      </c>
      <c r="K164" s="80">
        <f>IF('Indicator Data'!AV167="No data","x",ROUND(IF('Indicator Data'!AV167&gt;K$195,0,IF('Indicator Data'!AV167&lt;K$194,10,(K$195-'Indicator Data'!AV167)/(K$195-K$194)*10)),1))</f>
        <v>6.6</v>
      </c>
      <c r="L164" s="80">
        <f>IF('Indicator Data'!AW167="No data","x",ROUND(IF('Indicator Data'!AW167&gt;L$195,0,IF('Indicator Data'!AW167&lt;L$194,10,(L$195-'Indicator Data'!AW167)/(L$195-L$194)*10)),1))</f>
        <v>2.9</v>
      </c>
      <c r="M164" s="81">
        <f t="shared" si="27"/>
        <v>2.9</v>
      </c>
      <c r="N164" s="124">
        <f>IF('Indicator Data'!AX167="No data","x",'Indicator Data'!AX167/'Indicator Data'!BK167*100)</f>
        <v>41.460692074629243</v>
      </c>
      <c r="O164" s="80">
        <f t="shared" si="28"/>
        <v>5.9</v>
      </c>
      <c r="P164" s="80">
        <f>IF('Indicator Data'!AY167="No data","x",ROUND(IF('Indicator Data'!AY167&gt;P$195,0,IF('Indicator Data'!AY167&lt;P$194,10,(P$195-'Indicator Data'!AY167)/(P$195-P$194)*10)),1))</f>
        <v>0.5</v>
      </c>
      <c r="Q164" s="80">
        <f>IF('Indicator Data'!AZ167="No data","x",ROUND(IF('Indicator Data'!AZ167&gt;Q$195,0,IF('Indicator Data'!AZ167&lt;Q$194,10,(Q$195-'Indicator Data'!AZ167)/(Q$195-Q$194)*10)),1))</f>
        <v>2.1</v>
      </c>
      <c r="R164" s="81">
        <f t="shared" si="29"/>
        <v>2.8</v>
      </c>
      <c r="S164" s="80">
        <f>IF('Indicator Data'!BA167="No data","x",ROUND(IF('Indicator Data'!BA167&gt;S$195,0,IF('Indicator Data'!BA167&lt;S$194,10,(S$195-'Indicator Data'!BA167)/(S$195-S$194)*10)),1))</f>
        <v>7.6</v>
      </c>
      <c r="T164" s="124">
        <f>IF('Indicator Data'!BB167="No data","x",ROUND(IF('Indicator Data'!BB167&gt;T$195,0,IF('Indicator Data'!BB167&lt;T$194,10,(T$195-'Indicator Data'!BB167)/(T$195-T$194)*10)),1))</f>
        <v>0</v>
      </c>
      <c r="U164" s="124">
        <f>IF('Indicator Data'!BC167="No data","x",ROUND(IF('Indicator Data'!BC167&gt;U$195,0,IF('Indicator Data'!BC167&lt;U$194,10,(U$195-'Indicator Data'!BC167)/(U$195-U$194)*10)),1))</f>
        <v>0</v>
      </c>
      <c r="V164" s="124" t="str">
        <f>IF('Indicator Data'!BD167="No data","x",ROUND(IF('Indicator Data'!BD167&gt;V$195,0,IF('Indicator Data'!BD167&lt;V$194,10,(V$195-'Indicator Data'!BD167)/(V$195-V$194)*10)),1))</f>
        <v>x</v>
      </c>
      <c r="W164" s="80">
        <f t="shared" si="30"/>
        <v>0</v>
      </c>
      <c r="X164" s="80">
        <f>IF('Indicator Data'!BE167="No data","x",ROUND(IF('Indicator Data'!BE167&gt;X$195,0,IF('Indicator Data'!BE167&lt;X$194,10,(X$195-'Indicator Data'!BE167)/(X$195-X$194)*10)),1))</f>
        <v>8.5</v>
      </c>
      <c r="Y164" s="80">
        <f>IF('Indicator Data'!BF167="No data","x",ROUND(IF('Indicator Data'!BF167&gt;Y$195,10,IF('Indicator Data'!BF167&lt;Y$194,0,10-(Y$195-'Indicator Data'!BF167)/(Y$195-Y$194)*10)),1))</f>
        <v>0.4</v>
      </c>
      <c r="Z164" s="81">
        <f t="shared" si="31"/>
        <v>4.0999999999999996</v>
      </c>
      <c r="AA164" s="82">
        <f t="shared" si="32"/>
        <v>3.3</v>
      </c>
      <c r="AB164" s="179">
        <f>IF('Indicator Data'!BG167="No data","x",ROUND(IF('Indicator Data'!BG167&gt;AB$195,0,IF('Indicator Data'!BG167&lt;AB$194,10,(AB$195-'Indicator Data'!BG167)/(AB$195-AB$194)*10)),1))</f>
        <v>5.4</v>
      </c>
    </row>
    <row r="165" spans="1:28" s="4" customFormat="1" x14ac:dyDescent="0.3">
      <c r="A165" s="109" t="str">
        <f>'Indicator Data'!A168</f>
        <v>Sudan</v>
      </c>
      <c r="B165" s="46" t="str">
        <f>'Indicator Data'!B168</f>
        <v>SDN</v>
      </c>
      <c r="C165" s="80">
        <f>IF('Indicator Data'!AQ168="No data","x",ROUND(IF('Indicator Data'!AQ168&gt;C$195,0,IF('Indicator Data'!AQ168&lt;C$194,10,(C$195-'Indicator Data'!AQ168)/(C$195-C$194)*10)),1))</f>
        <v>4.9000000000000004</v>
      </c>
      <c r="D165" s="81">
        <f t="shared" si="24"/>
        <v>4.9000000000000004</v>
      </c>
      <c r="E165" s="80">
        <f>IF('Indicator Data'!AS168="No data","x",ROUND(IF('Indicator Data'!AS168&gt;E$195,0,IF('Indicator Data'!AS168&lt;E$194,10,(E$195-'Indicator Data'!AS168)/(E$195-E$194)*10)),1))</f>
        <v>8.4</v>
      </c>
      <c r="F165" s="80">
        <f>IF('Indicator Data'!AR168="No data","x",ROUND(IF('Indicator Data'!AR168&gt;F$195,0,IF('Indicator Data'!AR168&lt;F$194,10,(F$195-'Indicator Data'!AR168)/(F$195-F$194)*10)),1))</f>
        <v>8.1999999999999993</v>
      </c>
      <c r="G165" s="81">
        <f t="shared" si="25"/>
        <v>8.3000000000000007</v>
      </c>
      <c r="H165" s="82">
        <f t="shared" si="26"/>
        <v>6.6</v>
      </c>
      <c r="I165" s="80">
        <f>IF('Indicator Data'!AU168="No data","x",ROUND(IF('Indicator Data'!AU168^2&gt;I$195,0,IF('Indicator Data'!AU168^2&lt;I$194,10,(I$195-'Indicator Data'!AU168^2)/(I$195-I$194)*10)),1))</f>
        <v>6.9</v>
      </c>
      <c r="J165" s="80">
        <f>IF(OR('Indicator Data'!AT168=0,'Indicator Data'!AT168="No data"),"x",ROUND(IF('Indicator Data'!AT168&gt;J$195,0,IF('Indicator Data'!AT168&lt;J$194,10,(J$195-'Indicator Data'!AT168)/(J$195-J$194)*10)),1))</f>
        <v>4.4000000000000004</v>
      </c>
      <c r="K165" s="80">
        <f>IF('Indicator Data'!AV168="No data","x",ROUND(IF('Indicator Data'!AV168&gt;K$195,0,IF('Indicator Data'!AV168&lt;K$194,10,(K$195-'Indicator Data'!AV168)/(K$195-K$194)*10)),1))</f>
        <v>6.9</v>
      </c>
      <c r="L165" s="80">
        <f>IF('Indicator Data'!AW168="No data","x",ROUND(IF('Indicator Data'!AW168&gt;L$195,0,IF('Indicator Data'!AW168&lt;L$194,10,(L$195-'Indicator Data'!AW168)/(L$195-L$194)*10)),1))</f>
        <v>6.6</v>
      </c>
      <c r="M165" s="81">
        <f t="shared" si="27"/>
        <v>6.2</v>
      </c>
      <c r="N165" s="124">
        <f>IF('Indicator Data'!AX168="No data","x",'Indicator Data'!AX168/'Indicator Data'!BK168*100)</f>
        <v>2.1043771043771047</v>
      </c>
      <c r="O165" s="80">
        <f t="shared" si="28"/>
        <v>9.9</v>
      </c>
      <c r="P165" s="80">
        <f>IF('Indicator Data'!AY168="No data","x",ROUND(IF('Indicator Data'!AY168&gt;P$195,0,IF('Indicator Data'!AY168&lt;P$194,10,(P$195-'Indicator Data'!AY168)/(P$195-P$194)*10)),1))</f>
        <v>7</v>
      </c>
      <c r="Q165" s="80">
        <f>IF('Indicator Data'!AZ168="No data","x",ROUND(IF('Indicator Data'!AZ168&gt;Q$195,0,IF('Indicator Data'!AZ168&lt;Q$194,10,(Q$195-'Indicator Data'!AZ168)/(Q$195-Q$194)*10)),1))</f>
        <v>7.9</v>
      </c>
      <c r="R165" s="81">
        <f t="shared" si="29"/>
        <v>8.3000000000000007</v>
      </c>
      <c r="S165" s="80">
        <f>IF('Indicator Data'!BA168="No data","x",ROUND(IF('Indicator Data'!BA168&gt;S$195,0,IF('Indicator Data'!BA168&lt;S$194,10,(S$195-'Indicator Data'!BA168)/(S$195-S$194)*10)),1))</f>
        <v>9</v>
      </c>
      <c r="T165" s="124">
        <f>IF('Indicator Data'!BB168="No data","x",ROUND(IF('Indicator Data'!BB168&gt;T$195,0,IF('Indicator Data'!BB168&lt;T$194,10,(T$195-'Indicator Data'!BB168)/(T$195-T$194)*10)),1))</f>
        <v>0.7</v>
      </c>
      <c r="U165" s="124">
        <f>IF('Indicator Data'!BC168="No data","x",ROUND(IF('Indicator Data'!BC168&gt;U$195,0,IF('Indicator Data'!BC168&lt;U$194,10,(U$195-'Indicator Data'!BC168)/(U$195-U$194)*10)),1))</f>
        <v>4.5999999999999996</v>
      </c>
      <c r="V165" s="124">
        <f>IF('Indicator Data'!BD168="No data","x",ROUND(IF('Indicator Data'!BD168&gt;V$195,0,IF('Indicator Data'!BD168&lt;V$194,10,(V$195-'Indicator Data'!BD168)/(V$195-V$194)*10)),1))</f>
        <v>0.7</v>
      </c>
      <c r="W165" s="80">
        <f t="shared" si="30"/>
        <v>2</v>
      </c>
      <c r="X165" s="80">
        <f>IF('Indicator Data'!BE168="No data","x",ROUND(IF('Indicator Data'!BE168&gt;X$195,0,IF('Indicator Data'!BE168&lt;X$194,10,(X$195-'Indicator Data'!BE168)/(X$195-X$194)*10)),1))</f>
        <v>9.1999999999999993</v>
      </c>
      <c r="Y165" s="80">
        <f>IF('Indicator Data'!BF168="No data","x",ROUND(IF('Indicator Data'!BF168&gt;Y$195,10,IF('Indicator Data'!BF168&lt;Y$194,0,10-(Y$195-'Indicator Data'!BF168)/(Y$195-Y$194)*10)),1))</f>
        <v>3.3</v>
      </c>
      <c r="Z165" s="81">
        <f t="shared" si="31"/>
        <v>5.9</v>
      </c>
      <c r="AA165" s="82">
        <f t="shared" si="32"/>
        <v>6.8</v>
      </c>
      <c r="AB165" s="179">
        <f>IF('Indicator Data'!BG168="No data","x",ROUND(IF('Indicator Data'!BG168&gt;AB$195,0,IF('Indicator Data'!BG168&lt;AB$194,10,(AB$195-'Indicator Data'!BG168)/(AB$195-AB$194)*10)),1))</f>
        <v>3.5</v>
      </c>
    </row>
    <row r="166" spans="1:28" s="4" customFormat="1" x14ac:dyDescent="0.3">
      <c r="A166" s="109" t="str">
        <f>'Indicator Data'!A169</f>
        <v>Suriname</v>
      </c>
      <c r="B166" s="46" t="str">
        <f>'Indicator Data'!B169</f>
        <v>SUR</v>
      </c>
      <c r="C166" s="80" t="str">
        <f>IF('Indicator Data'!AQ169="No data","x",ROUND(IF('Indicator Data'!AQ169&gt;C$195,0,IF('Indicator Data'!AQ169&lt;C$194,10,(C$195-'Indicator Data'!AQ169)/(C$195-C$194)*10)),1))</f>
        <v>x</v>
      </c>
      <c r="D166" s="81" t="str">
        <f t="shared" si="24"/>
        <v>x</v>
      </c>
      <c r="E166" s="80">
        <f>IF('Indicator Data'!AS169="No data","x",ROUND(IF('Indicator Data'!AS169&gt;E$195,0,IF('Indicator Data'!AS169&lt;E$194,10,(E$195-'Indicator Data'!AS169)/(E$195-E$194)*10)),1))</f>
        <v>5.6</v>
      </c>
      <c r="F166" s="80">
        <f>IF('Indicator Data'!AR169="No data","x",ROUND(IF('Indicator Data'!AR169&gt;F$195,0,IF('Indicator Data'!AR169&lt;F$194,10,(F$195-'Indicator Data'!AR169)/(F$195-F$194)*10)),1))</f>
        <v>6.3</v>
      </c>
      <c r="G166" s="81">
        <f t="shared" si="25"/>
        <v>6</v>
      </c>
      <c r="H166" s="82">
        <f t="shared" si="26"/>
        <v>6</v>
      </c>
      <c r="I166" s="80">
        <f>IF('Indicator Data'!AU169="No data","x",ROUND(IF('Indicator Data'!AU169^2&gt;I$195,0,IF('Indicator Data'!AU169^2&lt;I$194,10,(I$195-'Indicator Data'!AU169^2)/(I$195-I$194)*10)),1))</f>
        <v>1.2</v>
      </c>
      <c r="J166" s="80">
        <f>IF(OR('Indicator Data'!AT169=0,'Indicator Data'!AT169="No data"),"x",ROUND(IF('Indicator Data'!AT169&gt;J$195,0,IF('Indicator Data'!AT169&lt;J$194,10,(J$195-'Indicator Data'!AT169)/(J$195-J$194)*10)),1))</f>
        <v>0.3</v>
      </c>
      <c r="K166" s="80">
        <f>IF('Indicator Data'!AV169="No data","x",ROUND(IF('Indicator Data'!AV169&gt;K$195,0,IF('Indicator Data'!AV169&lt;K$194,10,(K$195-'Indicator Data'!AV169)/(K$195-K$194)*10)),1))</f>
        <v>5.0999999999999996</v>
      </c>
      <c r="L166" s="80">
        <f>IF('Indicator Data'!AW169="No data","x",ROUND(IF('Indicator Data'!AW169&gt;L$195,0,IF('Indicator Data'!AW169&lt;L$194,10,(L$195-'Indicator Data'!AW169)/(L$195-L$194)*10)),1))</f>
        <v>3.6</v>
      </c>
      <c r="M166" s="81">
        <f t="shared" si="27"/>
        <v>2.6</v>
      </c>
      <c r="N166" s="124">
        <f>IF('Indicator Data'!AX169="No data","x",'Indicator Data'!AX169/'Indicator Data'!BK169*100)</f>
        <v>4.3589743589743586</v>
      </c>
      <c r="O166" s="80">
        <f t="shared" si="28"/>
        <v>9.6999999999999993</v>
      </c>
      <c r="P166" s="80">
        <f>IF('Indicator Data'!AY169="No data","x",ROUND(IF('Indicator Data'!AY169&gt;P$195,0,IF('Indicator Data'!AY169&lt;P$194,10,(P$195-'Indicator Data'!AY169)/(P$195-P$194)*10)),1))</f>
        <v>1.7</v>
      </c>
      <c r="Q166" s="80">
        <f>IF('Indicator Data'!AZ169="No data","x",ROUND(IF('Indicator Data'!AZ169&gt;Q$195,0,IF('Indicator Data'!AZ169&lt;Q$194,10,(Q$195-'Indicator Data'!AZ169)/(Q$195-Q$194)*10)),1))</f>
        <v>0.9</v>
      </c>
      <c r="R166" s="81">
        <f t="shared" si="29"/>
        <v>4.0999999999999996</v>
      </c>
      <c r="S166" s="80">
        <f>IF('Indicator Data'!BA169="No data","x",ROUND(IF('Indicator Data'!BA169&gt;S$195,0,IF('Indicator Data'!BA169&lt;S$194,10,(S$195-'Indicator Data'!BA169)/(S$195-S$194)*10)),1))</f>
        <v>6.9</v>
      </c>
      <c r="T166" s="124">
        <f>IF('Indicator Data'!BB169="No data","x",ROUND(IF('Indicator Data'!BB169&gt;T$195,0,IF('Indicator Data'!BB169&lt;T$194,10,(T$195-'Indicator Data'!BB169)/(T$195-T$194)*10)),1))</f>
        <v>3.1</v>
      </c>
      <c r="U166" s="124">
        <f>IF('Indicator Data'!BC169="No data","x",ROUND(IF('Indicator Data'!BC169&gt;U$195,0,IF('Indicator Data'!BC169&lt;U$194,10,(U$195-'Indicator Data'!BC169)/(U$195-U$194)*10)),1))</f>
        <v>9.3000000000000007</v>
      </c>
      <c r="V166" s="124" t="str">
        <f>IF('Indicator Data'!BD169="No data","x",ROUND(IF('Indicator Data'!BD169&gt;V$195,0,IF('Indicator Data'!BD169&lt;V$194,10,(V$195-'Indicator Data'!BD169)/(V$195-V$194)*10)),1))</f>
        <v>x</v>
      </c>
      <c r="W166" s="80">
        <f t="shared" si="30"/>
        <v>6.2</v>
      </c>
      <c r="X166" s="80">
        <f>IF('Indicator Data'!BE169="No data","x",ROUND(IF('Indicator Data'!BE169&gt;X$195,0,IF('Indicator Data'!BE169&lt;X$194,10,(X$195-'Indicator Data'!BE169)/(X$195-X$194)*10)),1))</f>
        <v>7.1</v>
      </c>
      <c r="Y166" s="80">
        <f>IF('Indicator Data'!BF169="No data","x",ROUND(IF('Indicator Data'!BF169&gt;Y$195,10,IF('Indicator Data'!BF169&lt;Y$194,0,10-(Y$195-'Indicator Data'!BF169)/(Y$195-Y$194)*10)),1))</f>
        <v>1.3</v>
      </c>
      <c r="Z166" s="81">
        <f t="shared" si="31"/>
        <v>5.4</v>
      </c>
      <c r="AA166" s="82">
        <f t="shared" si="32"/>
        <v>4</v>
      </c>
      <c r="AB166" s="179">
        <f>IF('Indicator Data'!BG169="No data","x",ROUND(IF('Indicator Data'!BG169&gt;AB$195,0,IF('Indicator Data'!BG169&lt;AB$194,10,(AB$195-'Indicator Data'!BG169)/(AB$195-AB$194)*10)),1))</f>
        <v>2.7</v>
      </c>
    </row>
    <row r="167" spans="1:28" s="4" customFormat="1" x14ac:dyDescent="0.3">
      <c r="A167" s="109" t="str">
        <f>'Indicator Data'!A170</f>
        <v>Sweden</v>
      </c>
      <c r="B167" s="46" t="str">
        <f>'Indicator Data'!B170</f>
        <v>SWE</v>
      </c>
      <c r="C167" s="80">
        <f>IF('Indicator Data'!AQ170="No data","x",ROUND(IF('Indicator Data'!AQ170&gt;C$195,0,IF('Indicator Data'!AQ170&lt;C$194,10,(C$195-'Indicator Data'!AQ170)/(C$195-C$194)*10)),1))</f>
        <v>2.5</v>
      </c>
      <c r="D167" s="81">
        <f t="shared" si="24"/>
        <v>2.5</v>
      </c>
      <c r="E167" s="80">
        <f>IF('Indicator Data'!AS170="No data","x",ROUND(IF('Indicator Data'!AS170&gt;E$195,0,IF('Indicator Data'!AS170&lt;E$194,10,(E$195-'Indicator Data'!AS170)/(E$195-E$194)*10)),1))</f>
        <v>1.5</v>
      </c>
      <c r="F167" s="80">
        <f>IF('Indicator Data'!AR170="No data","x",ROUND(IF('Indicator Data'!AR170&gt;F$195,0,IF('Indicator Data'!AR170&lt;F$194,10,(F$195-'Indicator Data'!AR170)/(F$195-F$194)*10)),1))</f>
        <v>1.3</v>
      </c>
      <c r="G167" s="81">
        <f t="shared" si="25"/>
        <v>1.4</v>
      </c>
      <c r="H167" s="82">
        <f t="shared" si="26"/>
        <v>2</v>
      </c>
      <c r="I167" s="80" t="str">
        <f>IF('Indicator Data'!AU170="No data","x",ROUND(IF('Indicator Data'!AU170^2&gt;I$195,0,IF('Indicator Data'!AU170^2&lt;I$194,10,(I$195-'Indicator Data'!AU170^2)/(I$195-I$194)*10)),1))</f>
        <v>x</v>
      </c>
      <c r="J167" s="80">
        <f>IF(OR('Indicator Data'!AT170=0,'Indicator Data'!AT170="No data"),"x",ROUND(IF('Indicator Data'!AT170&gt;J$195,0,IF('Indicator Data'!AT170&lt;J$194,10,(J$195-'Indicator Data'!AT170)/(J$195-J$194)*10)),1))</f>
        <v>0</v>
      </c>
      <c r="K167" s="80">
        <f>IF('Indicator Data'!AV170="No data","x",ROUND(IF('Indicator Data'!AV170&gt;K$195,0,IF('Indicator Data'!AV170&lt;K$194,10,(K$195-'Indicator Data'!AV170)/(K$195-K$194)*10)),1))</f>
        <v>0.8</v>
      </c>
      <c r="L167" s="80">
        <f>IF('Indicator Data'!AW170="No data","x",ROUND(IF('Indicator Data'!AW170&gt;L$195,0,IF('Indicator Data'!AW170&lt;L$194,10,(L$195-'Indicator Data'!AW170)/(L$195-L$194)*10)),1))</f>
        <v>3.8</v>
      </c>
      <c r="M167" s="81">
        <f t="shared" si="27"/>
        <v>1.5</v>
      </c>
      <c r="N167" s="124">
        <f>IF('Indicator Data'!AX170="No data","x",'Indicator Data'!AX170/'Indicator Data'!BK170*100)</f>
        <v>73.110103816347419</v>
      </c>
      <c r="O167" s="80">
        <f t="shared" si="28"/>
        <v>2.7</v>
      </c>
      <c r="P167" s="80">
        <f>IF('Indicator Data'!AY170="No data","x",ROUND(IF('Indicator Data'!AY170&gt;P$195,0,IF('Indicator Data'!AY170&lt;P$194,10,(P$195-'Indicator Data'!AY170)/(P$195-P$194)*10)),1))</f>
        <v>0.1</v>
      </c>
      <c r="Q167" s="80">
        <f>IF('Indicator Data'!AZ170="No data","x",ROUND(IF('Indicator Data'!AZ170&gt;Q$195,0,IF('Indicator Data'!AZ170&lt;Q$194,10,(Q$195-'Indicator Data'!AZ170)/(Q$195-Q$194)*10)),1))</f>
        <v>0</v>
      </c>
      <c r="R167" s="81">
        <f t="shared" si="29"/>
        <v>0.9</v>
      </c>
      <c r="S167" s="80">
        <f>IF('Indicator Data'!BA170="No data","x",ROUND(IF('Indicator Data'!BA170&gt;S$195,0,IF('Indicator Data'!BA170&lt;S$194,10,(S$195-'Indicator Data'!BA170)/(S$195-S$194)*10)),1))</f>
        <v>0</v>
      </c>
      <c r="T167" s="124">
        <f>IF('Indicator Data'!BB170="No data","x",ROUND(IF('Indicator Data'!BB170&gt;T$195,0,IF('Indicator Data'!BB170&lt;T$194,10,(T$195-'Indicator Data'!BB170)/(T$195-T$194)*10)),1))</f>
        <v>0.3</v>
      </c>
      <c r="U167" s="124">
        <f>IF('Indicator Data'!BC170="No data","x",ROUND(IF('Indicator Data'!BC170&gt;U$195,0,IF('Indicator Data'!BC170&lt;U$194,10,(U$195-'Indicator Data'!BC170)/(U$195-U$194)*10)),1))</f>
        <v>0.7</v>
      </c>
      <c r="V167" s="124">
        <f>IF('Indicator Data'!BD170="No data","x",ROUND(IF('Indicator Data'!BD170&gt;V$195,0,IF('Indicator Data'!BD170&lt;V$194,10,(V$195-'Indicator Data'!BD170)/(V$195-V$194)*10)),1))</f>
        <v>0.5</v>
      </c>
      <c r="W167" s="80">
        <f t="shared" si="30"/>
        <v>0.5</v>
      </c>
      <c r="X167" s="80">
        <f>IF('Indicator Data'!BE170="No data","x",ROUND(IF('Indicator Data'!BE170&gt;X$195,0,IF('Indicator Data'!BE170&lt;X$194,10,(X$195-'Indicator Data'!BE170)/(X$195-X$194)*10)),1))</f>
        <v>0</v>
      </c>
      <c r="Y167" s="80">
        <f>IF('Indicator Data'!BF170="No data","x",ROUND(IF('Indicator Data'!BF170&gt;Y$195,10,IF('Indicator Data'!BF170&lt;Y$194,0,10-(Y$195-'Indicator Data'!BF170)/(Y$195-Y$194)*10)),1))</f>
        <v>0</v>
      </c>
      <c r="Z167" s="81">
        <f t="shared" si="31"/>
        <v>0.1</v>
      </c>
      <c r="AA167" s="82">
        <f t="shared" si="32"/>
        <v>0.8</v>
      </c>
      <c r="AB167" s="179">
        <f>IF('Indicator Data'!BG170="No data","x",ROUND(IF('Indicator Data'!BG170&gt;AB$195,0,IF('Indicator Data'!BG170&lt;AB$194,10,(AB$195-'Indicator Data'!BG170)/(AB$195-AB$194)*10)),1))</f>
        <v>0.8</v>
      </c>
    </row>
    <row r="168" spans="1:28" s="4" customFormat="1" x14ac:dyDescent="0.3">
      <c r="A168" s="109" t="str">
        <f>'Indicator Data'!A171</f>
        <v>Switzerland</v>
      </c>
      <c r="B168" s="46" t="str">
        <f>'Indicator Data'!B171</f>
        <v>CHE</v>
      </c>
      <c r="C168" s="80">
        <f>IF('Indicator Data'!AQ171="No data","x",ROUND(IF('Indicator Data'!AQ171&gt;C$195,0,IF('Indicator Data'!AQ171&lt;C$194,10,(C$195-'Indicator Data'!AQ171)/(C$195-C$194)*10)),1))</f>
        <v>0.9</v>
      </c>
      <c r="D168" s="81">
        <f t="shared" si="24"/>
        <v>0.9</v>
      </c>
      <c r="E168" s="80">
        <f>IF('Indicator Data'!AS171="No data","x",ROUND(IF('Indicator Data'!AS171&gt;E$195,0,IF('Indicator Data'!AS171&lt;E$194,10,(E$195-'Indicator Data'!AS171)/(E$195-E$194)*10)),1))</f>
        <v>1.5</v>
      </c>
      <c r="F168" s="80">
        <f>IF('Indicator Data'!AR171="No data","x",ROUND(IF('Indicator Data'!AR171&gt;F$195,0,IF('Indicator Data'!AR171&lt;F$194,10,(F$195-'Indicator Data'!AR171)/(F$195-F$194)*10)),1))</f>
        <v>0.9</v>
      </c>
      <c r="G168" s="81">
        <f t="shared" si="25"/>
        <v>1.2</v>
      </c>
      <c r="H168" s="82">
        <f t="shared" si="26"/>
        <v>1.1000000000000001</v>
      </c>
      <c r="I168" s="80" t="str">
        <f>IF('Indicator Data'!AU171="No data","x",ROUND(IF('Indicator Data'!AU171^2&gt;I$195,0,IF('Indicator Data'!AU171^2&lt;I$194,10,(I$195-'Indicator Data'!AU171^2)/(I$195-I$194)*10)),1))</f>
        <v>x</v>
      </c>
      <c r="J168" s="80">
        <f>IF(OR('Indicator Data'!AT171=0,'Indicator Data'!AT171="No data"),"x",ROUND(IF('Indicator Data'!AT171&gt;J$195,0,IF('Indicator Data'!AT171&lt;J$194,10,(J$195-'Indicator Data'!AT171)/(J$195-J$194)*10)),1))</f>
        <v>0</v>
      </c>
      <c r="K168" s="80">
        <f>IF('Indicator Data'!AV171="No data","x",ROUND(IF('Indicator Data'!AV171&gt;K$195,0,IF('Indicator Data'!AV171&lt;K$194,10,(K$195-'Indicator Data'!AV171)/(K$195-K$194)*10)),1))</f>
        <v>1</v>
      </c>
      <c r="L168" s="80">
        <f>IF('Indicator Data'!AW171="No data","x",ROUND(IF('Indicator Data'!AW171&gt;L$195,0,IF('Indicator Data'!AW171&lt;L$194,10,(L$195-'Indicator Data'!AW171)/(L$195-L$194)*10)),1))</f>
        <v>3.8</v>
      </c>
      <c r="M168" s="81">
        <f t="shared" si="27"/>
        <v>1.6</v>
      </c>
      <c r="N168" s="124">
        <f>IF('Indicator Data'!AX171="No data","x",'Indicator Data'!AX171/'Indicator Data'!BK171*100)</f>
        <v>400</v>
      </c>
      <c r="O168" s="80">
        <f t="shared" si="28"/>
        <v>0</v>
      </c>
      <c r="P168" s="80">
        <f>IF('Indicator Data'!AY171="No data","x",ROUND(IF('Indicator Data'!AY171&gt;P$195,0,IF('Indicator Data'!AY171&lt;P$194,10,(P$195-'Indicator Data'!AY171)/(P$195-P$194)*10)),1))</f>
        <v>0</v>
      </c>
      <c r="Q168" s="80">
        <f>IF('Indicator Data'!AZ171="No data","x",ROUND(IF('Indicator Data'!AZ171&gt;Q$195,0,IF('Indicator Data'!AZ171&lt;Q$194,10,(Q$195-'Indicator Data'!AZ171)/(Q$195-Q$194)*10)),1))</f>
        <v>0</v>
      </c>
      <c r="R168" s="81">
        <f t="shared" si="29"/>
        <v>0</v>
      </c>
      <c r="S168" s="80">
        <f>IF('Indicator Data'!BA171="No data","x",ROUND(IF('Indicator Data'!BA171&gt;S$195,0,IF('Indicator Data'!BA171&lt;S$194,10,(S$195-'Indicator Data'!BA171)/(S$195-S$194)*10)),1))</f>
        <v>0</v>
      </c>
      <c r="T168" s="124">
        <f>IF('Indicator Data'!BB171="No data","x",ROUND(IF('Indicator Data'!BB171&gt;T$195,0,IF('Indicator Data'!BB171&lt;T$194,10,(T$195-'Indicator Data'!BB171)/(T$195-T$194)*10)),1))</f>
        <v>0.3</v>
      </c>
      <c r="U168" s="124">
        <f>IF('Indicator Data'!BC171="No data","x",ROUND(IF('Indicator Data'!BC171&gt;U$195,0,IF('Indicator Data'!BC171&lt;U$194,10,(U$195-'Indicator Data'!BC171)/(U$195-U$194)*10)),1))</f>
        <v>1.7</v>
      </c>
      <c r="V168" s="124">
        <f>IF('Indicator Data'!BD171="No data","x",ROUND(IF('Indicator Data'!BD171&gt;V$195,0,IF('Indicator Data'!BD171&lt;V$194,10,(V$195-'Indicator Data'!BD171)/(V$195-V$194)*10)),1))</f>
        <v>2.7</v>
      </c>
      <c r="W168" s="80">
        <f t="shared" si="30"/>
        <v>1.5666666666666667</v>
      </c>
      <c r="X168" s="80">
        <f>IF('Indicator Data'!BE171="No data","x",ROUND(IF('Indicator Data'!BE171&gt;X$195,0,IF('Indicator Data'!BE171&lt;X$194,10,(X$195-'Indicator Data'!BE171)/(X$195-X$194)*10)),1))</f>
        <v>0</v>
      </c>
      <c r="Y168" s="80">
        <f>IF('Indicator Data'!BF171="No data","x",ROUND(IF('Indicator Data'!BF171&gt;Y$195,10,IF('Indicator Data'!BF171&lt;Y$194,0,10-(Y$195-'Indicator Data'!BF171)/(Y$195-Y$194)*10)),1))</f>
        <v>0.1</v>
      </c>
      <c r="Z168" s="81">
        <f t="shared" si="31"/>
        <v>0.4</v>
      </c>
      <c r="AA168" s="82">
        <f t="shared" si="32"/>
        <v>0.7</v>
      </c>
      <c r="AB168" s="179" t="str">
        <f>IF('Indicator Data'!BG171="No data","x",ROUND(IF('Indicator Data'!BG171&gt;AB$195,0,IF('Indicator Data'!BG171&lt;AB$194,10,(AB$195-'Indicator Data'!BG171)/(AB$195-AB$194)*10)),1))</f>
        <v>x</v>
      </c>
    </row>
    <row r="169" spans="1:28" s="4" customFormat="1" x14ac:dyDescent="0.3">
      <c r="A169" s="109" t="str">
        <f>'Indicator Data'!A172</f>
        <v>Syria</v>
      </c>
      <c r="B169" s="46" t="str">
        <f>'Indicator Data'!B172</f>
        <v>SYR</v>
      </c>
      <c r="C169" s="80">
        <f>IF('Indicator Data'!AQ172="No data","x",ROUND(IF('Indicator Data'!AQ172&gt;C$195,0,IF('Indicator Data'!AQ172&lt;C$194,10,(C$195-'Indicator Data'!AQ172)/(C$195-C$194)*10)),1))</f>
        <v>4.5999999999999996</v>
      </c>
      <c r="D169" s="81">
        <f t="shared" si="24"/>
        <v>4.5999999999999996</v>
      </c>
      <c r="E169" s="80">
        <f>IF('Indicator Data'!AS172="No data","x",ROUND(IF('Indicator Data'!AS172&gt;E$195,0,IF('Indicator Data'!AS172&lt;E$194,10,(E$195-'Indicator Data'!AS172)/(E$195-E$194)*10)),1))</f>
        <v>8.6999999999999993</v>
      </c>
      <c r="F169" s="80">
        <f>IF('Indicator Data'!AR172="No data","x",ROUND(IF('Indicator Data'!AR172&gt;F$195,0,IF('Indicator Data'!AR172&lt;F$194,10,(F$195-'Indicator Data'!AR172)/(F$195-F$194)*10)),1))</f>
        <v>8.3000000000000007</v>
      </c>
      <c r="G169" s="81">
        <f t="shared" si="25"/>
        <v>8.5</v>
      </c>
      <c r="H169" s="82">
        <f t="shared" si="26"/>
        <v>6.6</v>
      </c>
      <c r="I169" s="80" t="str">
        <f>IF('Indicator Data'!AU172="No data","x",ROUND(IF('Indicator Data'!AU172^2&gt;I$195,0,IF('Indicator Data'!AU172^2&lt;I$194,10,(I$195-'Indicator Data'!AU172^2)/(I$195-I$194)*10)),1))</f>
        <v>x</v>
      </c>
      <c r="J169" s="80">
        <f>IF(OR('Indicator Data'!AT172=0,'Indicator Data'!AT172="No data"),"x",ROUND(IF('Indicator Data'!AT172&gt;J$195,0,IF('Indicator Data'!AT172&lt;J$194,10,(J$195-'Indicator Data'!AT172)/(J$195-J$194)*10)),1))</f>
        <v>1</v>
      </c>
      <c r="K169" s="80">
        <f>IF('Indicator Data'!AV172="No data","x",ROUND(IF('Indicator Data'!AV172&gt;K$195,0,IF('Indicator Data'!AV172&lt;K$194,10,(K$195-'Indicator Data'!AV172)/(K$195-K$194)*10)),1))</f>
        <v>6.6</v>
      </c>
      <c r="L169" s="80">
        <f>IF('Indicator Data'!AW172="No data","x",ROUND(IF('Indicator Data'!AW172&gt;L$195,0,IF('Indicator Data'!AW172&lt;L$194,10,(L$195-'Indicator Data'!AW172)/(L$195-L$194)*10)),1))</f>
        <v>5.0999999999999996</v>
      </c>
      <c r="M169" s="81">
        <f t="shared" si="27"/>
        <v>4.2</v>
      </c>
      <c r="N169" s="124">
        <f>IF('Indicator Data'!AX172="No data","x",'Indicator Data'!AX172/'Indicator Data'!BK172*100)</f>
        <v>35.397266241899473</v>
      </c>
      <c r="O169" s="80">
        <f t="shared" si="28"/>
        <v>6.5</v>
      </c>
      <c r="P169" s="80">
        <f>IF('Indicator Data'!AY172="No data","x",ROUND(IF('Indicator Data'!AY172&gt;P$195,0,IF('Indicator Data'!AY172&lt;P$194,10,(P$195-'Indicator Data'!AY172)/(P$195-P$194)*10)),1))</f>
        <v>1</v>
      </c>
      <c r="Q169" s="80">
        <f>IF('Indicator Data'!AZ172="No data","x",ROUND(IF('Indicator Data'!AZ172&gt;Q$195,0,IF('Indicator Data'!AZ172&lt;Q$194,10,(Q$195-'Indicator Data'!AZ172)/(Q$195-Q$194)*10)),1))</f>
        <v>0.6</v>
      </c>
      <c r="R169" s="81">
        <f t="shared" si="29"/>
        <v>2.7</v>
      </c>
      <c r="S169" s="80">
        <f>IF('Indicator Data'!BA172="No data","x",ROUND(IF('Indicator Data'!BA172&gt;S$195,0,IF('Indicator Data'!BA172&lt;S$194,10,(S$195-'Indicator Data'!BA172)/(S$195-S$194)*10)),1))</f>
        <v>7</v>
      </c>
      <c r="T169" s="124">
        <f>IF('Indicator Data'!BB172="No data","x",ROUND(IF('Indicator Data'!BB172&gt;T$195,0,IF('Indicator Data'!BB172&lt;T$194,10,(T$195-'Indicator Data'!BB172)/(T$195-T$194)*10)),1))</f>
        <v>8.6</v>
      </c>
      <c r="U169" s="124">
        <f>IF('Indicator Data'!BC172="No data","x",ROUND(IF('Indicator Data'!BC172&gt;U$195,0,IF('Indicator Data'!BC172&lt;U$194,10,(U$195-'Indicator Data'!BC172)/(U$195-U$194)*10)),1))</f>
        <v>6.8</v>
      </c>
      <c r="V169" s="124" t="str">
        <f>IF('Indicator Data'!BD172="No data","x",ROUND(IF('Indicator Data'!BD172&gt;V$195,0,IF('Indicator Data'!BD172&lt;V$194,10,(V$195-'Indicator Data'!BD172)/(V$195-V$194)*10)),1))</f>
        <v>x</v>
      </c>
      <c r="W169" s="80">
        <f t="shared" si="30"/>
        <v>7.6999999999999993</v>
      </c>
      <c r="X169" s="80">
        <f>IF('Indicator Data'!BE172="No data","x",ROUND(IF('Indicator Data'!BE172&gt;X$195,0,IF('Indicator Data'!BE172&lt;X$194,10,(X$195-'Indicator Data'!BE172)/(X$195-X$194)*10)),1))</f>
        <v>9.6</v>
      </c>
      <c r="Y169" s="80">
        <f>IF('Indicator Data'!BF172="No data","x",ROUND(IF('Indicator Data'!BF172&gt;Y$195,10,IF('Indicator Data'!BF172&lt;Y$194,0,10-(Y$195-'Indicator Data'!BF172)/(Y$195-Y$194)*10)),1))</f>
        <v>0.3</v>
      </c>
      <c r="Z169" s="81">
        <f t="shared" si="31"/>
        <v>6.2</v>
      </c>
      <c r="AA169" s="82">
        <f t="shared" si="32"/>
        <v>4.4000000000000004</v>
      </c>
      <c r="AB169" s="179">
        <f>IF('Indicator Data'!BG172="No data","x",ROUND(IF('Indicator Data'!BG172&gt;AB$195,0,IF('Indicator Data'!BG172&lt;AB$194,10,(AB$195-'Indicator Data'!BG172)/(AB$195-AB$194)*10)),1))</f>
        <v>2.5</v>
      </c>
    </row>
    <row r="170" spans="1:28" s="4" customFormat="1" x14ac:dyDescent="0.3">
      <c r="A170" s="109" t="str">
        <f>'Indicator Data'!A173</f>
        <v>Tajikistan</v>
      </c>
      <c r="B170" s="46" t="str">
        <f>'Indicator Data'!B173</f>
        <v>TJK</v>
      </c>
      <c r="C170" s="80">
        <f>IF('Indicator Data'!AQ173="No data","x",ROUND(IF('Indicator Data'!AQ173&gt;C$195,0,IF('Indicator Data'!AQ173&lt;C$194,10,(C$195-'Indicator Data'!AQ173)/(C$195-C$194)*10)),1))</f>
        <v>4.5999999999999996</v>
      </c>
      <c r="D170" s="81">
        <f t="shared" si="24"/>
        <v>4.5999999999999996</v>
      </c>
      <c r="E170" s="80">
        <f>IF('Indicator Data'!AS173="No data","x",ROUND(IF('Indicator Data'!AS173&gt;E$195,0,IF('Indicator Data'!AS173&lt;E$194,10,(E$195-'Indicator Data'!AS173)/(E$195-E$194)*10)),1))</f>
        <v>7.5</v>
      </c>
      <c r="F170" s="80">
        <f>IF('Indicator Data'!AR173="No data","x",ROUND(IF('Indicator Data'!AR173&gt;F$195,0,IF('Indicator Data'!AR173&lt;F$194,10,(F$195-'Indicator Data'!AR173)/(F$195-F$194)*10)),1))</f>
        <v>7.2</v>
      </c>
      <c r="G170" s="81">
        <f t="shared" si="25"/>
        <v>7.4</v>
      </c>
      <c r="H170" s="82">
        <f t="shared" si="26"/>
        <v>6</v>
      </c>
      <c r="I170" s="80">
        <f>IF('Indicator Data'!AU173="No data","x",ROUND(IF('Indicator Data'!AU173^2&gt;I$195,0,IF('Indicator Data'!AU173^2&lt;I$194,10,(I$195-'Indicator Data'!AU173^2)/(I$195-I$194)*10)),1))</f>
        <v>0</v>
      </c>
      <c r="J170" s="80">
        <f>IF(OR('Indicator Data'!AT173=0,'Indicator Data'!AT173="No data"),"x",ROUND(IF('Indicator Data'!AT173&gt;J$195,0,IF('Indicator Data'!AT173&lt;J$194,10,(J$195-'Indicator Data'!AT173)/(J$195-J$194)*10)),1))</f>
        <v>0.1</v>
      </c>
      <c r="K170" s="80">
        <f>IF('Indicator Data'!AV173="No data","x",ROUND(IF('Indicator Data'!AV173&gt;K$195,0,IF('Indicator Data'!AV173&lt;K$194,10,(K$195-'Indicator Data'!AV173)/(K$195-K$194)*10)),1))</f>
        <v>7.8</v>
      </c>
      <c r="L170" s="80">
        <f>IF('Indicator Data'!AW173="No data","x",ROUND(IF('Indicator Data'!AW173&gt;L$195,0,IF('Indicator Data'!AW173&lt;L$194,10,(L$195-'Indicator Data'!AW173)/(L$195-L$194)*10)),1))</f>
        <v>4.5</v>
      </c>
      <c r="M170" s="81">
        <f t="shared" si="27"/>
        <v>3.1</v>
      </c>
      <c r="N170" s="124">
        <f>IF('Indicator Data'!AX173="No data","x",'Indicator Data'!AX173/'Indicator Data'!BK173*100)</f>
        <v>10.002857959416977</v>
      </c>
      <c r="O170" s="80">
        <f t="shared" si="28"/>
        <v>9.1</v>
      </c>
      <c r="P170" s="80">
        <f>IF('Indicator Data'!AY173="No data","x",ROUND(IF('Indicator Data'!AY173&gt;P$195,0,IF('Indicator Data'!AY173&lt;P$194,10,(P$195-'Indicator Data'!AY173)/(P$195-P$194)*10)),1))</f>
        <v>0.3</v>
      </c>
      <c r="Q170" s="80">
        <f>IF('Indicator Data'!AZ173="No data","x",ROUND(IF('Indicator Data'!AZ173&gt;Q$195,0,IF('Indicator Data'!AZ173&lt;Q$194,10,(Q$195-'Indicator Data'!AZ173)/(Q$195-Q$194)*10)),1))</f>
        <v>3.8</v>
      </c>
      <c r="R170" s="81">
        <f t="shared" si="29"/>
        <v>4.4000000000000004</v>
      </c>
      <c r="S170" s="80">
        <f>IF('Indicator Data'!BA173="No data","x",ROUND(IF('Indicator Data'!BA173&gt;S$195,0,IF('Indicator Data'!BA173&lt;S$194,10,(S$195-'Indicator Data'!BA173)/(S$195-S$194)*10)),1))</f>
        <v>5.7</v>
      </c>
      <c r="T170" s="124">
        <f>IF('Indicator Data'!BB173="No data","x",ROUND(IF('Indicator Data'!BB173&gt;T$195,0,IF('Indicator Data'!BB173&lt;T$194,10,(T$195-'Indicator Data'!BB173)/(T$195-T$194)*10)),1))</f>
        <v>0.5</v>
      </c>
      <c r="U170" s="124">
        <f>IF('Indicator Data'!BC173="No data","x",ROUND(IF('Indicator Data'!BC173&gt;U$195,0,IF('Indicator Data'!BC173&lt;U$194,10,(U$195-'Indicator Data'!BC173)/(U$195-U$194)*10)),1))</f>
        <v>0.2</v>
      </c>
      <c r="V170" s="124" t="str">
        <f>IF('Indicator Data'!BD173="No data","x",ROUND(IF('Indicator Data'!BD173&gt;V$195,0,IF('Indicator Data'!BD173&lt;V$194,10,(V$195-'Indicator Data'!BD173)/(V$195-V$194)*10)),1))</f>
        <v>x</v>
      </c>
      <c r="W170" s="80">
        <f t="shared" si="30"/>
        <v>0.35</v>
      </c>
      <c r="X170" s="80">
        <f>IF('Indicator Data'!BE173="No data","x",ROUND(IF('Indicator Data'!BE173&gt;X$195,0,IF('Indicator Data'!BE173&lt;X$194,10,(X$195-'Indicator Data'!BE173)/(X$195-X$194)*10)),1))</f>
        <v>9.5</v>
      </c>
      <c r="Y170" s="80">
        <f>IF('Indicator Data'!BF173="No data","x",ROUND(IF('Indicator Data'!BF173&gt;Y$195,10,IF('Indicator Data'!BF173&lt;Y$194,0,10-(Y$195-'Indicator Data'!BF173)/(Y$195-Y$194)*10)),1))</f>
        <v>0.2</v>
      </c>
      <c r="Z170" s="81">
        <f t="shared" si="31"/>
        <v>3.9</v>
      </c>
      <c r="AA170" s="82">
        <f t="shared" si="32"/>
        <v>3.8</v>
      </c>
      <c r="AB170" s="179">
        <f>IF('Indicator Data'!BG173="No data","x",ROUND(IF('Indicator Data'!BG173&gt;AB$195,0,IF('Indicator Data'!BG173&lt;AB$194,10,(AB$195-'Indicator Data'!BG173)/(AB$195-AB$194)*10)),1))</f>
        <v>4.2</v>
      </c>
    </row>
    <row r="171" spans="1:28" s="4" customFormat="1" x14ac:dyDescent="0.3">
      <c r="A171" s="109" t="str">
        <f>'Indicator Data'!A174</f>
        <v>Tanzania</v>
      </c>
      <c r="B171" s="46" t="str">
        <f>'Indicator Data'!B174</f>
        <v>TZA</v>
      </c>
      <c r="C171" s="80">
        <f>IF('Indicator Data'!AQ174="No data","x",ROUND(IF('Indicator Data'!AQ174&gt;C$195,0,IF('Indicator Data'!AQ174&lt;C$194,10,(C$195-'Indicator Data'!AQ174)/(C$195-C$194)*10)),1))</f>
        <v>3.5</v>
      </c>
      <c r="D171" s="81">
        <f t="shared" si="24"/>
        <v>3.5</v>
      </c>
      <c r="E171" s="80">
        <f>IF('Indicator Data'!AS174="No data","x",ROUND(IF('Indicator Data'!AS174&gt;E$195,0,IF('Indicator Data'!AS174&lt;E$194,10,(E$195-'Indicator Data'!AS174)/(E$195-E$194)*10)),1))</f>
        <v>6.3</v>
      </c>
      <c r="F171" s="80">
        <f>IF('Indicator Data'!AR174="No data","x",ROUND(IF('Indicator Data'!AR174&gt;F$195,0,IF('Indicator Data'!AR174&lt;F$194,10,(F$195-'Indicator Data'!AR174)/(F$195-F$194)*10)),1))</f>
        <v>6.5</v>
      </c>
      <c r="G171" s="81">
        <f t="shared" si="25"/>
        <v>6.4</v>
      </c>
      <c r="H171" s="82">
        <f t="shared" si="26"/>
        <v>5</v>
      </c>
      <c r="I171" s="80">
        <f>IF('Indicator Data'!AU174="No data","x",ROUND(IF('Indicator Data'!AU174^2&gt;I$195,0,IF('Indicator Data'!AU174^2&lt;I$194,10,(I$195-'Indicator Data'!AU174^2)/(I$195-I$194)*10)),1))</f>
        <v>4.3</v>
      </c>
      <c r="J171" s="80">
        <f>IF(OR('Indicator Data'!AT174=0,'Indicator Data'!AT174="No data"),"x",ROUND(IF('Indicator Data'!AT174&gt;J$195,0,IF('Indicator Data'!AT174&lt;J$194,10,(J$195-'Indicator Data'!AT174)/(J$195-J$194)*10)),1))</f>
        <v>6.7</v>
      </c>
      <c r="K171" s="80">
        <f>IF('Indicator Data'!AV174="No data","x",ROUND(IF('Indicator Data'!AV174&gt;K$195,0,IF('Indicator Data'!AV174&lt;K$194,10,(K$195-'Indicator Data'!AV174)/(K$195-K$194)*10)),1))</f>
        <v>7.5</v>
      </c>
      <c r="L171" s="80">
        <f>IF('Indicator Data'!AW174="No data","x",ROUND(IF('Indicator Data'!AW174&gt;L$195,0,IF('Indicator Data'!AW174&lt;L$194,10,(L$195-'Indicator Data'!AW174)/(L$195-L$194)*10)),1))</f>
        <v>6.3</v>
      </c>
      <c r="M171" s="81">
        <f t="shared" si="27"/>
        <v>6.2</v>
      </c>
      <c r="N171" s="124">
        <f>IF('Indicator Data'!AX174="No data","x",'Indicator Data'!AX174/'Indicator Data'!BK174*100)</f>
        <v>8.1282456536464203</v>
      </c>
      <c r="O171" s="80">
        <f t="shared" si="28"/>
        <v>9.3000000000000007</v>
      </c>
      <c r="P171" s="80">
        <f>IF('Indicator Data'!AY174="No data","x",ROUND(IF('Indicator Data'!AY174&gt;P$195,0,IF('Indicator Data'!AY174&lt;P$194,10,(P$195-'Indicator Data'!AY174)/(P$195-P$194)*10)),1))</f>
        <v>7.8</v>
      </c>
      <c r="Q171" s="80">
        <f>IF('Indicator Data'!AZ174="No data","x",ROUND(IF('Indicator Data'!AZ174&gt;Q$195,0,IF('Indicator Data'!AZ174&lt;Q$194,10,(Q$195-'Indicator Data'!AZ174)/(Q$195-Q$194)*10)),1))</f>
        <v>8.6999999999999993</v>
      </c>
      <c r="R171" s="81">
        <f t="shared" si="29"/>
        <v>8.6</v>
      </c>
      <c r="S171" s="80">
        <f>IF('Indicator Data'!BA174="No data","x",ROUND(IF('Indicator Data'!BA174&gt;S$195,0,IF('Indicator Data'!BA174&lt;S$194,10,(S$195-'Indicator Data'!BA174)/(S$195-S$194)*10)),1))</f>
        <v>9.9</v>
      </c>
      <c r="T171" s="124">
        <f>IF('Indicator Data'!BB174="No data","x",ROUND(IF('Indicator Data'!BB174&gt;T$195,0,IF('Indicator Data'!BB174&lt;T$194,10,(T$195-'Indicator Data'!BB174)/(T$195-T$194)*10)),1))</f>
        <v>0.3</v>
      </c>
      <c r="U171" s="124">
        <f>IF('Indicator Data'!BC174="No data","x",ROUND(IF('Indicator Data'!BC174&gt;U$195,0,IF('Indicator Data'!BC174&lt;U$194,10,(U$195-'Indicator Data'!BC174)/(U$195-U$194)*10)),1))</f>
        <v>3.4</v>
      </c>
      <c r="V171" s="124">
        <f>IF('Indicator Data'!BD174="No data","x",ROUND(IF('Indicator Data'!BD174&gt;V$195,0,IF('Indicator Data'!BD174&lt;V$194,10,(V$195-'Indicator Data'!BD174)/(V$195-V$194)*10)),1))</f>
        <v>0.3</v>
      </c>
      <c r="W171" s="80">
        <f t="shared" si="30"/>
        <v>1.3333333333333333</v>
      </c>
      <c r="X171" s="80">
        <f>IF('Indicator Data'!BE174="No data","x",ROUND(IF('Indicator Data'!BE174&gt;X$195,0,IF('Indicator Data'!BE174&lt;X$194,10,(X$195-'Indicator Data'!BE174)/(X$195-X$194)*10)),1))</f>
        <v>9.8000000000000007</v>
      </c>
      <c r="Y171" s="80">
        <f>IF('Indicator Data'!BF174="No data","x",ROUND(IF('Indicator Data'!BF174&gt;Y$195,10,IF('Indicator Data'!BF174&lt;Y$194,0,10-(Y$195-'Indicator Data'!BF174)/(Y$195-Y$194)*10)),1))</f>
        <v>5.8</v>
      </c>
      <c r="Z171" s="81">
        <f t="shared" si="31"/>
        <v>6.7</v>
      </c>
      <c r="AA171" s="82">
        <f t="shared" si="32"/>
        <v>7.2</v>
      </c>
      <c r="AB171" s="179">
        <f>IF('Indicator Data'!BG174="No data","x",ROUND(IF('Indicator Data'!BG174&gt;AB$195,0,IF('Indicator Data'!BG174&lt;AB$194,10,(AB$195-'Indicator Data'!BG174)/(AB$195-AB$194)*10)),1))</f>
        <v>5.3</v>
      </c>
    </row>
    <row r="172" spans="1:28" s="4" customFormat="1" x14ac:dyDescent="0.3">
      <c r="A172" s="109" t="str">
        <f>'Indicator Data'!A175</f>
        <v>Thailand</v>
      </c>
      <c r="B172" s="46" t="str">
        <f>'Indicator Data'!B175</f>
        <v>THA</v>
      </c>
      <c r="C172" s="80">
        <f>IF('Indicator Data'!AQ175="No data","x",ROUND(IF('Indicator Data'!AQ175&gt;C$195,0,IF('Indicator Data'!AQ175&lt;C$194,10,(C$195-'Indicator Data'!AQ175)/(C$195-C$194)*10)),1))</f>
        <v>4.7</v>
      </c>
      <c r="D172" s="81">
        <f t="shared" si="24"/>
        <v>4.7</v>
      </c>
      <c r="E172" s="80">
        <f>IF('Indicator Data'!AS175="No data","x",ROUND(IF('Indicator Data'!AS175&gt;E$195,0,IF('Indicator Data'!AS175&lt;E$194,10,(E$195-'Indicator Data'!AS175)/(E$195-E$194)*10)),1))</f>
        <v>6.4</v>
      </c>
      <c r="F172" s="80">
        <f>IF('Indicator Data'!AR175="No data","x",ROUND(IF('Indicator Data'!AR175&gt;F$195,0,IF('Indicator Data'!AR175&lt;F$194,10,(F$195-'Indicator Data'!AR175)/(F$195-F$194)*10)),1))</f>
        <v>4.3</v>
      </c>
      <c r="G172" s="81">
        <f t="shared" si="25"/>
        <v>5.4</v>
      </c>
      <c r="H172" s="82">
        <f t="shared" si="26"/>
        <v>5.0999999999999996</v>
      </c>
      <c r="I172" s="80">
        <f>IF('Indicator Data'!AU175="No data","x",ROUND(IF('Indicator Data'!AU175^2&gt;I$195,0,IF('Indicator Data'!AU175^2&lt;I$194,10,(I$195-'Indicator Data'!AU175^2)/(I$195-I$194)*10)),1))</f>
        <v>1.5</v>
      </c>
      <c r="J172" s="80">
        <f>IF(OR('Indicator Data'!AT175=0,'Indicator Data'!AT175="No data"),"x",ROUND(IF('Indicator Data'!AT175&gt;J$195,0,IF('Indicator Data'!AT175&lt;J$194,10,(J$195-'Indicator Data'!AT175)/(J$195-J$194)*10)),1))</f>
        <v>0</v>
      </c>
      <c r="K172" s="80">
        <f>IF('Indicator Data'!AV175="No data","x",ROUND(IF('Indicator Data'!AV175&gt;K$195,0,IF('Indicator Data'!AV175&lt;K$194,10,(K$195-'Indicator Data'!AV175)/(K$195-K$194)*10)),1))</f>
        <v>4.3</v>
      </c>
      <c r="L172" s="80">
        <f>IF('Indicator Data'!AW175="No data","x",ROUND(IF('Indicator Data'!AW175&gt;L$195,0,IF('Indicator Data'!AW175&lt;L$194,10,(L$195-'Indicator Data'!AW175)/(L$195-L$194)*10)),1))</f>
        <v>1</v>
      </c>
      <c r="M172" s="81">
        <f t="shared" si="27"/>
        <v>1.7</v>
      </c>
      <c r="N172" s="124">
        <f>IF('Indicator Data'!AX175="No data","x",'Indicator Data'!AX175/'Indicator Data'!BK175*100)</f>
        <v>45.01947581671201</v>
      </c>
      <c r="O172" s="80">
        <f t="shared" si="28"/>
        <v>5.6</v>
      </c>
      <c r="P172" s="80">
        <f>IF('Indicator Data'!AY175="No data","x",ROUND(IF('Indicator Data'!AY175&gt;P$195,0,IF('Indicator Data'!AY175&lt;P$194,10,(P$195-'Indicator Data'!AY175)/(P$195-P$194)*10)),1))</f>
        <v>0.1</v>
      </c>
      <c r="Q172" s="80">
        <f>IF('Indicator Data'!AZ175="No data","x",ROUND(IF('Indicator Data'!AZ175&gt;Q$195,0,IF('Indicator Data'!AZ175&lt;Q$194,10,(Q$195-'Indicator Data'!AZ175)/(Q$195-Q$194)*10)),1))</f>
        <v>0</v>
      </c>
      <c r="R172" s="81">
        <f t="shared" si="29"/>
        <v>1.9</v>
      </c>
      <c r="S172" s="80">
        <f>IF('Indicator Data'!BA175="No data","x",ROUND(IF('Indicator Data'!BA175&gt;S$195,0,IF('Indicator Data'!BA175&lt;S$194,10,(S$195-'Indicator Data'!BA175)/(S$195-S$194)*10)),1))</f>
        <v>8</v>
      </c>
      <c r="T172" s="124">
        <f>IF('Indicator Data'!BB175="No data","x",ROUND(IF('Indicator Data'!BB175&gt;T$195,0,IF('Indicator Data'!BB175&lt;T$194,10,(T$195-'Indicator Data'!BB175)/(T$195-T$194)*10)),1))</f>
        <v>0</v>
      </c>
      <c r="U172" s="124">
        <f>IF('Indicator Data'!BC175="No data","x",ROUND(IF('Indicator Data'!BC175&gt;U$195,0,IF('Indicator Data'!BC175&lt;U$194,10,(U$195-'Indicator Data'!BC175)/(U$195-U$194)*10)),1))</f>
        <v>0.7</v>
      </c>
      <c r="V172" s="124" t="str">
        <f>IF('Indicator Data'!BD175="No data","x",ROUND(IF('Indicator Data'!BD175&gt;V$195,0,IF('Indicator Data'!BD175&lt;V$194,10,(V$195-'Indicator Data'!BD175)/(V$195-V$194)*10)),1))</f>
        <v>x</v>
      </c>
      <c r="W172" s="80">
        <f t="shared" si="30"/>
        <v>0.35</v>
      </c>
      <c r="X172" s="80">
        <f>IF('Indicator Data'!BE175="No data","x",ROUND(IF('Indicator Data'!BE175&gt;X$195,0,IF('Indicator Data'!BE175&lt;X$194,10,(X$195-'Indicator Data'!BE175)/(X$195-X$194)*10)),1))</f>
        <v>8</v>
      </c>
      <c r="Y172" s="80">
        <f>IF('Indicator Data'!BF175="No data","x",ROUND(IF('Indicator Data'!BF175&gt;Y$195,10,IF('Indicator Data'!BF175&lt;Y$194,0,10-(Y$195-'Indicator Data'!BF175)/(Y$195-Y$194)*10)),1))</f>
        <v>0.4</v>
      </c>
      <c r="Z172" s="81">
        <f t="shared" si="31"/>
        <v>4.2</v>
      </c>
      <c r="AA172" s="82">
        <f t="shared" si="32"/>
        <v>2.6</v>
      </c>
      <c r="AB172" s="179">
        <f>IF('Indicator Data'!BG175="No data","x",ROUND(IF('Indicator Data'!BG175&gt;AB$195,0,IF('Indicator Data'!BG175&lt;AB$194,10,(AB$195-'Indicator Data'!BG175)/(AB$195-AB$194)*10)),1))</f>
        <v>2.1</v>
      </c>
    </row>
    <row r="173" spans="1:28" s="4" customFormat="1" x14ac:dyDescent="0.3">
      <c r="A173" s="109" t="str">
        <f>'Indicator Data'!A176</f>
        <v>Timor-Leste</v>
      </c>
      <c r="B173" s="46" t="str">
        <f>'Indicator Data'!B176</f>
        <v>TLS</v>
      </c>
      <c r="C173" s="80">
        <f>IF('Indicator Data'!AQ176="No data","x",ROUND(IF('Indicator Data'!AQ176&gt;C$195,0,IF('Indicator Data'!AQ176&lt;C$194,10,(C$195-'Indicator Data'!AQ176)/(C$195-C$194)*10)),1))</f>
        <v>6.3</v>
      </c>
      <c r="D173" s="81">
        <f t="shared" si="24"/>
        <v>6.3</v>
      </c>
      <c r="E173" s="80">
        <f>IF('Indicator Data'!AS176="No data","x",ROUND(IF('Indicator Data'!AS176&gt;E$195,0,IF('Indicator Data'!AS176&lt;E$194,10,(E$195-'Indicator Data'!AS176)/(E$195-E$194)*10)),1))</f>
        <v>6.2</v>
      </c>
      <c r="F173" s="80">
        <f>IF('Indicator Data'!AR176="No data","x",ROUND(IF('Indicator Data'!AR176&gt;F$195,0,IF('Indicator Data'!AR176&lt;F$194,10,(F$195-'Indicator Data'!AR176)/(F$195-F$194)*10)),1))</f>
        <v>7</v>
      </c>
      <c r="G173" s="81">
        <f t="shared" si="25"/>
        <v>6.6</v>
      </c>
      <c r="H173" s="82">
        <f t="shared" si="26"/>
        <v>6.5</v>
      </c>
      <c r="I173" s="80">
        <f>IF('Indicator Data'!AU176="No data","x",ROUND(IF('Indicator Data'!AU176^2&gt;I$195,0,IF('Indicator Data'!AU176^2&lt;I$194,10,(I$195-'Indicator Data'!AU176^2)/(I$195-I$194)*10)),1))</f>
        <v>5.9</v>
      </c>
      <c r="J173" s="80">
        <f>IF(OR('Indicator Data'!AT176=0,'Indicator Data'!AT176="No data"),"x",ROUND(IF('Indicator Data'!AT176&gt;J$195,0,IF('Indicator Data'!AT176&lt;J$194,10,(J$195-'Indicator Data'!AT176)/(J$195-J$194)*10)),1))</f>
        <v>2</v>
      </c>
      <c r="K173" s="80">
        <f>IF('Indicator Data'!AV176="No data","x",ROUND(IF('Indicator Data'!AV176&gt;K$195,0,IF('Indicator Data'!AV176&lt;K$194,10,(K$195-'Indicator Data'!AV176)/(K$195-K$194)*10)),1))</f>
        <v>7.3</v>
      </c>
      <c r="L173" s="80">
        <f>IF('Indicator Data'!AW176="No data","x",ROUND(IF('Indicator Data'!AW176&gt;L$195,0,IF('Indicator Data'!AW176&lt;L$194,10,(L$195-'Indicator Data'!AW176)/(L$195-L$194)*10)),1))</f>
        <v>4.3</v>
      </c>
      <c r="M173" s="81">
        <f t="shared" si="27"/>
        <v>4.9000000000000004</v>
      </c>
      <c r="N173" s="124">
        <f>IF('Indicator Data'!AX176="No data","x",'Indicator Data'!AX176/'Indicator Data'!BK176*100)</f>
        <v>19.502353732347007</v>
      </c>
      <c r="O173" s="80">
        <f t="shared" si="28"/>
        <v>8.1</v>
      </c>
      <c r="P173" s="80">
        <f>IF('Indicator Data'!AY176="No data","x",ROUND(IF('Indicator Data'!AY176&gt;P$195,0,IF('Indicator Data'!AY176&lt;P$194,10,(P$195-'Indicator Data'!AY176)/(P$195-P$194)*10)),1))</f>
        <v>5.2</v>
      </c>
      <c r="Q173" s="80">
        <f>IF('Indicator Data'!AZ176="No data","x",ROUND(IF('Indicator Data'!AZ176&gt;Q$195,0,IF('Indicator Data'!AZ176&lt;Q$194,10,(Q$195-'Indicator Data'!AZ176)/(Q$195-Q$194)*10)),1))</f>
        <v>4.3</v>
      </c>
      <c r="R173" s="81">
        <f t="shared" si="29"/>
        <v>5.9</v>
      </c>
      <c r="S173" s="80">
        <f>IF('Indicator Data'!BA176="No data","x",ROUND(IF('Indicator Data'!BA176&gt;S$195,0,IF('Indicator Data'!BA176&lt;S$194,10,(S$195-'Indicator Data'!BA176)/(S$195-S$194)*10)),1))</f>
        <v>8.1999999999999993</v>
      </c>
      <c r="T173" s="124">
        <f>IF('Indicator Data'!BB176="No data","x",ROUND(IF('Indicator Data'!BB176&gt;T$195,0,IF('Indicator Data'!BB176&lt;T$194,10,(T$195-'Indicator Data'!BB176)/(T$195-T$194)*10)),1))</f>
        <v>3.9</v>
      </c>
      <c r="U173" s="124">
        <f>IF('Indicator Data'!BC176="No data","x",ROUND(IF('Indicator Data'!BC176&gt;U$195,0,IF('Indicator Data'!BC176&lt;U$194,10,(U$195-'Indicator Data'!BC176)/(U$195-U$194)*10)),1))</f>
        <v>8.3000000000000007</v>
      </c>
      <c r="V173" s="124" t="str">
        <f>IF('Indicator Data'!BD176="No data","x",ROUND(IF('Indicator Data'!BD176&gt;V$195,0,IF('Indicator Data'!BD176&lt;V$194,10,(V$195-'Indicator Data'!BD176)/(V$195-V$194)*10)),1))</f>
        <v>x</v>
      </c>
      <c r="W173" s="80">
        <f t="shared" si="30"/>
        <v>6.1000000000000005</v>
      </c>
      <c r="X173" s="80">
        <f>IF('Indicator Data'!BE176="No data","x",ROUND(IF('Indicator Data'!BE176&gt;X$195,0,IF('Indicator Data'!BE176&lt;X$194,10,(X$195-'Indicator Data'!BE176)/(X$195-X$194)*10)),1))</f>
        <v>9.8000000000000007</v>
      </c>
      <c r="Y173" s="80">
        <f>IF('Indicator Data'!BF176="No data","x",ROUND(IF('Indicator Data'!BF176&gt;Y$195,10,IF('Indicator Data'!BF176&lt;Y$194,0,10-(Y$195-'Indicator Data'!BF176)/(Y$195-Y$194)*10)),1))</f>
        <v>1.6</v>
      </c>
      <c r="Z173" s="81">
        <f t="shared" si="31"/>
        <v>6.4</v>
      </c>
      <c r="AA173" s="82">
        <f t="shared" si="32"/>
        <v>5.7</v>
      </c>
      <c r="AB173" s="179">
        <f>IF('Indicator Data'!BG176="No data","x",ROUND(IF('Indicator Data'!BG176&gt;AB$195,0,IF('Indicator Data'!BG176&lt;AB$194,10,(AB$195-'Indicator Data'!BG176)/(AB$195-AB$194)*10)),1))</f>
        <v>5.6</v>
      </c>
    </row>
    <row r="174" spans="1:28" s="4" customFormat="1" x14ac:dyDescent="0.3">
      <c r="A174" s="109" t="str">
        <f>'Indicator Data'!A177</f>
        <v>Togo</v>
      </c>
      <c r="B174" s="46" t="str">
        <f>'Indicator Data'!B177</f>
        <v>TGO</v>
      </c>
      <c r="C174" s="80">
        <f>IF('Indicator Data'!AQ177="No data","x",ROUND(IF('Indicator Data'!AQ177&gt;C$195,0,IF('Indicator Data'!AQ177&lt;C$194,10,(C$195-'Indicator Data'!AQ177)/(C$195-C$194)*10)),1))</f>
        <v>9.1999999999999993</v>
      </c>
      <c r="D174" s="81">
        <f t="shared" si="24"/>
        <v>9.1999999999999993</v>
      </c>
      <c r="E174" s="80">
        <f>IF('Indicator Data'!AS177="No data","x",ROUND(IF('Indicator Data'!AS177&gt;E$195,0,IF('Indicator Data'!AS177&lt;E$194,10,(E$195-'Indicator Data'!AS177)/(E$195-E$194)*10)),1))</f>
        <v>7.1</v>
      </c>
      <c r="F174" s="80">
        <f>IF('Indicator Data'!AR177="No data","x",ROUND(IF('Indicator Data'!AR177&gt;F$195,0,IF('Indicator Data'!AR177&lt;F$194,10,(F$195-'Indicator Data'!AR177)/(F$195-F$194)*10)),1))</f>
        <v>7.1</v>
      </c>
      <c r="G174" s="81">
        <f t="shared" si="25"/>
        <v>7.1</v>
      </c>
      <c r="H174" s="82">
        <f t="shared" si="26"/>
        <v>8.1999999999999993</v>
      </c>
      <c r="I174" s="80">
        <f>IF('Indicator Data'!AU177="No data","x",ROUND(IF('Indicator Data'!AU177^2&gt;I$195,0,IF('Indicator Data'!AU177^2&lt;I$194,10,(I$195-'Indicator Data'!AU177^2)/(I$195-I$194)*10)),1))</f>
        <v>6.5</v>
      </c>
      <c r="J174" s="80">
        <f>IF(OR('Indicator Data'!AT177=0,'Indicator Data'!AT177="No data"),"x",ROUND(IF('Indicator Data'!AT177&gt;J$195,0,IF('Indicator Data'!AT177&lt;J$194,10,(J$195-'Indicator Data'!AT177)/(J$195-J$194)*10)),1))</f>
        <v>5.2</v>
      </c>
      <c r="K174" s="80">
        <f>IF('Indicator Data'!AV177="No data","x",ROUND(IF('Indicator Data'!AV177&gt;K$195,0,IF('Indicator Data'!AV177&lt;K$194,10,(K$195-'Indicator Data'!AV177)/(K$195-K$194)*10)),1))</f>
        <v>8.8000000000000007</v>
      </c>
      <c r="L174" s="80">
        <f>IF('Indicator Data'!AW177="No data","x",ROUND(IF('Indicator Data'!AW177&gt;L$195,0,IF('Indicator Data'!AW177&lt;L$194,10,(L$195-'Indicator Data'!AW177)/(L$195-L$194)*10)),1))</f>
        <v>6.3</v>
      </c>
      <c r="M174" s="81">
        <f t="shared" si="27"/>
        <v>6.7</v>
      </c>
      <c r="N174" s="124">
        <f>IF('Indicator Data'!AX177="No data","x",'Indicator Data'!AX177/'Indicator Data'!BK177*100)</f>
        <v>23.901452472881044</v>
      </c>
      <c r="O174" s="80">
        <f t="shared" si="28"/>
        <v>7.7</v>
      </c>
      <c r="P174" s="80">
        <f>IF('Indicator Data'!AY177="No data","x",ROUND(IF('Indicator Data'!AY177&gt;P$195,0,IF('Indicator Data'!AY177&lt;P$194,10,(P$195-'Indicator Data'!AY177)/(P$195-P$194)*10)),1))</f>
        <v>9.3000000000000007</v>
      </c>
      <c r="Q174" s="80">
        <f>IF('Indicator Data'!AZ177="No data","x",ROUND(IF('Indicator Data'!AZ177&gt;Q$195,0,IF('Indicator Data'!AZ177&lt;Q$194,10,(Q$195-'Indicator Data'!AZ177)/(Q$195-Q$194)*10)),1))</f>
        <v>7</v>
      </c>
      <c r="R174" s="81">
        <f t="shared" si="29"/>
        <v>8</v>
      </c>
      <c r="S174" s="80">
        <f>IF('Indicator Data'!BA177="No data","x",ROUND(IF('Indicator Data'!BA177&gt;S$195,0,IF('Indicator Data'!BA177&lt;S$194,10,(S$195-'Indicator Data'!BA177)/(S$195-S$194)*10)),1))</f>
        <v>9.9</v>
      </c>
      <c r="T174" s="124">
        <f>IF('Indicator Data'!BB177="No data","x",ROUND(IF('Indicator Data'!BB177&gt;T$195,0,IF('Indicator Data'!BB177&lt;T$194,10,(T$195-'Indicator Data'!BB177)/(T$195-T$194)*10)),1))</f>
        <v>1.5</v>
      </c>
      <c r="U174" s="124" t="str">
        <f>IF('Indicator Data'!BC177="No data","x",ROUND(IF('Indicator Data'!BC177&gt;U$195,0,IF('Indicator Data'!BC177&lt;U$194,10,(U$195-'Indicator Data'!BC177)/(U$195-U$194)*10)),1))</f>
        <v>x</v>
      </c>
      <c r="V174" s="124">
        <f>IF('Indicator Data'!BD177="No data","x",ROUND(IF('Indicator Data'!BD177&gt;V$195,0,IF('Indicator Data'!BD177&lt;V$194,10,(V$195-'Indicator Data'!BD177)/(V$195-V$194)*10)),1))</f>
        <v>1.5</v>
      </c>
      <c r="W174" s="80">
        <f t="shared" si="30"/>
        <v>1.5</v>
      </c>
      <c r="X174" s="80">
        <f>IF('Indicator Data'!BE177="No data","x",ROUND(IF('Indicator Data'!BE177&gt;X$195,0,IF('Indicator Data'!BE177&lt;X$194,10,(X$195-'Indicator Data'!BE177)/(X$195-X$194)*10)),1))</f>
        <v>9.8000000000000007</v>
      </c>
      <c r="Y174" s="80">
        <f>IF('Indicator Data'!BF177="No data","x",ROUND(IF('Indicator Data'!BF177&gt;Y$195,10,IF('Indicator Data'!BF177&lt;Y$194,0,10-(Y$195-'Indicator Data'!BF177)/(Y$195-Y$194)*10)),1))</f>
        <v>4.4000000000000004</v>
      </c>
      <c r="Z174" s="81">
        <f t="shared" si="31"/>
        <v>6.4</v>
      </c>
      <c r="AA174" s="82">
        <f t="shared" si="32"/>
        <v>7</v>
      </c>
      <c r="AB174" s="179">
        <f>IF('Indicator Data'!BG177="No data","x",ROUND(IF('Indicator Data'!BG177&gt;AB$195,0,IF('Indicator Data'!BG177&lt;AB$194,10,(AB$195-'Indicator Data'!BG177)/(AB$195-AB$194)*10)),1))</f>
        <v>6.8</v>
      </c>
    </row>
    <row r="175" spans="1:28" s="4" customFormat="1" x14ac:dyDescent="0.3">
      <c r="A175" s="109" t="str">
        <f>'Indicator Data'!A178</f>
        <v>Tonga</v>
      </c>
      <c r="B175" s="46" t="str">
        <f>'Indicator Data'!B178</f>
        <v>TON</v>
      </c>
      <c r="C175" s="80">
        <f>IF('Indicator Data'!AQ178="No data","x",ROUND(IF('Indicator Data'!AQ178&gt;C$195,0,IF('Indicator Data'!AQ178&lt;C$194,10,(C$195-'Indicator Data'!AQ178)/(C$195-C$194)*10)),1))</f>
        <v>5.8</v>
      </c>
      <c r="D175" s="81">
        <f t="shared" si="24"/>
        <v>5.8</v>
      </c>
      <c r="E175" s="80" t="str">
        <f>IF('Indicator Data'!AS178="No data","x",ROUND(IF('Indicator Data'!AS178&gt;E$195,0,IF('Indicator Data'!AS178&lt;E$194,10,(E$195-'Indicator Data'!AS178)/(E$195-E$194)*10)),1))</f>
        <v>x</v>
      </c>
      <c r="F175" s="80">
        <f>IF('Indicator Data'!AR178="No data","x",ROUND(IF('Indicator Data'!AR178&gt;F$195,0,IF('Indicator Data'!AR178&lt;F$194,10,(F$195-'Indicator Data'!AR178)/(F$195-F$194)*10)),1))</f>
        <v>4.7</v>
      </c>
      <c r="G175" s="81">
        <f t="shared" si="25"/>
        <v>4.7</v>
      </c>
      <c r="H175" s="82">
        <f t="shared" si="26"/>
        <v>5.3</v>
      </c>
      <c r="I175" s="80">
        <f>IF('Indicator Data'!AU178="No data","x",ROUND(IF('Indicator Data'!AU178^2&gt;I$195,0,IF('Indicator Data'!AU178^2&lt;I$194,10,(I$195-'Indicator Data'!AU178^2)/(I$195-I$194)*10)),1))</f>
        <v>0.1</v>
      </c>
      <c r="J175" s="80">
        <f>IF(OR('Indicator Data'!AT178=0,'Indicator Data'!AT178="No data"),"x",ROUND(IF('Indicator Data'!AT178&gt;J$195,0,IF('Indicator Data'!AT178&lt;J$194,10,(J$195-'Indicator Data'!AT178)/(J$195-J$194)*10)),1))</f>
        <v>0.2</v>
      </c>
      <c r="K175" s="80">
        <f>IF('Indicator Data'!AV178="No data","x",ROUND(IF('Indicator Data'!AV178&gt;K$195,0,IF('Indicator Data'!AV178&lt;K$194,10,(K$195-'Indicator Data'!AV178)/(K$195-K$194)*10)),1))</f>
        <v>5.9</v>
      </c>
      <c r="L175" s="80">
        <f>IF('Indicator Data'!AW178="No data","x",ROUND(IF('Indicator Data'!AW178&gt;L$195,0,IF('Indicator Data'!AW178&lt;L$194,10,(L$195-'Indicator Data'!AW178)/(L$195-L$194)*10)),1))</f>
        <v>4.9000000000000004</v>
      </c>
      <c r="M175" s="81">
        <f t="shared" si="27"/>
        <v>2.8</v>
      </c>
      <c r="N175" s="124">
        <f>IF('Indicator Data'!AX178="No data","x",'Indicator Data'!AX178/'Indicator Data'!BK178*100)</f>
        <v>100</v>
      </c>
      <c r="O175" s="80">
        <f t="shared" si="28"/>
        <v>0</v>
      </c>
      <c r="P175" s="80">
        <f>IF('Indicator Data'!AY178="No data","x",ROUND(IF('Indicator Data'!AY178&gt;P$195,0,IF('Indicator Data'!AY178&lt;P$194,10,(P$195-'Indicator Data'!AY178)/(P$195-P$194)*10)),1))</f>
        <v>0.7</v>
      </c>
      <c r="Q175" s="80">
        <f>IF('Indicator Data'!AZ178="No data","x",ROUND(IF('Indicator Data'!AZ178&gt;Q$195,0,IF('Indicator Data'!AZ178&lt;Q$194,10,(Q$195-'Indicator Data'!AZ178)/(Q$195-Q$194)*10)),1))</f>
        <v>0</v>
      </c>
      <c r="R175" s="81">
        <f t="shared" si="29"/>
        <v>0.2</v>
      </c>
      <c r="S175" s="80">
        <f>IF('Indicator Data'!BA178="No data","x",ROUND(IF('Indicator Data'!BA178&gt;S$195,0,IF('Indicator Data'!BA178&lt;S$194,10,(S$195-'Indicator Data'!BA178)/(S$195-S$194)*10)),1))</f>
        <v>8.6999999999999993</v>
      </c>
      <c r="T175" s="124">
        <f>IF('Indicator Data'!BB178="No data","x",ROUND(IF('Indicator Data'!BB178&gt;T$195,0,IF('Indicator Data'!BB178&lt;T$194,10,(T$195-'Indicator Data'!BB178)/(T$195-T$194)*10)),1))</f>
        <v>3.1</v>
      </c>
      <c r="U175" s="124">
        <f>IF('Indicator Data'!BC178="No data","x",ROUND(IF('Indicator Data'!BC178&gt;U$195,0,IF('Indicator Data'!BC178&lt;U$194,10,(U$195-'Indicator Data'!BC178)/(U$195-U$194)*10)),1))</f>
        <v>2.4</v>
      </c>
      <c r="V175" s="124" t="str">
        <f>IF('Indicator Data'!BD178="No data","x",ROUND(IF('Indicator Data'!BD178&gt;V$195,0,IF('Indicator Data'!BD178&lt;V$194,10,(V$195-'Indicator Data'!BD178)/(V$195-V$194)*10)),1))</f>
        <v>x</v>
      </c>
      <c r="W175" s="80">
        <f t="shared" si="30"/>
        <v>2.75</v>
      </c>
      <c r="X175" s="80">
        <f>IF('Indicator Data'!BE178="No data","x",ROUND(IF('Indicator Data'!BE178&gt;X$195,0,IF('Indicator Data'!BE178&lt;X$194,10,(X$195-'Indicator Data'!BE178)/(X$195-X$194)*10)),1))</f>
        <v>9.1</v>
      </c>
      <c r="Y175" s="80">
        <f>IF('Indicator Data'!BF178="No data","x",ROUND(IF('Indicator Data'!BF178&gt;Y$195,10,IF('Indicator Data'!BF178&lt;Y$194,0,10-(Y$195-'Indicator Data'!BF178)/(Y$195-Y$194)*10)),1))</f>
        <v>0.6</v>
      </c>
      <c r="Z175" s="81">
        <f t="shared" si="31"/>
        <v>5.3</v>
      </c>
      <c r="AA175" s="82">
        <f t="shared" si="32"/>
        <v>2.8</v>
      </c>
      <c r="AB175" s="179">
        <f>IF('Indicator Data'!BG178="No data","x",ROUND(IF('Indicator Data'!BG178&gt;AB$195,0,IF('Indicator Data'!BG178&lt;AB$194,10,(AB$195-'Indicator Data'!BG178)/(AB$195-AB$194)*10)),1))</f>
        <v>4.3</v>
      </c>
    </row>
    <row r="176" spans="1:28" s="4" customFormat="1" x14ac:dyDescent="0.3">
      <c r="A176" s="109" t="str">
        <f>'Indicator Data'!A179</f>
        <v>Trinidad and Tobago</v>
      </c>
      <c r="B176" s="46" t="str">
        <f>'Indicator Data'!B179</f>
        <v>TTO</v>
      </c>
      <c r="C176" s="80">
        <f>IF('Indicator Data'!AQ179="No data","x",ROUND(IF('Indicator Data'!AQ179&gt;C$195,0,IF('Indicator Data'!AQ179&lt;C$194,10,(C$195-'Indicator Data'!AQ179)/(C$195-C$194)*10)),1))</f>
        <v>4.4000000000000004</v>
      </c>
      <c r="D176" s="81">
        <f t="shared" si="24"/>
        <v>4.4000000000000004</v>
      </c>
      <c r="E176" s="80">
        <f>IF('Indicator Data'!AS179="No data","x",ROUND(IF('Indicator Data'!AS179&gt;E$195,0,IF('Indicator Data'!AS179&lt;E$194,10,(E$195-'Indicator Data'!AS179)/(E$195-E$194)*10)),1))</f>
        <v>6</v>
      </c>
      <c r="F176" s="80">
        <f>IF('Indicator Data'!AR179="No data","x",ROUND(IF('Indicator Data'!AR179&gt;F$195,0,IF('Indicator Data'!AR179&lt;F$194,10,(F$195-'Indicator Data'!AR179)/(F$195-F$194)*10)),1))</f>
        <v>4.5999999999999996</v>
      </c>
      <c r="G176" s="81">
        <f t="shared" si="25"/>
        <v>5.3</v>
      </c>
      <c r="H176" s="82">
        <f t="shared" si="26"/>
        <v>4.9000000000000004</v>
      </c>
      <c r="I176" s="80">
        <f>IF('Indicator Data'!AU179="No data","x",ROUND(IF('Indicator Data'!AU179^2&gt;I$195,0,IF('Indicator Data'!AU179^2&lt;I$194,10,(I$195-'Indicator Data'!AU179^2)/(I$195-I$194)*10)),1))</f>
        <v>0.3</v>
      </c>
      <c r="J176" s="80">
        <f>IF(OR('Indicator Data'!AT179=0,'Indicator Data'!AT179="No data"),"x",ROUND(IF('Indicator Data'!AT179&gt;J$195,0,IF('Indicator Data'!AT179&lt;J$194,10,(J$195-'Indicator Data'!AT179)/(J$195-J$194)*10)),1))</f>
        <v>0</v>
      </c>
      <c r="K176" s="80">
        <f>IF('Indicator Data'!AV179="No data","x",ROUND(IF('Indicator Data'!AV179&gt;K$195,0,IF('Indicator Data'!AV179&lt;K$194,10,(K$195-'Indicator Data'!AV179)/(K$195-K$194)*10)),1))</f>
        <v>2.2999999999999998</v>
      </c>
      <c r="L176" s="80">
        <f>IF('Indicator Data'!AW179="No data","x",ROUND(IF('Indicator Data'!AW179&gt;L$195,0,IF('Indicator Data'!AW179&lt;L$194,10,(L$195-'Indicator Data'!AW179)/(L$195-L$194)*10)),1))</f>
        <v>3</v>
      </c>
      <c r="M176" s="81">
        <f t="shared" si="27"/>
        <v>1.4</v>
      </c>
      <c r="N176" s="124">
        <f>IF('Indicator Data'!AX179="No data","x",'Indicator Data'!AX179/'Indicator Data'!BK179*100)</f>
        <v>173.48927875243666</v>
      </c>
      <c r="O176" s="80">
        <f t="shared" si="28"/>
        <v>0</v>
      </c>
      <c r="P176" s="80">
        <f>IF('Indicator Data'!AY179="No data","x",ROUND(IF('Indicator Data'!AY179&gt;P$195,0,IF('Indicator Data'!AY179&lt;P$194,10,(P$195-'Indicator Data'!AY179)/(P$195-P$194)*10)),1))</f>
        <v>0.7</v>
      </c>
      <c r="Q176" s="80">
        <f>IF('Indicator Data'!AZ179="No data","x",ROUND(IF('Indicator Data'!AZ179&gt;Q$195,0,IF('Indicator Data'!AZ179&lt;Q$194,10,(Q$195-'Indicator Data'!AZ179)/(Q$195-Q$194)*10)),1))</f>
        <v>0.4</v>
      </c>
      <c r="R176" s="81">
        <f t="shared" si="29"/>
        <v>0.4</v>
      </c>
      <c r="S176" s="80">
        <f>IF('Indicator Data'!BA179="No data","x",ROUND(IF('Indicator Data'!BA179&gt;S$195,0,IF('Indicator Data'!BA179&lt;S$194,10,(S$195-'Indicator Data'!BA179)/(S$195-S$194)*10)),1))</f>
        <v>3.3</v>
      </c>
      <c r="T176" s="124">
        <f>IF('Indicator Data'!BB179="No data","x",ROUND(IF('Indicator Data'!BB179&gt;T$195,0,IF('Indicator Data'!BB179&lt;T$194,10,(T$195-'Indicator Data'!BB179)/(T$195-T$194)*10)),1))</f>
        <v>1.7</v>
      </c>
      <c r="U176" s="124">
        <f>IF('Indicator Data'!BC179="No data","x",ROUND(IF('Indicator Data'!BC179&gt;U$195,0,IF('Indicator Data'!BC179&lt;U$194,10,(U$195-'Indicator Data'!BC179)/(U$195-U$194)*10)),1))</f>
        <v>5.8</v>
      </c>
      <c r="V176" s="124">
        <f>IF('Indicator Data'!BD179="No data","x",ROUND(IF('Indicator Data'!BD179&gt;V$195,0,IF('Indicator Data'!BD179&lt;V$194,10,(V$195-'Indicator Data'!BD179)/(V$195-V$194)*10)),1))</f>
        <v>1</v>
      </c>
      <c r="W176" s="80">
        <f t="shared" si="30"/>
        <v>2.8333333333333335</v>
      </c>
      <c r="X176" s="80">
        <f>IF('Indicator Data'!BE179="No data","x",ROUND(IF('Indicator Data'!BE179&gt;X$195,0,IF('Indicator Data'!BE179&lt;X$194,10,(X$195-'Indicator Data'!BE179)/(X$195-X$194)*10)),1))</f>
        <v>2.8</v>
      </c>
      <c r="Y176" s="80">
        <f>IF('Indicator Data'!BF179="No data","x",ROUND(IF('Indicator Data'!BF179&gt;Y$195,10,IF('Indicator Data'!BF179&lt;Y$194,0,10-(Y$195-'Indicator Data'!BF179)/(Y$195-Y$194)*10)),1))</f>
        <v>0.7</v>
      </c>
      <c r="Z176" s="81">
        <f t="shared" si="31"/>
        <v>2.4</v>
      </c>
      <c r="AA176" s="82">
        <f t="shared" si="32"/>
        <v>1.4</v>
      </c>
      <c r="AB176" s="179">
        <f>IF('Indicator Data'!BG179="No data","x",ROUND(IF('Indicator Data'!BG179&gt;AB$195,0,IF('Indicator Data'!BG179&lt;AB$194,10,(AB$195-'Indicator Data'!BG179)/(AB$195-AB$194)*10)),1))</f>
        <v>5.0999999999999996</v>
      </c>
    </row>
    <row r="177" spans="1:28" s="4" customFormat="1" x14ac:dyDescent="0.3">
      <c r="A177" s="109" t="str">
        <f>'Indicator Data'!A180</f>
        <v>Tunisia</v>
      </c>
      <c r="B177" s="46" t="str">
        <f>'Indicator Data'!B180</f>
        <v>TUN</v>
      </c>
      <c r="C177" s="80">
        <f>IF('Indicator Data'!AQ180="No data","x",ROUND(IF('Indicator Data'!AQ180&gt;C$195,0,IF('Indicator Data'!AQ180&lt;C$194,10,(C$195-'Indicator Data'!AQ180)/(C$195-C$194)*10)),1))</f>
        <v>6.4</v>
      </c>
      <c r="D177" s="81">
        <f t="shared" si="24"/>
        <v>6.4</v>
      </c>
      <c r="E177" s="80">
        <f>IF('Indicator Data'!AS180="No data","x",ROUND(IF('Indicator Data'!AS180&gt;E$195,0,IF('Indicator Data'!AS180&lt;E$194,10,(E$195-'Indicator Data'!AS180)/(E$195-E$194)*10)),1))</f>
        <v>5.7</v>
      </c>
      <c r="F177" s="80">
        <f>IF('Indicator Data'!AR180="No data","x",ROUND(IF('Indicator Data'!AR180&gt;F$195,0,IF('Indicator Data'!AR180&lt;F$194,10,(F$195-'Indicator Data'!AR180)/(F$195-F$194)*10)),1))</f>
        <v>5.2</v>
      </c>
      <c r="G177" s="81">
        <f t="shared" si="25"/>
        <v>5.5</v>
      </c>
      <c r="H177" s="82">
        <f t="shared" si="26"/>
        <v>6</v>
      </c>
      <c r="I177" s="80">
        <f>IF('Indicator Data'!AU180="No data","x",ROUND(IF('Indicator Data'!AU180^2&gt;I$195,0,IF('Indicator Data'!AU180^2&lt;I$194,10,(I$195-'Indicator Data'!AU180^2)/(I$195-I$194)*10)),1))</f>
        <v>4.0999999999999996</v>
      </c>
      <c r="J177" s="80">
        <f>IF(OR('Indicator Data'!AT180=0,'Indicator Data'!AT180="No data"),"x",ROUND(IF('Indicator Data'!AT180&gt;J$195,0,IF('Indicator Data'!AT180&lt;J$194,10,(J$195-'Indicator Data'!AT180)/(J$195-J$194)*10)),1))</f>
        <v>0</v>
      </c>
      <c r="K177" s="80">
        <f>IF('Indicator Data'!AV180="No data","x",ROUND(IF('Indicator Data'!AV180&gt;K$195,0,IF('Indicator Data'!AV180&lt;K$194,10,(K$195-'Indicator Data'!AV180)/(K$195-K$194)*10)),1))</f>
        <v>3.6</v>
      </c>
      <c r="L177" s="80">
        <f>IF('Indicator Data'!AW180="No data","x",ROUND(IF('Indicator Data'!AW180&gt;L$195,0,IF('Indicator Data'!AW180&lt;L$194,10,(L$195-'Indicator Data'!AW180)/(L$195-L$194)*10)),1))</f>
        <v>3.7</v>
      </c>
      <c r="M177" s="81">
        <f t="shared" si="27"/>
        <v>2.9</v>
      </c>
      <c r="N177" s="124">
        <f>IF('Indicator Data'!AX180="No data","x",'Indicator Data'!AX180/'Indicator Data'!BK180*100)</f>
        <v>35.401647785787851</v>
      </c>
      <c r="O177" s="80">
        <f t="shared" si="28"/>
        <v>6.5</v>
      </c>
      <c r="P177" s="80">
        <f>IF('Indicator Data'!AY180="No data","x",ROUND(IF('Indicator Data'!AY180&gt;P$195,0,IF('Indicator Data'!AY180&lt;P$194,10,(P$195-'Indicator Data'!AY180)/(P$195-P$194)*10)),1))</f>
        <v>1</v>
      </c>
      <c r="Q177" s="80">
        <f>IF('Indicator Data'!AZ180="No data","x",ROUND(IF('Indicator Data'!AZ180&gt;Q$195,0,IF('Indicator Data'!AZ180&lt;Q$194,10,(Q$195-'Indicator Data'!AZ180)/(Q$195-Q$194)*10)),1))</f>
        <v>0.7</v>
      </c>
      <c r="R177" s="81">
        <f t="shared" si="29"/>
        <v>2.7</v>
      </c>
      <c r="S177" s="80">
        <f>IF('Indicator Data'!BA180="No data","x",ROUND(IF('Indicator Data'!BA180&gt;S$195,0,IF('Indicator Data'!BA180&lt;S$194,10,(S$195-'Indicator Data'!BA180)/(S$195-S$194)*10)),1))</f>
        <v>6.8</v>
      </c>
      <c r="T177" s="124">
        <f>IF('Indicator Data'!BB180="No data","x",ROUND(IF('Indicator Data'!BB180&gt;T$195,0,IF('Indicator Data'!BB180&lt;T$194,10,(T$195-'Indicator Data'!BB180)/(T$195-T$194)*10)),1))</f>
        <v>0.2</v>
      </c>
      <c r="U177" s="124">
        <f>IF('Indicator Data'!BC180="No data","x",ROUND(IF('Indicator Data'!BC180&gt;U$195,0,IF('Indicator Data'!BC180&lt;U$194,10,(U$195-'Indicator Data'!BC180)/(U$195-U$194)*10)),1))</f>
        <v>0.3</v>
      </c>
      <c r="V177" s="124" t="str">
        <f>IF('Indicator Data'!BD180="No data","x",ROUND(IF('Indicator Data'!BD180&gt;V$195,0,IF('Indicator Data'!BD180&lt;V$194,10,(V$195-'Indicator Data'!BD180)/(V$195-V$194)*10)),1))</f>
        <v>x</v>
      </c>
      <c r="W177" s="80">
        <f t="shared" si="30"/>
        <v>0.25</v>
      </c>
      <c r="X177" s="80">
        <f>IF('Indicator Data'!BE180="No data","x",ROUND(IF('Indicator Data'!BE180&gt;X$195,0,IF('Indicator Data'!BE180&lt;X$194,10,(X$195-'Indicator Data'!BE180)/(X$195-X$194)*10)),1))</f>
        <v>7.4</v>
      </c>
      <c r="Y177" s="80">
        <f>IF('Indicator Data'!BF180="No data","x",ROUND(IF('Indicator Data'!BF180&gt;Y$195,10,IF('Indicator Data'!BF180&lt;Y$194,0,10-(Y$195-'Indicator Data'!BF180)/(Y$195-Y$194)*10)),1))</f>
        <v>0.5</v>
      </c>
      <c r="Z177" s="81">
        <f t="shared" si="31"/>
        <v>3.7</v>
      </c>
      <c r="AA177" s="82">
        <f t="shared" si="32"/>
        <v>3.1</v>
      </c>
      <c r="AB177" s="179">
        <f>IF('Indicator Data'!BG180="No data","x",ROUND(IF('Indicator Data'!BG180&gt;AB$195,0,IF('Indicator Data'!BG180&lt;AB$194,10,(AB$195-'Indicator Data'!BG180)/(AB$195-AB$194)*10)),1))</f>
        <v>3.4</v>
      </c>
    </row>
    <row r="178" spans="1:28" s="4" customFormat="1" x14ac:dyDescent="0.3">
      <c r="A178" s="109" t="str">
        <f>'Indicator Data'!A181</f>
        <v>Turkey</v>
      </c>
      <c r="B178" s="46" t="str">
        <f>'Indicator Data'!B181</f>
        <v>TUR</v>
      </c>
      <c r="C178" s="80">
        <f>IF('Indicator Data'!AQ181="No data","x",ROUND(IF('Indicator Data'!AQ181&gt;C$195,0,IF('Indicator Data'!AQ181&lt;C$194,10,(C$195-'Indicator Data'!AQ181)/(C$195-C$194)*10)),1))</f>
        <v>2.1</v>
      </c>
      <c r="D178" s="81">
        <f t="shared" si="24"/>
        <v>2.1</v>
      </c>
      <c r="E178" s="80">
        <f>IF('Indicator Data'!AS181="No data","x",ROUND(IF('Indicator Data'!AS181&gt;E$195,0,IF('Indicator Data'!AS181&lt;E$194,10,(E$195-'Indicator Data'!AS181)/(E$195-E$194)*10)),1))</f>
        <v>6.1</v>
      </c>
      <c r="F178" s="80">
        <f>IF('Indicator Data'!AR181="No data","x",ROUND(IF('Indicator Data'!AR181&gt;F$195,0,IF('Indicator Data'!AR181&lt;F$194,10,(F$195-'Indicator Data'!AR181)/(F$195-F$194)*10)),1))</f>
        <v>5</v>
      </c>
      <c r="G178" s="81">
        <f t="shared" si="25"/>
        <v>5.6</v>
      </c>
      <c r="H178" s="82">
        <f t="shared" si="26"/>
        <v>3.9</v>
      </c>
      <c r="I178" s="80">
        <f>IF('Indicator Data'!AU181="No data","x",ROUND(IF('Indicator Data'!AU181^2&gt;I$195,0,IF('Indicator Data'!AU181^2&lt;I$194,10,(I$195-'Indicator Data'!AU181^2)/(I$195-I$194)*10)),1))</f>
        <v>0.8</v>
      </c>
      <c r="J178" s="80">
        <f>IF(OR('Indicator Data'!AT181=0,'Indicator Data'!AT181="No data"),"x",ROUND(IF('Indicator Data'!AT181&gt;J$195,0,IF('Indicator Data'!AT181&lt;J$194,10,(J$195-'Indicator Data'!AT181)/(J$195-J$194)*10)),1))</f>
        <v>0</v>
      </c>
      <c r="K178" s="80">
        <f>IF('Indicator Data'!AV181="No data","x",ROUND(IF('Indicator Data'!AV181&gt;K$195,0,IF('Indicator Data'!AV181&lt;K$194,10,(K$195-'Indicator Data'!AV181)/(K$195-K$194)*10)),1))</f>
        <v>2.9</v>
      </c>
      <c r="L178" s="80">
        <f>IF('Indicator Data'!AW181="No data","x",ROUND(IF('Indicator Data'!AW181&gt;L$195,0,IF('Indicator Data'!AW181&lt;L$194,10,(L$195-'Indicator Data'!AW181)/(L$195-L$194)*10)),1))</f>
        <v>5.3</v>
      </c>
      <c r="M178" s="81">
        <f t="shared" si="27"/>
        <v>2.2999999999999998</v>
      </c>
      <c r="N178" s="124">
        <f>IF('Indicator Data'!AX181="No data","x",'Indicator Data'!AX181/'Indicator Data'!BK181*100)</f>
        <v>51.973025999506262</v>
      </c>
      <c r="O178" s="80">
        <f t="shared" si="28"/>
        <v>4.9000000000000004</v>
      </c>
      <c r="P178" s="80">
        <f>IF('Indicator Data'!AY181="No data","x",ROUND(IF('Indicator Data'!AY181&gt;P$195,0,IF('Indicator Data'!AY181&lt;P$194,10,(P$195-'Indicator Data'!AY181)/(P$195-P$194)*10)),1))</f>
        <v>0.3</v>
      </c>
      <c r="Q178" s="80">
        <f>IF('Indicator Data'!AZ181="No data","x",ROUND(IF('Indicator Data'!AZ181&gt;Q$195,0,IF('Indicator Data'!AZ181&lt;Q$194,10,(Q$195-'Indicator Data'!AZ181)/(Q$195-Q$194)*10)),1))</f>
        <v>0.2</v>
      </c>
      <c r="R178" s="81">
        <f t="shared" si="29"/>
        <v>1.8</v>
      </c>
      <c r="S178" s="80">
        <f>IF('Indicator Data'!BA181="No data","x",ROUND(IF('Indicator Data'!BA181&gt;S$195,0,IF('Indicator Data'!BA181&lt;S$194,10,(S$195-'Indicator Data'!BA181)/(S$195-S$194)*10)),1))</f>
        <v>5.6</v>
      </c>
      <c r="T178" s="124">
        <f>IF('Indicator Data'!BB181="No data","x",ROUND(IF('Indicator Data'!BB181&gt;T$195,0,IF('Indicator Data'!BB181&lt;T$194,10,(T$195-'Indicator Data'!BB181)/(T$195-T$194)*10)),1))</f>
        <v>0.5</v>
      </c>
      <c r="U178" s="124">
        <f>IF('Indicator Data'!BC181="No data","x",ROUND(IF('Indicator Data'!BC181&gt;U$195,0,IF('Indicator Data'!BC181&lt;U$194,10,(U$195-'Indicator Data'!BC181)/(U$195-U$194)*10)),1))</f>
        <v>2.2000000000000002</v>
      </c>
      <c r="V178" s="124">
        <f>IF('Indicator Data'!BD181="No data","x",ROUND(IF('Indicator Data'!BD181&gt;V$195,0,IF('Indicator Data'!BD181&lt;V$194,10,(V$195-'Indicator Data'!BD181)/(V$195-V$194)*10)),1))</f>
        <v>0.5</v>
      </c>
      <c r="W178" s="80">
        <f t="shared" si="30"/>
        <v>1.0666666666666667</v>
      </c>
      <c r="X178" s="80">
        <f>IF('Indicator Data'!BE181="No data","x",ROUND(IF('Indicator Data'!BE181&gt;X$195,0,IF('Indicator Data'!BE181&lt;X$194,10,(X$195-'Indicator Data'!BE181)/(X$195-X$194)*10)),1))</f>
        <v>6.5</v>
      </c>
      <c r="Y178" s="80">
        <f>IF('Indicator Data'!BF181="No data","x",ROUND(IF('Indicator Data'!BF181&gt;Y$195,10,IF('Indicator Data'!BF181&lt;Y$194,0,10-(Y$195-'Indicator Data'!BF181)/(Y$195-Y$194)*10)),1))</f>
        <v>0.2</v>
      </c>
      <c r="Z178" s="81">
        <f t="shared" si="31"/>
        <v>3.3</v>
      </c>
      <c r="AA178" s="82">
        <f t="shared" si="32"/>
        <v>2.5</v>
      </c>
      <c r="AB178" s="179">
        <f>IF('Indicator Data'!BG181="No data","x",ROUND(IF('Indicator Data'!BG181&gt;AB$195,0,IF('Indicator Data'!BG181&lt;AB$194,10,(AB$195-'Indicator Data'!BG181)/(AB$195-AB$194)*10)),1))</f>
        <v>2.7</v>
      </c>
    </row>
    <row r="179" spans="1:28" s="4" customFormat="1" x14ac:dyDescent="0.3">
      <c r="A179" s="109" t="str">
        <f>'Indicator Data'!A182</f>
        <v>Turkmenistan</v>
      </c>
      <c r="B179" s="46" t="str">
        <f>'Indicator Data'!B182</f>
        <v>TKM</v>
      </c>
      <c r="C179" s="80" t="str">
        <f>IF('Indicator Data'!AQ182="No data","x",ROUND(IF('Indicator Data'!AQ182&gt;C$195,0,IF('Indicator Data'!AQ182&lt;C$194,10,(C$195-'Indicator Data'!AQ182)/(C$195-C$194)*10)),1))</f>
        <v>x</v>
      </c>
      <c r="D179" s="81" t="str">
        <f t="shared" si="24"/>
        <v>x</v>
      </c>
      <c r="E179" s="80">
        <f>IF('Indicator Data'!AS182="No data","x",ROUND(IF('Indicator Data'!AS182&gt;E$195,0,IF('Indicator Data'!AS182&lt;E$194,10,(E$195-'Indicator Data'!AS182)/(E$195-E$194)*10)),1))</f>
        <v>8.1</v>
      </c>
      <c r="F179" s="80">
        <f>IF('Indicator Data'!AR182="No data","x",ROUND(IF('Indicator Data'!AR182&gt;F$195,0,IF('Indicator Data'!AR182&lt;F$194,10,(F$195-'Indicator Data'!AR182)/(F$195-F$194)*10)),1))</f>
        <v>7.1</v>
      </c>
      <c r="G179" s="81">
        <f t="shared" si="25"/>
        <v>7.6</v>
      </c>
      <c r="H179" s="82">
        <f t="shared" si="26"/>
        <v>7.6</v>
      </c>
      <c r="I179" s="80">
        <f>IF('Indicator Data'!AU182="No data","x",ROUND(IF('Indicator Data'!AU182^2&gt;I$195,0,IF('Indicator Data'!AU182^2&lt;I$194,10,(I$195-'Indicator Data'!AU182^2)/(I$195-I$194)*10)),1))</f>
        <v>0.1</v>
      </c>
      <c r="J179" s="80">
        <f>IF(OR('Indicator Data'!AT182=0,'Indicator Data'!AT182="No data"),"x",ROUND(IF('Indicator Data'!AT182&gt;J$195,0,IF('Indicator Data'!AT182&lt;J$194,10,(J$195-'Indicator Data'!AT182)/(J$195-J$194)*10)),1))</f>
        <v>0</v>
      </c>
      <c r="K179" s="80">
        <f>IF('Indicator Data'!AV182="No data","x",ROUND(IF('Indicator Data'!AV182&gt;K$195,0,IF('Indicator Data'!AV182&lt;K$194,10,(K$195-'Indicator Data'!AV182)/(K$195-K$194)*10)),1))</f>
        <v>7.9</v>
      </c>
      <c r="L179" s="80">
        <f>IF('Indicator Data'!AW182="No data","x",ROUND(IF('Indicator Data'!AW182&gt;L$195,0,IF('Indicator Data'!AW182&lt;L$194,10,(L$195-'Indicator Data'!AW182)/(L$195-L$194)*10)),1))</f>
        <v>1.9</v>
      </c>
      <c r="M179" s="81">
        <f t="shared" si="27"/>
        <v>2.5</v>
      </c>
      <c r="N179" s="124">
        <f>IF('Indicator Data'!AX182="No data","x",'Indicator Data'!AX182/'Indicator Data'!BK182*100)</f>
        <v>4.2559530142787221</v>
      </c>
      <c r="O179" s="80">
        <f t="shared" si="28"/>
        <v>9.6999999999999993</v>
      </c>
      <c r="P179" s="80">
        <f>IF('Indicator Data'!AY182="No data","x",ROUND(IF('Indicator Data'!AY182&gt;P$195,0,IF('Indicator Data'!AY182&lt;P$194,10,(P$195-'Indicator Data'!AY182)/(P$195-P$194)*10)),1))</f>
        <v>0.1</v>
      </c>
      <c r="Q179" s="80">
        <f>IF('Indicator Data'!AZ182="No data","x",ROUND(IF('Indicator Data'!AZ182&gt;Q$195,0,IF('Indicator Data'!AZ182&lt;Q$194,10,(Q$195-'Indicator Data'!AZ182)/(Q$195-Q$194)*10)),1))</f>
        <v>0.2</v>
      </c>
      <c r="R179" s="81">
        <f t="shared" si="29"/>
        <v>3.3</v>
      </c>
      <c r="S179" s="80">
        <f>IF('Indicator Data'!BA182="No data","x",ROUND(IF('Indicator Data'!BA182&gt;S$195,0,IF('Indicator Data'!BA182&lt;S$194,10,(S$195-'Indicator Data'!BA182)/(S$195-S$194)*10)),1))</f>
        <v>4.4000000000000004</v>
      </c>
      <c r="T179" s="124">
        <f>IF('Indicator Data'!BB182="No data","x",ROUND(IF('Indicator Data'!BB182&gt;T$195,0,IF('Indicator Data'!BB182&lt;T$194,10,(T$195-'Indicator Data'!BB182)/(T$195-T$194)*10)),1))</f>
        <v>0</v>
      </c>
      <c r="U179" s="124">
        <f>IF('Indicator Data'!BC182="No data","x",ROUND(IF('Indicator Data'!BC182&gt;U$195,0,IF('Indicator Data'!BC182&lt;U$194,10,(U$195-'Indicator Data'!BC182)/(U$195-U$194)*10)),1))</f>
        <v>0</v>
      </c>
      <c r="V179" s="124" t="str">
        <f>IF('Indicator Data'!BD182="No data","x",ROUND(IF('Indicator Data'!BD182&gt;V$195,0,IF('Indicator Data'!BD182&lt;V$194,10,(V$195-'Indicator Data'!BD182)/(V$195-V$194)*10)),1))</f>
        <v>x</v>
      </c>
      <c r="W179" s="80">
        <f t="shared" si="30"/>
        <v>0</v>
      </c>
      <c r="X179" s="80">
        <f>IF('Indicator Data'!BE182="No data","x",ROUND(IF('Indicator Data'!BE182&gt;X$195,0,IF('Indicator Data'!BE182&lt;X$194,10,(X$195-'Indicator Data'!BE182)/(X$195-X$194)*10)),1))</f>
        <v>6.4</v>
      </c>
      <c r="Y179" s="80">
        <f>IF('Indicator Data'!BF182="No data","x",ROUND(IF('Indicator Data'!BF182&gt;Y$195,10,IF('Indicator Data'!BF182&lt;Y$194,0,10-(Y$195-'Indicator Data'!BF182)/(Y$195-Y$194)*10)),1))</f>
        <v>0.1</v>
      </c>
      <c r="Z179" s="81">
        <f t="shared" si="31"/>
        <v>2.7</v>
      </c>
      <c r="AA179" s="82">
        <f t="shared" si="32"/>
        <v>2.8</v>
      </c>
      <c r="AB179" s="179">
        <f>IF('Indicator Data'!BG182="No data","x",ROUND(IF('Indicator Data'!BG182&gt;AB$195,0,IF('Indicator Data'!BG182&lt;AB$194,10,(AB$195-'Indicator Data'!BG182)/(AB$195-AB$194)*10)),1))</f>
        <v>3.3</v>
      </c>
    </row>
    <row r="180" spans="1:28" s="4" customFormat="1" x14ac:dyDescent="0.3">
      <c r="A180" s="109" t="str">
        <f>'Indicator Data'!A183</f>
        <v>Tuvalu</v>
      </c>
      <c r="B180" s="46" t="str">
        <f>'Indicator Data'!B183</f>
        <v>TUV</v>
      </c>
      <c r="C180" s="80" t="str">
        <f>IF('Indicator Data'!AQ183="No data","x",ROUND(IF('Indicator Data'!AQ183&gt;C$195,0,IF('Indicator Data'!AQ183&lt;C$194,10,(C$195-'Indicator Data'!AQ183)/(C$195-C$194)*10)),1))</f>
        <v>x</v>
      </c>
      <c r="D180" s="81" t="str">
        <f t="shared" si="24"/>
        <v>x</v>
      </c>
      <c r="E180" s="80" t="str">
        <f>IF('Indicator Data'!AS183="No data","x",ROUND(IF('Indicator Data'!AS183&gt;E$195,0,IF('Indicator Data'!AS183&lt;E$194,10,(E$195-'Indicator Data'!AS183)/(E$195-E$194)*10)),1))</f>
        <v>x</v>
      </c>
      <c r="F180" s="80">
        <f>IF('Indicator Data'!AR183="No data","x",ROUND(IF('Indicator Data'!AR183&gt;F$195,0,IF('Indicator Data'!AR183&lt;F$194,10,(F$195-'Indicator Data'!AR183)/(F$195-F$194)*10)),1))</f>
        <v>6.4</v>
      </c>
      <c r="G180" s="81">
        <f t="shared" si="25"/>
        <v>6.4</v>
      </c>
      <c r="H180" s="82">
        <f t="shared" si="26"/>
        <v>6.4</v>
      </c>
      <c r="I180" s="80" t="str">
        <f>IF('Indicator Data'!AU183="No data","x",ROUND(IF('Indicator Data'!AU183^2&gt;I$195,0,IF('Indicator Data'!AU183^2&lt;I$194,10,(I$195-'Indicator Data'!AU183^2)/(I$195-I$194)*10)),1))</f>
        <v>x</v>
      </c>
      <c r="J180" s="80">
        <f>IF(OR('Indicator Data'!AT183=0,'Indicator Data'!AT183="No data"),"x",ROUND(IF('Indicator Data'!AT183&gt;J$195,0,IF('Indicator Data'!AT183&lt;J$194,10,(J$195-'Indicator Data'!AT183)/(J$195-J$194)*10)),1))</f>
        <v>0</v>
      </c>
      <c r="K180" s="80">
        <f>IF('Indicator Data'!AV183="No data","x",ROUND(IF('Indicator Data'!AV183&gt;K$195,0,IF('Indicator Data'!AV183&lt;K$194,10,(K$195-'Indicator Data'!AV183)/(K$195-K$194)*10)),1))</f>
        <v>5.0999999999999996</v>
      </c>
      <c r="L180" s="80">
        <f>IF('Indicator Data'!AW183="No data","x",ROUND(IF('Indicator Data'!AW183&gt;L$195,0,IF('Indicator Data'!AW183&lt;L$194,10,(L$195-'Indicator Data'!AW183)/(L$195-L$194)*10)),1))</f>
        <v>6.6</v>
      </c>
      <c r="M180" s="81">
        <f t="shared" si="27"/>
        <v>3.9</v>
      </c>
      <c r="N180" s="124">
        <f>IF('Indicator Data'!AX183="No data","x",'Indicator Data'!AX183/'Indicator Data'!BK183*100)</f>
        <v>156.66666666666666</v>
      </c>
      <c r="O180" s="80">
        <f t="shared" si="28"/>
        <v>0</v>
      </c>
      <c r="P180" s="80">
        <f>IF('Indicator Data'!AY183="No data","x",ROUND(IF('Indicator Data'!AY183&gt;P$195,0,IF('Indicator Data'!AY183&lt;P$194,10,(P$195-'Indicator Data'!AY183)/(P$195-P$194)*10)),1))</f>
        <v>1.8</v>
      </c>
      <c r="Q180" s="80">
        <f>IF('Indicator Data'!AZ183="No data","x",ROUND(IF('Indicator Data'!AZ183&gt;Q$195,0,IF('Indicator Data'!AZ183&lt;Q$194,10,(Q$195-'Indicator Data'!AZ183)/(Q$195-Q$194)*10)),1))</f>
        <v>0.1</v>
      </c>
      <c r="R180" s="81">
        <f t="shared" si="29"/>
        <v>0.6</v>
      </c>
      <c r="S180" s="80">
        <f>IF('Indicator Data'!BA183="No data","x",ROUND(IF('Indicator Data'!BA183&gt;S$195,0,IF('Indicator Data'!BA183&lt;S$194,10,(S$195-'Indicator Data'!BA183)/(S$195-S$194)*10)),1))</f>
        <v>7.7</v>
      </c>
      <c r="T180" s="124">
        <f>IF('Indicator Data'!BB183="No data","x",ROUND(IF('Indicator Data'!BB183&gt;T$195,0,IF('Indicator Data'!BB183&lt;T$194,10,(T$195-'Indicator Data'!BB183)/(T$195-T$194)*10)),1))</f>
        <v>0.5</v>
      </c>
      <c r="U180" s="124">
        <f>IF('Indicator Data'!BC183="No data","x",ROUND(IF('Indicator Data'!BC183&gt;U$195,0,IF('Indicator Data'!BC183&lt;U$194,10,(U$195-'Indicator Data'!BC183)/(U$195-U$194)*10)),1))</f>
        <v>0.8</v>
      </c>
      <c r="V180" s="124" t="str">
        <f>IF('Indicator Data'!BD183="No data","x",ROUND(IF('Indicator Data'!BD183&gt;V$195,0,IF('Indicator Data'!BD183&lt;V$194,10,(V$195-'Indicator Data'!BD183)/(V$195-V$194)*10)),1))</f>
        <v>x</v>
      </c>
      <c r="W180" s="80">
        <f t="shared" si="30"/>
        <v>0.65</v>
      </c>
      <c r="X180" s="80">
        <f>IF('Indicator Data'!BE183="No data","x",ROUND(IF('Indicator Data'!BE183&gt;X$195,0,IF('Indicator Data'!BE183&lt;X$194,10,(X$195-'Indicator Data'!BE183)/(X$195-X$194)*10)),1))</f>
        <v>8.1</v>
      </c>
      <c r="Y180" s="80" t="str">
        <f>IF('Indicator Data'!BF183="No data","x",ROUND(IF('Indicator Data'!BF183&gt;Y$195,10,IF('Indicator Data'!BF183&lt;Y$194,0,10-(Y$195-'Indicator Data'!BF183)/(Y$195-Y$194)*10)),1))</f>
        <v>x</v>
      </c>
      <c r="Z180" s="81">
        <f t="shared" si="31"/>
        <v>5.5</v>
      </c>
      <c r="AA180" s="82">
        <f t="shared" si="32"/>
        <v>3.3</v>
      </c>
      <c r="AB180" s="179">
        <f>IF('Indicator Data'!BG183="No data","x",ROUND(IF('Indicator Data'!BG183&gt;AB$195,0,IF('Indicator Data'!BG183&lt;AB$194,10,(AB$195-'Indicator Data'!BG183)/(AB$195-AB$194)*10)),1))</f>
        <v>4.5999999999999996</v>
      </c>
    </row>
    <row r="181" spans="1:28" s="4" customFormat="1" x14ac:dyDescent="0.3">
      <c r="A181" s="109" t="str">
        <f>'Indicator Data'!A184</f>
        <v>Uganda</v>
      </c>
      <c r="B181" s="46" t="str">
        <f>'Indicator Data'!B184</f>
        <v>UGA</v>
      </c>
      <c r="C181" s="80" t="str">
        <f>IF('Indicator Data'!AQ184="No data","x",ROUND(IF('Indicator Data'!AQ184&gt;C$195,0,IF('Indicator Data'!AQ184&lt;C$194,10,(C$195-'Indicator Data'!AQ184)/(C$195-C$194)*10)),1))</f>
        <v>x</v>
      </c>
      <c r="D181" s="81" t="str">
        <f t="shared" si="24"/>
        <v>x</v>
      </c>
      <c r="E181" s="80">
        <f>IF('Indicator Data'!AS184="No data","x",ROUND(IF('Indicator Data'!AS184&gt;E$195,0,IF('Indicator Data'!AS184&lt;E$194,10,(E$195-'Indicator Data'!AS184)/(E$195-E$194)*10)),1))</f>
        <v>7.2</v>
      </c>
      <c r="F181" s="80">
        <f>IF('Indicator Data'!AR184="No data","x",ROUND(IF('Indicator Data'!AR184&gt;F$195,0,IF('Indicator Data'!AR184&lt;F$194,10,(F$195-'Indicator Data'!AR184)/(F$195-F$194)*10)),1))</f>
        <v>6.2</v>
      </c>
      <c r="G181" s="81">
        <f t="shared" si="25"/>
        <v>6.7</v>
      </c>
      <c r="H181" s="82">
        <f t="shared" si="26"/>
        <v>6.7</v>
      </c>
      <c r="I181" s="80">
        <f>IF('Indicator Data'!AU184="No data","x",ROUND(IF('Indicator Data'!AU184^2&gt;I$195,0,IF('Indicator Data'!AU184^2&lt;I$194,10,(I$195-'Indicator Data'!AU184^2)/(I$195-I$194)*10)),1))</f>
        <v>4.5999999999999996</v>
      </c>
      <c r="J181" s="80">
        <f>IF(OR('Indicator Data'!AT184=0,'Indicator Data'!AT184="No data"),"x",ROUND(IF('Indicator Data'!AT184&gt;J$195,0,IF('Indicator Data'!AT184&lt;J$194,10,(J$195-'Indicator Data'!AT184)/(J$195-J$194)*10)),1))</f>
        <v>7.8</v>
      </c>
      <c r="K181" s="80">
        <f>IF('Indicator Data'!AV184="No data","x",ROUND(IF('Indicator Data'!AV184&gt;K$195,0,IF('Indicator Data'!AV184&lt;K$194,10,(K$195-'Indicator Data'!AV184)/(K$195-K$194)*10)),1))</f>
        <v>7.6</v>
      </c>
      <c r="L181" s="80">
        <f>IF('Indicator Data'!AW184="No data","x",ROUND(IF('Indicator Data'!AW184&gt;L$195,0,IF('Indicator Data'!AW184&lt;L$194,10,(L$195-'Indicator Data'!AW184)/(L$195-L$194)*10)),1))</f>
        <v>7.3</v>
      </c>
      <c r="M181" s="81">
        <f t="shared" si="27"/>
        <v>6.8</v>
      </c>
      <c r="N181" s="124">
        <f>IF('Indicator Data'!AX184="No data","x",'Indicator Data'!AX184/'Indicator Data'!BK184*100)</f>
        <v>23.021870777238377</v>
      </c>
      <c r="O181" s="80">
        <f t="shared" si="28"/>
        <v>7.8</v>
      </c>
      <c r="P181" s="80">
        <f>IF('Indicator Data'!AY184="No data","x",ROUND(IF('Indicator Data'!AY184&gt;P$195,0,IF('Indicator Data'!AY184&lt;P$194,10,(P$195-'Indicator Data'!AY184)/(P$195-P$194)*10)),1))</f>
        <v>9.1</v>
      </c>
      <c r="Q181" s="80">
        <f>IF('Indicator Data'!AZ184="No data","x",ROUND(IF('Indicator Data'!AZ184&gt;Q$195,0,IF('Indicator Data'!AZ184&lt;Q$194,10,(Q$195-'Indicator Data'!AZ184)/(Q$195-Q$194)*10)),1))</f>
        <v>10</v>
      </c>
      <c r="R181" s="81">
        <f t="shared" si="29"/>
        <v>9</v>
      </c>
      <c r="S181" s="80">
        <f>IF('Indicator Data'!BA184="No data","x",ROUND(IF('Indicator Data'!BA184&gt;S$195,0,IF('Indicator Data'!BA184&lt;S$194,10,(S$195-'Indicator Data'!BA184)/(S$195-S$194)*10)),1))</f>
        <v>9.8000000000000007</v>
      </c>
      <c r="T181" s="124">
        <f>IF('Indicator Data'!BB184="No data","x",ROUND(IF('Indicator Data'!BB184&gt;T$195,0,IF('Indicator Data'!BB184&lt;T$194,10,(T$195-'Indicator Data'!BB184)/(T$195-T$194)*10)),1))</f>
        <v>2.4</v>
      </c>
      <c r="U181" s="124" t="str">
        <f>IF('Indicator Data'!BC184="No data","x",ROUND(IF('Indicator Data'!BC184&gt;U$195,0,IF('Indicator Data'!BC184&lt;U$194,10,(U$195-'Indicator Data'!BC184)/(U$195-U$194)*10)),1))</f>
        <v>x</v>
      </c>
      <c r="V181" s="124">
        <f>IF('Indicator Data'!BD184="No data","x",ROUND(IF('Indicator Data'!BD184&gt;V$195,0,IF('Indicator Data'!BD184&lt;V$194,10,(V$195-'Indicator Data'!BD184)/(V$195-V$194)*10)),1))</f>
        <v>3.1</v>
      </c>
      <c r="W181" s="80">
        <f t="shared" si="30"/>
        <v>2.75</v>
      </c>
      <c r="X181" s="80">
        <f>IF('Indicator Data'!BE184="No data","x",ROUND(IF('Indicator Data'!BE184&gt;X$195,0,IF('Indicator Data'!BE184&lt;X$194,10,(X$195-'Indicator Data'!BE184)/(X$195-X$194)*10)),1))</f>
        <v>9.8000000000000007</v>
      </c>
      <c r="Y181" s="80">
        <f>IF('Indicator Data'!BF184="No data","x",ROUND(IF('Indicator Data'!BF184&gt;Y$195,10,IF('Indicator Data'!BF184&lt;Y$194,0,10-(Y$195-'Indicator Data'!BF184)/(Y$195-Y$194)*10)),1))</f>
        <v>4.2</v>
      </c>
      <c r="Z181" s="81">
        <f t="shared" si="31"/>
        <v>6.6</v>
      </c>
      <c r="AA181" s="82">
        <f t="shared" si="32"/>
        <v>7.5</v>
      </c>
      <c r="AB181" s="179">
        <f>IF('Indicator Data'!BG184="No data","x",ROUND(IF('Indicator Data'!BG184&gt;AB$195,0,IF('Indicator Data'!BG184&lt;AB$194,10,(AB$195-'Indicator Data'!BG184)/(AB$195-AB$194)*10)),1))</f>
        <v>4.9000000000000004</v>
      </c>
    </row>
    <row r="182" spans="1:28" s="4" customFormat="1" x14ac:dyDescent="0.3">
      <c r="A182" s="109" t="str">
        <f>'Indicator Data'!A185</f>
        <v>Ukraine</v>
      </c>
      <c r="B182" s="46" t="str">
        <f>'Indicator Data'!B185</f>
        <v>UKR</v>
      </c>
      <c r="C182" s="80" t="str">
        <f>IF('Indicator Data'!AQ185="No data","x",ROUND(IF('Indicator Data'!AQ185&gt;C$195,0,IF('Indicator Data'!AQ185&lt;C$194,10,(C$195-'Indicator Data'!AQ185)/(C$195-C$194)*10)),1))</f>
        <v>x</v>
      </c>
      <c r="D182" s="81" t="str">
        <f t="shared" si="24"/>
        <v>x</v>
      </c>
      <c r="E182" s="80">
        <f>IF('Indicator Data'!AS185="No data","x",ROUND(IF('Indicator Data'!AS185&gt;E$195,0,IF('Indicator Data'!AS185&lt;E$194,10,(E$195-'Indicator Data'!AS185)/(E$195-E$194)*10)),1))</f>
        <v>7</v>
      </c>
      <c r="F182" s="80">
        <f>IF('Indicator Data'!AR185="No data","x",ROUND(IF('Indicator Data'!AR185&gt;F$195,0,IF('Indicator Data'!AR185&lt;F$194,10,(F$195-'Indicator Data'!AR185)/(F$195-F$194)*10)),1))</f>
        <v>5.8</v>
      </c>
      <c r="G182" s="81">
        <f t="shared" si="25"/>
        <v>6.4</v>
      </c>
      <c r="H182" s="82">
        <f t="shared" si="26"/>
        <v>6.4</v>
      </c>
      <c r="I182" s="80">
        <f>IF('Indicator Data'!AU185="No data","x",ROUND(IF('Indicator Data'!AU185^2&gt;I$195,0,IF('Indicator Data'!AU185^2&lt;I$194,10,(I$195-'Indicator Data'!AU185^2)/(I$195-I$194)*10)),1))</f>
        <v>0</v>
      </c>
      <c r="J182" s="80">
        <f>IF(OR('Indicator Data'!AT185=0,'Indicator Data'!AT185="No data"),"x",ROUND(IF('Indicator Data'!AT185&gt;J$195,0,IF('Indicator Data'!AT185&lt;J$194,10,(J$195-'Indicator Data'!AT185)/(J$195-J$194)*10)),1))</f>
        <v>0</v>
      </c>
      <c r="K182" s="80">
        <f>IF('Indicator Data'!AV185="No data","x",ROUND(IF('Indicator Data'!AV185&gt;K$195,0,IF('Indicator Data'!AV185&lt;K$194,10,(K$195-'Indicator Data'!AV185)/(K$195-K$194)*10)),1))</f>
        <v>3.7</v>
      </c>
      <c r="L182" s="80">
        <f>IF('Indicator Data'!AW185="No data","x",ROUND(IF('Indicator Data'!AW185&gt;L$195,0,IF('Indicator Data'!AW185&lt;L$194,10,(L$195-'Indicator Data'!AW185)/(L$195-L$194)*10)),1))</f>
        <v>3.7</v>
      </c>
      <c r="M182" s="81">
        <f t="shared" si="27"/>
        <v>1.9</v>
      </c>
      <c r="N182" s="124">
        <f>IF('Indicator Data'!AX185="No data","x",'Indicator Data'!AX185/'Indicator Data'!BK185*100)</f>
        <v>74.224953393633925</v>
      </c>
      <c r="O182" s="80">
        <f t="shared" si="28"/>
        <v>2.6</v>
      </c>
      <c r="P182" s="80">
        <f>IF('Indicator Data'!AY185="No data","x",ROUND(IF('Indicator Data'!AY185&gt;P$195,0,IF('Indicator Data'!AY185&lt;P$194,10,(P$195-'Indicator Data'!AY185)/(P$195-P$194)*10)),1))</f>
        <v>0.4</v>
      </c>
      <c r="Q182" s="80">
        <f>IF('Indicator Data'!AZ185="No data","x",ROUND(IF('Indicator Data'!AZ185&gt;Q$195,0,IF('Indicator Data'!AZ185&lt;Q$194,10,(Q$195-'Indicator Data'!AZ185)/(Q$195-Q$194)*10)),1))</f>
        <v>1.2</v>
      </c>
      <c r="R182" s="81">
        <f t="shared" si="29"/>
        <v>1.4</v>
      </c>
      <c r="S182" s="80">
        <f>IF('Indicator Data'!BA185="No data","x",ROUND(IF('Indicator Data'!BA185&gt;S$195,0,IF('Indicator Data'!BA185&lt;S$194,10,(S$195-'Indicator Data'!BA185)/(S$195-S$194)*10)),1))</f>
        <v>2.5</v>
      </c>
      <c r="T182" s="124">
        <f>IF('Indicator Data'!BB185="No data","x",ROUND(IF('Indicator Data'!BB185&gt;T$195,0,IF('Indicator Data'!BB185&lt;T$194,10,(T$195-'Indicator Data'!BB185)/(T$195-T$194)*10)),1))</f>
        <v>8.3000000000000007</v>
      </c>
      <c r="U182" s="124">
        <f>IF('Indicator Data'!BC185="No data","x",ROUND(IF('Indicator Data'!BC185&gt;U$195,0,IF('Indicator Data'!BC185&lt;U$194,10,(U$195-'Indicator Data'!BC185)/(U$195-U$194)*10)),1))</f>
        <v>2.5</v>
      </c>
      <c r="V182" s="124" t="str">
        <f>IF('Indicator Data'!BD185="No data","x",ROUND(IF('Indicator Data'!BD185&gt;V$195,0,IF('Indicator Data'!BD185&lt;V$194,10,(V$195-'Indicator Data'!BD185)/(V$195-V$194)*10)),1))</f>
        <v>x</v>
      </c>
      <c r="W182" s="80">
        <f t="shared" si="30"/>
        <v>5.4</v>
      </c>
      <c r="X182" s="80">
        <f>IF('Indicator Data'!BE185="No data","x",ROUND(IF('Indicator Data'!BE185&gt;X$195,0,IF('Indicator Data'!BE185&lt;X$194,10,(X$195-'Indicator Data'!BE185)/(X$195-X$194)*10)),1))</f>
        <v>8.4</v>
      </c>
      <c r="Y182" s="80">
        <f>IF('Indicator Data'!BF185="No data","x",ROUND(IF('Indicator Data'!BF185&gt;Y$195,10,IF('Indicator Data'!BF185&lt;Y$194,0,10-(Y$195-'Indicator Data'!BF185)/(Y$195-Y$194)*10)),1))</f>
        <v>0.2</v>
      </c>
      <c r="Z182" s="81">
        <f t="shared" si="31"/>
        <v>4.0999999999999996</v>
      </c>
      <c r="AA182" s="82">
        <f t="shared" si="32"/>
        <v>2.5</v>
      </c>
      <c r="AB182" s="179">
        <f>IF('Indicator Data'!BG185="No data","x",ROUND(IF('Indicator Data'!BG185&gt;AB$195,0,IF('Indicator Data'!BG185&lt;AB$194,10,(AB$195-'Indicator Data'!BG185)/(AB$195-AB$194)*10)),1))</f>
        <v>2.5</v>
      </c>
    </row>
    <row r="183" spans="1:28" s="4" customFormat="1" x14ac:dyDescent="0.3">
      <c r="A183" s="109" t="str">
        <f>'Indicator Data'!A186</f>
        <v>United Arab Emirates</v>
      </c>
      <c r="B183" s="46" t="str">
        <f>'Indicator Data'!B186</f>
        <v>ARE</v>
      </c>
      <c r="C183" s="80">
        <f>IF('Indicator Data'!AQ186="No data","x",ROUND(IF('Indicator Data'!AQ186&gt;C$195,0,IF('Indicator Data'!AQ186&lt;C$194,10,(C$195-'Indicator Data'!AQ186)/(C$195-C$194)*10)),1))</f>
        <v>2.1</v>
      </c>
      <c r="D183" s="81">
        <f t="shared" si="24"/>
        <v>2.1</v>
      </c>
      <c r="E183" s="80">
        <f>IF('Indicator Data'!AS186="No data","x",ROUND(IF('Indicator Data'!AS186&gt;E$195,0,IF('Indicator Data'!AS186&lt;E$194,10,(E$195-'Indicator Data'!AS186)/(E$195-E$194)*10)),1))</f>
        <v>2.9</v>
      </c>
      <c r="F183" s="80">
        <f>IF('Indicator Data'!AR186="No data","x",ROUND(IF('Indicator Data'!AR186&gt;F$195,0,IF('Indicator Data'!AR186&lt;F$194,10,(F$195-'Indicator Data'!AR186)/(F$195-F$194)*10)),1))</f>
        <v>2.1</v>
      </c>
      <c r="G183" s="81">
        <f t="shared" si="25"/>
        <v>2.5</v>
      </c>
      <c r="H183" s="82">
        <f t="shared" si="26"/>
        <v>2.2999999999999998</v>
      </c>
      <c r="I183" s="80" t="str">
        <f>IF('Indicator Data'!AU186="No data","x",ROUND(IF('Indicator Data'!AU186^2&gt;I$195,0,IF('Indicator Data'!AU186^2&lt;I$194,10,(I$195-'Indicator Data'!AU186^2)/(I$195-I$194)*10)),1))</f>
        <v>x</v>
      </c>
      <c r="J183" s="80">
        <f>IF(OR('Indicator Data'!AT186=0,'Indicator Data'!AT186="No data"),"x",ROUND(IF('Indicator Data'!AT186&gt;J$195,0,IF('Indicator Data'!AT186&lt;J$194,10,(J$195-'Indicator Data'!AT186)/(J$195-J$194)*10)),1))</f>
        <v>0</v>
      </c>
      <c r="K183" s="80">
        <f>IF('Indicator Data'!AV186="No data","x",ROUND(IF('Indicator Data'!AV186&gt;K$195,0,IF('Indicator Data'!AV186&lt;K$194,10,(K$195-'Indicator Data'!AV186)/(K$195-K$194)*10)),1))</f>
        <v>0.2</v>
      </c>
      <c r="L183" s="80">
        <f>IF('Indicator Data'!AW186="No data","x",ROUND(IF('Indicator Data'!AW186&gt;L$195,0,IF('Indicator Data'!AW186&lt;L$194,10,(L$195-'Indicator Data'!AW186)/(L$195-L$194)*10)),1))</f>
        <v>0</v>
      </c>
      <c r="M183" s="81">
        <f t="shared" si="27"/>
        <v>0.1</v>
      </c>
      <c r="N183" s="124">
        <f>IF('Indicator Data'!AX186="No data","x",'Indicator Data'!AX186/'Indicator Data'!BK186*100)</f>
        <v>47.846889952153113</v>
      </c>
      <c r="O183" s="80">
        <f t="shared" si="28"/>
        <v>5.3</v>
      </c>
      <c r="P183" s="80">
        <f>IF('Indicator Data'!AY186="No data","x",ROUND(IF('Indicator Data'!AY186&gt;P$195,0,IF('Indicator Data'!AY186&lt;P$194,10,(P$195-'Indicator Data'!AY186)/(P$195-P$194)*10)),1))</f>
        <v>0.2</v>
      </c>
      <c r="Q183" s="80">
        <f>IF('Indicator Data'!AZ186="No data","x",ROUND(IF('Indicator Data'!AZ186&gt;Q$195,0,IF('Indicator Data'!AZ186&lt;Q$194,10,(Q$195-'Indicator Data'!AZ186)/(Q$195-Q$194)*10)),1))</f>
        <v>0.4</v>
      </c>
      <c r="R183" s="81">
        <f t="shared" si="29"/>
        <v>2</v>
      </c>
      <c r="S183" s="80">
        <f>IF('Indicator Data'!BA186="No data","x",ROUND(IF('Indicator Data'!BA186&gt;S$195,0,IF('Indicator Data'!BA186&lt;S$194,10,(S$195-'Indicator Data'!BA186)/(S$195-S$194)*10)),1))</f>
        <v>4</v>
      </c>
      <c r="T183" s="124">
        <f>IF('Indicator Data'!BB186="No data","x",ROUND(IF('Indicator Data'!BB186&gt;T$195,0,IF('Indicator Data'!BB186&lt;T$194,10,(T$195-'Indicator Data'!BB186)/(T$195-T$194)*10)),1))</f>
        <v>0.3</v>
      </c>
      <c r="U183" s="124">
        <f>IF('Indicator Data'!BC186="No data","x",ROUND(IF('Indicator Data'!BC186&gt;U$195,0,IF('Indicator Data'!BC186&lt;U$194,10,(U$195-'Indicator Data'!BC186)/(U$195-U$194)*10)),1))</f>
        <v>0</v>
      </c>
      <c r="V183" s="124">
        <f>IF('Indicator Data'!BD186="No data","x",ROUND(IF('Indicator Data'!BD186&gt;V$195,0,IF('Indicator Data'!BD186&lt;V$194,10,(V$195-'Indicator Data'!BD186)/(V$195-V$194)*10)),1))</f>
        <v>0.5</v>
      </c>
      <c r="W183" s="80">
        <f t="shared" si="30"/>
        <v>0.26666666666666666</v>
      </c>
      <c r="X183" s="80">
        <f>IF('Indicator Data'!BE186="No data","x",ROUND(IF('Indicator Data'!BE186&gt;X$195,0,IF('Indicator Data'!BE186&lt;X$194,10,(X$195-'Indicator Data'!BE186)/(X$195-X$194)*10)),1))</f>
        <v>1.5</v>
      </c>
      <c r="Y183" s="80">
        <f>IF('Indicator Data'!BF186="No data","x",ROUND(IF('Indicator Data'!BF186&gt;Y$195,10,IF('Indicator Data'!BF186&lt;Y$194,0,10-(Y$195-'Indicator Data'!BF186)/(Y$195-Y$194)*10)),1))</f>
        <v>0</v>
      </c>
      <c r="Z183" s="81">
        <f t="shared" si="31"/>
        <v>1.4</v>
      </c>
      <c r="AA183" s="82">
        <f t="shared" si="32"/>
        <v>1.2</v>
      </c>
      <c r="AB183" s="179">
        <f>IF('Indicator Data'!BG186="No data","x",ROUND(IF('Indicator Data'!BG186&gt;AB$195,0,IF('Indicator Data'!BG186&lt;AB$194,10,(AB$195-'Indicator Data'!BG186)/(AB$195-AB$194)*10)),1))</f>
        <v>0.5</v>
      </c>
    </row>
    <row r="184" spans="1:28" s="4" customFormat="1" x14ac:dyDescent="0.3">
      <c r="A184" s="109" t="str">
        <f>'Indicator Data'!A187</f>
        <v>United Kingdom</v>
      </c>
      <c r="B184" s="46" t="str">
        <f>'Indicator Data'!B187</f>
        <v>GBR</v>
      </c>
      <c r="C184" s="80">
        <f>IF('Indicator Data'!AQ187="No data","x",ROUND(IF('Indicator Data'!AQ187&gt;C$195,0,IF('Indicator Data'!AQ187&lt;C$194,10,(C$195-'Indicator Data'!AQ187)/(C$195-C$194)*10)),1))</f>
        <v>2.1</v>
      </c>
      <c r="D184" s="81">
        <f t="shared" si="24"/>
        <v>2.1</v>
      </c>
      <c r="E184" s="80">
        <f>IF('Indicator Data'!AS187="No data","x",ROUND(IF('Indicator Data'!AS187&gt;E$195,0,IF('Indicator Data'!AS187&lt;E$194,10,(E$195-'Indicator Data'!AS187)/(E$195-E$194)*10)),1))</f>
        <v>2.2999999999999998</v>
      </c>
      <c r="F184" s="80">
        <f>IF('Indicator Data'!AR187="No data","x",ROUND(IF('Indicator Data'!AR187&gt;F$195,0,IF('Indicator Data'!AR187&lt;F$194,10,(F$195-'Indicator Data'!AR187)/(F$195-F$194)*10)),1))</f>
        <v>2.2999999999999998</v>
      </c>
      <c r="G184" s="81">
        <f t="shared" si="25"/>
        <v>2.2999999999999998</v>
      </c>
      <c r="H184" s="82">
        <f t="shared" si="26"/>
        <v>2.2000000000000002</v>
      </c>
      <c r="I184" s="80" t="str">
        <f>IF('Indicator Data'!AU187="No data","x",ROUND(IF('Indicator Data'!AU187^2&gt;I$195,0,IF('Indicator Data'!AU187^2&lt;I$194,10,(I$195-'Indicator Data'!AU187^2)/(I$195-I$194)*10)),1))</f>
        <v>x</v>
      </c>
      <c r="J184" s="80">
        <f>IF(OR('Indicator Data'!AT187=0,'Indicator Data'!AT187="No data"),"x",ROUND(IF('Indicator Data'!AT187&gt;J$195,0,IF('Indicator Data'!AT187&lt;J$194,10,(J$195-'Indicator Data'!AT187)/(J$195-J$194)*10)),1))</f>
        <v>0</v>
      </c>
      <c r="K184" s="80">
        <f>IF('Indicator Data'!AV187="No data","x",ROUND(IF('Indicator Data'!AV187&gt;K$195,0,IF('Indicator Data'!AV187&lt;K$194,10,(K$195-'Indicator Data'!AV187)/(K$195-K$194)*10)),1))</f>
        <v>0.5</v>
      </c>
      <c r="L184" s="80">
        <f>IF('Indicator Data'!AW187="No data","x",ROUND(IF('Indicator Data'!AW187&gt;L$195,0,IF('Indicator Data'!AW187&lt;L$194,10,(L$195-'Indicator Data'!AW187)/(L$195-L$194)*10)),1))</f>
        <v>4.2</v>
      </c>
      <c r="M184" s="81">
        <f t="shared" si="27"/>
        <v>1.6</v>
      </c>
      <c r="N184" s="124">
        <f>IF('Indicator Data'!AX187="No data","x",'Indicator Data'!AX187/'Indicator Data'!BK187*100)</f>
        <v>268.67275658248258</v>
      </c>
      <c r="O184" s="80">
        <f t="shared" si="28"/>
        <v>0</v>
      </c>
      <c r="P184" s="80">
        <f>IF('Indicator Data'!AY187="No data","x",ROUND(IF('Indicator Data'!AY187&gt;P$195,0,IF('Indicator Data'!AY187&lt;P$194,10,(P$195-'Indicator Data'!AY187)/(P$195-P$194)*10)),1))</f>
        <v>0.1</v>
      </c>
      <c r="Q184" s="80">
        <f>IF('Indicator Data'!AZ187="No data","x",ROUND(IF('Indicator Data'!AZ187&gt;Q$195,0,IF('Indicator Data'!AZ187&lt;Q$194,10,(Q$195-'Indicator Data'!AZ187)/(Q$195-Q$194)*10)),1))</f>
        <v>0</v>
      </c>
      <c r="R184" s="81">
        <f t="shared" si="29"/>
        <v>0</v>
      </c>
      <c r="S184" s="80">
        <f>IF('Indicator Data'!BA187="No data","x",ROUND(IF('Indicator Data'!BA187&gt;S$195,0,IF('Indicator Data'!BA187&lt;S$194,10,(S$195-'Indicator Data'!BA187)/(S$195-S$194)*10)),1))</f>
        <v>3</v>
      </c>
      <c r="T184" s="124">
        <f>IF('Indicator Data'!BB187="No data","x",ROUND(IF('Indicator Data'!BB187&gt;T$195,0,IF('Indicator Data'!BB187&lt;T$194,10,(T$195-'Indicator Data'!BB187)/(T$195-T$194)*10)),1))</f>
        <v>0.8</v>
      </c>
      <c r="U184" s="124">
        <f>IF('Indicator Data'!BC187="No data","x",ROUND(IF('Indicator Data'!BC187&gt;U$195,0,IF('Indicator Data'!BC187&lt;U$194,10,(U$195-'Indicator Data'!BC187)/(U$195-U$194)*10)),1))</f>
        <v>1.9</v>
      </c>
      <c r="V184" s="124">
        <f>IF('Indicator Data'!BD187="No data","x",ROUND(IF('Indicator Data'!BD187&gt;V$195,0,IF('Indicator Data'!BD187&lt;V$194,10,(V$195-'Indicator Data'!BD187)/(V$195-V$194)*10)),1))</f>
        <v>1.2</v>
      </c>
      <c r="W184" s="80">
        <f t="shared" si="30"/>
        <v>1.3</v>
      </c>
      <c r="X184" s="80">
        <f>IF('Indicator Data'!BE187="No data","x",ROUND(IF('Indicator Data'!BE187&gt;X$195,0,IF('Indicator Data'!BE187&lt;X$194,10,(X$195-'Indicator Data'!BE187)/(X$195-X$194)*10)),1))</f>
        <v>0</v>
      </c>
      <c r="Y184" s="80">
        <f>IF('Indicator Data'!BF187="No data","x",ROUND(IF('Indicator Data'!BF187&gt;Y$195,10,IF('Indicator Data'!BF187&lt;Y$194,0,10-(Y$195-'Indicator Data'!BF187)/(Y$195-Y$194)*10)),1))</f>
        <v>0.1</v>
      </c>
      <c r="Z184" s="81">
        <f t="shared" si="31"/>
        <v>1.1000000000000001</v>
      </c>
      <c r="AA184" s="82">
        <f t="shared" si="32"/>
        <v>0.9</v>
      </c>
      <c r="AB184" s="179">
        <f>IF('Indicator Data'!BG187="No data","x",ROUND(IF('Indicator Data'!BG187&gt;AB$195,0,IF('Indicator Data'!BG187&lt;AB$194,10,(AB$195-'Indicator Data'!BG187)/(AB$195-AB$194)*10)),1))</f>
        <v>0.7</v>
      </c>
    </row>
    <row r="185" spans="1:28" s="4" customFormat="1" x14ac:dyDescent="0.3">
      <c r="A185" s="109" t="str">
        <f>'Indicator Data'!A188</f>
        <v>United States of America</v>
      </c>
      <c r="B185" s="46" t="str">
        <f>'Indicator Data'!B188</f>
        <v>USA</v>
      </c>
      <c r="C185" s="80">
        <f>IF('Indicator Data'!AQ188="No data","x",ROUND(IF('Indicator Data'!AQ188&gt;C$195,0,IF('Indicator Data'!AQ188&lt;C$194,10,(C$195-'Indicator Data'!AQ188)/(C$195-C$194)*10)),1))</f>
        <v>3</v>
      </c>
      <c r="D185" s="81">
        <f t="shared" si="24"/>
        <v>3</v>
      </c>
      <c r="E185" s="80">
        <f>IF('Indicator Data'!AS188="No data","x",ROUND(IF('Indicator Data'!AS188&gt;E$195,0,IF('Indicator Data'!AS188&lt;E$194,10,(E$195-'Indicator Data'!AS188)/(E$195-E$194)*10)),1))</f>
        <v>3.1</v>
      </c>
      <c r="F185" s="80">
        <f>IF('Indicator Data'!AR188="No data","x",ROUND(IF('Indicator Data'!AR188&gt;F$195,0,IF('Indicator Data'!AR188&lt;F$194,10,(F$195-'Indicator Data'!AR188)/(F$195-F$194)*10)),1))</f>
        <v>1.8</v>
      </c>
      <c r="G185" s="81">
        <f t="shared" si="25"/>
        <v>2.5</v>
      </c>
      <c r="H185" s="82">
        <f t="shared" si="26"/>
        <v>2.8</v>
      </c>
      <c r="I185" s="80" t="str">
        <f>IF('Indicator Data'!AU188="No data","x",ROUND(IF('Indicator Data'!AU188^2&gt;I$195,0,IF('Indicator Data'!AU188^2&lt;I$194,10,(I$195-'Indicator Data'!AU188^2)/(I$195-I$194)*10)),1))</f>
        <v>x</v>
      </c>
      <c r="J185" s="80">
        <f>IF(OR('Indicator Data'!AT188=0,'Indicator Data'!AT188="No data"),"x",ROUND(IF('Indicator Data'!AT188&gt;J$195,0,IF('Indicator Data'!AT188&lt;J$194,10,(J$195-'Indicator Data'!AT188)/(J$195-J$194)*10)),1))</f>
        <v>0</v>
      </c>
      <c r="K185" s="80">
        <f>IF('Indicator Data'!AV188="No data","x",ROUND(IF('Indicator Data'!AV188&gt;K$195,0,IF('Indicator Data'!AV188&lt;K$194,10,(K$195-'Indicator Data'!AV188)/(K$195-K$194)*10)),1))</f>
        <v>1.3</v>
      </c>
      <c r="L185" s="80">
        <f>IF('Indicator Data'!AW188="No data","x",ROUND(IF('Indicator Data'!AW188&gt;L$195,0,IF('Indicator Data'!AW188&lt;L$194,10,(L$195-'Indicator Data'!AW188)/(L$195-L$194)*10)),1))</f>
        <v>3.6</v>
      </c>
      <c r="M185" s="81">
        <f t="shared" si="27"/>
        <v>1.6</v>
      </c>
      <c r="N185" s="124">
        <f>IF('Indicator Data'!AX188="No data","x",'Indicator Data'!AX188/'Indicator Data'!BK188*100)</f>
        <v>72.151491896075612</v>
      </c>
      <c r="O185" s="80">
        <f t="shared" si="28"/>
        <v>2.8</v>
      </c>
      <c r="P185" s="80">
        <f>IF('Indicator Data'!AY188="No data","x",ROUND(IF('Indicator Data'!AY188&gt;P$195,0,IF('Indicator Data'!AY188&lt;P$194,10,(P$195-'Indicator Data'!AY188)/(P$195-P$194)*10)),1))</f>
        <v>0</v>
      </c>
      <c r="Q185" s="80">
        <f>IF('Indicator Data'!AZ188="No data","x",ROUND(IF('Indicator Data'!AZ188&gt;Q$195,0,IF('Indicator Data'!AZ188&lt;Q$194,10,(Q$195-'Indicator Data'!AZ188)/(Q$195-Q$194)*10)),1))</f>
        <v>0.1</v>
      </c>
      <c r="R185" s="81">
        <f t="shared" si="29"/>
        <v>1</v>
      </c>
      <c r="S185" s="80">
        <f>IF('Indicator Data'!BA188="No data","x",ROUND(IF('Indicator Data'!BA188&gt;S$195,0,IF('Indicator Data'!BA188&lt;S$194,10,(S$195-'Indicator Data'!BA188)/(S$195-S$194)*10)),1))</f>
        <v>3.5</v>
      </c>
      <c r="T185" s="124">
        <f>IF('Indicator Data'!BB188="No data","x",ROUND(IF('Indicator Data'!BB188&gt;T$195,0,IF('Indicator Data'!BB188&lt;T$194,10,(T$195-'Indicator Data'!BB188)/(T$195-T$194)*10)),1))</f>
        <v>0.7</v>
      </c>
      <c r="U185" s="124">
        <f>IF('Indicator Data'!BC188="No data","x",ROUND(IF('Indicator Data'!BC188&gt;U$195,0,IF('Indicator Data'!BC188&lt;U$194,10,(U$195-'Indicator Data'!BC188)/(U$195-U$194)*10)),1))</f>
        <v>0.8</v>
      </c>
      <c r="V185" s="124">
        <f>IF('Indicator Data'!BD188="No data","x",ROUND(IF('Indicator Data'!BD188&gt;V$195,0,IF('Indicator Data'!BD188&lt;V$194,10,(V$195-'Indicator Data'!BD188)/(V$195-V$194)*10)),1))</f>
        <v>1</v>
      </c>
      <c r="W185" s="80">
        <f t="shared" si="30"/>
        <v>0.83333333333333337</v>
      </c>
      <c r="X185" s="80">
        <f>IF('Indicator Data'!BE188="No data","x",ROUND(IF('Indicator Data'!BE188&gt;X$195,0,IF('Indicator Data'!BE188&lt;X$194,10,(X$195-'Indicator Data'!BE188)/(X$195-X$194)*10)),1))</f>
        <v>0</v>
      </c>
      <c r="Y185" s="80">
        <f>IF('Indicator Data'!BF188="No data","x",ROUND(IF('Indicator Data'!BF188&gt;Y$195,10,IF('Indicator Data'!BF188&lt;Y$194,0,10-(Y$195-'Indicator Data'!BF188)/(Y$195-Y$194)*10)),1))</f>
        <v>0.2</v>
      </c>
      <c r="Z185" s="81">
        <f t="shared" si="31"/>
        <v>1.1000000000000001</v>
      </c>
      <c r="AA185" s="82">
        <f t="shared" si="32"/>
        <v>1.2</v>
      </c>
      <c r="AB185" s="179">
        <f>IF('Indicator Data'!BG188="No data","x",ROUND(IF('Indicator Data'!BG188&gt;AB$195,0,IF('Indicator Data'!BG188&lt;AB$194,10,(AB$195-'Indicator Data'!BG188)/(AB$195-AB$194)*10)),1))</f>
        <v>0.9</v>
      </c>
    </row>
    <row r="186" spans="1:28" s="4" customFormat="1" x14ac:dyDescent="0.3">
      <c r="A186" s="109" t="str">
        <f>'Indicator Data'!A189</f>
        <v>Uruguay</v>
      </c>
      <c r="B186" s="46" t="str">
        <f>'Indicator Data'!B189</f>
        <v>URY</v>
      </c>
      <c r="C186" s="80">
        <f>IF('Indicator Data'!AQ189="No data","x",ROUND(IF('Indicator Data'!AQ189&gt;C$195,0,IF('Indicator Data'!AQ189&lt;C$194,10,(C$195-'Indicator Data'!AQ189)/(C$195-C$194)*10)),1))</f>
        <v>4</v>
      </c>
      <c r="D186" s="81">
        <f t="shared" si="24"/>
        <v>4</v>
      </c>
      <c r="E186" s="80">
        <f>IF('Indicator Data'!AS189="No data","x",ROUND(IF('Indicator Data'!AS189&gt;E$195,0,IF('Indicator Data'!AS189&lt;E$194,10,(E$195-'Indicator Data'!AS189)/(E$195-E$194)*10)),1))</f>
        <v>2.9</v>
      </c>
      <c r="F186" s="80">
        <f>IF('Indicator Data'!AR189="No data","x",ROUND(IF('Indicator Data'!AR189&gt;F$195,0,IF('Indicator Data'!AR189&lt;F$194,10,(F$195-'Indicator Data'!AR189)/(F$195-F$194)*10)),1))</f>
        <v>3.9</v>
      </c>
      <c r="G186" s="81">
        <f t="shared" si="25"/>
        <v>3.4</v>
      </c>
      <c r="H186" s="82">
        <f t="shared" si="26"/>
        <v>3.7</v>
      </c>
      <c r="I186" s="80">
        <f>IF('Indicator Data'!AU189="No data","x",ROUND(IF('Indicator Data'!AU189^2&gt;I$195,0,IF('Indicator Data'!AU189^2&lt;I$194,10,(I$195-'Indicator Data'!AU189^2)/(I$195-I$194)*10)),1))</f>
        <v>0.3</v>
      </c>
      <c r="J186" s="80">
        <f>IF(OR('Indicator Data'!AT189=0,'Indicator Data'!AT189="No data"),"x",ROUND(IF('Indicator Data'!AT189&gt;J$195,0,IF('Indicator Data'!AT189&lt;J$194,10,(J$195-'Indicator Data'!AT189)/(J$195-J$194)*10)),1))</f>
        <v>0</v>
      </c>
      <c r="K186" s="80">
        <f>IF('Indicator Data'!AV189="No data","x",ROUND(IF('Indicator Data'!AV189&gt;K$195,0,IF('Indicator Data'!AV189&lt;K$194,10,(K$195-'Indicator Data'!AV189)/(K$195-K$194)*10)),1))</f>
        <v>2.5</v>
      </c>
      <c r="L186" s="80">
        <f>IF('Indicator Data'!AW189="No data","x",ROUND(IF('Indicator Data'!AW189&gt;L$195,0,IF('Indicator Data'!AW189&lt;L$194,10,(L$195-'Indicator Data'!AW189)/(L$195-L$194)*10)),1))</f>
        <v>2.6</v>
      </c>
      <c r="M186" s="81">
        <f t="shared" si="27"/>
        <v>1.4</v>
      </c>
      <c r="N186" s="124">
        <f>IF('Indicator Data'!AX189="No data","x",'Indicator Data'!AX189/'Indicator Data'!BK189*100)</f>
        <v>33.139069820591935</v>
      </c>
      <c r="O186" s="80">
        <f t="shared" si="28"/>
        <v>6.8</v>
      </c>
      <c r="P186" s="80">
        <f>IF('Indicator Data'!AY189="No data","x",ROUND(IF('Indicator Data'!AY189&gt;P$195,0,IF('Indicator Data'!AY189&lt;P$194,10,(P$195-'Indicator Data'!AY189)/(P$195-P$194)*10)),1))</f>
        <v>0.4</v>
      </c>
      <c r="Q186" s="80">
        <f>IF('Indicator Data'!AZ189="No data","x",ROUND(IF('Indicator Data'!AZ189&gt;Q$195,0,IF('Indicator Data'!AZ189&lt;Q$194,10,(Q$195-'Indicator Data'!AZ189)/(Q$195-Q$194)*10)),1))</f>
        <v>0.1</v>
      </c>
      <c r="R186" s="81">
        <f t="shared" si="29"/>
        <v>2.4</v>
      </c>
      <c r="S186" s="80">
        <f>IF('Indicator Data'!BA189="No data","x",ROUND(IF('Indicator Data'!BA189&gt;S$195,0,IF('Indicator Data'!BA189&lt;S$194,10,(S$195-'Indicator Data'!BA189)/(S$195-S$194)*10)),1))</f>
        <v>0</v>
      </c>
      <c r="T186" s="124">
        <f>IF('Indicator Data'!BB189="No data","x",ROUND(IF('Indicator Data'!BB189&gt;T$195,0,IF('Indicator Data'!BB189&lt;T$194,10,(T$195-'Indicator Data'!BB189)/(T$195-T$194)*10)),1))</f>
        <v>0.7</v>
      </c>
      <c r="U186" s="124">
        <f>IF('Indicator Data'!BC189="No data","x",ROUND(IF('Indicator Data'!BC189&gt;U$195,0,IF('Indicator Data'!BC189&lt;U$194,10,(U$195-'Indicator Data'!BC189)/(U$195-U$194)*10)),1))</f>
        <v>1.2</v>
      </c>
      <c r="V186" s="124">
        <f>IF('Indicator Data'!BD189="No data","x",ROUND(IF('Indicator Data'!BD189&gt;V$195,0,IF('Indicator Data'!BD189&lt;V$194,10,(V$195-'Indicator Data'!BD189)/(V$195-V$194)*10)),1))</f>
        <v>0.8</v>
      </c>
      <c r="W186" s="80">
        <f t="shared" si="30"/>
        <v>0.9</v>
      </c>
      <c r="X186" s="80">
        <f>IF('Indicator Data'!BE189="No data","x",ROUND(IF('Indicator Data'!BE189&gt;X$195,0,IF('Indicator Data'!BE189&lt;X$194,10,(X$195-'Indicator Data'!BE189)/(X$195-X$194)*10)),1))</f>
        <v>3.5</v>
      </c>
      <c r="Y186" s="80">
        <f>IF('Indicator Data'!BF189="No data","x",ROUND(IF('Indicator Data'!BF189&gt;Y$195,10,IF('Indicator Data'!BF189&lt;Y$194,0,10-(Y$195-'Indicator Data'!BF189)/(Y$195-Y$194)*10)),1))</f>
        <v>0.2</v>
      </c>
      <c r="Z186" s="81">
        <f t="shared" si="31"/>
        <v>1.2</v>
      </c>
      <c r="AA186" s="82">
        <f t="shared" si="32"/>
        <v>1.7</v>
      </c>
      <c r="AB186" s="179">
        <f>IF('Indicator Data'!BG189="No data","x",ROUND(IF('Indicator Data'!BG189&gt;AB$195,0,IF('Indicator Data'!BG189&lt;AB$194,10,(AB$195-'Indicator Data'!BG189)/(AB$195-AB$194)*10)),1))</f>
        <v>1.5</v>
      </c>
    </row>
    <row r="187" spans="1:28" s="4" customFormat="1" x14ac:dyDescent="0.3">
      <c r="A187" s="109" t="str">
        <f>'Indicator Data'!A190</f>
        <v>Uzbekistan</v>
      </c>
      <c r="B187" s="46" t="str">
        <f>'Indicator Data'!B190</f>
        <v>UZB</v>
      </c>
      <c r="C187" s="80">
        <f>IF('Indicator Data'!AQ190="No data","x",ROUND(IF('Indicator Data'!AQ190&gt;C$195,0,IF('Indicator Data'!AQ190&lt;C$194,10,(C$195-'Indicator Data'!AQ190)/(C$195-C$194)*10)),1))</f>
        <v>2.6</v>
      </c>
      <c r="D187" s="81">
        <f t="shared" si="24"/>
        <v>2.6</v>
      </c>
      <c r="E187" s="80">
        <f>IF('Indicator Data'!AS190="No data","x",ROUND(IF('Indicator Data'!AS190&gt;E$195,0,IF('Indicator Data'!AS190&lt;E$194,10,(E$195-'Indicator Data'!AS190)/(E$195-E$194)*10)),1))</f>
        <v>7.5</v>
      </c>
      <c r="F187" s="80">
        <f>IF('Indicator Data'!AR190="No data","x",ROUND(IF('Indicator Data'!AR190&gt;F$195,0,IF('Indicator Data'!AR190&lt;F$194,10,(F$195-'Indicator Data'!AR190)/(F$195-F$194)*10)),1))</f>
        <v>6.1</v>
      </c>
      <c r="G187" s="81">
        <f t="shared" si="25"/>
        <v>6.8</v>
      </c>
      <c r="H187" s="82">
        <f t="shared" si="26"/>
        <v>4.7</v>
      </c>
      <c r="I187" s="80">
        <f>IF('Indicator Data'!AU190="No data","x",ROUND(IF('Indicator Data'!AU190^2&gt;I$195,0,IF('Indicator Data'!AU190^2&lt;I$194,10,(I$195-'Indicator Data'!AU190^2)/(I$195-I$194)*10)),1))</f>
        <v>0</v>
      </c>
      <c r="J187" s="80">
        <f>IF(OR('Indicator Data'!AT190=0,'Indicator Data'!AT190="No data"),"x",ROUND(IF('Indicator Data'!AT190&gt;J$195,0,IF('Indicator Data'!AT190&lt;J$194,10,(J$195-'Indicator Data'!AT190)/(J$195-J$194)*10)),1))</f>
        <v>0</v>
      </c>
      <c r="K187" s="80">
        <f>IF('Indicator Data'!AV190="No data","x",ROUND(IF('Indicator Data'!AV190&gt;K$195,0,IF('Indicator Data'!AV190&lt;K$194,10,(K$195-'Indicator Data'!AV190)/(K$195-K$194)*10)),1))</f>
        <v>4.5</v>
      </c>
      <c r="L187" s="80">
        <f>IF('Indicator Data'!AW190="No data","x",ROUND(IF('Indicator Data'!AW190&gt;L$195,0,IF('Indicator Data'!AW190&lt;L$194,10,(L$195-'Indicator Data'!AW190)/(L$195-L$194)*10)),1))</f>
        <v>6.6</v>
      </c>
      <c r="M187" s="81">
        <f t="shared" si="27"/>
        <v>2.8</v>
      </c>
      <c r="N187" s="124">
        <f>IF('Indicator Data'!AX190="No data","x",'Indicator Data'!AX190/'Indicator Data'!BK190*100)</f>
        <v>19.040902679830747</v>
      </c>
      <c r="O187" s="80">
        <f t="shared" si="28"/>
        <v>8.1999999999999993</v>
      </c>
      <c r="P187" s="80">
        <f>IF('Indicator Data'!AY190="No data","x",ROUND(IF('Indicator Data'!AY190&gt;P$195,0,IF('Indicator Data'!AY190&lt;P$194,10,(P$195-'Indicator Data'!AY190)/(P$195-P$194)*10)),1))</f>
        <v>0</v>
      </c>
      <c r="Q187" s="80">
        <f>IF('Indicator Data'!AZ190="No data","x",ROUND(IF('Indicator Data'!AZ190&gt;Q$195,0,IF('Indicator Data'!AZ190&lt;Q$194,10,(Q$195-'Indicator Data'!AZ190)/(Q$195-Q$194)*10)),1))</f>
        <v>0.4</v>
      </c>
      <c r="R187" s="81">
        <f t="shared" si="29"/>
        <v>2.9</v>
      </c>
      <c r="S187" s="80">
        <f>IF('Indicator Data'!BA190="No data","x",ROUND(IF('Indicator Data'!BA190&gt;S$195,0,IF('Indicator Data'!BA190&lt;S$194,10,(S$195-'Indicator Data'!BA190)/(S$195-S$194)*10)),1))</f>
        <v>4.0999999999999996</v>
      </c>
      <c r="T187" s="124">
        <f>IF('Indicator Data'!BB190="No data","x",ROUND(IF('Indicator Data'!BB190&gt;T$195,0,IF('Indicator Data'!BB190&lt;T$194,10,(T$195-'Indicator Data'!BB190)/(T$195-T$194)*10)),1))</f>
        <v>0</v>
      </c>
      <c r="U187" s="124">
        <f>IF('Indicator Data'!BC190="No data","x",ROUND(IF('Indicator Data'!BC190&gt;U$195,0,IF('Indicator Data'!BC190&lt;U$194,10,(U$195-'Indicator Data'!BC190)/(U$195-U$194)*10)),1))</f>
        <v>0</v>
      </c>
      <c r="V187" s="124">
        <f>IF('Indicator Data'!BD190="No data","x",ROUND(IF('Indicator Data'!BD190&gt;V$195,0,IF('Indicator Data'!BD190&lt;V$194,10,(V$195-'Indicator Data'!BD190)/(V$195-V$194)*10)),1))</f>
        <v>0</v>
      </c>
      <c r="W187" s="80">
        <f t="shared" si="30"/>
        <v>0</v>
      </c>
      <c r="X187" s="80">
        <f>IF('Indicator Data'!BE190="No data","x",ROUND(IF('Indicator Data'!BE190&gt;X$195,0,IF('Indicator Data'!BE190&lt;X$194,10,(X$195-'Indicator Data'!BE190)/(X$195-X$194)*10)),1))</f>
        <v>8.8000000000000007</v>
      </c>
      <c r="Y187" s="80">
        <f>IF('Indicator Data'!BF190="No data","x",ROUND(IF('Indicator Data'!BF190&gt;Y$195,10,IF('Indicator Data'!BF190&lt;Y$194,0,10-(Y$195-'Indicator Data'!BF190)/(Y$195-Y$194)*10)),1))</f>
        <v>0.3</v>
      </c>
      <c r="Z187" s="81">
        <f t="shared" si="31"/>
        <v>3.3</v>
      </c>
      <c r="AA187" s="82">
        <f t="shared" si="32"/>
        <v>3</v>
      </c>
      <c r="AB187" s="179">
        <f>IF('Indicator Data'!BG190="No data","x",ROUND(IF('Indicator Data'!BG190&gt;AB$195,0,IF('Indicator Data'!BG190&lt;AB$194,10,(AB$195-'Indicator Data'!BG190)/(AB$195-AB$194)*10)),1))</f>
        <v>5.6</v>
      </c>
    </row>
    <row r="188" spans="1:28" s="4" customFormat="1" x14ac:dyDescent="0.3">
      <c r="A188" s="109" t="str">
        <f>'Indicator Data'!A191</f>
        <v>Vanuatu</v>
      </c>
      <c r="B188" s="46" t="str">
        <f>'Indicator Data'!B191</f>
        <v>VUT</v>
      </c>
      <c r="C188" s="80">
        <f>IF('Indicator Data'!AQ191="No data","x",ROUND(IF('Indicator Data'!AQ191&gt;C$195,0,IF('Indicator Data'!AQ191&lt;C$194,10,(C$195-'Indicator Data'!AQ191)/(C$195-C$194)*10)),1))</f>
        <v>5.4</v>
      </c>
      <c r="D188" s="81">
        <f t="shared" si="24"/>
        <v>5.4</v>
      </c>
      <c r="E188" s="80">
        <f>IF('Indicator Data'!AS191="No data","x",ROUND(IF('Indicator Data'!AS191&gt;E$195,0,IF('Indicator Data'!AS191&lt;E$194,10,(E$195-'Indicator Data'!AS191)/(E$195-E$194)*10)),1))</f>
        <v>5.4</v>
      </c>
      <c r="F188" s="80">
        <f>IF('Indicator Data'!AR191="No data","x",ROUND(IF('Indicator Data'!AR191&gt;F$195,0,IF('Indicator Data'!AR191&lt;F$194,10,(F$195-'Indicator Data'!AR191)/(F$195-F$194)*10)),1))</f>
        <v>6</v>
      </c>
      <c r="G188" s="81">
        <f t="shared" si="25"/>
        <v>5.7</v>
      </c>
      <c r="H188" s="82">
        <f t="shared" si="26"/>
        <v>5.6</v>
      </c>
      <c r="I188" s="80">
        <f>IF('Indicator Data'!AU191="No data","x",ROUND(IF('Indicator Data'!AU191^2&gt;I$195,0,IF('Indicator Data'!AU191^2&lt;I$194,10,(I$195-'Indicator Data'!AU191^2)/(I$195-I$194)*10)),1))</f>
        <v>2.6</v>
      </c>
      <c r="J188" s="80">
        <f>IF(OR('Indicator Data'!AT191=0,'Indicator Data'!AT191="No data"),"x",ROUND(IF('Indicator Data'!AT191&gt;J$195,0,IF('Indicator Data'!AT191&lt;J$194,10,(J$195-'Indicator Data'!AT191)/(J$195-J$194)*10)),1))</f>
        <v>3.7</v>
      </c>
      <c r="K188" s="80">
        <f>IF('Indicator Data'!AV191="No data","x",ROUND(IF('Indicator Data'!AV191&gt;K$195,0,IF('Indicator Data'!AV191&lt;K$194,10,(K$195-'Indicator Data'!AV191)/(K$195-K$194)*10)),1))</f>
        <v>7.4</v>
      </c>
      <c r="L188" s="80">
        <f>IF('Indicator Data'!AW191="No data","x",ROUND(IF('Indicator Data'!AW191&gt;L$195,0,IF('Indicator Data'!AW191&lt;L$194,10,(L$195-'Indicator Data'!AW191)/(L$195-L$194)*10)),1))</f>
        <v>5.9</v>
      </c>
      <c r="M188" s="81">
        <f t="shared" si="27"/>
        <v>4.9000000000000004</v>
      </c>
      <c r="N188" s="124">
        <f>IF('Indicator Data'!AX191="No data","x",'Indicator Data'!AX191/'Indicator Data'!BK191*100)</f>
        <v>8.2034454470877769</v>
      </c>
      <c r="O188" s="80">
        <f t="shared" si="28"/>
        <v>9.3000000000000007</v>
      </c>
      <c r="P188" s="80">
        <f>IF('Indicator Data'!AY191="No data","x",ROUND(IF('Indicator Data'!AY191&gt;P$195,0,IF('Indicator Data'!AY191&lt;P$194,10,(P$195-'Indicator Data'!AY191)/(P$195-P$194)*10)),1))</f>
        <v>7.3</v>
      </c>
      <c r="Q188" s="80">
        <f>IF('Indicator Data'!AZ191="No data","x",ROUND(IF('Indicator Data'!AZ191&gt;Q$195,0,IF('Indicator Data'!AZ191&lt;Q$194,10,(Q$195-'Indicator Data'!AZ191)/(Q$195-Q$194)*10)),1))</f>
        <v>1.7</v>
      </c>
      <c r="R188" s="81">
        <f t="shared" si="29"/>
        <v>6.1</v>
      </c>
      <c r="S188" s="80">
        <f>IF('Indicator Data'!BA191="No data","x",ROUND(IF('Indicator Data'!BA191&gt;S$195,0,IF('Indicator Data'!BA191&lt;S$194,10,(S$195-'Indicator Data'!BA191)/(S$195-S$194)*10)),1))</f>
        <v>9.6</v>
      </c>
      <c r="T188" s="124">
        <f>IF('Indicator Data'!BB191="No data","x",ROUND(IF('Indicator Data'!BB191&gt;T$195,0,IF('Indicator Data'!BB191&lt;T$194,10,(T$195-'Indicator Data'!BB191)/(T$195-T$194)*10)),1))</f>
        <v>2.4</v>
      </c>
      <c r="U188" s="124" t="str">
        <f>IF('Indicator Data'!BC191="No data","x",ROUND(IF('Indicator Data'!BC191&gt;U$195,0,IF('Indicator Data'!BC191&lt;U$194,10,(U$195-'Indicator Data'!BC191)/(U$195-U$194)*10)),1))</f>
        <v>x</v>
      </c>
      <c r="V188" s="124" t="str">
        <f>IF('Indicator Data'!BD191="No data","x",ROUND(IF('Indicator Data'!BD191&gt;V$195,0,IF('Indicator Data'!BD191&lt;V$194,10,(V$195-'Indicator Data'!BD191)/(V$195-V$194)*10)),1))</f>
        <v>x</v>
      </c>
      <c r="W188" s="80">
        <f t="shared" si="30"/>
        <v>2.4</v>
      </c>
      <c r="X188" s="80">
        <f>IF('Indicator Data'!BE191="No data","x",ROUND(IF('Indicator Data'!BE191&gt;X$195,0,IF('Indicator Data'!BE191&lt;X$194,10,(X$195-'Indicator Data'!BE191)/(X$195-X$194)*10)),1))</f>
        <v>9.8000000000000007</v>
      </c>
      <c r="Y188" s="80">
        <f>IF('Indicator Data'!BF191="No data","x",ROUND(IF('Indicator Data'!BF191&gt;Y$195,10,IF('Indicator Data'!BF191&lt;Y$194,0,10-(Y$195-'Indicator Data'!BF191)/(Y$195-Y$194)*10)),1))</f>
        <v>0.8</v>
      </c>
      <c r="Z188" s="81">
        <f t="shared" si="31"/>
        <v>5.7</v>
      </c>
      <c r="AA188" s="82">
        <f t="shared" si="32"/>
        <v>5.6</v>
      </c>
      <c r="AB188" s="179">
        <f>IF('Indicator Data'!BG191="No data","x",ROUND(IF('Indicator Data'!BG191&gt;AB$195,0,IF('Indicator Data'!BG191&lt;AB$194,10,(AB$195-'Indicator Data'!BG191)/(AB$195-AB$194)*10)),1))</f>
        <v>6.6</v>
      </c>
    </row>
    <row r="189" spans="1:28" s="4" customFormat="1" x14ac:dyDescent="0.3">
      <c r="A189" s="109" t="str">
        <f>'Indicator Data'!A192</f>
        <v>Venezuela</v>
      </c>
      <c r="B189" s="46" t="str">
        <f>'Indicator Data'!B192</f>
        <v>VEN</v>
      </c>
      <c r="C189" s="80">
        <f>IF('Indicator Data'!AQ192="No data","x",ROUND(IF('Indicator Data'!AQ192&gt;C$195,0,IF('Indicator Data'!AQ192&lt;C$194,10,(C$195-'Indicator Data'!AQ192)/(C$195-C$194)*10)),1))</f>
        <v>2.5</v>
      </c>
      <c r="D189" s="81">
        <f t="shared" si="24"/>
        <v>2.5</v>
      </c>
      <c r="E189" s="80">
        <f>IF('Indicator Data'!AS192="No data","x",ROUND(IF('Indicator Data'!AS192&gt;E$195,0,IF('Indicator Data'!AS192&lt;E$194,10,(E$195-'Indicator Data'!AS192)/(E$195-E$194)*10)),1))</f>
        <v>8.4</v>
      </c>
      <c r="F189" s="80">
        <f>IF('Indicator Data'!AR192="No data","x",ROUND(IF('Indicator Data'!AR192&gt;F$195,0,IF('Indicator Data'!AR192&lt;F$194,10,(F$195-'Indicator Data'!AR192)/(F$195-F$194)*10)),1))</f>
        <v>8.1999999999999993</v>
      </c>
      <c r="G189" s="81">
        <f t="shared" si="25"/>
        <v>8.3000000000000007</v>
      </c>
      <c r="H189" s="82">
        <f t="shared" si="26"/>
        <v>5.4</v>
      </c>
      <c r="I189" s="80">
        <f>IF('Indicator Data'!AU192="No data","x",ROUND(IF('Indicator Data'!AU192^2&gt;I$195,0,IF('Indicator Data'!AU192^2&lt;I$194,10,(I$195-'Indicator Data'!AU192^2)/(I$195-I$194)*10)),1))</f>
        <v>0.6</v>
      </c>
      <c r="J189" s="80">
        <f>IF(OR('Indicator Data'!AT192=0,'Indicator Data'!AT192="No data"),"x",ROUND(IF('Indicator Data'!AT192&gt;J$195,0,IF('Indicator Data'!AT192&lt;J$194,10,(J$195-'Indicator Data'!AT192)/(J$195-J$194)*10)),1))</f>
        <v>0</v>
      </c>
      <c r="K189" s="80">
        <f>IF('Indicator Data'!AV192="No data","x",ROUND(IF('Indicator Data'!AV192&gt;K$195,0,IF('Indicator Data'!AV192&lt;K$194,10,(K$195-'Indicator Data'!AV192)/(K$195-K$194)*10)),1))</f>
        <v>2.8</v>
      </c>
      <c r="L189" s="80">
        <f>IF('Indicator Data'!AW192="No data","x",ROUND(IF('Indicator Data'!AW192&gt;L$195,0,IF('Indicator Data'!AW192&lt;L$194,10,(L$195-'Indicator Data'!AW192)/(L$195-L$194)*10)),1))</f>
        <v>6.6</v>
      </c>
      <c r="M189" s="81">
        <f t="shared" si="27"/>
        <v>2.5</v>
      </c>
      <c r="N189" s="124">
        <f>IF('Indicator Data'!AX192="No data","x",'Indicator Data'!AX192/'Indicator Data'!BK192*100)</f>
        <v>7.9360580465959982</v>
      </c>
      <c r="O189" s="80">
        <f t="shared" si="28"/>
        <v>9.3000000000000007</v>
      </c>
      <c r="P189" s="80">
        <f>IF('Indicator Data'!AY192="No data","x",ROUND(IF('Indicator Data'!AY192&gt;P$195,0,IF('Indicator Data'!AY192&lt;P$194,10,(P$195-'Indicator Data'!AY192)/(P$195-P$194)*10)),1))</f>
        <v>0.7</v>
      </c>
      <c r="Q189" s="80">
        <f>IF('Indicator Data'!AZ192="No data","x",ROUND(IF('Indicator Data'!AZ192&gt;Q$195,0,IF('Indicator Data'!AZ192&lt;Q$194,10,(Q$195-'Indicator Data'!AZ192)/(Q$195-Q$194)*10)),1))</f>
        <v>0.9</v>
      </c>
      <c r="R189" s="81">
        <f t="shared" si="29"/>
        <v>3.6</v>
      </c>
      <c r="S189" s="80" t="str">
        <f>IF('Indicator Data'!BA192="No data","x",ROUND(IF('Indicator Data'!BA192&gt;S$195,0,IF('Indicator Data'!BA192&lt;S$194,10,(S$195-'Indicator Data'!BA192)/(S$195-S$194)*10)),1))</f>
        <v>x</v>
      </c>
      <c r="T189" s="124">
        <f>IF('Indicator Data'!BB192="No data","x",ROUND(IF('Indicator Data'!BB192&gt;T$195,0,IF('Indicator Data'!BB192&lt;T$194,10,(T$195-'Indicator Data'!BB192)/(T$195-T$194)*10)),1))</f>
        <v>2.5</v>
      </c>
      <c r="U189" s="124">
        <f>IF('Indicator Data'!BC192="No data","x",ROUND(IF('Indicator Data'!BC192&gt;U$195,0,IF('Indicator Data'!BC192&lt;U$194,10,(U$195-'Indicator Data'!BC192)/(U$195-U$194)*10)),1))</f>
        <v>6.8</v>
      </c>
      <c r="V189" s="124">
        <f>IF('Indicator Data'!BD192="No data","x",ROUND(IF('Indicator Data'!BD192&gt;V$195,0,IF('Indicator Data'!BD192&lt;V$194,10,(V$195-'Indicator Data'!BD192)/(V$195-V$194)*10)),1))</f>
        <v>10</v>
      </c>
      <c r="W189" s="80">
        <f t="shared" si="30"/>
        <v>6.4333333333333336</v>
      </c>
      <c r="X189" s="80">
        <f>IF('Indicator Data'!BE192="No data","x",ROUND(IF('Indicator Data'!BE192&gt;X$195,0,IF('Indicator Data'!BE192&lt;X$194,10,(X$195-'Indicator Data'!BE192)/(X$195-X$194)*10)),1))</f>
        <v>7</v>
      </c>
      <c r="Y189" s="80">
        <f>IF('Indicator Data'!BF192="No data","x",ROUND(IF('Indicator Data'!BF192&gt;Y$195,10,IF('Indicator Data'!BF192&lt;Y$194,0,10-(Y$195-'Indicator Data'!BF192)/(Y$195-Y$194)*10)),1))</f>
        <v>1.4</v>
      </c>
      <c r="Z189" s="81">
        <f t="shared" si="31"/>
        <v>4.9000000000000004</v>
      </c>
      <c r="AA189" s="82">
        <f t="shared" si="32"/>
        <v>3.7</v>
      </c>
      <c r="AB189" s="179">
        <f>IF('Indicator Data'!BG192="No data","x",ROUND(IF('Indicator Data'!BG192&gt;AB$195,0,IF('Indicator Data'!BG192&lt;AB$194,10,(AB$195-'Indicator Data'!BG192)/(AB$195-AB$194)*10)),1))</f>
        <v>3.3</v>
      </c>
    </row>
    <row r="190" spans="1:28" s="4" customFormat="1" x14ac:dyDescent="0.3">
      <c r="A190" s="109" t="str">
        <f>'Indicator Data'!A193</f>
        <v>Viet Nam</v>
      </c>
      <c r="B190" s="46" t="str">
        <f>'Indicator Data'!B193</f>
        <v>VNM</v>
      </c>
      <c r="C190" s="80">
        <f>IF('Indicator Data'!AQ193="No data","x",ROUND(IF('Indicator Data'!AQ193&gt;C$195,0,IF('Indicator Data'!AQ193&lt;C$194,10,(C$195-'Indicator Data'!AQ193)/(C$195-C$194)*10)),1))</f>
        <v>4.2</v>
      </c>
      <c r="D190" s="81">
        <f t="shared" si="24"/>
        <v>4.2</v>
      </c>
      <c r="E190" s="80">
        <f>IF('Indicator Data'!AS193="No data","x",ROUND(IF('Indicator Data'!AS193&gt;E$195,0,IF('Indicator Data'!AS193&lt;E$194,10,(E$195-'Indicator Data'!AS193)/(E$195-E$194)*10)),1))</f>
        <v>6.3</v>
      </c>
      <c r="F190" s="80">
        <f>IF('Indicator Data'!AR193="No data","x",ROUND(IF('Indicator Data'!AR193&gt;F$195,0,IF('Indicator Data'!AR193&lt;F$194,10,(F$195-'Indicator Data'!AR193)/(F$195-F$194)*10)),1))</f>
        <v>5</v>
      </c>
      <c r="G190" s="81">
        <f t="shared" si="25"/>
        <v>5.7</v>
      </c>
      <c r="H190" s="82">
        <f t="shared" si="26"/>
        <v>5</v>
      </c>
      <c r="I190" s="80">
        <f>IF('Indicator Data'!AU193="No data","x",ROUND(IF('Indicator Data'!AU193^2&gt;I$195,0,IF('Indicator Data'!AU193^2&lt;I$194,10,(I$195-'Indicator Data'!AU193^2)/(I$195-I$194)*10)),1))</f>
        <v>1.1000000000000001</v>
      </c>
      <c r="J190" s="80">
        <f>IF(OR('Indicator Data'!AT193=0,'Indicator Data'!AT193="No data"),"x",ROUND(IF('Indicator Data'!AT193&gt;J$195,0,IF('Indicator Data'!AT193&lt;J$194,10,(J$195-'Indicator Data'!AT193)/(J$195-J$194)*10)),1))</f>
        <v>0</v>
      </c>
      <c r="K190" s="80">
        <f>IF('Indicator Data'!AV193="No data","x",ROUND(IF('Indicator Data'!AV193&gt;K$195,0,IF('Indicator Data'!AV193&lt;K$194,10,(K$195-'Indicator Data'!AV193)/(K$195-K$194)*10)),1))</f>
        <v>3</v>
      </c>
      <c r="L190" s="80">
        <f>IF('Indicator Data'!AW193="No data","x",ROUND(IF('Indicator Data'!AW193&gt;L$195,0,IF('Indicator Data'!AW193&lt;L$194,10,(L$195-'Indicator Data'!AW193)/(L$195-L$194)*10)),1))</f>
        <v>2.7</v>
      </c>
      <c r="M190" s="81">
        <f t="shared" si="27"/>
        <v>1.7</v>
      </c>
      <c r="N190" s="124">
        <f>IF('Indicator Data'!AX193="No data","x",'Indicator Data'!AX193/'Indicator Data'!BK193*100)</f>
        <v>24.833102202728416</v>
      </c>
      <c r="O190" s="80">
        <f t="shared" si="28"/>
        <v>7.6</v>
      </c>
      <c r="P190" s="80">
        <f>IF('Indicator Data'!AY193="No data","x",ROUND(IF('Indicator Data'!AY193&gt;P$195,0,IF('Indicator Data'!AY193&lt;P$194,10,(P$195-'Indicator Data'!AY193)/(P$195-P$194)*10)),1))</f>
        <v>1.8</v>
      </c>
      <c r="Q190" s="80">
        <f>IF('Indicator Data'!AZ193="No data","x",ROUND(IF('Indicator Data'!AZ193&gt;Q$195,0,IF('Indicator Data'!AZ193&lt;Q$194,10,(Q$195-'Indicator Data'!AZ193)/(Q$195-Q$194)*10)),1))</f>
        <v>1.1000000000000001</v>
      </c>
      <c r="R190" s="81">
        <f t="shared" si="29"/>
        <v>3.5</v>
      </c>
      <c r="S190" s="80">
        <f>IF('Indicator Data'!BA193="No data","x",ROUND(IF('Indicator Data'!BA193&gt;S$195,0,IF('Indicator Data'!BA193&lt;S$194,10,(S$195-'Indicator Data'!BA193)/(S$195-S$194)*10)),1))</f>
        <v>8</v>
      </c>
      <c r="T190" s="124">
        <f>IF('Indicator Data'!BB193="No data","x",ROUND(IF('Indicator Data'!BB193&gt;T$195,0,IF('Indicator Data'!BB193&lt;T$194,10,(T$195-'Indicator Data'!BB193)/(T$195-T$194)*10)),1))</f>
        <v>0.8</v>
      </c>
      <c r="U190" s="124">
        <f>IF('Indicator Data'!BC193="No data","x",ROUND(IF('Indicator Data'!BC193&gt;U$195,0,IF('Indicator Data'!BC193&lt;U$194,10,(U$195-'Indicator Data'!BC193)/(U$195-U$194)*10)),1))</f>
        <v>1</v>
      </c>
      <c r="V190" s="124" t="str">
        <f>IF('Indicator Data'!BD193="No data","x",ROUND(IF('Indicator Data'!BD193&gt;V$195,0,IF('Indicator Data'!BD193&lt;V$194,10,(V$195-'Indicator Data'!BD193)/(V$195-V$194)*10)),1))</f>
        <v>x</v>
      </c>
      <c r="W190" s="80">
        <f t="shared" si="30"/>
        <v>0.9</v>
      </c>
      <c r="X190" s="80">
        <f>IF('Indicator Data'!BE193="No data","x",ROUND(IF('Indicator Data'!BE193&gt;X$195,0,IF('Indicator Data'!BE193&lt;X$194,10,(X$195-'Indicator Data'!BE193)/(X$195-X$194)*10)),1))</f>
        <v>9</v>
      </c>
      <c r="Y190" s="80">
        <f>IF('Indicator Data'!BF193="No data","x",ROUND(IF('Indicator Data'!BF193&gt;Y$195,10,IF('Indicator Data'!BF193&lt;Y$194,0,10-(Y$195-'Indicator Data'!BF193)/(Y$195-Y$194)*10)),1))</f>
        <v>0.5</v>
      </c>
      <c r="Z190" s="81">
        <f t="shared" si="31"/>
        <v>4.5999999999999996</v>
      </c>
      <c r="AA190" s="82">
        <f t="shared" si="32"/>
        <v>3.3</v>
      </c>
      <c r="AB190" s="179">
        <f>IF('Indicator Data'!BG193="No data","x",ROUND(IF('Indicator Data'!BG193&gt;AB$195,0,IF('Indicator Data'!BG193&lt;AB$194,10,(AB$195-'Indicator Data'!BG193)/(AB$195-AB$194)*10)),1))</f>
        <v>3.9</v>
      </c>
    </row>
    <row r="191" spans="1:28" s="4" customFormat="1" x14ac:dyDescent="0.3">
      <c r="A191" s="109" t="str">
        <f>'Indicator Data'!A194</f>
        <v>Yemen</v>
      </c>
      <c r="B191" s="46" t="str">
        <f>'Indicator Data'!B194</f>
        <v>YEM</v>
      </c>
      <c r="C191" s="80">
        <f>IF('Indicator Data'!AQ194="No data","x",ROUND(IF('Indicator Data'!AQ194&gt;C$195,0,IF('Indicator Data'!AQ194&lt;C$194,10,(C$195-'Indicator Data'!AQ194)/(C$195-C$194)*10)),1))</f>
        <v>8.5</v>
      </c>
      <c r="D191" s="81">
        <f t="shared" si="24"/>
        <v>8.5</v>
      </c>
      <c r="E191" s="80">
        <f>IF('Indicator Data'!AS194="No data","x",ROUND(IF('Indicator Data'!AS194&gt;E$195,0,IF('Indicator Data'!AS194&lt;E$194,10,(E$195-'Indicator Data'!AS194)/(E$195-E$194)*10)),1))</f>
        <v>8.5</v>
      </c>
      <c r="F191" s="80">
        <f>IF('Indicator Data'!AR194="No data","x",ROUND(IF('Indicator Data'!AR194&gt;F$195,0,IF('Indicator Data'!AR194&lt;F$194,10,(F$195-'Indicator Data'!AR194)/(F$195-F$194)*10)),1))</f>
        <v>9.5</v>
      </c>
      <c r="G191" s="81">
        <f t="shared" si="25"/>
        <v>9</v>
      </c>
      <c r="H191" s="82">
        <f t="shared" si="26"/>
        <v>8.8000000000000007</v>
      </c>
      <c r="I191" s="80" t="str">
        <f>IF('Indicator Data'!AU194="No data","x",ROUND(IF('Indicator Data'!AU194^2&gt;I$195,0,IF('Indicator Data'!AU194^2&lt;I$194,10,(I$195-'Indicator Data'!AU194^2)/(I$195-I$194)*10)),1))</f>
        <v>x</v>
      </c>
      <c r="J191" s="80">
        <f>IF(OR('Indicator Data'!AT194=0,'Indicator Data'!AT194="No data"),"x",ROUND(IF('Indicator Data'!AT194&gt;J$195,0,IF('Indicator Data'!AT194&lt;J$194,10,(J$195-'Indicator Data'!AT194)/(J$195-J$194)*10)),1))</f>
        <v>2.1</v>
      </c>
      <c r="K191" s="80">
        <f>IF('Indicator Data'!AV194="No data","x",ROUND(IF('Indicator Data'!AV194&gt;K$195,0,IF('Indicator Data'!AV194&lt;K$194,10,(K$195-'Indicator Data'!AV194)/(K$195-K$194)*10)),1))</f>
        <v>7.3</v>
      </c>
      <c r="L191" s="80">
        <f>IF('Indicator Data'!AW194="No data","x",ROUND(IF('Indicator Data'!AW194&gt;L$195,0,IF('Indicator Data'!AW194&lt;L$194,10,(L$195-'Indicator Data'!AW194)/(L$195-L$194)*10)),1))</f>
        <v>7.5</v>
      </c>
      <c r="M191" s="81">
        <f t="shared" si="27"/>
        <v>5.6</v>
      </c>
      <c r="N191" s="124">
        <f>IF('Indicator Data'!AX194="No data","x",'Indicator Data'!AX194/'Indicator Data'!BK194*100)</f>
        <v>4.1669034225429478</v>
      </c>
      <c r="O191" s="80">
        <f t="shared" si="28"/>
        <v>9.6999999999999993</v>
      </c>
      <c r="P191" s="80">
        <f>IF('Indicator Data'!AY194="No data","x",ROUND(IF('Indicator Data'!AY194&gt;P$195,0,IF('Indicator Data'!AY194&lt;P$194,10,(P$195-'Indicator Data'!AY194)/(P$195-P$194)*10)),1))</f>
        <v>4.5</v>
      </c>
      <c r="Q191" s="80">
        <f>IF('Indicator Data'!AZ194="No data","x",ROUND(IF('Indicator Data'!AZ194&gt;Q$195,0,IF('Indicator Data'!AZ194&lt;Q$194,10,(Q$195-'Indicator Data'!AZ194)/(Q$195-Q$194)*10)),1))</f>
        <v>7.3</v>
      </c>
      <c r="R191" s="81">
        <f t="shared" si="29"/>
        <v>7.2</v>
      </c>
      <c r="S191" s="80">
        <f>IF('Indicator Data'!BA194="No data","x",ROUND(IF('Indicator Data'!BA194&gt;S$195,0,IF('Indicator Data'!BA194&lt;S$194,10,(S$195-'Indicator Data'!BA194)/(S$195-S$194)*10)),1))</f>
        <v>9.1999999999999993</v>
      </c>
      <c r="T191" s="124">
        <f>IF('Indicator Data'!BB194="No data","x",ROUND(IF('Indicator Data'!BB194&gt;T$195,0,IF('Indicator Data'!BB194&lt;T$194,10,(T$195-'Indicator Data'!BB194)/(T$195-T$194)*10)),1))</f>
        <v>5.3</v>
      </c>
      <c r="U191" s="124">
        <f>IF('Indicator Data'!BC194="No data","x",ROUND(IF('Indicator Data'!BC194&gt;U$195,0,IF('Indicator Data'!BC194&lt;U$194,10,(U$195-'Indicator Data'!BC194)/(U$195-U$194)*10)),1))</f>
        <v>9</v>
      </c>
      <c r="V191" s="124">
        <f>IF('Indicator Data'!BD194="No data","x",ROUND(IF('Indicator Data'!BD194&gt;V$195,0,IF('Indicator Data'!BD194&lt;V$194,10,(V$195-'Indicator Data'!BD194)/(V$195-V$194)*10)),1))</f>
        <v>5.3</v>
      </c>
      <c r="W191" s="80">
        <f t="shared" si="30"/>
        <v>6.5333333333333341</v>
      </c>
      <c r="X191" s="80">
        <f>IF('Indicator Data'!BE194="No data","x",ROUND(IF('Indicator Data'!BE194&gt;X$195,0,IF('Indicator Data'!BE194&lt;X$194,10,(X$195-'Indicator Data'!BE194)/(X$195-X$194)*10)),1))</f>
        <v>9.6999999999999993</v>
      </c>
      <c r="Y191" s="80">
        <f>IF('Indicator Data'!BF194="No data","x",ROUND(IF('Indicator Data'!BF194&gt;Y$195,10,IF('Indicator Data'!BF194&lt;Y$194,0,10-(Y$195-'Indicator Data'!BF194)/(Y$195-Y$194)*10)),1))</f>
        <v>1.8</v>
      </c>
      <c r="Z191" s="81">
        <f t="shared" si="31"/>
        <v>6.8</v>
      </c>
      <c r="AA191" s="82">
        <f t="shared" si="32"/>
        <v>6.5</v>
      </c>
      <c r="AB191" s="179">
        <f>IF('Indicator Data'!BG194="No data","x",ROUND(IF('Indicator Data'!BG194&gt;AB$195,0,IF('Indicator Data'!BG194&lt;AB$194,10,(AB$195-'Indicator Data'!BG194)/(AB$195-AB$194)*10)),1))</f>
        <v>4.8</v>
      </c>
    </row>
    <row r="192" spans="1:28" s="4" customFormat="1" x14ac:dyDescent="0.3">
      <c r="A192" s="109" t="str">
        <f>'Indicator Data'!A195</f>
        <v>Zambia</v>
      </c>
      <c r="B192" s="46" t="str">
        <f>'Indicator Data'!B195</f>
        <v>ZMB</v>
      </c>
      <c r="C192" s="80">
        <f>IF('Indicator Data'!AQ195="No data","x",ROUND(IF('Indicator Data'!AQ195&gt;C$195,0,IF('Indicator Data'!AQ195&lt;C$194,10,(C$195-'Indicator Data'!AQ195)/(C$195-C$194)*10)),1))</f>
        <v>3.5</v>
      </c>
      <c r="D192" s="81">
        <f t="shared" si="24"/>
        <v>3.5</v>
      </c>
      <c r="E192" s="80">
        <f>IF('Indicator Data'!AS195="No data","x",ROUND(IF('Indicator Data'!AS195&gt;E$195,0,IF('Indicator Data'!AS195&lt;E$194,10,(E$195-'Indicator Data'!AS195)/(E$195-E$194)*10)),1))</f>
        <v>6.6</v>
      </c>
      <c r="F192" s="80">
        <f>IF('Indicator Data'!AR195="No data","x",ROUND(IF('Indicator Data'!AR195&gt;F$195,0,IF('Indicator Data'!AR195&lt;F$194,10,(F$195-'Indicator Data'!AR195)/(F$195-F$194)*10)),1))</f>
        <v>6.1</v>
      </c>
      <c r="G192" s="81">
        <f t="shared" si="25"/>
        <v>6.4</v>
      </c>
      <c r="H192" s="82">
        <f t="shared" si="26"/>
        <v>5</v>
      </c>
      <c r="I192" s="80">
        <f>IF('Indicator Data'!AU195="No data","x",ROUND(IF('Indicator Data'!AU195^2&gt;I$195,0,IF('Indicator Data'!AU195^2&lt;I$194,10,(I$195-'Indicator Data'!AU195^2)/(I$195-I$194)*10)),1))</f>
        <v>2.7</v>
      </c>
      <c r="J192" s="80">
        <f>IF(OR('Indicator Data'!AT195=0,'Indicator Data'!AT195="No data"),"x",ROUND(IF('Indicator Data'!AT195&gt;J$195,0,IF('Indicator Data'!AT195&lt;J$194,10,(J$195-'Indicator Data'!AT195)/(J$195-J$194)*10)),1))</f>
        <v>6</v>
      </c>
      <c r="K192" s="80">
        <f>IF('Indicator Data'!AV195="No data","x",ROUND(IF('Indicator Data'!AV195&gt;K$195,0,IF('Indicator Data'!AV195&lt;K$194,10,(K$195-'Indicator Data'!AV195)/(K$195-K$194)*10)),1))</f>
        <v>8.6</v>
      </c>
      <c r="L192" s="80">
        <f>IF('Indicator Data'!AW195="No data","x",ROUND(IF('Indicator Data'!AW195&gt;L$195,0,IF('Indicator Data'!AW195&lt;L$194,10,(L$195-'Indicator Data'!AW195)/(L$195-L$194)*10)),1))</f>
        <v>5.7</v>
      </c>
      <c r="M192" s="81">
        <f t="shared" si="27"/>
        <v>5.8</v>
      </c>
      <c r="N192" s="124">
        <f>IF('Indicator Data'!AX195="No data","x",'Indicator Data'!AX195/'Indicator Data'!BK195*100)</f>
        <v>4.1700856885349546</v>
      </c>
      <c r="O192" s="80">
        <f t="shared" si="28"/>
        <v>9.6999999999999993</v>
      </c>
      <c r="P192" s="80">
        <f>IF('Indicator Data'!AY195="No data","x",ROUND(IF('Indicator Data'!AY195&gt;P$195,0,IF('Indicator Data'!AY195&lt;P$194,10,(P$195-'Indicator Data'!AY195)/(P$195-P$194)*10)),1))</f>
        <v>8.1999999999999993</v>
      </c>
      <c r="Q192" s="80">
        <f>IF('Indicator Data'!AZ195="No data","x",ROUND(IF('Indicator Data'!AZ195&gt;Q$195,0,IF('Indicator Data'!AZ195&lt;Q$194,10,(Q$195-'Indicator Data'!AZ195)/(Q$195-Q$194)*10)),1))</f>
        <v>8</v>
      </c>
      <c r="R192" s="81">
        <f t="shared" si="29"/>
        <v>8.6</v>
      </c>
      <c r="S192" s="80">
        <f>IF('Indicator Data'!BA195="No data","x",ROUND(IF('Indicator Data'!BA195&gt;S$195,0,IF('Indicator Data'!BA195&lt;S$194,10,(S$195-'Indicator Data'!BA195)/(S$195-S$194)*10)),1))</f>
        <v>9.8000000000000007</v>
      </c>
      <c r="T192" s="124">
        <f>IF('Indicator Data'!BB195="No data","x",ROUND(IF('Indicator Data'!BB195&gt;T$195,0,IF('Indicator Data'!BB195&lt;T$194,10,(T$195-'Indicator Data'!BB195)/(T$195-T$194)*10)),1))</f>
        <v>0.8</v>
      </c>
      <c r="U192" s="124">
        <f>IF('Indicator Data'!BC195="No data","x",ROUND(IF('Indicator Data'!BC195&gt;U$195,0,IF('Indicator Data'!BC195&lt;U$194,10,(U$195-'Indicator Data'!BC195)/(U$195-U$194)*10)),1))</f>
        <v>5.9</v>
      </c>
      <c r="V192" s="124">
        <f>IF('Indicator Data'!BD195="No data","x",ROUND(IF('Indicator Data'!BD195&gt;V$195,0,IF('Indicator Data'!BD195&lt;V$194,10,(V$195-'Indicator Data'!BD195)/(V$195-V$194)*10)),1))</f>
        <v>0.8</v>
      </c>
      <c r="W192" s="80">
        <f t="shared" si="30"/>
        <v>2.5</v>
      </c>
      <c r="X192" s="80">
        <f>IF('Indicator Data'!BE195="No data","x",ROUND(IF('Indicator Data'!BE195&gt;X$195,0,IF('Indicator Data'!BE195&lt;X$194,10,(X$195-'Indicator Data'!BE195)/(X$195-X$194)*10)),1))</f>
        <v>9.6</v>
      </c>
      <c r="Y192" s="80">
        <f>IF('Indicator Data'!BF195="No data","x",ROUND(IF('Indicator Data'!BF195&gt;Y$195,10,IF('Indicator Data'!BF195&lt;Y$194,0,10-(Y$195-'Indicator Data'!BF195)/(Y$195-Y$194)*10)),1))</f>
        <v>2.4</v>
      </c>
      <c r="Z192" s="81">
        <f t="shared" si="31"/>
        <v>6.1</v>
      </c>
      <c r="AA192" s="82">
        <f t="shared" si="32"/>
        <v>6.8</v>
      </c>
      <c r="AB192" s="179">
        <f>IF('Indicator Data'!BG195="No data","x",ROUND(IF('Indicator Data'!BG195&gt;AB$195,0,IF('Indicator Data'!BG195&lt;AB$194,10,(AB$195-'Indicator Data'!BG195)/(AB$195-AB$194)*10)),1))</f>
        <v>6.9</v>
      </c>
    </row>
    <row r="193" spans="1:28" s="4" customFormat="1" x14ac:dyDescent="0.3">
      <c r="A193" s="109" t="str">
        <f>'Indicator Data'!A196</f>
        <v>Zimbabwe</v>
      </c>
      <c r="B193" s="46" t="str">
        <f>'Indicator Data'!B196</f>
        <v>ZWE</v>
      </c>
      <c r="C193" s="80">
        <f>IF('Indicator Data'!AQ196="No data","x",ROUND(IF('Indicator Data'!AQ196&gt;C$195,0,IF('Indicator Data'!AQ196&lt;C$194,10,(C$195-'Indicator Data'!AQ196)/(C$195-C$194)*10)),1))</f>
        <v>2.6</v>
      </c>
      <c r="D193" s="81">
        <f t="shared" si="24"/>
        <v>2.6</v>
      </c>
      <c r="E193" s="80">
        <f>IF('Indicator Data'!AS196="No data","x",ROUND(IF('Indicator Data'!AS196&gt;E$195,0,IF('Indicator Data'!AS196&lt;E$194,10,(E$195-'Indicator Data'!AS196)/(E$195-E$194)*10)),1))</f>
        <v>7.6</v>
      </c>
      <c r="F193" s="80">
        <f>IF('Indicator Data'!AR196="No data","x",ROUND(IF('Indicator Data'!AR196&gt;F$195,0,IF('Indicator Data'!AR196&lt;F$194,10,(F$195-'Indicator Data'!AR196)/(F$195-F$194)*10)),1))</f>
        <v>7.4</v>
      </c>
      <c r="G193" s="81">
        <f t="shared" si="25"/>
        <v>7.5</v>
      </c>
      <c r="H193" s="82">
        <f t="shared" si="26"/>
        <v>5.0999999999999996</v>
      </c>
      <c r="I193" s="80">
        <f>IF('Indicator Data'!AU196="No data","x",ROUND(IF('Indicator Data'!AU196^2&gt;I$195,0,IF('Indicator Data'!AU196^2&lt;I$194,10,(I$195-'Indicator Data'!AU196^2)/(I$195-I$194)*10)),1))</f>
        <v>2.2999999999999998</v>
      </c>
      <c r="J193" s="80">
        <f>IF(OR('Indicator Data'!AT196=0,'Indicator Data'!AT196="No data"),"x",ROUND(IF('Indicator Data'!AT196&gt;J$195,0,IF('Indicator Data'!AT196&lt;J$194,10,(J$195-'Indicator Data'!AT196)/(J$195-J$194)*10)),1))</f>
        <v>6</v>
      </c>
      <c r="K193" s="80">
        <f>IF('Indicator Data'!AV196="No data","x",ROUND(IF('Indicator Data'!AV196&gt;K$195,0,IF('Indicator Data'!AV196&lt;K$194,10,(K$195-'Indicator Data'!AV196)/(K$195-K$194)*10)),1))</f>
        <v>7.3</v>
      </c>
      <c r="L193" s="80">
        <f>IF('Indicator Data'!AW196="No data","x",ROUND(IF('Indicator Data'!AW196&gt;L$195,0,IF('Indicator Data'!AW196&lt;L$194,10,(L$195-'Indicator Data'!AW196)/(L$195-L$194)*10)),1))</f>
        <v>5.7</v>
      </c>
      <c r="M193" s="81">
        <f t="shared" si="27"/>
        <v>5.3</v>
      </c>
      <c r="N193" s="124">
        <f>IF('Indicator Data'!AX196="No data","x",'Indicator Data'!AX196/'Indicator Data'!BK196*100)</f>
        <v>12.666408168540777</v>
      </c>
      <c r="O193" s="80">
        <f t="shared" si="28"/>
        <v>8.8000000000000007</v>
      </c>
      <c r="P193" s="80">
        <f>IF('Indicator Data'!AY196="No data","x",ROUND(IF('Indicator Data'!AY196&gt;P$195,0,IF('Indicator Data'!AY196&lt;P$194,10,(P$195-'Indicator Data'!AY196)/(P$195-P$194)*10)),1))</f>
        <v>7.1</v>
      </c>
      <c r="Q193" s="80">
        <f>IF('Indicator Data'!AZ196="No data","x",ROUND(IF('Indicator Data'!AZ196&gt;Q$195,0,IF('Indicator Data'!AZ196&lt;Q$194,10,(Q$195-'Indicator Data'!AZ196)/(Q$195-Q$194)*10)),1))</f>
        <v>7.2</v>
      </c>
      <c r="R193" s="81">
        <f t="shared" si="29"/>
        <v>7.7</v>
      </c>
      <c r="S193" s="80">
        <f>IF('Indicator Data'!BA196="No data","x",ROUND(IF('Indicator Data'!BA196&gt;S$195,0,IF('Indicator Data'!BA196&lt;S$194,10,(S$195-'Indicator Data'!BA196)/(S$195-S$194)*10)),1))</f>
        <v>9.8000000000000007</v>
      </c>
      <c r="T193" s="124">
        <f>IF('Indicator Data'!BB196="No data","x",ROUND(IF('Indicator Data'!BB196&gt;T$195,0,IF('Indicator Data'!BB196&lt;T$194,10,(T$195-'Indicator Data'!BB196)/(T$195-T$194)*10)),1))</f>
        <v>1.7</v>
      </c>
      <c r="U193" s="124">
        <f>IF('Indicator Data'!BC196="No data","x",ROUND(IF('Indicator Data'!BC196&gt;U$195,0,IF('Indicator Data'!BC196&lt;U$194,10,(U$195-'Indicator Data'!BC196)/(U$195-U$194)*10)),1))</f>
        <v>3.6</v>
      </c>
      <c r="V193" s="124">
        <f>IF('Indicator Data'!BD196="No data","x",ROUND(IF('Indicator Data'!BD196&gt;V$195,0,IF('Indicator Data'!BD196&lt;V$194,10,(V$195-'Indicator Data'!BD196)/(V$195-V$194)*10)),1))</f>
        <v>1.7</v>
      </c>
      <c r="W193" s="80">
        <f t="shared" si="30"/>
        <v>2.3333333333333335</v>
      </c>
      <c r="X193" s="80">
        <f>IF('Indicator Data'!BE196="No data","x",ROUND(IF('Indicator Data'!BE196&gt;X$195,0,IF('Indicator Data'!BE196&lt;X$194,10,(X$195-'Indicator Data'!BE196)/(X$195-X$194)*10)),1))</f>
        <v>9.5</v>
      </c>
      <c r="Y193" s="80">
        <f>IF('Indicator Data'!BF196="No data","x",ROUND(IF('Indicator Data'!BF196&gt;Y$195,10,IF('Indicator Data'!BF196&lt;Y$194,0,10-(Y$195-'Indicator Data'!BF196)/(Y$195-Y$194)*10)),1))</f>
        <v>5.0999999999999996</v>
      </c>
      <c r="Z193" s="81">
        <f t="shared" si="31"/>
        <v>6.7</v>
      </c>
      <c r="AA193" s="82">
        <f t="shared" si="32"/>
        <v>6.6</v>
      </c>
      <c r="AB193" s="179">
        <f>IF('Indicator Data'!BG196="No data","x",ROUND(IF('Indicator Data'!BG196&gt;AB$195,0,IF('Indicator Data'!BG196&lt;AB$194,10,(AB$195-'Indicator Data'!BG196)/(AB$195-AB$194)*10)),1))</f>
        <v>4.5</v>
      </c>
    </row>
    <row r="194" spans="1:28" s="4" customFormat="1" x14ac:dyDescent="0.3">
      <c r="A194" s="83"/>
      <c r="B194" s="84" t="s">
        <v>388</v>
      </c>
      <c r="C194" s="85">
        <v>1</v>
      </c>
      <c r="D194" s="86"/>
      <c r="E194" s="85">
        <v>0</v>
      </c>
      <c r="F194" s="87">
        <v>-2.5</v>
      </c>
      <c r="G194" s="88"/>
      <c r="H194" s="88"/>
      <c r="I194" s="85">
        <v>900</v>
      </c>
      <c r="J194" s="85">
        <v>0</v>
      </c>
      <c r="K194" s="85">
        <v>0</v>
      </c>
      <c r="L194" s="85">
        <v>5</v>
      </c>
      <c r="M194" s="88"/>
      <c r="N194" s="88"/>
      <c r="O194" s="85">
        <v>1</v>
      </c>
      <c r="P194" s="85">
        <v>10</v>
      </c>
      <c r="Q194" s="85">
        <v>50</v>
      </c>
      <c r="R194" s="88"/>
      <c r="S194" s="85">
        <v>0</v>
      </c>
      <c r="T194" s="85">
        <v>40</v>
      </c>
      <c r="U194" s="85">
        <v>40</v>
      </c>
      <c r="V194" s="85">
        <v>40</v>
      </c>
      <c r="W194" s="85"/>
      <c r="X194" s="85">
        <v>50</v>
      </c>
      <c r="Y194" s="85">
        <v>0</v>
      </c>
      <c r="Z194" s="89"/>
      <c r="AA194" s="88"/>
      <c r="AB194" s="88">
        <v>0</v>
      </c>
    </row>
    <row r="195" spans="1:28" s="4" customFormat="1" x14ac:dyDescent="0.3">
      <c r="A195" s="83"/>
      <c r="B195" s="84" t="s">
        <v>389</v>
      </c>
      <c r="C195" s="85">
        <v>5</v>
      </c>
      <c r="D195" s="86"/>
      <c r="E195" s="85">
        <v>100</v>
      </c>
      <c r="F195" s="87">
        <v>2.5</v>
      </c>
      <c r="G195" s="88"/>
      <c r="H195" s="88"/>
      <c r="I195" s="85">
        <v>10000</v>
      </c>
      <c r="J195" s="85">
        <v>100</v>
      </c>
      <c r="K195" s="85">
        <v>100</v>
      </c>
      <c r="L195" s="85">
        <v>200</v>
      </c>
      <c r="M195" s="88"/>
      <c r="N195" s="88"/>
      <c r="O195" s="85">
        <v>100</v>
      </c>
      <c r="P195" s="85">
        <v>100</v>
      </c>
      <c r="Q195" s="85">
        <v>100</v>
      </c>
      <c r="R195" s="88"/>
      <c r="S195" s="90">
        <v>40</v>
      </c>
      <c r="T195" s="90">
        <v>99</v>
      </c>
      <c r="U195" s="90">
        <v>99</v>
      </c>
      <c r="V195" s="90">
        <v>99</v>
      </c>
      <c r="W195" s="90"/>
      <c r="X195" s="90">
        <v>3000</v>
      </c>
      <c r="Y195" s="90">
        <v>900</v>
      </c>
      <c r="Z195" s="90"/>
      <c r="AA195" s="88"/>
      <c r="AB195" s="88">
        <v>100</v>
      </c>
    </row>
  </sheetData>
  <sortState ref="A3:W193">
    <sortCondition ref="A3:A193"/>
  </sortState>
  <mergeCells count="1">
    <mergeCell ref="A1:AA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BL196"/>
  <sheetViews>
    <sheetView showGridLines="0" zoomScale="80" zoomScaleNormal="80" workbookViewId="0">
      <pane xSplit="2" ySplit="5" topLeftCell="D6" activePane="bottomRight" state="frozen"/>
      <selection pane="topRight" activeCell="C1" sqref="C1"/>
      <selection pane="bottomLeft" activeCell="A5" sqref="A5"/>
      <selection pane="bottomRight" sqref="A1:BK1"/>
    </sheetView>
  </sheetViews>
  <sheetFormatPr defaultColWidth="9.109375" defaultRowHeight="14.4" x14ac:dyDescent="0.3"/>
  <cols>
    <col min="1" max="1" width="49.44140625" style="4" bestFit="1" customWidth="1"/>
    <col min="2" max="2" width="5.5546875" style="4" bestFit="1" customWidth="1"/>
    <col min="3" max="12" width="11.44140625" style="4" customWidth="1"/>
    <col min="13" max="13" width="11.6640625" style="4" customWidth="1"/>
    <col min="14" max="41" width="11.44140625" style="4" customWidth="1"/>
    <col min="42" max="42" width="11.44140625" style="4" hidden="1" customWidth="1"/>
    <col min="43" max="58" width="11.44140625" style="4" customWidth="1"/>
    <col min="59" max="59" width="9.109375" style="4"/>
    <col min="60" max="62" width="11.44140625" style="4" customWidth="1"/>
    <col min="63" max="16384" width="9.109375" style="4"/>
  </cols>
  <sheetData>
    <row r="1" spans="1:64" x14ac:dyDescent="0.3">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row>
    <row r="2" spans="1:64" s="16" customFormat="1" ht="121.5" customHeight="1" x14ac:dyDescent="0.25">
      <c r="A2" s="122" t="s">
        <v>378</v>
      </c>
      <c r="B2" s="123" t="s">
        <v>357</v>
      </c>
      <c r="C2" s="156" t="s">
        <v>811</v>
      </c>
      <c r="D2" s="156" t="s">
        <v>812</v>
      </c>
      <c r="E2" s="156" t="s">
        <v>813</v>
      </c>
      <c r="F2" s="156" t="s">
        <v>814</v>
      </c>
      <c r="G2" s="156" t="s">
        <v>818</v>
      </c>
      <c r="H2" s="156" t="s">
        <v>876</v>
      </c>
      <c r="I2" s="156" t="s">
        <v>819</v>
      </c>
      <c r="J2" s="156" t="s">
        <v>978</v>
      </c>
      <c r="K2" s="158" t="s">
        <v>384</v>
      </c>
      <c r="L2" s="158" t="s">
        <v>385</v>
      </c>
      <c r="M2" s="158" t="s">
        <v>448</v>
      </c>
      <c r="N2" s="158" t="s">
        <v>449</v>
      </c>
      <c r="O2" s="158" t="s">
        <v>449</v>
      </c>
      <c r="P2" s="158" t="s">
        <v>393</v>
      </c>
      <c r="Q2" s="158" t="s">
        <v>856</v>
      </c>
      <c r="R2" s="158" t="s">
        <v>442</v>
      </c>
      <c r="S2" s="158" t="s">
        <v>392</v>
      </c>
      <c r="T2" s="158" t="s">
        <v>678</v>
      </c>
      <c r="U2" s="158" t="s">
        <v>402</v>
      </c>
      <c r="V2" s="158" t="s">
        <v>858</v>
      </c>
      <c r="W2" s="158" t="s">
        <v>860</v>
      </c>
      <c r="X2" s="158" t="s">
        <v>902</v>
      </c>
      <c r="Y2" s="158" t="s">
        <v>383</v>
      </c>
      <c r="Z2" s="158" t="s">
        <v>443</v>
      </c>
      <c r="AA2" s="158" t="s">
        <v>444</v>
      </c>
      <c r="AB2" s="158" t="s">
        <v>444</v>
      </c>
      <c r="AC2" s="158" t="s">
        <v>444</v>
      </c>
      <c r="AD2" s="158" t="s">
        <v>445</v>
      </c>
      <c r="AE2" s="158" t="s">
        <v>885</v>
      </c>
      <c r="AF2" s="158" t="s">
        <v>394</v>
      </c>
      <c r="AG2" s="158" t="s">
        <v>412</v>
      </c>
      <c r="AH2" s="158" t="s">
        <v>413</v>
      </c>
      <c r="AI2" s="180" t="s">
        <v>980</v>
      </c>
      <c r="AJ2" s="180" t="s">
        <v>981</v>
      </c>
      <c r="AK2" s="180" t="s">
        <v>983</v>
      </c>
      <c r="AL2" s="180" t="s">
        <v>991</v>
      </c>
      <c r="AM2" s="180" t="s">
        <v>995</v>
      </c>
      <c r="AN2" s="180" t="s">
        <v>363</v>
      </c>
      <c r="AO2" s="180" t="s">
        <v>996</v>
      </c>
      <c r="AP2" s="180" t="s">
        <v>997</v>
      </c>
      <c r="AQ2" s="160" t="s">
        <v>428</v>
      </c>
      <c r="AR2" s="160" t="s">
        <v>359</v>
      </c>
      <c r="AS2" s="160" t="s">
        <v>403</v>
      </c>
      <c r="AT2" s="160" t="s">
        <v>361</v>
      </c>
      <c r="AU2" s="160" t="s">
        <v>360</v>
      </c>
      <c r="AV2" s="160" t="s">
        <v>362</v>
      </c>
      <c r="AW2" s="160" t="s">
        <v>363</v>
      </c>
      <c r="AX2" s="160" t="s">
        <v>671</v>
      </c>
      <c r="AY2" s="160" t="s">
        <v>816</v>
      </c>
      <c r="AZ2" s="160" t="s">
        <v>817</v>
      </c>
      <c r="BA2" s="160" t="s">
        <v>675</v>
      </c>
      <c r="BB2" s="160" t="s">
        <v>862</v>
      </c>
      <c r="BC2" s="160" t="s">
        <v>863</v>
      </c>
      <c r="BD2" s="160" t="s">
        <v>864</v>
      </c>
      <c r="BE2" s="160" t="s">
        <v>765</v>
      </c>
      <c r="BF2" s="160" t="s">
        <v>696</v>
      </c>
      <c r="BG2" s="182" t="s">
        <v>1010</v>
      </c>
      <c r="BH2" s="162" t="s">
        <v>893</v>
      </c>
      <c r="BI2" s="162" t="s">
        <v>682</v>
      </c>
      <c r="BJ2" s="162" t="s">
        <v>834</v>
      </c>
      <c r="BK2" s="162" t="s">
        <v>643</v>
      </c>
    </row>
    <row r="3" spans="1:64" x14ac:dyDescent="0.3">
      <c r="A3" s="153" t="s">
        <v>447</v>
      </c>
      <c r="B3" s="123"/>
      <c r="C3" s="134">
        <v>2018</v>
      </c>
      <c r="D3" s="134">
        <v>2018</v>
      </c>
      <c r="E3" s="134">
        <v>2018</v>
      </c>
      <c r="F3" s="134" t="s">
        <v>764</v>
      </c>
      <c r="G3" s="134" t="s">
        <v>775</v>
      </c>
      <c r="H3" s="134" t="s">
        <v>907</v>
      </c>
      <c r="I3" s="134" t="s">
        <v>878</v>
      </c>
      <c r="J3" s="134">
        <v>2019</v>
      </c>
      <c r="K3" s="134">
        <v>2018</v>
      </c>
      <c r="L3" s="134" t="s">
        <v>1019</v>
      </c>
      <c r="M3" s="134" t="s">
        <v>1020</v>
      </c>
      <c r="N3" s="134">
        <v>2017</v>
      </c>
      <c r="O3" s="134">
        <v>2018</v>
      </c>
      <c r="P3" s="134">
        <v>2018</v>
      </c>
      <c r="Q3" s="134" t="s">
        <v>873</v>
      </c>
      <c r="R3" s="134">
        <v>2018</v>
      </c>
      <c r="S3" s="134" t="s">
        <v>775</v>
      </c>
      <c r="T3" s="134">
        <v>2017</v>
      </c>
      <c r="U3" s="134">
        <v>2017</v>
      </c>
      <c r="V3" s="134">
        <v>2017</v>
      </c>
      <c r="W3" s="134">
        <v>2017</v>
      </c>
      <c r="X3" s="134">
        <v>2017</v>
      </c>
      <c r="Y3" s="134">
        <v>2018</v>
      </c>
      <c r="Z3" s="134" t="s">
        <v>806</v>
      </c>
      <c r="AA3" s="134">
        <v>2017</v>
      </c>
      <c r="AB3" s="134">
        <v>2018</v>
      </c>
      <c r="AC3" s="134">
        <v>2019</v>
      </c>
      <c r="AD3" s="134">
        <v>2020</v>
      </c>
      <c r="AE3" s="134">
        <v>2020</v>
      </c>
      <c r="AF3" s="134">
        <v>2018</v>
      </c>
      <c r="AG3" s="134" t="s">
        <v>891</v>
      </c>
      <c r="AH3" s="134" t="s">
        <v>891</v>
      </c>
      <c r="AI3" s="134">
        <v>2018</v>
      </c>
      <c r="AJ3" s="134">
        <v>2017</v>
      </c>
      <c r="AK3" s="134">
        <v>2015</v>
      </c>
      <c r="AL3" s="134">
        <v>2018</v>
      </c>
      <c r="AM3" s="134" t="s">
        <v>892</v>
      </c>
      <c r="AN3" s="134">
        <v>2018</v>
      </c>
      <c r="AO3" s="134">
        <v>2017</v>
      </c>
      <c r="AP3" s="134" t="s">
        <v>998</v>
      </c>
      <c r="AQ3" s="134" t="s">
        <v>807</v>
      </c>
      <c r="AR3" s="134">
        <v>2018</v>
      </c>
      <c r="AS3" s="134">
        <v>2019</v>
      </c>
      <c r="AT3" s="134">
        <v>2017</v>
      </c>
      <c r="AU3" s="134" t="s">
        <v>892</v>
      </c>
      <c r="AV3" s="134">
        <v>2018</v>
      </c>
      <c r="AW3" s="134">
        <v>2018</v>
      </c>
      <c r="AX3" s="134">
        <v>2014</v>
      </c>
      <c r="AY3" s="134" t="s">
        <v>906</v>
      </c>
      <c r="AZ3" s="134" t="s">
        <v>906</v>
      </c>
      <c r="BA3" s="134" t="s">
        <v>879</v>
      </c>
      <c r="BB3" s="134">
        <v>2017</v>
      </c>
      <c r="BC3" s="134">
        <v>2017</v>
      </c>
      <c r="BD3" s="134">
        <v>2017</v>
      </c>
      <c r="BE3" s="134" t="s">
        <v>911</v>
      </c>
      <c r="BF3" s="134">
        <v>2017</v>
      </c>
      <c r="BG3" s="184">
        <v>2018</v>
      </c>
      <c r="BH3" s="134">
        <v>2018</v>
      </c>
      <c r="BI3" s="134">
        <v>2019</v>
      </c>
      <c r="BJ3" s="134">
        <v>2015</v>
      </c>
      <c r="BK3" s="169"/>
    </row>
    <row r="4" spans="1:64" ht="15.6" x14ac:dyDescent="0.3">
      <c r="A4" s="153" t="s">
        <v>763</v>
      </c>
      <c r="B4" s="123"/>
      <c r="C4" s="157" t="s">
        <v>820</v>
      </c>
      <c r="D4" s="157" t="s">
        <v>821</v>
      </c>
      <c r="E4" s="157" t="s">
        <v>822</v>
      </c>
      <c r="F4" s="157" t="s">
        <v>823</v>
      </c>
      <c r="G4" s="157" t="s">
        <v>826</v>
      </c>
      <c r="H4" s="157" t="s">
        <v>877</v>
      </c>
      <c r="I4" s="157" t="s">
        <v>827</v>
      </c>
      <c r="J4" s="157" t="s">
        <v>828</v>
      </c>
      <c r="K4" s="159" t="s">
        <v>786</v>
      </c>
      <c r="L4" s="159" t="s">
        <v>787</v>
      </c>
      <c r="M4" s="159" t="s">
        <v>783</v>
      </c>
      <c r="N4" s="159" t="s">
        <v>804</v>
      </c>
      <c r="O4" s="159" t="s">
        <v>805</v>
      </c>
      <c r="P4" s="159" t="s">
        <v>780</v>
      </c>
      <c r="Q4" s="159" t="s">
        <v>857</v>
      </c>
      <c r="R4" s="159" t="s">
        <v>777</v>
      </c>
      <c r="S4" s="159" t="s">
        <v>779</v>
      </c>
      <c r="T4" s="159" t="s">
        <v>800</v>
      </c>
      <c r="U4" s="159" t="s">
        <v>790</v>
      </c>
      <c r="V4" s="159" t="s">
        <v>859</v>
      </c>
      <c r="W4" s="159" t="s">
        <v>861</v>
      </c>
      <c r="X4" s="159" t="s">
        <v>865</v>
      </c>
      <c r="Y4" s="159" t="s">
        <v>784</v>
      </c>
      <c r="Z4" s="159" t="s">
        <v>785</v>
      </c>
      <c r="AA4" s="159" t="s">
        <v>802</v>
      </c>
      <c r="AB4" s="159" t="s">
        <v>801</v>
      </c>
      <c r="AC4" s="159" t="s">
        <v>803</v>
      </c>
      <c r="AD4" s="159" t="s">
        <v>795</v>
      </c>
      <c r="AE4" s="159" t="s">
        <v>797</v>
      </c>
      <c r="AF4" s="159" t="s">
        <v>796</v>
      </c>
      <c r="AG4" s="159" t="s">
        <v>782</v>
      </c>
      <c r="AH4" s="159" t="s">
        <v>799</v>
      </c>
      <c r="AI4" s="181" t="s">
        <v>992</v>
      </c>
      <c r="AJ4" s="181" t="s">
        <v>993</v>
      </c>
      <c r="AK4" s="181"/>
      <c r="AL4" s="181" t="s">
        <v>994</v>
      </c>
      <c r="AM4" s="181" t="s">
        <v>798</v>
      </c>
      <c r="AN4" s="181" t="s">
        <v>792</v>
      </c>
      <c r="AO4" s="181" t="s">
        <v>999</v>
      </c>
      <c r="AP4" s="181" t="s">
        <v>1000</v>
      </c>
      <c r="AQ4" s="161" t="s">
        <v>789</v>
      </c>
      <c r="AR4" s="161" t="s">
        <v>874</v>
      </c>
      <c r="AS4" s="161" t="s">
        <v>778</v>
      </c>
      <c r="AT4" s="161" t="s">
        <v>781</v>
      </c>
      <c r="AU4" s="161" t="s">
        <v>798</v>
      </c>
      <c r="AV4" s="161" t="s">
        <v>999</v>
      </c>
      <c r="AW4" s="161" t="s">
        <v>792</v>
      </c>
      <c r="AX4" s="161" t="s">
        <v>791</v>
      </c>
      <c r="AY4" s="161" t="s">
        <v>824</v>
      </c>
      <c r="AZ4" s="161" t="s">
        <v>825</v>
      </c>
      <c r="BA4" s="161" t="s">
        <v>793</v>
      </c>
      <c r="BB4" s="161" t="s">
        <v>866</v>
      </c>
      <c r="BC4" s="161" t="s">
        <v>867</v>
      </c>
      <c r="BD4" s="161" t="s">
        <v>868</v>
      </c>
      <c r="BE4" s="161" t="s">
        <v>788</v>
      </c>
      <c r="BF4" s="161" t="s">
        <v>218</v>
      </c>
      <c r="BG4" s="183" t="s">
        <v>1001</v>
      </c>
      <c r="BH4" s="163" t="s">
        <v>894</v>
      </c>
      <c r="BI4" s="163" t="s">
        <v>794</v>
      </c>
      <c r="BJ4" s="163" t="s">
        <v>769</v>
      </c>
      <c r="BK4" s="163" t="s">
        <v>776</v>
      </c>
    </row>
    <row r="5" spans="1:64" ht="26.4" x14ac:dyDescent="0.3">
      <c r="A5" s="113" t="s">
        <v>425</v>
      </c>
      <c r="B5" s="94"/>
      <c r="C5" s="95" t="s">
        <v>829</v>
      </c>
      <c r="D5" s="95" t="s">
        <v>438</v>
      </c>
      <c r="E5" s="95" t="s">
        <v>438</v>
      </c>
      <c r="F5" s="95" t="s">
        <v>426</v>
      </c>
      <c r="G5" s="95" t="s">
        <v>438</v>
      </c>
      <c r="H5" s="95" t="s">
        <v>438</v>
      </c>
      <c r="I5" s="95" t="s">
        <v>438</v>
      </c>
      <c r="J5" s="95" t="s">
        <v>438</v>
      </c>
      <c r="K5" s="95" t="s">
        <v>427</v>
      </c>
      <c r="L5" s="95" t="s">
        <v>427</v>
      </c>
      <c r="M5" s="95" t="s">
        <v>630</v>
      </c>
      <c r="N5" s="95" t="s">
        <v>630</v>
      </c>
      <c r="O5" s="95" t="s">
        <v>630</v>
      </c>
      <c r="P5" s="95" t="s">
        <v>437</v>
      </c>
      <c r="Q5" s="95" t="s">
        <v>438</v>
      </c>
      <c r="R5" s="95" t="s">
        <v>440</v>
      </c>
      <c r="S5" s="95" t="s">
        <v>438</v>
      </c>
      <c r="T5" s="95" t="s">
        <v>439</v>
      </c>
      <c r="U5" s="95" t="s">
        <v>438</v>
      </c>
      <c r="V5" s="95" t="s">
        <v>677</v>
      </c>
      <c r="W5" s="95" t="s">
        <v>677</v>
      </c>
      <c r="X5" s="95" t="s">
        <v>426</v>
      </c>
      <c r="Y5" s="95" t="s">
        <v>427</v>
      </c>
      <c r="Z5" s="95" t="s">
        <v>427</v>
      </c>
      <c r="AA5" s="95" t="s">
        <v>426</v>
      </c>
      <c r="AB5" s="95" t="s">
        <v>426</v>
      </c>
      <c r="AC5" s="95" t="s">
        <v>426</v>
      </c>
      <c r="AD5" s="95" t="s">
        <v>426</v>
      </c>
      <c r="AE5" s="95" t="s">
        <v>426</v>
      </c>
      <c r="AF5" s="95" t="s">
        <v>426</v>
      </c>
      <c r="AG5" s="95" t="s">
        <v>438</v>
      </c>
      <c r="AH5" s="95" t="s">
        <v>438</v>
      </c>
      <c r="AI5" s="95" t="s">
        <v>426</v>
      </c>
      <c r="AJ5" s="95" t="s">
        <v>426</v>
      </c>
      <c r="AK5" s="95" t="s">
        <v>427</v>
      </c>
      <c r="AL5" s="95" t="s">
        <v>427</v>
      </c>
      <c r="AM5" s="95" t="s">
        <v>438</v>
      </c>
      <c r="AN5" s="95" t="s">
        <v>670</v>
      </c>
      <c r="AO5" s="95" t="s">
        <v>438</v>
      </c>
      <c r="AP5" s="95" t="s">
        <v>438</v>
      </c>
      <c r="AQ5" s="95" t="s">
        <v>427</v>
      </c>
      <c r="AR5" s="95" t="s">
        <v>427</v>
      </c>
      <c r="AS5" s="95" t="s">
        <v>427</v>
      </c>
      <c r="AT5" s="95" t="s">
        <v>438</v>
      </c>
      <c r="AU5" s="95" t="s">
        <v>438</v>
      </c>
      <c r="AV5" s="95" t="s">
        <v>438</v>
      </c>
      <c r="AW5" s="95" t="s">
        <v>670</v>
      </c>
      <c r="AX5" s="95" t="s">
        <v>672</v>
      </c>
      <c r="AY5" s="95" t="s">
        <v>438</v>
      </c>
      <c r="AZ5" s="95" t="s">
        <v>438</v>
      </c>
      <c r="BA5" s="95" t="s">
        <v>875</v>
      </c>
      <c r="BB5" s="95" t="s">
        <v>438</v>
      </c>
      <c r="BC5" s="95" t="s">
        <v>438</v>
      </c>
      <c r="BD5" s="95" t="s">
        <v>438</v>
      </c>
      <c r="BE5" s="95" t="s">
        <v>446</v>
      </c>
      <c r="BF5" s="95" t="s">
        <v>695</v>
      </c>
      <c r="BG5" s="95" t="s">
        <v>427</v>
      </c>
      <c r="BH5" s="95" t="s">
        <v>895</v>
      </c>
      <c r="BI5" s="95" t="s">
        <v>426</v>
      </c>
      <c r="BJ5" s="95" t="s">
        <v>426</v>
      </c>
      <c r="BK5" s="95" t="s">
        <v>644</v>
      </c>
    </row>
    <row r="6" spans="1:64" x14ac:dyDescent="0.3">
      <c r="A6" s="111" t="s">
        <v>1</v>
      </c>
      <c r="B6" s="94" t="s">
        <v>0</v>
      </c>
      <c r="C6" s="92">
        <v>56.937760009803021</v>
      </c>
      <c r="D6" s="92">
        <v>3.3503829762449548</v>
      </c>
      <c r="E6" s="92">
        <v>25.495000000000001</v>
      </c>
      <c r="F6" s="92">
        <v>8.0367388563218505</v>
      </c>
      <c r="G6" s="92">
        <v>12.74019</v>
      </c>
      <c r="H6" s="92">
        <v>37.746029999999998</v>
      </c>
      <c r="I6" s="93">
        <v>71.3</v>
      </c>
      <c r="J6" s="92">
        <v>14.823</v>
      </c>
      <c r="K6" s="92">
        <v>0.49595952280148353</v>
      </c>
      <c r="L6" s="92">
        <v>0.27172123999999998</v>
      </c>
      <c r="M6" s="92">
        <v>11853.88356</v>
      </c>
      <c r="N6" s="92">
        <v>2830.55</v>
      </c>
      <c r="O6" s="92">
        <v>2660.89</v>
      </c>
      <c r="P6" s="92">
        <v>19.445053023286157</v>
      </c>
      <c r="Q6" s="92">
        <v>4.1499133196925602</v>
      </c>
      <c r="R6" s="93">
        <v>62.3</v>
      </c>
      <c r="S6" s="93">
        <v>25</v>
      </c>
      <c r="T6" s="91">
        <v>189</v>
      </c>
      <c r="U6" s="93">
        <v>0.1</v>
      </c>
      <c r="V6" s="92" t="s">
        <v>429</v>
      </c>
      <c r="W6" s="92">
        <v>23.015000000000001</v>
      </c>
      <c r="X6" s="91">
        <v>13547677</v>
      </c>
      <c r="Y6" s="92">
        <v>0.57474170605821917</v>
      </c>
      <c r="Z6" s="92" t="s">
        <v>429</v>
      </c>
      <c r="AA6" s="91">
        <v>11240</v>
      </c>
      <c r="AB6" s="91">
        <v>10606750</v>
      </c>
      <c r="AC6" s="91">
        <v>130942</v>
      </c>
      <c r="AD6" s="91">
        <v>2993384</v>
      </c>
      <c r="AE6" s="91">
        <v>72516</v>
      </c>
      <c r="AF6" s="91">
        <v>16220</v>
      </c>
      <c r="AG6" s="91">
        <v>96</v>
      </c>
      <c r="AH6" s="93">
        <v>29.8</v>
      </c>
      <c r="AI6" s="91">
        <v>1722612.61</v>
      </c>
      <c r="AJ6" s="91" t="s">
        <v>429</v>
      </c>
      <c r="AK6" s="92">
        <v>136.960527122</v>
      </c>
      <c r="AL6" s="93">
        <v>0</v>
      </c>
      <c r="AM6" s="93">
        <v>43.01972</v>
      </c>
      <c r="AN6" s="92">
        <v>59.120848233805297</v>
      </c>
      <c r="AO6" s="93">
        <v>10.595726418660099</v>
      </c>
      <c r="AP6" s="92">
        <v>0.32</v>
      </c>
      <c r="AQ6" s="92">
        <v>2.4666666666666668</v>
      </c>
      <c r="AR6" s="92">
        <v>-1.4572852849960327</v>
      </c>
      <c r="AS6" s="91">
        <v>16</v>
      </c>
      <c r="AT6" s="93">
        <v>97.699996948242202</v>
      </c>
      <c r="AU6" s="92">
        <v>43.01972</v>
      </c>
      <c r="AV6" s="92">
        <v>13.5</v>
      </c>
      <c r="AW6" s="92">
        <v>59.120848233805297</v>
      </c>
      <c r="AX6" s="91">
        <v>72000</v>
      </c>
      <c r="AY6" s="93">
        <v>43.417610000000003</v>
      </c>
      <c r="AZ6" s="93">
        <v>67.064620000000005</v>
      </c>
      <c r="BA6" s="92">
        <v>2.84</v>
      </c>
      <c r="BB6" s="91">
        <v>65</v>
      </c>
      <c r="BC6" s="91">
        <v>39</v>
      </c>
      <c r="BD6" s="91">
        <v>65</v>
      </c>
      <c r="BE6" s="92">
        <v>162.78115844726599</v>
      </c>
      <c r="BF6" s="92">
        <v>638</v>
      </c>
      <c r="BG6" s="93">
        <v>35</v>
      </c>
      <c r="BH6" s="91">
        <v>520.89660271913533</v>
      </c>
      <c r="BI6" s="91">
        <v>38041757</v>
      </c>
      <c r="BJ6" s="91">
        <v>32515900</v>
      </c>
      <c r="BK6" s="91">
        <v>652230</v>
      </c>
      <c r="BL6" s="91"/>
    </row>
    <row r="7" spans="1:64" x14ac:dyDescent="0.3">
      <c r="A7" s="111" t="s">
        <v>3</v>
      </c>
      <c r="B7" s="94" t="s">
        <v>2</v>
      </c>
      <c r="C7" s="92">
        <v>104.61226277372263</v>
      </c>
      <c r="D7" s="92">
        <v>1.3171621044569775</v>
      </c>
      <c r="E7" s="92">
        <v>60.319000000000003</v>
      </c>
      <c r="F7" s="92">
        <v>3.85530320022374</v>
      </c>
      <c r="G7" s="92">
        <v>0</v>
      </c>
      <c r="H7" s="92" t="s">
        <v>429</v>
      </c>
      <c r="I7" s="93" t="s">
        <v>429</v>
      </c>
      <c r="J7" s="92">
        <v>5.8680000000000003</v>
      </c>
      <c r="K7" s="92">
        <v>0.79140587617953684</v>
      </c>
      <c r="L7" s="92">
        <v>2.7478799999999999E-3</v>
      </c>
      <c r="M7" s="92">
        <v>53.543959999999998</v>
      </c>
      <c r="N7" s="92">
        <v>121.79</v>
      </c>
      <c r="O7" s="92">
        <v>147.69</v>
      </c>
      <c r="P7" s="92">
        <v>2.2730057893191358</v>
      </c>
      <c r="Q7" s="92">
        <v>9.6554210834262655</v>
      </c>
      <c r="R7" s="93">
        <v>8.8000000000000007</v>
      </c>
      <c r="S7" s="93" t="s">
        <v>429</v>
      </c>
      <c r="T7" s="91">
        <v>20</v>
      </c>
      <c r="U7" s="93">
        <v>0.1</v>
      </c>
      <c r="V7" s="92">
        <v>0.06</v>
      </c>
      <c r="W7" s="92" t="s">
        <v>429</v>
      </c>
      <c r="X7" s="91">
        <v>6</v>
      </c>
      <c r="Y7" s="92">
        <v>0.23407785371782353</v>
      </c>
      <c r="Z7" s="92">
        <v>29</v>
      </c>
      <c r="AA7" s="91">
        <v>21002</v>
      </c>
      <c r="AB7" s="91">
        <v>800</v>
      </c>
      <c r="AC7" s="91">
        <v>14007</v>
      </c>
      <c r="AD7" s="91">
        <v>0</v>
      </c>
      <c r="AE7" s="91">
        <v>293</v>
      </c>
      <c r="AF7" s="91">
        <v>0</v>
      </c>
      <c r="AG7" s="91">
        <v>127</v>
      </c>
      <c r="AH7" s="93">
        <v>6.2</v>
      </c>
      <c r="AI7" s="91">
        <v>303137</v>
      </c>
      <c r="AJ7" s="91">
        <v>4643000</v>
      </c>
      <c r="AK7" s="92">
        <v>11.5754706472</v>
      </c>
      <c r="AL7" s="93" t="s">
        <v>429</v>
      </c>
      <c r="AM7" s="93">
        <v>98.141149999999996</v>
      </c>
      <c r="AN7" s="92">
        <v>94.176998272476894</v>
      </c>
      <c r="AO7" s="93">
        <v>66.363444701022999</v>
      </c>
      <c r="AP7" s="92">
        <v>0.4</v>
      </c>
      <c r="AQ7" s="92" t="s">
        <v>429</v>
      </c>
      <c r="AR7" s="92">
        <v>0.1147879883646965</v>
      </c>
      <c r="AS7" s="91">
        <v>35</v>
      </c>
      <c r="AT7" s="93">
        <v>100</v>
      </c>
      <c r="AU7" s="92">
        <v>98.141149999999996</v>
      </c>
      <c r="AV7" s="92">
        <v>71.847040504384395</v>
      </c>
      <c r="AW7" s="92">
        <v>94.176998272476894</v>
      </c>
      <c r="AX7" s="91">
        <v>19000</v>
      </c>
      <c r="AY7" s="93">
        <v>97.718369999999993</v>
      </c>
      <c r="AZ7" s="93">
        <v>91.039230000000003</v>
      </c>
      <c r="BA7" s="92">
        <v>11.997999999999999</v>
      </c>
      <c r="BB7" s="91">
        <v>99</v>
      </c>
      <c r="BC7" s="91">
        <v>98</v>
      </c>
      <c r="BD7" s="91">
        <v>99</v>
      </c>
      <c r="BE7" s="92">
        <v>759.6669921875</v>
      </c>
      <c r="BF7" s="92">
        <v>15</v>
      </c>
      <c r="BG7" s="93" t="s">
        <v>429</v>
      </c>
      <c r="BH7" s="91">
        <v>5253.6300641135731</v>
      </c>
      <c r="BI7" s="91">
        <v>2880913</v>
      </c>
      <c r="BJ7" s="91">
        <v>2897604</v>
      </c>
      <c r="BK7" s="91">
        <v>27400</v>
      </c>
      <c r="BL7" s="91"/>
    </row>
    <row r="8" spans="1:64" x14ac:dyDescent="0.3">
      <c r="A8" s="111" t="s">
        <v>5</v>
      </c>
      <c r="B8" s="94" t="s">
        <v>4</v>
      </c>
      <c r="C8" s="92">
        <v>17.730075071166457</v>
      </c>
      <c r="D8" s="92">
        <v>2.804995676746679</v>
      </c>
      <c r="E8" s="92">
        <v>72.629000000000005</v>
      </c>
      <c r="F8" s="92" t="s">
        <v>429</v>
      </c>
      <c r="G8" s="92">
        <v>0.77298999999999995</v>
      </c>
      <c r="H8" s="92">
        <v>83.740600000000001</v>
      </c>
      <c r="I8" s="93" t="s">
        <v>429</v>
      </c>
      <c r="J8" s="92">
        <v>11.670999999999999</v>
      </c>
      <c r="K8" s="92">
        <v>0.75897769670623416</v>
      </c>
      <c r="L8" s="92">
        <v>8.1522599999999997E-3</v>
      </c>
      <c r="M8" s="92">
        <v>623.25454000000002</v>
      </c>
      <c r="N8" s="92">
        <v>108.76</v>
      </c>
      <c r="O8" s="92">
        <v>88.94</v>
      </c>
      <c r="P8" s="92">
        <v>0.10599621177319503</v>
      </c>
      <c r="Q8" s="92">
        <v>1.0313197012700466</v>
      </c>
      <c r="R8" s="93">
        <v>23.5</v>
      </c>
      <c r="S8" s="93">
        <v>3</v>
      </c>
      <c r="T8" s="91">
        <v>70</v>
      </c>
      <c r="U8" s="93">
        <v>0.1</v>
      </c>
      <c r="V8" s="92">
        <v>0.05</v>
      </c>
      <c r="W8" s="92">
        <v>0</v>
      </c>
      <c r="X8" s="91">
        <v>13140</v>
      </c>
      <c r="Y8" s="92">
        <v>0.44306804243657949</v>
      </c>
      <c r="Z8" s="92">
        <v>27.6</v>
      </c>
      <c r="AA8" s="91">
        <v>125000</v>
      </c>
      <c r="AB8" s="91">
        <v>200</v>
      </c>
      <c r="AC8" s="91">
        <v>125025</v>
      </c>
      <c r="AD8" s="91">
        <v>0</v>
      </c>
      <c r="AE8" s="91">
        <v>103276</v>
      </c>
      <c r="AF8" s="91">
        <v>0</v>
      </c>
      <c r="AG8" s="91">
        <v>146</v>
      </c>
      <c r="AH8" s="93">
        <v>3.9</v>
      </c>
      <c r="AI8" s="91">
        <v>6442442</v>
      </c>
      <c r="AJ8" s="91">
        <v>2451000</v>
      </c>
      <c r="AK8" s="92">
        <v>1.9118322937700001</v>
      </c>
      <c r="AL8" s="93">
        <v>40</v>
      </c>
      <c r="AM8" s="93">
        <v>81.407839999999993</v>
      </c>
      <c r="AN8" s="92">
        <v>111.664792099195</v>
      </c>
      <c r="AO8" s="93">
        <v>42.945526880033199</v>
      </c>
      <c r="AP8" s="92" t="s">
        <v>429</v>
      </c>
      <c r="AQ8" s="92">
        <v>3.5833333333333335</v>
      </c>
      <c r="AR8" s="92">
        <v>-0.44392460584640503</v>
      </c>
      <c r="AS8" s="91">
        <v>35</v>
      </c>
      <c r="AT8" s="93">
        <v>100</v>
      </c>
      <c r="AU8" s="92">
        <v>81.407839999999993</v>
      </c>
      <c r="AV8" s="92">
        <v>49.038468079327103</v>
      </c>
      <c r="AW8" s="92">
        <v>111.664792099195</v>
      </c>
      <c r="AX8" s="91">
        <v>110000</v>
      </c>
      <c r="AY8" s="93">
        <v>87.586569999999995</v>
      </c>
      <c r="AZ8" s="93">
        <v>93.555890000000005</v>
      </c>
      <c r="BA8" s="92">
        <v>18.3</v>
      </c>
      <c r="BB8" s="91">
        <v>91</v>
      </c>
      <c r="BC8" s="91">
        <v>92</v>
      </c>
      <c r="BD8" s="91">
        <v>89</v>
      </c>
      <c r="BE8" s="92">
        <v>998.15374755859398</v>
      </c>
      <c r="BF8" s="92">
        <v>112</v>
      </c>
      <c r="BG8" s="93">
        <v>80</v>
      </c>
      <c r="BH8" s="91">
        <v>4278.8500595341793</v>
      </c>
      <c r="BI8" s="91">
        <v>43053054</v>
      </c>
      <c r="BJ8" s="91">
        <v>39663514</v>
      </c>
      <c r="BK8" s="91">
        <v>2381740</v>
      </c>
      <c r="BL8" s="91"/>
    </row>
    <row r="9" spans="1:64" x14ac:dyDescent="0.3">
      <c r="A9" s="111" t="s">
        <v>7</v>
      </c>
      <c r="B9" s="94" t="s">
        <v>6</v>
      </c>
      <c r="C9" s="92">
        <v>24.713052057431618</v>
      </c>
      <c r="D9" s="92">
        <v>4.3117913417165799</v>
      </c>
      <c r="E9" s="92">
        <v>65.513999999999996</v>
      </c>
      <c r="F9" s="92">
        <v>4.8156573635067499</v>
      </c>
      <c r="G9" s="92">
        <v>19.920739999999999</v>
      </c>
      <c r="H9" s="92">
        <v>26.664180000000002</v>
      </c>
      <c r="I9" s="93">
        <v>48.8</v>
      </c>
      <c r="J9" s="92">
        <v>17.817</v>
      </c>
      <c r="K9" s="92">
        <v>0.57448775765695104</v>
      </c>
      <c r="L9" s="92">
        <v>0.28243506000000002</v>
      </c>
      <c r="M9" s="92">
        <v>226.50418999999999</v>
      </c>
      <c r="N9" s="92">
        <v>66.8</v>
      </c>
      <c r="O9" s="92">
        <v>68.040000000000006</v>
      </c>
      <c r="P9" s="92">
        <v>0.15779860079334812</v>
      </c>
      <c r="Q9" s="92">
        <v>1.493363972821931E-3</v>
      </c>
      <c r="R9" s="93">
        <v>77.2</v>
      </c>
      <c r="S9" s="93">
        <v>19</v>
      </c>
      <c r="T9" s="91">
        <v>359</v>
      </c>
      <c r="U9" s="93">
        <v>1.9</v>
      </c>
      <c r="V9" s="92">
        <v>1.64</v>
      </c>
      <c r="W9" s="92">
        <v>154.96799999999999</v>
      </c>
      <c r="X9" s="91">
        <v>14739913</v>
      </c>
      <c r="Y9" s="92">
        <v>0.57799890375238883</v>
      </c>
      <c r="Z9" s="92">
        <v>42.7</v>
      </c>
      <c r="AA9" s="91">
        <v>1450250</v>
      </c>
      <c r="AB9" s="91">
        <v>3139</v>
      </c>
      <c r="AC9" s="91">
        <v>5330</v>
      </c>
      <c r="AD9" s="91">
        <v>0</v>
      </c>
      <c r="AE9" s="91">
        <v>56048</v>
      </c>
      <c r="AF9" s="91">
        <v>0</v>
      </c>
      <c r="AG9" s="91">
        <v>106</v>
      </c>
      <c r="AH9" s="93">
        <v>25</v>
      </c>
      <c r="AI9" s="91">
        <v>1516628</v>
      </c>
      <c r="AJ9" s="91">
        <v>261000</v>
      </c>
      <c r="AK9" s="92">
        <v>2.9800599138699999</v>
      </c>
      <c r="AL9" s="93">
        <v>40</v>
      </c>
      <c r="AM9" s="93">
        <v>66.030109999999993</v>
      </c>
      <c r="AN9" s="92">
        <v>43.1305188834963</v>
      </c>
      <c r="AO9" s="93">
        <v>13</v>
      </c>
      <c r="AP9" s="92">
        <v>0.56999999999999995</v>
      </c>
      <c r="AQ9" s="92">
        <v>2.9</v>
      </c>
      <c r="AR9" s="92">
        <v>-1.052086353302002</v>
      </c>
      <c r="AS9" s="91">
        <v>26</v>
      </c>
      <c r="AT9" s="93">
        <v>41.88623046875</v>
      </c>
      <c r="AU9" s="92">
        <v>66.030109999999993</v>
      </c>
      <c r="AV9" s="92">
        <v>14.339079364379399</v>
      </c>
      <c r="AW9" s="92">
        <v>43.1305188834963</v>
      </c>
      <c r="AX9" s="91">
        <v>51000</v>
      </c>
      <c r="AY9" s="93">
        <v>49.876980000000003</v>
      </c>
      <c r="AZ9" s="93">
        <v>55.8429</v>
      </c>
      <c r="BA9" s="92">
        <v>2.149</v>
      </c>
      <c r="BB9" s="91">
        <v>52</v>
      </c>
      <c r="BC9" s="91">
        <v>30</v>
      </c>
      <c r="BD9" s="91">
        <v>59</v>
      </c>
      <c r="BE9" s="92">
        <v>185.82040405273401</v>
      </c>
      <c r="BF9" s="92">
        <v>241</v>
      </c>
      <c r="BG9" s="93">
        <v>59</v>
      </c>
      <c r="BH9" s="91">
        <v>3432.3857360089282</v>
      </c>
      <c r="BI9" s="91">
        <v>31825299</v>
      </c>
      <c r="BJ9" s="91">
        <v>25008347</v>
      </c>
      <c r="BK9" s="91">
        <v>1246700</v>
      </c>
      <c r="BL9" s="91"/>
    </row>
    <row r="10" spans="1:64" x14ac:dyDescent="0.3">
      <c r="A10" s="111" t="s">
        <v>9</v>
      </c>
      <c r="B10" s="94" t="s">
        <v>8</v>
      </c>
      <c r="C10" s="92">
        <v>218.83181818181819</v>
      </c>
      <c r="D10" s="92">
        <v>0.43158228959859302</v>
      </c>
      <c r="E10" s="92">
        <v>24.599</v>
      </c>
      <c r="F10" s="92" t="s">
        <v>429</v>
      </c>
      <c r="G10" s="92">
        <v>0.26412999999999998</v>
      </c>
      <c r="H10" s="92" t="s">
        <v>429</v>
      </c>
      <c r="I10" s="93" t="s">
        <v>429</v>
      </c>
      <c r="J10" s="92">
        <v>7.5990000000000002</v>
      </c>
      <c r="K10" s="92">
        <v>0.77616315121347779</v>
      </c>
      <c r="L10" s="92" t="s">
        <v>429</v>
      </c>
      <c r="M10" s="92">
        <v>51.2288</v>
      </c>
      <c r="N10" s="92">
        <v>2.95</v>
      </c>
      <c r="O10" s="92">
        <v>2.5499999999999998</v>
      </c>
      <c r="P10" s="92">
        <v>1.0981973443517026</v>
      </c>
      <c r="Q10" s="92">
        <v>1.5339877782494227</v>
      </c>
      <c r="R10" s="93">
        <v>6.4</v>
      </c>
      <c r="S10" s="93" t="s">
        <v>429</v>
      </c>
      <c r="T10" s="91">
        <v>1.1000000238418599</v>
      </c>
      <c r="U10" s="93" t="s">
        <v>429</v>
      </c>
      <c r="V10" s="92" t="s">
        <v>429</v>
      </c>
      <c r="W10" s="92" t="s">
        <v>429</v>
      </c>
      <c r="X10" s="91">
        <v>161</v>
      </c>
      <c r="Y10" s="92" t="s">
        <v>429</v>
      </c>
      <c r="Z10" s="92" t="s">
        <v>429</v>
      </c>
      <c r="AA10" s="91">
        <v>1400</v>
      </c>
      <c r="AB10" s="91">
        <v>0</v>
      </c>
      <c r="AC10" s="91">
        <v>0</v>
      </c>
      <c r="AD10" s="91">
        <v>0</v>
      </c>
      <c r="AE10" s="91">
        <v>3</v>
      </c>
      <c r="AF10" s="91">
        <v>0</v>
      </c>
      <c r="AG10" s="91">
        <v>96</v>
      </c>
      <c r="AH10" s="93">
        <v>18.100000000000001</v>
      </c>
      <c r="AI10" s="91">
        <v>580174.15683482494</v>
      </c>
      <c r="AJ10" s="91">
        <v>247000</v>
      </c>
      <c r="AK10" s="92">
        <v>7.52195121951</v>
      </c>
      <c r="AL10" s="93">
        <v>20</v>
      </c>
      <c r="AM10" s="93">
        <v>98.95</v>
      </c>
      <c r="AN10" s="92">
        <v>192.81956699432001</v>
      </c>
      <c r="AO10" s="93">
        <v>73</v>
      </c>
      <c r="AP10" s="92" t="s">
        <v>429</v>
      </c>
      <c r="AQ10" s="92">
        <v>2.833333333333333</v>
      </c>
      <c r="AR10" s="92">
        <v>-6.0095652006566525E-3</v>
      </c>
      <c r="AS10" s="91" t="s">
        <v>429</v>
      </c>
      <c r="AT10" s="93">
        <v>100</v>
      </c>
      <c r="AU10" s="92">
        <v>98.95</v>
      </c>
      <c r="AV10" s="92">
        <v>76</v>
      </c>
      <c r="AW10" s="92">
        <v>192.81956699432001</v>
      </c>
      <c r="AX10" s="91">
        <v>980</v>
      </c>
      <c r="AY10" s="93">
        <v>87.504279999999994</v>
      </c>
      <c r="AZ10" s="93">
        <v>96.739189999999994</v>
      </c>
      <c r="BA10" s="92">
        <v>27.646999999999998</v>
      </c>
      <c r="BB10" s="91">
        <v>95</v>
      </c>
      <c r="BC10" s="91">
        <v>68</v>
      </c>
      <c r="BD10" s="91" t="s">
        <v>429</v>
      </c>
      <c r="BE10" s="92">
        <v>976.388671875</v>
      </c>
      <c r="BF10" s="92">
        <v>42</v>
      </c>
      <c r="BG10" s="93">
        <v>42</v>
      </c>
      <c r="BH10" s="91">
        <v>16864.383360990134</v>
      </c>
      <c r="BI10" s="91">
        <v>97115</v>
      </c>
      <c r="BJ10" s="91">
        <v>91818</v>
      </c>
      <c r="BK10" s="91">
        <v>440</v>
      </c>
      <c r="BL10" s="91"/>
    </row>
    <row r="11" spans="1:64" x14ac:dyDescent="0.3">
      <c r="A11" s="111" t="s">
        <v>11</v>
      </c>
      <c r="B11" s="94" t="s">
        <v>10</v>
      </c>
      <c r="C11" s="92">
        <v>16.258510097965061</v>
      </c>
      <c r="D11" s="92">
        <v>1.1476021589791883</v>
      </c>
      <c r="E11" s="92">
        <v>91.87</v>
      </c>
      <c r="F11" s="92">
        <v>3.25865830068813</v>
      </c>
      <c r="G11" s="92">
        <v>2.1657299999999999</v>
      </c>
      <c r="H11" s="92" t="s">
        <v>429</v>
      </c>
      <c r="I11" s="93">
        <v>14.7</v>
      </c>
      <c r="J11" s="92">
        <v>8.3559999999999999</v>
      </c>
      <c r="K11" s="92">
        <v>0.83009581211793226</v>
      </c>
      <c r="L11" s="92" t="s">
        <v>429</v>
      </c>
      <c r="M11" s="92">
        <v>62.787770000000002</v>
      </c>
      <c r="N11" s="92">
        <v>-21.69</v>
      </c>
      <c r="O11" s="92">
        <v>-41.67</v>
      </c>
      <c r="P11" s="92">
        <v>1.4162816807848476E-2</v>
      </c>
      <c r="Q11" s="92">
        <v>9.9227927963569149E-2</v>
      </c>
      <c r="R11" s="93">
        <v>9.9</v>
      </c>
      <c r="S11" s="93" t="s">
        <v>429</v>
      </c>
      <c r="T11" s="91">
        <v>26</v>
      </c>
      <c r="U11" s="93">
        <v>0.4</v>
      </c>
      <c r="V11" s="92">
        <v>0.28000000000000003</v>
      </c>
      <c r="W11" s="92">
        <v>0</v>
      </c>
      <c r="X11" s="91">
        <v>1122</v>
      </c>
      <c r="Y11" s="92">
        <v>0.35376096784432753</v>
      </c>
      <c r="Z11" s="92">
        <v>41.2</v>
      </c>
      <c r="AA11" s="91">
        <v>54443</v>
      </c>
      <c r="AB11" s="91">
        <v>64620</v>
      </c>
      <c r="AC11" s="91">
        <v>33251</v>
      </c>
      <c r="AD11" s="91">
        <v>0</v>
      </c>
      <c r="AE11" s="91">
        <v>9617</v>
      </c>
      <c r="AF11" s="91">
        <v>0</v>
      </c>
      <c r="AG11" s="91">
        <v>134</v>
      </c>
      <c r="AH11" s="93">
        <v>4.5999999999999996</v>
      </c>
      <c r="AI11" s="91">
        <v>18081937</v>
      </c>
      <c r="AJ11" s="91">
        <v>6720000</v>
      </c>
      <c r="AK11" s="92">
        <v>3.9242113815400002</v>
      </c>
      <c r="AL11" s="93">
        <v>40</v>
      </c>
      <c r="AM11" s="93">
        <v>99.003870000000006</v>
      </c>
      <c r="AN11" s="92">
        <v>132.093151327231</v>
      </c>
      <c r="AO11" s="93">
        <v>70.968980820602397</v>
      </c>
      <c r="AP11" s="92">
        <v>0.42</v>
      </c>
      <c r="AQ11" s="92">
        <v>3.5</v>
      </c>
      <c r="AR11" s="92">
        <v>2.5987762957811356E-2</v>
      </c>
      <c r="AS11" s="91">
        <v>45</v>
      </c>
      <c r="AT11" s="93">
        <v>100</v>
      </c>
      <c r="AU11" s="92">
        <v>99.003870000000006</v>
      </c>
      <c r="AV11" s="92">
        <v>74.294906870000005</v>
      </c>
      <c r="AW11" s="92">
        <v>132.093151327231</v>
      </c>
      <c r="AX11" s="91">
        <v>520000</v>
      </c>
      <c r="AY11" s="93">
        <v>94.258510000000001</v>
      </c>
      <c r="AZ11" s="93">
        <v>99.078370000000007</v>
      </c>
      <c r="BA11" s="92">
        <v>39.6</v>
      </c>
      <c r="BB11" s="91">
        <v>86</v>
      </c>
      <c r="BC11" s="91">
        <v>89</v>
      </c>
      <c r="BD11" s="91">
        <v>76</v>
      </c>
      <c r="BE11" s="92">
        <v>1531.03833007813</v>
      </c>
      <c r="BF11" s="92">
        <v>39</v>
      </c>
      <c r="BG11" s="93">
        <v>64</v>
      </c>
      <c r="BH11" s="91">
        <v>11652.566289748715</v>
      </c>
      <c r="BI11" s="91">
        <v>44780675</v>
      </c>
      <c r="BJ11" s="91">
        <v>43441780</v>
      </c>
      <c r="BK11" s="91">
        <v>2736690</v>
      </c>
      <c r="BL11" s="91"/>
    </row>
    <row r="12" spans="1:64" x14ac:dyDescent="0.3">
      <c r="A12" s="111" t="s">
        <v>13</v>
      </c>
      <c r="B12" s="94" t="s">
        <v>12</v>
      </c>
      <c r="C12" s="92">
        <v>103.68022479803302</v>
      </c>
      <c r="D12" s="92">
        <v>0.30916559652802683</v>
      </c>
      <c r="E12" s="92">
        <v>63.149000000000001</v>
      </c>
      <c r="F12" s="92">
        <v>4.0094705661479404</v>
      </c>
      <c r="G12" s="92">
        <v>0</v>
      </c>
      <c r="H12" s="92">
        <v>94.042940000000002</v>
      </c>
      <c r="I12" s="93">
        <v>9.3000000000000007</v>
      </c>
      <c r="J12" s="92">
        <v>7.0449999999999999</v>
      </c>
      <c r="K12" s="92">
        <v>0.7600108864738313</v>
      </c>
      <c r="L12" s="92">
        <v>6.7544999999999997E-4</v>
      </c>
      <c r="M12" s="92">
        <v>0.91962999999999995</v>
      </c>
      <c r="N12" s="92">
        <v>145.59</v>
      </c>
      <c r="O12" s="92">
        <v>127.95</v>
      </c>
      <c r="P12" s="92">
        <v>1.1043927545597954</v>
      </c>
      <c r="Q12" s="92">
        <v>11.968195784045319</v>
      </c>
      <c r="R12" s="93">
        <v>12.4</v>
      </c>
      <c r="S12" s="93">
        <v>2.6</v>
      </c>
      <c r="T12" s="91">
        <v>36</v>
      </c>
      <c r="U12" s="93">
        <v>0.2</v>
      </c>
      <c r="V12" s="92">
        <v>0.1</v>
      </c>
      <c r="W12" s="92">
        <v>0</v>
      </c>
      <c r="X12" s="91">
        <v>39149</v>
      </c>
      <c r="Y12" s="92">
        <v>0.2586943178917801</v>
      </c>
      <c r="Z12" s="92">
        <v>33.6</v>
      </c>
      <c r="AA12" s="91">
        <v>0</v>
      </c>
      <c r="AB12" s="91">
        <v>9900</v>
      </c>
      <c r="AC12" s="91">
        <v>11700</v>
      </c>
      <c r="AD12" s="91">
        <v>0</v>
      </c>
      <c r="AE12" s="91">
        <v>18085</v>
      </c>
      <c r="AF12" s="91">
        <v>0</v>
      </c>
      <c r="AG12" s="91">
        <v>120</v>
      </c>
      <c r="AH12" s="93">
        <v>4.3</v>
      </c>
      <c r="AI12" s="91" t="s">
        <v>429</v>
      </c>
      <c r="AJ12" s="91">
        <v>1495000</v>
      </c>
      <c r="AK12" s="92">
        <v>11.656526353</v>
      </c>
      <c r="AL12" s="93">
        <v>80</v>
      </c>
      <c r="AM12" s="93">
        <v>99.736069999999998</v>
      </c>
      <c r="AN12" s="92">
        <v>121.25901797072601</v>
      </c>
      <c r="AO12" s="93">
        <v>64.346029765374197</v>
      </c>
      <c r="AP12" s="92">
        <v>0.18</v>
      </c>
      <c r="AQ12" s="92">
        <v>2</v>
      </c>
      <c r="AR12" s="92">
        <v>-2.4339372292160988E-2</v>
      </c>
      <c r="AS12" s="91">
        <v>42</v>
      </c>
      <c r="AT12" s="93">
        <v>100</v>
      </c>
      <c r="AU12" s="92">
        <v>99.736069999999998</v>
      </c>
      <c r="AV12" s="92">
        <v>64.744884325072604</v>
      </c>
      <c r="AW12" s="92">
        <v>121.25901797072601</v>
      </c>
      <c r="AX12" s="91">
        <v>20000</v>
      </c>
      <c r="AY12" s="93">
        <v>93.642310000000009</v>
      </c>
      <c r="AZ12" s="93">
        <v>99.91337</v>
      </c>
      <c r="BA12" s="92">
        <v>28.990000000000002</v>
      </c>
      <c r="BB12" s="91">
        <v>94</v>
      </c>
      <c r="BC12" s="91">
        <v>97</v>
      </c>
      <c r="BD12" s="91">
        <v>94</v>
      </c>
      <c r="BE12" s="92">
        <v>876.85687255859398</v>
      </c>
      <c r="BF12" s="92">
        <v>26</v>
      </c>
      <c r="BG12" s="93">
        <v>83</v>
      </c>
      <c r="BH12" s="91">
        <v>4212.0709427293741</v>
      </c>
      <c r="BI12" s="91">
        <v>2957728</v>
      </c>
      <c r="BJ12" s="91">
        <v>3020376</v>
      </c>
      <c r="BK12" s="91">
        <v>28480</v>
      </c>
      <c r="BL12" s="91"/>
    </row>
    <row r="13" spans="1:64" x14ac:dyDescent="0.3">
      <c r="A13" s="111" t="s">
        <v>15</v>
      </c>
      <c r="B13" s="94" t="s">
        <v>14</v>
      </c>
      <c r="C13" s="92">
        <v>3.2491294874428305</v>
      </c>
      <c r="D13" s="92">
        <v>1.7004887640487358</v>
      </c>
      <c r="E13" s="92">
        <v>86.012</v>
      </c>
      <c r="F13" s="92">
        <v>2.5047361436806401</v>
      </c>
      <c r="G13" s="92">
        <v>0</v>
      </c>
      <c r="H13" s="92" t="s">
        <v>429</v>
      </c>
      <c r="I13" s="93" t="s">
        <v>429</v>
      </c>
      <c r="J13" s="92">
        <v>6.5659999999999998</v>
      </c>
      <c r="K13" s="92">
        <v>0.93837855240419843</v>
      </c>
      <c r="L13" s="92" t="s">
        <v>429</v>
      </c>
      <c r="M13" s="92">
        <v>-20.316739999999999</v>
      </c>
      <c r="N13" s="92">
        <v>0</v>
      </c>
      <c r="O13" s="92">
        <v>0</v>
      </c>
      <c r="P13" s="92" t="s">
        <v>429</v>
      </c>
      <c r="Q13" s="92">
        <v>0.1298146116426056</v>
      </c>
      <c r="R13" s="93">
        <v>3.7</v>
      </c>
      <c r="S13" s="93">
        <v>0.2</v>
      </c>
      <c r="T13" s="91">
        <v>6.8000001907348597</v>
      </c>
      <c r="U13" s="93">
        <v>0.1</v>
      </c>
      <c r="V13" s="92">
        <v>0.08</v>
      </c>
      <c r="W13" s="92" t="s">
        <v>429</v>
      </c>
      <c r="X13" s="91">
        <v>20123</v>
      </c>
      <c r="Y13" s="92">
        <v>0.10287730818702834</v>
      </c>
      <c r="Z13" s="92">
        <v>35.799999999999997</v>
      </c>
      <c r="AA13" s="91">
        <v>51143</v>
      </c>
      <c r="AB13" s="91">
        <v>600</v>
      </c>
      <c r="AC13" s="91">
        <v>19410</v>
      </c>
      <c r="AD13" s="91">
        <v>0</v>
      </c>
      <c r="AE13" s="91">
        <v>117578</v>
      </c>
      <c r="AF13" s="91">
        <v>0</v>
      </c>
      <c r="AG13" s="91">
        <v>132</v>
      </c>
      <c r="AH13" s="93">
        <v>2.4</v>
      </c>
      <c r="AI13" s="91">
        <v>75667645.0347507</v>
      </c>
      <c r="AJ13" s="91">
        <v>8815000</v>
      </c>
      <c r="AK13" s="92">
        <v>27.172100694400001</v>
      </c>
      <c r="AL13" s="93">
        <v>100</v>
      </c>
      <c r="AM13" s="93" t="s">
        <v>429</v>
      </c>
      <c r="AN13" s="92">
        <v>113.578710580609</v>
      </c>
      <c r="AO13" s="93">
        <v>86.544720535770196</v>
      </c>
      <c r="AP13" s="92">
        <v>0.45</v>
      </c>
      <c r="AQ13" s="92">
        <v>4.05</v>
      </c>
      <c r="AR13" s="92">
        <v>1.5964949131011963</v>
      </c>
      <c r="AS13" s="91">
        <v>77</v>
      </c>
      <c r="AT13" s="93">
        <v>100</v>
      </c>
      <c r="AU13" s="92" t="s">
        <v>429</v>
      </c>
      <c r="AV13" s="92">
        <v>86.545048850000001</v>
      </c>
      <c r="AW13" s="92">
        <v>113.578710580609</v>
      </c>
      <c r="AX13" s="91">
        <v>770000</v>
      </c>
      <c r="AY13" s="93">
        <v>99.991150000000005</v>
      </c>
      <c r="AZ13" s="93">
        <v>99.969939999999994</v>
      </c>
      <c r="BA13" s="92">
        <v>35.874000000000002</v>
      </c>
      <c r="BB13" s="91">
        <v>95</v>
      </c>
      <c r="BC13" s="91">
        <v>93</v>
      </c>
      <c r="BD13" s="91">
        <v>94</v>
      </c>
      <c r="BE13" s="92">
        <v>4529.88720703125</v>
      </c>
      <c r="BF13" s="92">
        <v>6</v>
      </c>
      <c r="BG13" s="93">
        <v>90</v>
      </c>
      <c r="BH13" s="91">
        <v>57305.299016204532</v>
      </c>
      <c r="BI13" s="91">
        <v>25203200</v>
      </c>
      <c r="BJ13" s="91">
        <v>23968959</v>
      </c>
      <c r="BK13" s="91">
        <v>7682300</v>
      </c>
      <c r="BL13" s="91"/>
    </row>
    <row r="14" spans="1:64" x14ac:dyDescent="0.3">
      <c r="A14" s="111" t="s">
        <v>17</v>
      </c>
      <c r="B14" s="94" t="s">
        <v>16</v>
      </c>
      <c r="C14" s="92">
        <v>107.20692666757787</v>
      </c>
      <c r="D14" s="92">
        <v>0.90957215809092962</v>
      </c>
      <c r="E14" s="92">
        <v>58.296999999999997</v>
      </c>
      <c r="F14" s="92">
        <v>2.2715332969428701</v>
      </c>
      <c r="G14" s="92">
        <v>0</v>
      </c>
      <c r="H14" s="92" t="s">
        <v>429</v>
      </c>
      <c r="I14" s="93" t="s">
        <v>429</v>
      </c>
      <c r="J14" s="92">
        <v>4.9390000000000001</v>
      </c>
      <c r="K14" s="92">
        <v>0.91380854821747803</v>
      </c>
      <c r="L14" s="92" t="s">
        <v>429</v>
      </c>
      <c r="M14" s="92">
        <v>0</v>
      </c>
      <c r="N14" s="92">
        <v>0</v>
      </c>
      <c r="O14" s="92">
        <v>0</v>
      </c>
      <c r="P14" s="92" t="s">
        <v>429</v>
      </c>
      <c r="Q14" s="92">
        <v>0.68953882486773843</v>
      </c>
      <c r="R14" s="93">
        <v>3.5</v>
      </c>
      <c r="S14" s="93" t="s">
        <v>429</v>
      </c>
      <c r="T14" s="91">
        <v>7.3000001907348597</v>
      </c>
      <c r="U14" s="93" t="s">
        <v>429</v>
      </c>
      <c r="V14" s="92">
        <v>0.05</v>
      </c>
      <c r="W14" s="92" t="s">
        <v>429</v>
      </c>
      <c r="X14" s="91">
        <v>135</v>
      </c>
      <c r="Y14" s="92">
        <v>7.3148202243740301E-2</v>
      </c>
      <c r="Z14" s="92">
        <v>30.5</v>
      </c>
      <c r="AA14" s="91">
        <v>330</v>
      </c>
      <c r="AB14" s="91">
        <v>0</v>
      </c>
      <c r="AC14" s="91">
        <v>0</v>
      </c>
      <c r="AD14" s="91">
        <v>0</v>
      </c>
      <c r="AE14" s="91">
        <v>166133</v>
      </c>
      <c r="AF14" s="91">
        <v>0</v>
      </c>
      <c r="AG14" s="91">
        <v>148</v>
      </c>
      <c r="AH14" s="93">
        <v>2.4</v>
      </c>
      <c r="AI14" s="91">
        <v>12935505</v>
      </c>
      <c r="AJ14" s="91">
        <v>29460000</v>
      </c>
      <c r="AK14" s="92">
        <v>2.4814903846199998</v>
      </c>
      <c r="AL14" s="93">
        <v>0</v>
      </c>
      <c r="AM14" s="93" t="s">
        <v>429</v>
      </c>
      <c r="AN14" s="92">
        <v>123.535268059385</v>
      </c>
      <c r="AO14" s="93">
        <v>87.935586585606202</v>
      </c>
      <c r="AP14" s="92">
        <v>0.43</v>
      </c>
      <c r="AQ14" s="92">
        <v>4.1833333333333336</v>
      </c>
      <c r="AR14" s="92">
        <v>1.4533424377441406</v>
      </c>
      <c r="AS14" s="91">
        <v>77</v>
      </c>
      <c r="AT14" s="93">
        <v>100</v>
      </c>
      <c r="AU14" s="92" t="s">
        <v>429</v>
      </c>
      <c r="AV14" s="92">
        <v>87.479137226255602</v>
      </c>
      <c r="AW14" s="92">
        <v>123.535268059385</v>
      </c>
      <c r="AX14" s="91">
        <v>290000</v>
      </c>
      <c r="AY14" s="93">
        <v>99.972909999999999</v>
      </c>
      <c r="AZ14" s="93">
        <v>100</v>
      </c>
      <c r="BA14" s="92">
        <v>51.441000000000003</v>
      </c>
      <c r="BB14" s="91">
        <v>90</v>
      </c>
      <c r="BC14" s="91">
        <v>84</v>
      </c>
      <c r="BD14" s="91" t="s">
        <v>429</v>
      </c>
      <c r="BE14" s="92">
        <v>5295.181640625</v>
      </c>
      <c r="BF14" s="92">
        <v>5</v>
      </c>
      <c r="BG14" s="93">
        <v>59</v>
      </c>
      <c r="BH14" s="91">
        <v>51512.90547515342</v>
      </c>
      <c r="BI14" s="91">
        <v>8955108</v>
      </c>
      <c r="BJ14" s="91">
        <v>8536581</v>
      </c>
      <c r="BK14" s="91">
        <v>82409</v>
      </c>
      <c r="BL14" s="91"/>
    </row>
    <row r="15" spans="1:64" x14ac:dyDescent="0.3">
      <c r="A15" s="111" t="s">
        <v>19</v>
      </c>
      <c r="B15" s="94" t="s">
        <v>18</v>
      </c>
      <c r="C15" s="92">
        <v>120.26531994677634</v>
      </c>
      <c r="D15" s="92">
        <v>1.4991987808607476</v>
      </c>
      <c r="E15" s="92">
        <v>55.68</v>
      </c>
      <c r="F15" s="92">
        <v>4.54852867256945</v>
      </c>
      <c r="G15" s="92">
        <v>0.15537000000000001</v>
      </c>
      <c r="H15" s="92">
        <v>83.241299999999995</v>
      </c>
      <c r="I15" s="93" t="s">
        <v>429</v>
      </c>
      <c r="J15" s="92">
        <v>8.4429999999999996</v>
      </c>
      <c r="K15" s="92">
        <v>0.75386866073574965</v>
      </c>
      <c r="L15" s="92" t="s">
        <v>429</v>
      </c>
      <c r="M15" s="92">
        <v>11.73892</v>
      </c>
      <c r="N15" s="92">
        <v>67.84</v>
      </c>
      <c r="O15" s="92">
        <v>102.81</v>
      </c>
      <c r="P15" s="92">
        <v>0.18878173096785361</v>
      </c>
      <c r="Q15" s="92">
        <v>2.6114237091025747</v>
      </c>
      <c r="R15" s="93">
        <v>21.5</v>
      </c>
      <c r="S15" s="93">
        <v>4.9000000000000004</v>
      </c>
      <c r="T15" s="91">
        <v>67</v>
      </c>
      <c r="U15" s="93">
        <v>0.1</v>
      </c>
      <c r="V15" s="92">
        <v>0.13</v>
      </c>
      <c r="W15" s="92">
        <v>0</v>
      </c>
      <c r="X15" s="91">
        <v>1655112</v>
      </c>
      <c r="Y15" s="92">
        <v>0.32076538344344607</v>
      </c>
      <c r="Z15" s="92">
        <v>26.6</v>
      </c>
      <c r="AA15" s="91">
        <v>0</v>
      </c>
      <c r="AB15" s="91">
        <v>0</v>
      </c>
      <c r="AC15" s="91">
        <v>0</v>
      </c>
      <c r="AD15" s="91">
        <v>344000</v>
      </c>
      <c r="AE15" s="91">
        <v>1340</v>
      </c>
      <c r="AF15" s="91">
        <v>0</v>
      </c>
      <c r="AG15" s="91">
        <v>131</v>
      </c>
      <c r="AH15" s="93">
        <v>2.4</v>
      </c>
      <c r="AI15" s="91">
        <v>2279546</v>
      </c>
      <c r="AJ15" s="91">
        <v>2454000</v>
      </c>
      <c r="AK15" s="92">
        <v>3.3268829849800001</v>
      </c>
      <c r="AL15" s="93">
        <v>60</v>
      </c>
      <c r="AM15" s="93">
        <v>99.791229999999999</v>
      </c>
      <c r="AN15" s="92">
        <v>103.921418654959</v>
      </c>
      <c r="AO15" s="93">
        <v>79</v>
      </c>
      <c r="AP15" s="92">
        <v>0.73</v>
      </c>
      <c r="AQ15" s="92" t="s">
        <v>429</v>
      </c>
      <c r="AR15" s="92">
        <v>-0.10046741366386414</v>
      </c>
      <c r="AS15" s="91">
        <v>30</v>
      </c>
      <c r="AT15" s="93">
        <v>100</v>
      </c>
      <c r="AU15" s="92">
        <v>99.791229999999999</v>
      </c>
      <c r="AV15" s="92">
        <v>79.799995488789605</v>
      </c>
      <c r="AW15" s="92">
        <v>103.921418654959</v>
      </c>
      <c r="AX15" s="91">
        <v>26000</v>
      </c>
      <c r="AY15" s="93">
        <v>92.511449999999996</v>
      </c>
      <c r="AZ15" s="93">
        <v>91.385739999999998</v>
      </c>
      <c r="BA15" s="92">
        <v>34.466000000000001</v>
      </c>
      <c r="BB15" s="91">
        <v>95</v>
      </c>
      <c r="BC15" s="91">
        <v>97</v>
      </c>
      <c r="BD15" s="91">
        <v>96</v>
      </c>
      <c r="BE15" s="92">
        <v>1193.05883789063</v>
      </c>
      <c r="BF15" s="92">
        <v>26</v>
      </c>
      <c r="BG15" s="93">
        <v>83</v>
      </c>
      <c r="BH15" s="91">
        <v>4721.1780867314164</v>
      </c>
      <c r="BI15" s="91">
        <v>10047719</v>
      </c>
      <c r="BJ15" s="91">
        <v>9701947</v>
      </c>
      <c r="BK15" s="91">
        <v>82658</v>
      </c>
      <c r="BL15" s="91"/>
    </row>
    <row r="16" spans="1:64" x14ac:dyDescent="0.3">
      <c r="A16" s="111" t="s">
        <v>21</v>
      </c>
      <c r="B16" s="94" t="s">
        <v>20</v>
      </c>
      <c r="C16" s="92">
        <v>38.525474525474529</v>
      </c>
      <c r="D16" s="92">
        <v>1.1316910807415508</v>
      </c>
      <c r="E16" s="92">
        <v>83.025000000000006</v>
      </c>
      <c r="F16" s="92">
        <v>3.3956382958017901</v>
      </c>
      <c r="G16" s="92">
        <v>0.22320000000000001</v>
      </c>
      <c r="H16" s="92" t="s">
        <v>429</v>
      </c>
      <c r="I16" s="93" t="s">
        <v>429</v>
      </c>
      <c r="J16" s="92">
        <v>6.8449999999999998</v>
      </c>
      <c r="K16" s="92">
        <v>0.80548327356623295</v>
      </c>
      <c r="L16" s="92" t="s">
        <v>429</v>
      </c>
      <c r="M16" s="92">
        <v>341.49191999999999</v>
      </c>
      <c r="N16" s="92">
        <v>0</v>
      </c>
      <c r="O16" s="92">
        <v>0</v>
      </c>
      <c r="P16" s="92" t="s">
        <v>429</v>
      </c>
      <c r="Q16" s="92" t="s">
        <v>429</v>
      </c>
      <c r="R16" s="93">
        <v>10.199999999999999</v>
      </c>
      <c r="S16" s="93" t="s">
        <v>429</v>
      </c>
      <c r="T16" s="91">
        <v>15</v>
      </c>
      <c r="U16" s="93">
        <v>3.3</v>
      </c>
      <c r="V16" s="92">
        <v>0.66</v>
      </c>
      <c r="W16" s="92" t="s">
        <v>429</v>
      </c>
      <c r="X16" s="91">
        <v>3940</v>
      </c>
      <c r="Y16" s="92">
        <v>0.35254190843729483</v>
      </c>
      <c r="Z16" s="92" t="s">
        <v>429</v>
      </c>
      <c r="AA16" s="91">
        <v>0</v>
      </c>
      <c r="AB16" s="91">
        <v>0</v>
      </c>
      <c r="AC16" s="91">
        <v>15000</v>
      </c>
      <c r="AD16" s="91">
        <v>0</v>
      </c>
      <c r="AE16" s="91">
        <v>42</v>
      </c>
      <c r="AF16" s="91">
        <v>0</v>
      </c>
      <c r="AG16" s="91">
        <v>114</v>
      </c>
      <c r="AH16" s="93">
        <v>18.100000000000001</v>
      </c>
      <c r="AI16" s="91">
        <v>1197116.1967921499</v>
      </c>
      <c r="AJ16" s="91">
        <v>1439000</v>
      </c>
      <c r="AK16" s="92">
        <v>25.619209039499999</v>
      </c>
      <c r="AL16" s="93">
        <v>40</v>
      </c>
      <c r="AM16" s="93" t="s">
        <v>429</v>
      </c>
      <c r="AN16" s="92">
        <v>98.950826813817102</v>
      </c>
      <c r="AO16" s="93">
        <v>80</v>
      </c>
      <c r="AP16" s="92" t="s">
        <v>429</v>
      </c>
      <c r="AQ16" s="92" t="s">
        <v>429</v>
      </c>
      <c r="AR16" s="92">
        <v>0.5391499400138855</v>
      </c>
      <c r="AS16" s="91">
        <v>64</v>
      </c>
      <c r="AT16" s="93">
        <v>100</v>
      </c>
      <c r="AU16" s="92" t="s">
        <v>429</v>
      </c>
      <c r="AV16" s="92">
        <v>85</v>
      </c>
      <c r="AW16" s="92">
        <v>98.950826813817102</v>
      </c>
      <c r="AX16" s="91">
        <v>4800</v>
      </c>
      <c r="AY16" s="93">
        <v>94.930580000000006</v>
      </c>
      <c r="AZ16" s="93">
        <v>98.886960000000002</v>
      </c>
      <c r="BA16" s="92">
        <v>19.373000000000001</v>
      </c>
      <c r="BB16" s="91">
        <v>94</v>
      </c>
      <c r="BC16" s="91">
        <v>76</v>
      </c>
      <c r="BD16" s="91">
        <v>93</v>
      </c>
      <c r="BE16" s="92">
        <v>1435.56750488281</v>
      </c>
      <c r="BF16" s="92">
        <v>70</v>
      </c>
      <c r="BG16" s="93">
        <v>50</v>
      </c>
      <c r="BH16" s="91">
        <v>31857.890145928999</v>
      </c>
      <c r="BI16" s="91">
        <v>389486</v>
      </c>
      <c r="BJ16" s="91">
        <v>388019</v>
      </c>
      <c r="BK16" s="91">
        <v>10010</v>
      </c>
      <c r="BL16" s="91"/>
    </row>
    <row r="17" spans="1:64" x14ac:dyDescent="0.3">
      <c r="A17" s="111" t="s">
        <v>23</v>
      </c>
      <c r="B17" s="94" t="s">
        <v>22</v>
      </c>
      <c r="C17" s="92">
        <v>2017.2736997913785</v>
      </c>
      <c r="D17" s="92">
        <v>5.0343315906952375</v>
      </c>
      <c r="E17" s="92">
        <v>89.287000000000006</v>
      </c>
      <c r="F17" s="92" t="s">
        <v>429</v>
      </c>
      <c r="G17" s="92">
        <v>0</v>
      </c>
      <c r="H17" s="92" t="s">
        <v>429</v>
      </c>
      <c r="I17" s="93" t="s">
        <v>429</v>
      </c>
      <c r="J17" s="92">
        <v>6.6</v>
      </c>
      <c r="K17" s="92">
        <v>0.83777019022958399</v>
      </c>
      <c r="L17" s="92" t="s">
        <v>429</v>
      </c>
      <c r="M17" s="92">
        <v>0</v>
      </c>
      <c r="N17" s="92">
        <v>0</v>
      </c>
      <c r="O17" s="92">
        <v>0</v>
      </c>
      <c r="P17" s="92" t="s">
        <v>429</v>
      </c>
      <c r="Q17" s="92" t="s">
        <v>429</v>
      </c>
      <c r="R17" s="93">
        <v>7.1</v>
      </c>
      <c r="S17" s="93" t="s">
        <v>429</v>
      </c>
      <c r="T17" s="91">
        <v>12</v>
      </c>
      <c r="U17" s="93">
        <v>0.1</v>
      </c>
      <c r="V17" s="92">
        <v>0.06</v>
      </c>
      <c r="W17" s="92" t="s">
        <v>429</v>
      </c>
      <c r="X17" s="91">
        <v>2</v>
      </c>
      <c r="Y17" s="92">
        <v>0.20729597045930259</v>
      </c>
      <c r="Z17" s="92" t="s">
        <v>429</v>
      </c>
      <c r="AA17" s="91">
        <v>0</v>
      </c>
      <c r="AB17" s="91">
        <v>0</v>
      </c>
      <c r="AC17" s="91">
        <v>0</v>
      </c>
      <c r="AD17" s="91">
        <v>0</v>
      </c>
      <c r="AE17" s="91">
        <v>319</v>
      </c>
      <c r="AF17" s="91">
        <v>0</v>
      </c>
      <c r="AG17" s="91">
        <v>130</v>
      </c>
      <c r="AH17" s="93">
        <v>7.1</v>
      </c>
      <c r="AI17" s="91">
        <v>5877003</v>
      </c>
      <c r="AJ17" s="91">
        <v>11370000</v>
      </c>
      <c r="AK17" s="92">
        <v>0.25591397849500003</v>
      </c>
      <c r="AL17" s="93">
        <v>100</v>
      </c>
      <c r="AM17" s="93">
        <v>97.464190000000002</v>
      </c>
      <c r="AN17" s="92">
        <v>133.34093686561999</v>
      </c>
      <c r="AO17" s="93">
        <v>95.878135754345294</v>
      </c>
      <c r="AP17" s="92" t="s">
        <v>429</v>
      </c>
      <c r="AQ17" s="92">
        <v>3.4833333333333329</v>
      </c>
      <c r="AR17" s="92">
        <v>0.17987743020057678</v>
      </c>
      <c r="AS17" s="91">
        <v>42</v>
      </c>
      <c r="AT17" s="93">
        <v>100</v>
      </c>
      <c r="AU17" s="92">
        <v>97.464190000000002</v>
      </c>
      <c r="AV17" s="92">
        <v>98.644672579988594</v>
      </c>
      <c r="AW17" s="92">
        <v>133.34093686561999</v>
      </c>
      <c r="AX17" s="91">
        <v>3400</v>
      </c>
      <c r="AY17" s="93">
        <v>100</v>
      </c>
      <c r="AZ17" s="93">
        <v>100</v>
      </c>
      <c r="BA17" s="92">
        <v>9.2569999999999997</v>
      </c>
      <c r="BB17" s="91">
        <v>97</v>
      </c>
      <c r="BC17" s="91">
        <v>99</v>
      </c>
      <c r="BD17" s="91">
        <v>97</v>
      </c>
      <c r="BE17" s="92">
        <v>1866.29736328125</v>
      </c>
      <c r="BF17" s="92">
        <v>14</v>
      </c>
      <c r="BG17" s="93">
        <v>88</v>
      </c>
      <c r="BH17" s="91">
        <v>24050.757505395646</v>
      </c>
      <c r="BI17" s="91">
        <v>1641164</v>
      </c>
      <c r="BJ17" s="91">
        <v>1377312</v>
      </c>
      <c r="BK17" s="91">
        <v>760</v>
      </c>
      <c r="BL17" s="91"/>
    </row>
    <row r="18" spans="1:64" x14ac:dyDescent="0.3">
      <c r="A18" s="111" t="s">
        <v>25</v>
      </c>
      <c r="B18" s="94" t="s">
        <v>24</v>
      </c>
      <c r="C18" s="92">
        <v>1239.5793116693555</v>
      </c>
      <c r="D18" s="92">
        <v>3.1855928338674011</v>
      </c>
      <c r="E18" s="92">
        <v>36.631999999999998</v>
      </c>
      <c r="F18" s="92">
        <v>4.4697141726574401</v>
      </c>
      <c r="G18" s="92">
        <v>0</v>
      </c>
      <c r="H18" s="92">
        <v>34.807600000000001</v>
      </c>
      <c r="I18" s="93">
        <v>49.4</v>
      </c>
      <c r="J18" s="92">
        <v>8.843</v>
      </c>
      <c r="K18" s="92">
        <v>0.61367933740460889</v>
      </c>
      <c r="L18" s="92">
        <v>0.19791469</v>
      </c>
      <c r="M18" s="92">
        <v>17988.281950000001</v>
      </c>
      <c r="N18" s="92">
        <v>2224.79</v>
      </c>
      <c r="O18" s="92">
        <v>2354.35</v>
      </c>
      <c r="P18" s="92">
        <v>1.0610799841449743</v>
      </c>
      <c r="Q18" s="92">
        <v>5.6791816254131691</v>
      </c>
      <c r="R18" s="93">
        <v>30.2</v>
      </c>
      <c r="S18" s="93">
        <v>32.6</v>
      </c>
      <c r="T18" s="91">
        <v>221</v>
      </c>
      <c r="U18" s="93">
        <v>0.1</v>
      </c>
      <c r="V18" s="92">
        <v>0.02</v>
      </c>
      <c r="W18" s="92">
        <v>1.859</v>
      </c>
      <c r="X18" s="91">
        <v>56339394</v>
      </c>
      <c r="Y18" s="92">
        <v>0.53584621352430872</v>
      </c>
      <c r="Z18" s="92">
        <v>32.4</v>
      </c>
      <c r="AA18" s="91">
        <v>11467013</v>
      </c>
      <c r="AB18" s="91">
        <v>14000</v>
      </c>
      <c r="AC18" s="91">
        <v>4279567</v>
      </c>
      <c r="AD18" s="91">
        <v>426000</v>
      </c>
      <c r="AE18" s="91">
        <v>859216</v>
      </c>
      <c r="AF18" s="91">
        <v>0</v>
      </c>
      <c r="AG18" s="91">
        <v>110</v>
      </c>
      <c r="AH18" s="93">
        <v>14.7</v>
      </c>
      <c r="AI18" s="91">
        <v>5984155.21211717</v>
      </c>
      <c r="AJ18" s="91" t="s">
        <v>429</v>
      </c>
      <c r="AK18" s="92">
        <v>6.3851126688399998E-2</v>
      </c>
      <c r="AL18" s="93">
        <v>60</v>
      </c>
      <c r="AM18" s="93">
        <v>73.912199999999999</v>
      </c>
      <c r="AN18" s="92">
        <v>100.24471251452201</v>
      </c>
      <c r="AO18" s="93">
        <v>18.246938002944901</v>
      </c>
      <c r="AP18" s="92">
        <v>0.88</v>
      </c>
      <c r="AQ18" s="92">
        <v>3.7833333333333328</v>
      </c>
      <c r="AR18" s="92">
        <v>-0.74839931726455688</v>
      </c>
      <c r="AS18" s="91">
        <v>26</v>
      </c>
      <c r="AT18" s="93">
        <v>88</v>
      </c>
      <c r="AU18" s="92">
        <v>73.912199999999999</v>
      </c>
      <c r="AV18" s="92">
        <v>15</v>
      </c>
      <c r="AW18" s="92">
        <v>100.24471251452201</v>
      </c>
      <c r="AX18" s="91">
        <v>24000</v>
      </c>
      <c r="AY18" s="93">
        <v>48.233240000000002</v>
      </c>
      <c r="AZ18" s="93">
        <v>97.016009999999994</v>
      </c>
      <c r="BA18" s="92">
        <v>5.2680000000000007</v>
      </c>
      <c r="BB18" s="91">
        <v>97</v>
      </c>
      <c r="BC18" s="91">
        <v>96</v>
      </c>
      <c r="BD18" s="91">
        <v>97</v>
      </c>
      <c r="BE18" s="92">
        <v>90.598403930664105</v>
      </c>
      <c r="BF18" s="92">
        <v>173</v>
      </c>
      <c r="BG18" s="93">
        <v>58</v>
      </c>
      <c r="BH18" s="91">
        <v>1698.2628023354723</v>
      </c>
      <c r="BI18" s="91">
        <v>163046173</v>
      </c>
      <c r="BJ18" s="91">
        <v>161045880</v>
      </c>
      <c r="BK18" s="91">
        <v>130170</v>
      </c>
      <c r="BL18" s="91"/>
    </row>
    <row r="19" spans="1:64" x14ac:dyDescent="0.3">
      <c r="A19" s="111" t="s">
        <v>27</v>
      </c>
      <c r="B19" s="94" t="s">
        <v>26</v>
      </c>
      <c r="C19" s="92">
        <v>666.606976744186</v>
      </c>
      <c r="D19" s="92">
        <v>0.10422095784438117</v>
      </c>
      <c r="E19" s="92">
        <v>31.146999999999998</v>
      </c>
      <c r="F19" s="92" t="s">
        <v>429</v>
      </c>
      <c r="G19" s="92">
        <v>0.82889999999999997</v>
      </c>
      <c r="H19" s="92">
        <v>88.469350000000006</v>
      </c>
      <c r="I19" s="93" t="s">
        <v>429</v>
      </c>
      <c r="J19" s="92">
        <v>5.2690000000000001</v>
      </c>
      <c r="K19" s="92">
        <v>0.81331048926499383</v>
      </c>
      <c r="L19" s="92">
        <v>8.5288599999999992E-3</v>
      </c>
      <c r="M19" s="92">
        <v>20.97531</v>
      </c>
      <c r="N19" s="92">
        <v>0</v>
      </c>
      <c r="O19" s="92">
        <v>0</v>
      </c>
      <c r="P19" s="92" t="s">
        <v>429</v>
      </c>
      <c r="Q19" s="92">
        <v>2.1051506316812438</v>
      </c>
      <c r="R19" s="93">
        <v>12.2</v>
      </c>
      <c r="S19" s="93">
        <v>3.5</v>
      </c>
      <c r="T19" s="91">
        <v>0</v>
      </c>
      <c r="U19" s="93">
        <v>1.3</v>
      </c>
      <c r="V19" s="92">
        <v>1.1399999999999999</v>
      </c>
      <c r="W19" s="92" t="s">
        <v>429</v>
      </c>
      <c r="X19" s="91">
        <v>398</v>
      </c>
      <c r="Y19" s="92">
        <v>0.25602427442033349</v>
      </c>
      <c r="Z19" s="92" t="s">
        <v>429</v>
      </c>
      <c r="AA19" s="91">
        <v>0</v>
      </c>
      <c r="AB19" s="91">
        <v>0</v>
      </c>
      <c r="AC19" s="91">
        <v>0</v>
      </c>
      <c r="AD19" s="91">
        <v>0</v>
      </c>
      <c r="AE19" s="91">
        <v>6</v>
      </c>
      <c r="AF19" s="91">
        <v>0</v>
      </c>
      <c r="AG19" s="91">
        <v>120</v>
      </c>
      <c r="AH19" s="93">
        <v>3.9</v>
      </c>
      <c r="AI19" s="91" t="s">
        <v>429</v>
      </c>
      <c r="AJ19" s="91">
        <v>664000</v>
      </c>
      <c r="AK19" s="92">
        <v>3.5211267605599998E-2</v>
      </c>
      <c r="AL19" s="93" t="s">
        <v>429</v>
      </c>
      <c r="AM19" s="93">
        <v>99.6</v>
      </c>
      <c r="AN19" s="92">
        <v>114.89144958327699</v>
      </c>
      <c r="AO19" s="93">
        <v>79.5493978888735</v>
      </c>
      <c r="AP19" s="92" t="s">
        <v>429</v>
      </c>
      <c r="AQ19" s="92">
        <v>3.9</v>
      </c>
      <c r="AR19" s="92">
        <v>0.4269726574420929</v>
      </c>
      <c r="AS19" s="91">
        <v>62</v>
      </c>
      <c r="AT19" s="93">
        <v>100</v>
      </c>
      <c r="AU19" s="92">
        <v>99.6</v>
      </c>
      <c r="AV19" s="92">
        <v>81.760778393107898</v>
      </c>
      <c r="AW19" s="92">
        <v>114.89144958327699</v>
      </c>
      <c r="AX19" s="91">
        <v>1800</v>
      </c>
      <c r="AY19" s="93">
        <v>97.279380000000003</v>
      </c>
      <c r="AZ19" s="93">
        <v>98.494450000000001</v>
      </c>
      <c r="BA19" s="92">
        <v>24.885999999999999</v>
      </c>
      <c r="BB19" s="91">
        <v>90</v>
      </c>
      <c r="BC19" s="91">
        <v>77</v>
      </c>
      <c r="BD19" s="91">
        <v>89</v>
      </c>
      <c r="BE19" s="92">
        <v>1322.98547363281</v>
      </c>
      <c r="BF19" s="92">
        <v>27</v>
      </c>
      <c r="BG19" s="93" t="s">
        <v>429</v>
      </c>
      <c r="BH19" s="91">
        <v>16327.607229075613</v>
      </c>
      <c r="BI19" s="91">
        <v>287021</v>
      </c>
      <c r="BJ19" s="91">
        <v>284215</v>
      </c>
      <c r="BK19" s="91">
        <v>430</v>
      </c>
      <c r="BL19" s="91"/>
    </row>
    <row r="20" spans="1:64" x14ac:dyDescent="0.3">
      <c r="A20" s="111" t="s">
        <v>29</v>
      </c>
      <c r="B20" s="94" t="s">
        <v>28</v>
      </c>
      <c r="C20" s="92">
        <v>46.728799904089165</v>
      </c>
      <c r="D20" s="92">
        <v>0.45259643527140769</v>
      </c>
      <c r="E20" s="92">
        <v>78.594999999999999</v>
      </c>
      <c r="F20" s="92">
        <v>2.4824662985152099</v>
      </c>
      <c r="G20" s="92">
        <v>0</v>
      </c>
      <c r="H20" s="92" t="s">
        <v>429</v>
      </c>
      <c r="I20" s="93">
        <v>45.2</v>
      </c>
      <c r="J20" s="92">
        <v>5.8860000000000001</v>
      </c>
      <c r="K20" s="92">
        <v>0.81706798709178596</v>
      </c>
      <c r="L20" s="92" t="s">
        <v>429</v>
      </c>
      <c r="M20" s="92">
        <v>3.2449699999999999</v>
      </c>
      <c r="N20" s="92">
        <v>67.67</v>
      </c>
      <c r="O20" s="92">
        <v>69.540000000000006</v>
      </c>
      <c r="P20" s="92">
        <v>0.20385453344178095</v>
      </c>
      <c r="Q20" s="92">
        <v>2.305300839116776</v>
      </c>
      <c r="R20" s="93">
        <v>3.4</v>
      </c>
      <c r="S20" s="93" t="s">
        <v>429</v>
      </c>
      <c r="T20" s="91">
        <v>37</v>
      </c>
      <c r="U20" s="93">
        <v>0.4</v>
      </c>
      <c r="V20" s="92">
        <v>0.48</v>
      </c>
      <c r="W20" s="92" t="s">
        <v>429</v>
      </c>
      <c r="X20" s="91">
        <v>0</v>
      </c>
      <c r="Y20" s="92">
        <v>0.11907633972807941</v>
      </c>
      <c r="Z20" s="92">
        <v>25.4</v>
      </c>
      <c r="AA20" s="91">
        <v>50539</v>
      </c>
      <c r="AB20" s="91">
        <v>50000</v>
      </c>
      <c r="AC20" s="91">
        <v>0</v>
      </c>
      <c r="AD20" s="91">
        <v>0</v>
      </c>
      <c r="AE20" s="91">
        <v>2428</v>
      </c>
      <c r="AF20" s="91">
        <v>0</v>
      </c>
      <c r="AG20" s="91">
        <v>133</v>
      </c>
      <c r="AH20" s="93">
        <v>2.4</v>
      </c>
      <c r="AI20" s="91">
        <v>2760168</v>
      </c>
      <c r="AJ20" s="91">
        <v>11060200</v>
      </c>
      <c r="AK20" s="92">
        <v>8.8067687885599995</v>
      </c>
      <c r="AL20" s="93" t="s">
        <v>429</v>
      </c>
      <c r="AM20" s="93">
        <v>99.756559999999993</v>
      </c>
      <c r="AN20" s="92">
        <v>122.925228008286</v>
      </c>
      <c r="AO20" s="93">
        <v>74.436445413603593</v>
      </c>
      <c r="AP20" s="92">
        <v>0.45</v>
      </c>
      <c r="AQ20" s="92">
        <v>3.8833333333333329</v>
      </c>
      <c r="AR20" s="92">
        <v>-0.30103033781051636</v>
      </c>
      <c r="AS20" s="91">
        <v>45</v>
      </c>
      <c r="AT20" s="93">
        <v>100</v>
      </c>
      <c r="AU20" s="92">
        <v>99.756559999999993</v>
      </c>
      <c r="AV20" s="92">
        <v>79.129886691930693</v>
      </c>
      <c r="AW20" s="92">
        <v>122.925228008286</v>
      </c>
      <c r="AX20" s="91">
        <v>200000</v>
      </c>
      <c r="AY20" s="93">
        <v>97.790959999999998</v>
      </c>
      <c r="AZ20" s="93">
        <v>96.483969999999999</v>
      </c>
      <c r="BA20" s="92">
        <v>40.772000000000006</v>
      </c>
      <c r="BB20" s="91">
        <v>97</v>
      </c>
      <c r="BC20" s="91">
        <v>98</v>
      </c>
      <c r="BD20" s="91" t="s">
        <v>429</v>
      </c>
      <c r="BE20" s="92">
        <v>1151.40881347656</v>
      </c>
      <c r="BF20" s="92">
        <v>2</v>
      </c>
      <c r="BG20" s="93" t="s">
        <v>429</v>
      </c>
      <c r="BH20" s="91">
        <v>6289.9385530821219</v>
      </c>
      <c r="BI20" s="91">
        <v>9452409</v>
      </c>
      <c r="BJ20" s="91">
        <v>9493628</v>
      </c>
      <c r="BK20" s="91">
        <v>202910</v>
      </c>
      <c r="BL20" s="91"/>
    </row>
    <row r="21" spans="1:64" x14ac:dyDescent="0.3">
      <c r="A21" s="111" t="s">
        <v>31</v>
      </c>
      <c r="B21" s="94" t="s">
        <v>30</v>
      </c>
      <c r="C21" s="92">
        <v>377.21492734478204</v>
      </c>
      <c r="D21" s="92">
        <v>0.45236313404889505</v>
      </c>
      <c r="E21" s="92">
        <v>98.001000000000005</v>
      </c>
      <c r="F21" s="92">
        <v>2.3629168933303801</v>
      </c>
      <c r="G21" s="92">
        <v>0</v>
      </c>
      <c r="H21" s="92" t="s">
        <v>429</v>
      </c>
      <c r="I21" s="93" t="s">
        <v>429</v>
      </c>
      <c r="J21" s="92">
        <v>5.5110000000000001</v>
      </c>
      <c r="K21" s="92">
        <v>0.9188411969105712</v>
      </c>
      <c r="L21" s="92" t="s">
        <v>429</v>
      </c>
      <c r="M21" s="92">
        <v>-11.655010000000001</v>
      </c>
      <c r="N21" s="92">
        <v>0</v>
      </c>
      <c r="O21" s="92">
        <v>0</v>
      </c>
      <c r="P21" s="92" t="s">
        <v>429</v>
      </c>
      <c r="Q21" s="92">
        <v>2.2687146450179951</v>
      </c>
      <c r="R21" s="93">
        <v>3.7</v>
      </c>
      <c r="S21" s="93" t="s">
        <v>429</v>
      </c>
      <c r="T21" s="91">
        <v>9.8000001907348597</v>
      </c>
      <c r="U21" s="93" t="s">
        <v>429</v>
      </c>
      <c r="V21" s="92" t="s">
        <v>429</v>
      </c>
      <c r="W21" s="92" t="s">
        <v>429</v>
      </c>
      <c r="X21" s="91">
        <v>12</v>
      </c>
      <c r="Y21" s="92">
        <v>4.5443996695445077E-2</v>
      </c>
      <c r="Z21" s="92">
        <v>27.7</v>
      </c>
      <c r="AA21" s="91">
        <v>0</v>
      </c>
      <c r="AB21" s="91">
        <v>0</v>
      </c>
      <c r="AC21" s="91">
        <v>0</v>
      </c>
      <c r="AD21" s="91">
        <v>0</v>
      </c>
      <c r="AE21" s="91">
        <v>61718</v>
      </c>
      <c r="AF21" s="91">
        <v>0</v>
      </c>
      <c r="AG21" s="91">
        <v>147</v>
      </c>
      <c r="AH21" s="93">
        <v>2.4</v>
      </c>
      <c r="AI21" s="91">
        <v>13639487</v>
      </c>
      <c r="AJ21" s="91">
        <v>8385000</v>
      </c>
      <c r="AK21" s="92">
        <v>0.39193879160799999</v>
      </c>
      <c r="AL21" s="93">
        <v>60</v>
      </c>
      <c r="AM21" s="93" t="s">
        <v>429</v>
      </c>
      <c r="AN21" s="92">
        <v>99.696686464885005</v>
      </c>
      <c r="AO21" s="93">
        <v>87.679680817559799</v>
      </c>
      <c r="AP21" s="92">
        <v>0.42</v>
      </c>
      <c r="AQ21" s="92" t="s">
        <v>429</v>
      </c>
      <c r="AR21" s="92">
        <v>1.171748161315918</v>
      </c>
      <c r="AS21" s="91">
        <v>75</v>
      </c>
      <c r="AT21" s="93">
        <v>100</v>
      </c>
      <c r="AU21" s="92" t="s">
        <v>429</v>
      </c>
      <c r="AV21" s="92">
        <v>88.655064275331597</v>
      </c>
      <c r="AW21" s="92">
        <v>99.696686464885005</v>
      </c>
      <c r="AX21" s="91">
        <v>150000</v>
      </c>
      <c r="AY21" s="93">
        <v>99.486059999999995</v>
      </c>
      <c r="AZ21" s="93">
        <v>100</v>
      </c>
      <c r="BA21" s="92">
        <v>33.234000000000002</v>
      </c>
      <c r="BB21" s="91">
        <v>98</v>
      </c>
      <c r="BC21" s="91">
        <v>85</v>
      </c>
      <c r="BD21" s="91">
        <v>94</v>
      </c>
      <c r="BE21" s="92">
        <v>4667.88232421875</v>
      </c>
      <c r="BF21" s="92">
        <v>5</v>
      </c>
      <c r="BG21" s="93">
        <v>80</v>
      </c>
      <c r="BH21" s="91">
        <v>46556.099567147845</v>
      </c>
      <c r="BI21" s="91">
        <v>11539326</v>
      </c>
      <c r="BJ21" s="91">
        <v>11299959</v>
      </c>
      <c r="BK21" s="91">
        <v>30280</v>
      </c>
      <c r="BL21" s="91"/>
    </row>
    <row r="22" spans="1:64" x14ac:dyDescent="0.3">
      <c r="A22" s="111" t="s">
        <v>33</v>
      </c>
      <c r="B22" s="94" t="s">
        <v>32</v>
      </c>
      <c r="C22" s="92">
        <v>16.793993862341079</v>
      </c>
      <c r="D22" s="92">
        <v>2.193970411495616</v>
      </c>
      <c r="E22" s="92">
        <v>45.723999999999997</v>
      </c>
      <c r="F22" s="92" t="s">
        <v>429</v>
      </c>
      <c r="G22" s="92">
        <v>0.78417999999999999</v>
      </c>
      <c r="H22" s="92">
        <v>90.082769999999996</v>
      </c>
      <c r="I22" s="93">
        <v>5.0999999999999996</v>
      </c>
      <c r="J22" s="92">
        <v>10.074</v>
      </c>
      <c r="K22" s="92">
        <v>0.72016978703635171</v>
      </c>
      <c r="L22" s="92">
        <v>1.7108829999999998E-2</v>
      </c>
      <c r="M22" s="92">
        <v>0</v>
      </c>
      <c r="N22" s="92">
        <v>6.61</v>
      </c>
      <c r="O22" s="92">
        <v>5.44</v>
      </c>
      <c r="P22" s="92">
        <v>1.9736607673926865</v>
      </c>
      <c r="Q22" s="92">
        <v>4.9440242812641788</v>
      </c>
      <c r="R22" s="93">
        <v>13</v>
      </c>
      <c r="S22" s="93">
        <v>4.5999999999999996</v>
      </c>
      <c r="T22" s="91">
        <v>36</v>
      </c>
      <c r="U22" s="93">
        <v>1.8</v>
      </c>
      <c r="V22" s="92">
        <v>1.57</v>
      </c>
      <c r="W22" s="92">
        <v>2.7E-2</v>
      </c>
      <c r="X22" s="91">
        <v>6903</v>
      </c>
      <c r="Y22" s="92">
        <v>0.39140979422143429</v>
      </c>
      <c r="Z22" s="92" t="s">
        <v>429</v>
      </c>
      <c r="AA22" s="91">
        <v>0</v>
      </c>
      <c r="AB22" s="91">
        <v>0</v>
      </c>
      <c r="AC22" s="91">
        <v>0</v>
      </c>
      <c r="AD22" s="91">
        <v>0</v>
      </c>
      <c r="AE22" s="91">
        <v>3342</v>
      </c>
      <c r="AF22" s="91">
        <v>0</v>
      </c>
      <c r="AG22" s="91">
        <v>120</v>
      </c>
      <c r="AH22" s="93">
        <v>7.5</v>
      </c>
      <c r="AI22" s="91">
        <v>1297533.2230789401</v>
      </c>
      <c r="AJ22" s="91">
        <v>427000</v>
      </c>
      <c r="AK22" s="92">
        <v>7.2394179894199997</v>
      </c>
      <c r="AL22" s="93">
        <v>20</v>
      </c>
      <c r="AM22" s="93" t="s">
        <v>429</v>
      </c>
      <c r="AN22" s="92">
        <v>85.526964975161306</v>
      </c>
      <c r="AO22" s="93">
        <v>44.575740320000001</v>
      </c>
      <c r="AP22" s="92">
        <v>0.38</v>
      </c>
      <c r="AQ22" s="92" t="s">
        <v>429</v>
      </c>
      <c r="AR22" s="92">
        <v>-0.59388840198516846</v>
      </c>
      <c r="AS22" s="91" t="s">
        <v>429</v>
      </c>
      <c r="AT22" s="93">
        <v>98.265121459960895</v>
      </c>
      <c r="AU22" s="92" t="s">
        <v>429</v>
      </c>
      <c r="AV22" s="92">
        <v>47.082625803636397</v>
      </c>
      <c r="AW22" s="92">
        <v>85.526964975161306</v>
      </c>
      <c r="AX22" s="91">
        <v>6000</v>
      </c>
      <c r="AY22" s="93">
        <v>87.858519999999999</v>
      </c>
      <c r="AZ22" s="93">
        <v>97.992580000000004</v>
      </c>
      <c r="BA22" s="92">
        <v>11.262</v>
      </c>
      <c r="BB22" s="91">
        <v>88</v>
      </c>
      <c r="BC22" s="91">
        <v>88</v>
      </c>
      <c r="BD22" s="91" t="s">
        <v>429</v>
      </c>
      <c r="BE22" s="92">
        <v>541.434326171875</v>
      </c>
      <c r="BF22" s="92">
        <v>36</v>
      </c>
      <c r="BG22" s="93">
        <v>33</v>
      </c>
      <c r="BH22" s="91">
        <v>5025.1781001433155</v>
      </c>
      <c r="BI22" s="91">
        <v>390351</v>
      </c>
      <c r="BJ22" s="91">
        <v>361497</v>
      </c>
      <c r="BK22" s="91">
        <v>22810</v>
      </c>
      <c r="BL22" s="91"/>
    </row>
    <row r="23" spans="1:64" x14ac:dyDescent="0.3">
      <c r="A23" s="111" t="s">
        <v>35</v>
      </c>
      <c r="B23" s="94" t="s">
        <v>34</v>
      </c>
      <c r="C23" s="92">
        <v>101.85391982972685</v>
      </c>
      <c r="D23" s="92">
        <v>3.8913469298534626</v>
      </c>
      <c r="E23" s="92">
        <v>47.311999999999998</v>
      </c>
      <c r="F23" s="92">
        <v>4.9611351413992599</v>
      </c>
      <c r="G23" s="92">
        <v>53.831499999999998</v>
      </c>
      <c r="H23" s="92">
        <v>11.03491</v>
      </c>
      <c r="I23" s="93">
        <v>59.6</v>
      </c>
      <c r="J23" s="92">
        <v>15.882</v>
      </c>
      <c r="K23" s="92">
        <v>0.51983416500122548</v>
      </c>
      <c r="L23" s="92">
        <v>0.36767483000000001</v>
      </c>
      <c r="M23" s="92">
        <v>40.10228</v>
      </c>
      <c r="N23" s="92">
        <v>322.7</v>
      </c>
      <c r="O23" s="92">
        <v>267.20999999999998</v>
      </c>
      <c r="P23" s="92">
        <v>5.5515003345132392</v>
      </c>
      <c r="Q23" s="92">
        <v>1.9194236489026109</v>
      </c>
      <c r="R23" s="93">
        <v>93</v>
      </c>
      <c r="S23" s="93">
        <v>18</v>
      </c>
      <c r="T23" s="91">
        <v>58</v>
      </c>
      <c r="U23" s="93">
        <v>1</v>
      </c>
      <c r="V23" s="92">
        <v>0.6</v>
      </c>
      <c r="W23" s="92">
        <v>367.91399999999999</v>
      </c>
      <c r="X23" s="91">
        <v>5909521</v>
      </c>
      <c r="Y23" s="92">
        <v>0.6125146689321419</v>
      </c>
      <c r="Z23" s="92">
        <v>47.8</v>
      </c>
      <c r="AA23" s="91">
        <v>0</v>
      </c>
      <c r="AB23" s="91">
        <v>0</v>
      </c>
      <c r="AC23" s="91">
        <v>0</v>
      </c>
      <c r="AD23" s="91">
        <v>0</v>
      </c>
      <c r="AE23" s="91">
        <v>1494</v>
      </c>
      <c r="AF23" s="91">
        <v>0</v>
      </c>
      <c r="AG23" s="91">
        <v>127</v>
      </c>
      <c r="AH23" s="93">
        <v>10.1</v>
      </c>
      <c r="AI23" s="91" t="s">
        <v>429</v>
      </c>
      <c r="AJ23" s="91">
        <v>281000</v>
      </c>
      <c r="AK23" s="92">
        <v>0.85503666538</v>
      </c>
      <c r="AL23" s="93">
        <v>0</v>
      </c>
      <c r="AM23" s="93">
        <v>42.362400000000001</v>
      </c>
      <c r="AN23" s="92">
        <v>82.3842903866977</v>
      </c>
      <c r="AO23" s="93">
        <v>11.994047908222999</v>
      </c>
      <c r="AP23" s="92">
        <v>0.62</v>
      </c>
      <c r="AQ23" s="92">
        <v>2.7833333333333332</v>
      </c>
      <c r="AR23" s="92">
        <v>-0.56598663330078125</v>
      </c>
      <c r="AS23" s="91">
        <v>41</v>
      </c>
      <c r="AT23" s="93">
        <v>43.077747344970703</v>
      </c>
      <c r="AU23" s="92">
        <v>42.362400000000001</v>
      </c>
      <c r="AV23" s="92">
        <v>20</v>
      </c>
      <c r="AW23" s="92">
        <v>82.3842903866977</v>
      </c>
      <c r="AX23" s="91">
        <v>13000</v>
      </c>
      <c r="AY23" s="93">
        <v>16.452919999999999</v>
      </c>
      <c r="AZ23" s="93">
        <v>66.414730000000006</v>
      </c>
      <c r="BA23" s="92">
        <v>1.5720000000000001</v>
      </c>
      <c r="BB23" s="91">
        <v>82</v>
      </c>
      <c r="BC23" s="91" t="s">
        <v>429</v>
      </c>
      <c r="BD23" s="91">
        <v>75</v>
      </c>
      <c r="BE23" s="92">
        <v>83.476364135742202</v>
      </c>
      <c r="BF23" s="92">
        <v>397</v>
      </c>
      <c r="BG23" s="93">
        <v>35</v>
      </c>
      <c r="BH23" s="91">
        <v>901.95405219333645</v>
      </c>
      <c r="BI23" s="91">
        <v>11801151</v>
      </c>
      <c r="BJ23" s="91">
        <v>10875906</v>
      </c>
      <c r="BK23" s="91">
        <v>112760</v>
      </c>
      <c r="BL23" s="91"/>
    </row>
    <row r="24" spans="1:64" x14ac:dyDescent="0.3">
      <c r="A24" s="111" t="s">
        <v>37</v>
      </c>
      <c r="B24" s="94" t="s">
        <v>36</v>
      </c>
      <c r="C24" s="92">
        <v>19.777527771444841</v>
      </c>
      <c r="D24" s="92">
        <v>2.9730092303139539</v>
      </c>
      <c r="E24" s="92">
        <v>40.895000000000003</v>
      </c>
      <c r="F24" s="92" t="s">
        <v>429</v>
      </c>
      <c r="G24" s="92">
        <v>0</v>
      </c>
      <c r="H24" s="92">
        <v>79.807040000000001</v>
      </c>
      <c r="I24" s="93" t="s">
        <v>429</v>
      </c>
      <c r="J24" s="92">
        <v>8.3290000000000006</v>
      </c>
      <c r="K24" s="92">
        <v>0.61729875228171927</v>
      </c>
      <c r="L24" s="92">
        <v>0.17486399</v>
      </c>
      <c r="M24" s="92">
        <v>0</v>
      </c>
      <c r="N24" s="92">
        <v>42.37</v>
      </c>
      <c r="O24" s="92">
        <v>27.7</v>
      </c>
      <c r="P24" s="92">
        <v>4.5124927024577159</v>
      </c>
      <c r="Q24" s="92">
        <v>2.3766351132189016</v>
      </c>
      <c r="R24" s="93">
        <v>29.7</v>
      </c>
      <c r="S24" s="93">
        <v>12.8</v>
      </c>
      <c r="T24" s="91">
        <v>134</v>
      </c>
      <c r="U24" s="93">
        <v>0.1</v>
      </c>
      <c r="V24" s="92" t="s">
        <v>429</v>
      </c>
      <c r="W24" s="92">
        <v>1.7999999999999999E-2</v>
      </c>
      <c r="X24" s="91">
        <v>234506</v>
      </c>
      <c r="Y24" s="92">
        <v>0.43637777083386109</v>
      </c>
      <c r="Z24" s="92">
        <v>37.4</v>
      </c>
      <c r="AA24" s="91">
        <v>0</v>
      </c>
      <c r="AB24" s="91">
        <v>0</v>
      </c>
      <c r="AC24" s="91">
        <v>0</v>
      </c>
      <c r="AD24" s="170">
        <v>0</v>
      </c>
      <c r="AE24" s="170">
        <v>0</v>
      </c>
      <c r="AF24" s="170">
        <v>0</v>
      </c>
      <c r="AG24" s="91">
        <v>110</v>
      </c>
      <c r="AH24" s="93">
        <v>14.9</v>
      </c>
      <c r="AI24" s="91">
        <v>275849</v>
      </c>
      <c r="AJ24" s="91">
        <v>255000</v>
      </c>
      <c r="AK24" s="92">
        <v>161.79984677300001</v>
      </c>
      <c r="AL24" s="93">
        <v>40</v>
      </c>
      <c r="AM24" s="93">
        <v>66.561149999999998</v>
      </c>
      <c r="AN24" s="92">
        <v>93.261557713007093</v>
      </c>
      <c r="AO24" s="93">
        <v>41.772644532167199</v>
      </c>
      <c r="AP24" s="92">
        <v>0.95</v>
      </c>
      <c r="AQ24" s="92">
        <v>3.2166666666666672</v>
      </c>
      <c r="AR24" s="92">
        <v>0.35889732837677002</v>
      </c>
      <c r="AS24" s="91">
        <v>68</v>
      </c>
      <c r="AT24" s="93">
        <v>97.699996948242202</v>
      </c>
      <c r="AU24" s="92">
        <v>66.561149999999998</v>
      </c>
      <c r="AV24" s="92">
        <v>48.106415877457401</v>
      </c>
      <c r="AW24" s="92">
        <v>93.261557713007093</v>
      </c>
      <c r="AX24" s="91">
        <v>1600</v>
      </c>
      <c r="AY24" s="93">
        <v>69.25394</v>
      </c>
      <c r="AZ24" s="93">
        <v>97.233380000000011</v>
      </c>
      <c r="BA24" s="92">
        <v>3.7149999999999999</v>
      </c>
      <c r="BB24" s="91">
        <v>98</v>
      </c>
      <c r="BC24" s="91">
        <v>99</v>
      </c>
      <c r="BD24" s="91" t="s">
        <v>429</v>
      </c>
      <c r="BE24" s="92">
        <v>293.11001586914102</v>
      </c>
      <c r="BF24" s="92">
        <v>183</v>
      </c>
      <c r="BG24" s="93">
        <v>53</v>
      </c>
      <c r="BH24" s="91">
        <v>3360.2668668902934</v>
      </c>
      <c r="BI24" s="91">
        <v>763094</v>
      </c>
      <c r="BJ24" s="91">
        <v>809553</v>
      </c>
      <c r="BK24" s="91">
        <v>38394</v>
      </c>
      <c r="BL24" s="91"/>
    </row>
    <row r="25" spans="1:64" x14ac:dyDescent="0.3">
      <c r="A25" s="111" t="s">
        <v>653</v>
      </c>
      <c r="B25" s="94" t="s">
        <v>38</v>
      </c>
      <c r="C25" s="92">
        <v>10.480145850641557</v>
      </c>
      <c r="D25" s="92">
        <v>1.9200736815746708</v>
      </c>
      <c r="E25" s="92">
        <v>69.424999999999997</v>
      </c>
      <c r="F25" s="92">
        <v>3.5304590604877002</v>
      </c>
      <c r="G25" s="92">
        <v>13.29706</v>
      </c>
      <c r="H25" s="92">
        <v>25.382899999999999</v>
      </c>
      <c r="I25" s="93">
        <v>49.5</v>
      </c>
      <c r="J25" s="92">
        <v>10.311</v>
      </c>
      <c r="K25" s="92">
        <v>0.7028423532223933</v>
      </c>
      <c r="L25" s="92">
        <v>9.3749390000000002E-2</v>
      </c>
      <c r="M25" s="92">
        <v>23.240120000000001</v>
      </c>
      <c r="N25" s="92">
        <v>341.62</v>
      </c>
      <c r="O25" s="92">
        <v>261.73</v>
      </c>
      <c r="P25" s="92">
        <v>1.851013759590751</v>
      </c>
      <c r="Q25" s="92">
        <v>3.4541185146128091</v>
      </c>
      <c r="R25" s="93">
        <v>26.8</v>
      </c>
      <c r="S25" s="93">
        <v>3.4</v>
      </c>
      <c r="T25" s="91">
        <v>111</v>
      </c>
      <c r="U25" s="93">
        <v>0.3</v>
      </c>
      <c r="V25" s="92">
        <v>0.25</v>
      </c>
      <c r="W25" s="92">
        <v>1.2989999999999999</v>
      </c>
      <c r="X25" s="91">
        <v>1773280</v>
      </c>
      <c r="Y25" s="92">
        <v>0.44613712934639083</v>
      </c>
      <c r="Z25" s="92">
        <v>44</v>
      </c>
      <c r="AA25" s="91">
        <v>0</v>
      </c>
      <c r="AB25" s="91">
        <v>13614</v>
      </c>
      <c r="AC25" s="91">
        <v>352540</v>
      </c>
      <c r="AD25" s="91">
        <v>0</v>
      </c>
      <c r="AE25" s="91">
        <v>856</v>
      </c>
      <c r="AF25" s="91">
        <v>0</v>
      </c>
      <c r="AG25" s="91">
        <v>105</v>
      </c>
      <c r="AH25" s="93">
        <v>17.100000000000001</v>
      </c>
      <c r="AI25" s="91">
        <v>4122113</v>
      </c>
      <c r="AJ25" s="91">
        <v>1134000</v>
      </c>
      <c r="AK25" s="92">
        <v>50.020784324600001</v>
      </c>
      <c r="AL25" s="93" t="s">
        <v>1011</v>
      </c>
      <c r="AM25" s="93">
        <v>92.455079999999995</v>
      </c>
      <c r="AN25" s="92">
        <v>100.81640835638299</v>
      </c>
      <c r="AO25" s="93">
        <v>39.697514603268502</v>
      </c>
      <c r="AP25" s="92">
        <v>0.4</v>
      </c>
      <c r="AQ25" s="92">
        <v>2.7666666666666666</v>
      </c>
      <c r="AR25" s="92">
        <v>-0.32209938764572144</v>
      </c>
      <c r="AS25" s="91">
        <v>31</v>
      </c>
      <c r="AT25" s="93">
        <v>91.800003051757798</v>
      </c>
      <c r="AU25" s="92">
        <v>92.455079999999995</v>
      </c>
      <c r="AV25" s="92">
        <v>44.2861421607887</v>
      </c>
      <c r="AW25" s="92">
        <v>100.81640835638299</v>
      </c>
      <c r="AX25" s="91">
        <v>95000</v>
      </c>
      <c r="AY25" s="93">
        <v>60.716939999999994</v>
      </c>
      <c r="AZ25" s="93">
        <v>92.848740000000006</v>
      </c>
      <c r="BA25" s="92">
        <v>16.111000000000001</v>
      </c>
      <c r="BB25" s="91">
        <v>84</v>
      </c>
      <c r="BC25" s="91" t="s">
        <v>429</v>
      </c>
      <c r="BD25" s="91">
        <v>83</v>
      </c>
      <c r="BE25" s="92">
        <v>496.30618286132801</v>
      </c>
      <c r="BF25" s="92">
        <v>155</v>
      </c>
      <c r="BG25" s="93" t="s">
        <v>429</v>
      </c>
      <c r="BH25" s="91">
        <v>3548.5901397933799</v>
      </c>
      <c r="BI25" s="91">
        <v>11513102</v>
      </c>
      <c r="BJ25" s="91">
        <v>10729682</v>
      </c>
      <c r="BK25" s="91">
        <v>1083300</v>
      </c>
      <c r="BL25" s="91"/>
    </row>
    <row r="26" spans="1:64" x14ac:dyDescent="0.3">
      <c r="A26" s="111" t="s">
        <v>40</v>
      </c>
      <c r="B26" s="94" t="s">
        <v>39</v>
      </c>
      <c r="C26" s="92">
        <v>64.920488281250002</v>
      </c>
      <c r="D26" s="92">
        <v>-5.9036092590314872E-2</v>
      </c>
      <c r="E26" s="92">
        <v>48.244999999999997</v>
      </c>
      <c r="F26" s="92" t="s">
        <v>429</v>
      </c>
      <c r="G26" s="92">
        <v>0</v>
      </c>
      <c r="H26" s="92">
        <v>97.163799999999995</v>
      </c>
      <c r="I26" s="93">
        <v>7.6</v>
      </c>
      <c r="J26" s="92">
        <v>4.1680000000000001</v>
      </c>
      <c r="K26" s="92">
        <v>0.76918727531669429</v>
      </c>
      <c r="L26" s="92">
        <v>8.3075000000000006E-3</v>
      </c>
      <c r="M26" s="92">
        <v>133.14071999999999</v>
      </c>
      <c r="N26" s="92">
        <v>210.71</v>
      </c>
      <c r="O26" s="92">
        <v>182.84</v>
      </c>
      <c r="P26" s="92">
        <v>1.7487402048787986</v>
      </c>
      <c r="Q26" s="92">
        <v>10.52313557512803</v>
      </c>
      <c r="R26" s="93">
        <v>5.8</v>
      </c>
      <c r="S26" s="93">
        <v>1.5</v>
      </c>
      <c r="T26" s="91">
        <v>27</v>
      </c>
      <c r="U26" s="93" t="s">
        <v>429</v>
      </c>
      <c r="V26" s="92" t="s">
        <v>429</v>
      </c>
      <c r="W26" s="92" t="s">
        <v>429</v>
      </c>
      <c r="X26" s="91">
        <v>0</v>
      </c>
      <c r="Y26" s="92">
        <v>0.16208501030318867</v>
      </c>
      <c r="Z26" s="92">
        <v>33</v>
      </c>
      <c r="AA26" s="91">
        <v>0</v>
      </c>
      <c r="AB26" s="91">
        <v>0</v>
      </c>
      <c r="AC26" s="91">
        <v>759</v>
      </c>
      <c r="AD26" s="91">
        <v>99000</v>
      </c>
      <c r="AE26" s="91">
        <v>6239</v>
      </c>
      <c r="AF26" s="91">
        <v>0</v>
      </c>
      <c r="AG26" s="91">
        <v>130</v>
      </c>
      <c r="AH26" s="93">
        <v>2.4</v>
      </c>
      <c r="AI26" s="91" t="s">
        <v>429</v>
      </c>
      <c r="AJ26" s="91">
        <v>923000</v>
      </c>
      <c r="AK26" s="92">
        <v>2.30255344418</v>
      </c>
      <c r="AL26" s="93">
        <v>0</v>
      </c>
      <c r="AM26" s="93">
        <v>96.991770000000002</v>
      </c>
      <c r="AN26" s="92">
        <v>104.125634603669</v>
      </c>
      <c r="AO26" s="93">
        <v>69.491152422528799</v>
      </c>
      <c r="AP26" s="92">
        <v>0.21</v>
      </c>
      <c r="AQ26" s="92" t="s">
        <v>429</v>
      </c>
      <c r="AR26" s="92">
        <v>-0.61853981018066406</v>
      </c>
      <c r="AS26" s="91">
        <v>36</v>
      </c>
      <c r="AT26" s="93">
        <v>100</v>
      </c>
      <c r="AU26" s="92">
        <v>96.991770000000002</v>
      </c>
      <c r="AV26" s="92">
        <v>70.120135039488503</v>
      </c>
      <c r="AW26" s="92">
        <v>104.125634603669</v>
      </c>
      <c r="AX26" s="91">
        <v>38000</v>
      </c>
      <c r="AY26" s="93">
        <v>95.36023999999999</v>
      </c>
      <c r="AZ26" s="93">
        <v>96.142350000000008</v>
      </c>
      <c r="BA26" s="92">
        <v>20.003</v>
      </c>
      <c r="BB26" s="91">
        <v>75</v>
      </c>
      <c r="BC26" s="91">
        <v>80</v>
      </c>
      <c r="BD26" s="91" t="s">
        <v>429</v>
      </c>
      <c r="BE26" s="92">
        <v>1123.42541503906</v>
      </c>
      <c r="BF26" s="92">
        <v>10</v>
      </c>
      <c r="BG26" s="93">
        <v>33</v>
      </c>
      <c r="BH26" s="91">
        <v>5951.3232988394311</v>
      </c>
      <c r="BI26" s="91">
        <v>3300998</v>
      </c>
      <c r="BJ26" s="91">
        <v>3803000</v>
      </c>
      <c r="BK26" s="91">
        <v>51000</v>
      </c>
      <c r="BL26" s="91"/>
    </row>
    <row r="27" spans="1:64" x14ac:dyDescent="0.3">
      <c r="A27" s="111" t="s">
        <v>42</v>
      </c>
      <c r="B27" s="94" t="s">
        <v>41</v>
      </c>
      <c r="C27" s="92">
        <v>3.9774248760432656</v>
      </c>
      <c r="D27" s="92">
        <v>3.2776769801414702</v>
      </c>
      <c r="E27" s="92">
        <v>69.445999999999998</v>
      </c>
      <c r="F27" s="92">
        <v>3.5240230156281198</v>
      </c>
      <c r="G27" s="92">
        <v>11.03354</v>
      </c>
      <c r="H27" s="92" t="s">
        <v>429</v>
      </c>
      <c r="I27" s="93" t="s">
        <v>429</v>
      </c>
      <c r="J27" s="92">
        <v>11.811999999999999</v>
      </c>
      <c r="K27" s="92">
        <v>0.72778711364447302</v>
      </c>
      <c r="L27" s="92" t="s">
        <v>429</v>
      </c>
      <c r="M27" s="92">
        <v>5</v>
      </c>
      <c r="N27" s="92">
        <v>68.23</v>
      </c>
      <c r="O27" s="92">
        <v>68.290000000000006</v>
      </c>
      <c r="P27" s="92">
        <v>0.45823289287665991</v>
      </c>
      <c r="Q27" s="92">
        <v>0.16967677404348647</v>
      </c>
      <c r="R27" s="93">
        <v>36.5</v>
      </c>
      <c r="S27" s="93">
        <v>11.2</v>
      </c>
      <c r="T27" s="91">
        <v>300</v>
      </c>
      <c r="U27" s="93">
        <v>21.9</v>
      </c>
      <c r="V27" s="92">
        <v>12.83</v>
      </c>
      <c r="W27" s="92">
        <v>1.9670000000000001</v>
      </c>
      <c r="X27" s="91">
        <v>241157</v>
      </c>
      <c r="Y27" s="92">
        <v>0.46426597224107335</v>
      </c>
      <c r="Z27" s="92">
        <v>53.3</v>
      </c>
      <c r="AA27" s="91">
        <v>3250</v>
      </c>
      <c r="AB27" s="91">
        <v>4225</v>
      </c>
      <c r="AC27" s="91">
        <v>38000</v>
      </c>
      <c r="AD27" s="91">
        <v>0</v>
      </c>
      <c r="AE27" s="91">
        <v>2315</v>
      </c>
      <c r="AF27" s="91">
        <v>0</v>
      </c>
      <c r="AG27" s="91">
        <v>99</v>
      </c>
      <c r="AH27" s="93">
        <v>26.4</v>
      </c>
      <c r="AI27" s="91">
        <v>253417</v>
      </c>
      <c r="AJ27" s="91" t="s">
        <v>429</v>
      </c>
      <c r="AK27" s="92">
        <v>10.515300918099999</v>
      </c>
      <c r="AL27" s="93">
        <v>0</v>
      </c>
      <c r="AM27" s="93">
        <v>87.7</v>
      </c>
      <c r="AN27" s="92">
        <v>150.005589893473</v>
      </c>
      <c r="AO27" s="93">
        <v>39.362997380000003</v>
      </c>
      <c r="AP27" s="92">
        <v>0.8</v>
      </c>
      <c r="AQ27" s="92">
        <v>2.75</v>
      </c>
      <c r="AR27" s="92">
        <v>0.33344107866287231</v>
      </c>
      <c r="AS27" s="91">
        <v>61</v>
      </c>
      <c r="AT27" s="93">
        <v>62.824947357177699</v>
      </c>
      <c r="AU27" s="92">
        <v>87.7</v>
      </c>
      <c r="AV27" s="92">
        <v>47</v>
      </c>
      <c r="AW27" s="92">
        <v>150.005589893473</v>
      </c>
      <c r="AX27" s="91">
        <v>40000</v>
      </c>
      <c r="AY27" s="93">
        <v>77.269220000000004</v>
      </c>
      <c r="AZ27" s="93">
        <v>90.337710000000001</v>
      </c>
      <c r="BA27" s="92">
        <v>3.6880000000000002</v>
      </c>
      <c r="BB27" s="91">
        <v>95</v>
      </c>
      <c r="BC27" s="91">
        <v>74</v>
      </c>
      <c r="BD27" s="91">
        <v>89</v>
      </c>
      <c r="BE27" s="92">
        <v>931.3046875</v>
      </c>
      <c r="BF27" s="92">
        <v>144</v>
      </c>
      <c r="BG27" s="93">
        <v>26</v>
      </c>
      <c r="BH27" s="91">
        <v>8258.6416657469053</v>
      </c>
      <c r="BI27" s="91">
        <v>2303703</v>
      </c>
      <c r="BJ27" s="91">
        <v>2259550</v>
      </c>
      <c r="BK27" s="91">
        <v>566730</v>
      </c>
      <c r="BL27" s="91"/>
    </row>
    <row r="28" spans="1:64" x14ac:dyDescent="0.3">
      <c r="A28" s="111" t="s">
        <v>44</v>
      </c>
      <c r="B28" s="94" t="s">
        <v>43</v>
      </c>
      <c r="C28" s="92">
        <v>25.061716243087577</v>
      </c>
      <c r="D28" s="92">
        <v>1.0846381321567238</v>
      </c>
      <c r="E28" s="92">
        <v>86.569000000000003</v>
      </c>
      <c r="F28" s="92">
        <v>3.31148982178934</v>
      </c>
      <c r="G28" s="92">
        <v>1.1259699999999999</v>
      </c>
      <c r="H28" s="92" t="s">
        <v>429</v>
      </c>
      <c r="I28" s="93">
        <v>16.3</v>
      </c>
      <c r="J28" s="92">
        <v>6.9050000000000002</v>
      </c>
      <c r="K28" s="92">
        <v>0.76115282282460939</v>
      </c>
      <c r="L28" s="92">
        <v>1.6346039999999999E-2</v>
      </c>
      <c r="M28" s="92">
        <v>587.9864</v>
      </c>
      <c r="N28" s="92">
        <v>313.45</v>
      </c>
      <c r="O28" s="92">
        <v>339.59</v>
      </c>
      <c r="P28" s="92">
        <v>2.3321387883204737E-2</v>
      </c>
      <c r="Q28" s="92">
        <v>0.15698642416864703</v>
      </c>
      <c r="R28" s="93">
        <v>14.4</v>
      </c>
      <c r="S28" s="93">
        <v>2.2000000000000002</v>
      </c>
      <c r="T28" s="91">
        <v>44</v>
      </c>
      <c r="U28" s="93">
        <v>0.6</v>
      </c>
      <c r="V28" s="92">
        <v>0.42</v>
      </c>
      <c r="W28" s="92">
        <v>5.1289999999999996</v>
      </c>
      <c r="X28" s="91">
        <v>9411158</v>
      </c>
      <c r="Y28" s="92">
        <v>0.38554076853660024</v>
      </c>
      <c r="Z28" s="92">
        <v>53.3</v>
      </c>
      <c r="AA28" s="91">
        <v>104450</v>
      </c>
      <c r="AB28" s="91">
        <v>1550</v>
      </c>
      <c r="AC28" s="91">
        <v>46778</v>
      </c>
      <c r="AD28" s="91">
        <v>0</v>
      </c>
      <c r="AE28" s="91">
        <v>164017</v>
      </c>
      <c r="AF28" s="91">
        <v>0</v>
      </c>
      <c r="AG28" s="91">
        <v>131</v>
      </c>
      <c r="AH28" s="93">
        <v>2.4</v>
      </c>
      <c r="AI28" s="91">
        <v>102109977</v>
      </c>
      <c r="AJ28" s="91">
        <v>6589000</v>
      </c>
      <c r="AK28" s="92">
        <v>153.753817895</v>
      </c>
      <c r="AL28" s="93">
        <v>60</v>
      </c>
      <c r="AM28" s="93">
        <v>93.227500000000006</v>
      </c>
      <c r="AN28" s="92">
        <v>98.843499866565196</v>
      </c>
      <c r="AO28" s="93">
        <v>60.872540068126099</v>
      </c>
      <c r="AP28" s="92">
        <v>0.26</v>
      </c>
      <c r="AQ28" s="92">
        <v>3.2833333333333328</v>
      </c>
      <c r="AR28" s="92">
        <v>-0.44743737578392029</v>
      </c>
      <c r="AS28" s="91">
        <v>35</v>
      </c>
      <c r="AT28" s="93">
        <v>100</v>
      </c>
      <c r="AU28" s="92">
        <v>93.227500000000006</v>
      </c>
      <c r="AV28" s="92">
        <v>70.434282540436101</v>
      </c>
      <c r="AW28" s="92">
        <v>98.843499866565196</v>
      </c>
      <c r="AX28" s="91">
        <v>900000</v>
      </c>
      <c r="AY28" s="93">
        <v>88.293849999999992</v>
      </c>
      <c r="AZ28" s="93">
        <v>98.193389999999994</v>
      </c>
      <c r="BA28" s="92">
        <v>21.499000000000002</v>
      </c>
      <c r="BB28" s="91">
        <v>89</v>
      </c>
      <c r="BC28" s="91">
        <v>41</v>
      </c>
      <c r="BD28" s="91">
        <v>84</v>
      </c>
      <c r="BE28" s="92">
        <v>1777.47045898438</v>
      </c>
      <c r="BF28" s="92">
        <v>60</v>
      </c>
      <c r="BG28" s="93">
        <v>87</v>
      </c>
      <c r="BH28" s="91">
        <v>8920.7621046297918</v>
      </c>
      <c r="BI28" s="91">
        <v>211049519</v>
      </c>
      <c r="BJ28" s="91">
        <v>207841876</v>
      </c>
      <c r="BK28" s="91">
        <v>8459420</v>
      </c>
      <c r="BL28" s="91"/>
    </row>
    <row r="29" spans="1:64" x14ac:dyDescent="0.3">
      <c r="A29" s="111" t="s">
        <v>377</v>
      </c>
      <c r="B29" s="94" t="s">
        <v>45</v>
      </c>
      <c r="C29" s="92">
        <v>81.396963946869064</v>
      </c>
      <c r="D29" s="92">
        <v>1.4610767378911227</v>
      </c>
      <c r="E29" s="92">
        <v>77.629000000000005</v>
      </c>
      <c r="F29" s="92" t="s">
        <v>429</v>
      </c>
      <c r="G29" s="92">
        <v>2.6</v>
      </c>
      <c r="H29" s="92" t="s">
        <v>429</v>
      </c>
      <c r="I29" s="93" t="s">
        <v>429</v>
      </c>
      <c r="J29" s="92">
        <v>7.5359999999999996</v>
      </c>
      <c r="K29" s="92">
        <v>0.84458693453655376</v>
      </c>
      <c r="L29" s="92" t="s">
        <v>429</v>
      </c>
      <c r="M29" s="92">
        <v>0</v>
      </c>
      <c r="N29" s="92">
        <v>0</v>
      </c>
      <c r="O29" s="92">
        <v>0</v>
      </c>
      <c r="P29" s="92" t="s">
        <v>429</v>
      </c>
      <c r="Q29" s="92" t="s">
        <v>429</v>
      </c>
      <c r="R29" s="93">
        <v>11.6</v>
      </c>
      <c r="S29" s="93">
        <v>9.6</v>
      </c>
      <c r="T29" s="91">
        <v>64</v>
      </c>
      <c r="U29" s="93">
        <v>1.0999999999999999E-2</v>
      </c>
      <c r="V29" s="92" t="s">
        <v>429</v>
      </c>
      <c r="W29" s="92" t="s">
        <v>429</v>
      </c>
      <c r="X29" s="91">
        <v>2</v>
      </c>
      <c r="Y29" s="92">
        <v>0.2335159326998707</v>
      </c>
      <c r="Z29" s="92" t="s">
        <v>429</v>
      </c>
      <c r="AA29" s="91">
        <v>0</v>
      </c>
      <c r="AB29" s="91">
        <v>0</v>
      </c>
      <c r="AC29" s="91">
        <v>0</v>
      </c>
      <c r="AD29" s="91">
        <v>0</v>
      </c>
      <c r="AE29" s="91">
        <v>0</v>
      </c>
      <c r="AF29" s="91">
        <v>0</v>
      </c>
      <c r="AG29" s="91">
        <v>122</v>
      </c>
      <c r="AH29" s="93">
        <v>3.2</v>
      </c>
      <c r="AI29" s="91">
        <v>1234455</v>
      </c>
      <c r="AJ29" s="91">
        <v>259000</v>
      </c>
      <c r="AK29" s="92">
        <v>0.720767888307</v>
      </c>
      <c r="AL29" s="93" t="s">
        <v>429</v>
      </c>
      <c r="AM29" s="93">
        <v>97.214110000000005</v>
      </c>
      <c r="AN29" s="92">
        <v>131.934222765134</v>
      </c>
      <c r="AO29" s="93">
        <v>90</v>
      </c>
      <c r="AP29" s="92" t="s">
        <v>429</v>
      </c>
      <c r="AQ29" s="92">
        <v>2.6166666666666667</v>
      </c>
      <c r="AR29" s="92">
        <v>1.2527142763137817</v>
      </c>
      <c r="AS29" s="91">
        <v>60</v>
      </c>
      <c r="AT29" s="93">
        <v>100</v>
      </c>
      <c r="AU29" s="92">
        <v>97.214110000000005</v>
      </c>
      <c r="AV29" s="92">
        <v>94.866691641129293</v>
      </c>
      <c r="AW29" s="92">
        <v>131.934222765134</v>
      </c>
      <c r="AX29" s="91">
        <v>1500</v>
      </c>
      <c r="AY29" s="93">
        <v>96.349000000000004</v>
      </c>
      <c r="AZ29" s="93">
        <v>99.900009999999995</v>
      </c>
      <c r="BA29" s="92">
        <v>17.701000000000001</v>
      </c>
      <c r="BB29" s="91">
        <v>99</v>
      </c>
      <c r="BC29" s="91">
        <v>98</v>
      </c>
      <c r="BD29" s="91" t="s">
        <v>429</v>
      </c>
      <c r="BE29" s="92">
        <v>1812.41369628906</v>
      </c>
      <c r="BF29" s="92">
        <v>31</v>
      </c>
      <c r="BG29" s="93" t="s">
        <v>429</v>
      </c>
      <c r="BH29" s="91">
        <v>31627.742079316726</v>
      </c>
      <c r="BI29" s="91">
        <v>433296</v>
      </c>
      <c r="BJ29" s="91">
        <v>423139</v>
      </c>
      <c r="BK29" s="91">
        <v>5270</v>
      </c>
      <c r="BL29" s="91"/>
    </row>
    <row r="30" spans="1:64" x14ac:dyDescent="0.3">
      <c r="A30" s="111" t="s">
        <v>47</v>
      </c>
      <c r="B30" s="94" t="s">
        <v>46</v>
      </c>
      <c r="C30" s="92">
        <v>64.703537214443628</v>
      </c>
      <c r="D30" s="92">
        <v>-0.28079303432898772</v>
      </c>
      <c r="E30" s="92">
        <v>75.007999999999996</v>
      </c>
      <c r="F30" s="92">
        <v>2.3376248794905599</v>
      </c>
      <c r="G30" s="92">
        <v>0</v>
      </c>
      <c r="H30" s="92" t="s">
        <v>429</v>
      </c>
      <c r="I30" s="93" t="s">
        <v>429</v>
      </c>
      <c r="J30" s="92">
        <v>4.4930000000000003</v>
      </c>
      <c r="K30" s="92">
        <v>0.81571078622096937</v>
      </c>
      <c r="L30" s="92" t="s">
        <v>429</v>
      </c>
      <c r="M30" s="92">
        <v>0</v>
      </c>
      <c r="N30" s="92">
        <v>0</v>
      </c>
      <c r="O30" s="92">
        <v>0</v>
      </c>
      <c r="P30" s="92" t="s">
        <v>429</v>
      </c>
      <c r="Q30" s="92">
        <v>3.6777237311362585</v>
      </c>
      <c r="R30" s="93">
        <v>7.1</v>
      </c>
      <c r="S30" s="93" t="s">
        <v>429</v>
      </c>
      <c r="T30" s="91">
        <v>24</v>
      </c>
      <c r="U30" s="93">
        <v>0.1</v>
      </c>
      <c r="V30" s="92">
        <v>0.06</v>
      </c>
      <c r="W30" s="92" t="s">
        <v>429</v>
      </c>
      <c r="X30" s="91">
        <v>218</v>
      </c>
      <c r="Y30" s="92">
        <v>0.21775610299281456</v>
      </c>
      <c r="Z30" s="92">
        <v>37.4</v>
      </c>
      <c r="AA30" s="91">
        <v>0</v>
      </c>
      <c r="AB30" s="91">
        <v>600</v>
      </c>
      <c r="AC30" s="91">
        <v>0</v>
      </c>
      <c r="AD30" s="91">
        <v>0</v>
      </c>
      <c r="AE30" s="91">
        <v>21494</v>
      </c>
      <c r="AF30" s="91">
        <v>0</v>
      </c>
      <c r="AG30" s="91">
        <v>115</v>
      </c>
      <c r="AH30" s="93">
        <v>3.6</v>
      </c>
      <c r="AI30" s="91">
        <v>1022645</v>
      </c>
      <c r="AJ30" s="91">
        <v>8883000</v>
      </c>
      <c r="AK30" s="92">
        <v>7.6967713787100003</v>
      </c>
      <c r="AL30" s="93">
        <v>40</v>
      </c>
      <c r="AM30" s="93">
        <v>98.352450000000005</v>
      </c>
      <c r="AN30" s="92">
        <v>118.93968014104</v>
      </c>
      <c r="AO30" s="93">
        <v>63.4101013837926</v>
      </c>
      <c r="AP30" s="92">
        <v>0.22</v>
      </c>
      <c r="AQ30" s="92">
        <v>3.7166666666666672</v>
      </c>
      <c r="AR30" s="92">
        <v>0.27187573909759521</v>
      </c>
      <c r="AS30" s="91">
        <v>43</v>
      </c>
      <c r="AT30" s="93">
        <v>100</v>
      </c>
      <c r="AU30" s="92">
        <v>98.352450000000005</v>
      </c>
      <c r="AV30" s="92">
        <v>64.782010691180005</v>
      </c>
      <c r="AW30" s="92">
        <v>118.93968014104</v>
      </c>
      <c r="AX30" s="91">
        <v>84000</v>
      </c>
      <c r="AY30" s="93">
        <v>86.003699999999995</v>
      </c>
      <c r="AZ30" s="93">
        <v>99.108349999999987</v>
      </c>
      <c r="BA30" s="92">
        <v>39.878999999999998</v>
      </c>
      <c r="BB30" s="91">
        <v>92</v>
      </c>
      <c r="BC30" s="91">
        <v>92</v>
      </c>
      <c r="BD30" s="91">
        <v>91</v>
      </c>
      <c r="BE30" s="92">
        <v>1577.94274902344</v>
      </c>
      <c r="BF30" s="92">
        <v>10</v>
      </c>
      <c r="BG30" s="93">
        <v>64</v>
      </c>
      <c r="BH30" s="91">
        <v>9272.6293036084826</v>
      </c>
      <c r="BI30" s="91">
        <v>7000117</v>
      </c>
      <c r="BJ30" s="91">
        <v>7126072</v>
      </c>
      <c r="BK30" s="91">
        <v>108560</v>
      </c>
      <c r="BL30" s="91"/>
    </row>
    <row r="31" spans="1:64" x14ac:dyDescent="0.3">
      <c r="A31" s="111" t="s">
        <v>49</v>
      </c>
      <c r="B31" s="94" t="s">
        <v>48</v>
      </c>
      <c r="C31" s="92">
        <v>72.191282894736844</v>
      </c>
      <c r="D31" s="92">
        <v>4.9841598178122686</v>
      </c>
      <c r="E31" s="92">
        <v>29.358000000000001</v>
      </c>
      <c r="F31" s="92">
        <v>5.9244534660988002</v>
      </c>
      <c r="G31" s="92">
        <v>46.66536</v>
      </c>
      <c r="H31" s="92">
        <v>11.87739</v>
      </c>
      <c r="I31" s="93">
        <v>58.5</v>
      </c>
      <c r="J31" s="92">
        <v>16.771999999999998</v>
      </c>
      <c r="K31" s="92">
        <v>0.43354704878472961</v>
      </c>
      <c r="L31" s="92">
        <v>0.51905924000000003</v>
      </c>
      <c r="M31" s="92">
        <v>2325.9018099999998</v>
      </c>
      <c r="N31" s="92">
        <v>399.83</v>
      </c>
      <c r="O31" s="92">
        <v>437.65</v>
      </c>
      <c r="P31" s="92">
        <v>7.9159298808585339</v>
      </c>
      <c r="Q31" s="92">
        <v>3.2258927311881243</v>
      </c>
      <c r="R31" s="93">
        <v>76.400000000000006</v>
      </c>
      <c r="S31" s="93">
        <v>19.2</v>
      </c>
      <c r="T31" s="91">
        <v>49</v>
      </c>
      <c r="U31" s="93">
        <v>0.8</v>
      </c>
      <c r="V31" s="92">
        <v>0.39</v>
      </c>
      <c r="W31" s="92">
        <v>411.99400000000003</v>
      </c>
      <c r="X31" s="91">
        <v>6531262</v>
      </c>
      <c r="Y31" s="92">
        <v>0.61156915873293016</v>
      </c>
      <c r="Z31" s="92">
        <v>35.299999999999997</v>
      </c>
      <c r="AA31" s="91">
        <v>9911</v>
      </c>
      <c r="AB31" s="91">
        <v>0</v>
      </c>
      <c r="AC31" s="91">
        <v>0</v>
      </c>
      <c r="AD31" s="91">
        <v>779741</v>
      </c>
      <c r="AE31" s="91">
        <v>25898</v>
      </c>
      <c r="AF31" s="91">
        <v>0</v>
      </c>
      <c r="AG31" s="91">
        <v>124</v>
      </c>
      <c r="AH31" s="93">
        <v>20</v>
      </c>
      <c r="AI31" s="91">
        <v>151531</v>
      </c>
      <c r="AJ31" s="91">
        <v>143000</v>
      </c>
      <c r="AK31" s="92">
        <v>7.87968130416</v>
      </c>
      <c r="AL31" s="93">
        <v>0</v>
      </c>
      <c r="AM31" s="93">
        <v>41.224449999999997</v>
      </c>
      <c r="AN31" s="92">
        <v>97.912271423295905</v>
      </c>
      <c r="AO31" s="93">
        <v>13.96</v>
      </c>
      <c r="AP31" s="92">
        <v>0.66</v>
      </c>
      <c r="AQ31" s="92">
        <v>3.7166666666666672</v>
      </c>
      <c r="AR31" s="92">
        <v>-0.57834291458129883</v>
      </c>
      <c r="AS31" s="91">
        <v>40</v>
      </c>
      <c r="AT31" s="93">
        <v>25.4737434387207</v>
      </c>
      <c r="AU31" s="92">
        <v>41.224449999999997</v>
      </c>
      <c r="AV31" s="92">
        <v>16</v>
      </c>
      <c r="AW31" s="92">
        <v>97.912271423295905</v>
      </c>
      <c r="AX31" s="91">
        <v>41000</v>
      </c>
      <c r="AY31" s="93">
        <v>19.402090000000001</v>
      </c>
      <c r="AZ31" s="93">
        <v>47.888129999999997</v>
      </c>
      <c r="BA31" s="92">
        <v>0.6</v>
      </c>
      <c r="BB31" s="91">
        <v>91</v>
      </c>
      <c r="BC31" s="91">
        <v>50</v>
      </c>
      <c r="BD31" s="91">
        <v>91</v>
      </c>
      <c r="BE31" s="92">
        <v>115.604331970215</v>
      </c>
      <c r="BF31" s="92">
        <v>320</v>
      </c>
      <c r="BG31" s="93">
        <v>29</v>
      </c>
      <c r="BH31" s="91">
        <v>731.17171696741093</v>
      </c>
      <c r="BI31" s="91">
        <v>20321383</v>
      </c>
      <c r="BJ31" s="91">
        <v>18078091</v>
      </c>
      <c r="BK31" s="91">
        <v>273600</v>
      </c>
      <c r="BL31" s="91"/>
    </row>
    <row r="32" spans="1:64" x14ac:dyDescent="0.3">
      <c r="A32" s="111" t="s">
        <v>51</v>
      </c>
      <c r="B32" s="94" t="s">
        <v>50</v>
      </c>
      <c r="C32" s="92">
        <v>435.17827102803739</v>
      </c>
      <c r="D32" s="92">
        <v>5.700086340677391</v>
      </c>
      <c r="E32" s="92">
        <v>13.032</v>
      </c>
      <c r="F32" s="92">
        <v>4.8301933751014499</v>
      </c>
      <c r="G32" s="92">
        <v>2.6215199999999999</v>
      </c>
      <c r="H32" s="92">
        <v>6.1440999999999999</v>
      </c>
      <c r="I32" s="93">
        <v>48.6</v>
      </c>
      <c r="J32" s="92">
        <v>17.507000000000001</v>
      </c>
      <c r="K32" s="92">
        <v>0.42288159819476784</v>
      </c>
      <c r="L32" s="92">
        <v>0.40317395</v>
      </c>
      <c r="M32" s="92">
        <v>1842.9070200000001</v>
      </c>
      <c r="N32" s="92">
        <v>210.9</v>
      </c>
      <c r="O32" s="92">
        <v>216.9</v>
      </c>
      <c r="P32" s="92">
        <v>14.787108669802256</v>
      </c>
      <c r="Q32" s="92">
        <v>1.5913637405399472</v>
      </c>
      <c r="R32" s="93">
        <v>58.5</v>
      </c>
      <c r="S32" s="93">
        <v>29.3</v>
      </c>
      <c r="T32" s="91">
        <v>114</v>
      </c>
      <c r="U32" s="93">
        <v>1.1000000000000001</v>
      </c>
      <c r="V32" s="92">
        <v>0.47</v>
      </c>
      <c r="W32" s="92">
        <v>194.49700000000001</v>
      </c>
      <c r="X32" s="91">
        <v>5340398</v>
      </c>
      <c r="Y32" s="92">
        <v>0.51957781192410879</v>
      </c>
      <c r="Z32" s="92">
        <v>38.6</v>
      </c>
      <c r="AA32" s="91">
        <v>810</v>
      </c>
      <c r="AB32" s="91">
        <v>27532</v>
      </c>
      <c r="AC32" s="91">
        <v>13715</v>
      </c>
      <c r="AD32" s="91">
        <v>23378</v>
      </c>
      <c r="AE32" s="91">
        <v>91800</v>
      </c>
      <c r="AF32" s="91">
        <v>45536</v>
      </c>
      <c r="AG32" s="91">
        <v>94</v>
      </c>
      <c r="AH32" s="93">
        <v>36.799999999999997</v>
      </c>
      <c r="AI32" s="91" t="s">
        <v>429</v>
      </c>
      <c r="AJ32" s="91">
        <v>299000</v>
      </c>
      <c r="AK32" s="92">
        <v>2.5581395348799999E-2</v>
      </c>
      <c r="AL32" s="93">
        <v>0</v>
      </c>
      <c r="AM32" s="93">
        <v>68.375330000000005</v>
      </c>
      <c r="AN32" s="92">
        <v>56.534707473772201</v>
      </c>
      <c r="AO32" s="93">
        <v>5.1736267765288604</v>
      </c>
      <c r="AP32" s="92" t="s">
        <v>429</v>
      </c>
      <c r="AQ32" s="92">
        <v>3.15</v>
      </c>
      <c r="AR32" s="92">
        <v>-1.4199815988540649</v>
      </c>
      <c r="AS32" s="91">
        <v>19</v>
      </c>
      <c r="AT32" s="93">
        <v>9.3000001907348597</v>
      </c>
      <c r="AU32" s="92">
        <v>68.375330000000005</v>
      </c>
      <c r="AV32" s="92">
        <v>2.6607485347534001</v>
      </c>
      <c r="AW32" s="92">
        <v>56.534707473772201</v>
      </c>
      <c r="AX32" s="91">
        <v>6000</v>
      </c>
      <c r="AY32" s="93">
        <v>45.821199999999997</v>
      </c>
      <c r="AZ32" s="93">
        <v>60.830550000000002</v>
      </c>
      <c r="BA32" s="92">
        <v>0.5</v>
      </c>
      <c r="BB32" s="91">
        <v>91</v>
      </c>
      <c r="BC32" s="91">
        <v>75</v>
      </c>
      <c r="BD32" s="91">
        <v>91</v>
      </c>
      <c r="BE32" s="92">
        <v>50.254230499267599</v>
      </c>
      <c r="BF32" s="92">
        <v>548</v>
      </c>
      <c r="BG32" s="93">
        <v>23</v>
      </c>
      <c r="BH32" s="91">
        <v>275.42960328531819</v>
      </c>
      <c r="BI32" s="91">
        <v>11530577</v>
      </c>
      <c r="BJ32" s="91">
        <v>11162958</v>
      </c>
      <c r="BK32" s="91">
        <v>25680</v>
      </c>
      <c r="BL32" s="91"/>
    </row>
    <row r="33" spans="1:64" x14ac:dyDescent="0.3">
      <c r="A33" s="111" t="s">
        <v>654</v>
      </c>
      <c r="B33" s="94" t="s">
        <v>58</v>
      </c>
      <c r="C33" s="92">
        <v>134.92977667493795</v>
      </c>
      <c r="D33" s="92">
        <v>1.8788897905291468</v>
      </c>
      <c r="E33" s="92">
        <v>65.731999999999999</v>
      </c>
      <c r="F33" s="92" t="s">
        <v>429</v>
      </c>
      <c r="G33" s="92">
        <v>20.168880000000001</v>
      </c>
      <c r="H33" s="92" t="s">
        <v>429</v>
      </c>
      <c r="I33" s="93" t="s">
        <v>429</v>
      </c>
      <c r="J33" s="92">
        <v>9.5609999999999999</v>
      </c>
      <c r="K33" s="92">
        <v>0.65069293750023283</v>
      </c>
      <c r="L33" s="92" t="s">
        <v>429</v>
      </c>
      <c r="M33" s="92">
        <v>0</v>
      </c>
      <c r="N33" s="92">
        <v>93.93</v>
      </c>
      <c r="O33" s="92">
        <v>56.02</v>
      </c>
      <c r="P33" s="92">
        <v>4.3099485271834768</v>
      </c>
      <c r="Q33" s="92">
        <v>11.811550239485475</v>
      </c>
      <c r="R33" s="93">
        <v>19.5</v>
      </c>
      <c r="S33" s="93" t="s">
        <v>429</v>
      </c>
      <c r="T33" s="91">
        <v>134</v>
      </c>
      <c r="U33" s="93">
        <v>0.8</v>
      </c>
      <c r="V33" s="92">
        <v>0.38</v>
      </c>
      <c r="W33" s="92">
        <v>2.9780000000000002</v>
      </c>
      <c r="X33" s="91">
        <v>145562</v>
      </c>
      <c r="Y33" s="92">
        <v>0.37196926267332275</v>
      </c>
      <c r="Z33" s="92">
        <v>47.2</v>
      </c>
      <c r="AA33" s="91">
        <v>0</v>
      </c>
      <c r="AB33" s="91">
        <v>0</v>
      </c>
      <c r="AC33" s="91">
        <v>0</v>
      </c>
      <c r="AD33" s="170">
        <v>0</v>
      </c>
      <c r="AE33" s="170">
        <v>0</v>
      </c>
      <c r="AF33" s="170">
        <v>0</v>
      </c>
      <c r="AG33" s="91">
        <v>113</v>
      </c>
      <c r="AH33" s="93">
        <v>12.6</v>
      </c>
      <c r="AI33" s="91">
        <v>140429</v>
      </c>
      <c r="AJ33" s="91">
        <v>668000</v>
      </c>
      <c r="AK33" s="92">
        <v>23.3316831683</v>
      </c>
      <c r="AL33" s="93">
        <v>40</v>
      </c>
      <c r="AM33" s="93">
        <v>86.790289999999999</v>
      </c>
      <c r="AN33" s="92">
        <v>112.24072074988</v>
      </c>
      <c r="AO33" s="93">
        <v>57.162146348489102</v>
      </c>
      <c r="AP33" s="92" t="s">
        <v>429</v>
      </c>
      <c r="AQ33" s="92">
        <v>3.65</v>
      </c>
      <c r="AR33" s="92">
        <v>0.31923931837081909</v>
      </c>
      <c r="AS33" s="91">
        <v>58</v>
      </c>
      <c r="AT33" s="93">
        <v>92.913635253906307</v>
      </c>
      <c r="AU33" s="92">
        <v>86.790289999999999</v>
      </c>
      <c r="AV33" s="92">
        <v>57.16214635</v>
      </c>
      <c r="AW33" s="92">
        <v>112.24072074988</v>
      </c>
      <c r="AX33" s="91">
        <v>2400</v>
      </c>
      <c r="AY33" s="93">
        <v>73.853790000000004</v>
      </c>
      <c r="AZ33" s="93">
        <v>87.083209999999994</v>
      </c>
      <c r="BA33" s="92">
        <v>7.694</v>
      </c>
      <c r="BB33" s="91">
        <v>96</v>
      </c>
      <c r="BC33" s="91">
        <v>85</v>
      </c>
      <c r="BD33" s="91" t="s">
        <v>429</v>
      </c>
      <c r="BE33" s="92">
        <v>347.64123535156301</v>
      </c>
      <c r="BF33" s="92">
        <v>58</v>
      </c>
      <c r="BG33" s="93">
        <v>46</v>
      </c>
      <c r="BH33" s="91">
        <v>3654.0073445711669</v>
      </c>
      <c r="BI33" s="91">
        <v>549936</v>
      </c>
      <c r="BJ33" s="91">
        <v>520502</v>
      </c>
      <c r="BK33" s="91">
        <v>4030</v>
      </c>
      <c r="BL33" s="91"/>
    </row>
    <row r="34" spans="1:64" x14ac:dyDescent="0.3">
      <c r="A34" s="111" t="s">
        <v>53</v>
      </c>
      <c r="B34" s="94" t="s">
        <v>52</v>
      </c>
      <c r="C34" s="92">
        <v>92.056412871062776</v>
      </c>
      <c r="D34" s="92">
        <v>3.250250740213029</v>
      </c>
      <c r="E34" s="92">
        <v>23.388000000000002</v>
      </c>
      <c r="F34" s="92">
        <v>4.6118431303246599</v>
      </c>
      <c r="G34" s="92">
        <v>31.749220000000001</v>
      </c>
      <c r="H34" s="92">
        <v>66.228620000000006</v>
      </c>
      <c r="I34" s="93">
        <v>47.7</v>
      </c>
      <c r="J34" s="92">
        <v>10.798999999999999</v>
      </c>
      <c r="K34" s="92">
        <v>0.58148498025068462</v>
      </c>
      <c r="L34" s="92">
        <v>0.17034811999999999</v>
      </c>
      <c r="M34" s="92">
        <v>87.160619999999994</v>
      </c>
      <c r="N34" s="92">
        <v>595.85</v>
      </c>
      <c r="O34" s="92">
        <v>546.01</v>
      </c>
      <c r="P34" s="92">
        <v>3.3579331948255899</v>
      </c>
      <c r="Q34" s="92">
        <v>5.8396341122300708</v>
      </c>
      <c r="R34" s="93">
        <v>28</v>
      </c>
      <c r="S34" s="93">
        <v>23.9</v>
      </c>
      <c r="T34" s="91">
        <v>326</v>
      </c>
      <c r="U34" s="93">
        <v>0.6</v>
      </c>
      <c r="V34" s="92">
        <v>0.1</v>
      </c>
      <c r="W34" s="92">
        <v>18.401</v>
      </c>
      <c r="X34" s="91">
        <v>5298995</v>
      </c>
      <c r="Y34" s="92">
        <v>0.4741629460623521</v>
      </c>
      <c r="Z34" s="92" t="s">
        <v>429</v>
      </c>
      <c r="AA34" s="91">
        <v>0</v>
      </c>
      <c r="AB34" s="91">
        <v>5817</v>
      </c>
      <c r="AC34" s="91">
        <v>870000</v>
      </c>
      <c r="AD34" s="91">
        <v>0</v>
      </c>
      <c r="AE34" s="91">
        <v>0</v>
      </c>
      <c r="AF34" s="91">
        <v>0</v>
      </c>
      <c r="AG34" s="91">
        <v>109</v>
      </c>
      <c r="AH34" s="93">
        <v>16.399999999999999</v>
      </c>
      <c r="AI34" s="91">
        <v>1411059</v>
      </c>
      <c r="AJ34" s="91">
        <v>5602000</v>
      </c>
      <c r="AK34" s="92">
        <v>47.6543600157</v>
      </c>
      <c r="AL34" s="93">
        <v>60</v>
      </c>
      <c r="AM34" s="93">
        <v>80.526489999999995</v>
      </c>
      <c r="AN34" s="92">
        <v>119.49151718372801</v>
      </c>
      <c r="AO34" s="93">
        <v>33.999999128807197</v>
      </c>
      <c r="AP34" s="92" t="s">
        <v>429</v>
      </c>
      <c r="AQ34" s="92">
        <v>2.2999999999999998</v>
      </c>
      <c r="AR34" s="92">
        <v>-0.56860500574111938</v>
      </c>
      <c r="AS34" s="91">
        <v>20</v>
      </c>
      <c r="AT34" s="93">
        <v>89.069999694824205</v>
      </c>
      <c r="AU34" s="92">
        <v>80.526489999999995</v>
      </c>
      <c r="AV34" s="92">
        <v>40</v>
      </c>
      <c r="AW34" s="92">
        <v>119.49151718372801</v>
      </c>
      <c r="AX34" s="91">
        <v>33000</v>
      </c>
      <c r="AY34" s="93">
        <v>59.226970000000001</v>
      </c>
      <c r="AZ34" s="93">
        <v>78.510660000000001</v>
      </c>
      <c r="BA34" s="92">
        <v>1.6819999999999999</v>
      </c>
      <c r="BB34" s="91">
        <v>93</v>
      </c>
      <c r="BC34" s="91">
        <v>61</v>
      </c>
      <c r="BD34" s="91">
        <v>82</v>
      </c>
      <c r="BE34" s="92">
        <v>228.57086181640599</v>
      </c>
      <c r="BF34" s="92">
        <v>160</v>
      </c>
      <c r="BG34" s="93">
        <v>46</v>
      </c>
      <c r="BH34" s="91">
        <v>1512.1267097284658</v>
      </c>
      <c r="BI34" s="91">
        <v>16486542.000000002</v>
      </c>
      <c r="BJ34" s="91">
        <v>15460764</v>
      </c>
      <c r="BK34" s="91">
        <v>176520</v>
      </c>
      <c r="BL34" s="91"/>
    </row>
    <row r="35" spans="1:64" x14ac:dyDescent="0.3">
      <c r="A35" s="111" t="s">
        <v>55</v>
      </c>
      <c r="B35" s="94" t="s">
        <v>54</v>
      </c>
      <c r="C35" s="92">
        <v>53.343988914979583</v>
      </c>
      <c r="D35" s="92">
        <v>3.6769331516401866</v>
      </c>
      <c r="E35" s="92">
        <v>56.374000000000002</v>
      </c>
      <c r="F35" s="92">
        <v>4.9923419787069401</v>
      </c>
      <c r="G35" s="92">
        <v>6.9517100000000003</v>
      </c>
      <c r="H35" s="92">
        <v>2.7349899999999998</v>
      </c>
      <c r="I35" s="93">
        <v>21.7</v>
      </c>
      <c r="J35" s="92">
        <v>15.683999999999999</v>
      </c>
      <c r="K35" s="92">
        <v>0.56272531405438808</v>
      </c>
      <c r="L35" s="92">
        <v>0.24268993999999999</v>
      </c>
      <c r="M35" s="92">
        <v>4026.2114099999999</v>
      </c>
      <c r="N35" s="92">
        <v>549.27</v>
      </c>
      <c r="O35" s="92">
        <v>648.66999999999996</v>
      </c>
      <c r="P35" s="92">
        <v>3.0751171252642395</v>
      </c>
      <c r="Q35" s="92">
        <v>0.86246192564825175</v>
      </c>
      <c r="R35" s="93">
        <v>76.099999999999994</v>
      </c>
      <c r="S35" s="93">
        <v>14.8</v>
      </c>
      <c r="T35" s="91">
        <v>194</v>
      </c>
      <c r="U35" s="93">
        <v>3.8</v>
      </c>
      <c r="V35" s="92">
        <v>2.0699999999999998</v>
      </c>
      <c r="W35" s="92">
        <v>303.8</v>
      </c>
      <c r="X35" s="91">
        <v>16222133</v>
      </c>
      <c r="Y35" s="92">
        <v>0.56645724553990451</v>
      </c>
      <c r="Z35" s="92">
        <v>46.6</v>
      </c>
      <c r="AA35" s="91">
        <v>12890</v>
      </c>
      <c r="AB35" s="91">
        <v>942</v>
      </c>
      <c r="AC35" s="91">
        <v>0</v>
      </c>
      <c r="AD35" s="91">
        <v>668000</v>
      </c>
      <c r="AE35" s="91">
        <v>418004</v>
      </c>
      <c r="AF35" s="91">
        <v>0</v>
      </c>
      <c r="AG35" s="91">
        <v>123</v>
      </c>
      <c r="AH35" s="93">
        <v>9.9</v>
      </c>
      <c r="AI35" s="91">
        <v>265136</v>
      </c>
      <c r="AJ35" s="91" t="s">
        <v>429</v>
      </c>
      <c r="AK35" s="92">
        <v>1.4765455110300001</v>
      </c>
      <c r="AL35" s="93">
        <v>20</v>
      </c>
      <c r="AM35" s="93">
        <v>77.071039999999996</v>
      </c>
      <c r="AN35" s="92">
        <v>73.190199009234803</v>
      </c>
      <c r="AO35" s="93">
        <v>23.2029719748646</v>
      </c>
      <c r="AP35" s="92">
        <v>0.57999999999999996</v>
      </c>
      <c r="AQ35" s="92">
        <v>3.9666666666666663</v>
      </c>
      <c r="AR35" s="92">
        <v>-0.79965251684188843</v>
      </c>
      <c r="AS35" s="91">
        <v>25</v>
      </c>
      <c r="AT35" s="93">
        <v>61.4018745422363</v>
      </c>
      <c r="AU35" s="92">
        <v>77.071039999999996</v>
      </c>
      <c r="AV35" s="92">
        <v>23.20297197</v>
      </c>
      <c r="AW35" s="92">
        <v>73.190199009234803</v>
      </c>
      <c r="AX35" s="91">
        <v>37000</v>
      </c>
      <c r="AY35" s="93">
        <v>39.07555</v>
      </c>
      <c r="AZ35" s="93">
        <v>60.384860000000003</v>
      </c>
      <c r="BA35" s="92">
        <v>0.89800000000000002</v>
      </c>
      <c r="BB35" s="91">
        <v>86</v>
      </c>
      <c r="BC35" s="91" t="s">
        <v>429</v>
      </c>
      <c r="BD35" s="91">
        <v>84</v>
      </c>
      <c r="BE35" s="92">
        <v>169.288818359375</v>
      </c>
      <c r="BF35" s="92">
        <v>529</v>
      </c>
      <c r="BG35" s="93">
        <v>38</v>
      </c>
      <c r="BH35" s="91">
        <v>1526.8757133920872</v>
      </c>
      <c r="BI35" s="91">
        <v>25876387</v>
      </c>
      <c r="BJ35" s="91">
        <v>23371047</v>
      </c>
      <c r="BK35" s="91">
        <v>472710</v>
      </c>
      <c r="BL35" s="91"/>
    </row>
    <row r="36" spans="1:64" x14ac:dyDescent="0.3">
      <c r="A36" s="111" t="s">
        <v>57</v>
      </c>
      <c r="B36" s="94" t="s">
        <v>56</v>
      </c>
      <c r="C36" s="92">
        <v>4.0753082143198833</v>
      </c>
      <c r="D36" s="92">
        <v>1.4842023565811417</v>
      </c>
      <c r="E36" s="92">
        <v>81.411000000000001</v>
      </c>
      <c r="F36" s="92">
        <v>2.4666280297974299</v>
      </c>
      <c r="G36" s="92">
        <v>0</v>
      </c>
      <c r="H36" s="92" t="s">
        <v>429</v>
      </c>
      <c r="I36" s="93">
        <v>0.01</v>
      </c>
      <c r="J36" s="92">
        <v>5.2919999999999998</v>
      </c>
      <c r="K36" s="92">
        <v>0.92211130934499153</v>
      </c>
      <c r="L36" s="92" t="s">
        <v>429</v>
      </c>
      <c r="M36" s="92">
        <v>-6.8891799999999996</v>
      </c>
      <c r="N36" s="92">
        <v>0</v>
      </c>
      <c r="O36" s="92">
        <v>0</v>
      </c>
      <c r="P36" s="92" t="s">
        <v>429</v>
      </c>
      <c r="Q36" s="92">
        <v>7.8884654407889929E-2</v>
      </c>
      <c r="R36" s="93">
        <v>5</v>
      </c>
      <c r="S36" s="93" t="s">
        <v>429</v>
      </c>
      <c r="T36" s="91">
        <v>5.5</v>
      </c>
      <c r="U36" s="93" t="s">
        <v>429</v>
      </c>
      <c r="V36" s="92" t="s">
        <v>429</v>
      </c>
      <c r="W36" s="92" t="s">
        <v>429</v>
      </c>
      <c r="X36" s="91">
        <v>5</v>
      </c>
      <c r="Y36" s="92">
        <v>8.2716424657450216E-2</v>
      </c>
      <c r="Z36" s="92">
        <v>34</v>
      </c>
      <c r="AA36" s="91">
        <v>62554</v>
      </c>
      <c r="AB36" s="91">
        <v>7930</v>
      </c>
      <c r="AC36" s="91">
        <v>19500</v>
      </c>
      <c r="AD36" s="91">
        <v>0</v>
      </c>
      <c r="AE36" s="91">
        <v>192915</v>
      </c>
      <c r="AF36" s="91">
        <v>0</v>
      </c>
      <c r="AG36" s="91">
        <v>141</v>
      </c>
      <c r="AH36" s="93">
        <v>2.4</v>
      </c>
      <c r="AI36" s="91">
        <v>89380000</v>
      </c>
      <c r="AJ36" s="91">
        <v>20798000</v>
      </c>
      <c r="AK36" s="92">
        <v>57.379847008799999</v>
      </c>
      <c r="AL36" s="93">
        <v>100</v>
      </c>
      <c r="AM36" s="93" t="s">
        <v>429</v>
      </c>
      <c r="AN36" s="92">
        <v>89.580022550232698</v>
      </c>
      <c r="AO36" s="93">
        <v>91.16</v>
      </c>
      <c r="AP36" s="92">
        <v>0.62</v>
      </c>
      <c r="AQ36" s="92">
        <v>3.8666666666666671</v>
      </c>
      <c r="AR36" s="92">
        <v>1.7161083221435547</v>
      </c>
      <c r="AS36" s="91">
        <v>77</v>
      </c>
      <c r="AT36" s="93">
        <v>100</v>
      </c>
      <c r="AU36" s="92" t="s">
        <v>429</v>
      </c>
      <c r="AV36" s="92">
        <v>91</v>
      </c>
      <c r="AW36" s="92">
        <v>89.580022550232698</v>
      </c>
      <c r="AX36" s="91">
        <v>1200000</v>
      </c>
      <c r="AY36" s="93">
        <v>99.286010000000005</v>
      </c>
      <c r="AZ36" s="93">
        <v>99.436239999999998</v>
      </c>
      <c r="BA36" s="92">
        <v>26.101999999999997</v>
      </c>
      <c r="BB36" s="91">
        <v>91</v>
      </c>
      <c r="BC36" s="91">
        <v>86</v>
      </c>
      <c r="BD36" s="91">
        <v>80</v>
      </c>
      <c r="BE36" s="92">
        <v>4718.296875</v>
      </c>
      <c r="BF36" s="92">
        <v>10</v>
      </c>
      <c r="BG36" s="93">
        <v>99</v>
      </c>
      <c r="BH36" s="91">
        <v>46124.665160738819</v>
      </c>
      <c r="BI36" s="91">
        <v>37411038</v>
      </c>
      <c r="BJ36" s="91">
        <v>35922368</v>
      </c>
      <c r="BK36" s="91">
        <v>9093510</v>
      </c>
      <c r="BL36" s="91"/>
    </row>
    <row r="37" spans="1:64" x14ac:dyDescent="0.3">
      <c r="A37" s="111" t="s">
        <v>60</v>
      </c>
      <c r="B37" s="94" t="s">
        <v>59</v>
      </c>
      <c r="C37" s="92">
        <v>7.4904122122700567</v>
      </c>
      <c r="D37" s="92">
        <v>2.4517361136075317</v>
      </c>
      <c r="E37" s="92">
        <v>41.363999999999997</v>
      </c>
      <c r="F37" s="92" t="s">
        <v>429</v>
      </c>
      <c r="G37" s="92">
        <v>23.75217</v>
      </c>
      <c r="H37" s="92">
        <v>16.602969999999999</v>
      </c>
      <c r="I37" s="93">
        <v>97.5</v>
      </c>
      <c r="J37" s="92">
        <v>15.401999999999999</v>
      </c>
      <c r="K37" s="92">
        <v>0.38066211113133042</v>
      </c>
      <c r="L37" s="92">
        <v>0.46486375000000002</v>
      </c>
      <c r="M37" s="92">
        <v>7515.3513999999996</v>
      </c>
      <c r="N37" s="92">
        <v>248.56</v>
      </c>
      <c r="O37" s="92">
        <v>280.20999999999998</v>
      </c>
      <c r="P37" s="92">
        <v>27.484299754018959</v>
      </c>
      <c r="Q37" s="92" t="s">
        <v>429</v>
      </c>
      <c r="R37" s="93">
        <v>116.5</v>
      </c>
      <c r="S37" s="93">
        <v>23.5</v>
      </c>
      <c r="T37" s="91">
        <v>423</v>
      </c>
      <c r="U37" s="93">
        <v>4</v>
      </c>
      <c r="V37" s="92">
        <v>3.01</v>
      </c>
      <c r="W37" s="92">
        <v>387.31799999999998</v>
      </c>
      <c r="X37" s="91">
        <v>3765243</v>
      </c>
      <c r="Y37" s="92">
        <v>0.68207866262751871</v>
      </c>
      <c r="Z37" s="92">
        <v>56.2</v>
      </c>
      <c r="AA37" s="91">
        <v>5440</v>
      </c>
      <c r="AB37" s="91">
        <v>119</v>
      </c>
      <c r="AC37" s="91">
        <v>20000</v>
      </c>
      <c r="AD37" s="91">
        <v>641000</v>
      </c>
      <c r="AE37" s="91">
        <v>8284</v>
      </c>
      <c r="AF37" s="91">
        <v>35182</v>
      </c>
      <c r="AG37" s="91">
        <v>81</v>
      </c>
      <c r="AH37" s="93">
        <v>59.6</v>
      </c>
      <c r="AI37" s="91" t="s">
        <v>429</v>
      </c>
      <c r="AJ37" s="91" t="s">
        <v>429</v>
      </c>
      <c r="AK37" s="92">
        <v>19.402146986000002</v>
      </c>
      <c r="AL37" s="93">
        <v>0</v>
      </c>
      <c r="AM37" s="93">
        <v>37.395820000000001</v>
      </c>
      <c r="AN37" s="92">
        <v>27.414490241661198</v>
      </c>
      <c r="AO37" s="93">
        <v>4</v>
      </c>
      <c r="AP37" s="92">
        <v>0.75</v>
      </c>
      <c r="AQ37" s="92" t="s">
        <v>429</v>
      </c>
      <c r="AR37" s="92">
        <v>-1.720416784286499</v>
      </c>
      <c r="AS37" s="91">
        <v>25</v>
      </c>
      <c r="AT37" s="93">
        <v>29.982038497924801</v>
      </c>
      <c r="AU37" s="92">
        <v>37.395820000000001</v>
      </c>
      <c r="AV37" s="92">
        <v>4.3392549446182702</v>
      </c>
      <c r="AW37" s="92">
        <v>27.414490241661198</v>
      </c>
      <c r="AX37" s="91">
        <v>30000</v>
      </c>
      <c r="AY37" s="93">
        <v>25.319669999999999</v>
      </c>
      <c r="AZ37" s="93">
        <v>46.333759999999998</v>
      </c>
      <c r="BA37" s="92">
        <v>0.629</v>
      </c>
      <c r="BB37" s="91">
        <v>47</v>
      </c>
      <c r="BC37" s="91" t="s">
        <v>429</v>
      </c>
      <c r="BD37" s="91">
        <v>47</v>
      </c>
      <c r="BE37" s="92">
        <v>29.907772064208999</v>
      </c>
      <c r="BF37" s="92">
        <v>829</v>
      </c>
      <c r="BG37" s="93">
        <v>13</v>
      </c>
      <c r="BH37" s="91">
        <v>509.97097480501412</v>
      </c>
      <c r="BI37" s="91">
        <v>4745179</v>
      </c>
      <c r="BJ37" s="91">
        <v>4912660</v>
      </c>
      <c r="BK37" s="91">
        <v>622980</v>
      </c>
      <c r="BL37" s="91"/>
    </row>
    <row r="38" spans="1:64" x14ac:dyDescent="0.3">
      <c r="A38" s="111" t="s">
        <v>62</v>
      </c>
      <c r="B38" s="94" t="s">
        <v>61</v>
      </c>
      <c r="C38" s="92">
        <v>12.291733640406607</v>
      </c>
      <c r="D38" s="92">
        <v>3.8990883429378531</v>
      </c>
      <c r="E38" s="92">
        <v>23.059000000000001</v>
      </c>
      <c r="F38" s="92">
        <v>5.7771795342327703</v>
      </c>
      <c r="G38" s="92">
        <v>66.989289999999997</v>
      </c>
      <c r="H38" s="92">
        <v>5.8180899999999998</v>
      </c>
      <c r="I38" s="93">
        <v>87</v>
      </c>
      <c r="J38" s="92">
        <v>18.007999999999999</v>
      </c>
      <c r="K38" s="92">
        <v>0.40117596828543989</v>
      </c>
      <c r="L38" s="92">
        <v>0.53344195999999999</v>
      </c>
      <c r="M38" s="92">
        <v>6363.2729399999998</v>
      </c>
      <c r="N38" s="92">
        <v>228.79</v>
      </c>
      <c r="O38" s="92">
        <v>308.73</v>
      </c>
      <c r="P38" s="92">
        <v>7.9081372734609525</v>
      </c>
      <c r="Q38" s="92" t="s">
        <v>429</v>
      </c>
      <c r="R38" s="93">
        <v>119</v>
      </c>
      <c r="S38" s="93">
        <v>28.8</v>
      </c>
      <c r="T38" s="91">
        <v>154</v>
      </c>
      <c r="U38" s="93">
        <v>1.3</v>
      </c>
      <c r="V38" s="92">
        <v>0.67</v>
      </c>
      <c r="W38" s="92">
        <v>188.608</v>
      </c>
      <c r="X38" s="91">
        <v>6222557</v>
      </c>
      <c r="Y38" s="92">
        <v>0.7006806671961634</v>
      </c>
      <c r="Z38" s="92">
        <v>43.3</v>
      </c>
      <c r="AA38" s="91">
        <v>1887452</v>
      </c>
      <c r="AB38" s="91">
        <v>4227</v>
      </c>
      <c r="AC38" s="91">
        <v>460</v>
      </c>
      <c r="AD38" s="91">
        <v>169003</v>
      </c>
      <c r="AE38" s="91">
        <v>446817</v>
      </c>
      <c r="AF38" s="91">
        <v>6351</v>
      </c>
      <c r="AG38" s="91">
        <v>98</v>
      </c>
      <c r="AH38" s="93">
        <v>37.5</v>
      </c>
      <c r="AI38" s="91" t="s">
        <v>429</v>
      </c>
      <c r="AJ38" s="91">
        <v>87000</v>
      </c>
      <c r="AK38" s="92">
        <v>1.40184994861</v>
      </c>
      <c r="AL38" s="93">
        <v>20</v>
      </c>
      <c r="AM38" s="93">
        <v>22.31155</v>
      </c>
      <c r="AN38" s="92">
        <v>45.1237387603827</v>
      </c>
      <c r="AO38" s="93">
        <v>5</v>
      </c>
      <c r="AP38" s="92">
        <v>0.47</v>
      </c>
      <c r="AQ38" s="92" t="s">
        <v>429</v>
      </c>
      <c r="AR38" s="92">
        <v>-1.5288466215133667</v>
      </c>
      <c r="AS38" s="91">
        <v>20</v>
      </c>
      <c r="AT38" s="93">
        <v>10.876416206359901</v>
      </c>
      <c r="AU38" s="92">
        <v>22.31155</v>
      </c>
      <c r="AV38" s="92">
        <v>6.4999981195150101</v>
      </c>
      <c r="AW38" s="92">
        <v>45.1237387603827</v>
      </c>
      <c r="AX38" s="91">
        <v>31000</v>
      </c>
      <c r="AY38" s="93">
        <v>8.3424800000000001</v>
      </c>
      <c r="AZ38" s="93">
        <v>38.700600000000001</v>
      </c>
      <c r="BA38" s="92">
        <v>0.47499999999999998</v>
      </c>
      <c r="BB38" s="91">
        <v>41</v>
      </c>
      <c r="BC38" s="91" t="s">
        <v>429</v>
      </c>
      <c r="BD38" s="91" t="s">
        <v>429</v>
      </c>
      <c r="BE38" s="92">
        <v>94.954780578613295</v>
      </c>
      <c r="BF38" s="92">
        <v>1140</v>
      </c>
      <c r="BG38" s="93">
        <v>29</v>
      </c>
      <c r="BH38" s="91">
        <v>730.24460756542555</v>
      </c>
      <c r="BI38" s="91">
        <v>15946882</v>
      </c>
      <c r="BJ38" s="91">
        <v>14012920</v>
      </c>
      <c r="BK38" s="91">
        <v>1259200</v>
      </c>
      <c r="BL38" s="91"/>
    </row>
    <row r="39" spans="1:64" x14ac:dyDescent="0.3">
      <c r="A39" s="111" t="s">
        <v>64</v>
      </c>
      <c r="B39" s="94" t="s">
        <v>63</v>
      </c>
      <c r="C39" s="92">
        <v>25.189446066651886</v>
      </c>
      <c r="D39" s="92">
        <v>1.4755584468350913</v>
      </c>
      <c r="E39" s="92">
        <v>87.563999999999993</v>
      </c>
      <c r="F39" s="92" t="s">
        <v>429</v>
      </c>
      <c r="G39" s="92">
        <v>0</v>
      </c>
      <c r="H39" s="92" t="s">
        <v>429</v>
      </c>
      <c r="I39" s="93">
        <v>9</v>
      </c>
      <c r="J39" s="92">
        <v>6.242</v>
      </c>
      <c r="K39" s="92">
        <v>0.84694798169419816</v>
      </c>
      <c r="L39" s="92" t="s">
        <v>429</v>
      </c>
      <c r="M39" s="92">
        <v>18.50675</v>
      </c>
      <c r="N39" s="92">
        <v>47.79</v>
      </c>
      <c r="O39" s="92">
        <v>0</v>
      </c>
      <c r="P39" s="92">
        <v>2.631949095628169E-2</v>
      </c>
      <c r="Q39" s="92">
        <v>2.2162519989337191E-2</v>
      </c>
      <c r="R39" s="93">
        <v>7.2</v>
      </c>
      <c r="S39" s="93">
        <v>0.5</v>
      </c>
      <c r="T39" s="91">
        <v>17</v>
      </c>
      <c r="U39" s="93">
        <v>0.5</v>
      </c>
      <c r="V39" s="92">
        <v>0.62</v>
      </c>
      <c r="W39" s="92" t="s">
        <v>429</v>
      </c>
      <c r="X39" s="91">
        <v>15</v>
      </c>
      <c r="Y39" s="92">
        <v>0.28785367480719526</v>
      </c>
      <c r="Z39" s="92">
        <v>46.6</v>
      </c>
      <c r="AA39" s="91">
        <v>14989</v>
      </c>
      <c r="AB39" s="91">
        <v>0</v>
      </c>
      <c r="AC39" s="91">
        <v>1392</v>
      </c>
      <c r="AD39" s="91">
        <v>0</v>
      </c>
      <c r="AE39" s="91">
        <v>14045</v>
      </c>
      <c r="AF39" s="91">
        <v>0</v>
      </c>
      <c r="AG39" s="91">
        <v>126</v>
      </c>
      <c r="AH39" s="93">
        <v>2.7</v>
      </c>
      <c r="AI39" s="91">
        <v>19517185</v>
      </c>
      <c r="AJ39" s="91">
        <v>6450000</v>
      </c>
      <c r="AK39" s="92">
        <v>8.0775284173700008</v>
      </c>
      <c r="AL39" s="93">
        <v>40</v>
      </c>
      <c r="AM39" s="93">
        <v>96.402280000000005</v>
      </c>
      <c r="AN39" s="92">
        <v>134.437321268012</v>
      </c>
      <c r="AO39" s="93">
        <v>82.327486933846401</v>
      </c>
      <c r="AP39" s="92">
        <v>0.2</v>
      </c>
      <c r="AQ39" s="92">
        <v>3.7166666666666672</v>
      </c>
      <c r="AR39" s="92">
        <v>1.084033727645874</v>
      </c>
      <c r="AS39" s="91">
        <v>67</v>
      </c>
      <c r="AT39" s="93">
        <v>100</v>
      </c>
      <c r="AU39" s="92">
        <v>96.402280000000005</v>
      </c>
      <c r="AV39" s="92">
        <v>82.327486930000006</v>
      </c>
      <c r="AW39" s="92">
        <v>134.437321268012</v>
      </c>
      <c r="AX39" s="91">
        <v>150000</v>
      </c>
      <c r="AY39" s="93">
        <v>100</v>
      </c>
      <c r="AZ39" s="93">
        <v>99.832789999999989</v>
      </c>
      <c r="BA39" s="92">
        <v>10.8</v>
      </c>
      <c r="BB39" s="91">
        <v>93</v>
      </c>
      <c r="BC39" s="91">
        <v>90</v>
      </c>
      <c r="BD39" s="91">
        <v>93</v>
      </c>
      <c r="BE39" s="92">
        <v>2002.00842285156</v>
      </c>
      <c r="BF39" s="92">
        <v>13</v>
      </c>
      <c r="BG39" s="93">
        <v>74</v>
      </c>
      <c r="BH39" s="91">
        <v>15923.359061989322</v>
      </c>
      <c r="BI39" s="91">
        <v>18952035</v>
      </c>
      <c r="BJ39" s="91">
        <v>17946833</v>
      </c>
      <c r="BK39" s="91">
        <v>743532</v>
      </c>
      <c r="BL39" s="91"/>
    </row>
    <row r="40" spans="1:64" x14ac:dyDescent="0.3">
      <c r="A40" s="111" t="s">
        <v>374</v>
      </c>
      <c r="B40" s="94" t="s">
        <v>65</v>
      </c>
      <c r="C40" s="92">
        <v>148.34883327066609</v>
      </c>
      <c r="D40" s="92">
        <v>2.4916282014058759</v>
      </c>
      <c r="E40" s="92">
        <v>59.152000000000001</v>
      </c>
      <c r="F40" s="92" t="s">
        <v>429</v>
      </c>
      <c r="G40" s="92">
        <v>0.22636000000000001</v>
      </c>
      <c r="H40" s="92" t="s">
        <v>429</v>
      </c>
      <c r="I40" s="93">
        <v>25.2</v>
      </c>
      <c r="J40" s="92">
        <v>5.931</v>
      </c>
      <c r="K40" s="92">
        <v>0.75758742874882323</v>
      </c>
      <c r="L40" s="92">
        <v>1.5957510000000001E-2</v>
      </c>
      <c r="M40" s="92">
        <v>0.28050000000000003</v>
      </c>
      <c r="N40" s="92">
        <v>-440.36</v>
      </c>
      <c r="O40" s="92">
        <v>-380.92</v>
      </c>
      <c r="P40" s="92">
        <v>-5.4366597399585249E-3</v>
      </c>
      <c r="Q40" s="92">
        <v>0.17861062583943196</v>
      </c>
      <c r="R40" s="93">
        <v>8.6</v>
      </c>
      <c r="S40" s="93">
        <v>2.4</v>
      </c>
      <c r="T40" s="91">
        <v>63</v>
      </c>
      <c r="U40" s="93">
        <v>0.1</v>
      </c>
      <c r="V40" s="92" t="s">
        <v>429</v>
      </c>
      <c r="W40" s="92">
        <v>0</v>
      </c>
      <c r="X40" s="91">
        <v>26376326</v>
      </c>
      <c r="Y40" s="92">
        <v>0.16264248044280027</v>
      </c>
      <c r="Z40" s="92">
        <v>38.6</v>
      </c>
      <c r="AA40" s="91">
        <v>14890393</v>
      </c>
      <c r="AB40" s="91">
        <v>8338124</v>
      </c>
      <c r="AC40" s="91">
        <v>5343783</v>
      </c>
      <c r="AD40" s="91">
        <v>0</v>
      </c>
      <c r="AE40" s="91">
        <v>322359</v>
      </c>
      <c r="AF40" s="91">
        <v>0</v>
      </c>
      <c r="AG40" s="91">
        <v>132</v>
      </c>
      <c r="AH40" s="93">
        <v>8.5</v>
      </c>
      <c r="AI40" s="91">
        <v>611439830</v>
      </c>
      <c r="AJ40" s="91">
        <v>60740000</v>
      </c>
      <c r="AK40" s="92">
        <v>42.610964580000001</v>
      </c>
      <c r="AL40" s="93">
        <v>100</v>
      </c>
      <c r="AM40" s="93">
        <v>96.840890000000002</v>
      </c>
      <c r="AN40" s="92">
        <v>115.525812190767</v>
      </c>
      <c r="AO40" s="93">
        <v>54.3</v>
      </c>
      <c r="AP40" s="92" t="s">
        <v>429</v>
      </c>
      <c r="AQ40" s="92">
        <v>4</v>
      </c>
      <c r="AR40" s="92">
        <v>0.47712838649749756</v>
      </c>
      <c r="AS40" s="91">
        <v>41</v>
      </c>
      <c r="AT40" s="93">
        <v>100</v>
      </c>
      <c r="AU40" s="92">
        <v>96.840890000000002</v>
      </c>
      <c r="AV40" s="92">
        <v>54.3</v>
      </c>
      <c r="AW40" s="92">
        <v>115.525812190767</v>
      </c>
      <c r="AX40" s="91">
        <v>1000000</v>
      </c>
      <c r="AY40" s="93">
        <v>84.76079</v>
      </c>
      <c r="AZ40" s="93">
        <v>92.846140000000005</v>
      </c>
      <c r="BA40" s="92">
        <v>17.855</v>
      </c>
      <c r="BB40" s="91">
        <v>99</v>
      </c>
      <c r="BC40" s="91">
        <v>99</v>
      </c>
      <c r="BD40" s="91" t="s">
        <v>429</v>
      </c>
      <c r="BE40" s="92">
        <v>761.48785400390602</v>
      </c>
      <c r="BF40" s="92">
        <v>29</v>
      </c>
      <c r="BG40" s="93">
        <v>94</v>
      </c>
      <c r="BH40" s="91">
        <v>9770.8470878331427</v>
      </c>
      <c r="BI40" s="91">
        <v>1433783692</v>
      </c>
      <c r="BJ40" s="91">
        <v>1376121789</v>
      </c>
      <c r="BK40" s="91">
        <v>9327489.9000000004</v>
      </c>
      <c r="BL40" s="91"/>
    </row>
    <row r="41" spans="1:64" x14ac:dyDescent="0.3">
      <c r="A41" s="111" t="s">
        <v>67</v>
      </c>
      <c r="B41" s="94" t="s">
        <v>66</v>
      </c>
      <c r="C41" s="92">
        <v>44.748702118071201</v>
      </c>
      <c r="D41" s="92">
        <v>1.929120267862773</v>
      </c>
      <c r="E41" s="92">
        <v>80.778000000000006</v>
      </c>
      <c r="F41" s="92">
        <v>3.52685205109591</v>
      </c>
      <c r="G41" s="92">
        <v>3.06637</v>
      </c>
      <c r="H41" s="92">
        <v>65.385760000000005</v>
      </c>
      <c r="I41" s="93">
        <v>28.1</v>
      </c>
      <c r="J41" s="92">
        <v>7.41</v>
      </c>
      <c r="K41" s="92">
        <v>0.76089493092664839</v>
      </c>
      <c r="L41" s="92">
        <v>1.9657270000000001E-2</v>
      </c>
      <c r="M41" s="92">
        <v>4661.0321599999997</v>
      </c>
      <c r="N41" s="92">
        <v>738.56</v>
      </c>
      <c r="O41" s="92">
        <v>1636.96</v>
      </c>
      <c r="P41" s="92">
        <v>0.55209061192328757</v>
      </c>
      <c r="Q41" s="92">
        <v>1.9224885338360931</v>
      </c>
      <c r="R41" s="93">
        <v>14.2</v>
      </c>
      <c r="S41" s="93">
        <v>3.4</v>
      </c>
      <c r="T41" s="91">
        <v>33</v>
      </c>
      <c r="U41" s="93">
        <v>0.4</v>
      </c>
      <c r="V41" s="92" t="s">
        <v>429</v>
      </c>
      <c r="W41" s="92">
        <v>7.3979999999999997</v>
      </c>
      <c r="X41" s="91">
        <v>3391009</v>
      </c>
      <c r="Y41" s="92">
        <v>0.41050226349077279</v>
      </c>
      <c r="Z41" s="92">
        <v>49.7</v>
      </c>
      <c r="AA41" s="91">
        <v>76725</v>
      </c>
      <c r="AB41" s="91">
        <v>60000</v>
      </c>
      <c r="AC41" s="91">
        <v>119536</v>
      </c>
      <c r="AD41" s="91">
        <v>5761000</v>
      </c>
      <c r="AE41" s="91">
        <v>3190</v>
      </c>
      <c r="AF41" s="91">
        <v>23897</v>
      </c>
      <c r="AG41" s="91">
        <v>132</v>
      </c>
      <c r="AH41" s="93">
        <v>4.8</v>
      </c>
      <c r="AI41" s="91">
        <v>33704037</v>
      </c>
      <c r="AJ41" s="91">
        <v>4113000</v>
      </c>
      <c r="AK41" s="92">
        <v>446.495637101</v>
      </c>
      <c r="AL41" s="93">
        <v>80</v>
      </c>
      <c r="AM41" s="93">
        <v>95.092510000000004</v>
      </c>
      <c r="AN41" s="92">
        <v>129.90860966123799</v>
      </c>
      <c r="AO41" s="93">
        <v>62.259880316284097</v>
      </c>
      <c r="AP41" s="92">
        <v>0.26</v>
      </c>
      <c r="AQ41" s="92">
        <v>3.7833333333333328</v>
      </c>
      <c r="AR41" s="92">
        <v>-8.5226237773895264E-2</v>
      </c>
      <c r="AS41" s="91">
        <v>37</v>
      </c>
      <c r="AT41" s="93">
        <v>99.595237731933594</v>
      </c>
      <c r="AU41" s="92">
        <v>95.092510000000004</v>
      </c>
      <c r="AV41" s="92">
        <v>64.126376820445898</v>
      </c>
      <c r="AW41" s="92">
        <v>129.90860966123799</v>
      </c>
      <c r="AX41" s="91">
        <v>120000</v>
      </c>
      <c r="AY41" s="93">
        <v>89.625360000000001</v>
      </c>
      <c r="AZ41" s="93">
        <v>97.300110000000004</v>
      </c>
      <c r="BA41" s="92">
        <v>20.835000000000001</v>
      </c>
      <c r="BB41" s="91">
        <v>92</v>
      </c>
      <c r="BC41" s="91">
        <v>89</v>
      </c>
      <c r="BD41" s="91">
        <v>91</v>
      </c>
      <c r="BE41" s="92">
        <v>829.80291748046898</v>
      </c>
      <c r="BF41" s="92">
        <v>83</v>
      </c>
      <c r="BG41" s="93">
        <v>66</v>
      </c>
      <c r="BH41" s="91">
        <v>6651.2912926762056</v>
      </c>
      <c r="BI41" s="91">
        <v>50339443</v>
      </c>
      <c r="BJ41" s="91">
        <v>48192215</v>
      </c>
      <c r="BK41" s="91">
        <v>1109500</v>
      </c>
      <c r="BL41" s="91"/>
    </row>
    <row r="42" spans="1:64" x14ac:dyDescent="0.3">
      <c r="A42" s="111" t="s">
        <v>69</v>
      </c>
      <c r="B42" s="94" t="s">
        <v>68</v>
      </c>
      <c r="C42" s="92">
        <v>447.24447754022663</v>
      </c>
      <c r="D42" s="92">
        <v>2.8658559669185957</v>
      </c>
      <c r="E42" s="92">
        <v>28.965</v>
      </c>
      <c r="F42" s="92">
        <v>5.3716011092460096</v>
      </c>
      <c r="G42" s="92">
        <v>0.59155000000000002</v>
      </c>
      <c r="H42" s="92">
        <v>15.57353</v>
      </c>
      <c r="I42" s="93">
        <v>69.599999999999994</v>
      </c>
      <c r="J42" s="92">
        <v>14.396000000000001</v>
      </c>
      <c r="K42" s="92">
        <v>0.53782565616494327</v>
      </c>
      <c r="L42" s="92">
        <v>0.18077140999999999</v>
      </c>
      <c r="M42" s="92">
        <v>49.367510000000003</v>
      </c>
      <c r="N42" s="92">
        <v>24.72</v>
      </c>
      <c r="O42" s="92">
        <v>25.62</v>
      </c>
      <c r="P42" s="92">
        <v>7.3085822429116476</v>
      </c>
      <c r="Q42" s="92">
        <v>13.806227625696232</v>
      </c>
      <c r="R42" s="93">
        <v>67.5</v>
      </c>
      <c r="S42" s="93">
        <v>16.899999999999999</v>
      </c>
      <c r="T42" s="91">
        <v>35</v>
      </c>
      <c r="U42" s="93">
        <v>0.1</v>
      </c>
      <c r="V42" s="92">
        <v>0.02</v>
      </c>
      <c r="W42" s="92">
        <v>3.968</v>
      </c>
      <c r="X42" s="91">
        <v>828148</v>
      </c>
      <c r="Y42" s="92" t="s">
        <v>429</v>
      </c>
      <c r="Z42" s="92">
        <v>45.3</v>
      </c>
      <c r="AA42" s="91">
        <v>0</v>
      </c>
      <c r="AB42" s="91">
        <v>0</v>
      </c>
      <c r="AC42" s="91">
        <v>345311</v>
      </c>
      <c r="AD42" s="91">
        <v>0</v>
      </c>
      <c r="AE42" s="91">
        <v>0</v>
      </c>
      <c r="AF42" s="91">
        <v>0</v>
      </c>
      <c r="AG42" s="91">
        <v>105</v>
      </c>
      <c r="AH42" s="93">
        <v>30.9</v>
      </c>
      <c r="AI42" s="91" t="s">
        <v>429</v>
      </c>
      <c r="AJ42" s="91">
        <v>28000</v>
      </c>
      <c r="AK42" s="92">
        <v>2.55511811024</v>
      </c>
      <c r="AL42" s="93">
        <v>0</v>
      </c>
      <c r="AM42" s="93">
        <v>58.817019999999999</v>
      </c>
      <c r="AN42" s="92">
        <v>59.9411045244509</v>
      </c>
      <c r="AO42" s="93">
        <v>7.9383227708030004</v>
      </c>
      <c r="AP42" s="92">
        <v>0.46</v>
      </c>
      <c r="AQ42" s="92">
        <v>1.9</v>
      </c>
      <c r="AR42" s="92">
        <v>-1.6391341686248779</v>
      </c>
      <c r="AS42" s="91">
        <v>25</v>
      </c>
      <c r="AT42" s="93">
        <v>79.931289672851605</v>
      </c>
      <c r="AU42" s="92">
        <v>58.817019999999999</v>
      </c>
      <c r="AV42" s="92">
        <v>8.4781702954212399</v>
      </c>
      <c r="AW42" s="92">
        <v>59.9411045244509</v>
      </c>
      <c r="AX42" s="91">
        <v>690</v>
      </c>
      <c r="AY42" s="93">
        <v>35.856619999999999</v>
      </c>
      <c r="AZ42" s="93">
        <v>80.167519999999996</v>
      </c>
      <c r="BA42" s="92">
        <v>1.6989999999999998</v>
      </c>
      <c r="BB42" s="91">
        <v>91</v>
      </c>
      <c r="BC42" s="91" t="s">
        <v>429</v>
      </c>
      <c r="BD42" s="91" t="s">
        <v>429</v>
      </c>
      <c r="BE42" s="92">
        <v>115.84633636474599</v>
      </c>
      <c r="BF42" s="92">
        <v>273</v>
      </c>
      <c r="BG42" s="93">
        <v>19</v>
      </c>
      <c r="BH42" s="91">
        <v>1445.4508086999781</v>
      </c>
      <c r="BI42" s="91">
        <v>850891</v>
      </c>
      <c r="BJ42" s="91">
        <v>788474</v>
      </c>
      <c r="BK42" s="91">
        <v>1861</v>
      </c>
      <c r="BL42" s="91"/>
    </row>
    <row r="43" spans="1:64" x14ac:dyDescent="0.3">
      <c r="A43" s="111" t="s">
        <v>372</v>
      </c>
      <c r="B43" s="94" t="s">
        <v>71</v>
      </c>
      <c r="C43" s="92">
        <v>15.35684626647145</v>
      </c>
      <c r="D43" s="92">
        <v>3.2670044139016841</v>
      </c>
      <c r="E43" s="92">
        <v>66.915999999999997</v>
      </c>
      <c r="F43" s="92">
        <v>4.3074023816909</v>
      </c>
      <c r="G43" s="92">
        <v>8.7450899999999994</v>
      </c>
      <c r="H43" s="92">
        <v>47.96367</v>
      </c>
      <c r="I43" s="93">
        <v>48</v>
      </c>
      <c r="J43" s="92">
        <v>15.109</v>
      </c>
      <c r="K43" s="92">
        <v>0.60849959993428904</v>
      </c>
      <c r="L43" s="92">
        <v>0.11167630000000001</v>
      </c>
      <c r="M43" s="92">
        <v>426.42106000000001</v>
      </c>
      <c r="N43" s="92">
        <v>39.159999999999997</v>
      </c>
      <c r="O43" s="92">
        <v>71.599999999999994</v>
      </c>
      <c r="P43" s="92">
        <v>1.4349574347879295</v>
      </c>
      <c r="Q43" s="92">
        <v>8.5269076792358275E-2</v>
      </c>
      <c r="R43" s="93">
        <v>50.1</v>
      </c>
      <c r="S43" s="93">
        <v>12.3</v>
      </c>
      <c r="T43" s="91">
        <v>376</v>
      </c>
      <c r="U43" s="93">
        <v>3.1</v>
      </c>
      <c r="V43" s="92">
        <v>2.5</v>
      </c>
      <c r="W43" s="92">
        <v>197.63499999999999</v>
      </c>
      <c r="X43" s="91">
        <v>1784187</v>
      </c>
      <c r="Y43" s="92">
        <v>0.57901026192942318</v>
      </c>
      <c r="Z43" s="92">
        <v>48.9</v>
      </c>
      <c r="AA43" s="91">
        <v>0</v>
      </c>
      <c r="AB43" s="91">
        <v>0</v>
      </c>
      <c r="AC43" s="91">
        <v>196246</v>
      </c>
      <c r="AD43" s="91">
        <v>107000</v>
      </c>
      <c r="AE43" s="91">
        <v>53605</v>
      </c>
      <c r="AF43" s="91">
        <v>2</v>
      </c>
      <c r="AG43" s="91">
        <v>91</v>
      </c>
      <c r="AH43" s="93">
        <v>40.299999999999997</v>
      </c>
      <c r="AI43" s="91">
        <v>333899</v>
      </c>
      <c r="AJ43" s="91">
        <v>206000</v>
      </c>
      <c r="AK43" s="92">
        <v>41.324356672699999</v>
      </c>
      <c r="AL43" s="93">
        <v>40</v>
      </c>
      <c r="AM43" s="93">
        <v>80.298760000000001</v>
      </c>
      <c r="AN43" s="92">
        <v>95.3405363744168</v>
      </c>
      <c r="AO43" s="93">
        <v>8.1219493234659996</v>
      </c>
      <c r="AP43" s="92">
        <v>0.47</v>
      </c>
      <c r="AQ43" s="92" t="s">
        <v>429</v>
      </c>
      <c r="AR43" s="92">
        <v>-1.217235803604126</v>
      </c>
      <c r="AS43" s="91">
        <v>19</v>
      </c>
      <c r="AT43" s="93">
        <v>66.214851379394503</v>
      </c>
      <c r="AU43" s="92">
        <v>80.298760000000001</v>
      </c>
      <c r="AV43" s="92">
        <v>8.65</v>
      </c>
      <c r="AW43" s="92">
        <v>95.3405363744168</v>
      </c>
      <c r="AX43" s="91">
        <v>5900</v>
      </c>
      <c r="AY43" s="93">
        <v>20.172879999999999</v>
      </c>
      <c r="AZ43" s="93">
        <v>73.217759999999998</v>
      </c>
      <c r="BA43" s="92">
        <v>1.159</v>
      </c>
      <c r="BB43" s="91">
        <v>69</v>
      </c>
      <c r="BC43" s="91" t="s">
        <v>429</v>
      </c>
      <c r="BD43" s="91">
        <v>66</v>
      </c>
      <c r="BE43" s="92">
        <v>263.289794921875</v>
      </c>
      <c r="BF43" s="92">
        <v>378</v>
      </c>
      <c r="BG43" s="93">
        <v>47</v>
      </c>
      <c r="BH43" s="91">
        <v>2147.769461045938</v>
      </c>
      <c r="BI43" s="91">
        <v>5380504</v>
      </c>
      <c r="BJ43" s="91">
        <v>4641885</v>
      </c>
      <c r="BK43" s="91">
        <v>341500</v>
      </c>
      <c r="BL43" s="91"/>
    </row>
    <row r="44" spans="1:64" x14ac:dyDescent="0.3">
      <c r="A44" s="111" t="s">
        <v>656</v>
      </c>
      <c r="B44" s="94" t="s">
        <v>70</v>
      </c>
      <c r="C44" s="92">
        <v>37.082592355704548</v>
      </c>
      <c r="D44" s="92">
        <v>4.5398245224454339</v>
      </c>
      <c r="E44" s="92">
        <v>44.46</v>
      </c>
      <c r="F44" s="92">
        <v>5.3020675050332002</v>
      </c>
      <c r="G44" s="92">
        <v>12.052680000000001</v>
      </c>
      <c r="H44" s="92">
        <v>4.4715999999999996</v>
      </c>
      <c r="I44" s="93">
        <v>79.099999999999994</v>
      </c>
      <c r="J44" s="92">
        <v>17.861999999999998</v>
      </c>
      <c r="K44" s="92">
        <v>0.45873007073552818</v>
      </c>
      <c r="L44" s="92">
        <v>0.38901683999999997</v>
      </c>
      <c r="M44" s="92">
        <v>0</v>
      </c>
      <c r="N44" s="92">
        <v>1190.1500000000001</v>
      </c>
      <c r="O44" s="92">
        <v>1363.76</v>
      </c>
      <c r="P44" s="92">
        <v>5.509979408236636</v>
      </c>
      <c r="Q44" s="92">
        <v>3.8594141416279761</v>
      </c>
      <c r="R44" s="93">
        <v>88.1</v>
      </c>
      <c r="S44" s="93">
        <v>23.4</v>
      </c>
      <c r="T44" s="91">
        <v>322</v>
      </c>
      <c r="U44" s="93">
        <v>0.7</v>
      </c>
      <c r="V44" s="92">
        <v>0.25</v>
      </c>
      <c r="W44" s="92">
        <v>307.62099999999998</v>
      </c>
      <c r="X44" s="91">
        <v>55563633</v>
      </c>
      <c r="Y44" s="92">
        <v>0.65473159424704463</v>
      </c>
      <c r="Z44" s="92">
        <v>42.1</v>
      </c>
      <c r="AA44" s="91">
        <v>1532</v>
      </c>
      <c r="AB44" s="91">
        <v>18259</v>
      </c>
      <c r="AC44" s="91">
        <v>802344</v>
      </c>
      <c r="AD44" s="91">
        <v>3081000</v>
      </c>
      <c r="AE44" s="91">
        <v>531258</v>
      </c>
      <c r="AF44" s="91">
        <v>6628</v>
      </c>
      <c r="AG44" s="91">
        <v>87</v>
      </c>
      <c r="AH44" s="93">
        <v>59.6</v>
      </c>
      <c r="AI44" s="91">
        <v>932043.43852210802</v>
      </c>
      <c r="AJ44" s="91" t="s">
        <v>429</v>
      </c>
      <c r="AK44" s="92">
        <v>4.7012666628200002</v>
      </c>
      <c r="AL44" s="93">
        <v>0</v>
      </c>
      <c r="AM44" s="93">
        <v>77.042680000000004</v>
      </c>
      <c r="AN44" s="92">
        <v>43.3822150190136</v>
      </c>
      <c r="AO44" s="93">
        <v>6.2099740603011897</v>
      </c>
      <c r="AP44" s="92">
        <v>0.28000000000000003</v>
      </c>
      <c r="AQ44" s="92">
        <v>2</v>
      </c>
      <c r="AR44" s="92">
        <v>-1.554787278175354</v>
      </c>
      <c r="AS44" s="91">
        <v>18</v>
      </c>
      <c r="AT44" s="93">
        <v>19.093631744384801</v>
      </c>
      <c r="AU44" s="92">
        <v>77.042680000000004</v>
      </c>
      <c r="AV44" s="92">
        <v>8.6199049156935494</v>
      </c>
      <c r="AW44" s="92">
        <v>43.3822150190136</v>
      </c>
      <c r="AX44" s="91">
        <v>180000</v>
      </c>
      <c r="AY44" s="93">
        <v>20.45598</v>
      </c>
      <c r="AZ44" s="93">
        <v>43.243319999999997</v>
      </c>
      <c r="BA44" s="92">
        <v>0.89999999999999991</v>
      </c>
      <c r="BB44" s="91">
        <v>81</v>
      </c>
      <c r="BC44" s="91" t="s">
        <v>429</v>
      </c>
      <c r="BD44" s="91">
        <v>79</v>
      </c>
      <c r="BE44" s="92">
        <v>34.488208770752003</v>
      </c>
      <c r="BF44" s="92">
        <v>473</v>
      </c>
      <c r="BG44" s="93">
        <v>34</v>
      </c>
      <c r="BH44" s="91">
        <v>561.77718239064689</v>
      </c>
      <c r="BI44" s="91">
        <v>86790568</v>
      </c>
      <c r="BJ44" s="91">
        <v>77236049</v>
      </c>
      <c r="BK44" s="91">
        <v>2267050</v>
      </c>
      <c r="BL44" s="91"/>
    </row>
    <row r="45" spans="1:64" x14ac:dyDescent="0.3">
      <c r="A45" s="111" t="s">
        <v>73</v>
      </c>
      <c r="B45" s="94" t="s">
        <v>72</v>
      </c>
      <c r="C45" s="92">
        <v>97.913063063063063</v>
      </c>
      <c r="D45" s="92">
        <v>1.9827414849553664</v>
      </c>
      <c r="E45" s="92">
        <v>79.34</v>
      </c>
      <c r="F45" s="92">
        <v>3.46142664480857</v>
      </c>
      <c r="G45" s="92">
        <v>0.20355000000000001</v>
      </c>
      <c r="H45" s="92">
        <v>83.841040000000007</v>
      </c>
      <c r="I45" s="93">
        <v>3.9</v>
      </c>
      <c r="J45" s="92">
        <v>6.9569999999999999</v>
      </c>
      <c r="K45" s="92">
        <v>0.79351994637866763</v>
      </c>
      <c r="L45" s="92" t="s">
        <v>429</v>
      </c>
      <c r="M45" s="92">
        <v>111.95994</v>
      </c>
      <c r="N45" s="92">
        <v>60.07</v>
      </c>
      <c r="O45" s="92">
        <v>54.89</v>
      </c>
      <c r="P45" s="92">
        <v>0.16574860913931402</v>
      </c>
      <c r="Q45" s="92">
        <v>0.88725880860868056</v>
      </c>
      <c r="R45" s="93">
        <v>8.8000000000000007</v>
      </c>
      <c r="S45" s="93">
        <v>1.1000000000000001</v>
      </c>
      <c r="T45" s="91">
        <v>9.6999998092651403</v>
      </c>
      <c r="U45" s="93">
        <v>0.4</v>
      </c>
      <c r="V45" s="92">
        <v>0.4</v>
      </c>
      <c r="W45" s="92">
        <v>7.0000000000000001E-3</v>
      </c>
      <c r="X45" s="91">
        <v>7794</v>
      </c>
      <c r="Y45" s="92">
        <v>0.28514079649704971</v>
      </c>
      <c r="Z45" s="92">
        <v>48.3</v>
      </c>
      <c r="AA45" s="91">
        <v>11500</v>
      </c>
      <c r="AB45" s="91">
        <v>125190</v>
      </c>
      <c r="AC45" s="91">
        <v>4852</v>
      </c>
      <c r="AD45" s="91">
        <v>0</v>
      </c>
      <c r="AE45" s="91">
        <v>37165</v>
      </c>
      <c r="AF45" s="91">
        <v>0</v>
      </c>
      <c r="AG45" s="91">
        <v>119</v>
      </c>
      <c r="AH45" s="93">
        <v>4.8</v>
      </c>
      <c r="AI45" s="91">
        <v>1948546</v>
      </c>
      <c r="AJ45" s="91">
        <v>2960000</v>
      </c>
      <c r="AK45" s="92">
        <v>11.8254558988</v>
      </c>
      <c r="AL45" s="93">
        <v>60</v>
      </c>
      <c r="AM45" s="93">
        <v>97.863789999999995</v>
      </c>
      <c r="AN45" s="92">
        <v>169.93069825206501</v>
      </c>
      <c r="AO45" s="93">
        <v>71.581664619502206</v>
      </c>
      <c r="AP45" s="92">
        <v>0.28000000000000003</v>
      </c>
      <c r="AQ45" s="92">
        <v>4.4166666666666661</v>
      </c>
      <c r="AR45" s="92">
        <v>0.37818676233291626</v>
      </c>
      <c r="AS45" s="91">
        <v>56</v>
      </c>
      <c r="AT45" s="93">
        <v>99.599998474121094</v>
      </c>
      <c r="AU45" s="92">
        <v>97.863789999999995</v>
      </c>
      <c r="AV45" s="92">
        <v>74.086802225515896</v>
      </c>
      <c r="AW45" s="92">
        <v>169.93069825206501</v>
      </c>
      <c r="AX45" s="91">
        <v>23000</v>
      </c>
      <c r="AY45" s="93">
        <v>97.818359999999998</v>
      </c>
      <c r="AZ45" s="93">
        <v>99.701520000000002</v>
      </c>
      <c r="BA45" s="92">
        <v>11.497</v>
      </c>
      <c r="BB45" s="91">
        <v>96</v>
      </c>
      <c r="BC45" s="91">
        <v>93</v>
      </c>
      <c r="BD45" s="91">
        <v>96</v>
      </c>
      <c r="BE45" s="92">
        <v>1248.54797363281</v>
      </c>
      <c r="BF45" s="92">
        <v>27</v>
      </c>
      <c r="BG45" s="93">
        <v>70</v>
      </c>
      <c r="BH45" s="91">
        <v>12026.547533733288</v>
      </c>
      <c r="BI45" s="91">
        <v>5047561</v>
      </c>
      <c r="BJ45" s="91">
        <v>4810126</v>
      </c>
      <c r="BK45" s="91">
        <v>51060</v>
      </c>
      <c r="BL45" s="91"/>
    </row>
    <row r="46" spans="1:64" x14ac:dyDescent="0.3">
      <c r="A46" s="111" t="s">
        <v>369</v>
      </c>
      <c r="B46" s="94" t="s">
        <v>74</v>
      </c>
      <c r="C46" s="92">
        <v>78.834053459119502</v>
      </c>
      <c r="D46" s="92">
        <v>3.4484617372077828</v>
      </c>
      <c r="E46" s="92">
        <v>50.779000000000003</v>
      </c>
      <c r="F46" s="92">
        <v>5.0900631110499699</v>
      </c>
      <c r="G46" s="92">
        <v>25.737220000000001</v>
      </c>
      <c r="H46" s="92">
        <v>19.3508</v>
      </c>
      <c r="I46" s="93">
        <v>59.2</v>
      </c>
      <c r="J46" s="92">
        <v>15.75</v>
      </c>
      <c r="K46" s="92">
        <v>0.51574712840389214</v>
      </c>
      <c r="L46" s="92">
        <v>0.235871</v>
      </c>
      <c r="M46" s="92">
        <v>26.33616</v>
      </c>
      <c r="N46" s="92">
        <v>289.52</v>
      </c>
      <c r="O46" s="92">
        <v>508.67</v>
      </c>
      <c r="P46" s="92">
        <v>2.3208667548309245</v>
      </c>
      <c r="Q46" s="92">
        <v>0.75637091238673215</v>
      </c>
      <c r="R46" s="93">
        <v>80.900000000000006</v>
      </c>
      <c r="S46" s="93">
        <v>12.8</v>
      </c>
      <c r="T46" s="91">
        <v>148</v>
      </c>
      <c r="U46" s="93">
        <v>2.7</v>
      </c>
      <c r="V46" s="92">
        <v>1.93</v>
      </c>
      <c r="W46" s="92">
        <v>138.857</v>
      </c>
      <c r="X46" s="91">
        <v>20479536</v>
      </c>
      <c r="Y46" s="92">
        <v>0.65704813982203714</v>
      </c>
      <c r="Z46" s="92">
        <v>41.5</v>
      </c>
      <c r="AA46" s="91">
        <v>846</v>
      </c>
      <c r="AB46" s="91">
        <v>25000</v>
      </c>
      <c r="AC46" s="91">
        <v>0</v>
      </c>
      <c r="AD46" s="91">
        <v>302000</v>
      </c>
      <c r="AE46" s="91">
        <v>2027</v>
      </c>
      <c r="AF46" s="91">
        <v>2839</v>
      </c>
      <c r="AG46" s="91">
        <v>123</v>
      </c>
      <c r="AH46" s="93">
        <v>19</v>
      </c>
      <c r="AI46" s="91">
        <v>779482</v>
      </c>
      <c r="AJ46" s="91">
        <v>1800000</v>
      </c>
      <c r="AK46" s="92">
        <v>1.3653267705800001</v>
      </c>
      <c r="AL46" s="93">
        <v>40</v>
      </c>
      <c r="AM46" s="93">
        <v>47.165349999999997</v>
      </c>
      <c r="AN46" s="92">
        <v>134.85795136109101</v>
      </c>
      <c r="AO46" s="93">
        <v>43.839920851487598</v>
      </c>
      <c r="AP46" s="92">
        <v>0.71</v>
      </c>
      <c r="AQ46" s="92">
        <v>1.8666666666666665</v>
      </c>
      <c r="AR46" s="92">
        <v>-0.5705186128616333</v>
      </c>
      <c r="AS46" s="91">
        <v>35</v>
      </c>
      <c r="AT46" s="93">
        <v>65.635757446289105</v>
      </c>
      <c r="AU46" s="92">
        <v>47.165349999999997</v>
      </c>
      <c r="AV46" s="92">
        <v>46.823727082628302</v>
      </c>
      <c r="AW46" s="92">
        <v>134.85795136109101</v>
      </c>
      <c r="AX46" s="91">
        <v>32000</v>
      </c>
      <c r="AY46" s="93">
        <v>32.134909999999998</v>
      </c>
      <c r="AZ46" s="93">
        <v>72.868940000000009</v>
      </c>
      <c r="BA46" s="92">
        <v>2.3260000000000001</v>
      </c>
      <c r="BB46" s="91">
        <v>84</v>
      </c>
      <c r="BC46" s="91" t="s">
        <v>429</v>
      </c>
      <c r="BD46" s="91">
        <v>99</v>
      </c>
      <c r="BE46" s="92">
        <v>162.64495849609401</v>
      </c>
      <c r="BF46" s="92">
        <v>617</v>
      </c>
      <c r="BG46" s="93">
        <v>44</v>
      </c>
      <c r="BH46" s="91">
        <v>1715.5312381701324</v>
      </c>
      <c r="BI46" s="91">
        <v>25716554</v>
      </c>
      <c r="BJ46" s="91">
        <v>22700258</v>
      </c>
      <c r="BK46" s="91">
        <v>318000</v>
      </c>
      <c r="BL46" s="91"/>
    </row>
    <row r="47" spans="1:64" x14ac:dyDescent="0.3">
      <c r="A47" s="111" t="s">
        <v>76</v>
      </c>
      <c r="B47" s="94" t="s">
        <v>75</v>
      </c>
      <c r="C47" s="92">
        <v>73.077197998570412</v>
      </c>
      <c r="D47" s="92">
        <v>-0.36249200919431179</v>
      </c>
      <c r="E47" s="92">
        <v>56.947000000000003</v>
      </c>
      <c r="F47" s="92">
        <v>2.79539616520456</v>
      </c>
      <c r="G47" s="92">
        <v>0.44244</v>
      </c>
      <c r="H47" s="92" t="s">
        <v>429</v>
      </c>
      <c r="I47" s="93" t="s">
        <v>429</v>
      </c>
      <c r="J47" s="92">
        <v>4.5250000000000004</v>
      </c>
      <c r="K47" s="92">
        <v>0.83731331941177412</v>
      </c>
      <c r="L47" s="92" t="s">
        <v>429</v>
      </c>
      <c r="M47" s="92">
        <v>0</v>
      </c>
      <c r="N47" s="92">
        <v>0</v>
      </c>
      <c r="O47" s="92">
        <v>0</v>
      </c>
      <c r="P47" s="92" t="s">
        <v>429</v>
      </c>
      <c r="Q47" s="92">
        <v>4.7304844026851773</v>
      </c>
      <c r="R47" s="93">
        <v>4.7</v>
      </c>
      <c r="S47" s="93" t="s">
        <v>429</v>
      </c>
      <c r="T47" s="91">
        <v>10</v>
      </c>
      <c r="U47" s="93">
        <v>0.1</v>
      </c>
      <c r="V47" s="92" t="s">
        <v>429</v>
      </c>
      <c r="W47" s="92" t="s">
        <v>429</v>
      </c>
      <c r="X47" s="91">
        <v>15</v>
      </c>
      <c r="Y47" s="92">
        <v>0.1224165438386442</v>
      </c>
      <c r="Z47" s="92">
        <v>31.1</v>
      </c>
      <c r="AA47" s="91">
        <v>3580</v>
      </c>
      <c r="AB47" s="91">
        <v>471</v>
      </c>
      <c r="AC47" s="91">
        <v>65</v>
      </c>
      <c r="AD47" s="91">
        <v>0</v>
      </c>
      <c r="AE47" s="91">
        <v>1007</v>
      </c>
      <c r="AF47" s="91">
        <v>9</v>
      </c>
      <c r="AG47" s="91">
        <v>125</v>
      </c>
      <c r="AH47" s="93">
        <v>2.4</v>
      </c>
      <c r="AI47" s="91">
        <v>2093577</v>
      </c>
      <c r="AJ47" s="91">
        <v>15593000</v>
      </c>
      <c r="AK47" s="92">
        <v>2.6547468354400001</v>
      </c>
      <c r="AL47" s="93">
        <v>80</v>
      </c>
      <c r="AM47" s="93">
        <v>99.125360000000001</v>
      </c>
      <c r="AN47" s="92">
        <v>105.583454932809</v>
      </c>
      <c r="AO47" s="93">
        <v>67.096192036847796</v>
      </c>
      <c r="AP47" s="92">
        <v>0.3</v>
      </c>
      <c r="AQ47" s="92">
        <v>3.25</v>
      </c>
      <c r="AR47" s="92">
        <v>0.45691832900047302</v>
      </c>
      <c r="AS47" s="91">
        <v>47</v>
      </c>
      <c r="AT47" s="93">
        <v>100</v>
      </c>
      <c r="AU47" s="92">
        <v>99.125360000000001</v>
      </c>
      <c r="AV47" s="92">
        <v>75.294625989725802</v>
      </c>
      <c r="AW47" s="92">
        <v>105.583454932809</v>
      </c>
      <c r="AX47" s="91">
        <v>83000</v>
      </c>
      <c r="AY47" s="93">
        <v>96.538440000000008</v>
      </c>
      <c r="AZ47" s="93">
        <v>99.586669999999998</v>
      </c>
      <c r="BA47" s="92">
        <v>29.962</v>
      </c>
      <c r="BB47" s="91">
        <v>92</v>
      </c>
      <c r="BC47" s="91">
        <v>95</v>
      </c>
      <c r="BD47" s="91" t="s">
        <v>429</v>
      </c>
      <c r="BE47" s="92">
        <v>1705.20764160156</v>
      </c>
      <c r="BF47" s="92">
        <v>8</v>
      </c>
      <c r="BG47" s="93">
        <v>73</v>
      </c>
      <c r="BH47" s="91">
        <v>14869.090682304484</v>
      </c>
      <c r="BI47" s="91">
        <v>4130299</v>
      </c>
      <c r="BJ47" s="91">
        <v>4240006</v>
      </c>
      <c r="BK47" s="91">
        <v>55960</v>
      </c>
      <c r="BL47" s="91"/>
    </row>
    <row r="48" spans="1:64" x14ac:dyDescent="0.3">
      <c r="A48" s="111" t="s">
        <v>78</v>
      </c>
      <c r="B48" s="94" t="s">
        <v>77</v>
      </c>
      <c r="C48" s="92">
        <v>108.99959623149394</v>
      </c>
      <c r="D48" s="92">
        <v>6.8028841812253951E-2</v>
      </c>
      <c r="E48" s="92">
        <v>77.037000000000006</v>
      </c>
      <c r="F48" s="92" t="s">
        <v>429</v>
      </c>
      <c r="G48" s="92">
        <v>0.26878999999999997</v>
      </c>
      <c r="H48" s="92">
        <v>85.198210000000003</v>
      </c>
      <c r="I48" s="93">
        <v>6.6</v>
      </c>
      <c r="J48" s="92">
        <v>5.1829999999999998</v>
      </c>
      <c r="K48" s="92">
        <v>0.77771450857750557</v>
      </c>
      <c r="L48" s="92" t="s">
        <v>429</v>
      </c>
      <c r="M48" s="92">
        <v>44.609990000000003</v>
      </c>
      <c r="N48" s="92">
        <v>312.13</v>
      </c>
      <c r="O48" s="92">
        <v>267.27</v>
      </c>
      <c r="P48" s="92">
        <v>2.995038193972293</v>
      </c>
      <c r="Q48" s="92" t="s">
        <v>429</v>
      </c>
      <c r="R48" s="93">
        <v>5</v>
      </c>
      <c r="S48" s="93" t="s">
        <v>429</v>
      </c>
      <c r="T48" s="91">
        <v>7.0999999046325701</v>
      </c>
      <c r="U48" s="93">
        <v>0.4</v>
      </c>
      <c r="V48" s="92">
        <v>0.32</v>
      </c>
      <c r="W48" s="92" t="s">
        <v>429</v>
      </c>
      <c r="X48" s="91">
        <v>40866</v>
      </c>
      <c r="Y48" s="92">
        <v>0.31249158027420243</v>
      </c>
      <c r="Z48" s="92" t="s">
        <v>429</v>
      </c>
      <c r="AA48" s="91">
        <v>10000000</v>
      </c>
      <c r="AB48" s="91">
        <v>40540</v>
      </c>
      <c r="AC48" s="91">
        <v>10111</v>
      </c>
      <c r="AD48" s="91">
        <v>0</v>
      </c>
      <c r="AE48" s="91">
        <v>319</v>
      </c>
      <c r="AF48" s="91">
        <v>0</v>
      </c>
      <c r="AG48" s="91">
        <v>139</v>
      </c>
      <c r="AH48" s="93">
        <v>2.4</v>
      </c>
      <c r="AI48" s="91">
        <v>560754.33200000005</v>
      </c>
      <c r="AJ48" s="91">
        <v>4594000</v>
      </c>
      <c r="AK48" s="92">
        <v>1.41381254405</v>
      </c>
      <c r="AL48" s="93">
        <v>100</v>
      </c>
      <c r="AM48" s="93">
        <v>99.752529999999993</v>
      </c>
      <c r="AN48" s="92">
        <v>47.3915372670671</v>
      </c>
      <c r="AO48" s="93">
        <v>42.98</v>
      </c>
      <c r="AP48" s="92" t="s">
        <v>429</v>
      </c>
      <c r="AQ48" s="92">
        <v>4</v>
      </c>
      <c r="AR48" s="92">
        <v>-0.24483782052993774</v>
      </c>
      <c r="AS48" s="91">
        <v>48</v>
      </c>
      <c r="AT48" s="93">
        <v>100</v>
      </c>
      <c r="AU48" s="92">
        <v>99.752529999999993</v>
      </c>
      <c r="AV48" s="92">
        <v>57.148404319999997</v>
      </c>
      <c r="AW48" s="92">
        <v>47.3915372670671</v>
      </c>
      <c r="AX48" s="91">
        <v>67000</v>
      </c>
      <c r="AY48" s="93">
        <v>92.810239999999993</v>
      </c>
      <c r="AZ48" s="93">
        <v>95.327579999999998</v>
      </c>
      <c r="BA48" s="92">
        <v>81.899999999999991</v>
      </c>
      <c r="BB48" s="91">
        <v>99</v>
      </c>
      <c r="BC48" s="91">
        <v>99</v>
      </c>
      <c r="BD48" s="91" t="s">
        <v>429</v>
      </c>
      <c r="BE48" s="92">
        <v>2457.66796875</v>
      </c>
      <c r="BF48" s="92">
        <v>36</v>
      </c>
      <c r="BG48" s="93">
        <v>100</v>
      </c>
      <c r="BH48" s="91">
        <v>8541.2106734664048</v>
      </c>
      <c r="BI48" s="91">
        <v>11333484</v>
      </c>
      <c r="BJ48" s="91">
        <v>11389559</v>
      </c>
      <c r="BK48" s="91">
        <v>106440</v>
      </c>
      <c r="BL48" s="91"/>
    </row>
    <row r="49" spans="1:64" x14ac:dyDescent="0.3">
      <c r="A49" s="111" t="s">
        <v>80</v>
      </c>
      <c r="B49" s="94" t="s">
        <v>79</v>
      </c>
      <c r="C49" s="92">
        <v>128.70833333333334</v>
      </c>
      <c r="D49" s="92">
        <v>0.77031383453709024</v>
      </c>
      <c r="E49" s="92">
        <v>66.81</v>
      </c>
      <c r="F49" s="92">
        <v>2.7587405438560602</v>
      </c>
      <c r="G49" s="92">
        <v>0</v>
      </c>
      <c r="H49" s="92" t="s">
        <v>429</v>
      </c>
      <c r="I49" s="93" t="s">
        <v>429</v>
      </c>
      <c r="J49" s="92">
        <v>5.452</v>
      </c>
      <c r="K49" s="92">
        <v>0.872955393887627</v>
      </c>
      <c r="L49" s="92" t="s">
        <v>429</v>
      </c>
      <c r="M49" s="92">
        <v>0</v>
      </c>
      <c r="N49" s="92">
        <v>0</v>
      </c>
      <c r="O49" s="92">
        <v>0</v>
      </c>
      <c r="P49" s="92" t="s">
        <v>429</v>
      </c>
      <c r="Q49" s="92">
        <v>1.9941406175721847</v>
      </c>
      <c r="R49" s="93">
        <v>2.4</v>
      </c>
      <c r="S49" s="93" t="s">
        <v>429</v>
      </c>
      <c r="T49" s="91">
        <v>5.5999999046325701</v>
      </c>
      <c r="U49" s="93">
        <v>0.1</v>
      </c>
      <c r="V49" s="92">
        <v>0.1</v>
      </c>
      <c r="W49" s="92" t="s">
        <v>429</v>
      </c>
      <c r="X49" s="91">
        <v>4</v>
      </c>
      <c r="Y49" s="92">
        <v>8.6124699215239575E-2</v>
      </c>
      <c r="Z49" s="92">
        <v>34</v>
      </c>
      <c r="AA49" s="91">
        <v>0</v>
      </c>
      <c r="AB49" s="91">
        <v>0</v>
      </c>
      <c r="AC49" s="91">
        <v>0</v>
      </c>
      <c r="AD49" s="91">
        <v>228000</v>
      </c>
      <c r="AE49" s="91">
        <v>21321</v>
      </c>
      <c r="AF49" s="91">
        <v>0</v>
      </c>
      <c r="AG49" s="91">
        <v>106</v>
      </c>
      <c r="AH49" s="93">
        <v>5.6</v>
      </c>
      <c r="AI49" s="91">
        <v>401408</v>
      </c>
      <c r="AJ49" s="91">
        <v>3652000</v>
      </c>
      <c r="AK49" s="92">
        <v>4.7076991942699999</v>
      </c>
      <c r="AL49" s="93">
        <v>80</v>
      </c>
      <c r="AM49" s="93">
        <v>98.678430000000006</v>
      </c>
      <c r="AN49" s="92">
        <v>138.900485998611</v>
      </c>
      <c r="AO49" s="93">
        <v>80.743188971932</v>
      </c>
      <c r="AP49" s="92">
        <v>0.33</v>
      </c>
      <c r="AQ49" s="92" t="s">
        <v>429</v>
      </c>
      <c r="AR49" s="92">
        <v>0.92090219259262085</v>
      </c>
      <c r="AS49" s="91">
        <v>58</v>
      </c>
      <c r="AT49" s="93">
        <v>100</v>
      </c>
      <c r="AU49" s="92">
        <v>98.678430000000006</v>
      </c>
      <c r="AV49" s="92">
        <v>84.433582518688894</v>
      </c>
      <c r="AW49" s="92">
        <v>138.900485998611</v>
      </c>
      <c r="AX49" s="91">
        <v>19000</v>
      </c>
      <c r="AY49" s="93">
        <v>99.15231</v>
      </c>
      <c r="AZ49" s="93">
        <v>99.613290000000006</v>
      </c>
      <c r="BA49" s="92">
        <v>19.510999999999999</v>
      </c>
      <c r="BB49" s="91">
        <v>97</v>
      </c>
      <c r="BC49" s="91">
        <v>88</v>
      </c>
      <c r="BD49" s="91">
        <v>81</v>
      </c>
      <c r="BE49" s="92">
        <v>2270.83178710938</v>
      </c>
      <c r="BF49" s="92">
        <v>6</v>
      </c>
      <c r="BG49" s="93">
        <v>74</v>
      </c>
      <c r="BH49" s="91">
        <v>28159.301699945499</v>
      </c>
      <c r="BI49" s="91">
        <v>1198574</v>
      </c>
      <c r="BJ49" s="91">
        <v>1165275</v>
      </c>
      <c r="BK49" s="91">
        <v>9240</v>
      </c>
      <c r="BL49" s="91"/>
    </row>
    <row r="50" spans="1:64" x14ac:dyDescent="0.3">
      <c r="A50" s="111" t="s">
        <v>82</v>
      </c>
      <c r="B50" s="94" t="s">
        <v>81</v>
      </c>
      <c r="C50" s="92">
        <v>137.60288785288785</v>
      </c>
      <c r="D50" s="92">
        <v>0.45328177779839202</v>
      </c>
      <c r="E50" s="92">
        <v>73.792000000000002</v>
      </c>
      <c r="F50" s="92">
        <v>2.3958593689795098</v>
      </c>
      <c r="G50" s="92">
        <v>0</v>
      </c>
      <c r="H50" s="92" t="s">
        <v>429</v>
      </c>
      <c r="I50" s="93" t="s">
        <v>429</v>
      </c>
      <c r="J50" s="92">
        <v>5.1980000000000004</v>
      </c>
      <c r="K50" s="92">
        <v>0.89075465793353814</v>
      </c>
      <c r="L50" s="92" t="s">
        <v>429</v>
      </c>
      <c r="M50" s="92">
        <v>0</v>
      </c>
      <c r="N50" s="92">
        <v>0</v>
      </c>
      <c r="O50" s="92">
        <v>0</v>
      </c>
      <c r="P50" s="92" t="s">
        <v>429</v>
      </c>
      <c r="Q50" s="92">
        <v>1.5958053513361981</v>
      </c>
      <c r="R50" s="93">
        <v>3.4</v>
      </c>
      <c r="S50" s="93" t="s">
        <v>429</v>
      </c>
      <c r="T50" s="91">
        <v>5.4000000953674299</v>
      </c>
      <c r="U50" s="93">
        <v>0.1</v>
      </c>
      <c r="V50" s="92">
        <v>0.06</v>
      </c>
      <c r="W50" s="92" t="s">
        <v>429</v>
      </c>
      <c r="X50" s="91">
        <v>1</v>
      </c>
      <c r="Y50" s="92">
        <v>0.13741483554839629</v>
      </c>
      <c r="Z50" s="92">
        <v>25.9</v>
      </c>
      <c r="AA50" s="91">
        <v>0</v>
      </c>
      <c r="AB50" s="91">
        <v>0</v>
      </c>
      <c r="AC50" s="91">
        <v>0</v>
      </c>
      <c r="AD50" s="91">
        <v>0</v>
      </c>
      <c r="AE50" s="91">
        <v>4121</v>
      </c>
      <c r="AF50" s="91">
        <v>0</v>
      </c>
      <c r="AG50" s="91">
        <v>127</v>
      </c>
      <c r="AH50" s="93">
        <v>2.4</v>
      </c>
      <c r="AI50" s="91">
        <v>5727200</v>
      </c>
      <c r="AJ50" s="91">
        <v>10160000</v>
      </c>
      <c r="AK50" s="92">
        <v>1.6163533397100001</v>
      </c>
      <c r="AL50" s="93">
        <v>20</v>
      </c>
      <c r="AM50" s="93" t="s">
        <v>429</v>
      </c>
      <c r="AN50" s="92">
        <v>119.113507750141</v>
      </c>
      <c r="AO50" s="93">
        <v>78.719172851343203</v>
      </c>
      <c r="AP50" s="92">
        <v>0.42</v>
      </c>
      <c r="AQ50" s="92">
        <v>4.0166666666666675</v>
      </c>
      <c r="AR50" s="92">
        <v>0.92220807075500488</v>
      </c>
      <c r="AS50" s="91">
        <v>56</v>
      </c>
      <c r="AT50" s="93">
        <v>100</v>
      </c>
      <c r="AU50" s="92" t="s">
        <v>429</v>
      </c>
      <c r="AV50" s="92">
        <v>80.688167543428804</v>
      </c>
      <c r="AW50" s="92">
        <v>119.113507750141</v>
      </c>
      <c r="AX50" s="91">
        <v>210000</v>
      </c>
      <c r="AY50" s="93">
        <v>99.134100000000004</v>
      </c>
      <c r="AZ50" s="93">
        <v>99.880259999999993</v>
      </c>
      <c r="BA50" s="92">
        <v>43.14</v>
      </c>
      <c r="BB50" s="91">
        <v>96</v>
      </c>
      <c r="BC50" s="91">
        <v>90</v>
      </c>
      <c r="BD50" s="91" t="s">
        <v>429</v>
      </c>
      <c r="BE50" s="92">
        <v>2484.63354492188</v>
      </c>
      <c r="BF50" s="92">
        <v>3</v>
      </c>
      <c r="BG50" s="93">
        <v>67</v>
      </c>
      <c r="BH50" s="91">
        <v>22973.105846474056</v>
      </c>
      <c r="BI50" s="91">
        <v>10689213</v>
      </c>
      <c r="BJ50" s="91">
        <v>10543853</v>
      </c>
      <c r="BK50" s="91">
        <v>77240</v>
      </c>
      <c r="BL50" s="91"/>
    </row>
    <row r="51" spans="1:64" x14ac:dyDescent="0.3">
      <c r="A51" s="111" t="s">
        <v>84</v>
      </c>
      <c r="B51" s="94" t="s">
        <v>83</v>
      </c>
      <c r="C51" s="92">
        <v>138.06730173850917</v>
      </c>
      <c r="D51" s="92">
        <v>0.69482880874062636</v>
      </c>
      <c r="E51" s="92">
        <v>87.873999999999995</v>
      </c>
      <c r="F51" s="92" t="s">
        <v>429</v>
      </c>
      <c r="G51" s="92">
        <v>0</v>
      </c>
      <c r="H51" s="92" t="s">
        <v>429</v>
      </c>
      <c r="I51" s="93">
        <v>1E-3</v>
      </c>
      <c r="J51" s="92">
        <v>5.2380000000000004</v>
      </c>
      <c r="K51" s="92">
        <v>0.92994611505550884</v>
      </c>
      <c r="L51" s="92" t="s">
        <v>429</v>
      </c>
      <c r="M51" s="92">
        <v>-82.672610000000006</v>
      </c>
      <c r="N51" s="92">
        <v>0</v>
      </c>
      <c r="O51" s="92">
        <v>0</v>
      </c>
      <c r="P51" s="92" t="s">
        <v>429</v>
      </c>
      <c r="Q51" s="92">
        <v>0.38673039486542776</v>
      </c>
      <c r="R51" s="93">
        <v>4.2</v>
      </c>
      <c r="S51" s="93" t="s">
        <v>429</v>
      </c>
      <c r="T51" s="91">
        <v>5.0999999046325701</v>
      </c>
      <c r="U51" s="93">
        <v>0.2</v>
      </c>
      <c r="V51" s="92">
        <v>0.05</v>
      </c>
      <c r="W51" s="92" t="s">
        <v>429</v>
      </c>
      <c r="X51" s="91">
        <v>0</v>
      </c>
      <c r="Y51" s="92">
        <v>3.9597173601869429E-2</v>
      </c>
      <c r="Z51" s="92">
        <v>28.2</v>
      </c>
      <c r="AA51" s="91">
        <v>0</v>
      </c>
      <c r="AB51" s="91">
        <v>0</v>
      </c>
      <c r="AC51" s="91">
        <v>0</v>
      </c>
      <c r="AD51" s="91">
        <v>0</v>
      </c>
      <c r="AE51" s="91">
        <v>39350</v>
      </c>
      <c r="AF51" s="91">
        <v>0</v>
      </c>
      <c r="AG51" s="91">
        <v>129</v>
      </c>
      <c r="AH51" s="93">
        <v>2.4</v>
      </c>
      <c r="AI51" s="91" t="s">
        <v>429</v>
      </c>
      <c r="AJ51" s="91">
        <v>11743000</v>
      </c>
      <c r="AK51" s="92">
        <v>5.9471936589499999</v>
      </c>
      <c r="AL51" s="93">
        <v>100</v>
      </c>
      <c r="AM51" s="93" t="s">
        <v>429</v>
      </c>
      <c r="AN51" s="92">
        <v>125.118956017306</v>
      </c>
      <c r="AO51" s="93">
        <v>97.099362155562105</v>
      </c>
      <c r="AP51" s="92">
        <v>0.47</v>
      </c>
      <c r="AQ51" s="92">
        <v>3.9333333333333336</v>
      </c>
      <c r="AR51" s="92">
        <v>1.8716311454772949</v>
      </c>
      <c r="AS51" s="91">
        <v>87</v>
      </c>
      <c r="AT51" s="93">
        <v>100</v>
      </c>
      <c r="AU51" s="92" t="s">
        <v>429</v>
      </c>
      <c r="AV51" s="92">
        <v>97.319204365100205</v>
      </c>
      <c r="AW51" s="92">
        <v>125.118956017306</v>
      </c>
      <c r="AX51" s="91">
        <v>150000</v>
      </c>
      <c r="AY51" s="93">
        <v>99.597229999999996</v>
      </c>
      <c r="AZ51" s="93">
        <v>100</v>
      </c>
      <c r="BA51" s="92">
        <v>44.566999999999993</v>
      </c>
      <c r="BB51" s="91">
        <v>98</v>
      </c>
      <c r="BC51" s="91">
        <v>88</v>
      </c>
      <c r="BD51" s="91">
        <v>97</v>
      </c>
      <c r="BE51" s="92">
        <v>5092.98046875</v>
      </c>
      <c r="BF51" s="92">
        <v>4</v>
      </c>
      <c r="BG51" s="93">
        <v>96</v>
      </c>
      <c r="BH51" s="91">
        <v>60595.578029171331</v>
      </c>
      <c r="BI51" s="91">
        <v>5771877</v>
      </c>
      <c r="BJ51" s="91">
        <v>5669094</v>
      </c>
      <c r="BK51" s="91">
        <v>42430</v>
      </c>
      <c r="BL51" s="91"/>
    </row>
    <row r="52" spans="1:64" x14ac:dyDescent="0.3">
      <c r="A52" s="111" t="s">
        <v>86</v>
      </c>
      <c r="B52" s="94" t="s">
        <v>85</v>
      </c>
      <c r="C52" s="92">
        <v>41.368421052631582</v>
      </c>
      <c r="D52" s="92">
        <v>1.7239019889816176</v>
      </c>
      <c r="E52" s="92">
        <v>77.777000000000001</v>
      </c>
      <c r="F52" s="92" t="s">
        <v>429</v>
      </c>
      <c r="G52" s="92">
        <v>17.317910000000001</v>
      </c>
      <c r="H52" s="92" t="s">
        <v>429</v>
      </c>
      <c r="I52" s="93">
        <v>65.599999999999994</v>
      </c>
      <c r="J52" s="92">
        <v>10.278</v>
      </c>
      <c r="K52" s="92">
        <v>0.49543325954795231</v>
      </c>
      <c r="L52" s="92" t="s">
        <v>429</v>
      </c>
      <c r="M52" s="92">
        <v>435.61151999999998</v>
      </c>
      <c r="N52" s="92">
        <v>73.39</v>
      </c>
      <c r="O52" s="92">
        <v>67.27</v>
      </c>
      <c r="P52" s="92">
        <v>5.8011349134205394</v>
      </c>
      <c r="Q52" s="92">
        <v>1.9946465066529215</v>
      </c>
      <c r="R52" s="93">
        <v>59.3</v>
      </c>
      <c r="S52" s="93">
        <v>29.8</v>
      </c>
      <c r="T52" s="91">
        <v>269</v>
      </c>
      <c r="U52" s="93">
        <v>1.3</v>
      </c>
      <c r="V52" s="92">
        <v>0.88</v>
      </c>
      <c r="W52" s="92">
        <v>31.902000000000001</v>
      </c>
      <c r="X52" s="91">
        <v>110561</v>
      </c>
      <c r="Y52" s="92" t="s">
        <v>429</v>
      </c>
      <c r="Z52" s="92">
        <v>41.6</v>
      </c>
      <c r="AA52" s="91">
        <v>0</v>
      </c>
      <c r="AB52" s="91">
        <v>25000</v>
      </c>
      <c r="AC52" s="91">
        <v>400000</v>
      </c>
      <c r="AD52" s="91">
        <v>0</v>
      </c>
      <c r="AE52" s="91">
        <v>28257</v>
      </c>
      <c r="AF52" s="91">
        <v>0</v>
      </c>
      <c r="AG52" s="91">
        <v>109</v>
      </c>
      <c r="AH52" s="93">
        <v>18.899999999999999</v>
      </c>
      <c r="AI52" s="91" t="s">
        <v>429</v>
      </c>
      <c r="AJ52" s="91" t="s">
        <v>429</v>
      </c>
      <c r="AK52" s="92">
        <v>4.6728971962600001E-2</v>
      </c>
      <c r="AL52" s="93">
        <v>20</v>
      </c>
      <c r="AM52" s="93" t="s">
        <v>429</v>
      </c>
      <c r="AN52" s="92">
        <v>41.195904154973903</v>
      </c>
      <c r="AO52" s="93">
        <v>55.681409245396203</v>
      </c>
      <c r="AP52" s="92">
        <v>0.68</v>
      </c>
      <c r="AQ52" s="92">
        <v>2.8</v>
      </c>
      <c r="AR52" s="92">
        <v>-0.89909660816192627</v>
      </c>
      <c r="AS52" s="91">
        <v>30</v>
      </c>
      <c r="AT52" s="93">
        <v>60.200000762939503</v>
      </c>
      <c r="AU52" s="92" t="s">
        <v>429</v>
      </c>
      <c r="AV52" s="92">
        <v>55.681409250000002</v>
      </c>
      <c r="AW52" s="92">
        <v>41.195904154973903</v>
      </c>
      <c r="AX52" s="91">
        <v>2600</v>
      </c>
      <c r="AY52" s="93">
        <v>63.605360000000005</v>
      </c>
      <c r="AZ52" s="93">
        <v>75.632310000000004</v>
      </c>
      <c r="BA52" s="92">
        <v>2.2029999999999998</v>
      </c>
      <c r="BB52" s="91">
        <v>68</v>
      </c>
      <c r="BC52" s="91">
        <v>82</v>
      </c>
      <c r="BD52" s="91">
        <v>68</v>
      </c>
      <c r="BE52" s="92">
        <v>122.075607299805</v>
      </c>
      <c r="BF52" s="92">
        <v>248</v>
      </c>
      <c r="BG52" s="93">
        <v>37</v>
      </c>
      <c r="BH52" s="91">
        <v>2050.2047320209504</v>
      </c>
      <c r="BI52" s="91">
        <v>973557</v>
      </c>
      <c r="BJ52" s="91">
        <v>883091</v>
      </c>
      <c r="BK52" s="91">
        <v>23180</v>
      </c>
      <c r="BL52" s="91"/>
    </row>
    <row r="53" spans="1:64" x14ac:dyDescent="0.3">
      <c r="A53" s="111" t="s">
        <v>88</v>
      </c>
      <c r="B53" s="94" t="s">
        <v>87</v>
      </c>
      <c r="C53" s="92">
        <v>95.5</v>
      </c>
      <c r="D53" s="92">
        <v>0.6618131536172317</v>
      </c>
      <c r="E53" s="92">
        <v>70.483000000000004</v>
      </c>
      <c r="F53" s="92" t="s">
        <v>429</v>
      </c>
      <c r="G53" s="92">
        <v>3.7537199999999999</v>
      </c>
      <c r="H53" s="92" t="s">
        <v>429</v>
      </c>
      <c r="I53" s="93" t="s">
        <v>429</v>
      </c>
      <c r="J53" s="92" t="s">
        <v>429</v>
      </c>
      <c r="K53" s="92">
        <v>0.72378802875589432</v>
      </c>
      <c r="L53" s="92" t="s">
        <v>429</v>
      </c>
      <c r="M53" s="92">
        <v>0.49801000000000001</v>
      </c>
      <c r="N53" s="92">
        <v>0.51</v>
      </c>
      <c r="O53" s="92">
        <v>9.57</v>
      </c>
      <c r="P53" s="92">
        <v>5.2378705642403718</v>
      </c>
      <c r="Q53" s="92">
        <v>8.9270905803125267</v>
      </c>
      <c r="R53" s="93">
        <v>35.700000000000003</v>
      </c>
      <c r="S53" s="93" t="s">
        <v>429</v>
      </c>
      <c r="T53" s="91">
        <v>1.6000000238418599</v>
      </c>
      <c r="U53" s="93" t="s">
        <v>429</v>
      </c>
      <c r="V53" s="92" t="s">
        <v>429</v>
      </c>
      <c r="W53" s="92" t="s">
        <v>429</v>
      </c>
      <c r="X53" s="91">
        <v>6920</v>
      </c>
      <c r="Y53" s="92" t="s">
        <v>429</v>
      </c>
      <c r="Z53" s="92" t="s">
        <v>429</v>
      </c>
      <c r="AA53" s="91">
        <v>71393</v>
      </c>
      <c r="AB53" s="91">
        <v>0</v>
      </c>
      <c r="AC53" s="91">
        <v>0</v>
      </c>
      <c r="AD53" s="91">
        <v>0</v>
      </c>
      <c r="AE53" s="91">
        <v>0</v>
      </c>
      <c r="AF53" s="91">
        <v>0</v>
      </c>
      <c r="AG53" s="91">
        <v>119</v>
      </c>
      <c r="AH53" s="93">
        <v>6.2</v>
      </c>
      <c r="AI53" s="91" t="s">
        <v>429</v>
      </c>
      <c r="AJ53" s="91">
        <v>72000</v>
      </c>
      <c r="AK53" s="92">
        <v>4.0884955752199996</v>
      </c>
      <c r="AL53" s="93">
        <v>80</v>
      </c>
      <c r="AM53" s="93" t="s">
        <v>429</v>
      </c>
      <c r="AN53" s="92">
        <v>105.788481675393</v>
      </c>
      <c r="AO53" s="93">
        <v>67.03</v>
      </c>
      <c r="AP53" s="92" t="s">
        <v>429</v>
      </c>
      <c r="AQ53" s="92" t="s">
        <v>429</v>
      </c>
      <c r="AR53" s="92">
        <v>-0.28950342535972595</v>
      </c>
      <c r="AS53" s="91">
        <v>55</v>
      </c>
      <c r="AT53" s="93">
        <v>100</v>
      </c>
      <c r="AU53" s="92" t="s">
        <v>429</v>
      </c>
      <c r="AV53" s="92">
        <v>69.619668794203903</v>
      </c>
      <c r="AW53" s="92">
        <v>105.788481675393</v>
      </c>
      <c r="AX53" s="91">
        <v>1000</v>
      </c>
      <c r="AY53" s="93">
        <v>77.892759999999996</v>
      </c>
      <c r="AZ53" s="93">
        <v>96.5</v>
      </c>
      <c r="BA53" s="92">
        <v>10.824999999999999</v>
      </c>
      <c r="BB53" s="91">
        <v>91</v>
      </c>
      <c r="BC53" s="91">
        <v>81</v>
      </c>
      <c r="BD53" s="91" t="s">
        <v>429</v>
      </c>
      <c r="BE53" s="92">
        <v>580.65765380859398</v>
      </c>
      <c r="BF53" s="92" t="s">
        <v>429</v>
      </c>
      <c r="BG53" s="93">
        <v>70</v>
      </c>
      <c r="BH53" s="91">
        <v>7031.7097537327891</v>
      </c>
      <c r="BI53" s="91">
        <v>71808</v>
      </c>
      <c r="BJ53" s="91">
        <v>72680</v>
      </c>
      <c r="BK53" s="91">
        <v>750</v>
      </c>
      <c r="BL53" s="91"/>
    </row>
    <row r="54" spans="1:64" x14ac:dyDescent="0.3">
      <c r="A54" s="111" t="s">
        <v>90</v>
      </c>
      <c r="B54" s="94" t="s">
        <v>89</v>
      </c>
      <c r="C54" s="92">
        <v>219.97857586421031</v>
      </c>
      <c r="D54" s="92">
        <v>2.0667624572651868</v>
      </c>
      <c r="E54" s="92">
        <v>81.073999999999998</v>
      </c>
      <c r="F54" s="92">
        <v>3.4779335422446098</v>
      </c>
      <c r="G54" s="92">
        <v>2.8746299999999998</v>
      </c>
      <c r="H54" s="92">
        <v>55.181980000000003</v>
      </c>
      <c r="I54" s="93">
        <v>14.8</v>
      </c>
      <c r="J54" s="92">
        <v>9.3729999999999993</v>
      </c>
      <c r="K54" s="92">
        <v>0.74464074230808364</v>
      </c>
      <c r="L54" s="92">
        <v>1.510326E-2</v>
      </c>
      <c r="M54" s="92">
        <v>24.83306</v>
      </c>
      <c r="N54" s="92">
        <v>79.489999999999995</v>
      </c>
      <c r="O54" s="92">
        <v>40.81</v>
      </c>
      <c r="P54" s="92">
        <v>0.10594735783879378</v>
      </c>
      <c r="Q54" s="92">
        <v>7.9646647267622983</v>
      </c>
      <c r="R54" s="93">
        <v>28.8</v>
      </c>
      <c r="S54" s="93">
        <v>4</v>
      </c>
      <c r="T54" s="91">
        <v>45</v>
      </c>
      <c r="U54" s="93">
        <v>1</v>
      </c>
      <c r="V54" s="92">
        <v>0.38</v>
      </c>
      <c r="W54" s="92">
        <v>6.8000000000000005E-2</v>
      </c>
      <c r="X54" s="91">
        <v>2805557</v>
      </c>
      <c r="Y54" s="92">
        <v>0.45327225148093653</v>
      </c>
      <c r="Z54" s="92">
        <v>45.7</v>
      </c>
      <c r="AA54" s="91">
        <v>42587</v>
      </c>
      <c r="AB54" s="91">
        <v>15390</v>
      </c>
      <c r="AC54" s="91">
        <v>16907</v>
      </c>
      <c r="AD54" s="91">
        <v>0</v>
      </c>
      <c r="AE54" s="91">
        <v>503</v>
      </c>
      <c r="AF54" s="91">
        <v>0</v>
      </c>
      <c r="AG54" s="91">
        <v>115</v>
      </c>
      <c r="AH54" s="93">
        <v>9.5</v>
      </c>
      <c r="AI54" s="91" t="s">
        <v>429</v>
      </c>
      <c r="AJ54" s="91">
        <v>6188000</v>
      </c>
      <c r="AK54" s="92">
        <v>0.74102202451999999</v>
      </c>
      <c r="AL54" s="93">
        <v>20</v>
      </c>
      <c r="AM54" s="93">
        <v>93.778459999999995</v>
      </c>
      <c r="AN54" s="92">
        <v>84.102083523687099</v>
      </c>
      <c r="AO54" s="93">
        <v>63.87</v>
      </c>
      <c r="AP54" s="92">
        <v>0.55000000000000004</v>
      </c>
      <c r="AQ54" s="92">
        <v>3.166666666666667</v>
      </c>
      <c r="AR54" s="92">
        <v>-0.40025734901428223</v>
      </c>
      <c r="AS54" s="91">
        <v>28</v>
      </c>
      <c r="AT54" s="93">
        <v>100</v>
      </c>
      <c r="AU54" s="92">
        <v>93.778459999999995</v>
      </c>
      <c r="AV54" s="92">
        <v>74.824289858872106</v>
      </c>
      <c r="AW54" s="92">
        <v>84.102083523687099</v>
      </c>
      <c r="AX54" s="91">
        <v>29000</v>
      </c>
      <c r="AY54" s="93">
        <v>83.893209999999996</v>
      </c>
      <c r="AZ54" s="93">
        <v>96.690219999999997</v>
      </c>
      <c r="BA54" s="92">
        <v>15.600000000000001</v>
      </c>
      <c r="BB54" s="91">
        <v>84</v>
      </c>
      <c r="BC54" s="91" t="s">
        <v>429</v>
      </c>
      <c r="BD54" s="91">
        <v>64</v>
      </c>
      <c r="BE54" s="92">
        <v>936.82159423828102</v>
      </c>
      <c r="BF54" s="92">
        <v>95</v>
      </c>
      <c r="BG54" s="93">
        <v>48</v>
      </c>
      <c r="BH54" s="91">
        <v>7650.0727525450529</v>
      </c>
      <c r="BI54" s="91">
        <v>10738957</v>
      </c>
      <c r="BJ54" s="91">
        <v>10520392</v>
      </c>
      <c r="BK54" s="91">
        <v>48320</v>
      </c>
      <c r="BL54" s="91"/>
    </row>
    <row r="55" spans="1:64" x14ac:dyDescent="0.3">
      <c r="A55" s="111" t="s">
        <v>93</v>
      </c>
      <c r="B55" s="94" t="s">
        <v>92</v>
      </c>
      <c r="C55" s="92">
        <v>68.788681752295062</v>
      </c>
      <c r="D55" s="92">
        <v>2.0024896290936458</v>
      </c>
      <c r="E55" s="92">
        <v>63.820999999999998</v>
      </c>
      <c r="F55" s="92">
        <v>3.77979891294363</v>
      </c>
      <c r="G55" s="92">
        <v>2.09653</v>
      </c>
      <c r="H55" s="92">
        <v>80.634780000000006</v>
      </c>
      <c r="I55" s="93">
        <v>20.3</v>
      </c>
      <c r="J55" s="92">
        <v>9.5690000000000008</v>
      </c>
      <c r="K55" s="92">
        <v>0.75791635087287801</v>
      </c>
      <c r="L55" s="92">
        <v>1.7952880000000001E-2</v>
      </c>
      <c r="M55" s="92">
        <v>781.44007999999997</v>
      </c>
      <c r="N55" s="92">
        <v>138.55000000000001</v>
      </c>
      <c r="O55" s="92">
        <v>220.13</v>
      </c>
      <c r="P55" s="92">
        <v>0.37573910603334976</v>
      </c>
      <c r="Q55" s="92">
        <v>2.8036281875826501</v>
      </c>
      <c r="R55" s="93">
        <v>14.2</v>
      </c>
      <c r="S55" s="93">
        <v>5.0999999999999996</v>
      </c>
      <c r="T55" s="91">
        <v>43</v>
      </c>
      <c r="U55" s="93">
        <v>0.3</v>
      </c>
      <c r="V55" s="92">
        <v>0.22</v>
      </c>
      <c r="W55" s="92">
        <v>2.6320000000000001</v>
      </c>
      <c r="X55" s="91">
        <v>1848654</v>
      </c>
      <c r="Y55" s="92">
        <v>0.38886860005590296</v>
      </c>
      <c r="Z55" s="92">
        <v>44.7</v>
      </c>
      <c r="AA55" s="91">
        <v>0</v>
      </c>
      <c r="AB55" s="91">
        <v>0</v>
      </c>
      <c r="AC55" s="91">
        <v>3264</v>
      </c>
      <c r="AD55" s="91">
        <v>0</v>
      </c>
      <c r="AE55" s="91">
        <v>118614</v>
      </c>
      <c r="AF55" s="91">
        <v>0</v>
      </c>
      <c r="AG55" s="91">
        <v>114</v>
      </c>
      <c r="AH55" s="93">
        <v>7.9</v>
      </c>
      <c r="AI55" s="91">
        <v>5365261</v>
      </c>
      <c r="AJ55" s="91">
        <v>1608000</v>
      </c>
      <c r="AK55" s="92">
        <v>306.31804952800002</v>
      </c>
      <c r="AL55" s="93">
        <v>80</v>
      </c>
      <c r="AM55" s="93">
        <v>92.829790000000003</v>
      </c>
      <c r="AN55" s="92">
        <v>92.323270210095103</v>
      </c>
      <c r="AO55" s="93">
        <v>57.272243683102403</v>
      </c>
      <c r="AP55" s="92">
        <v>0.47</v>
      </c>
      <c r="AQ55" s="92">
        <v>3.8166666666666673</v>
      </c>
      <c r="AR55" s="92">
        <v>-0.26139762997627258</v>
      </c>
      <c r="AS55" s="91">
        <v>38</v>
      </c>
      <c r="AT55" s="93">
        <v>100</v>
      </c>
      <c r="AU55" s="92">
        <v>92.829790000000003</v>
      </c>
      <c r="AV55" s="92">
        <v>57.272243683102403</v>
      </c>
      <c r="AW55" s="92">
        <v>92.323270210095103</v>
      </c>
      <c r="AX55" s="91">
        <v>62000</v>
      </c>
      <c r="AY55" s="93">
        <v>87.988720000000001</v>
      </c>
      <c r="AZ55" s="93">
        <v>93.994529999999997</v>
      </c>
      <c r="BA55" s="92">
        <v>20.5</v>
      </c>
      <c r="BB55" s="91">
        <v>85</v>
      </c>
      <c r="BC55" s="91">
        <v>73</v>
      </c>
      <c r="BD55" s="91">
        <v>84</v>
      </c>
      <c r="BE55" s="92">
        <v>942.88665771484398</v>
      </c>
      <c r="BF55" s="92">
        <v>59</v>
      </c>
      <c r="BG55" s="93">
        <v>73</v>
      </c>
      <c r="BH55" s="91">
        <v>6344.871978500566</v>
      </c>
      <c r="BI55" s="91">
        <v>17373657</v>
      </c>
      <c r="BJ55" s="91">
        <v>16147651</v>
      </c>
      <c r="BK55" s="91">
        <v>248360</v>
      </c>
      <c r="BL55" s="91"/>
    </row>
    <row r="56" spans="1:64" x14ac:dyDescent="0.3">
      <c r="A56" s="111" t="s">
        <v>95</v>
      </c>
      <c r="B56" s="94" t="s">
        <v>94</v>
      </c>
      <c r="C56" s="92">
        <v>98.873469285247879</v>
      </c>
      <c r="D56" s="92">
        <v>2.0309213089847908</v>
      </c>
      <c r="E56" s="92">
        <v>42.704000000000001</v>
      </c>
      <c r="F56" s="92">
        <v>4.1308575832092096</v>
      </c>
      <c r="G56" s="92">
        <v>0</v>
      </c>
      <c r="H56" s="92">
        <v>89.826970000000003</v>
      </c>
      <c r="I56" s="93">
        <v>4.0999999999999996</v>
      </c>
      <c r="J56" s="92">
        <v>12.754</v>
      </c>
      <c r="K56" s="92">
        <v>0.69972679792056303</v>
      </c>
      <c r="L56" s="92">
        <v>1.9424960000000002E-2</v>
      </c>
      <c r="M56" s="92">
        <v>1551.6101699999999</v>
      </c>
      <c r="N56" s="92">
        <v>40.79</v>
      </c>
      <c r="O56" s="92">
        <v>522.75</v>
      </c>
      <c r="P56" s="92">
        <v>0.84366944466929961</v>
      </c>
      <c r="Q56" s="92">
        <v>10.169881572767835</v>
      </c>
      <c r="R56" s="93">
        <v>21.2</v>
      </c>
      <c r="S56" s="93">
        <v>7</v>
      </c>
      <c r="T56" s="91">
        <v>13</v>
      </c>
      <c r="U56" s="93">
        <v>0.1</v>
      </c>
      <c r="V56" s="92">
        <v>0.04</v>
      </c>
      <c r="W56" s="92">
        <v>0</v>
      </c>
      <c r="X56" s="91">
        <v>5021586</v>
      </c>
      <c r="Y56" s="92">
        <v>0.44973590693150411</v>
      </c>
      <c r="Z56" s="92">
        <v>31.8</v>
      </c>
      <c r="AA56" s="91">
        <v>0</v>
      </c>
      <c r="AB56" s="91">
        <v>0</v>
      </c>
      <c r="AC56" s="91">
        <v>0</v>
      </c>
      <c r="AD56" s="91">
        <v>97000</v>
      </c>
      <c r="AE56" s="91">
        <v>311704</v>
      </c>
      <c r="AF56" s="91">
        <v>0</v>
      </c>
      <c r="AG56" s="91">
        <v>153</v>
      </c>
      <c r="AH56" s="93">
        <v>4.5</v>
      </c>
      <c r="AI56" s="91">
        <v>12340832</v>
      </c>
      <c r="AJ56" s="91">
        <v>8157000</v>
      </c>
      <c r="AK56" s="92">
        <v>0.67745750184800002</v>
      </c>
      <c r="AL56" s="93">
        <v>80</v>
      </c>
      <c r="AM56" s="93">
        <v>71.16825</v>
      </c>
      <c r="AN56" s="92">
        <v>95.286596817970405</v>
      </c>
      <c r="AO56" s="93">
        <v>44.950204245285697</v>
      </c>
      <c r="AP56" s="92">
        <v>0.62</v>
      </c>
      <c r="AQ56" s="92">
        <v>3.3166666666666673</v>
      </c>
      <c r="AR56" s="92">
        <v>-0.58480405807495117</v>
      </c>
      <c r="AS56" s="91">
        <v>35</v>
      </c>
      <c r="AT56" s="93">
        <v>100</v>
      </c>
      <c r="AU56" s="92">
        <v>71.16825</v>
      </c>
      <c r="AV56" s="92">
        <v>46.924338086490501</v>
      </c>
      <c r="AW56" s="92">
        <v>95.286596817970405</v>
      </c>
      <c r="AX56" s="91">
        <v>83000</v>
      </c>
      <c r="AY56" s="93">
        <v>94.19301999999999</v>
      </c>
      <c r="AZ56" s="93">
        <v>99.105729999999994</v>
      </c>
      <c r="BA56" s="92">
        <v>7.9020000000000001</v>
      </c>
      <c r="BB56" s="91">
        <v>94</v>
      </c>
      <c r="BC56" s="91">
        <v>94</v>
      </c>
      <c r="BD56" s="91" t="s">
        <v>429</v>
      </c>
      <c r="BE56" s="92">
        <v>516.34313964843795</v>
      </c>
      <c r="BF56" s="92">
        <v>37</v>
      </c>
      <c r="BG56" s="93">
        <v>82</v>
      </c>
      <c r="BH56" s="91">
        <v>2549.1394583229544</v>
      </c>
      <c r="BI56" s="91">
        <v>100388076</v>
      </c>
      <c r="BJ56" s="91">
        <v>91515179</v>
      </c>
      <c r="BK56" s="91">
        <v>995450</v>
      </c>
      <c r="BL56" s="91"/>
    </row>
    <row r="57" spans="1:64" x14ac:dyDescent="0.3">
      <c r="A57" s="111" t="s">
        <v>97</v>
      </c>
      <c r="B57" s="94" t="s">
        <v>96</v>
      </c>
      <c r="C57" s="92">
        <v>309.8814671814672</v>
      </c>
      <c r="D57" s="92">
        <v>1.5533440683039264</v>
      </c>
      <c r="E57" s="92">
        <v>72.022999999999996</v>
      </c>
      <c r="F57" s="92">
        <v>4.0699771697616702</v>
      </c>
      <c r="G57" s="92">
        <v>1.0056700000000001</v>
      </c>
      <c r="H57" s="92">
        <v>90.649680000000004</v>
      </c>
      <c r="I57" s="93">
        <v>22.4</v>
      </c>
      <c r="J57" s="92">
        <v>8.9499999999999993</v>
      </c>
      <c r="K57" s="92">
        <v>0.66668101830167026</v>
      </c>
      <c r="L57" s="92">
        <v>3.246251E-2</v>
      </c>
      <c r="M57" s="92">
        <v>51.98883</v>
      </c>
      <c r="N57" s="92">
        <v>137.09</v>
      </c>
      <c r="O57" s="92">
        <v>207.47</v>
      </c>
      <c r="P57" s="92">
        <v>1.0110636864926541</v>
      </c>
      <c r="Q57" s="92">
        <v>20.678290570395134</v>
      </c>
      <c r="R57" s="93">
        <v>13.7</v>
      </c>
      <c r="S57" s="93">
        <v>5</v>
      </c>
      <c r="T57" s="91">
        <v>72</v>
      </c>
      <c r="U57" s="93">
        <v>0.6</v>
      </c>
      <c r="V57" s="92">
        <v>0.33</v>
      </c>
      <c r="W57" s="92">
        <v>0</v>
      </c>
      <c r="X57" s="91">
        <v>1411062</v>
      </c>
      <c r="Y57" s="92">
        <v>0.39709403481582384</v>
      </c>
      <c r="Z57" s="92">
        <v>38</v>
      </c>
      <c r="AA57" s="91">
        <v>584</v>
      </c>
      <c r="AB57" s="91">
        <v>396208</v>
      </c>
      <c r="AC57" s="91">
        <v>16733</v>
      </c>
      <c r="AD57" s="91">
        <v>0</v>
      </c>
      <c r="AE57" s="91">
        <v>66</v>
      </c>
      <c r="AF57" s="91">
        <v>0</v>
      </c>
      <c r="AG57" s="91">
        <v>118</v>
      </c>
      <c r="AH57" s="93">
        <v>9</v>
      </c>
      <c r="AI57" s="91">
        <v>2545105</v>
      </c>
      <c r="AJ57" s="91">
        <v>1556000</v>
      </c>
      <c r="AK57" s="92">
        <v>0.76603646184999996</v>
      </c>
      <c r="AL57" s="93">
        <v>100</v>
      </c>
      <c r="AM57" s="93">
        <v>88.482709999999997</v>
      </c>
      <c r="AN57" s="92">
        <v>146.922102198093</v>
      </c>
      <c r="AO57" s="93">
        <v>28.997073045596998</v>
      </c>
      <c r="AP57" s="92">
        <v>0.25</v>
      </c>
      <c r="AQ57" s="92">
        <v>2.9333333333333331</v>
      </c>
      <c r="AR57" s="92">
        <v>-0.44714248180389404</v>
      </c>
      <c r="AS57" s="91">
        <v>34</v>
      </c>
      <c r="AT57" s="93">
        <v>99.490386962890597</v>
      </c>
      <c r="AU57" s="92">
        <v>88.482709999999997</v>
      </c>
      <c r="AV57" s="92">
        <v>33.820728899999999</v>
      </c>
      <c r="AW57" s="92">
        <v>146.922102198093</v>
      </c>
      <c r="AX57" s="91">
        <v>11000</v>
      </c>
      <c r="AY57" s="93">
        <v>87.433570000000003</v>
      </c>
      <c r="AZ57" s="93">
        <v>97.388369999999995</v>
      </c>
      <c r="BA57" s="92">
        <v>15.69</v>
      </c>
      <c r="BB57" s="91">
        <v>85</v>
      </c>
      <c r="BC57" s="91">
        <v>86</v>
      </c>
      <c r="BD57" s="91">
        <v>87</v>
      </c>
      <c r="BE57" s="92">
        <v>599.54870605468795</v>
      </c>
      <c r="BF57" s="92">
        <v>46</v>
      </c>
      <c r="BG57" s="93">
        <v>75</v>
      </c>
      <c r="BH57" s="91">
        <v>4058.2446520216349</v>
      </c>
      <c r="BI57" s="91">
        <v>6453550</v>
      </c>
      <c r="BJ57" s="91">
        <v>6126238</v>
      </c>
      <c r="BK57" s="91">
        <v>20720</v>
      </c>
      <c r="BL57" s="91"/>
    </row>
    <row r="58" spans="1:64" x14ac:dyDescent="0.3">
      <c r="A58" s="111" t="s">
        <v>99</v>
      </c>
      <c r="B58" s="94" t="s">
        <v>98</v>
      </c>
      <c r="C58" s="92">
        <v>46.665739750445631</v>
      </c>
      <c r="D58" s="92">
        <v>4.3458144415272599</v>
      </c>
      <c r="E58" s="92">
        <v>72.143000000000001</v>
      </c>
      <c r="F58" s="92" t="s">
        <v>429</v>
      </c>
      <c r="G58" s="92">
        <v>2.8540700000000001</v>
      </c>
      <c r="H58" s="92">
        <v>24.639970000000002</v>
      </c>
      <c r="I58" s="93">
        <v>66.099999999999994</v>
      </c>
      <c r="J58" s="92">
        <v>14.391</v>
      </c>
      <c r="K58" s="92">
        <v>0.58842164468676861</v>
      </c>
      <c r="L58" s="92" t="s">
        <v>429</v>
      </c>
      <c r="M58" s="92">
        <v>0</v>
      </c>
      <c r="N58" s="92">
        <v>6.14</v>
      </c>
      <c r="O58" s="92">
        <v>5.54</v>
      </c>
      <c r="P58" s="92">
        <v>5.3536995811757651E-2</v>
      </c>
      <c r="Q58" s="92" t="s">
        <v>429</v>
      </c>
      <c r="R58" s="93">
        <v>85.3</v>
      </c>
      <c r="S58" s="93">
        <v>5.6</v>
      </c>
      <c r="T58" s="91">
        <v>191</v>
      </c>
      <c r="U58" s="93">
        <v>6.2</v>
      </c>
      <c r="V58" s="92">
        <v>5.4</v>
      </c>
      <c r="W58" s="92">
        <v>343.25599999999997</v>
      </c>
      <c r="X58" s="91">
        <v>429326</v>
      </c>
      <c r="Y58" s="92" t="s">
        <v>429</v>
      </c>
      <c r="Z58" s="92" t="s">
        <v>429</v>
      </c>
      <c r="AA58" s="91">
        <v>0</v>
      </c>
      <c r="AB58" s="91">
        <v>0</v>
      </c>
      <c r="AC58" s="91">
        <v>0</v>
      </c>
      <c r="AD58" s="91">
        <v>0</v>
      </c>
      <c r="AE58" s="91">
        <v>0</v>
      </c>
      <c r="AF58" s="91">
        <v>0</v>
      </c>
      <c r="AG58" s="91">
        <v>122</v>
      </c>
      <c r="AH58" s="93">
        <v>10.5</v>
      </c>
      <c r="AI58" s="91">
        <v>466435.11929849302</v>
      </c>
      <c r="AJ58" s="91" t="s">
        <v>429</v>
      </c>
      <c r="AK58" s="92">
        <v>2.20065789474</v>
      </c>
      <c r="AL58" s="93">
        <v>40</v>
      </c>
      <c r="AM58" s="93">
        <v>95</v>
      </c>
      <c r="AN58" s="92">
        <v>45.166867205255997</v>
      </c>
      <c r="AO58" s="93">
        <v>23.779999971074002</v>
      </c>
      <c r="AP58" s="92" t="s">
        <v>429</v>
      </c>
      <c r="AQ58" s="92" t="s">
        <v>429</v>
      </c>
      <c r="AR58" s="92">
        <v>-1.2943800687789917</v>
      </c>
      <c r="AS58" s="91">
        <v>16</v>
      </c>
      <c r="AT58" s="93">
        <v>67.184097290039105</v>
      </c>
      <c r="AU58" s="92">
        <v>95</v>
      </c>
      <c r="AV58" s="92">
        <v>26.239999956940899</v>
      </c>
      <c r="AW58" s="92">
        <v>45.166867205255997</v>
      </c>
      <c r="AX58" s="91">
        <v>3200</v>
      </c>
      <c r="AY58" s="93">
        <v>66.312790000000007</v>
      </c>
      <c r="AZ58" s="93">
        <v>64.665819999999997</v>
      </c>
      <c r="BA58" s="92">
        <v>4</v>
      </c>
      <c r="BB58" s="91">
        <v>25</v>
      </c>
      <c r="BC58" s="91" t="s">
        <v>429</v>
      </c>
      <c r="BD58" s="91" t="s">
        <v>429</v>
      </c>
      <c r="BE58" s="92">
        <v>838.74426269531295</v>
      </c>
      <c r="BF58" s="92">
        <v>301</v>
      </c>
      <c r="BG58" s="93">
        <v>22</v>
      </c>
      <c r="BH58" s="91">
        <v>10173.963020188008</v>
      </c>
      <c r="BI58" s="91">
        <v>1355982</v>
      </c>
      <c r="BJ58" s="91">
        <v>824543</v>
      </c>
      <c r="BK58" s="91">
        <v>28050</v>
      </c>
      <c r="BL58" s="91"/>
    </row>
    <row r="59" spans="1:64" x14ac:dyDescent="0.3">
      <c r="A59" s="111" t="s">
        <v>101</v>
      </c>
      <c r="B59" s="94" t="s">
        <v>100</v>
      </c>
      <c r="C59" s="168">
        <f>BI59/BK59</f>
        <v>34.624920792079209</v>
      </c>
      <c r="D59" s="91" t="s">
        <v>429</v>
      </c>
      <c r="E59" s="91" t="s">
        <v>429</v>
      </c>
      <c r="F59" s="92" t="s">
        <v>429</v>
      </c>
      <c r="G59" s="92">
        <v>67.003950000000003</v>
      </c>
      <c r="H59" s="92" t="s">
        <v>429</v>
      </c>
      <c r="I59" s="93" t="s">
        <v>429</v>
      </c>
      <c r="J59" s="92">
        <v>14.031000000000001</v>
      </c>
      <c r="K59" s="92">
        <v>0.43357962042319481</v>
      </c>
      <c r="L59" s="92" t="s">
        <v>429</v>
      </c>
      <c r="M59" s="92">
        <v>331.44790999999998</v>
      </c>
      <c r="N59" s="92">
        <v>17.399999999999999</v>
      </c>
      <c r="O59" s="92">
        <v>15.78</v>
      </c>
      <c r="P59" s="92" t="s">
        <v>429</v>
      </c>
      <c r="Q59" s="92" t="s">
        <v>429</v>
      </c>
      <c r="R59" s="93">
        <v>41.9</v>
      </c>
      <c r="S59" s="93">
        <v>38.799999999999997</v>
      </c>
      <c r="T59" s="91">
        <v>67</v>
      </c>
      <c r="U59" s="93">
        <v>0.6</v>
      </c>
      <c r="V59" s="92">
        <v>0.23</v>
      </c>
      <c r="W59" s="92">
        <v>22.870999999999999</v>
      </c>
      <c r="X59" s="91">
        <v>1076700</v>
      </c>
      <c r="Y59" s="92" t="s">
        <v>429</v>
      </c>
      <c r="Z59" s="92" t="s">
        <v>429</v>
      </c>
      <c r="AA59" s="91">
        <v>0</v>
      </c>
      <c r="AB59" s="91">
        <v>0</v>
      </c>
      <c r="AC59" s="91">
        <v>0</v>
      </c>
      <c r="AD59" s="91">
        <v>0</v>
      </c>
      <c r="AE59" s="91">
        <v>2252</v>
      </c>
      <c r="AF59" s="91">
        <v>297</v>
      </c>
      <c r="AG59" s="91">
        <v>105</v>
      </c>
      <c r="AH59" s="93">
        <v>20.6</v>
      </c>
      <c r="AI59" s="91">
        <v>102729</v>
      </c>
      <c r="AJ59" s="91" t="s">
        <v>429</v>
      </c>
      <c r="AK59" s="92">
        <v>14.6357435198</v>
      </c>
      <c r="AL59" s="93">
        <v>20</v>
      </c>
      <c r="AM59" s="93">
        <v>76.570520000000002</v>
      </c>
      <c r="AN59" s="92">
        <v>20.363955154761701</v>
      </c>
      <c r="AO59" s="93">
        <v>1.1771187201569999</v>
      </c>
      <c r="AP59" s="92" t="s">
        <v>429</v>
      </c>
      <c r="AQ59" s="92" t="s">
        <v>429</v>
      </c>
      <c r="AR59" s="92">
        <v>-1.7277317047119141</v>
      </c>
      <c r="AS59" s="91">
        <v>23</v>
      </c>
      <c r="AT59" s="93">
        <v>48.423789978027301</v>
      </c>
      <c r="AU59" s="92">
        <v>76.570520000000002</v>
      </c>
      <c r="AV59" s="92">
        <v>1.3089069798665001</v>
      </c>
      <c r="AW59" s="92">
        <v>20.363955154761701</v>
      </c>
      <c r="AX59" s="91">
        <v>4700</v>
      </c>
      <c r="AY59" s="93">
        <v>11.939970000000001</v>
      </c>
      <c r="AZ59" s="93">
        <v>51.849719999999998</v>
      </c>
      <c r="BA59" s="92" t="s">
        <v>429</v>
      </c>
      <c r="BB59" s="91">
        <v>95</v>
      </c>
      <c r="BC59" s="91">
        <v>88</v>
      </c>
      <c r="BD59" s="91">
        <v>95</v>
      </c>
      <c r="BE59" s="92">
        <v>55.3310356140137</v>
      </c>
      <c r="BF59" s="92">
        <v>480</v>
      </c>
      <c r="BG59" s="93">
        <v>35</v>
      </c>
      <c r="BH59" s="91">
        <v>811.37602860210791</v>
      </c>
      <c r="BI59" s="91">
        <v>3497117</v>
      </c>
      <c r="BJ59" s="91">
        <v>5290052</v>
      </c>
      <c r="BK59" s="91">
        <v>101000</v>
      </c>
      <c r="BL59" s="91"/>
    </row>
    <row r="60" spans="1:64" x14ac:dyDescent="0.3">
      <c r="A60" s="111" t="s">
        <v>103</v>
      </c>
      <c r="B60" s="94" t="s">
        <v>102</v>
      </c>
      <c r="C60" s="92">
        <v>30.386105360018405</v>
      </c>
      <c r="D60" s="92">
        <v>0.50223455129487549</v>
      </c>
      <c r="E60" s="92">
        <v>68.88</v>
      </c>
      <c r="F60" s="92">
        <v>2.2975175724185601</v>
      </c>
      <c r="G60" s="92">
        <v>0</v>
      </c>
      <c r="H60" s="92" t="s">
        <v>429</v>
      </c>
      <c r="I60" s="93" t="s">
        <v>429</v>
      </c>
      <c r="J60" s="92">
        <v>5.2080000000000002</v>
      </c>
      <c r="K60" s="92">
        <v>0.88154229789502814</v>
      </c>
      <c r="L60" s="92" t="s">
        <v>429</v>
      </c>
      <c r="M60" s="92">
        <v>0.23229</v>
      </c>
      <c r="N60" s="92">
        <v>0</v>
      </c>
      <c r="O60" s="92">
        <v>0</v>
      </c>
      <c r="P60" s="92" t="s">
        <v>429</v>
      </c>
      <c r="Q60" s="92">
        <v>1.8433327180647157</v>
      </c>
      <c r="R60" s="93">
        <v>2.6</v>
      </c>
      <c r="S60" s="93" t="s">
        <v>429</v>
      </c>
      <c r="T60" s="91">
        <v>15</v>
      </c>
      <c r="U60" s="93">
        <v>1.3</v>
      </c>
      <c r="V60" s="92">
        <v>0.38</v>
      </c>
      <c r="W60" s="92" t="s">
        <v>429</v>
      </c>
      <c r="X60" s="91">
        <v>9</v>
      </c>
      <c r="Y60" s="92">
        <v>9.1257862431578407E-2</v>
      </c>
      <c r="Z60" s="92">
        <v>32.700000000000003</v>
      </c>
      <c r="AA60" s="91">
        <v>0</v>
      </c>
      <c r="AB60" s="91">
        <v>0</v>
      </c>
      <c r="AC60" s="91">
        <v>0</v>
      </c>
      <c r="AD60" s="91">
        <v>0</v>
      </c>
      <c r="AE60" s="91">
        <v>359</v>
      </c>
      <c r="AF60" s="91">
        <v>0</v>
      </c>
      <c r="AG60" s="91">
        <v>127</v>
      </c>
      <c r="AH60" s="93">
        <v>2.9</v>
      </c>
      <c r="AI60" s="91">
        <v>31981</v>
      </c>
      <c r="AJ60" s="91">
        <v>3245000</v>
      </c>
      <c r="AK60" s="92">
        <v>38.018548202399998</v>
      </c>
      <c r="AL60" s="93">
        <v>40</v>
      </c>
      <c r="AM60" s="93">
        <v>99.88579</v>
      </c>
      <c r="AN60" s="92">
        <v>145.43842409216001</v>
      </c>
      <c r="AO60" s="93">
        <v>88.102456874019893</v>
      </c>
      <c r="AP60" s="92">
        <v>0.34</v>
      </c>
      <c r="AQ60" s="92" t="s">
        <v>429</v>
      </c>
      <c r="AR60" s="92">
        <v>1.1919379234313965</v>
      </c>
      <c r="AS60" s="91">
        <v>74</v>
      </c>
      <c r="AT60" s="93">
        <v>100</v>
      </c>
      <c r="AU60" s="92">
        <v>99.88579</v>
      </c>
      <c r="AV60" s="92">
        <v>89.357007774742598</v>
      </c>
      <c r="AW60" s="92">
        <v>145.43842409216001</v>
      </c>
      <c r="AX60" s="91">
        <v>53000</v>
      </c>
      <c r="AY60" s="93">
        <v>99.146560000000008</v>
      </c>
      <c r="AZ60" s="93">
        <v>99.712819999999994</v>
      </c>
      <c r="BA60" s="92">
        <v>34.651000000000003</v>
      </c>
      <c r="BB60" s="91">
        <v>93</v>
      </c>
      <c r="BC60" s="91">
        <v>91</v>
      </c>
      <c r="BD60" s="91" t="s">
        <v>429</v>
      </c>
      <c r="BE60" s="92">
        <v>1987.71813964844</v>
      </c>
      <c r="BF60" s="92">
        <v>9</v>
      </c>
      <c r="BG60" s="93">
        <v>74</v>
      </c>
      <c r="BH60" s="91">
        <v>22927.744417419308</v>
      </c>
      <c r="BI60" s="91">
        <v>1325649</v>
      </c>
      <c r="BJ60" s="91">
        <v>1310350</v>
      </c>
      <c r="BK60" s="91">
        <v>42390</v>
      </c>
      <c r="BL60" s="91"/>
    </row>
    <row r="61" spans="1:64" x14ac:dyDescent="0.3">
      <c r="A61" s="110" t="s">
        <v>772</v>
      </c>
      <c r="B61" s="94" t="s">
        <v>308</v>
      </c>
      <c r="C61" s="92">
        <v>66.057616279069762</v>
      </c>
      <c r="D61" s="92">
        <v>1.7455327778068372</v>
      </c>
      <c r="E61" s="92">
        <v>23.798999999999999</v>
      </c>
      <c r="F61" s="92">
        <v>4.7371804236669099</v>
      </c>
      <c r="G61" s="92">
        <v>7.0373999999999999</v>
      </c>
      <c r="H61" s="92">
        <v>24.096959999999999</v>
      </c>
      <c r="I61" s="93">
        <v>32.700000000000003</v>
      </c>
      <c r="J61" s="92">
        <v>12.502000000000001</v>
      </c>
      <c r="K61" s="92">
        <v>0.60808178366263488</v>
      </c>
      <c r="L61" s="92">
        <v>8.1271319999999994E-2</v>
      </c>
      <c r="M61" s="92">
        <v>87.173910000000006</v>
      </c>
      <c r="N61" s="92">
        <v>79.78</v>
      </c>
      <c r="O61" s="92">
        <v>68.09</v>
      </c>
      <c r="P61" s="92">
        <v>2.5383078762859852</v>
      </c>
      <c r="Q61" s="92">
        <v>2.6680236602246348</v>
      </c>
      <c r="R61" s="93">
        <v>54.4</v>
      </c>
      <c r="S61" s="93">
        <v>5.8</v>
      </c>
      <c r="T61" s="91">
        <v>398</v>
      </c>
      <c r="U61" s="93">
        <v>27.2</v>
      </c>
      <c r="V61" s="92">
        <v>13.5</v>
      </c>
      <c r="W61" s="92">
        <v>1.891</v>
      </c>
      <c r="X61" s="91">
        <v>261261</v>
      </c>
      <c r="Y61" s="92">
        <v>0.57860936753852954</v>
      </c>
      <c r="Z61" s="92">
        <v>51.5</v>
      </c>
      <c r="AA61" s="91">
        <v>0</v>
      </c>
      <c r="AB61" s="91">
        <v>0</v>
      </c>
      <c r="AC61" s="91">
        <v>232000</v>
      </c>
      <c r="AD61" s="91">
        <v>0</v>
      </c>
      <c r="AE61" s="91">
        <v>1629</v>
      </c>
      <c r="AF61" s="91">
        <v>0</v>
      </c>
      <c r="AG61" s="91">
        <v>103</v>
      </c>
      <c r="AH61" s="93">
        <v>20.6</v>
      </c>
      <c r="AI61" s="91" t="s">
        <v>429</v>
      </c>
      <c r="AJ61" s="91">
        <v>921000</v>
      </c>
      <c r="AK61" s="92">
        <v>29.9054363395</v>
      </c>
      <c r="AL61" s="93">
        <v>20</v>
      </c>
      <c r="AM61" s="93">
        <v>88.419380000000004</v>
      </c>
      <c r="AN61" s="92">
        <v>93.527322513680105</v>
      </c>
      <c r="AO61" s="93">
        <v>15.366923859589599</v>
      </c>
      <c r="AP61" s="92">
        <v>0.75</v>
      </c>
      <c r="AQ61" s="92">
        <v>3.2333333333333329</v>
      </c>
      <c r="AR61" s="92">
        <v>-0.65994679927825928</v>
      </c>
      <c r="AS61" s="91">
        <v>34</v>
      </c>
      <c r="AT61" s="93">
        <v>73.5</v>
      </c>
      <c r="AU61" s="92">
        <v>88.419380000000004</v>
      </c>
      <c r="AV61" s="92">
        <v>47</v>
      </c>
      <c r="AW61" s="92">
        <v>93.527322513680105</v>
      </c>
      <c r="AX61" s="91">
        <v>7200</v>
      </c>
      <c r="AY61" s="93">
        <v>58.351979999999998</v>
      </c>
      <c r="AZ61" s="93">
        <v>69.008660000000006</v>
      </c>
      <c r="BA61" s="92">
        <v>0.79600000000000004</v>
      </c>
      <c r="BB61" s="91">
        <v>90</v>
      </c>
      <c r="BC61" s="91">
        <v>89</v>
      </c>
      <c r="BD61" s="91">
        <v>87</v>
      </c>
      <c r="BE61" s="92">
        <v>663.25300000000004</v>
      </c>
      <c r="BF61" s="92">
        <v>437</v>
      </c>
      <c r="BG61" s="93">
        <v>42</v>
      </c>
      <c r="BH61" s="91">
        <v>4139.9619490838468</v>
      </c>
      <c r="BI61" s="91">
        <v>1148133</v>
      </c>
      <c r="BJ61" s="91">
        <v>1282702</v>
      </c>
      <c r="BK61" s="91">
        <v>17200</v>
      </c>
      <c r="BL61" s="91"/>
    </row>
    <row r="62" spans="1:64" x14ac:dyDescent="0.3">
      <c r="A62" s="111" t="s">
        <v>105</v>
      </c>
      <c r="B62" s="94" t="s">
        <v>104</v>
      </c>
      <c r="C62" s="92">
        <v>109.224559</v>
      </c>
      <c r="D62" s="92">
        <v>4.8259301779027659</v>
      </c>
      <c r="E62" s="92">
        <v>20.763000000000002</v>
      </c>
      <c r="F62" s="92">
        <v>4.6145778397678496</v>
      </c>
      <c r="G62" s="92">
        <v>22.350290000000001</v>
      </c>
      <c r="H62" s="92">
        <v>7.9603900000000003</v>
      </c>
      <c r="I62" s="93">
        <v>65.900000000000006</v>
      </c>
      <c r="J62" s="92">
        <v>14.776</v>
      </c>
      <c r="K62" s="92">
        <v>0.46984962534056107</v>
      </c>
      <c r="L62" s="92">
        <v>0.48879027000000003</v>
      </c>
      <c r="M62" s="92">
        <v>20391.09073</v>
      </c>
      <c r="N62" s="92">
        <v>2206.62</v>
      </c>
      <c r="O62" s="92">
        <v>2061.42</v>
      </c>
      <c r="P62" s="92">
        <v>5.8826936926430866</v>
      </c>
      <c r="Q62" s="92">
        <v>0.51724537376124546</v>
      </c>
      <c r="R62" s="93">
        <v>55.2</v>
      </c>
      <c r="S62" s="93">
        <v>23.6</v>
      </c>
      <c r="T62" s="91">
        <v>164</v>
      </c>
      <c r="U62" s="93">
        <v>1.1000000000000001</v>
      </c>
      <c r="V62" s="92">
        <v>0.22</v>
      </c>
      <c r="W62" s="92">
        <v>37.366999999999997</v>
      </c>
      <c r="X62" s="91">
        <v>69802693</v>
      </c>
      <c r="Y62" s="92">
        <v>0.50796334651846753</v>
      </c>
      <c r="Z62" s="92">
        <v>39.1</v>
      </c>
      <c r="AA62" s="91">
        <v>0</v>
      </c>
      <c r="AB62" s="91">
        <v>4021</v>
      </c>
      <c r="AC62" s="91">
        <v>200871</v>
      </c>
      <c r="AD62" s="91">
        <v>1140713</v>
      </c>
      <c r="AE62" s="91">
        <v>760156</v>
      </c>
      <c r="AF62" s="91">
        <v>16</v>
      </c>
      <c r="AG62" s="91">
        <v>105</v>
      </c>
      <c r="AH62" s="93">
        <v>20.6</v>
      </c>
      <c r="AI62" s="91">
        <v>11501244</v>
      </c>
      <c r="AJ62" s="91">
        <v>933000</v>
      </c>
      <c r="AK62" s="92">
        <v>58.796201314299999</v>
      </c>
      <c r="AL62" s="93">
        <v>40</v>
      </c>
      <c r="AM62" s="93">
        <v>51.771180000000001</v>
      </c>
      <c r="AN62" s="92">
        <v>37.218071697118901</v>
      </c>
      <c r="AO62" s="93">
        <v>46.506978312221698</v>
      </c>
      <c r="AP62" s="92" t="s">
        <v>429</v>
      </c>
      <c r="AQ62" s="92">
        <v>3.85</v>
      </c>
      <c r="AR62" s="92">
        <v>-0.60746967792510986</v>
      </c>
      <c r="AS62" s="91">
        <v>37</v>
      </c>
      <c r="AT62" s="93">
        <v>44.299999237060497</v>
      </c>
      <c r="AU62" s="92">
        <v>51.771180000000001</v>
      </c>
      <c r="AV62" s="92">
        <v>18.6180514528264</v>
      </c>
      <c r="AW62" s="92">
        <v>37.218071697118901</v>
      </c>
      <c r="AX62" s="91">
        <v>84000</v>
      </c>
      <c r="AY62" s="93">
        <v>7.3163299999999998</v>
      </c>
      <c r="AZ62" s="93">
        <v>41.059950000000001</v>
      </c>
      <c r="BA62" s="92">
        <v>1</v>
      </c>
      <c r="BB62" s="91">
        <v>73</v>
      </c>
      <c r="BC62" s="91" t="s">
        <v>429</v>
      </c>
      <c r="BD62" s="91">
        <v>68</v>
      </c>
      <c r="BE62" s="92">
        <v>69.524787902832003</v>
      </c>
      <c r="BF62" s="92">
        <v>401</v>
      </c>
      <c r="BG62" s="93">
        <v>58</v>
      </c>
      <c r="BH62" s="91">
        <v>772.31222782125099</v>
      </c>
      <c r="BI62" s="91">
        <v>112078727</v>
      </c>
      <c r="BJ62" s="91">
        <v>99262853</v>
      </c>
      <c r="BK62" s="91">
        <v>1000000</v>
      </c>
      <c r="BL62" s="91"/>
    </row>
    <row r="63" spans="1:64" x14ac:dyDescent="0.3">
      <c r="A63" s="111" t="s">
        <v>107</v>
      </c>
      <c r="B63" s="94" t="s">
        <v>106</v>
      </c>
      <c r="C63" s="92">
        <v>48.357033388067869</v>
      </c>
      <c r="D63" s="92">
        <v>1.5879772461729458</v>
      </c>
      <c r="E63" s="92">
        <v>56.247999999999998</v>
      </c>
      <c r="F63" s="92">
        <v>4.7802146794313902</v>
      </c>
      <c r="G63" s="92">
        <v>0</v>
      </c>
      <c r="H63" s="92" t="s">
        <v>429</v>
      </c>
      <c r="I63" s="93">
        <v>10.8</v>
      </c>
      <c r="J63" s="92">
        <v>10.121</v>
      </c>
      <c r="K63" s="92">
        <v>0.72369886942002271</v>
      </c>
      <c r="L63" s="92" t="s">
        <v>429</v>
      </c>
      <c r="M63" s="92">
        <v>16.275030000000001</v>
      </c>
      <c r="N63" s="92">
        <v>95.31</v>
      </c>
      <c r="O63" s="92">
        <v>84.74</v>
      </c>
      <c r="P63" s="92">
        <v>2.1528601927803419</v>
      </c>
      <c r="Q63" s="92">
        <v>5.1414543643569139</v>
      </c>
      <c r="R63" s="93">
        <v>25.6</v>
      </c>
      <c r="S63" s="93" t="s">
        <v>429</v>
      </c>
      <c r="T63" s="91">
        <v>49</v>
      </c>
      <c r="U63" s="93">
        <v>0.1</v>
      </c>
      <c r="V63" s="92" t="s">
        <v>429</v>
      </c>
      <c r="W63" s="92" t="s">
        <v>429</v>
      </c>
      <c r="X63" s="91">
        <v>911449</v>
      </c>
      <c r="Y63" s="92">
        <v>0.3565591899276197</v>
      </c>
      <c r="Z63" s="92">
        <v>36.700000000000003</v>
      </c>
      <c r="AA63" s="91">
        <v>0</v>
      </c>
      <c r="AB63" s="91">
        <v>179200</v>
      </c>
      <c r="AC63" s="91">
        <v>7794</v>
      </c>
      <c r="AD63" s="91">
        <v>0</v>
      </c>
      <c r="AE63" s="91">
        <v>19</v>
      </c>
      <c r="AF63" s="91">
        <v>0</v>
      </c>
      <c r="AG63" s="91">
        <v>126</v>
      </c>
      <c r="AH63" s="93">
        <v>3.7</v>
      </c>
      <c r="AI63" s="91">
        <v>1670216</v>
      </c>
      <c r="AJ63" s="91">
        <v>843000</v>
      </c>
      <c r="AK63" s="92">
        <v>11.434109425100001</v>
      </c>
      <c r="AL63" s="93">
        <v>100</v>
      </c>
      <c r="AM63" s="93">
        <v>99.08211</v>
      </c>
      <c r="AN63" s="92">
        <v>117.83057669931</v>
      </c>
      <c r="AO63" s="93">
        <v>87.468929073061503</v>
      </c>
      <c r="AP63" s="92">
        <v>0.49</v>
      </c>
      <c r="AQ63" s="92">
        <v>4.95</v>
      </c>
      <c r="AR63" s="92">
        <v>0.25953623652458191</v>
      </c>
      <c r="AS63" s="91" t="s">
        <v>429</v>
      </c>
      <c r="AT63" s="93">
        <v>96</v>
      </c>
      <c r="AU63" s="92">
        <v>99.08211</v>
      </c>
      <c r="AV63" s="92">
        <v>49.966373010266203</v>
      </c>
      <c r="AW63" s="92">
        <v>117.83057669931</v>
      </c>
      <c r="AX63" s="91">
        <v>3400</v>
      </c>
      <c r="AY63" s="93">
        <v>95.072180000000003</v>
      </c>
      <c r="AZ63" s="93">
        <v>93.79092</v>
      </c>
      <c r="BA63" s="92">
        <v>8.3740000000000006</v>
      </c>
      <c r="BB63" s="91">
        <v>99</v>
      </c>
      <c r="BC63" s="91">
        <v>94</v>
      </c>
      <c r="BD63" s="91">
        <v>99</v>
      </c>
      <c r="BE63" s="92">
        <v>313.17132568359398</v>
      </c>
      <c r="BF63" s="92">
        <v>34</v>
      </c>
      <c r="BG63" s="93">
        <v>63</v>
      </c>
      <c r="BH63" s="91">
        <v>6202.1622670649576</v>
      </c>
      <c r="BI63" s="91">
        <v>889955</v>
      </c>
      <c r="BJ63" s="91">
        <v>891971</v>
      </c>
      <c r="BK63" s="91">
        <v>18270</v>
      </c>
      <c r="BL63" s="91"/>
    </row>
    <row r="64" spans="1:64" x14ac:dyDescent="0.3">
      <c r="A64" s="111" t="s">
        <v>109</v>
      </c>
      <c r="B64" s="94" t="s">
        <v>108</v>
      </c>
      <c r="C64" s="92">
        <v>18.1568556480537</v>
      </c>
      <c r="D64" s="92">
        <v>0.24517334799099064</v>
      </c>
      <c r="E64" s="92">
        <v>85.382000000000005</v>
      </c>
      <c r="F64" s="92">
        <v>2.0749590985642801</v>
      </c>
      <c r="G64" s="92">
        <v>0</v>
      </c>
      <c r="H64" s="92" t="s">
        <v>429</v>
      </c>
      <c r="I64" s="93" t="s">
        <v>429</v>
      </c>
      <c r="J64" s="92">
        <v>4.9000000000000004</v>
      </c>
      <c r="K64" s="92">
        <v>0.92519172446830078</v>
      </c>
      <c r="L64" s="92" t="s">
        <v>429</v>
      </c>
      <c r="M64" s="92">
        <v>-12.870010000000001</v>
      </c>
      <c r="N64" s="92">
        <v>0</v>
      </c>
      <c r="O64" s="92">
        <v>0</v>
      </c>
      <c r="P64" s="92" t="s">
        <v>429</v>
      </c>
      <c r="Q64" s="92">
        <v>0.34318062797862003</v>
      </c>
      <c r="R64" s="93">
        <v>1.7</v>
      </c>
      <c r="S64" s="93" t="s">
        <v>429</v>
      </c>
      <c r="T64" s="91">
        <v>4.9000000953674299</v>
      </c>
      <c r="U64" s="93" t="s">
        <v>429</v>
      </c>
      <c r="V64" s="92" t="s">
        <v>429</v>
      </c>
      <c r="W64" s="92" t="s">
        <v>429</v>
      </c>
      <c r="X64" s="91">
        <v>5</v>
      </c>
      <c r="Y64" s="92">
        <v>5.0395436864459242E-2</v>
      </c>
      <c r="Z64" s="92">
        <v>27.1</v>
      </c>
      <c r="AA64" s="91">
        <v>0</v>
      </c>
      <c r="AB64" s="91">
        <v>0</v>
      </c>
      <c r="AC64" s="91">
        <v>0</v>
      </c>
      <c r="AD64" s="91">
        <v>0</v>
      </c>
      <c r="AE64" s="91">
        <v>25585</v>
      </c>
      <c r="AF64" s="91">
        <v>0</v>
      </c>
      <c r="AG64" s="91">
        <v>133</v>
      </c>
      <c r="AH64" s="93">
        <v>2.4</v>
      </c>
      <c r="AI64" s="91">
        <v>13364839</v>
      </c>
      <c r="AJ64" s="91">
        <v>3180000</v>
      </c>
      <c r="AK64" s="92">
        <v>3.3346088007299999</v>
      </c>
      <c r="AL64" s="93">
        <v>100</v>
      </c>
      <c r="AM64" s="93" t="s">
        <v>429</v>
      </c>
      <c r="AN64" s="92">
        <v>129.46856684272001</v>
      </c>
      <c r="AO64" s="93">
        <v>80.5</v>
      </c>
      <c r="AP64" s="92">
        <v>0.28000000000000003</v>
      </c>
      <c r="AQ64" s="92">
        <v>4.1166666666666663</v>
      </c>
      <c r="AR64" s="92">
        <v>1.9842084646224976</v>
      </c>
      <c r="AS64" s="91">
        <v>86</v>
      </c>
      <c r="AT64" s="93">
        <v>100</v>
      </c>
      <c r="AU64" s="92" t="s">
        <v>429</v>
      </c>
      <c r="AV64" s="92">
        <v>88.889959998558496</v>
      </c>
      <c r="AW64" s="92">
        <v>129.46856684272001</v>
      </c>
      <c r="AX64" s="91">
        <v>260000</v>
      </c>
      <c r="AY64" s="93">
        <v>99.447839999999999</v>
      </c>
      <c r="AZ64" s="93">
        <v>100.00000999999999</v>
      </c>
      <c r="BA64" s="92">
        <v>38.08</v>
      </c>
      <c r="BB64" s="91">
        <v>89</v>
      </c>
      <c r="BC64" s="91">
        <v>92</v>
      </c>
      <c r="BD64" s="91">
        <v>85</v>
      </c>
      <c r="BE64" s="92">
        <v>4112.05419921875</v>
      </c>
      <c r="BF64" s="92">
        <v>3</v>
      </c>
      <c r="BG64" s="93">
        <v>94</v>
      </c>
      <c r="BH64" s="91">
        <v>49960.247050204882</v>
      </c>
      <c r="BI64" s="91">
        <v>5532159</v>
      </c>
      <c r="BJ64" s="91">
        <v>5501824</v>
      </c>
      <c r="BK64" s="91">
        <v>303890</v>
      </c>
      <c r="BL64" s="91"/>
    </row>
    <row r="65" spans="1:64" x14ac:dyDescent="0.3">
      <c r="A65" s="111" t="s">
        <v>111</v>
      </c>
      <c r="B65" s="94" t="s">
        <v>110</v>
      </c>
      <c r="C65" s="92">
        <v>122.33839573919924</v>
      </c>
      <c r="D65" s="92">
        <v>0.51115979156713653</v>
      </c>
      <c r="E65" s="92">
        <v>80.444000000000003</v>
      </c>
      <c r="F65" s="92">
        <v>2.2628282394029502</v>
      </c>
      <c r="G65" s="92">
        <v>0</v>
      </c>
      <c r="H65" s="92" t="s">
        <v>429</v>
      </c>
      <c r="I65" s="93" t="s">
        <v>429</v>
      </c>
      <c r="J65" s="92">
        <v>5.6340000000000003</v>
      </c>
      <c r="K65" s="92">
        <v>0.89105677772481051</v>
      </c>
      <c r="L65" s="92" t="s">
        <v>429</v>
      </c>
      <c r="M65" s="92">
        <v>0</v>
      </c>
      <c r="N65" s="92">
        <v>0</v>
      </c>
      <c r="O65" s="92">
        <v>0</v>
      </c>
      <c r="P65" s="92" t="s">
        <v>429</v>
      </c>
      <c r="Q65" s="92">
        <v>0.97245432653368102</v>
      </c>
      <c r="R65" s="93">
        <v>4</v>
      </c>
      <c r="S65" s="93" t="s">
        <v>429</v>
      </c>
      <c r="T65" s="91">
        <v>8</v>
      </c>
      <c r="U65" s="93">
        <v>0.4</v>
      </c>
      <c r="V65" s="92">
        <v>0.18</v>
      </c>
      <c r="W65" s="92" t="s">
        <v>429</v>
      </c>
      <c r="X65" s="91">
        <v>321</v>
      </c>
      <c r="Y65" s="92">
        <v>5.1375861018074342E-2</v>
      </c>
      <c r="Z65" s="92">
        <v>32.700000000000003</v>
      </c>
      <c r="AA65" s="91">
        <v>12183</v>
      </c>
      <c r="AB65" s="91">
        <v>4256</v>
      </c>
      <c r="AC65" s="91">
        <v>2242</v>
      </c>
      <c r="AD65" s="91">
        <v>0</v>
      </c>
      <c r="AE65" s="91">
        <v>457426</v>
      </c>
      <c r="AF65" s="91">
        <v>0</v>
      </c>
      <c r="AG65" s="91">
        <v>138</v>
      </c>
      <c r="AH65" s="93">
        <v>2.4</v>
      </c>
      <c r="AI65" s="91">
        <v>70188028</v>
      </c>
      <c r="AJ65" s="91">
        <v>86861000</v>
      </c>
      <c r="AK65" s="92">
        <v>12.392364793200001</v>
      </c>
      <c r="AL65" s="93">
        <v>40</v>
      </c>
      <c r="AM65" s="93" t="s">
        <v>429</v>
      </c>
      <c r="AN65" s="92">
        <v>108.35735696862</v>
      </c>
      <c r="AO65" s="93">
        <v>48.052273750618497</v>
      </c>
      <c r="AP65" s="92">
        <v>0.38</v>
      </c>
      <c r="AQ65" s="92">
        <v>3.833333333333333</v>
      </c>
      <c r="AR65" s="92">
        <v>1.4805258512496948</v>
      </c>
      <c r="AS65" s="91">
        <v>69</v>
      </c>
      <c r="AT65" s="93">
        <v>100</v>
      </c>
      <c r="AU65" s="92" t="s">
        <v>429</v>
      </c>
      <c r="AV65" s="92">
        <v>82.043186778848394</v>
      </c>
      <c r="AW65" s="92">
        <v>108.35735696862</v>
      </c>
      <c r="AX65" s="91">
        <v>1400000</v>
      </c>
      <c r="AY65" s="93">
        <v>98.650009999999995</v>
      </c>
      <c r="AZ65" s="93">
        <v>100</v>
      </c>
      <c r="BA65" s="92">
        <v>32.349000000000004</v>
      </c>
      <c r="BB65" s="91">
        <v>96</v>
      </c>
      <c r="BC65" s="91">
        <v>80</v>
      </c>
      <c r="BD65" s="91">
        <v>92</v>
      </c>
      <c r="BE65" s="92">
        <v>4782.28857421875</v>
      </c>
      <c r="BF65" s="92">
        <v>8</v>
      </c>
      <c r="BG65" s="93">
        <v>82</v>
      </c>
      <c r="BH65" s="91">
        <v>41463.644022703411</v>
      </c>
      <c r="BI65" s="91">
        <v>65129731</v>
      </c>
      <c r="BJ65" s="91">
        <v>64408492</v>
      </c>
      <c r="BK65" s="91">
        <v>547660</v>
      </c>
      <c r="BL65" s="91"/>
    </row>
    <row r="66" spans="1:64" x14ac:dyDescent="0.3">
      <c r="A66" s="111" t="s">
        <v>113</v>
      </c>
      <c r="B66" s="94" t="s">
        <v>112</v>
      </c>
      <c r="C66" s="92">
        <v>8.2247642333216913</v>
      </c>
      <c r="D66" s="92">
        <v>3.0447842280730351</v>
      </c>
      <c r="E66" s="92">
        <v>89.37</v>
      </c>
      <c r="F66" s="92">
        <v>4.0975978134522197</v>
      </c>
      <c r="G66" s="92">
        <v>2.9530599999999998</v>
      </c>
      <c r="H66" s="92" t="s">
        <v>429</v>
      </c>
      <c r="I66" s="93">
        <v>36.6</v>
      </c>
      <c r="J66" s="92">
        <v>14.558999999999999</v>
      </c>
      <c r="K66" s="92">
        <v>0.70162526614775333</v>
      </c>
      <c r="L66" s="92">
        <v>6.5788689999999997E-2</v>
      </c>
      <c r="M66" s="92">
        <v>0</v>
      </c>
      <c r="N66" s="92">
        <v>91.87</v>
      </c>
      <c r="O66" s="92">
        <v>104.28</v>
      </c>
      <c r="P66" s="92">
        <v>0.73811589343900663</v>
      </c>
      <c r="Q66" s="92">
        <v>0.10953156421996196</v>
      </c>
      <c r="R66" s="93">
        <v>44.8</v>
      </c>
      <c r="S66" s="93">
        <v>6.5</v>
      </c>
      <c r="T66" s="91">
        <v>529</v>
      </c>
      <c r="U66" s="93">
        <v>3.6</v>
      </c>
      <c r="V66" s="92">
        <v>2.5099999999999998</v>
      </c>
      <c r="W66" s="92">
        <v>168.86799999999999</v>
      </c>
      <c r="X66" s="91">
        <v>694119</v>
      </c>
      <c r="Y66" s="92">
        <v>0.53430152106361684</v>
      </c>
      <c r="Z66" s="92">
        <v>38</v>
      </c>
      <c r="AA66" s="91">
        <v>0</v>
      </c>
      <c r="AB66" s="91">
        <v>0</v>
      </c>
      <c r="AC66" s="91">
        <v>0</v>
      </c>
      <c r="AD66" s="91">
        <v>0</v>
      </c>
      <c r="AE66" s="91">
        <v>774</v>
      </c>
      <c r="AF66" s="91">
        <v>0</v>
      </c>
      <c r="AG66" s="91">
        <v>122</v>
      </c>
      <c r="AH66" s="93">
        <v>10.5</v>
      </c>
      <c r="AI66" s="91" t="s">
        <v>429</v>
      </c>
      <c r="AJ66" s="91" t="s">
        <v>429</v>
      </c>
      <c r="AK66" s="92">
        <v>1.1766917293200001</v>
      </c>
      <c r="AL66" s="93">
        <v>0</v>
      </c>
      <c r="AM66" s="93">
        <v>84.667159999999996</v>
      </c>
      <c r="AN66" s="92">
        <v>138.280968727513</v>
      </c>
      <c r="AO66" s="93">
        <v>18.5</v>
      </c>
      <c r="AP66" s="92" t="s">
        <v>429</v>
      </c>
      <c r="AQ66" s="92">
        <v>2.3166666666666669</v>
      </c>
      <c r="AR66" s="92">
        <v>-0.81228339672088623</v>
      </c>
      <c r="AS66" s="91">
        <v>31</v>
      </c>
      <c r="AT66" s="93">
        <v>92.191200256347699</v>
      </c>
      <c r="AU66" s="92">
        <v>84.667159999999996</v>
      </c>
      <c r="AV66" s="92">
        <v>62</v>
      </c>
      <c r="AW66" s="92">
        <v>138.280968727513</v>
      </c>
      <c r="AX66" s="91">
        <v>4500</v>
      </c>
      <c r="AY66" s="93">
        <v>47.41328</v>
      </c>
      <c r="AZ66" s="93">
        <v>85.771000000000001</v>
      </c>
      <c r="BA66" s="92">
        <v>3.6109999999999998</v>
      </c>
      <c r="BB66" s="91">
        <v>75</v>
      </c>
      <c r="BC66" s="91" t="s">
        <v>429</v>
      </c>
      <c r="BD66" s="91" t="s">
        <v>429</v>
      </c>
      <c r="BE66" s="92">
        <v>555.6279296875</v>
      </c>
      <c r="BF66" s="92">
        <v>252</v>
      </c>
      <c r="BG66" s="93">
        <v>40</v>
      </c>
      <c r="BH66" s="91">
        <v>8029.8223835614845</v>
      </c>
      <c r="BI66" s="91">
        <v>2172578</v>
      </c>
      <c r="BJ66" s="91">
        <v>1748162</v>
      </c>
      <c r="BK66" s="91">
        <v>257670</v>
      </c>
      <c r="BL66" s="91"/>
    </row>
    <row r="67" spans="1:64" x14ac:dyDescent="0.3">
      <c r="A67" s="111" t="s">
        <v>115</v>
      </c>
      <c r="B67" s="94" t="s">
        <v>114</v>
      </c>
      <c r="C67" s="92">
        <v>225.30652173913043</v>
      </c>
      <c r="D67" s="92">
        <v>4.0478524176413035</v>
      </c>
      <c r="E67" s="92">
        <v>61.27</v>
      </c>
      <c r="F67" s="92">
        <v>8.2296813888947593</v>
      </c>
      <c r="G67" s="92">
        <v>1.0768599999999999</v>
      </c>
      <c r="H67" s="92">
        <v>7.8762699999999999</v>
      </c>
      <c r="I67" s="93">
        <v>26</v>
      </c>
      <c r="J67" s="92">
        <v>17.091000000000001</v>
      </c>
      <c r="K67" s="92">
        <v>0.46572490135278738</v>
      </c>
      <c r="L67" s="92">
        <v>0.28578441999999998</v>
      </c>
      <c r="M67" s="92">
        <v>38.780070000000002</v>
      </c>
      <c r="N67" s="92">
        <v>45</v>
      </c>
      <c r="O67" s="92">
        <v>47.21</v>
      </c>
      <c r="P67" s="92">
        <v>14.506520899508118</v>
      </c>
      <c r="Q67" s="92">
        <v>12.469394931901611</v>
      </c>
      <c r="R67" s="93">
        <v>58.4</v>
      </c>
      <c r="S67" s="93">
        <v>16.399999999999999</v>
      </c>
      <c r="T67" s="91">
        <v>174</v>
      </c>
      <c r="U67" s="93">
        <v>1.7</v>
      </c>
      <c r="V67" s="92">
        <v>1.17</v>
      </c>
      <c r="W67" s="92">
        <v>56.671999999999997</v>
      </c>
      <c r="X67" s="91">
        <v>160763</v>
      </c>
      <c r="Y67" s="92">
        <v>0.620445540313457</v>
      </c>
      <c r="Z67" s="92">
        <v>35.9</v>
      </c>
      <c r="AA67" s="91">
        <v>0</v>
      </c>
      <c r="AB67" s="91">
        <v>0</v>
      </c>
      <c r="AC67" s="91">
        <v>0</v>
      </c>
      <c r="AD67" s="91">
        <v>0</v>
      </c>
      <c r="AE67" s="91">
        <v>4382</v>
      </c>
      <c r="AF67" s="91">
        <v>0</v>
      </c>
      <c r="AG67" s="91">
        <v>119</v>
      </c>
      <c r="AH67" s="93">
        <v>10.199999999999999</v>
      </c>
      <c r="AI67" s="91">
        <v>53735</v>
      </c>
      <c r="AJ67" s="91">
        <v>162000</v>
      </c>
      <c r="AK67" s="92">
        <v>8.1066413107099997</v>
      </c>
      <c r="AL67" s="93">
        <v>20</v>
      </c>
      <c r="AM67" s="93">
        <v>50.777970000000003</v>
      </c>
      <c r="AN67" s="92">
        <v>139.52902818918901</v>
      </c>
      <c r="AO67" s="93">
        <v>60.491257553377999</v>
      </c>
      <c r="AP67" s="92">
        <v>0.34</v>
      </c>
      <c r="AQ67" s="92">
        <v>3.8166666666666673</v>
      </c>
      <c r="AR67" s="92">
        <v>-0.62347120046615601</v>
      </c>
      <c r="AS67" s="91">
        <v>37</v>
      </c>
      <c r="AT67" s="93">
        <v>56.200000762939503</v>
      </c>
      <c r="AU67" s="92">
        <v>50.777970000000003</v>
      </c>
      <c r="AV67" s="92">
        <v>19.836454441925198</v>
      </c>
      <c r="AW67" s="92">
        <v>139.52902818918901</v>
      </c>
      <c r="AX67" s="91">
        <v>4200</v>
      </c>
      <c r="AY67" s="93">
        <v>39.23115</v>
      </c>
      <c r="AZ67" s="93">
        <v>77.991569999999996</v>
      </c>
      <c r="BA67" s="92">
        <v>1.077</v>
      </c>
      <c r="BB67" s="91">
        <v>92</v>
      </c>
      <c r="BC67" s="91">
        <v>68</v>
      </c>
      <c r="BD67" s="91">
        <v>90</v>
      </c>
      <c r="BE67" s="92">
        <v>74.311149597167997</v>
      </c>
      <c r="BF67" s="92">
        <v>597</v>
      </c>
      <c r="BG67" s="93">
        <v>35</v>
      </c>
      <c r="BH67" s="91">
        <v>712.45239774426466</v>
      </c>
      <c r="BI67" s="91">
        <v>2347696</v>
      </c>
      <c r="BJ67" s="91">
        <v>2003564</v>
      </c>
      <c r="BK67" s="91">
        <v>10120</v>
      </c>
      <c r="BL67" s="91"/>
    </row>
    <row r="68" spans="1:64" x14ac:dyDescent="0.3">
      <c r="A68" s="111" t="s">
        <v>117</v>
      </c>
      <c r="B68" s="94" t="s">
        <v>116</v>
      </c>
      <c r="C68" s="92">
        <v>65.275202071451105</v>
      </c>
      <c r="D68" s="92">
        <v>0.76661289252944564</v>
      </c>
      <c r="E68" s="92">
        <v>58.631999999999998</v>
      </c>
      <c r="F68" s="92" t="s">
        <v>429</v>
      </c>
      <c r="G68" s="92">
        <v>0</v>
      </c>
      <c r="H68" s="92" t="s">
        <v>429</v>
      </c>
      <c r="I68" s="93">
        <v>34.1</v>
      </c>
      <c r="J68" s="92">
        <v>6.8570000000000002</v>
      </c>
      <c r="K68" s="92">
        <v>0.78635909189772291</v>
      </c>
      <c r="L68" s="92" t="s">
        <v>429</v>
      </c>
      <c r="M68" s="92">
        <v>0</v>
      </c>
      <c r="N68" s="92">
        <v>191.52</v>
      </c>
      <c r="O68" s="92">
        <v>356.87</v>
      </c>
      <c r="P68" s="92">
        <v>3.4925727354867409</v>
      </c>
      <c r="Q68" s="92">
        <v>11.558680014577396</v>
      </c>
      <c r="R68" s="93">
        <v>9.8000000000000007</v>
      </c>
      <c r="S68" s="93">
        <v>1.1000000000000001</v>
      </c>
      <c r="T68" s="91">
        <v>86</v>
      </c>
      <c r="U68" s="93">
        <v>0.5</v>
      </c>
      <c r="V68" s="92">
        <v>0.4</v>
      </c>
      <c r="W68" s="92">
        <v>0</v>
      </c>
      <c r="X68" s="91">
        <v>412310</v>
      </c>
      <c r="Y68" s="92">
        <v>0.3507746480334113</v>
      </c>
      <c r="Z68" s="92">
        <v>37.9</v>
      </c>
      <c r="AA68" s="91">
        <v>0</v>
      </c>
      <c r="AB68" s="91">
        <v>1143</v>
      </c>
      <c r="AC68" s="91">
        <v>5088</v>
      </c>
      <c r="AD68" s="91">
        <v>293000</v>
      </c>
      <c r="AE68" s="91">
        <v>2677</v>
      </c>
      <c r="AF68" s="91">
        <v>0</v>
      </c>
      <c r="AG68" s="91">
        <v>116</v>
      </c>
      <c r="AH68" s="93">
        <v>7.9</v>
      </c>
      <c r="AI68" s="91">
        <v>516034</v>
      </c>
      <c r="AJ68" s="91">
        <v>6483000</v>
      </c>
      <c r="AK68" s="92">
        <v>2.2032526733400002</v>
      </c>
      <c r="AL68" s="93">
        <v>40</v>
      </c>
      <c r="AM68" s="93">
        <v>99.364260000000002</v>
      </c>
      <c r="AN68" s="92">
        <v>136.38066701940701</v>
      </c>
      <c r="AO68" s="93">
        <v>84.395500774567296</v>
      </c>
      <c r="AP68" s="92">
        <v>0.55000000000000004</v>
      </c>
      <c r="AQ68" s="92">
        <v>3.1333333333333333</v>
      </c>
      <c r="AR68" s="92">
        <v>0.61457091569900513</v>
      </c>
      <c r="AS68" s="91">
        <v>56</v>
      </c>
      <c r="AT68" s="93">
        <v>100</v>
      </c>
      <c r="AU68" s="92">
        <v>99.364260000000002</v>
      </c>
      <c r="AV68" s="92">
        <v>62.717908173695697</v>
      </c>
      <c r="AW68" s="92">
        <v>136.38066701940701</v>
      </c>
      <c r="AX68" s="91">
        <v>57000</v>
      </c>
      <c r="AY68" s="93">
        <v>90.024789999999996</v>
      </c>
      <c r="AZ68" s="93">
        <v>98.394440000000003</v>
      </c>
      <c r="BA68" s="92">
        <v>50.975999999999999</v>
      </c>
      <c r="BB68" s="91">
        <v>91</v>
      </c>
      <c r="BC68" s="91">
        <v>90</v>
      </c>
      <c r="BD68" s="91">
        <v>80</v>
      </c>
      <c r="BE68" s="92">
        <v>797.17596435546898</v>
      </c>
      <c r="BF68" s="92">
        <v>25</v>
      </c>
      <c r="BG68" s="93">
        <v>66</v>
      </c>
      <c r="BH68" s="91">
        <v>4344.6309518547605</v>
      </c>
      <c r="BI68" s="91">
        <v>3996762</v>
      </c>
      <c r="BJ68" s="91">
        <v>4001289</v>
      </c>
      <c r="BK68" s="91">
        <v>69490</v>
      </c>
      <c r="BL68" s="91"/>
    </row>
    <row r="69" spans="1:64" x14ac:dyDescent="0.3">
      <c r="A69" s="111" t="s">
        <v>119</v>
      </c>
      <c r="B69" s="94" t="s">
        <v>118</v>
      </c>
      <c r="C69" s="92">
        <v>237.37096977329975</v>
      </c>
      <c r="D69" s="92">
        <v>0.39321679622212979</v>
      </c>
      <c r="E69" s="92">
        <v>77.311999999999998</v>
      </c>
      <c r="F69" s="92">
        <v>2.13881151612819</v>
      </c>
      <c r="G69" s="92">
        <v>0</v>
      </c>
      <c r="H69" s="92" t="s">
        <v>429</v>
      </c>
      <c r="I69" s="93">
        <v>0.01</v>
      </c>
      <c r="J69" s="92">
        <v>4.774</v>
      </c>
      <c r="K69" s="92">
        <v>0.93878470605669972</v>
      </c>
      <c r="L69" s="92" t="s">
        <v>429</v>
      </c>
      <c r="M69" s="92">
        <v>-164.22084000000001</v>
      </c>
      <c r="N69" s="92">
        <v>0</v>
      </c>
      <c r="O69" s="92">
        <v>0</v>
      </c>
      <c r="P69" s="92" t="s">
        <v>429</v>
      </c>
      <c r="Q69" s="92">
        <v>0.4567796924501471</v>
      </c>
      <c r="R69" s="93">
        <v>3.7</v>
      </c>
      <c r="S69" s="93" t="s">
        <v>429</v>
      </c>
      <c r="T69" s="91">
        <v>7.5</v>
      </c>
      <c r="U69" s="93" t="s">
        <v>429</v>
      </c>
      <c r="V69" s="92" t="s">
        <v>429</v>
      </c>
      <c r="W69" s="92" t="s">
        <v>429</v>
      </c>
      <c r="X69" s="91">
        <v>752</v>
      </c>
      <c r="Y69" s="92">
        <v>8.3537887449592563E-2</v>
      </c>
      <c r="Z69" s="92">
        <v>31.7</v>
      </c>
      <c r="AA69" s="91">
        <v>600</v>
      </c>
      <c r="AB69" s="91">
        <v>12</v>
      </c>
      <c r="AC69" s="91">
        <v>0</v>
      </c>
      <c r="AD69" s="91">
        <v>0</v>
      </c>
      <c r="AE69" s="91">
        <v>1433121</v>
      </c>
      <c r="AF69" s="91">
        <v>0</v>
      </c>
      <c r="AG69" s="91">
        <v>139</v>
      </c>
      <c r="AH69" s="93">
        <v>2.4</v>
      </c>
      <c r="AI69" s="91">
        <v>109796202.17431</v>
      </c>
      <c r="AJ69" s="91">
        <v>37452000</v>
      </c>
      <c r="AK69" s="92">
        <v>1.0381877958000001</v>
      </c>
      <c r="AL69" s="93">
        <v>80</v>
      </c>
      <c r="AM69" s="93" t="s">
        <v>429</v>
      </c>
      <c r="AN69" s="92">
        <v>129.32421373464501</v>
      </c>
      <c r="AO69" s="93">
        <v>34.666000650000001</v>
      </c>
      <c r="AP69" s="92">
        <v>0.52</v>
      </c>
      <c r="AQ69" s="92">
        <v>3.9333333333333327</v>
      </c>
      <c r="AR69" s="92">
        <v>1.6196328401565552</v>
      </c>
      <c r="AS69" s="91">
        <v>80</v>
      </c>
      <c r="AT69" s="93">
        <v>100</v>
      </c>
      <c r="AU69" s="92" t="s">
        <v>429</v>
      </c>
      <c r="AV69" s="92">
        <v>89.739121036490602</v>
      </c>
      <c r="AW69" s="92">
        <v>129.32421373464501</v>
      </c>
      <c r="AX69" s="91">
        <v>1800000</v>
      </c>
      <c r="AY69" s="93">
        <v>99.225039999999993</v>
      </c>
      <c r="AZ69" s="93">
        <v>100</v>
      </c>
      <c r="BA69" s="92">
        <v>42.087000000000003</v>
      </c>
      <c r="BB69" s="91">
        <v>95</v>
      </c>
      <c r="BC69" s="91">
        <v>93</v>
      </c>
      <c r="BD69" s="91">
        <v>84</v>
      </c>
      <c r="BE69" s="92">
        <v>5463.33056640625</v>
      </c>
      <c r="BF69" s="92">
        <v>7</v>
      </c>
      <c r="BG69" s="93">
        <v>91</v>
      </c>
      <c r="BH69" s="91">
        <v>48195.579904411577</v>
      </c>
      <c r="BI69" s="91">
        <v>83517046</v>
      </c>
      <c r="BJ69" s="91">
        <v>80749712</v>
      </c>
      <c r="BK69" s="91">
        <v>348570</v>
      </c>
      <c r="BL69" s="91"/>
    </row>
    <row r="70" spans="1:64" x14ac:dyDescent="0.3">
      <c r="A70" s="111" t="s">
        <v>121</v>
      </c>
      <c r="B70" s="94" t="s">
        <v>120</v>
      </c>
      <c r="C70" s="92">
        <v>130.82142919926167</v>
      </c>
      <c r="D70" s="92">
        <v>3.3644936918931325</v>
      </c>
      <c r="E70" s="92">
        <v>56.06</v>
      </c>
      <c r="F70" s="92">
        <v>3.4928861200744699</v>
      </c>
      <c r="G70" s="92">
        <v>18.056319999999999</v>
      </c>
      <c r="H70" s="92">
        <v>41.047310000000003</v>
      </c>
      <c r="I70" s="93">
        <v>30.4</v>
      </c>
      <c r="J70" s="92">
        <v>13.593</v>
      </c>
      <c r="K70" s="92">
        <v>0.59566971647515654</v>
      </c>
      <c r="L70" s="92">
        <v>0.13787316999999999</v>
      </c>
      <c r="M70" s="92">
        <v>15.18582</v>
      </c>
      <c r="N70" s="92">
        <v>593.85</v>
      </c>
      <c r="O70" s="92">
        <v>624.41999999999996</v>
      </c>
      <c r="P70" s="92">
        <v>1.660566472317982</v>
      </c>
      <c r="Q70" s="92">
        <v>5.3702738899030242</v>
      </c>
      <c r="R70" s="93">
        <v>47.9</v>
      </c>
      <c r="S70" s="93">
        <v>11</v>
      </c>
      <c r="T70" s="91">
        <v>152</v>
      </c>
      <c r="U70" s="93">
        <v>1.6</v>
      </c>
      <c r="V70" s="92">
        <v>1.05</v>
      </c>
      <c r="W70" s="92">
        <v>270.69200000000001</v>
      </c>
      <c r="X70" s="91">
        <v>16388663</v>
      </c>
      <c r="Y70" s="92">
        <v>0.5410356041780362</v>
      </c>
      <c r="Z70" s="92">
        <v>43.5</v>
      </c>
      <c r="AA70" s="91">
        <v>1000012</v>
      </c>
      <c r="AB70" s="91">
        <v>100000</v>
      </c>
      <c r="AC70" s="91">
        <v>5159</v>
      </c>
      <c r="AD70" s="91">
        <v>5000</v>
      </c>
      <c r="AE70" s="91">
        <v>12982</v>
      </c>
      <c r="AF70" s="91">
        <v>0</v>
      </c>
      <c r="AG70" s="91">
        <v>136</v>
      </c>
      <c r="AH70" s="93">
        <v>5.5</v>
      </c>
      <c r="AI70" s="91">
        <v>467438</v>
      </c>
      <c r="AJ70" s="91" t="s">
        <v>429</v>
      </c>
      <c r="AK70" s="92">
        <v>9.0964137155699998</v>
      </c>
      <c r="AL70" s="93">
        <v>40</v>
      </c>
      <c r="AM70" s="93">
        <v>79.039640000000006</v>
      </c>
      <c r="AN70" s="92">
        <v>137.51716576239099</v>
      </c>
      <c r="AO70" s="93">
        <v>69.087915472389199</v>
      </c>
      <c r="AP70" s="92">
        <v>0.13</v>
      </c>
      <c r="AQ70" s="92">
        <v>3.6333333333333329</v>
      </c>
      <c r="AR70" s="92">
        <v>-0.21027038991451263</v>
      </c>
      <c r="AS70" s="91">
        <v>41</v>
      </c>
      <c r="AT70" s="93">
        <v>79</v>
      </c>
      <c r="AU70" s="92">
        <v>79.039640000000006</v>
      </c>
      <c r="AV70" s="92">
        <v>39</v>
      </c>
      <c r="AW70" s="92">
        <v>137.51716576239099</v>
      </c>
      <c r="AX70" s="91">
        <v>42000</v>
      </c>
      <c r="AY70" s="93">
        <v>18.472169999999998</v>
      </c>
      <c r="AZ70" s="93">
        <v>81.453390000000013</v>
      </c>
      <c r="BA70" s="92">
        <v>1.7999999999999998</v>
      </c>
      <c r="BB70" s="91">
        <v>99</v>
      </c>
      <c r="BC70" s="91">
        <v>83</v>
      </c>
      <c r="BD70" s="91">
        <v>99</v>
      </c>
      <c r="BE70" s="92">
        <v>189.37489318847699</v>
      </c>
      <c r="BF70" s="92">
        <v>308</v>
      </c>
      <c r="BG70" s="93">
        <v>47</v>
      </c>
      <c r="BH70" s="91">
        <v>2202.3121647030712</v>
      </c>
      <c r="BI70" s="91">
        <v>30417858</v>
      </c>
      <c r="BJ70" s="91">
        <v>27451740</v>
      </c>
      <c r="BK70" s="91">
        <v>227540</v>
      </c>
      <c r="BL70" s="91"/>
    </row>
    <row r="71" spans="1:64" x14ac:dyDescent="0.3">
      <c r="A71" s="111" t="s">
        <v>123</v>
      </c>
      <c r="B71" s="94" t="s">
        <v>122</v>
      </c>
      <c r="C71" s="92">
        <v>83.224732350659423</v>
      </c>
      <c r="D71" s="92">
        <v>0.17190645995977746</v>
      </c>
      <c r="E71" s="92">
        <v>79.058000000000007</v>
      </c>
      <c r="F71" s="92">
        <v>2.5554993905152599</v>
      </c>
      <c r="G71" s="92">
        <v>0</v>
      </c>
      <c r="H71" s="92" t="s">
        <v>429</v>
      </c>
      <c r="I71" s="93">
        <v>3</v>
      </c>
      <c r="J71" s="92">
        <v>4.0069999999999997</v>
      </c>
      <c r="K71" s="92">
        <v>0.87195212592639781</v>
      </c>
      <c r="L71" s="92" t="s">
        <v>429</v>
      </c>
      <c r="M71" s="92">
        <v>2531.8544099999999</v>
      </c>
      <c r="N71" s="92">
        <v>0</v>
      </c>
      <c r="O71" s="92">
        <v>0</v>
      </c>
      <c r="P71" s="92" t="s">
        <v>429</v>
      </c>
      <c r="Q71" s="92">
        <v>0.22460003140501525</v>
      </c>
      <c r="R71" s="93">
        <v>4.5</v>
      </c>
      <c r="S71" s="93" t="s">
        <v>429</v>
      </c>
      <c r="T71" s="91">
        <v>4.0999999046325701</v>
      </c>
      <c r="U71" s="93">
        <v>0.3</v>
      </c>
      <c r="V71" s="92">
        <v>0.18</v>
      </c>
      <c r="W71" s="92" t="s">
        <v>429</v>
      </c>
      <c r="X71" s="91">
        <v>41</v>
      </c>
      <c r="Y71" s="92">
        <v>0.12230173015000856</v>
      </c>
      <c r="Z71" s="92">
        <v>36</v>
      </c>
      <c r="AA71" s="91">
        <v>6875</v>
      </c>
      <c r="AB71" s="91">
        <v>4718</v>
      </c>
      <c r="AC71" s="91">
        <v>123</v>
      </c>
      <c r="AD71" s="91">
        <v>0</v>
      </c>
      <c r="AE71" s="91">
        <v>137559</v>
      </c>
      <c r="AF71" s="91">
        <v>0</v>
      </c>
      <c r="AG71" s="91">
        <v>134</v>
      </c>
      <c r="AH71" s="93">
        <v>2.4</v>
      </c>
      <c r="AI71" s="91">
        <v>15125933.5152598</v>
      </c>
      <c r="AJ71" s="91">
        <v>27194000</v>
      </c>
      <c r="AK71" s="92">
        <v>18.3645320197</v>
      </c>
      <c r="AL71" s="93" t="s">
        <v>429</v>
      </c>
      <c r="AM71" s="93">
        <v>97.368740000000003</v>
      </c>
      <c r="AN71" s="92">
        <v>115.666911798109</v>
      </c>
      <c r="AO71" s="93">
        <v>55.856407822586498</v>
      </c>
      <c r="AP71" s="92" t="s">
        <v>429</v>
      </c>
      <c r="AQ71" s="92">
        <v>4.0833333333333339</v>
      </c>
      <c r="AR71" s="92">
        <v>0.33826088905334473</v>
      </c>
      <c r="AS71" s="91">
        <v>48</v>
      </c>
      <c r="AT71" s="93">
        <v>100</v>
      </c>
      <c r="AU71" s="92">
        <v>97.368740000000003</v>
      </c>
      <c r="AV71" s="92">
        <v>72.952094201810993</v>
      </c>
      <c r="AW71" s="92">
        <v>115.666911798109</v>
      </c>
      <c r="AX71" s="91">
        <v>170000</v>
      </c>
      <c r="AY71" s="93">
        <v>98.983189999999993</v>
      </c>
      <c r="AZ71" s="93">
        <v>100</v>
      </c>
      <c r="BA71" s="92">
        <v>45.919999999999995</v>
      </c>
      <c r="BB71" s="91">
        <v>99</v>
      </c>
      <c r="BC71" s="91">
        <v>83</v>
      </c>
      <c r="BD71" s="91">
        <v>96</v>
      </c>
      <c r="BE71" s="92">
        <v>2261.15649414063</v>
      </c>
      <c r="BF71" s="92">
        <v>3</v>
      </c>
      <c r="BG71" s="93" t="s">
        <v>429</v>
      </c>
      <c r="BH71" s="91">
        <v>20324.253564147752</v>
      </c>
      <c r="BI71" s="91">
        <v>10473452</v>
      </c>
      <c r="BJ71" s="91">
        <v>10956461</v>
      </c>
      <c r="BK71" s="91">
        <v>128900</v>
      </c>
      <c r="BL71" s="91"/>
    </row>
    <row r="72" spans="1:64" x14ac:dyDescent="0.3">
      <c r="A72" s="111" t="s">
        <v>125</v>
      </c>
      <c r="B72" s="94" t="s">
        <v>124</v>
      </c>
      <c r="C72" s="92">
        <v>327.80588235294118</v>
      </c>
      <c r="D72" s="92">
        <v>0.82212998608867194</v>
      </c>
      <c r="E72" s="92">
        <v>36.271999999999998</v>
      </c>
      <c r="F72" s="92" t="s">
        <v>429</v>
      </c>
      <c r="G72" s="92">
        <v>3.5411000000000001</v>
      </c>
      <c r="H72" s="92" t="s">
        <v>429</v>
      </c>
      <c r="I72" s="93">
        <v>6</v>
      </c>
      <c r="J72" s="92">
        <v>8.093</v>
      </c>
      <c r="K72" s="92">
        <v>0.76338338091716296</v>
      </c>
      <c r="L72" s="92" t="s">
        <v>429</v>
      </c>
      <c r="M72" s="92">
        <v>0</v>
      </c>
      <c r="N72" s="92">
        <v>1.38</v>
      </c>
      <c r="O72" s="92">
        <v>1.04</v>
      </c>
      <c r="P72" s="92">
        <v>2.8565532344971905</v>
      </c>
      <c r="Q72" s="92">
        <v>4.0859161012690866</v>
      </c>
      <c r="R72" s="93">
        <v>15.2</v>
      </c>
      <c r="S72" s="93" t="s">
        <v>429</v>
      </c>
      <c r="T72" s="91">
        <v>3.2000000476837198</v>
      </c>
      <c r="U72" s="93" t="s">
        <v>429</v>
      </c>
      <c r="V72" s="92" t="s">
        <v>429</v>
      </c>
      <c r="W72" s="92" t="s">
        <v>429</v>
      </c>
      <c r="X72" s="91">
        <v>239</v>
      </c>
      <c r="Y72" s="92" t="s">
        <v>429</v>
      </c>
      <c r="Z72" s="92" t="s">
        <v>429</v>
      </c>
      <c r="AA72" s="91">
        <v>0</v>
      </c>
      <c r="AB72" s="91">
        <v>0</v>
      </c>
      <c r="AC72" s="91">
        <v>0</v>
      </c>
      <c r="AD72" s="91">
        <v>0</v>
      </c>
      <c r="AE72" s="91">
        <v>5</v>
      </c>
      <c r="AF72" s="91">
        <v>0</v>
      </c>
      <c r="AG72" s="91">
        <v>98</v>
      </c>
      <c r="AH72" s="93">
        <v>18.100000000000001</v>
      </c>
      <c r="AI72" s="91" t="s">
        <v>429</v>
      </c>
      <c r="AJ72" s="91">
        <v>168000</v>
      </c>
      <c r="AK72" s="92">
        <v>0.82901018459599995</v>
      </c>
      <c r="AL72" s="93" t="s">
        <v>429</v>
      </c>
      <c r="AM72" s="93">
        <v>98.6</v>
      </c>
      <c r="AN72" s="92">
        <v>102.07713260097</v>
      </c>
      <c r="AO72" s="93">
        <v>34.509326091560197</v>
      </c>
      <c r="AP72" s="92">
        <v>0.47</v>
      </c>
      <c r="AQ72" s="92">
        <v>3.1333333333333333</v>
      </c>
      <c r="AR72" s="92">
        <v>-0.25295248627662659</v>
      </c>
      <c r="AS72" s="91">
        <v>53</v>
      </c>
      <c r="AT72" s="93">
        <v>94.695671081542997</v>
      </c>
      <c r="AU72" s="92">
        <v>98.6</v>
      </c>
      <c r="AV72" s="92">
        <v>59.071735362999</v>
      </c>
      <c r="AW72" s="92">
        <v>102.07713260097</v>
      </c>
      <c r="AX72" s="91">
        <v>790</v>
      </c>
      <c r="AY72" s="93">
        <v>91.493889999999993</v>
      </c>
      <c r="AZ72" s="93">
        <v>95.628649999999993</v>
      </c>
      <c r="BA72" s="92">
        <v>14.471</v>
      </c>
      <c r="BB72" s="91">
        <v>96</v>
      </c>
      <c r="BC72" s="91">
        <v>79</v>
      </c>
      <c r="BD72" s="91" t="s">
        <v>429</v>
      </c>
      <c r="BE72" s="92">
        <v>745.102783203125</v>
      </c>
      <c r="BF72" s="92">
        <v>25</v>
      </c>
      <c r="BG72" s="93" t="s">
        <v>429</v>
      </c>
      <c r="BH72" s="91">
        <v>10833.658330392409</v>
      </c>
      <c r="BI72" s="91">
        <v>112002</v>
      </c>
      <c r="BJ72" s="91">
        <v>106825</v>
      </c>
      <c r="BK72" s="91">
        <v>340</v>
      </c>
      <c r="BL72" s="91"/>
    </row>
    <row r="73" spans="1:64" x14ac:dyDescent="0.3">
      <c r="A73" s="111" t="s">
        <v>127</v>
      </c>
      <c r="B73" s="94" t="s">
        <v>126</v>
      </c>
      <c r="C73" s="92">
        <v>160.95377939529675</v>
      </c>
      <c r="D73" s="92">
        <v>2.684043242452181</v>
      </c>
      <c r="E73" s="92">
        <v>51.054000000000002</v>
      </c>
      <c r="F73" s="92">
        <v>4.8057137645585399</v>
      </c>
      <c r="G73" s="92">
        <v>4.6871200000000002</v>
      </c>
      <c r="H73" s="92">
        <v>76.665499999999994</v>
      </c>
      <c r="I73" s="93">
        <v>31</v>
      </c>
      <c r="J73" s="92">
        <v>11.693</v>
      </c>
      <c r="K73" s="92">
        <v>0.65103533718396245</v>
      </c>
      <c r="L73" s="92">
        <v>0.13351782000000001</v>
      </c>
      <c r="M73" s="92">
        <v>545.00243999999998</v>
      </c>
      <c r="N73" s="92">
        <v>284.14999999999998</v>
      </c>
      <c r="O73" s="92">
        <v>343.11</v>
      </c>
      <c r="P73" s="92">
        <v>0.51065937190590982</v>
      </c>
      <c r="Q73" s="92">
        <v>12.028575862355366</v>
      </c>
      <c r="R73" s="93">
        <v>26.2</v>
      </c>
      <c r="S73" s="93">
        <v>12.6</v>
      </c>
      <c r="T73" s="91">
        <v>25</v>
      </c>
      <c r="U73" s="93">
        <v>0.5</v>
      </c>
      <c r="V73" s="92">
        <v>0.24</v>
      </c>
      <c r="W73" s="92">
        <v>0.371</v>
      </c>
      <c r="X73" s="91">
        <v>4836947</v>
      </c>
      <c r="Y73" s="92">
        <v>0.4921464493275578</v>
      </c>
      <c r="Z73" s="92">
        <v>48.3</v>
      </c>
      <c r="AA73" s="91">
        <v>46573</v>
      </c>
      <c r="AB73" s="91">
        <v>3291359</v>
      </c>
      <c r="AC73" s="91">
        <v>21264</v>
      </c>
      <c r="AD73" s="91">
        <v>242000</v>
      </c>
      <c r="AE73" s="91">
        <v>644</v>
      </c>
      <c r="AF73" s="91">
        <v>0</v>
      </c>
      <c r="AG73" s="91">
        <v>116</v>
      </c>
      <c r="AH73" s="93">
        <v>15.2</v>
      </c>
      <c r="AI73" s="91">
        <v>145795</v>
      </c>
      <c r="AJ73" s="91">
        <v>2113000</v>
      </c>
      <c r="AK73" s="92">
        <v>19.339314074800001</v>
      </c>
      <c r="AL73" s="93">
        <v>60</v>
      </c>
      <c r="AM73" s="93">
        <v>81.285899999999998</v>
      </c>
      <c r="AN73" s="92">
        <v>118.667087124893</v>
      </c>
      <c r="AO73" s="93">
        <v>9.8000000000000007</v>
      </c>
      <c r="AP73" s="92">
        <v>0.47</v>
      </c>
      <c r="AQ73" s="92">
        <v>2.8</v>
      </c>
      <c r="AR73" s="92">
        <v>-0.68200606107711792</v>
      </c>
      <c r="AS73" s="91">
        <v>26</v>
      </c>
      <c r="AT73" s="93">
        <v>93.288093566894503</v>
      </c>
      <c r="AU73" s="92">
        <v>81.285899999999998</v>
      </c>
      <c r="AV73" s="92">
        <v>65</v>
      </c>
      <c r="AW73" s="92">
        <v>118.667087124893</v>
      </c>
      <c r="AX73" s="91">
        <v>21000</v>
      </c>
      <c r="AY73" s="93">
        <v>65.063140000000004</v>
      </c>
      <c r="AZ73" s="93">
        <v>94.190580000000011</v>
      </c>
      <c r="BA73" s="92">
        <v>3.55</v>
      </c>
      <c r="BB73" s="91">
        <v>82</v>
      </c>
      <c r="BC73" s="91">
        <v>81</v>
      </c>
      <c r="BD73" s="91">
        <v>84</v>
      </c>
      <c r="BE73" s="92">
        <v>462.40585327148398</v>
      </c>
      <c r="BF73" s="92">
        <v>95</v>
      </c>
      <c r="BG73" s="93">
        <v>62</v>
      </c>
      <c r="BH73" s="91">
        <v>4549.0100811072098</v>
      </c>
      <c r="BI73" s="91">
        <v>17581476</v>
      </c>
      <c r="BJ73" s="91">
        <v>16327880</v>
      </c>
      <c r="BK73" s="91">
        <v>107160</v>
      </c>
      <c r="BL73" s="91"/>
    </row>
    <row r="74" spans="1:64" x14ac:dyDescent="0.3">
      <c r="A74" s="111" t="s">
        <v>129</v>
      </c>
      <c r="B74" s="94" t="s">
        <v>128</v>
      </c>
      <c r="C74" s="92">
        <v>50.52221227413316</v>
      </c>
      <c r="D74" s="92">
        <v>3.797946520241783</v>
      </c>
      <c r="E74" s="92">
        <v>36.14</v>
      </c>
      <c r="F74" s="92">
        <v>6.2508190391038401</v>
      </c>
      <c r="G74" s="92">
        <v>14.35089</v>
      </c>
      <c r="H74" s="92">
        <v>17.449719999999999</v>
      </c>
      <c r="I74" s="93">
        <v>49.2</v>
      </c>
      <c r="J74" s="92">
        <v>16.126999999999999</v>
      </c>
      <c r="K74" s="92">
        <v>0.46551500062169854</v>
      </c>
      <c r="L74" s="92">
        <v>0.33598137</v>
      </c>
      <c r="M74" s="92">
        <v>58.807290000000002</v>
      </c>
      <c r="N74" s="92">
        <v>172.4</v>
      </c>
      <c r="O74" s="92">
        <v>205.79</v>
      </c>
      <c r="P74" s="92">
        <v>5.506572269963411</v>
      </c>
      <c r="Q74" s="92">
        <v>0.26065315496910352</v>
      </c>
      <c r="R74" s="93">
        <v>100.8</v>
      </c>
      <c r="S74" s="93">
        <v>18.3</v>
      </c>
      <c r="T74" s="91">
        <v>176</v>
      </c>
      <c r="U74" s="93">
        <v>1.5</v>
      </c>
      <c r="V74" s="92">
        <v>1.06</v>
      </c>
      <c r="W74" s="92">
        <v>336.72300000000001</v>
      </c>
      <c r="X74" s="91">
        <v>7620187</v>
      </c>
      <c r="Y74" s="92" t="s">
        <v>429</v>
      </c>
      <c r="Z74" s="92">
        <v>33.700000000000003</v>
      </c>
      <c r="AA74" s="91">
        <v>3409</v>
      </c>
      <c r="AB74" s="91">
        <v>0</v>
      </c>
      <c r="AC74" s="91">
        <v>0</v>
      </c>
      <c r="AD74" s="91">
        <v>0</v>
      </c>
      <c r="AE74" s="91">
        <v>6175</v>
      </c>
      <c r="AF74" s="91">
        <v>0</v>
      </c>
      <c r="AG74" s="91">
        <v>119</v>
      </c>
      <c r="AH74" s="93">
        <v>16.5</v>
      </c>
      <c r="AI74" s="91" t="s">
        <v>429</v>
      </c>
      <c r="AJ74" s="91" t="s">
        <v>429</v>
      </c>
      <c r="AK74" s="92">
        <v>2.02423469388</v>
      </c>
      <c r="AL74" s="93">
        <v>40</v>
      </c>
      <c r="AM74" s="93">
        <v>32.003839999999997</v>
      </c>
      <c r="AN74" s="92">
        <v>96.767492115741106</v>
      </c>
      <c r="AO74" s="93">
        <v>3.7614138323369999</v>
      </c>
      <c r="AP74" s="92" t="s">
        <v>429</v>
      </c>
      <c r="AQ74" s="92">
        <v>3</v>
      </c>
      <c r="AR74" s="92">
        <v>-0.97092318534851074</v>
      </c>
      <c r="AS74" s="91">
        <v>29</v>
      </c>
      <c r="AT74" s="93">
        <v>35.441215515136697</v>
      </c>
      <c r="AU74" s="92">
        <v>32.003839999999997</v>
      </c>
      <c r="AV74" s="92">
        <v>18</v>
      </c>
      <c r="AW74" s="92">
        <v>96.767492115741106</v>
      </c>
      <c r="AX74" s="91">
        <v>34000</v>
      </c>
      <c r="AY74" s="93">
        <v>22.719270000000002</v>
      </c>
      <c r="AZ74" s="93">
        <v>61.898719999999997</v>
      </c>
      <c r="BA74" s="92">
        <v>0.78799999999999992</v>
      </c>
      <c r="BB74" s="91">
        <v>45</v>
      </c>
      <c r="BC74" s="91" t="s">
        <v>429</v>
      </c>
      <c r="BD74" s="91" t="s">
        <v>429</v>
      </c>
      <c r="BE74" s="92">
        <v>107.72365570068401</v>
      </c>
      <c r="BF74" s="92">
        <v>576</v>
      </c>
      <c r="BG74" s="93">
        <v>55</v>
      </c>
      <c r="BH74" s="91">
        <v>885.25122816681073</v>
      </c>
      <c r="BI74" s="91">
        <v>12771246</v>
      </c>
      <c r="BJ74" s="91">
        <v>12608522</v>
      </c>
      <c r="BK74" s="91">
        <v>245720</v>
      </c>
      <c r="BL74" s="91"/>
    </row>
    <row r="75" spans="1:64" x14ac:dyDescent="0.3">
      <c r="A75" s="111" t="s">
        <v>370</v>
      </c>
      <c r="B75" s="94" t="s">
        <v>130</v>
      </c>
      <c r="C75" s="92">
        <v>66.653947368421058</v>
      </c>
      <c r="D75" s="92">
        <v>3.4554760731527829</v>
      </c>
      <c r="E75" s="92">
        <v>43.36</v>
      </c>
      <c r="F75" s="92" t="s">
        <v>429</v>
      </c>
      <c r="G75" s="92">
        <v>16.867139999999999</v>
      </c>
      <c r="H75" s="92">
        <v>6.4029400000000001</v>
      </c>
      <c r="I75" s="93">
        <v>78.900000000000006</v>
      </c>
      <c r="J75" s="92">
        <v>15.704000000000001</v>
      </c>
      <c r="K75" s="92">
        <v>0.46140600072244514</v>
      </c>
      <c r="L75" s="92">
        <v>0.37230676000000001</v>
      </c>
      <c r="M75" s="92">
        <v>37.32611</v>
      </c>
      <c r="N75" s="92">
        <v>28.91</v>
      </c>
      <c r="O75" s="92">
        <v>23.69</v>
      </c>
      <c r="P75" s="92">
        <v>10.464241269448198</v>
      </c>
      <c r="Q75" s="92">
        <v>8.7727947241328597</v>
      </c>
      <c r="R75" s="93">
        <v>81.5</v>
      </c>
      <c r="S75" s="93">
        <v>17</v>
      </c>
      <c r="T75" s="91">
        <v>374</v>
      </c>
      <c r="U75" s="93">
        <v>3.1</v>
      </c>
      <c r="V75" s="92">
        <v>2</v>
      </c>
      <c r="W75" s="92">
        <v>58.01</v>
      </c>
      <c r="X75" s="91">
        <v>1348965</v>
      </c>
      <c r="Y75" s="92" t="s">
        <v>429</v>
      </c>
      <c r="Z75" s="92">
        <v>50.7</v>
      </c>
      <c r="AA75" s="91">
        <v>0</v>
      </c>
      <c r="AB75" s="91">
        <v>11541</v>
      </c>
      <c r="AC75" s="91">
        <v>0</v>
      </c>
      <c r="AD75" s="91">
        <v>0</v>
      </c>
      <c r="AE75" s="91">
        <v>4878</v>
      </c>
      <c r="AF75" s="91">
        <v>0</v>
      </c>
      <c r="AG75" s="91">
        <v>100</v>
      </c>
      <c r="AH75" s="93">
        <v>28</v>
      </c>
      <c r="AI75" s="91" t="s">
        <v>429</v>
      </c>
      <c r="AJ75" s="91" t="s">
        <v>429</v>
      </c>
      <c r="AK75" s="92">
        <v>582.93050999100001</v>
      </c>
      <c r="AL75" s="93">
        <v>20</v>
      </c>
      <c r="AM75" s="93">
        <v>45.581159999999997</v>
      </c>
      <c r="AN75" s="92">
        <v>78.988882800699798</v>
      </c>
      <c r="AO75" s="93">
        <v>35.659999999999997</v>
      </c>
      <c r="AP75" s="92" t="s">
        <v>429</v>
      </c>
      <c r="AQ75" s="92">
        <v>1.8666666666666665</v>
      </c>
      <c r="AR75" s="92">
        <v>-1.4878503084182739</v>
      </c>
      <c r="AS75" s="91">
        <v>18</v>
      </c>
      <c r="AT75" s="93">
        <v>26.047348022460898</v>
      </c>
      <c r="AU75" s="92">
        <v>45.581159999999997</v>
      </c>
      <c r="AV75" s="92">
        <v>3.93050915199411</v>
      </c>
      <c r="AW75" s="92">
        <v>78.988882800699798</v>
      </c>
      <c r="AX75" s="91">
        <v>3400</v>
      </c>
      <c r="AY75" s="93">
        <v>20.538</v>
      </c>
      <c r="AZ75" s="93">
        <v>66.634410000000003</v>
      </c>
      <c r="BA75" s="92">
        <v>2</v>
      </c>
      <c r="BB75" s="91">
        <v>87</v>
      </c>
      <c r="BC75" s="91" t="s">
        <v>429</v>
      </c>
      <c r="BD75" s="91">
        <v>87</v>
      </c>
      <c r="BE75" s="92">
        <v>97.972000122070298</v>
      </c>
      <c r="BF75" s="92">
        <v>667</v>
      </c>
      <c r="BG75" s="93">
        <v>40</v>
      </c>
      <c r="BH75" s="91">
        <v>777.96992178671076</v>
      </c>
      <c r="BI75" s="91">
        <v>1920917</v>
      </c>
      <c r="BJ75" s="91">
        <v>1846291</v>
      </c>
      <c r="BK75" s="91">
        <v>28120</v>
      </c>
      <c r="BL75" s="91"/>
    </row>
    <row r="76" spans="1:64" x14ac:dyDescent="0.3">
      <c r="A76" s="111" t="s">
        <v>132</v>
      </c>
      <c r="B76" s="94" t="s">
        <v>131</v>
      </c>
      <c r="C76" s="92">
        <v>3.9573482346964695</v>
      </c>
      <c r="D76" s="92">
        <v>0.74287854655703556</v>
      </c>
      <c r="E76" s="92">
        <v>26.606000000000002</v>
      </c>
      <c r="F76" s="92">
        <v>3.79520268281347</v>
      </c>
      <c r="G76" s="92">
        <v>0.61221000000000003</v>
      </c>
      <c r="H76" s="92">
        <v>77.159409999999994</v>
      </c>
      <c r="I76" s="93">
        <v>32.6</v>
      </c>
      <c r="J76" s="92">
        <v>9.5280000000000005</v>
      </c>
      <c r="K76" s="92">
        <v>0.67029609645313881</v>
      </c>
      <c r="L76" s="92">
        <v>1.407371E-2</v>
      </c>
      <c r="M76" s="92">
        <v>35.874110000000002</v>
      </c>
      <c r="N76" s="92">
        <v>14.57</v>
      </c>
      <c r="O76" s="92">
        <v>13.74</v>
      </c>
      <c r="P76" s="92">
        <v>2.7102700432910036</v>
      </c>
      <c r="Q76" s="92">
        <v>8.6032939358856808</v>
      </c>
      <c r="R76" s="93">
        <v>30.1</v>
      </c>
      <c r="S76" s="93">
        <v>8.5</v>
      </c>
      <c r="T76" s="91">
        <v>86</v>
      </c>
      <c r="U76" s="93">
        <v>1.6</v>
      </c>
      <c r="V76" s="92">
        <v>1.0900000000000001</v>
      </c>
      <c r="W76" s="92">
        <v>32.027999999999999</v>
      </c>
      <c r="X76" s="91">
        <v>730205</v>
      </c>
      <c r="Y76" s="92">
        <v>0.49233108459376951</v>
      </c>
      <c r="Z76" s="92" t="s">
        <v>429</v>
      </c>
      <c r="AA76" s="91">
        <v>3274</v>
      </c>
      <c r="AB76" s="91">
        <v>0</v>
      </c>
      <c r="AC76" s="91">
        <v>0</v>
      </c>
      <c r="AD76" s="91">
        <v>0</v>
      </c>
      <c r="AE76" s="91">
        <v>40</v>
      </c>
      <c r="AF76" s="91">
        <v>0</v>
      </c>
      <c r="AG76" s="91">
        <v>119</v>
      </c>
      <c r="AH76" s="93">
        <v>8.1</v>
      </c>
      <c r="AI76" s="91">
        <v>26069</v>
      </c>
      <c r="AJ76" s="91">
        <v>247000</v>
      </c>
      <c r="AK76" s="92">
        <v>1.02237542332</v>
      </c>
      <c r="AL76" s="93" t="s">
        <v>429</v>
      </c>
      <c r="AM76" s="93">
        <v>85.63973</v>
      </c>
      <c r="AN76" s="92">
        <v>82.971071512418405</v>
      </c>
      <c r="AO76" s="93">
        <v>12.232601607040801</v>
      </c>
      <c r="AP76" s="92">
        <v>0.15</v>
      </c>
      <c r="AQ76" s="92" t="s">
        <v>429</v>
      </c>
      <c r="AR76" s="92">
        <v>-0.26948386430740356</v>
      </c>
      <c r="AS76" s="91">
        <v>40</v>
      </c>
      <c r="AT76" s="93">
        <v>90.864875793457003</v>
      </c>
      <c r="AU76" s="92">
        <v>85.63973</v>
      </c>
      <c r="AV76" s="92">
        <v>37.325836787809401</v>
      </c>
      <c r="AW76" s="92">
        <v>82.971071512418405</v>
      </c>
      <c r="AX76" s="91">
        <v>4200</v>
      </c>
      <c r="AY76" s="93">
        <v>85.763099999999994</v>
      </c>
      <c r="AZ76" s="93">
        <v>95.539749999999998</v>
      </c>
      <c r="BA76" s="92">
        <v>7.99</v>
      </c>
      <c r="BB76" s="91">
        <v>97</v>
      </c>
      <c r="BC76" s="91">
        <v>93</v>
      </c>
      <c r="BD76" s="91">
        <v>97</v>
      </c>
      <c r="BE76" s="92">
        <v>332.674560546875</v>
      </c>
      <c r="BF76" s="92">
        <v>169</v>
      </c>
      <c r="BG76" s="93" t="s">
        <v>429</v>
      </c>
      <c r="BH76" s="91">
        <v>4634.6813352308736</v>
      </c>
      <c r="BI76" s="91">
        <v>782775</v>
      </c>
      <c r="BJ76" s="91">
        <v>765608</v>
      </c>
      <c r="BK76" s="91">
        <v>196850</v>
      </c>
      <c r="BL76" s="91"/>
    </row>
    <row r="77" spans="1:64" x14ac:dyDescent="0.3">
      <c r="A77" s="111" t="s">
        <v>134</v>
      </c>
      <c r="B77" s="94" t="s">
        <v>133</v>
      </c>
      <c r="C77" s="92">
        <v>403.5985486211901</v>
      </c>
      <c r="D77" s="92">
        <v>2.9743849650429168</v>
      </c>
      <c r="E77" s="92">
        <v>55.277999999999999</v>
      </c>
      <c r="F77" s="92">
        <v>4.4284968415282302</v>
      </c>
      <c r="G77" s="92">
        <v>19.877590000000001</v>
      </c>
      <c r="H77" s="92">
        <v>22.862749999999998</v>
      </c>
      <c r="I77" s="93">
        <v>65.900000000000006</v>
      </c>
      <c r="J77" s="92">
        <v>11.239000000000001</v>
      </c>
      <c r="K77" s="92">
        <v>0.5027313745517944</v>
      </c>
      <c r="L77" s="92">
        <v>0.19958770000000001</v>
      </c>
      <c r="M77" s="92">
        <v>1900.35176</v>
      </c>
      <c r="N77" s="92">
        <v>640.70000000000005</v>
      </c>
      <c r="O77" s="92">
        <v>583.98</v>
      </c>
      <c r="P77" s="92">
        <v>10.216062003210251</v>
      </c>
      <c r="Q77" s="92">
        <v>32.532882952269162</v>
      </c>
      <c r="R77" s="93">
        <v>64.8</v>
      </c>
      <c r="S77" s="93">
        <v>11.6</v>
      </c>
      <c r="T77" s="91">
        <v>181</v>
      </c>
      <c r="U77" s="93">
        <v>2.1</v>
      </c>
      <c r="V77" s="92">
        <v>1.06</v>
      </c>
      <c r="W77" s="92">
        <v>3.2629999999999999</v>
      </c>
      <c r="X77" s="91">
        <v>6052962</v>
      </c>
      <c r="Y77" s="92">
        <v>0.61954366889049139</v>
      </c>
      <c r="Z77" s="92">
        <v>41.1</v>
      </c>
      <c r="AA77" s="91">
        <v>90434</v>
      </c>
      <c r="AB77" s="91">
        <v>39336</v>
      </c>
      <c r="AC77" s="91">
        <v>3108</v>
      </c>
      <c r="AD77" s="91">
        <v>34508</v>
      </c>
      <c r="AE77" s="91">
        <v>11</v>
      </c>
      <c r="AF77" s="91">
        <v>0</v>
      </c>
      <c r="AG77" s="91">
        <v>91</v>
      </c>
      <c r="AH77" s="93">
        <v>49.3</v>
      </c>
      <c r="AI77" s="91" t="s">
        <v>429</v>
      </c>
      <c r="AJ77" s="91">
        <v>467000</v>
      </c>
      <c r="AK77" s="92">
        <v>78.779207188399994</v>
      </c>
      <c r="AL77" s="93">
        <v>0</v>
      </c>
      <c r="AM77" s="93">
        <v>61.69135</v>
      </c>
      <c r="AN77" s="92">
        <v>57.5289184439915</v>
      </c>
      <c r="AO77" s="93">
        <v>30</v>
      </c>
      <c r="AP77" s="92">
        <v>0.39</v>
      </c>
      <c r="AQ77" s="92">
        <v>2.333333333333333</v>
      </c>
      <c r="AR77" s="92">
        <v>-1.9090536832809448</v>
      </c>
      <c r="AS77" s="91">
        <v>18</v>
      </c>
      <c r="AT77" s="93">
        <v>43.7525634765625</v>
      </c>
      <c r="AU77" s="92">
        <v>61.69135</v>
      </c>
      <c r="AV77" s="92">
        <v>32.473627130055696</v>
      </c>
      <c r="AW77" s="92">
        <v>57.5289184439915</v>
      </c>
      <c r="AX77" s="91">
        <v>23000</v>
      </c>
      <c r="AY77" s="93">
        <v>34.704450000000001</v>
      </c>
      <c r="AZ77" s="93">
        <v>65.466830000000002</v>
      </c>
      <c r="BA77" s="92">
        <v>2.3449999999999998</v>
      </c>
      <c r="BB77" s="91">
        <v>60</v>
      </c>
      <c r="BC77" s="91">
        <v>25</v>
      </c>
      <c r="BD77" s="91" t="s">
        <v>429</v>
      </c>
      <c r="BE77" s="92">
        <v>95.443290710449205</v>
      </c>
      <c r="BF77" s="92">
        <v>480</v>
      </c>
      <c r="BG77" s="93">
        <v>39</v>
      </c>
      <c r="BH77" s="91">
        <v>868.28479961370385</v>
      </c>
      <c r="BI77" s="91">
        <v>11263079</v>
      </c>
      <c r="BJ77" s="91">
        <v>10719068</v>
      </c>
      <c r="BK77" s="91">
        <v>27560</v>
      </c>
      <c r="BL77" s="91"/>
    </row>
    <row r="78" spans="1:64" x14ac:dyDescent="0.3">
      <c r="A78" s="111" t="s">
        <v>136</v>
      </c>
      <c r="B78" s="94" t="s">
        <v>135</v>
      </c>
      <c r="C78" s="92">
        <v>85.687031906336586</v>
      </c>
      <c r="D78" s="92">
        <v>2.7925866997811051</v>
      </c>
      <c r="E78" s="92">
        <v>57.095999999999997</v>
      </c>
      <c r="F78" s="92">
        <v>4.4674915344187101</v>
      </c>
      <c r="G78" s="92">
        <v>6.0090000000000003</v>
      </c>
      <c r="H78" s="92">
        <v>84.169250000000005</v>
      </c>
      <c r="I78" s="93">
        <v>40.4</v>
      </c>
      <c r="J78" s="92">
        <v>10.372</v>
      </c>
      <c r="K78" s="92">
        <v>0.62298147106096469</v>
      </c>
      <c r="L78" s="92">
        <v>8.9526679999999997E-2</v>
      </c>
      <c r="M78" s="92">
        <v>177.13794999999999</v>
      </c>
      <c r="N78" s="92">
        <v>222.59</v>
      </c>
      <c r="O78" s="92">
        <v>308.64</v>
      </c>
      <c r="P78" s="92">
        <v>2.9515728604208298</v>
      </c>
      <c r="Q78" s="92">
        <v>19.927274999698831</v>
      </c>
      <c r="R78" s="93">
        <v>17.600000000000001</v>
      </c>
      <c r="S78" s="93">
        <v>7.1</v>
      </c>
      <c r="T78" s="91">
        <v>38</v>
      </c>
      <c r="U78" s="93">
        <v>0.4</v>
      </c>
      <c r="V78" s="92">
        <v>0.16</v>
      </c>
      <c r="W78" s="92">
        <v>0.20200000000000001</v>
      </c>
      <c r="X78" s="91">
        <v>2726402</v>
      </c>
      <c r="Y78" s="92">
        <v>0.47928705147751982</v>
      </c>
      <c r="Z78" s="92">
        <v>50.5</v>
      </c>
      <c r="AA78" s="91">
        <v>48140</v>
      </c>
      <c r="AB78" s="91">
        <v>366948</v>
      </c>
      <c r="AC78" s="91">
        <v>71216</v>
      </c>
      <c r="AD78" s="91">
        <v>190000</v>
      </c>
      <c r="AE78" s="91">
        <v>84</v>
      </c>
      <c r="AF78" s="91">
        <v>0</v>
      </c>
      <c r="AG78" s="91">
        <v>119</v>
      </c>
      <c r="AH78" s="93">
        <v>12.9</v>
      </c>
      <c r="AI78" s="91">
        <v>411989</v>
      </c>
      <c r="AJ78" s="91">
        <v>851000</v>
      </c>
      <c r="AK78" s="92">
        <v>2.4670461538500001</v>
      </c>
      <c r="AL78" s="93">
        <v>40</v>
      </c>
      <c r="AM78" s="93">
        <v>87.205240000000003</v>
      </c>
      <c r="AN78" s="92">
        <v>79.150316421698903</v>
      </c>
      <c r="AO78" s="93">
        <v>76.750547120192195</v>
      </c>
      <c r="AP78" s="92">
        <v>0.3</v>
      </c>
      <c r="AQ78" s="92">
        <v>2.916666666666667</v>
      </c>
      <c r="AR78" s="92">
        <v>-0.6206585168838501</v>
      </c>
      <c r="AS78" s="91">
        <v>26</v>
      </c>
      <c r="AT78" s="93">
        <v>86.5</v>
      </c>
      <c r="AU78" s="92">
        <v>87.205240000000003</v>
      </c>
      <c r="AV78" s="92">
        <v>31.7</v>
      </c>
      <c r="AW78" s="92">
        <v>79.150316421698903</v>
      </c>
      <c r="AX78" s="91">
        <v>15000</v>
      </c>
      <c r="AY78" s="93">
        <v>81.251260000000002</v>
      </c>
      <c r="AZ78" s="93">
        <v>94.827110000000005</v>
      </c>
      <c r="BA78" s="92">
        <v>3.1440000000000001</v>
      </c>
      <c r="BB78" s="91">
        <v>97</v>
      </c>
      <c r="BC78" s="91" t="s">
        <v>429</v>
      </c>
      <c r="BD78" s="91">
        <v>97</v>
      </c>
      <c r="BE78" s="92">
        <v>400.33639526367199</v>
      </c>
      <c r="BF78" s="92">
        <v>65</v>
      </c>
      <c r="BG78" s="93">
        <v>34</v>
      </c>
      <c r="BH78" s="91">
        <v>2482.7302062657318</v>
      </c>
      <c r="BI78" s="91">
        <v>9746115</v>
      </c>
      <c r="BJ78" s="91">
        <v>8084991</v>
      </c>
      <c r="BK78" s="91">
        <v>111890</v>
      </c>
      <c r="BL78" s="91"/>
    </row>
    <row r="79" spans="1:64" x14ac:dyDescent="0.3">
      <c r="A79" s="111" t="s">
        <v>138</v>
      </c>
      <c r="B79" s="94" t="s">
        <v>137</v>
      </c>
      <c r="C79" s="92">
        <v>107.90660554512317</v>
      </c>
      <c r="D79" s="92">
        <v>0.20971380656010502</v>
      </c>
      <c r="E79" s="92">
        <v>71.350999999999999</v>
      </c>
      <c r="F79" s="92">
        <v>2.6031241545551098</v>
      </c>
      <c r="G79" s="92">
        <v>0</v>
      </c>
      <c r="H79" s="92" t="s">
        <v>429</v>
      </c>
      <c r="I79" s="93">
        <v>13.6</v>
      </c>
      <c r="J79" s="92">
        <v>4.72</v>
      </c>
      <c r="K79" s="92">
        <v>0.84469993554531342</v>
      </c>
      <c r="L79" s="92" t="s">
        <v>429</v>
      </c>
      <c r="M79" s="92">
        <v>0</v>
      </c>
      <c r="N79" s="92">
        <v>0</v>
      </c>
      <c r="O79" s="92">
        <v>0</v>
      </c>
      <c r="P79" s="92" t="s">
        <v>429</v>
      </c>
      <c r="Q79" s="92">
        <v>2.6820694273639507</v>
      </c>
      <c r="R79" s="93">
        <v>4.3</v>
      </c>
      <c r="S79" s="93" t="s">
        <v>429</v>
      </c>
      <c r="T79" s="91">
        <v>7.4000000953674299</v>
      </c>
      <c r="U79" s="93" t="s">
        <v>429</v>
      </c>
      <c r="V79" s="92">
        <v>0.05</v>
      </c>
      <c r="W79" s="92" t="s">
        <v>429</v>
      </c>
      <c r="X79" s="91">
        <v>31</v>
      </c>
      <c r="Y79" s="92">
        <v>0.25845412975522852</v>
      </c>
      <c r="Z79" s="92">
        <v>30.4</v>
      </c>
      <c r="AA79" s="91">
        <v>1298</v>
      </c>
      <c r="AB79" s="91">
        <v>0</v>
      </c>
      <c r="AC79" s="91">
        <v>7200</v>
      </c>
      <c r="AD79" s="91">
        <v>0</v>
      </c>
      <c r="AE79" s="91">
        <v>6164</v>
      </c>
      <c r="AF79" s="91">
        <v>0</v>
      </c>
      <c r="AG79" s="91">
        <v>126</v>
      </c>
      <c r="AH79" s="93">
        <v>2.4</v>
      </c>
      <c r="AI79" s="91">
        <v>31226848</v>
      </c>
      <c r="AJ79" s="91">
        <v>5650000</v>
      </c>
      <c r="AK79" s="92">
        <v>13.2</v>
      </c>
      <c r="AL79" s="93">
        <v>40</v>
      </c>
      <c r="AM79" s="93">
        <v>99.1</v>
      </c>
      <c r="AN79" s="92">
        <v>103.445171614234</v>
      </c>
      <c r="AO79" s="93">
        <v>98.240016299918494</v>
      </c>
      <c r="AP79" s="92">
        <v>0.36</v>
      </c>
      <c r="AQ79" s="92">
        <v>4.4333333333333336</v>
      </c>
      <c r="AR79" s="92">
        <v>0.48731088638305664</v>
      </c>
      <c r="AS79" s="91">
        <v>44</v>
      </c>
      <c r="AT79" s="93">
        <v>100</v>
      </c>
      <c r="AU79" s="92">
        <v>99.1</v>
      </c>
      <c r="AV79" s="92">
        <v>76.074360636506299</v>
      </c>
      <c r="AW79" s="92">
        <v>103.445171614234</v>
      </c>
      <c r="AX79" s="91">
        <v>160000</v>
      </c>
      <c r="AY79" s="93">
        <v>97.99087999999999</v>
      </c>
      <c r="AZ79" s="93">
        <v>100</v>
      </c>
      <c r="BA79" s="92">
        <v>32.311999999999998</v>
      </c>
      <c r="BB79" s="91">
        <v>99</v>
      </c>
      <c r="BC79" s="91">
        <v>99</v>
      </c>
      <c r="BD79" s="91">
        <v>99</v>
      </c>
      <c r="BE79" s="92">
        <v>1963.16259765625</v>
      </c>
      <c r="BF79" s="92">
        <v>12</v>
      </c>
      <c r="BG79" s="93">
        <v>67</v>
      </c>
      <c r="BH79" s="91">
        <v>15938.836796555373</v>
      </c>
      <c r="BI79" s="91">
        <v>9684680</v>
      </c>
      <c r="BJ79" s="91">
        <v>9856519</v>
      </c>
      <c r="BK79" s="91">
        <v>90530</v>
      </c>
      <c r="BL79" s="91"/>
    </row>
    <row r="80" spans="1:64" x14ac:dyDescent="0.3">
      <c r="A80" s="111" t="s">
        <v>140</v>
      </c>
      <c r="B80" s="94" t="s">
        <v>139</v>
      </c>
      <c r="C80" s="92">
        <v>3.5269226932668327</v>
      </c>
      <c r="D80" s="92">
        <v>2.9623682639136928</v>
      </c>
      <c r="E80" s="92">
        <v>93.813000000000002</v>
      </c>
      <c r="F80" s="92" t="s">
        <v>429</v>
      </c>
      <c r="G80" s="92">
        <v>0</v>
      </c>
      <c r="H80" s="92" t="s">
        <v>429</v>
      </c>
      <c r="I80" s="93" t="s">
        <v>429</v>
      </c>
      <c r="J80" s="92">
        <v>6.109</v>
      </c>
      <c r="K80" s="92">
        <v>0.93847387504538671</v>
      </c>
      <c r="L80" s="92" t="s">
        <v>429</v>
      </c>
      <c r="M80" s="92">
        <v>0</v>
      </c>
      <c r="N80" s="92">
        <v>0</v>
      </c>
      <c r="O80" s="92">
        <v>0</v>
      </c>
      <c r="P80" s="92" t="s">
        <v>429</v>
      </c>
      <c r="Q80" s="92">
        <v>0.65261577106212709</v>
      </c>
      <c r="R80" s="93">
        <v>2</v>
      </c>
      <c r="S80" s="93" t="s">
        <v>429</v>
      </c>
      <c r="T80" s="91">
        <v>4.5</v>
      </c>
      <c r="U80" s="93" t="s">
        <v>429</v>
      </c>
      <c r="V80" s="92" t="s">
        <v>429</v>
      </c>
      <c r="W80" s="92" t="s">
        <v>429</v>
      </c>
      <c r="X80" s="91">
        <v>1</v>
      </c>
      <c r="Y80" s="92">
        <v>5.7485973673396251E-2</v>
      </c>
      <c r="Z80" s="92">
        <v>27.8</v>
      </c>
      <c r="AA80" s="91">
        <v>0</v>
      </c>
      <c r="AB80" s="91">
        <v>0</v>
      </c>
      <c r="AC80" s="91">
        <v>0</v>
      </c>
      <c r="AD80" s="91">
        <v>0</v>
      </c>
      <c r="AE80" s="91">
        <v>1048</v>
      </c>
      <c r="AF80" s="91">
        <v>0</v>
      </c>
      <c r="AG80" s="91">
        <v>137</v>
      </c>
      <c r="AH80" s="93">
        <v>2.4</v>
      </c>
      <c r="AI80" s="91">
        <v>7819740.5599824302</v>
      </c>
      <c r="AJ80" s="91">
        <v>2225000</v>
      </c>
      <c r="AK80" s="92">
        <v>8.2758009241299995</v>
      </c>
      <c r="AL80" s="93">
        <v>80</v>
      </c>
      <c r="AM80" s="93" t="s">
        <v>429</v>
      </c>
      <c r="AN80" s="92">
        <v>126.13709598382</v>
      </c>
      <c r="AO80" s="93">
        <v>29.547162885875402</v>
      </c>
      <c r="AP80" s="92">
        <v>0.73</v>
      </c>
      <c r="AQ80" s="92" t="s">
        <v>429</v>
      </c>
      <c r="AR80" s="92">
        <v>1.465654730796814</v>
      </c>
      <c r="AS80" s="91">
        <v>78</v>
      </c>
      <c r="AT80" s="93">
        <v>100</v>
      </c>
      <c r="AU80" s="92" t="s">
        <v>429</v>
      </c>
      <c r="AV80" s="92">
        <v>99.010953991699097</v>
      </c>
      <c r="AW80" s="92">
        <v>126.13709598382</v>
      </c>
      <c r="AX80" s="91">
        <v>24000</v>
      </c>
      <c r="AY80" s="93">
        <v>98.782170000000008</v>
      </c>
      <c r="AZ80" s="93">
        <v>100</v>
      </c>
      <c r="BA80" s="92">
        <v>39.701000000000001</v>
      </c>
      <c r="BB80" s="91">
        <v>89</v>
      </c>
      <c r="BC80" s="91">
        <v>95</v>
      </c>
      <c r="BD80" s="91">
        <v>88</v>
      </c>
      <c r="BE80" s="92">
        <v>4245.10888671875</v>
      </c>
      <c r="BF80" s="92">
        <v>4</v>
      </c>
      <c r="BG80" s="93">
        <v>84</v>
      </c>
      <c r="BH80" s="91">
        <v>73191.116315433654</v>
      </c>
      <c r="BI80" s="91">
        <v>339037</v>
      </c>
      <c r="BJ80" s="91">
        <v>329425</v>
      </c>
      <c r="BK80" s="91">
        <v>100250</v>
      </c>
      <c r="BL80" s="91"/>
    </row>
    <row r="81" spans="1:64" x14ac:dyDescent="0.3">
      <c r="A81" s="111" t="s">
        <v>142</v>
      </c>
      <c r="B81" s="94" t="s">
        <v>141</v>
      </c>
      <c r="C81" s="92">
        <v>454.93807257524747</v>
      </c>
      <c r="D81" s="92">
        <v>2.3089654780989495</v>
      </c>
      <c r="E81" s="92">
        <v>34.03</v>
      </c>
      <c r="F81" s="92">
        <v>4.5721889921643397</v>
      </c>
      <c r="G81" s="92">
        <v>25.731089999999998</v>
      </c>
      <c r="H81" s="92">
        <v>59.549689999999998</v>
      </c>
      <c r="I81" s="93">
        <v>35.4</v>
      </c>
      <c r="J81" s="92">
        <v>8.5470000000000006</v>
      </c>
      <c r="K81" s="92">
        <v>0.64690109992265643</v>
      </c>
      <c r="L81" s="92">
        <v>0.12265247</v>
      </c>
      <c r="M81" s="92">
        <v>131.13099</v>
      </c>
      <c r="N81" s="92">
        <v>2569.84</v>
      </c>
      <c r="O81" s="92">
        <v>2248.58</v>
      </c>
      <c r="P81" s="92">
        <v>9.1190736550794682E-2</v>
      </c>
      <c r="Q81" s="92">
        <v>2.898048216106563</v>
      </c>
      <c r="R81" s="93">
        <v>36.6</v>
      </c>
      <c r="S81" s="93">
        <v>35.700000000000003</v>
      </c>
      <c r="T81" s="91">
        <v>204</v>
      </c>
      <c r="U81" s="93">
        <v>0.3</v>
      </c>
      <c r="V81" s="92">
        <v>0.15</v>
      </c>
      <c r="W81" s="92">
        <v>7.6639999999999997</v>
      </c>
      <c r="X81" s="91">
        <v>515659927</v>
      </c>
      <c r="Y81" s="92">
        <v>0.5010283036162595</v>
      </c>
      <c r="Z81" s="92">
        <v>35.700000000000003</v>
      </c>
      <c r="AA81" s="91">
        <v>22395195</v>
      </c>
      <c r="AB81" s="91">
        <v>32361348</v>
      </c>
      <c r="AC81" s="91">
        <v>23200928</v>
      </c>
      <c r="AD81" s="91">
        <v>479000</v>
      </c>
      <c r="AE81" s="91">
        <v>207848</v>
      </c>
      <c r="AF81" s="91">
        <v>0</v>
      </c>
      <c r="AG81" s="91">
        <v>109</v>
      </c>
      <c r="AH81" s="93">
        <v>14.5</v>
      </c>
      <c r="AI81" s="91">
        <v>164035637.54499999</v>
      </c>
      <c r="AJ81" s="91">
        <v>15543000</v>
      </c>
      <c r="AK81" s="92">
        <v>79.822305150899993</v>
      </c>
      <c r="AL81" s="93">
        <v>80</v>
      </c>
      <c r="AM81" s="93">
        <v>74.372990000000001</v>
      </c>
      <c r="AN81" s="92">
        <v>86.9425631882511</v>
      </c>
      <c r="AO81" s="93">
        <v>32.292441895879897</v>
      </c>
      <c r="AP81" s="92">
        <v>0.8</v>
      </c>
      <c r="AQ81" s="92">
        <v>4.2666666666666666</v>
      </c>
      <c r="AR81" s="92">
        <v>0.28304851055145264</v>
      </c>
      <c r="AS81" s="91">
        <v>41</v>
      </c>
      <c r="AT81" s="93">
        <v>92.618659973144503</v>
      </c>
      <c r="AU81" s="92">
        <v>74.372990000000001</v>
      </c>
      <c r="AV81" s="92">
        <v>34.450000000000003</v>
      </c>
      <c r="AW81" s="92">
        <v>86.9425631882511</v>
      </c>
      <c r="AX81" s="91">
        <v>730000</v>
      </c>
      <c r="AY81" s="93">
        <v>59.54345</v>
      </c>
      <c r="AZ81" s="93">
        <v>92.674639999999997</v>
      </c>
      <c r="BA81" s="92">
        <v>7.7759999999999998</v>
      </c>
      <c r="BB81" s="91">
        <v>88</v>
      </c>
      <c r="BC81" s="91">
        <v>77</v>
      </c>
      <c r="BD81" s="91" t="s">
        <v>429</v>
      </c>
      <c r="BE81" s="92">
        <v>241.48306274414099</v>
      </c>
      <c r="BF81" s="92">
        <v>145</v>
      </c>
      <c r="BG81" s="93">
        <v>75</v>
      </c>
      <c r="BH81" s="91">
        <v>2015.5904854867522</v>
      </c>
      <c r="BI81" s="91">
        <v>1366417756</v>
      </c>
      <c r="BJ81" s="91">
        <v>1311147391</v>
      </c>
      <c r="BK81" s="91">
        <v>2973190</v>
      </c>
      <c r="BL81" s="91"/>
    </row>
    <row r="82" spans="1:64" x14ac:dyDescent="0.3">
      <c r="A82" s="111" t="s">
        <v>144</v>
      </c>
      <c r="B82" s="94" t="s">
        <v>143</v>
      </c>
      <c r="C82" s="92">
        <v>147.75219008925959</v>
      </c>
      <c r="D82" s="92">
        <v>2.3448695148251484</v>
      </c>
      <c r="E82" s="92">
        <v>55.325000000000003</v>
      </c>
      <c r="F82" s="92">
        <v>3.9922815471164199</v>
      </c>
      <c r="G82" s="92">
        <v>9.6755700000000004</v>
      </c>
      <c r="H82" s="92">
        <v>64.203620000000001</v>
      </c>
      <c r="I82" s="93">
        <v>30.9</v>
      </c>
      <c r="J82" s="92">
        <v>8.8460000000000001</v>
      </c>
      <c r="K82" s="92">
        <v>0.70685794970820803</v>
      </c>
      <c r="L82" s="92">
        <v>2.8280420000000001E-2</v>
      </c>
      <c r="M82" s="92">
        <v>914.55496000000005</v>
      </c>
      <c r="N82" s="92">
        <v>117.16</v>
      </c>
      <c r="O82" s="92">
        <v>1084.08</v>
      </c>
      <c r="P82" s="92">
        <v>9.3925583267245732E-2</v>
      </c>
      <c r="Q82" s="92">
        <v>1.0761496965447315</v>
      </c>
      <c r="R82" s="93">
        <v>25</v>
      </c>
      <c r="S82" s="93">
        <v>19.899999999999999</v>
      </c>
      <c r="T82" s="91">
        <v>319</v>
      </c>
      <c r="U82" s="93">
        <v>0.4</v>
      </c>
      <c r="V82" s="92">
        <v>0.32</v>
      </c>
      <c r="W82" s="92">
        <v>5.798</v>
      </c>
      <c r="X82" s="91">
        <v>100463258</v>
      </c>
      <c r="Y82" s="92">
        <v>0.45129165372762914</v>
      </c>
      <c r="Z82" s="92">
        <v>38.1</v>
      </c>
      <c r="AA82" s="91">
        <v>534836</v>
      </c>
      <c r="AB82" s="91">
        <v>1134650</v>
      </c>
      <c r="AC82" s="91">
        <v>916757</v>
      </c>
      <c r="AD82" s="91">
        <v>16000</v>
      </c>
      <c r="AE82" s="91">
        <v>14016</v>
      </c>
      <c r="AF82" s="91">
        <v>0</v>
      </c>
      <c r="AG82" s="91">
        <v>126</v>
      </c>
      <c r="AH82" s="93">
        <v>8.3000000000000007</v>
      </c>
      <c r="AI82" s="91">
        <v>115154100.90899999</v>
      </c>
      <c r="AJ82" s="91">
        <v>14040000</v>
      </c>
      <c r="AK82" s="92">
        <v>1.83380544167</v>
      </c>
      <c r="AL82" s="93">
        <v>80</v>
      </c>
      <c r="AM82" s="93">
        <v>95.658559999999994</v>
      </c>
      <c r="AN82" s="92">
        <v>119.338721930265</v>
      </c>
      <c r="AO82" s="93">
        <v>60.416356152717903</v>
      </c>
      <c r="AP82" s="92">
        <v>0.71</v>
      </c>
      <c r="AQ82" s="92">
        <v>3.666666666666667</v>
      </c>
      <c r="AR82" s="92">
        <v>0.17987543344497681</v>
      </c>
      <c r="AS82" s="91">
        <v>40</v>
      </c>
      <c r="AT82" s="93">
        <v>98.139999389648395</v>
      </c>
      <c r="AU82" s="92">
        <v>95.658559999999994</v>
      </c>
      <c r="AV82" s="92">
        <v>39.904638646291303</v>
      </c>
      <c r="AW82" s="92">
        <v>119.338721930265</v>
      </c>
      <c r="AX82" s="91">
        <v>180000</v>
      </c>
      <c r="AY82" s="93">
        <v>73.128389999999996</v>
      </c>
      <c r="AZ82" s="93">
        <v>89.344009999999997</v>
      </c>
      <c r="BA82" s="92">
        <v>3.7769999999999997</v>
      </c>
      <c r="BB82" s="91">
        <v>79</v>
      </c>
      <c r="BC82" s="91">
        <v>63</v>
      </c>
      <c r="BD82" s="91" t="s">
        <v>429</v>
      </c>
      <c r="BE82" s="92">
        <v>362.72195434570301</v>
      </c>
      <c r="BF82" s="92">
        <v>177</v>
      </c>
      <c r="BG82" s="93">
        <v>63</v>
      </c>
      <c r="BH82" s="91">
        <v>3893.596077572392</v>
      </c>
      <c r="BI82" s="91">
        <v>270625567</v>
      </c>
      <c r="BJ82" s="91">
        <v>257563219</v>
      </c>
      <c r="BK82" s="91">
        <v>1811570</v>
      </c>
      <c r="BL82" s="91"/>
    </row>
    <row r="83" spans="1:64" x14ac:dyDescent="0.3">
      <c r="A83" s="111" t="s">
        <v>657</v>
      </c>
      <c r="B83" s="94" t="s">
        <v>145</v>
      </c>
      <c r="C83" s="92">
        <v>50.222420123283968</v>
      </c>
      <c r="D83" s="92">
        <v>2.0616685537281612</v>
      </c>
      <c r="E83" s="92">
        <v>74.897999999999996</v>
      </c>
      <c r="F83" s="92">
        <v>3.5061556389927802</v>
      </c>
      <c r="G83" s="92">
        <v>0.53537999999999997</v>
      </c>
      <c r="H83" s="92" t="s">
        <v>429</v>
      </c>
      <c r="I83" s="93">
        <v>23.9</v>
      </c>
      <c r="J83" s="92">
        <v>9.1449999999999996</v>
      </c>
      <c r="K83" s="92">
        <v>0.79748333577382435</v>
      </c>
      <c r="L83" s="92" t="s">
        <v>429</v>
      </c>
      <c r="M83" s="92">
        <v>574.85054000000002</v>
      </c>
      <c r="N83" s="92">
        <v>108.9</v>
      </c>
      <c r="O83" s="92">
        <v>131</v>
      </c>
      <c r="P83" s="92">
        <v>3.0840417268639852E-2</v>
      </c>
      <c r="Q83" s="92">
        <v>0.29294330283686976</v>
      </c>
      <c r="R83" s="93">
        <v>14.4</v>
      </c>
      <c r="S83" s="93">
        <v>4.0999999999999996</v>
      </c>
      <c r="T83" s="91">
        <v>14</v>
      </c>
      <c r="U83" s="93">
        <v>0.1</v>
      </c>
      <c r="V83" s="92">
        <v>0.09</v>
      </c>
      <c r="W83" s="92">
        <v>7.1999999999999995E-2</v>
      </c>
      <c r="X83" s="91">
        <v>31</v>
      </c>
      <c r="Y83" s="92">
        <v>0.4917870072501338</v>
      </c>
      <c r="Z83" s="92">
        <v>40</v>
      </c>
      <c r="AA83" s="91">
        <v>213382</v>
      </c>
      <c r="AB83" s="91">
        <v>26148</v>
      </c>
      <c r="AC83" s="91">
        <v>10026280</v>
      </c>
      <c r="AD83" s="91">
        <v>0</v>
      </c>
      <c r="AE83" s="91">
        <v>979468</v>
      </c>
      <c r="AF83" s="91">
        <v>8</v>
      </c>
      <c r="AG83" s="91">
        <v>131</v>
      </c>
      <c r="AH83" s="93">
        <v>4.9000000000000004</v>
      </c>
      <c r="AI83" s="91">
        <v>25604871.412779</v>
      </c>
      <c r="AJ83" s="91">
        <v>4867000</v>
      </c>
      <c r="AK83" s="92">
        <v>1.2692714490100001</v>
      </c>
      <c r="AL83" s="93">
        <v>40</v>
      </c>
      <c r="AM83" s="93">
        <v>85.544250000000005</v>
      </c>
      <c r="AN83" s="92">
        <v>108.462393753912</v>
      </c>
      <c r="AO83" s="93">
        <v>49.359998889012303</v>
      </c>
      <c r="AP83" s="92">
        <v>0.42</v>
      </c>
      <c r="AQ83" s="92">
        <v>3.2333333333333329</v>
      </c>
      <c r="AR83" s="92">
        <v>-0.43021729588508606</v>
      </c>
      <c r="AS83" s="91">
        <v>26</v>
      </c>
      <c r="AT83" s="93">
        <v>100</v>
      </c>
      <c r="AU83" s="92">
        <v>85.544250000000005</v>
      </c>
      <c r="AV83" s="92">
        <v>70.004552218067104</v>
      </c>
      <c r="AW83" s="92">
        <v>108.462393753912</v>
      </c>
      <c r="AX83" s="91">
        <v>160000</v>
      </c>
      <c r="AY83" s="93">
        <v>88.421869999999998</v>
      </c>
      <c r="AZ83" s="93">
        <v>95.244540000000001</v>
      </c>
      <c r="BA83" s="92">
        <v>11.399999999999999</v>
      </c>
      <c r="BB83" s="91">
        <v>99</v>
      </c>
      <c r="BC83" s="91">
        <v>98</v>
      </c>
      <c r="BD83" s="91" t="s">
        <v>429</v>
      </c>
      <c r="BE83" s="92">
        <v>1563.75170898438</v>
      </c>
      <c r="BF83" s="92">
        <v>16</v>
      </c>
      <c r="BG83" s="93">
        <v>85</v>
      </c>
      <c r="BH83" s="91">
        <v>5627.7492684545578</v>
      </c>
      <c r="BI83" s="91">
        <v>82913893</v>
      </c>
      <c r="BJ83" s="91">
        <v>79156260</v>
      </c>
      <c r="BK83" s="91">
        <v>1628550</v>
      </c>
      <c r="BL83" s="91"/>
    </row>
    <row r="84" spans="1:64" x14ac:dyDescent="0.3">
      <c r="A84" s="111" t="s">
        <v>147</v>
      </c>
      <c r="B84" s="94" t="s">
        <v>146</v>
      </c>
      <c r="C84" s="92">
        <v>88.530570035461707</v>
      </c>
      <c r="D84" s="92">
        <v>2.5955511705078629</v>
      </c>
      <c r="E84" s="92">
        <v>70.472999999999999</v>
      </c>
      <c r="F84" s="92" t="s">
        <v>429</v>
      </c>
      <c r="G84" s="92">
        <v>1.992E-2</v>
      </c>
      <c r="H84" s="92">
        <v>94.575950000000006</v>
      </c>
      <c r="I84" s="93">
        <v>46.4</v>
      </c>
      <c r="J84" s="92">
        <v>13.670999999999999</v>
      </c>
      <c r="K84" s="92">
        <v>0.68878407366280514</v>
      </c>
      <c r="L84" s="92">
        <v>3.2694319999999999E-2</v>
      </c>
      <c r="M84" s="92">
        <v>22241.21212</v>
      </c>
      <c r="N84" s="92">
        <v>2278.87</v>
      </c>
      <c r="O84" s="92">
        <v>1961.14</v>
      </c>
      <c r="P84" s="92">
        <v>1.0391229344273434</v>
      </c>
      <c r="Q84" s="92">
        <v>0.33077936981166678</v>
      </c>
      <c r="R84" s="93">
        <v>26.7</v>
      </c>
      <c r="S84" s="93">
        <v>8.5</v>
      </c>
      <c r="T84" s="91">
        <v>42</v>
      </c>
      <c r="U84" s="93" t="s">
        <v>429</v>
      </c>
      <c r="V84" s="92" t="s">
        <v>429</v>
      </c>
      <c r="W84" s="92">
        <v>0</v>
      </c>
      <c r="X84" s="91">
        <v>2170486</v>
      </c>
      <c r="Y84" s="92">
        <v>0.54027282291844048</v>
      </c>
      <c r="Z84" s="92">
        <v>29.5</v>
      </c>
      <c r="AA84" s="91">
        <v>5969</v>
      </c>
      <c r="AB84" s="91">
        <v>25000</v>
      </c>
      <c r="AC84" s="91">
        <v>5865</v>
      </c>
      <c r="AD84" s="91">
        <v>1414632</v>
      </c>
      <c r="AE84" s="91">
        <v>292673</v>
      </c>
      <c r="AF84" s="91">
        <v>63</v>
      </c>
      <c r="AG84" s="91">
        <v>109</v>
      </c>
      <c r="AH84" s="93">
        <v>29</v>
      </c>
      <c r="AI84" s="91">
        <v>2075065.8</v>
      </c>
      <c r="AJ84" s="91" t="s">
        <v>429</v>
      </c>
      <c r="AK84" s="92">
        <v>3.8125899691499998</v>
      </c>
      <c r="AL84" s="93">
        <v>80</v>
      </c>
      <c r="AM84" s="93">
        <v>50.140520000000002</v>
      </c>
      <c r="AN84" s="92">
        <v>95.040154968569198</v>
      </c>
      <c r="AO84" s="93">
        <v>84.515388628064699</v>
      </c>
      <c r="AP84" s="92">
        <v>0.56999999999999995</v>
      </c>
      <c r="AQ84" s="92">
        <v>1.6333333333333335</v>
      </c>
      <c r="AR84" s="92">
        <v>-1.3205481767654419</v>
      </c>
      <c r="AS84" s="91">
        <v>20</v>
      </c>
      <c r="AT84" s="93">
        <v>100</v>
      </c>
      <c r="AU84" s="92">
        <v>50.140520000000002</v>
      </c>
      <c r="AV84" s="92">
        <v>75.000001311503596</v>
      </c>
      <c r="AW84" s="92">
        <v>95.040154968569198</v>
      </c>
      <c r="AX84" s="91">
        <v>48000</v>
      </c>
      <c r="AY84" s="93">
        <v>94.121019999999987</v>
      </c>
      <c r="AZ84" s="93">
        <v>96.533479999999997</v>
      </c>
      <c r="BA84" s="92">
        <v>8.2170000000000005</v>
      </c>
      <c r="BB84" s="91">
        <v>63</v>
      </c>
      <c r="BC84" s="91">
        <v>74</v>
      </c>
      <c r="BD84" s="91">
        <v>33</v>
      </c>
      <c r="BE84" s="92">
        <v>493.72</v>
      </c>
      <c r="BF84" s="92">
        <v>79</v>
      </c>
      <c r="BG84" s="93">
        <v>82</v>
      </c>
      <c r="BH84" s="91">
        <v>5878.0385664621945</v>
      </c>
      <c r="BI84" s="91">
        <v>39309789</v>
      </c>
      <c r="BJ84" s="91">
        <v>36430976</v>
      </c>
      <c r="BK84" s="91">
        <v>434320</v>
      </c>
      <c r="BL84" s="91"/>
    </row>
    <row r="85" spans="1:64" x14ac:dyDescent="0.3">
      <c r="A85" s="111" t="s">
        <v>149</v>
      </c>
      <c r="B85" s="94" t="s">
        <v>148</v>
      </c>
      <c r="C85" s="92">
        <v>70.452983016402968</v>
      </c>
      <c r="D85" s="92">
        <v>1.3083759097595429</v>
      </c>
      <c r="E85" s="92">
        <v>63.17</v>
      </c>
      <c r="F85" s="92">
        <v>2.81323141323141</v>
      </c>
      <c r="G85" s="92">
        <v>0</v>
      </c>
      <c r="H85" s="92" t="s">
        <v>429</v>
      </c>
      <c r="I85" s="93" t="s">
        <v>429</v>
      </c>
      <c r="J85" s="92">
        <v>6.585</v>
      </c>
      <c r="K85" s="92">
        <v>0.94247282079752459</v>
      </c>
      <c r="L85" s="92" t="s">
        <v>429</v>
      </c>
      <c r="M85" s="92">
        <v>-0.60645000000000004</v>
      </c>
      <c r="N85" s="92">
        <v>0</v>
      </c>
      <c r="O85" s="92">
        <v>0</v>
      </c>
      <c r="P85" s="92" t="s">
        <v>429</v>
      </c>
      <c r="Q85" s="92">
        <v>0.16304561180122515</v>
      </c>
      <c r="R85" s="93">
        <v>3.7</v>
      </c>
      <c r="S85" s="93" t="s">
        <v>429</v>
      </c>
      <c r="T85" s="91">
        <v>7.3000001907348597</v>
      </c>
      <c r="U85" s="93">
        <v>0.2</v>
      </c>
      <c r="V85" s="92" t="s">
        <v>429</v>
      </c>
      <c r="W85" s="92" t="s">
        <v>429</v>
      </c>
      <c r="X85" s="91">
        <v>10</v>
      </c>
      <c r="Y85" s="92">
        <v>9.2902528710027577E-2</v>
      </c>
      <c r="Z85" s="92">
        <v>31.8</v>
      </c>
      <c r="AA85" s="91">
        <v>300</v>
      </c>
      <c r="AB85" s="91">
        <v>0</v>
      </c>
      <c r="AC85" s="91">
        <v>0</v>
      </c>
      <c r="AD85" s="91">
        <v>0</v>
      </c>
      <c r="AE85" s="91">
        <v>13237</v>
      </c>
      <c r="AF85" s="91">
        <v>0</v>
      </c>
      <c r="AG85" s="91">
        <v>147</v>
      </c>
      <c r="AH85" s="93">
        <v>2.4</v>
      </c>
      <c r="AI85" s="91">
        <v>167598633</v>
      </c>
      <c r="AJ85" s="91">
        <v>10338000</v>
      </c>
      <c r="AK85" s="92">
        <v>0.93270013568499999</v>
      </c>
      <c r="AL85" s="93">
        <v>0</v>
      </c>
      <c r="AM85" s="93" t="s">
        <v>429</v>
      </c>
      <c r="AN85" s="92">
        <v>103.171048562991</v>
      </c>
      <c r="AO85" s="93">
        <v>81.581183587161107</v>
      </c>
      <c r="AP85" s="92">
        <v>0.44</v>
      </c>
      <c r="AQ85" s="92" t="s">
        <v>429</v>
      </c>
      <c r="AR85" s="92">
        <v>1.4203383922576904</v>
      </c>
      <c r="AS85" s="91">
        <v>74</v>
      </c>
      <c r="AT85" s="93">
        <v>100</v>
      </c>
      <c r="AU85" s="92" t="s">
        <v>429</v>
      </c>
      <c r="AV85" s="92">
        <v>84.522302056861207</v>
      </c>
      <c r="AW85" s="92">
        <v>103.171048562991</v>
      </c>
      <c r="AX85" s="91">
        <v>110000</v>
      </c>
      <c r="AY85" s="93">
        <v>91.245180000000005</v>
      </c>
      <c r="AZ85" s="93">
        <v>97.394539999999992</v>
      </c>
      <c r="BA85" s="92">
        <v>30.861000000000001</v>
      </c>
      <c r="BB85" s="91">
        <v>95</v>
      </c>
      <c r="BC85" s="91" t="s">
        <v>429</v>
      </c>
      <c r="BD85" s="91">
        <v>91</v>
      </c>
      <c r="BE85" s="92">
        <v>5299.65380859375</v>
      </c>
      <c r="BF85" s="92">
        <v>5</v>
      </c>
      <c r="BG85" s="93">
        <v>67</v>
      </c>
      <c r="BH85" s="91">
        <v>77449.720493922068</v>
      </c>
      <c r="BI85" s="91">
        <v>4882498</v>
      </c>
      <c r="BJ85" s="91">
        <v>4701152</v>
      </c>
      <c r="BK85" s="91">
        <v>68890</v>
      </c>
      <c r="BL85" s="91"/>
    </row>
    <row r="86" spans="1:64" x14ac:dyDescent="0.3">
      <c r="A86" s="111" t="s">
        <v>151</v>
      </c>
      <c r="B86" s="94" t="s">
        <v>150</v>
      </c>
      <c r="C86" s="92">
        <v>410.5268022181146</v>
      </c>
      <c r="D86" s="92">
        <v>2.0266392962413766</v>
      </c>
      <c r="E86" s="92">
        <v>92.418000000000006</v>
      </c>
      <c r="F86" s="92">
        <v>3.1419453923882301</v>
      </c>
      <c r="G86" s="92">
        <v>0</v>
      </c>
      <c r="H86" s="92" t="s">
        <v>429</v>
      </c>
      <c r="I86" s="93" t="s">
        <v>429</v>
      </c>
      <c r="J86" s="92">
        <v>9.94</v>
      </c>
      <c r="K86" s="92">
        <v>0.90623494349054234</v>
      </c>
      <c r="L86" s="92" t="s">
        <v>429</v>
      </c>
      <c r="M86" s="92">
        <v>0</v>
      </c>
      <c r="N86" s="92">
        <v>0</v>
      </c>
      <c r="O86" s="92">
        <v>0</v>
      </c>
      <c r="P86" s="92" t="s">
        <v>429</v>
      </c>
      <c r="Q86" s="92">
        <v>0.25354303375325116</v>
      </c>
      <c r="R86" s="93">
        <v>3.7</v>
      </c>
      <c r="S86" s="93" t="s">
        <v>429</v>
      </c>
      <c r="T86" s="91">
        <v>3.2000000476837198</v>
      </c>
      <c r="U86" s="93" t="s">
        <v>429</v>
      </c>
      <c r="V86" s="92" t="s">
        <v>429</v>
      </c>
      <c r="W86" s="92" t="s">
        <v>429</v>
      </c>
      <c r="X86" s="91">
        <v>0</v>
      </c>
      <c r="Y86" s="92">
        <v>0.10028412475205606</v>
      </c>
      <c r="Z86" s="92">
        <v>38.9</v>
      </c>
      <c r="AA86" s="91">
        <v>0</v>
      </c>
      <c r="AB86" s="91">
        <v>0</v>
      </c>
      <c r="AC86" s="91">
        <v>0</v>
      </c>
      <c r="AD86" s="91">
        <v>0</v>
      </c>
      <c r="AE86" s="91">
        <v>54139</v>
      </c>
      <c r="AF86" s="91">
        <v>0</v>
      </c>
      <c r="AG86" s="91">
        <v>160</v>
      </c>
      <c r="AH86" s="93">
        <v>2.4</v>
      </c>
      <c r="AI86" s="91">
        <v>7404373</v>
      </c>
      <c r="AJ86" s="91">
        <v>3613000</v>
      </c>
      <c r="AK86" s="92">
        <v>4.3548572811800002</v>
      </c>
      <c r="AL86" s="93">
        <v>20</v>
      </c>
      <c r="AM86" s="93" t="s">
        <v>429</v>
      </c>
      <c r="AN86" s="92">
        <v>127.66186928474499</v>
      </c>
      <c r="AO86" s="93">
        <v>61.301142762601103</v>
      </c>
      <c r="AP86" s="92">
        <v>0.23</v>
      </c>
      <c r="AQ86" s="92" t="s">
        <v>429</v>
      </c>
      <c r="AR86" s="92">
        <v>1.2082072496414185</v>
      </c>
      <c r="AS86" s="91">
        <v>60</v>
      </c>
      <c r="AT86" s="93">
        <v>100</v>
      </c>
      <c r="AU86" s="92" t="s">
        <v>429</v>
      </c>
      <c r="AV86" s="92">
        <v>83.733139056977805</v>
      </c>
      <c r="AW86" s="92">
        <v>127.66186928474499</v>
      </c>
      <c r="AX86" s="91">
        <v>46000</v>
      </c>
      <c r="AY86" s="93">
        <v>100.00001</v>
      </c>
      <c r="AZ86" s="93">
        <v>100</v>
      </c>
      <c r="BA86" s="92">
        <v>32.176000000000002</v>
      </c>
      <c r="BB86" s="91">
        <v>98</v>
      </c>
      <c r="BC86" s="91">
        <v>96</v>
      </c>
      <c r="BD86" s="91">
        <v>94</v>
      </c>
      <c r="BE86" s="92">
        <v>2843.0439453125</v>
      </c>
      <c r="BF86" s="92">
        <v>3</v>
      </c>
      <c r="BG86" s="93">
        <v>91</v>
      </c>
      <c r="BH86" s="91">
        <v>41613.997918548477</v>
      </c>
      <c r="BI86" s="91">
        <v>8519373</v>
      </c>
      <c r="BJ86" s="91">
        <v>8054718</v>
      </c>
      <c r="BK86" s="91">
        <v>21640</v>
      </c>
      <c r="BL86" s="91"/>
    </row>
    <row r="87" spans="1:64" x14ac:dyDescent="0.3">
      <c r="A87" s="111" t="s">
        <v>153</v>
      </c>
      <c r="B87" s="94" t="s">
        <v>152</v>
      </c>
      <c r="C87" s="92">
        <v>205.45074794315633</v>
      </c>
      <c r="D87" s="92">
        <v>0.24395793250801601</v>
      </c>
      <c r="E87" s="92">
        <v>70.438000000000002</v>
      </c>
      <c r="F87" s="92">
        <v>2.4025925242422699</v>
      </c>
      <c r="G87" s="92">
        <v>0</v>
      </c>
      <c r="H87" s="92" t="s">
        <v>429</v>
      </c>
      <c r="I87" s="93" t="s">
        <v>429</v>
      </c>
      <c r="J87" s="92">
        <v>3.9350000000000001</v>
      </c>
      <c r="K87" s="92">
        <v>0.88258397856780302</v>
      </c>
      <c r="L87" s="92" t="s">
        <v>429</v>
      </c>
      <c r="M87" s="92">
        <v>48.240299999999998</v>
      </c>
      <c r="N87" s="92">
        <v>0</v>
      </c>
      <c r="O87" s="92">
        <v>0</v>
      </c>
      <c r="P87" s="92" t="s">
        <v>429</v>
      </c>
      <c r="Q87" s="92">
        <v>0.47746184731332064</v>
      </c>
      <c r="R87" s="93">
        <v>3</v>
      </c>
      <c r="S87" s="93" t="s">
        <v>429</v>
      </c>
      <c r="T87" s="91">
        <v>6.9000000953674299</v>
      </c>
      <c r="U87" s="93">
        <v>0.3</v>
      </c>
      <c r="V87" s="92">
        <v>0.09</v>
      </c>
      <c r="W87" s="92" t="s">
        <v>429</v>
      </c>
      <c r="X87" s="91">
        <v>103</v>
      </c>
      <c r="Y87" s="92">
        <v>6.9101684951984321E-2</v>
      </c>
      <c r="Z87" s="92">
        <v>35.4</v>
      </c>
      <c r="AA87" s="91">
        <v>4653</v>
      </c>
      <c r="AB87" s="91">
        <v>2551</v>
      </c>
      <c r="AC87" s="91">
        <v>1412</v>
      </c>
      <c r="AD87" s="91">
        <v>0</v>
      </c>
      <c r="AE87" s="91">
        <v>294867</v>
      </c>
      <c r="AF87" s="91">
        <v>0</v>
      </c>
      <c r="AG87" s="91">
        <v>144</v>
      </c>
      <c r="AH87" s="93">
        <v>2.4</v>
      </c>
      <c r="AI87" s="91">
        <v>27630435.600000001</v>
      </c>
      <c r="AJ87" s="91">
        <v>58253000</v>
      </c>
      <c r="AK87" s="92">
        <v>0.97147147147099999</v>
      </c>
      <c r="AL87" s="93">
        <v>80</v>
      </c>
      <c r="AM87" s="93">
        <v>99.155760000000001</v>
      </c>
      <c r="AN87" s="92">
        <v>137.46694702225801</v>
      </c>
      <c r="AO87" s="93">
        <v>44.366856367133401</v>
      </c>
      <c r="AP87" s="92">
        <v>0.28000000000000003</v>
      </c>
      <c r="AQ87" s="92">
        <v>4.0333333333333332</v>
      </c>
      <c r="AR87" s="92">
        <v>0.4138835072517395</v>
      </c>
      <c r="AS87" s="91">
        <v>53</v>
      </c>
      <c r="AT87" s="93">
        <v>100</v>
      </c>
      <c r="AU87" s="92">
        <v>99.155760000000001</v>
      </c>
      <c r="AV87" s="92">
        <v>74.3871829234822</v>
      </c>
      <c r="AW87" s="92">
        <v>137.46694702225801</v>
      </c>
      <c r="AX87" s="91">
        <v>710000</v>
      </c>
      <c r="AY87" s="93">
        <v>98.77243</v>
      </c>
      <c r="AZ87" s="93">
        <v>99.442729999999997</v>
      </c>
      <c r="BA87" s="92">
        <v>40.930999999999997</v>
      </c>
      <c r="BB87" s="91">
        <v>94</v>
      </c>
      <c r="BC87" s="91">
        <v>86</v>
      </c>
      <c r="BD87" s="91">
        <v>91</v>
      </c>
      <c r="BE87" s="92">
        <v>3427.30639648438</v>
      </c>
      <c r="BF87" s="92">
        <v>2</v>
      </c>
      <c r="BG87" s="93">
        <v>85</v>
      </c>
      <c r="BH87" s="91">
        <v>34318.351124172397</v>
      </c>
      <c r="BI87" s="91">
        <v>60550092</v>
      </c>
      <c r="BJ87" s="91">
        <v>59821024</v>
      </c>
      <c r="BK87" s="91">
        <v>294140</v>
      </c>
      <c r="BL87" s="91"/>
    </row>
    <row r="88" spans="1:64" x14ac:dyDescent="0.3">
      <c r="A88" s="111" t="s">
        <v>155</v>
      </c>
      <c r="B88" s="94" t="s">
        <v>154</v>
      </c>
      <c r="C88" s="92">
        <v>270.99307479224376</v>
      </c>
      <c r="D88" s="92">
        <v>1.0113078474047184</v>
      </c>
      <c r="E88" s="92">
        <v>55.673999999999999</v>
      </c>
      <c r="F88" s="92">
        <v>3.0609228516814899</v>
      </c>
      <c r="G88" s="92">
        <v>0.52490999999999999</v>
      </c>
      <c r="H88" s="92">
        <v>66.424520000000001</v>
      </c>
      <c r="I88" s="93">
        <v>59.8</v>
      </c>
      <c r="J88" s="92">
        <v>7.9119999999999999</v>
      </c>
      <c r="K88" s="92">
        <v>0.72567936398471122</v>
      </c>
      <c r="L88" s="92">
        <v>1.8152870000000002E-2</v>
      </c>
      <c r="M88" s="92">
        <v>0</v>
      </c>
      <c r="N88" s="92">
        <v>32.26</v>
      </c>
      <c r="O88" s="92">
        <v>51.9</v>
      </c>
      <c r="P88" s="92">
        <v>0.658703150564516</v>
      </c>
      <c r="Q88" s="92">
        <v>15.919749491948984</v>
      </c>
      <c r="R88" s="93">
        <v>14.4</v>
      </c>
      <c r="S88" s="93">
        <v>2.2999999999999998</v>
      </c>
      <c r="T88" s="91">
        <v>5.0999999046325701</v>
      </c>
      <c r="U88" s="93">
        <v>1.7</v>
      </c>
      <c r="V88" s="92">
        <v>1.17</v>
      </c>
      <c r="W88" s="92" t="s">
        <v>429</v>
      </c>
      <c r="X88" s="91">
        <v>305891</v>
      </c>
      <c r="Y88" s="92">
        <v>0.4046629992825167</v>
      </c>
      <c r="Z88" s="92" t="s">
        <v>429</v>
      </c>
      <c r="AA88" s="91">
        <v>5000</v>
      </c>
      <c r="AB88" s="91">
        <v>0</v>
      </c>
      <c r="AC88" s="91">
        <v>0</v>
      </c>
      <c r="AD88" s="91">
        <v>0</v>
      </c>
      <c r="AE88" s="91">
        <v>37</v>
      </c>
      <c r="AF88" s="91">
        <v>0</v>
      </c>
      <c r="AG88" s="91">
        <v>114</v>
      </c>
      <c r="AH88" s="93">
        <v>8</v>
      </c>
      <c r="AI88" s="91">
        <v>180951.272</v>
      </c>
      <c r="AJ88" s="91">
        <v>2353000</v>
      </c>
      <c r="AK88" s="92">
        <v>2.86751354498</v>
      </c>
      <c r="AL88" s="93">
        <v>80</v>
      </c>
      <c r="AM88" s="93">
        <v>88.1</v>
      </c>
      <c r="AN88" s="92">
        <v>101.026527106865</v>
      </c>
      <c r="AO88" s="93">
        <v>90.873042153713698</v>
      </c>
      <c r="AP88" s="92">
        <v>0.36</v>
      </c>
      <c r="AQ88" s="92">
        <v>3.6833333333333327</v>
      </c>
      <c r="AR88" s="92">
        <v>0.49671122431755066</v>
      </c>
      <c r="AS88" s="91">
        <v>43</v>
      </c>
      <c r="AT88" s="93">
        <v>99.506446838378906</v>
      </c>
      <c r="AU88" s="92">
        <v>88.1</v>
      </c>
      <c r="AV88" s="92">
        <v>55.072067050775097</v>
      </c>
      <c r="AW88" s="92">
        <v>101.026527106865</v>
      </c>
      <c r="AX88" s="91">
        <v>8300</v>
      </c>
      <c r="AY88" s="93">
        <v>87.312600000000003</v>
      </c>
      <c r="AZ88" s="93">
        <v>90.648439999999994</v>
      </c>
      <c r="BA88" s="92">
        <v>13.199000000000002</v>
      </c>
      <c r="BB88" s="91">
        <v>93</v>
      </c>
      <c r="BC88" s="91">
        <v>95</v>
      </c>
      <c r="BD88" s="91" t="s">
        <v>429</v>
      </c>
      <c r="BE88" s="92">
        <v>535.66461181640602</v>
      </c>
      <c r="BF88" s="92">
        <v>80</v>
      </c>
      <c r="BG88" s="93">
        <v>76</v>
      </c>
      <c r="BH88" s="91">
        <v>5355.5826393271282</v>
      </c>
      <c r="BI88" s="91">
        <v>2948277</v>
      </c>
      <c r="BJ88" s="91">
        <v>2793335</v>
      </c>
      <c r="BK88" s="91">
        <v>10830</v>
      </c>
      <c r="BL88" s="91"/>
    </row>
    <row r="89" spans="1:64" x14ac:dyDescent="0.3">
      <c r="A89" s="111" t="s">
        <v>157</v>
      </c>
      <c r="B89" s="94" t="s">
        <v>156</v>
      </c>
      <c r="C89" s="92">
        <v>347.07345841562432</v>
      </c>
      <c r="D89" s="92">
        <v>-0.11421870991359138</v>
      </c>
      <c r="E89" s="92">
        <v>91.616</v>
      </c>
      <c r="F89" s="92">
        <v>2.4216824108541299</v>
      </c>
      <c r="G89" s="92">
        <v>0</v>
      </c>
      <c r="H89" s="92" t="s">
        <v>429</v>
      </c>
      <c r="I89" s="93" t="s">
        <v>429</v>
      </c>
      <c r="J89" s="92">
        <v>3.867</v>
      </c>
      <c r="K89" s="92">
        <v>0.91469637620097533</v>
      </c>
      <c r="L89" s="92" t="s">
        <v>429</v>
      </c>
      <c r="M89" s="92">
        <v>8</v>
      </c>
      <c r="N89" s="92">
        <v>0</v>
      </c>
      <c r="O89" s="92">
        <v>0</v>
      </c>
      <c r="P89" s="92" t="s">
        <v>429</v>
      </c>
      <c r="Q89" s="92">
        <v>8.7814060417080564E-2</v>
      </c>
      <c r="R89" s="93">
        <v>2.5</v>
      </c>
      <c r="S89" s="93">
        <v>3.4</v>
      </c>
      <c r="T89" s="91">
        <v>15</v>
      </c>
      <c r="U89" s="93">
        <v>0.1</v>
      </c>
      <c r="V89" s="92">
        <v>0.03</v>
      </c>
      <c r="W89" s="92" t="s">
        <v>429</v>
      </c>
      <c r="X89" s="91">
        <v>8</v>
      </c>
      <c r="Y89" s="92">
        <v>9.8649094381129454E-2</v>
      </c>
      <c r="Z89" s="92" t="s">
        <v>429</v>
      </c>
      <c r="AA89" s="91">
        <v>44799</v>
      </c>
      <c r="AB89" s="91">
        <v>1599497</v>
      </c>
      <c r="AC89" s="91">
        <v>538220</v>
      </c>
      <c r="AD89" s="91">
        <v>0</v>
      </c>
      <c r="AE89" s="91">
        <v>30935</v>
      </c>
      <c r="AF89" s="91">
        <v>0</v>
      </c>
      <c r="AG89" s="91">
        <v>114</v>
      </c>
      <c r="AH89" s="93">
        <v>2.4</v>
      </c>
      <c r="AI89" s="91">
        <v>126387527</v>
      </c>
      <c r="AJ89" s="91">
        <v>28691000</v>
      </c>
      <c r="AK89" s="92">
        <v>0.76014373409199998</v>
      </c>
      <c r="AL89" s="93" t="s">
        <v>429</v>
      </c>
      <c r="AM89" s="93" t="s">
        <v>429</v>
      </c>
      <c r="AN89" s="92">
        <v>141.40699242038201</v>
      </c>
      <c r="AO89" s="93">
        <v>62.302192567071202</v>
      </c>
      <c r="AP89" s="92" t="s">
        <v>429</v>
      </c>
      <c r="AQ89" s="92">
        <v>4.2333333333333334</v>
      </c>
      <c r="AR89" s="92">
        <v>1.6758174896240234</v>
      </c>
      <c r="AS89" s="91">
        <v>73</v>
      </c>
      <c r="AT89" s="93">
        <v>100</v>
      </c>
      <c r="AU89" s="92" t="s">
        <v>429</v>
      </c>
      <c r="AV89" s="92">
        <v>91.281608486493198</v>
      </c>
      <c r="AW89" s="92">
        <v>141.40699242038201</v>
      </c>
      <c r="AX89" s="91">
        <v>1400000</v>
      </c>
      <c r="AY89" s="93">
        <v>99.894710000000003</v>
      </c>
      <c r="AZ89" s="93">
        <v>99.010210000000001</v>
      </c>
      <c r="BA89" s="92">
        <v>24.117999999999999</v>
      </c>
      <c r="BB89" s="91">
        <v>99</v>
      </c>
      <c r="BC89" s="91">
        <v>95</v>
      </c>
      <c r="BD89" s="91">
        <v>99</v>
      </c>
      <c r="BE89" s="92">
        <v>4592.42822265625</v>
      </c>
      <c r="BF89" s="92">
        <v>5</v>
      </c>
      <c r="BG89" s="93" t="s">
        <v>429</v>
      </c>
      <c r="BH89" s="91">
        <v>39286.737648800772</v>
      </c>
      <c r="BI89" s="91">
        <v>126860299</v>
      </c>
      <c r="BJ89" s="91">
        <v>126573461</v>
      </c>
      <c r="BK89" s="91">
        <v>364500</v>
      </c>
      <c r="BL89" s="91"/>
    </row>
    <row r="90" spans="1:64" x14ac:dyDescent="0.3">
      <c r="A90" s="111" t="s">
        <v>159</v>
      </c>
      <c r="B90" s="94" t="s">
        <v>158</v>
      </c>
      <c r="C90" s="92">
        <v>112.14249831043028</v>
      </c>
      <c r="D90" s="92">
        <v>2.0474851566723502</v>
      </c>
      <c r="E90" s="92">
        <v>90.978999999999999</v>
      </c>
      <c r="F90" s="92">
        <v>5.0689345119236604</v>
      </c>
      <c r="G90" s="92">
        <v>0.19267999999999999</v>
      </c>
      <c r="H90" s="92" t="s">
        <v>429</v>
      </c>
      <c r="I90" s="93">
        <v>21.1</v>
      </c>
      <c r="J90" s="92">
        <v>10.765000000000001</v>
      </c>
      <c r="K90" s="92">
        <v>0.72344512039101516</v>
      </c>
      <c r="L90" s="92">
        <v>1.5259200000000001E-3</v>
      </c>
      <c r="M90" s="92">
        <v>14736.98785</v>
      </c>
      <c r="N90" s="92">
        <v>1878.13</v>
      </c>
      <c r="O90" s="92">
        <v>1972.14</v>
      </c>
      <c r="P90" s="92">
        <v>6.004849659085008</v>
      </c>
      <c r="Q90" s="92">
        <v>10.58490099125475</v>
      </c>
      <c r="R90" s="93">
        <v>16.2</v>
      </c>
      <c r="S90" s="93">
        <v>3</v>
      </c>
      <c r="T90" s="91">
        <v>6.8000001907348597</v>
      </c>
      <c r="U90" s="93">
        <v>0.1</v>
      </c>
      <c r="V90" s="92" t="s">
        <v>429</v>
      </c>
      <c r="W90" s="92" t="s">
        <v>429</v>
      </c>
      <c r="X90" s="91">
        <v>155</v>
      </c>
      <c r="Y90" s="92">
        <v>0.46862760444181262</v>
      </c>
      <c r="Z90" s="92">
        <v>33.700000000000003</v>
      </c>
      <c r="AA90" s="91">
        <v>0</v>
      </c>
      <c r="AB90" s="91">
        <v>64</v>
      </c>
      <c r="AC90" s="91">
        <v>0</v>
      </c>
      <c r="AD90" s="91">
        <v>0</v>
      </c>
      <c r="AE90" s="91">
        <v>3124175</v>
      </c>
      <c r="AF90" s="91">
        <v>0</v>
      </c>
      <c r="AG90" s="91">
        <v>114</v>
      </c>
      <c r="AH90" s="93">
        <v>12.2</v>
      </c>
      <c r="AI90" s="91">
        <v>3383805</v>
      </c>
      <c r="AJ90" s="91">
        <v>3843500</v>
      </c>
      <c r="AK90" s="92">
        <v>22.279630956599998</v>
      </c>
      <c r="AL90" s="93">
        <v>40</v>
      </c>
      <c r="AM90" s="93">
        <v>98.227109999999996</v>
      </c>
      <c r="AN90" s="92">
        <v>87.621488847621293</v>
      </c>
      <c r="AO90" s="93">
        <v>76.4267482325439</v>
      </c>
      <c r="AP90" s="92">
        <v>0.76</v>
      </c>
      <c r="AQ90" s="92">
        <v>2.5499999999999998</v>
      </c>
      <c r="AR90" s="92">
        <v>0.11271799355745316</v>
      </c>
      <c r="AS90" s="91">
        <v>48</v>
      </c>
      <c r="AT90" s="93">
        <v>100</v>
      </c>
      <c r="AU90" s="92">
        <v>98.227109999999996</v>
      </c>
      <c r="AV90" s="92">
        <v>66.7903144326458</v>
      </c>
      <c r="AW90" s="92">
        <v>87.621488847621293</v>
      </c>
      <c r="AX90" s="91">
        <v>29000</v>
      </c>
      <c r="AY90" s="93">
        <v>97.339749999999995</v>
      </c>
      <c r="AZ90" s="93">
        <v>98.937220000000011</v>
      </c>
      <c r="BA90" s="92">
        <v>23.436</v>
      </c>
      <c r="BB90" s="91">
        <v>99</v>
      </c>
      <c r="BC90" s="91">
        <v>99</v>
      </c>
      <c r="BD90" s="91" t="s">
        <v>429</v>
      </c>
      <c r="BE90" s="92">
        <v>494.75363159179699</v>
      </c>
      <c r="BF90" s="92">
        <v>46</v>
      </c>
      <c r="BG90" s="93">
        <v>48</v>
      </c>
      <c r="BH90" s="91">
        <v>4247.7687256441332</v>
      </c>
      <c r="BI90" s="91">
        <v>10101697</v>
      </c>
      <c r="BJ90" s="91">
        <v>7591075</v>
      </c>
      <c r="BK90" s="91">
        <v>88780</v>
      </c>
      <c r="BL90" s="91"/>
    </row>
    <row r="91" spans="1:64" x14ac:dyDescent="0.3">
      <c r="A91" s="111" t="s">
        <v>161</v>
      </c>
      <c r="B91" s="94" t="s">
        <v>160</v>
      </c>
      <c r="C91" s="92">
        <v>6.7698259065822128</v>
      </c>
      <c r="D91" s="92">
        <v>1.4751130648270805</v>
      </c>
      <c r="E91" s="92">
        <v>57.427999999999997</v>
      </c>
      <c r="F91" s="92">
        <v>3.4966278887343298</v>
      </c>
      <c r="G91" s="92">
        <v>0</v>
      </c>
      <c r="H91" s="92">
        <v>98.999369999999999</v>
      </c>
      <c r="I91" s="93" t="s">
        <v>429</v>
      </c>
      <c r="J91" s="92">
        <v>10.499000000000001</v>
      </c>
      <c r="K91" s="92">
        <v>0.81724384884044854</v>
      </c>
      <c r="L91" s="92">
        <v>1.61086E-3</v>
      </c>
      <c r="M91" s="92">
        <v>0</v>
      </c>
      <c r="N91" s="92">
        <v>7.6</v>
      </c>
      <c r="O91" s="92">
        <v>7.63</v>
      </c>
      <c r="P91" s="92">
        <v>4.8087858409277214E-2</v>
      </c>
      <c r="Q91" s="92">
        <v>0.34461882388802267</v>
      </c>
      <c r="R91" s="93">
        <v>9.9</v>
      </c>
      <c r="S91" s="93">
        <v>2</v>
      </c>
      <c r="T91" s="91">
        <v>66</v>
      </c>
      <c r="U91" s="93">
        <v>0.2</v>
      </c>
      <c r="V91" s="92">
        <v>0.34</v>
      </c>
      <c r="W91" s="92">
        <v>0</v>
      </c>
      <c r="X91" s="91">
        <v>1</v>
      </c>
      <c r="Y91" s="92">
        <v>0.20262584823483387</v>
      </c>
      <c r="Z91" s="92">
        <v>27.5</v>
      </c>
      <c r="AA91" s="91">
        <v>7000</v>
      </c>
      <c r="AB91" s="91">
        <v>400</v>
      </c>
      <c r="AC91" s="91">
        <v>0</v>
      </c>
      <c r="AD91" s="91">
        <v>0</v>
      </c>
      <c r="AE91" s="91">
        <v>769</v>
      </c>
      <c r="AF91" s="91">
        <v>0</v>
      </c>
      <c r="AG91" s="91">
        <v>138</v>
      </c>
      <c r="AH91" s="93">
        <v>2.4</v>
      </c>
      <c r="AI91" s="91">
        <v>7143797</v>
      </c>
      <c r="AJ91" s="91">
        <v>7701000</v>
      </c>
      <c r="AK91" s="92">
        <v>68.887886792100005</v>
      </c>
      <c r="AL91" s="93">
        <v>100</v>
      </c>
      <c r="AM91" s="93">
        <v>99.781630000000007</v>
      </c>
      <c r="AN91" s="92">
        <v>142.282442788927</v>
      </c>
      <c r="AO91" s="93">
        <v>16.600000000000001</v>
      </c>
      <c r="AP91" s="92">
        <v>0.57999999999999996</v>
      </c>
      <c r="AQ91" s="92">
        <v>3.4666666666666672</v>
      </c>
      <c r="AR91" s="92">
        <v>2.1720437332987785E-2</v>
      </c>
      <c r="AS91" s="91">
        <v>34</v>
      </c>
      <c r="AT91" s="93">
        <v>100</v>
      </c>
      <c r="AU91" s="92">
        <v>99.781630000000007</v>
      </c>
      <c r="AV91" s="92">
        <v>78.903919057881595</v>
      </c>
      <c r="AW91" s="92">
        <v>142.282442788927</v>
      </c>
      <c r="AX91" s="91">
        <v>160000</v>
      </c>
      <c r="AY91" s="93">
        <v>97.873699999999999</v>
      </c>
      <c r="AZ91" s="93">
        <v>95.627510000000001</v>
      </c>
      <c r="BA91" s="92">
        <v>32.522000000000006</v>
      </c>
      <c r="BB91" s="91">
        <v>99</v>
      </c>
      <c r="BC91" s="91">
        <v>99</v>
      </c>
      <c r="BD91" s="91">
        <v>98</v>
      </c>
      <c r="BE91" s="92">
        <v>858.76983642578102</v>
      </c>
      <c r="BF91" s="92">
        <v>10</v>
      </c>
      <c r="BG91" s="93">
        <v>71</v>
      </c>
      <c r="BH91" s="91">
        <v>9331.0469498668372</v>
      </c>
      <c r="BI91" s="91">
        <v>18551428</v>
      </c>
      <c r="BJ91" s="91">
        <v>17626380</v>
      </c>
      <c r="BK91" s="91">
        <v>2699700</v>
      </c>
      <c r="BL91" s="91"/>
    </row>
    <row r="92" spans="1:64" x14ac:dyDescent="0.3">
      <c r="A92" s="111" t="s">
        <v>163</v>
      </c>
      <c r="B92" s="94" t="s">
        <v>162</v>
      </c>
      <c r="C92" s="92">
        <v>90.29941666373827</v>
      </c>
      <c r="D92" s="92">
        <v>4.0525227023137429</v>
      </c>
      <c r="E92" s="92">
        <v>27.03</v>
      </c>
      <c r="F92" s="92">
        <v>3.6388238064867799</v>
      </c>
      <c r="G92" s="92">
        <v>10.344950000000001</v>
      </c>
      <c r="H92" s="92">
        <v>24.651039999999998</v>
      </c>
      <c r="I92" s="93">
        <v>46.5</v>
      </c>
      <c r="J92" s="92">
        <v>13.333</v>
      </c>
      <c r="K92" s="92">
        <v>0.5785877280147006</v>
      </c>
      <c r="L92" s="92">
        <v>0.17788113999999999</v>
      </c>
      <c r="M92" s="92">
        <v>4530.6692000000003</v>
      </c>
      <c r="N92" s="92">
        <v>1502.94</v>
      </c>
      <c r="O92" s="92">
        <v>1537.1</v>
      </c>
      <c r="P92" s="92">
        <v>2.8543075711823782</v>
      </c>
      <c r="Q92" s="92">
        <v>3.0926998446109506</v>
      </c>
      <c r="R92" s="93">
        <v>41.1</v>
      </c>
      <c r="S92" s="93">
        <v>11</v>
      </c>
      <c r="T92" s="91">
        <v>319</v>
      </c>
      <c r="U92" s="93">
        <v>5.4</v>
      </c>
      <c r="V92" s="92">
        <v>1.95</v>
      </c>
      <c r="W92" s="92">
        <v>70.832999999999998</v>
      </c>
      <c r="X92" s="91">
        <v>11626062</v>
      </c>
      <c r="Y92" s="92">
        <v>0.5445086125768992</v>
      </c>
      <c r="Z92" s="92">
        <v>40.799999999999997</v>
      </c>
      <c r="AA92" s="91">
        <v>29421</v>
      </c>
      <c r="AB92" s="91">
        <v>211188</v>
      </c>
      <c r="AC92" s="91">
        <v>2747967</v>
      </c>
      <c r="AD92" s="91">
        <v>162000</v>
      </c>
      <c r="AE92" s="91">
        <v>501650</v>
      </c>
      <c r="AF92" s="91">
        <v>0</v>
      </c>
      <c r="AG92" s="91">
        <v>98</v>
      </c>
      <c r="AH92" s="93">
        <v>29.4</v>
      </c>
      <c r="AI92" s="91">
        <v>5935831.09691728</v>
      </c>
      <c r="AJ92" s="91">
        <v>1364000</v>
      </c>
      <c r="AK92" s="92">
        <v>195.603603604</v>
      </c>
      <c r="AL92" s="93">
        <v>40</v>
      </c>
      <c r="AM92" s="93">
        <v>81.534970000000001</v>
      </c>
      <c r="AN92" s="92">
        <v>96.320216747305807</v>
      </c>
      <c r="AO92" s="93">
        <v>13.7</v>
      </c>
      <c r="AP92" s="92" t="s">
        <v>429</v>
      </c>
      <c r="AQ92" s="92">
        <v>3.45</v>
      </c>
      <c r="AR92" s="92">
        <v>-0.41085225343704224</v>
      </c>
      <c r="AS92" s="91">
        <v>28</v>
      </c>
      <c r="AT92" s="93">
        <v>63.811470031738303</v>
      </c>
      <c r="AU92" s="92">
        <v>81.534970000000001</v>
      </c>
      <c r="AV92" s="92">
        <v>17.827100208864501</v>
      </c>
      <c r="AW92" s="92">
        <v>96.320216747305807</v>
      </c>
      <c r="AX92" s="91">
        <v>60000</v>
      </c>
      <c r="AY92" s="93">
        <v>29.051120000000001</v>
      </c>
      <c r="AZ92" s="93">
        <v>58.916330000000002</v>
      </c>
      <c r="BA92" s="92">
        <v>1.988</v>
      </c>
      <c r="BB92" s="91">
        <v>82</v>
      </c>
      <c r="BC92" s="91">
        <v>35</v>
      </c>
      <c r="BD92" s="91">
        <v>71</v>
      </c>
      <c r="BE92" s="92">
        <v>143.54423522949199</v>
      </c>
      <c r="BF92" s="92">
        <v>342</v>
      </c>
      <c r="BG92" s="93">
        <v>35</v>
      </c>
      <c r="BH92" s="91">
        <v>1710.5100969998316</v>
      </c>
      <c r="BI92" s="91">
        <v>52573967</v>
      </c>
      <c r="BJ92" s="91">
        <v>46121754</v>
      </c>
      <c r="BK92" s="91">
        <v>569140</v>
      </c>
      <c r="BL92" s="91"/>
    </row>
    <row r="93" spans="1:64" x14ac:dyDescent="0.3">
      <c r="A93" s="111" t="s">
        <v>165</v>
      </c>
      <c r="B93" s="94" t="s">
        <v>164</v>
      </c>
      <c r="C93" s="92">
        <v>143.02098765432098</v>
      </c>
      <c r="D93" s="92">
        <v>2.9493492907212553</v>
      </c>
      <c r="E93" s="92">
        <v>54.057000000000002</v>
      </c>
      <c r="F93" s="92" t="s">
        <v>429</v>
      </c>
      <c r="G93" s="92">
        <v>28.448820000000001</v>
      </c>
      <c r="H93" s="92" t="s">
        <v>429</v>
      </c>
      <c r="I93" s="93" t="s">
        <v>429</v>
      </c>
      <c r="J93" s="92">
        <v>12.72</v>
      </c>
      <c r="K93" s="92">
        <v>0.62324375858491676</v>
      </c>
      <c r="L93" s="92" t="s">
        <v>429</v>
      </c>
      <c r="M93" s="92">
        <v>0.33603</v>
      </c>
      <c r="N93" s="92">
        <v>40.81</v>
      </c>
      <c r="O93" s="92">
        <v>57.45</v>
      </c>
      <c r="P93" s="92">
        <v>20.470621115143768</v>
      </c>
      <c r="Q93" s="92">
        <v>9.5387555555555554</v>
      </c>
      <c r="R93" s="93">
        <v>52.5</v>
      </c>
      <c r="S93" s="93">
        <v>14.9</v>
      </c>
      <c r="T93" s="91">
        <v>413</v>
      </c>
      <c r="U93" s="93" t="s">
        <v>429</v>
      </c>
      <c r="V93" s="92" t="s">
        <v>429</v>
      </c>
      <c r="W93" s="92" t="s">
        <v>429</v>
      </c>
      <c r="X93" s="91">
        <v>120007</v>
      </c>
      <c r="Y93" s="92" t="s">
        <v>429</v>
      </c>
      <c r="Z93" s="92">
        <v>37</v>
      </c>
      <c r="AA93" s="91">
        <v>0</v>
      </c>
      <c r="AB93" s="91">
        <v>0</v>
      </c>
      <c r="AC93" s="91">
        <v>0</v>
      </c>
      <c r="AD93" s="170">
        <v>0</v>
      </c>
      <c r="AE93" s="170">
        <v>0</v>
      </c>
      <c r="AF93" s="170">
        <v>0</v>
      </c>
      <c r="AG93" s="91">
        <v>141</v>
      </c>
      <c r="AH93" s="93">
        <v>2.7</v>
      </c>
      <c r="AI93" s="91">
        <v>66567</v>
      </c>
      <c r="AJ93" s="91">
        <v>5800</v>
      </c>
      <c r="AK93" s="92">
        <v>0.55812839348499999</v>
      </c>
      <c r="AL93" s="93">
        <v>80</v>
      </c>
      <c r="AM93" s="93" t="s">
        <v>429</v>
      </c>
      <c r="AN93" s="92">
        <v>50.789403264650801</v>
      </c>
      <c r="AO93" s="93" t="s">
        <v>429</v>
      </c>
      <c r="AP93" s="92" t="s">
        <v>429</v>
      </c>
      <c r="AQ93" s="92" t="s">
        <v>429</v>
      </c>
      <c r="AR93" s="92">
        <v>-0.27643924951553345</v>
      </c>
      <c r="AS93" s="91" t="s">
        <v>429</v>
      </c>
      <c r="AT93" s="93">
        <v>98.614570617675795</v>
      </c>
      <c r="AU93" s="92" t="s">
        <v>429</v>
      </c>
      <c r="AV93" s="92">
        <v>14.5818181818182</v>
      </c>
      <c r="AW93" s="92">
        <v>50.789403264650801</v>
      </c>
      <c r="AX93" s="91">
        <v>750</v>
      </c>
      <c r="AY93" s="93">
        <v>47.802889999999998</v>
      </c>
      <c r="AZ93" s="93">
        <v>71.615979999999993</v>
      </c>
      <c r="BA93" s="92">
        <v>2.028</v>
      </c>
      <c r="BB93" s="91">
        <v>90</v>
      </c>
      <c r="BC93" s="91">
        <v>79</v>
      </c>
      <c r="BD93" s="91">
        <v>91</v>
      </c>
      <c r="BE93" s="92">
        <v>249.84130859375</v>
      </c>
      <c r="BF93" s="92">
        <v>92</v>
      </c>
      <c r="BG93" s="93">
        <v>51</v>
      </c>
      <c r="BH93" s="91">
        <v>1625.2861000151222</v>
      </c>
      <c r="BI93" s="91">
        <v>117608</v>
      </c>
      <c r="BJ93" s="91">
        <v>112454</v>
      </c>
      <c r="BK93" s="91">
        <v>810</v>
      </c>
      <c r="BL93" s="91"/>
    </row>
    <row r="94" spans="1:64" x14ac:dyDescent="0.3">
      <c r="A94" s="111" t="s">
        <v>655</v>
      </c>
      <c r="B94" s="94" t="s">
        <v>166</v>
      </c>
      <c r="C94" s="92">
        <v>212.19017523461505</v>
      </c>
      <c r="D94" s="92">
        <v>0.82779442511481027</v>
      </c>
      <c r="E94" s="92">
        <v>61.899000000000001</v>
      </c>
      <c r="F94" s="92">
        <v>3.9293088662347602</v>
      </c>
      <c r="G94" s="92">
        <v>0</v>
      </c>
      <c r="H94" s="92" t="s">
        <v>429</v>
      </c>
      <c r="I94" s="93" t="s">
        <v>429</v>
      </c>
      <c r="J94" s="92">
        <v>6.7930000000000001</v>
      </c>
      <c r="K94" s="92" t="s">
        <v>429</v>
      </c>
      <c r="L94" s="92" t="s">
        <v>429</v>
      </c>
      <c r="M94" s="92">
        <v>919.37121000000002</v>
      </c>
      <c r="N94" s="92">
        <v>19.38</v>
      </c>
      <c r="O94" s="92">
        <v>25.67</v>
      </c>
      <c r="P94" s="92" t="s">
        <v>429</v>
      </c>
      <c r="Q94" s="92" t="s">
        <v>429</v>
      </c>
      <c r="R94" s="93">
        <v>18.2</v>
      </c>
      <c r="S94" s="93">
        <v>15.2</v>
      </c>
      <c r="T94" s="91">
        <v>513</v>
      </c>
      <c r="U94" s="93" t="s">
        <v>429</v>
      </c>
      <c r="V94" s="92" t="s">
        <v>429</v>
      </c>
      <c r="W94" s="92">
        <v>0.219</v>
      </c>
      <c r="X94" s="91">
        <v>5554958</v>
      </c>
      <c r="Y94" s="92" t="s">
        <v>429</v>
      </c>
      <c r="Z94" s="92" t="s">
        <v>429</v>
      </c>
      <c r="AA94" s="91">
        <v>126574</v>
      </c>
      <c r="AB94" s="91">
        <v>595066</v>
      </c>
      <c r="AC94" s="91">
        <v>10102250</v>
      </c>
      <c r="AD94" s="170">
        <v>0</v>
      </c>
      <c r="AE94" s="170">
        <v>0</v>
      </c>
      <c r="AF94" s="170">
        <v>0</v>
      </c>
      <c r="AG94" s="91">
        <v>84</v>
      </c>
      <c r="AH94" s="93">
        <v>47.8</v>
      </c>
      <c r="AI94" s="91">
        <v>103560</v>
      </c>
      <c r="AJ94" s="91" t="s">
        <v>429</v>
      </c>
      <c r="AK94" s="92">
        <v>1.51483435113</v>
      </c>
      <c r="AL94" s="93">
        <v>60</v>
      </c>
      <c r="AM94" s="93">
        <v>99.998189999999994</v>
      </c>
      <c r="AN94" s="92">
        <v>14.9824074683959</v>
      </c>
      <c r="AO94" s="93">
        <v>95.097149170150999</v>
      </c>
      <c r="AP94" s="92">
        <v>0.24</v>
      </c>
      <c r="AQ94" s="92" t="s">
        <v>429</v>
      </c>
      <c r="AR94" s="92">
        <v>-1.5727595090866089</v>
      </c>
      <c r="AS94" s="91">
        <v>17</v>
      </c>
      <c r="AT94" s="93">
        <v>43.871177673339801</v>
      </c>
      <c r="AU94" s="92">
        <v>99.998189999999994</v>
      </c>
      <c r="AV94" s="92" t="s">
        <v>429</v>
      </c>
      <c r="AW94" s="92">
        <v>14.9824074683959</v>
      </c>
      <c r="AX94" s="91">
        <v>35000</v>
      </c>
      <c r="AY94" s="93">
        <v>83.158410000000003</v>
      </c>
      <c r="AZ94" s="93">
        <v>94.512450000000001</v>
      </c>
      <c r="BA94" s="92">
        <v>36.745000000000005</v>
      </c>
      <c r="BB94" s="91">
        <v>97</v>
      </c>
      <c r="BC94" s="91">
        <v>98</v>
      </c>
      <c r="BD94" s="91" t="s">
        <v>429</v>
      </c>
      <c r="BE94" s="92" t="s">
        <v>429</v>
      </c>
      <c r="BF94" s="92">
        <v>89</v>
      </c>
      <c r="BG94" s="93">
        <v>63</v>
      </c>
      <c r="BH94" s="91">
        <v>1700</v>
      </c>
      <c r="BI94" s="91">
        <v>25666158</v>
      </c>
      <c r="BJ94" s="91">
        <v>25059533</v>
      </c>
      <c r="BK94" s="91">
        <v>120410</v>
      </c>
      <c r="BL94" s="91"/>
    </row>
    <row r="95" spans="1:64" x14ac:dyDescent="0.3">
      <c r="A95" s="111" t="s">
        <v>659</v>
      </c>
      <c r="B95" s="94" t="s">
        <v>297</v>
      </c>
      <c r="C95" s="92">
        <v>529.65210363268136</v>
      </c>
      <c r="D95" s="92">
        <v>0.27393816875740201</v>
      </c>
      <c r="E95" s="92">
        <v>81.459000000000003</v>
      </c>
      <c r="F95" s="92" t="s">
        <v>429</v>
      </c>
      <c r="G95" s="92">
        <v>0</v>
      </c>
      <c r="H95" s="92" t="s">
        <v>429</v>
      </c>
      <c r="I95" s="93" t="s">
        <v>429</v>
      </c>
      <c r="J95" s="92">
        <v>3.8450000000000002</v>
      </c>
      <c r="K95" s="92">
        <v>0.90583188802742642</v>
      </c>
      <c r="L95" s="92" t="s">
        <v>429</v>
      </c>
      <c r="M95" s="92">
        <v>4.0513500000000002</v>
      </c>
      <c r="N95" s="92">
        <v>0</v>
      </c>
      <c r="O95" s="92">
        <v>0</v>
      </c>
      <c r="P95" s="92" t="s">
        <v>429</v>
      </c>
      <c r="Q95" s="92">
        <v>0.43997750526028934</v>
      </c>
      <c r="R95" s="93">
        <v>3.2</v>
      </c>
      <c r="S95" s="93">
        <v>0.7</v>
      </c>
      <c r="T95" s="91">
        <v>70</v>
      </c>
      <c r="U95" s="93" t="s">
        <v>429</v>
      </c>
      <c r="V95" s="92" t="s">
        <v>429</v>
      </c>
      <c r="W95" s="92">
        <v>0.122</v>
      </c>
      <c r="X95" s="91">
        <v>3</v>
      </c>
      <c r="Y95" s="92">
        <v>5.7573633086494325E-2</v>
      </c>
      <c r="Z95" s="92">
        <v>31.6</v>
      </c>
      <c r="AA95" s="91">
        <v>5057</v>
      </c>
      <c r="AB95" s="91">
        <v>0</v>
      </c>
      <c r="AC95" s="91">
        <v>87849</v>
      </c>
      <c r="AD95" s="91">
        <v>0</v>
      </c>
      <c r="AE95" s="91">
        <v>22739</v>
      </c>
      <c r="AF95" s="91">
        <v>0</v>
      </c>
      <c r="AG95" s="91">
        <v>135</v>
      </c>
      <c r="AH95" s="93">
        <v>2.4</v>
      </c>
      <c r="AI95" s="91">
        <v>88157579</v>
      </c>
      <c r="AJ95" s="91">
        <v>13336000</v>
      </c>
      <c r="AK95" s="92">
        <v>2.14917606245</v>
      </c>
      <c r="AL95" s="93">
        <v>80</v>
      </c>
      <c r="AM95" s="93" t="s">
        <v>429</v>
      </c>
      <c r="AN95" s="92">
        <v>129.672788317825</v>
      </c>
      <c r="AO95" s="93">
        <v>97.999989334461503</v>
      </c>
      <c r="AP95" s="92" t="s">
        <v>429</v>
      </c>
      <c r="AQ95" s="92">
        <v>4.4000000000000004</v>
      </c>
      <c r="AR95" s="92">
        <v>1.1826648712158203</v>
      </c>
      <c r="AS95" s="91">
        <v>59</v>
      </c>
      <c r="AT95" s="93">
        <v>100</v>
      </c>
      <c r="AU95" s="92" t="s">
        <v>429</v>
      </c>
      <c r="AV95" s="92">
        <v>96.022859579788701</v>
      </c>
      <c r="AW95" s="92">
        <v>129.672788317825</v>
      </c>
      <c r="AX95" s="91">
        <v>100000</v>
      </c>
      <c r="AY95" s="93">
        <v>100</v>
      </c>
      <c r="AZ95" s="93">
        <v>99.787649999999999</v>
      </c>
      <c r="BA95" s="92">
        <v>23.660999999999998</v>
      </c>
      <c r="BB95" s="91">
        <v>98</v>
      </c>
      <c r="BC95" s="91">
        <v>97</v>
      </c>
      <c r="BD95" s="91">
        <v>98</v>
      </c>
      <c r="BE95" s="92">
        <v>2711.73828125</v>
      </c>
      <c r="BF95" s="92">
        <v>11</v>
      </c>
      <c r="BG95" s="93">
        <v>94</v>
      </c>
      <c r="BH95" s="91">
        <v>31362.751472940006</v>
      </c>
      <c r="BI95" s="91">
        <v>51225321</v>
      </c>
      <c r="BJ95" s="91">
        <v>50288979</v>
      </c>
      <c r="BK95" s="91">
        <v>97100</v>
      </c>
      <c r="BL95" s="91"/>
    </row>
    <row r="96" spans="1:64" x14ac:dyDescent="0.3">
      <c r="A96" s="111" t="s">
        <v>168</v>
      </c>
      <c r="B96" s="94" t="s">
        <v>167</v>
      </c>
      <c r="C96" s="92">
        <v>232.17222222222222</v>
      </c>
      <c r="D96" s="92">
        <v>1.9824395305341413</v>
      </c>
      <c r="E96" s="92">
        <v>100</v>
      </c>
      <c r="F96" s="92" t="s">
        <v>429</v>
      </c>
      <c r="G96" s="92">
        <v>0</v>
      </c>
      <c r="H96" s="92" t="s">
        <v>429</v>
      </c>
      <c r="I96" s="93" t="s">
        <v>429</v>
      </c>
      <c r="J96" s="92">
        <v>7.0609999999999999</v>
      </c>
      <c r="K96" s="92">
        <v>0.80835243451008576</v>
      </c>
      <c r="L96" s="92" t="s">
        <v>429</v>
      </c>
      <c r="M96" s="92">
        <v>-73.092780000000005</v>
      </c>
      <c r="N96" s="92">
        <v>0</v>
      </c>
      <c r="O96" s="92">
        <v>0</v>
      </c>
      <c r="P96" s="92" t="s">
        <v>429</v>
      </c>
      <c r="Q96" s="92">
        <v>1.9706578417962518E-2</v>
      </c>
      <c r="R96" s="93">
        <v>7.9</v>
      </c>
      <c r="S96" s="93">
        <v>3</v>
      </c>
      <c r="T96" s="91">
        <v>27</v>
      </c>
      <c r="U96" s="93">
        <v>0.1</v>
      </c>
      <c r="V96" s="92">
        <v>0.09</v>
      </c>
      <c r="W96" s="92" t="s">
        <v>429</v>
      </c>
      <c r="X96" s="91">
        <v>6</v>
      </c>
      <c r="Y96" s="92">
        <v>0.24530015895983059</v>
      </c>
      <c r="Z96" s="92" t="s">
        <v>429</v>
      </c>
      <c r="AA96" s="91">
        <v>0</v>
      </c>
      <c r="AB96" s="91">
        <v>0</v>
      </c>
      <c r="AC96" s="91">
        <v>0</v>
      </c>
      <c r="AD96" s="91">
        <v>0</v>
      </c>
      <c r="AE96" s="91">
        <v>1654</v>
      </c>
      <c r="AF96" s="91">
        <v>0</v>
      </c>
      <c r="AG96" s="91">
        <v>136</v>
      </c>
      <c r="AH96" s="93">
        <v>2.8</v>
      </c>
      <c r="AI96" s="91">
        <v>6464847</v>
      </c>
      <c r="AJ96" s="91" t="s">
        <v>429</v>
      </c>
      <c r="AK96" s="92">
        <v>6.0959014197699997</v>
      </c>
      <c r="AL96" s="93">
        <v>60</v>
      </c>
      <c r="AM96" s="93">
        <v>96.056470000000004</v>
      </c>
      <c r="AN96" s="92">
        <v>171.60533215769101</v>
      </c>
      <c r="AO96" s="93">
        <v>34.5</v>
      </c>
      <c r="AP96" s="92">
        <v>0.53</v>
      </c>
      <c r="AQ96" s="92" t="s">
        <v>429</v>
      </c>
      <c r="AR96" s="92">
        <v>-8.7805904448032379E-2</v>
      </c>
      <c r="AS96" s="91">
        <v>40</v>
      </c>
      <c r="AT96" s="93">
        <v>100</v>
      </c>
      <c r="AU96" s="92">
        <v>96.056470000000004</v>
      </c>
      <c r="AV96" s="92">
        <v>99.598849590755705</v>
      </c>
      <c r="AW96" s="92">
        <v>171.60533215769101</v>
      </c>
      <c r="AX96" s="91">
        <v>9300</v>
      </c>
      <c r="AY96" s="93">
        <v>100</v>
      </c>
      <c r="AZ96" s="93">
        <v>100</v>
      </c>
      <c r="BA96" s="92">
        <v>25.789000000000001</v>
      </c>
      <c r="BB96" s="91">
        <v>99</v>
      </c>
      <c r="BC96" s="91">
        <v>99</v>
      </c>
      <c r="BD96" s="91">
        <v>99</v>
      </c>
      <c r="BE96" s="92">
        <v>2899.26025390625</v>
      </c>
      <c r="BF96" s="92">
        <v>12</v>
      </c>
      <c r="BG96" s="93">
        <v>56</v>
      </c>
      <c r="BH96" s="91">
        <v>34243.952909859137</v>
      </c>
      <c r="BI96" s="91">
        <v>4207077</v>
      </c>
      <c r="BJ96" s="91">
        <v>3893518</v>
      </c>
      <c r="BK96" s="91">
        <v>17820</v>
      </c>
      <c r="BL96" s="91"/>
    </row>
    <row r="97" spans="1:64" x14ac:dyDescent="0.3">
      <c r="A97" s="111" t="s">
        <v>170</v>
      </c>
      <c r="B97" s="94" t="s">
        <v>169</v>
      </c>
      <c r="C97" s="92">
        <v>32.929092805005212</v>
      </c>
      <c r="D97" s="92">
        <v>2.4754900666646265</v>
      </c>
      <c r="E97" s="92">
        <v>36.350999999999999</v>
      </c>
      <c r="F97" s="92">
        <v>4.2144782030305201</v>
      </c>
      <c r="G97" s="92">
        <v>0</v>
      </c>
      <c r="H97" s="92">
        <v>89.220399999999998</v>
      </c>
      <c r="I97" s="93">
        <v>9.6999999999999993</v>
      </c>
      <c r="J97" s="92">
        <v>12.042</v>
      </c>
      <c r="K97" s="92">
        <v>0.67420282975007029</v>
      </c>
      <c r="L97" s="92">
        <v>8.2779800000000008E-3</v>
      </c>
      <c r="M97" s="92">
        <v>4.2621900000000004</v>
      </c>
      <c r="N97" s="92">
        <v>158.54</v>
      </c>
      <c r="O97" s="92">
        <v>137.27000000000001</v>
      </c>
      <c r="P97" s="92">
        <v>5.2456961048034367</v>
      </c>
      <c r="Q97" s="92">
        <v>33.221603899301968</v>
      </c>
      <c r="R97" s="93">
        <v>18.899999999999999</v>
      </c>
      <c r="S97" s="93">
        <v>2.8</v>
      </c>
      <c r="T97" s="91">
        <v>144</v>
      </c>
      <c r="U97" s="93">
        <v>0.2</v>
      </c>
      <c r="V97" s="92">
        <v>0.17</v>
      </c>
      <c r="W97" s="92">
        <v>0</v>
      </c>
      <c r="X97" s="91">
        <v>113625</v>
      </c>
      <c r="Y97" s="92">
        <v>0.38123403012213519</v>
      </c>
      <c r="Z97" s="92">
        <v>27.3</v>
      </c>
      <c r="AA97" s="91">
        <v>5055</v>
      </c>
      <c r="AB97" s="91">
        <v>0</v>
      </c>
      <c r="AC97" s="91">
        <v>0</v>
      </c>
      <c r="AD97" s="91">
        <v>0</v>
      </c>
      <c r="AE97" s="91">
        <v>442</v>
      </c>
      <c r="AF97" s="91">
        <v>0</v>
      </c>
      <c r="AG97" s="91">
        <v>120</v>
      </c>
      <c r="AH97" s="93">
        <v>7.1</v>
      </c>
      <c r="AI97" s="91">
        <v>709198.93247981195</v>
      </c>
      <c r="AJ97" s="91">
        <v>4568000</v>
      </c>
      <c r="AK97" s="92">
        <v>90.844732507299994</v>
      </c>
      <c r="AL97" s="93">
        <v>60</v>
      </c>
      <c r="AM97" s="93">
        <v>99.585999999999999</v>
      </c>
      <c r="AN97" s="92">
        <v>138.566060123445</v>
      </c>
      <c r="AO97" s="93">
        <v>21.87</v>
      </c>
      <c r="AP97" s="92" t="s">
        <v>429</v>
      </c>
      <c r="AQ97" s="92">
        <v>3.5333333333333328</v>
      </c>
      <c r="AR97" s="92">
        <v>-0.61153793334960938</v>
      </c>
      <c r="AS97" s="91">
        <v>30</v>
      </c>
      <c r="AT97" s="93">
        <v>100</v>
      </c>
      <c r="AU97" s="92">
        <v>99.585999999999999</v>
      </c>
      <c r="AV97" s="92">
        <v>38</v>
      </c>
      <c r="AW97" s="92">
        <v>138.566060123445</v>
      </c>
      <c r="AX97" s="91">
        <v>38000</v>
      </c>
      <c r="AY97" s="93">
        <v>96.507069999999999</v>
      </c>
      <c r="AZ97" s="93">
        <v>87.4559</v>
      </c>
      <c r="BA97" s="92">
        <v>18.759999999999998</v>
      </c>
      <c r="BB97" s="91">
        <v>92</v>
      </c>
      <c r="BC97" s="91">
        <v>96</v>
      </c>
      <c r="BD97" s="91">
        <v>88</v>
      </c>
      <c r="BE97" s="92">
        <v>240.22660827636699</v>
      </c>
      <c r="BF97" s="92">
        <v>60</v>
      </c>
      <c r="BG97" s="93">
        <v>57</v>
      </c>
      <c r="BH97" s="91">
        <v>1281.3636607854505</v>
      </c>
      <c r="BI97" s="91">
        <v>6415851</v>
      </c>
      <c r="BJ97" s="91">
        <v>5798817</v>
      </c>
      <c r="BK97" s="91">
        <v>191800</v>
      </c>
      <c r="BL97" s="91"/>
    </row>
    <row r="98" spans="1:64" x14ac:dyDescent="0.3">
      <c r="A98" s="111" t="s">
        <v>658</v>
      </c>
      <c r="B98" s="94" t="s">
        <v>171</v>
      </c>
      <c r="C98" s="92">
        <v>30.595784228769496</v>
      </c>
      <c r="D98" s="92">
        <v>3.3816736790394897</v>
      </c>
      <c r="E98" s="92">
        <v>35.003999999999998</v>
      </c>
      <c r="F98" s="92" t="s">
        <v>429</v>
      </c>
      <c r="G98" s="92">
        <v>20.684080000000002</v>
      </c>
      <c r="H98" s="92">
        <v>49.83916</v>
      </c>
      <c r="I98" s="93">
        <v>20.8</v>
      </c>
      <c r="J98" s="92">
        <v>11.079000000000001</v>
      </c>
      <c r="K98" s="92">
        <v>0.60406932185904783</v>
      </c>
      <c r="L98" s="92">
        <v>0.10833325000000001</v>
      </c>
      <c r="M98" s="92">
        <v>169.80312000000001</v>
      </c>
      <c r="N98" s="92">
        <v>291.48</v>
      </c>
      <c r="O98" s="92">
        <v>376.02</v>
      </c>
      <c r="P98" s="92">
        <v>3.3019430057108368</v>
      </c>
      <c r="Q98" s="92">
        <v>1.3293801243833494</v>
      </c>
      <c r="R98" s="93">
        <v>47.3</v>
      </c>
      <c r="S98" s="93">
        <v>26.5</v>
      </c>
      <c r="T98" s="91">
        <v>168</v>
      </c>
      <c r="U98" s="93">
        <v>0.3</v>
      </c>
      <c r="V98" s="92" t="s">
        <v>429</v>
      </c>
      <c r="W98" s="92">
        <v>5.8040000000000003</v>
      </c>
      <c r="X98" s="91">
        <v>1953002</v>
      </c>
      <c r="Y98" s="92">
        <v>0.46313362471203112</v>
      </c>
      <c r="Z98" s="92">
        <v>36.4</v>
      </c>
      <c r="AA98" s="91">
        <v>0</v>
      </c>
      <c r="AB98" s="91">
        <v>748245</v>
      </c>
      <c r="AC98" s="91">
        <v>309176</v>
      </c>
      <c r="AD98" s="91">
        <v>0</v>
      </c>
      <c r="AE98" s="91">
        <v>0</v>
      </c>
      <c r="AF98" s="91">
        <v>0</v>
      </c>
      <c r="AG98" s="91">
        <v>106</v>
      </c>
      <c r="AH98" s="93">
        <v>16.5</v>
      </c>
      <c r="AI98" s="91">
        <v>1251961.7858551999</v>
      </c>
      <c r="AJ98" s="91">
        <v>3257000</v>
      </c>
      <c r="AK98" s="92">
        <v>4.7774074723700002</v>
      </c>
      <c r="AL98" s="93">
        <v>40</v>
      </c>
      <c r="AM98" s="93">
        <v>84.66104</v>
      </c>
      <c r="AN98" s="92">
        <v>51.863377038357399</v>
      </c>
      <c r="AO98" s="93">
        <v>81.315861700106296</v>
      </c>
      <c r="AP98" s="92">
        <v>0.32</v>
      </c>
      <c r="AQ98" s="92">
        <v>2.5666666666666669</v>
      </c>
      <c r="AR98" s="92">
        <v>-0.67272400856018066</v>
      </c>
      <c r="AS98" s="91">
        <v>29</v>
      </c>
      <c r="AT98" s="93">
        <v>93.599998474121094</v>
      </c>
      <c r="AU98" s="92">
        <v>84.66104</v>
      </c>
      <c r="AV98" s="92">
        <v>25.510435082302401</v>
      </c>
      <c r="AW98" s="92">
        <v>51.863377038357399</v>
      </c>
      <c r="AX98" s="91">
        <v>25000</v>
      </c>
      <c r="AY98" s="93">
        <v>74.459409999999991</v>
      </c>
      <c r="AZ98" s="93">
        <v>82.061899999999994</v>
      </c>
      <c r="BA98" s="92">
        <v>4.9969999999999999</v>
      </c>
      <c r="BB98" s="91">
        <v>85</v>
      </c>
      <c r="BC98" s="91" t="s">
        <v>429</v>
      </c>
      <c r="BD98" s="91">
        <v>83</v>
      </c>
      <c r="BE98" s="92">
        <v>154.62945556640599</v>
      </c>
      <c r="BF98" s="92">
        <v>185</v>
      </c>
      <c r="BG98" s="93">
        <v>35</v>
      </c>
      <c r="BH98" s="91">
        <v>2567.5432165310303</v>
      </c>
      <c r="BI98" s="91">
        <v>7169456</v>
      </c>
      <c r="BJ98" s="91">
        <v>6826954</v>
      </c>
      <c r="BK98" s="91">
        <v>230800</v>
      </c>
      <c r="BL98" s="91"/>
    </row>
    <row r="99" spans="1:64" x14ac:dyDescent="0.3">
      <c r="A99" s="111" t="s">
        <v>376</v>
      </c>
      <c r="B99" s="94" t="s">
        <v>172</v>
      </c>
      <c r="C99" s="92">
        <v>30.983306529430685</v>
      </c>
      <c r="D99" s="92">
        <v>-0.71355980954650311</v>
      </c>
      <c r="E99" s="92">
        <v>68.141999999999996</v>
      </c>
      <c r="F99" s="92">
        <v>2.5780527269567299</v>
      </c>
      <c r="G99" s="92">
        <v>0</v>
      </c>
      <c r="H99" s="92" t="s">
        <v>429</v>
      </c>
      <c r="I99" s="93" t="s">
        <v>429</v>
      </c>
      <c r="J99" s="92">
        <v>5.9009999999999998</v>
      </c>
      <c r="K99" s="92">
        <v>0.85390151857976937</v>
      </c>
      <c r="L99" s="92" t="s">
        <v>429</v>
      </c>
      <c r="M99" s="92">
        <v>0.15253</v>
      </c>
      <c r="N99" s="92">
        <v>0</v>
      </c>
      <c r="O99" s="92">
        <v>0</v>
      </c>
      <c r="P99" s="92" t="s">
        <v>429</v>
      </c>
      <c r="Q99" s="92">
        <v>3.5959809331610479</v>
      </c>
      <c r="R99" s="93">
        <v>3.9</v>
      </c>
      <c r="S99" s="93" t="s">
        <v>429</v>
      </c>
      <c r="T99" s="91">
        <v>32</v>
      </c>
      <c r="U99" s="93">
        <v>0.7</v>
      </c>
      <c r="V99" s="92" t="s">
        <v>429</v>
      </c>
      <c r="W99" s="92" t="s">
        <v>429</v>
      </c>
      <c r="X99" s="91">
        <v>19</v>
      </c>
      <c r="Y99" s="92">
        <v>0.16942693947807119</v>
      </c>
      <c r="Z99" s="92">
        <v>34.200000000000003</v>
      </c>
      <c r="AA99" s="91">
        <v>0</v>
      </c>
      <c r="AB99" s="91">
        <v>0</v>
      </c>
      <c r="AC99" s="91">
        <v>0</v>
      </c>
      <c r="AD99" s="91">
        <v>0</v>
      </c>
      <c r="AE99" s="91">
        <v>728</v>
      </c>
      <c r="AF99" s="91">
        <v>0</v>
      </c>
      <c r="AG99" s="91">
        <v>130</v>
      </c>
      <c r="AH99" s="93">
        <v>2.4</v>
      </c>
      <c r="AI99" s="91">
        <v>4058762</v>
      </c>
      <c r="AJ99" s="91">
        <v>1949000</v>
      </c>
      <c r="AK99" s="92">
        <v>1.8120376597200001</v>
      </c>
      <c r="AL99" s="93">
        <v>80</v>
      </c>
      <c r="AM99" s="93">
        <v>99.895899999999997</v>
      </c>
      <c r="AN99" s="92">
        <v>107.348924711389</v>
      </c>
      <c r="AO99" s="93">
        <v>76.11</v>
      </c>
      <c r="AP99" s="92">
        <v>0.22</v>
      </c>
      <c r="AQ99" s="92" t="s">
        <v>429</v>
      </c>
      <c r="AR99" s="92">
        <v>1.0434517860412598</v>
      </c>
      <c r="AS99" s="91">
        <v>56</v>
      </c>
      <c r="AT99" s="93">
        <v>100</v>
      </c>
      <c r="AU99" s="92">
        <v>99.895899999999997</v>
      </c>
      <c r="AV99" s="92">
        <v>83.577174863095607</v>
      </c>
      <c r="AW99" s="92">
        <v>107.348924711389</v>
      </c>
      <c r="AX99" s="91">
        <v>56000</v>
      </c>
      <c r="AY99" s="93">
        <v>92.148259999999993</v>
      </c>
      <c r="AZ99" s="93">
        <v>98.626180000000005</v>
      </c>
      <c r="BA99" s="92">
        <v>31.945999999999998</v>
      </c>
      <c r="BB99" s="91">
        <v>98</v>
      </c>
      <c r="BC99" s="91">
        <v>89</v>
      </c>
      <c r="BD99" s="91">
        <v>87</v>
      </c>
      <c r="BE99" s="92">
        <v>1589.69201660156</v>
      </c>
      <c r="BF99" s="92">
        <v>19</v>
      </c>
      <c r="BG99" s="93">
        <v>75</v>
      </c>
      <c r="BH99" s="91">
        <v>18088.927251867419</v>
      </c>
      <c r="BI99" s="91">
        <v>1906740</v>
      </c>
      <c r="BJ99" s="91">
        <v>1971478</v>
      </c>
      <c r="BK99" s="91">
        <v>62200</v>
      </c>
      <c r="BL99" s="91"/>
    </row>
    <row r="100" spans="1:64" x14ac:dyDescent="0.3">
      <c r="A100" s="111" t="s">
        <v>174</v>
      </c>
      <c r="B100" s="94" t="s">
        <v>173</v>
      </c>
      <c r="C100" s="92">
        <v>669.49413489736071</v>
      </c>
      <c r="D100" s="92">
        <v>0.72774726073181917</v>
      </c>
      <c r="E100" s="92">
        <v>88.593000000000004</v>
      </c>
      <c r="F100" s="92" t="s">
        <v>429</v>
      </c>
      <c r="G100" s="92">
        <v>0</v>
      </c>
      <c r="H100" s="92" t="s">
        <v>429</v>
      </c>
      <c r="I100" s="93">
        <v>53.1</v>
      </c>
      <c r="J100" s="92">
        <v>8.6340000000000003</v>
      </c>
      <c r="K100" s="92">
        <v>0.73007789114178046</v>
      </c>
      <c r="L100" s="92" t="s">
        <v>429</v>
      </c>
      <c r="M100" s="92">
        <v>23669.60571</v>
      </c>
      <c r="N100" s="92">
        <v>847.67</v>
      </c>
      <c r="O100" s="92">
        <v>922.61</v>
      </c>
      <c r="P100" s="92">
        <v>2.5204199645015524</v>
      </c>
      <c r="Q100" s="92">
        <v>12.252994417780085</v>
      </c>
      <c r="R100" s="93">
        <v>7.4</v>
      </c>
      <c r="S100" s="93" t="s">
        <v>429</v>
      </c>
      <c r="T100" s="91">
        <v>12</v>
      </c>
      <c r="U100" s="93">
        <v>0.1</v>
      </c>
      <c r="V100" s="92">
        <v>0.04</v>
      </c>
      <c r="W100" s="92" t="s">
        <v>429</v>
      </c>
      <c r="X100" s="91">
        <v>1</v>
      </c>
      <c r="Y100" s="92">
        <v>0.36244894653984439</v>
      </c>
      <c r="Z100" s="92">
        <v>31.8</v>
      </c>
      <c r="AA100" s="91">
        <v>0</v>
      </c>
      <c r="AB100" s="91">
        <v>0</v>
      </c>
      <c r="AC100" s="91">
        <v>11009</v>
      </c>
      <c r="AD100" s="91">
        <v>11000</v>
      </c>
      <c r="AE100" s="91">
        <v>1466049</v>
      </c>
      <c r="AF100" s="91">
        <v>0</v>
      </c>
      <c r="AG100" s="91">
        <v>114</v>
      </c>
      <c r="AH100" s="93">
        <v>11</v>
      </c>
      <c r="AI100" s="91">
        <v>2981937</v>
      </c>
      <c r="AJ100" s="91">
        <v>1857000</v>
      </c>
      <c r="AK100" s="92">
        <v>4.31545375471</v>
      </c>
      <c r="AL100" s="93">
        <v>20</v>
      </c>
      <c r="AM100" s="93">
        <v>95.06944</v>
      </c>
      <c r="AN100" s="92">
        <v>64.498058724601293</v>
      </c>
      <c r="AO100" s="93">
        <v>27.36</v>
      </c>
      <c r="AP100" s="92">
        <v>0.61</v>
      </c>
      <c r="AQ100" s="92">
        <v>3.1166666666666667</v>
      </c>
      <c r="AR100" s="92">
        <v>-0.64020234346389771</v>
      </c>
      <c r="AS100" s="91">
        <v>28</v>
      </c>
      <c r="AT100" s="93">
        <v>100</v>
      </c>
      <c r="AU100" s="92">
        <v>95.06944</v>
      </c>
      <c r="AV100" s="92">
        <v>78.180774890767097</v>
      </c>
      <c r="AW100" s="92">
        <v>64.498058724601293</v>
      </c>
      <c r="AX100" s="91">
        <v>11000</v>
      </c>
      <c r="AY100" s="93">
        <v>98.476640000000003</v>
      </c>
      <c r="AZ100" s="93">
        <v>92.6</v>
      </c>
      <c r="BA100" s="92">
        <v>22.71</v>
      </c>
      <c r="BB100" s="91">
        <v>79</v>
      </c>
      <c r="BC100" s="91">
        <v>68</v>
      </c>
      <c r="BD100" s="91">
        <v>68</v>
      </c>
      <c r="BE100" s="92">
        <v>1147.37475585938</v>
      </c>
      <c r="BF100" s="92">
        <v>29</v>
      </c>
      <c r="BG100" s="93">
        <v>58</v>
      </c>
      <c r="BH100" s="91">
        <v>8269.7876755192319</v>
      </c>
      <c r="BI100" s="91">
        <v>6855709</v>
      </c>
      <c r="BJ100" s="91">
        <v>5844606</v>
      </c>
      <c r="BK100" s="91">
        <v>10230</v>
      </c>
      <c r="BL100" s="91"/>
    </row>
    <row r="101" spans="1:64" x14ac:dyDescent="0.3">
      <c r="A101" s="111" t="s">
        <v>176</v>
      </c>
      <c r="B101" s="94" t="s">
        <v>175</v>
      </c>
      <c r="C101" s="92">
        <v>69.437812911725956</v>
      </c>
      <c r="D101" s="92">
        <v>2.3100415244155261</v>
      </c>
      <c r="E101" s="92">
        <v>28.152999999999999</v>
      </c>
      <c r="F101" s="92">
        <v>3.34493465723311</v>
      </c>
      <c r="G101" s="92">
        <v>27.279949999999999</v>
      </c>
      <c r="H101" s="92">
        <v>2.1171099999999998</v>
      </c>
      <c r="I101" s="93">
        <v>59.7</v>
      </c>
      <c r="J101" s="92">
        <v>11.901999999999999</v>
      </c>
      <c r="K101" s="92">
        <v>0.51795487957486719</v>
      </c>
      <c r="L101" s="92">
        <v>0.14579296</v>
      </c>
      <c r="M101" s="92">
        <v>151.88274999999999</v>
      </c>
      <c r="N101" s="92">
        <v>79.19</v>
      </c>
      <c r="O101" s="92">
        <v>92.68</v>
      </c>
      <c r="P101" s="92">
        <v>4.8546844490658385</v>
      </c>
      <c r="Q101" s="92">
        <v>22.980219402018136</v>
      </c>
      <c r="R101" s="93">
        <v>81.099999999999994</v>
      </c>
      <c r="S101" s="93">
        <v>10.3</v>
      </c>
      <c r="T101" s="91">
        <v>665</v>
      </c>
      <c r="U101" s="93">
        <v>25</v>
      </c>
      <c r="V101" s="92">
        <v>16.100000000000001</v>
      </c>
      <c r="W101" s="92" t="s">
        <v>429</v>
      </c>
      <c r="X101" s="91">
        <v>387573</v>
      </c>
      <c r="Y101" s="92">
        <v>0.5460311448569698</v>
      </c>
      <c r="Z101" s="92">
        <v>54.2</v>
      </c>
      <c r="AA101" s="91">
        <v>0</v>
      </c>
      <c r="AB101" s="91">
        <v>0</v>
      </c>
      <c r="AC101" s="91">
        <v>433000</v>
      </c>
      <c r="AD101" s="91">
        <v>0</v>
      </c>
      <c r="AE101" s="91">
        <v>95</v>
      </c>
      <c r="AF101" s="91">
        <v>0</v>
      </c>
      <c r="AG101" s="91">
        <v>113</v>
      </c>
      <c r="AH101" s="93">
        <v>13.1</v>
      </c>
      <c r="AI101" s="91" t="s">
        <v>429</v>
      </c>
      <c r="AJ101" s="91">
        <v>1137000</v>
      </c>
      <c r="AK101" s="92">
        <v>1.92336171788</v>
      </c>
      <c r="AL101" s="93">
        <v>0</v>
      </c>
      <c r="AM101" s="93">
        <v>76.635199999999998</v>
      </c>
      <c r="AN101" s="92">
        <v>113.83051865281701</v>
      </c>
      <c r="AO101" s="93">
        <v>7.3191064113957802</v>
      </c>
      <c r="AP101" s="92">
        <v>0.54</v>
      </c>
      <c r="AQ101" s="92">
        <v>1.6333333333333335</v>
      </c>
      <c r="AR101" s="92">
        <v>-0.86090570688247681</v>
      </c>
      <c r="AS101" s="91">
        <v>40</v>
      </c>
      <c r="AT101" s="93">
        <v>33.730758666992202</v>
      </c>
      <c r="AU101" s="92">
        <v>76.635199999999998</v>
      </c>
      <c r="AV101" s="92">
        <v>29</v>
      </c>
      <c r="AW101" s="92">
        <v>113.83051865281701</v>
      </c>
      <c r="AX101" s="91">
        <v>5500</v>
      </c>
      <c r="AY101" s="93">
        <v>42.75432</v>
      </c>
      <c r="AZ101" s="93">
        <v>68.649940000000001</v>
      </c>
      <c r="BA101" s="92" t="s">
        <v>429</v>
      </c>
      <c r="BB101" s="91">
        <v>93</v>
      </c>
      <c r="BC101" s="91">
        <v>82</v>
      </c>
      <c r="BD101" s="91">
        <v>93</v>
      </c>
      <c r="BE101" s="92">
        <v>242.72999572753901</v>
      </c>
      <c r="BF101" s="92">
        <v>544</v>
      </c>
      <c r="BG101" s="93">
        <v>33</v>
      </c>
      <c r="BH101" s="91">
        <v>1324.282767995003</v>
      </c>
      <c r="BI101" s="91">
        <v>2125267</v>
      </c>
      <c r="BJ101" s="91">
        <v>2132863</v>
      </c>
      <c r="BK101" s="91">
        <v>30360</v>
      </c>
      <c r="BL101" s="91"/>
    </row>
    <row r="102" spans="1:64" x14ac:dyDescent="0.3">
      <c r="A102" s="111" t="s">
        <v>178</v>
      </c>
      <c r="B102" s="94" t="s">
        <v>177</v>
      </c>
      <c r="C102" s="92">
        <v>50.030907392026577</v>
      </c>
      <c r="D102" s="92">
        <v>3.3440364033475474</v>
      </c>
      <c r="E102" s="92">
        <v>51.151000000000003</v>
      </c>
      <c r="F102" s="92">
        <v>4.94573145418242</v>
      </c>
      <c r="G102" s="92">
        <v>39.612229999999997</v>
      </c>
      <c r="H102" s="92">
        <v>1.18848</v>
      </c>
      <c r="I102" s="93">
        <v>70.3</v>
      </c>
      <c r="J102" s="92">
        <v>14.788</v>
      </c>
      <c r="K102" s="92">
        <v>0.46472031895440807</v>
      </c>
      <c r="L102" s="92">
        <v>0.31968366999999998</v>
      </c>
      <c r="M102" s="92">
        <v>36.160850000000003</v>
      </c>
      <c r="N102" s="92">
        <v>407.03</v>
      </c>
      <c r="O102" s="92">
        <v>348.01</v>
      </c>
      <c r="P102" s="92">
        <v>20.189246551114255</v>
      </c>
      <c r="Q102" s="92">
        <v>14.090831251619607</v>
      </c>
      <c r="R102" s="93">
        <v>70.900000000000006</v>
      </c>
      <c r="S102" s="93">
        <v>15.3</v>
      </c>
      <c r="T102" s="91">
        <v>308</v>
      </c>
      <c r="U102" s="93">
        <v>1.6</v>
      </c>
      <c r="V102" s="92">
        <v>0.89</v>
      </c>
      <c r="W102" s="92">
        <v>192.59299999999999</v>
      </c>
      <c r="X102" s="91">
        <v>2590621</v>
      </c>
      <c r="Y102" s="92">
        <v>0.65102151684274645</v>
      </c>
      <c r="Z102" s="92">
        <v>35.299999999999997</v>
      </c>
      <c r="AA102" s="91">
        <v>0</v>
      </c>
      <c r="AB102" s="91">
        <v>0</v>
      </c>
      <c r="AC102" s="91">
        <v>0</v>
      </c>
      <c r="AD102" s="91">
        <v>0</v>
      </c>
      <c r="AE102" s="91">
        <v>8261</v>
      </c>
      <c r="AF102" s="91">
        <v>0</v>
      </c>
      <c r="AG102" s="91">
        <v>101</v>
      </c>
      <c r="AH102" s="93">
        <v>37.200000000000003</v>
      </c>
      <c r="AI102" s="91" t="s">
        <v>429</v>
      </c>
      <c r="AJ102" s="91" t="s">
        <v>429</v>
      </c>
      <c r="AK102" s="92">
        <v>6.5751146038000003</v>
      </c>
      <c r="AL102" s="93">
        <v>60</v>
      </c>
      <c r="AM102" s="93">
        <v>48.301360000000003</v>
      </c>
      <c r="AN102" s="92">
        <v>56.568952661994601</v>
      </c>
      <c r="AO102" s="93">
        <v>20.27215956269</v>
      </c>
      <c r="AP102" s="92" t="s">
        <v>429</v>
      </c>
      <c r="AQ102" s="92" t="s">
        <v>429</v>
      </c>
      <c r="AR102" s="92">
        <v>-1.3408305644989014</v>
      </c>
      <c r="AS102" s="91">
        <v>28</v>
      </c>
      <c r="AT102" s="93">
        <v>21.488868713378899</v>
      </c>
      <c r="AU102" s="92">
        <v>48.301360000000003</v>
      </c>
      <c r="AV102" s="92">
        <v>7.9844797215226704</v>
      </c>
      <c r="AW102" s="92">
        <v>56.568952661994601</v>
      </c>
      <c r="AX102" s="91">
        <v>8700</v>
      </c>
      <c r="AY102" s="93">
        <v>16.973520000000001</v>
      </c>
      <c r="AZ102" s="93">
        <v>72.948030000000003</v>
      </c>
      <c r="BA102" s="92">
        <v>0.373</v>
      </c>
      <c r="BB102" s="91">
        <v>86</v>
      </c>
      <c r="BC102" s="91" t="s">
        <v>429</v>
      </c>
      <c r="BD102" s="91">
        <v>86</v>
      </c>
      <c r="BE102" s="92">
        <v>133.14859008789099</v>
      </c>
      <c r="BF102" s="92">
        <v>661</v>
      </c>
      <c r="BG102" s="93">
        <v>46</v>
      </c>
      <c r="BH102" s="91">
        <v>674.20948471013662</v>
      </c>
      <c r="BI102" s="91">
        <v>4937374</v>
      </c>
      <c r="BJ102" s="91">
        <v>4508306</v>
      </c>
      <c r="BK102" s="91">
        <v>96320</v>
      </c>
      <c r="BL102" s="91"/>
    </row>
    <row r="103" spans="1:64" x14ac:dyDescent="0.3">
      <c r="A103" s="111" t="s">
        <v>180</v>
      </c>
      <c r="B103" s="94" t="s">
        <v>179</v>
      </c>
      <c r="C103" s="92">
        <v>3.7956323811905386</v>
      </c>
      <c r="D103" s="92">
        <v>1.8323121459909566</v>
      </c>
      <c r="E103" s="92">
        <v>80.102000000000004</v>
      </c>
      <c r="F103" s="92" t="s">
        <v>429</v>
      </c>
      <c r="G103" s="92">
        <v>0</v>
      </c>
      <c r="H103" s="92" t="s">
        <v>429</v>
      </c>
      <c r="I103" s="93" t="s">
        <v>429</v>
      </c>
      <c r="J103" s="92">
        <v>9.3390000000000004</v>
      </c>
      <c r="K103" s="92">
        <v>0.70756797420612227</v>
      </c>
      <c r="L103" s="92">
        <v>7.4090500000000004E-3</v>
      </c>
      <c r="M103" s="92">
        <v>2836.25954</v>
      </c>
      <c r="N103" s="92">
        <v>337.9</v>
      </c>
      <c r="O103" s="92">
        <v>205.78</v>
      </c>
      <c r="P103" s="92">
        <v>0.61026958877414017</v>
      </c>
      <c r="Q103" s="92" t="s">
        <v>429</v>
      </c>
      <c r="R103" s="93">
        <v>12</v>
      </c>
      <c r="S103" s="93">
        <v>5.6</v>
      </c>
      <c r="T103" s="91">
        <v>40</v>
      </c>
      <c r="U103" s="93" t="s">
        <v>429</v>
      </c>
      <c r="V103" s="92" t="s">
        <v>429</v>
      </c>
      <c r="W103" s="92" t="s">
        <v>429</v>
      </c>
      <c r="X103" s="91">
        <v>2834</v>
      </c>
      <c r="Y103" s="92">
        <v>0.1717677188582355</v>
      </c>
      <c r="Z103" s="92" t="s">
        <v>429</v>
      </c>
      <c r="AA103" s="91">
        <v>0</v>
      </c>
      <c r="AB103" s="91">
        <v>0</v>
      </c>
      <c r="AC103" s="91">
        <v>20030</v>
      </c>
      <c r="AD103" s="91">
        <v>355762</v>
      </c>
      <c r="AE103" s="91">
        <v>56208</v>
      </c>
      <c r="AF103" s="91">
        <v>0</v>
      </c>
      <c r="AG103" s="91">
        <v>139</v>
      </c>
      <c r="AH103" s="93">
        <v>10.4</v>
      </c>
      <c r="AI103" s="91">
        <v>927153.88070240302</v>
      </c>
      <c r="AJ103" s="91" t="s">
        <v>429</v>
      </c>
      <c r="AK103" s="92">
        <v>0.89743589743600005</v>
      </c>
      <c r="AL103" s="93">
        <v>0</v>
      </c>
      <c r="AM103" s="93" t="s">
        <v>429</v>
      </c>
      <c r="AN103" s="92">
        <v>91.479296199019998</v>
      </c>
      <c r="AO103" s="93">
        <v>98.093903892167205</v>
      </c>
      <c r="AP103" s="92" t="s">
        <v>429</v>
      </c>
      <c r="AQ103" s="92" t="s">
        <v>429</v>
      </c>
      <c r="AR103" s="92">
        <v>-1.8470370769500732</v>
      </c>
      <c r="AS103" s="91">
        <v>18</v>
      </c>
      <c r="AT103" s="93">
        <v>70.148200988769503</v>
      </c>
      <c r="AU103" s="92" t="s">
        <v>429</v>
      </c>
      <c r="AV103" s="92">
        <v>21.758920615925199</v>
      </c>
      <c r="AW103" s="92">
        <v>91.479296199019998</v>
      </c>
      <c r="AX103" s="91">
        <v>62000</v>
      </c>
      <c r="AY103" s="93">
        <v>100</v>
      </c>
      <c r="AZ103" s="93">
        <v>98.528949999999995</v>
      </c>
      <c r="BA103" s="92">
        <v>21.581000000000003</v>
      </c>
      <c r="BB103" s="91">
        <v>96</v>
      </c>
      <c r="BC103" s="91">
        <v>94</v>
      </c>
      <c r="BD103" s="91">
        <v>94</v>
      </c>
      <c r="BE103" s="92">
        <v>627.31011962890602</v>
      </c>
      <c r="BF103" s="92">
        <v>72</v>
      </c>
      <c r="BG103" s="93">
        <v>41</v>
      </c>
      <c r="BH103" s="91">
        <v>7235.0281150249821</v>
      </c>
      <c r="BI103" s="91">
        <v>6777453</v>
      </c>
      <c r="BJ103" s="91">
        <v>6278372</v>
      </c>
      <c r="BK103" s="91">
        <v>1759540</v>
      </c>
      <c r="BL103" s="91"/>
    </row>
    <row r="104" spans="1:64" x14ac:dyDescent="0.3">
      <c r="A104" s="111" t="s">
        <v>182</v>
      </c>
      <c r="B104" s="94" t="s">
        <v>181</v>
      </c>
      <c r="C104" s="92">
        <v>236.9375</v>
      </c>
      <c r="D104" s="92">
        <v>0.46095776282990936</v>
      </c>
      <c r="E104" s="92">
        <v>14.337999999999999</v>
      </c>
      <c r="F104" s="92">
        <v>2.3202483347345302</v>
      </c>
      <c r="G104" s="92">
        <v>0</v>
      </c>
      <c r="H104" s="92" t="s">
        <v>429</v>
      </c>
      <c r="I104" s="93" t="s">
        <v>429</v>
      </c>
      <c r="J104" s="92" t="s">
        <v>429</v>
      </c>
      <c r="K104" s="92">
        <v>0.9167243531731516</v>
      </c>
      <c r="L104" s="92" t="s">
        <v>429</v>
      </c>
      <c r="M104" s="92">
        <v>0</v>
      </c>
      <c r="N104" s="92">
        <v>0</v>
      </c>
      <c r="O104" s="92">
        <v>0</v>
      </c>
      <c r="P104" s="92" t="s">
        <v>429</v>
      </c>
      <c r="Q104" s="92" t="s">
        <v>429</v>
      </c>
      <c r="R104" s="93" t="s">
        <v>429</v>
      </c>
      <c r="S104" s="93" t="s">
        <v>429</v>
      </c>
      <c r="T104" s="91" t="s">
        <v>429</v>
      </c>
      <c r="U104" s="93" t="s">
        <v>429</v>
      </c>
      <c r="V104" s="92" t="s">
        <v>429</v>
      </c>
      <c r="W104" s="92" t="s">
        <v>429</v>
      </c>
      <c r="X104" s="91" t="s">
        <v>429</v>
      </c>
      <c r="Y104" s="92" t="s">
        <v>429</v>
      </c>
      <c r="Z104" s="92" t="s">
        <v>429</v>
      </c>
      <c r="AA104" s="91">
        <v>0</v>
      </c>
      <c r="AB104" s="91">
        <v>0</v>
      </c>
      <c r="AC104" s="91">
        <v>0</v>
      </c>
      <c r="AD104" s="91">
        <v>0</v>
      </c>
      <c r="AE104" s="91">
        <v>245</v>
      </c>
      <c r="AF104" s="91">
        <v>0</v>
      </c>
      <c r="AG104" s="91">
        <v>138</v>
      </c>
      <c r="AH104" s="93">
        <v>2.4</v>
      </c>
      <c r="AI104" s="91" t="s">
        <v>429</v>
      </c>
      <c r="AJ104" s="91">
        <v>69000</v>
      </c>
      <c r="AK104" s="92">
        <v>4.6554498505000002</v>
      </c>
      <c r="AL104" s="93" t="s">
        <v>429</v>
      </c>
      <c r="AM104" s="93" t="s">
        <v>429</v>
      </c>
      <c r="AN104" s="92">
        <v>124.695331047217</v>
      </c>
      <c r="AO104" s="93">
        <v>77.615256512451396</v>
      </c>
      <c r="AP104" s="92">
        <v>0.28000000000000003</v>
      </c>
      <c r="AQ104" s="92" t="s">
        <v>429</v>
      </c>
      <c r="AR104" s="92">
        <v>1.7390366792678833</v>
      </c>
      <c r="AS104" s="91" t="s">
        <v>429</v>
      </c>
      <c r="AT104" s="93">
        <v>100</v>
      </c>
      <c r="AU104" s="92" t="s">
        <v>429</v>
      </c>
      <c r="AV104" s="92">
        <v>98.1</v>
      </c>
      <c r="AW104" s="92">
        <v>124.695331047217</v>
      </c>
      <c r="AX104" s="91">
        <v>1100</v>
      </c>
      <c r="AY104" s="93">
        <v>99.95</v>
      </c>
      <c r="AZ104" s="93">
        <v>100</v>
      </c>
      <c r="BA104" s="92" t="s">
        <v>429</v>
      </c>
      <c r="BB104" s="91" t="s">
        <v>429</v>
      </c>
      <c r="BC104" s="91" t="s">
        <v>429</v>
      </c>
      <c r="BD104" s="91" t="s">
        <v>429</v>
      </c>
      <c r="BE104" s="92" t="s">
        <v>429</v>
      </c>
      <c r="BF104" s="92" t="s">
        <v>429</v>
      </c>
      <c r="BG104" s="93" t="s">
        <v>429</v>
      </c>
      <c r="BH104" s="91">
        <v>165028.24502918668</v>
      </c>
      <c r="BI104" s="91">
        <v>38020</v>
      </c>
      <c r="BJ104" s="91">
        <v>37360</v>
      </c>
      <c r="BK104" s="91">
        <v>160</v>
      </c>
      <c r="BL104" s="91"/>
    </row>
    <row r="105" spans="1:64" x14ac:dyDescent="0.3">
      <c r="A105" s="111" t="s">
        <v>184</v>
      </c>
      <c r="B105" s="94" t="s">
        <v>183</v>
      </c>
      <c r="C105" s="92">
        <v>44.531351378064308</v>
      </c>
      <c r="D105" s="92">
        <v>-1.1426956300841471</v>
      </c>
      <c r="E105" s="92">
        <v>67.679000000000002</v>
      </c>
      <c r="F105" s="92">
        <v>2.3825265363966102</v>
      </c>
      <c r="G105" s="92">
        <v>0</v>
      </c>
      <c r="H105" s="92" t="s">
        <v>429</v>
      </c>
      <c r="I105" s="93" t="s">
        <v>429</v>
      </c>
      <c r="J105" s="92">
        <v>5.3339999999999996</v>
      </c>
      <c r="K105" s="92">
        <v>0.86930767913476303</v>
      </c>
      <c r="L105" s="92" t="s">
        <v>429</v>
      </c>
      <c r="M105" s="92">
        <v>0</v>
      </c>
      <c r="N105" s="92">
        <v>0</v>
      </c>
      <c r="O105" s="92">
        <v>0</v>
      </c>
      <c r="P105" s="92" t="s">
        <v>429</v>
      </c>
      <c r="Q105" s="92">
        <v>2.5959249974261662</v>
      </c>
      <c r="R105" s="93">
        <v>4</v>
      </c>
      <c r="S105" s="93" t="s">
        <v>429</v>
      </c>
      <c r="T105" s="91">
        <v>50</v>
      </c>
      <c r="U105" s="93">
        <v>0.2</v>
      </c>
      <c r="V105" s="92">
        <v>0.23</v>
      </c>
      <c r="W105" s="92" t="s">
        <v>429</v>
      </c>
      <c r="X105" s="91">
        <v>57</v>
      </c>
      <c r="Y105" s="92">
        <v>0.12419569598644076</v>
      </c>
      <c r="Z105" s="92">
        <v>37.4</v>
      </c>
      <c r="AA105" s="91">
        <v>0</v>
      </c>
      <c r="AB105" s="91">
        <v>0</v>
      </c>
      <c r="AC105" s="91">
        <v>0</v>
      </c>
      <c r="AD105" s="91">
        <v>0</v>
      </c>
      <c r="AE105" s="91">
        <v>2011</v>
      </c>
      <c r="AF105" s="91">
        <v>0</v>
      </c>
      <c r="AG105" s="91">
        <v>138</v>
      </c>
      <c r="AH105" s="93">
        <v>2.4</v>
      </c>
      <c r="AI105" s="91">
        <v>26031</v>
      </c>
      <c r="AJ105" s="91">
        <v>2523000</v>
      </c>
      <c r="AK105" s="92">
        <v>0.66745144202499995</v>
      </c>
      <c r="AL105" s="93">
        <v>60</v>
      </c>
      <c r="AM105" s="93">
        <v>99.815600000000003</v>
      </c>
      <c r="AN105" s="92">
        <v>163.87034567252499</v>
      </c>
      <c r="AO105" s="93">
        <v>97.827626129937201</v>
      </c>
      <c r="AP105" s="92">
        <v>0.68</v>
      </c>
      <c r="AQ105" s="92" t="s">
        <v>429</v>
      </c>
      <c r="AR105" s="92">
        <v>1.0723978281021118</v>
      </c>
      <c r="AS105" s="91">
        <v>60</v>
      </c>
      <c r="AT105" s="93">
        <v>100</v>
      </c>
      <c r="AU105" s="92">
        <v>99.815600000000003</v>
      </c>
      <c r="AV105" s="92">
        <v>79.722582768051794</v>
      </c>
      <c r="AW105" s="92">
        <v>163.87034567252499</v>
      </c>
      <c r="AX105" s="91">
        <v>88000</v>
      </c>
      <c r="AY105" s="93">
        <v>93.353640000000013</v>
      </c>
      <c r="AZ105" s="93">
        <v>97.542069999999995</v>
      </c>
      <c r="BA105" s="92">
        <v>43.37</v>
      </c>
      <c r="BB105" s="91">
        <v>94</v>
      </c>
      <c r="BC105" s="91">
        <v>92</v>
      </c>
      <c r="BD105" s="91">
        <v>82</v>
      </c>
      <c r="BE105" s="92">
        <v>1978.26940917969</v>
      </c>
      <c r="BF105" s="92">
        <v>8</v>
      </c>
      <c r="BG105" s="93">
        <v>82</v>
      </c>
      <c r="BH105" s="91">
        <v>19089.707505656381</v>
      </c>
      <c r="BI105" s="91">
        <v>2759631</v>
      </c>
      <c r="BJ105" s="91">
        <v>2879467</v>
      </c>
      <c r="BK105" s="91">
        <v>62674</v>
      </c>
      <c r="BL105" s="91"/>
    </row>
    <row r="106" spans="1:64" x14ac:dyDescent="0.3">
      <c r="A106" s="111" t="s">
        <v>186</v>
      </c>
      <c r="B106" s="94" t="s">
        <v>185</v>
      </c>
      <c r="C106" s="92">
        <v>250.09382716049382</v>
      </c>
      <c r="D106" s="92">
        <v>2.1718383166231892</v>
      </c>
      <c r="E106" s="92">
        <v>90.980999999999995</v>
      </c>
      <c r="F106" s="92">
        <v>2.4130606765276998</v>
      </c>
      <c r="G106" s="92">
        <v>0</v>
      </c>
      <c r="H106" s="92" t="s">
        <v>429</v>
      </c>
      <c r="I106" s="93" t="s">
        <v>429</v>
      </c>
      <c r="J106" s="92">
        <v>5.3739999999999997</v>
      </c>
      <c r="K106" s="92">
        <v>0.90871993663848893</v>
      </c>
      <c r="L106" s="92" t="s">
        <v>429</v>
      </c>
      <c r="M106" s="92">
        <v>-11.93181</v>
      </c>
      <c r="N106" s="92">
        <v>0</v>
      </c>
      <c r="O106" s="92">
        <v>0</v>
      </c>
      <c r="P106" s="92" t="s">
        <v>429</v>
      </c>
      <c r="Q106" s="92">
        <v>2.9105596764940977</v>
      </c>
      <c r="R106" s="93">
        <v>2.4</v>
      </c>
      <c r="S106" s="93" t="s">
        <v>429</v>
      </c>
      <c r="T106" s="91">
        <v>6.3000001907348597</v>
      </c>
      <c r="U106" s="93" t="s">
        <v>429</v>
      </c>
      <c r="V106" s="92">
        <v>0.2</v>
      </c>
      <c r="W106" s="92" t="s">
        <v>429</v>
      </c>
      <c r="X106" s="91">
        <v>2</v>
      </c>
      <c r="Y106" s="92">
        <v>7.8352409215030061E-2</v>
      </c>
      <c r="Z106" s="92">
        <v>33.799999999999997</v>
      </c>
      <c r="AA106" s="91">
        <v>0</v>
      </c>
      <c r="AB106" s="91">
        <v>0</v>
      </c>
      <c r="AC106" s="91">
        <v>1519</v>
      </c>
      <c r="AD106" s="91">
        <v>0</v>
      </c>
      <c r="AE106" s="91">
        <v>3531</v>
      </c>
      <c r="AF106" s="91">
        <v>0</v>
      </c>
      <c r="AG106" s="91">
        <v>134</v>
      </c>
      <c r="AH106" s="93">
        <v>2.4</v>
      </c>
      <c r="AI106" s="91">
        <v>2099102</v>
      </c>
      <c r="AJ106" s="91">
        <v>1046000</v>
      </c>
      <c r="AK106" s="92">
        <v>67.191853281700006</v>
      </c>
      <c r="AL106" s="93">
        <v>60</v>
      </c>
      <c r="AM106" s="93" t="s">
        <v>429</v>
      </c>
      <c r="AN106" s="92">
        <v>132.16493309832899</v>
      </c>
      <c r="AO106" s="93">
        <v>9.8000000000000007</v>
      </c>
      <c r="AP106" s="92">
        <v>0.54</v>
      </c>
      <c r="AQ106" s="92" t="s">
        <v>429</v>
      </c>
      <c r="AR106" s="92">
        <v>1.7782213687896729</v>
      </c>
      <c r="AS106" s="91">
        <v>80</v>
      </c>
      <c r="AT106" s="93">
        <v>100</v>
      </c>
      <c r="AU106" s="92" t="s">
        <v>429</v>
      </c>
      <c r="AV106" s="92">
        <v>97.061298705829003</v>
      </c>
      <c r="AW106" s="92">
        <v>132.16493309832899</v>
      </c>
      <c r="AX106" s="91">
        <v>14000</v>
      </c>
      <c r="AY106" s="93">
        <v>97.600539999999995</v>
      </c>
      <c r="AZ106" s="93">
        <v>99.889610000000005</v>
      </c>
      <c r="BA106" s="92">
        <v>30.266000000000002</v>
      </c>
      <c r="BB106" s="91">
        <v>99</v>
      </c>
      <c r="BC106" s="91">
        <v>86</v>
      </c>
      <c r="BD106" s="91">
        <v>95</v>
      </c>
      <c r="BE106" s="92">
        <v>6374.20361328125</v>
      </c>
      <c r="BF106" s="92">
        <v>5</v>
      </c>
      <c r="BG106" s="93">
        <v>76</v>
      </c>
      <c r="BH106" s="91">
        <v>114340.49874177281</v>
      </c>
      <c r="BI106" s="91">
        <v>615730</v>
      </c>
      <c r="BJ106" s="91">
        <v>565210</v>
      </c>
      <c r="BK106" s="91">
        <v>2590</v>
      </c>
      <c r="BL106" s="91"/>
    </row>
    <row r="107" spans="1:64" x14ac:dyDescent="0.3">
      <c r="A107" s="111" t="s">
        <v>189</v>
      </c>
      <c r="B107" s="94" t="s">
        <v>188</v>
      </c>
      <c r="C107" s="92">
        <v>45.139855620488142</v>
      </c>
      <c r="D107" s="92">
        <v>4.4848040405649678</v>
      </c>
      <c r="E107" s="92">
        <v>37.191000000000003</v>
      </c>
      <c r="F107" s="92">
        <v>4.9492635062293804</v>
      </c>
      <c r="G107" s="92">
        <v>44.575740000000003</v>
      </c>
      <c r="H107" s="92">
        <v>50.540349999999997</v>
      </c>
      <c r="I107" s="93">
        <v>67.7</v>
      </c>
      <c r="J107" s="92">
        <v>14.916</v>
      </c>
      <c r="K107" s="92">
        <v>0.52069735893059188</v>
      </c>
      <c r="L107" s="92">
        <v>0.45255113000000002</v>
      </c>
      <c r="M107" s="92">
        <v>826.34648000000004</v>
      </c>
      <c r="N107" s="92">
        <v>249.93</v>
      </c>
      <c r="O107" s="92">
        <v>296.08</v>
      </c>
      <c r="P107" s="92">
        <v>5.1324180047781871</v>
      </c>
      <c r="Q107" s="92">
        <v>3.0714569432986596</v>
      </c>
      <c r="R107" s="93">
        <v>53.6</v>
      </c>
      <c r="S107" s="93" t="s">
        <v>429</v>
      </c>
      <c r="T107" s="91">
        <v>238</v>
      </c>
      <c r="U107" s="93">
        <v>0.2</v>
      </c>
      <c r="V107" s="92">
        <v>0.41</v>
      </c>
      <c r="W107" s="92">
        <v>90.896000000000001</v>
      </c>
      <c r="X107" s="91">
        <v>20215764</v>
      </c>
      <c r="Y107" s="92" t="s">
        <v>429</v>
      </c>
      <c r="Z107" s="92">
        <v>42.6</v>
      </c>
      <c r="AA107" s="91">
        <v>436637</v>
      </c>
      <c r="AB107" s="91">
        <v>1475429</v>
      </c>
      <c r="AC107" s="91">
        <v>21393</v>
      </c>
      <c r="AD107" s="91">
        <v>2000</v>
      </c>
      <c r="AE107" s="91">
        <v>150</v>
      </c>
      <c r="AF107" s="91">
        <v>0</v>
      </c>
      <c r="AG107" s="91">
        <v>89</v>
      </c>
      <c r="AH107" s="93">
        <v>44.4</v>
      </c>
      <c r="AI107" s="91">
        <v>541290</v>
      </c>
      <c r="AJ107" s="91">
        <v>255000</v>
      </c>
      <c r="AK107" s="92">
        <v>5.0014694531900004</v>
      </c>
      <c r="AL107" s="93">
        <v>20</v>
      </c>
      <c r="AM107" s="93">
        <v>74.804320000000004</v>
      </c>
      <c r="AN107" s="92">
        <v>40.570341233843301</v>
      </c>
      <c r="AO107" s="93">
        <v>11.47</v>
      </c>
      <c r="AP107" s="92">
        <v>0.55000000000000004</v>
      </c>
      <c r="AQ107" s="92">
        <v>3.1333333333333333</v>
      </c>
      <c r="AR107" s="92">
        <v>-1.1531212329864502</v>
      </c>
      <c r="AS107" s="91">
        <v>24</v>
      </c>
      <c r="AT107" s="93">
        <v>24.075391769409201</v>
      </c>
      <c r="AU107" s="92">
        <v>74.804320000000004</v>
      </c>
      <c r="AV107" s="92">
        <v>9.8000000000000007</v>
      </c>
      <c r="AW107" s="92">
        <v>40.570341233843301</v>
      </c>
      <c r="AX107" s="91">
        <v>46000</v>
      </c>
      <c r="AY107" s="93">
        <v>10.50676</v>
      </c>
      <c r="AZ107" s="93">
        <v>54.403979999999997</v>
      </c>
      <c r="BA107" s="92">
        <v>1.8120000000000001</v>
      </c>
      <c r="BB107" s="91">
        <v>74</v>
      </c>
      <c r="BC107" s="91" t="s">
        <v>429</v>
      </c>
      <c r="BD107" s="91">
        <v>74</v>
      </c>
      <c r="BE107" s="92">
        <v>90.429092407226605</v>
      </c>
      <c r="BF107" s="92">
        <v>335</v>
      </c>
      <c r="BG107" s="93">
        <v>26</v>
      </c>
      <c r="BH107" s="91">
        <v>460.75278083275469</v>
      </c>
      <c r="BI107" s="91">
        <v>26969306</v>
      </c>
      <c r="BJ107" s="91">
        <v>24235393</v>
      </c>
      <c r="BK107" s="91">
        <v>581540</v>
      </c>
      <c r="BL107" s="91"/>
    </row>
    <row r="108" spans="1:64" x14ac:dyDescent="0.3">
      <c r="A108" s="111" t="s">
        <v>191</v>
      </c>
      <c r="B108" s="94" t="s">
        <v>190</v>
      </c>
      <c r="C108" s="92">
        <v>192.44076156130674</v>
      </c>
      <c r="D108" s="92">
        <v>3.9673060907709146</v>
      </c>
      <c r="E108" s="92">
        <v>16.937000000000001</v>
      </c>
      <c r="F108" s="92">
        <v>4.5089180901256203</v>
      </c>
      <c r="G108" s="92">
        <v>5.7135100000000003</v>
      </c>
      <c r="H108" s="92">
        <v>8.7039600000000004</v>
      </c>
      <c r="I108" s="93">
        <v>67</v>
      </c>
      <c r="J108" s="92">
        <v>15.444000000000001</v>
      </c>
      <c r="K108" s="92">
        <v>0.48540018634676652</v>
      </c>
      <c r="L108" s="92">
        <v>0.24314295</v>
      </c>
      <c r="M108" s="92">
        <v>916.85601999999994</v>
      </c>
      <c r="N108" s="92">
        <v>789.13</v>
      </c>
      <c r="O108" s="92">
        <v>756.06</v>
      </c>
      <c r="P108" s="92">
        <v>18.038823733622177</v>
      </c>
      <c r="Q108" s="92">
        <v>2.5703005735038276</v>
      </c>
      <c r="R108" s="93">
        <v>49.7</v>
      </c>
      <c r="S108" s="93">
        <v>11.7</v>
      </c>
      <c r="T108" s="91">
        <v>131</v>
      </c>
      <c r="U108" s="93">
        <v>9.1999999999999993</v>
      </c>
      <c r="V108" s="92">
        <v>4.4000000000000004</v>
      </c>
      <c r="W108" s="92">
        <v>231.09899999999999</v>
      </c>
      <c r="X108" s="91">
        <v>11771796</v>
      </c>
      <c r="Y108" s="92">
        <v>0.61495508839939506</v>
      </c>
      <c r="Z108" s="92">
        <v>44.7</v>
      </c>
      <c r="AA108" s="91">
        <v>56371</v>
      </c>
      <c r="AB108" s="91">
        <v>9613</v>
      </c>
      <c r="AC108" s="91">
        <v>991755</v>
      </c>
      <c r="AD108" s="91">
        <v>0</v>
      </c>
      <c r="AE108" s="91">
        <v>55963</v>
      </c>
      <c r="AF108" s="91">
        <v>0</v>
      </c>
      <c r="AG108" s="91">
        <v>115</v>
      </c>
      <c r="AH108" s="93">
        <v>17.5</v>
      </c>
      <c r="AI108" s="91">
        <v>10545</v>
      </c>
      <c r="AJ108" s="91">
        <v>837000</v>
      </c>
      <c r="AK108" s="92">
        <v>2.9744967735699999</v>
      </c>
      <c r="AL108" s="93">
        <v>20</v>
      </c>
      <c r="AM108" s="93">
        <v>62.143540000000002</v>
      </c>
      <c r="AN108" s="92">
        <v>39.005794837817298</v>
      </c>
      <c r="AO108" s="93">
        <v>80.140479010396106</v>
      </c>
      <c r="AP108" s="92">
        <v>0.44</v>
      </c>
      <c r="AQ108" s="92">
        <v>3.416666666666667</v>
      </c>
      <c r="AR108" s="92">
        <v>-0.72867053747177124</v>
      </c>
      <c r="AS108" s="91">
        <v>31</v>
      </c>
      <c r="AT108" s="93">
        <v>12.699999809265099</v>
      </c>
      <c r="AU108" s="92">
        <v>62.143540000000002</v>
      </c>
      <c r="AV108" s="92">
        <v>13.782164391987701</v>
      </c>
      <c r="AW108" s="92">
        <v>39.005794837817298</v>
      </c>
      <c r="AX108" s="91">
        <v>18000</v>
      </c>
      <c r="AY108" s="93">
        <v>26.226150000000001</v>
      </c>
      <c r="AZ108" s="93">
        <v>68.831879999999998</v>
      </c>
      <c r="BA108" s="92">
        <v>0.15699999999999997</v>
      </c>
      <c r="BB108" s="91">
        <v>88</v>
      </c>
      <c r="BC108" s="91">
        <v>67</v>
      </c>
      <c r="BD108" s="91">
        <v>88</v>
      </c>
      <c r="BE108" s="92">
        <v>115.156898498535</v>
      </c>
      <c r="BF108" s="92">
        <v>349</v>
      </c>
      <c r="BG108" s="93">
        <v>42</v>
      </c>
      <c r="BH108" s="91">
        <v>389.39803317883627</v>
      </c>
      <c r="BI108" s="91">
        <v>18628749</v>
      </c>
      <c r="BJ108" s="91">
        <v>17264168</v>
      </c>
      <c r="BK108" s="91">
        <v>94280</v>
      </c>
      <c r="BL108" s="91"/>
    </row>
    <row r="109" spans="1:64" x14ac:dyDescent="0.3">
      <c r="A109" s="111" t="s">
        <v>193</v>
      </c>
      <c r="B109" s="94" t="s">
        <v>192</v>
      </c>
      <c r="C109" s="92">
        <v>95.962821488357932</v>
      </c>
      <c r="D109" s="92">
        <v>2.1301630675188279</v>
      </c>
      <c r="E109" s="92">
        <v>76.036000000000001</v>
      </c>
      <c r="F109" s="92" t="s">
        <v>429</v>
      </c>
      <c r="G109" s="92">
        <v>0.28301999999999999</v>
      </c>
      <c r="H109" s="92" t="s">
        <v>429</v>
      </c>
      <c r="I109" s="93" t="s">
        <v>429</v>
      </c>
      <c r="J109" s="92">
        <v>8.2010000000000005</v>
      </c>
      <c r="K109" s="92">
        <v>0.8041858477966396</v>
      </c>
      <c r="L109" s="92" t="s">
        <v>429</v>
      </c>
      <c r="M109" s="92">
        <v>26.413019999999999</v>
      </c>
      <c r="N109" s="92">
        <v>-47.56</v>
      </c>
      <c r="O109" s="92">
        <v>-52.74</v>
      </c>
      <c r="P109" s="92">
        <v>-1.1012221885355188E-2</v>
      </c>
      <c r="Q109" s="92">
        <v>0.47008028422616749</v>
      </c>
      <c r="R109" s="93">
        <v>7.8</v>
      </c>
      <c r="S109" s="93">
        <v>13.7</v>
      </c>
      <c r="T109" s="91">
        <v>93</v>
      </c>
      <c r="U109" s="93">
        <v>0.4</v>
      </c>
      <c r="V109" s="92">
        <v>0.43</v>
      </c>
      <c r="W109" s="92">
        <v>6.7000000000000004E-2</v>
      </c>
      <c r="X109" s="91">
        <v>83042</v>
      </c>
      <c r="Y109" s="92">
        <v>0.27437398190136941</v>
      </c>
      <c r="Z109" s="92">
        <v>41</v>
      </c>
      <c r="AA109" s="91">
        <v>22407</v>
      </c>
      <c r="AB109" s="91">
        <v>16900</v>
      </c>
      <c r="AC109" s="91">
        <v>17412</v>
      </c>
      <c r="AD109" s="91">
        <v>0</v>
      </c>
      <c r="AE109" s="91">
        <v>163111</v>
      </c>
      <c r="AF109" s="91">
        <v>0</v>
      </c>
      <c r="AG109" s="91">
        <v>125</v>
      </c>
      <c r="AH109" s="93">
        <v>2.5</v>
      </c>
      <c r="AI109" s="91">
        <v>60481772</v>
      </c>
      <c r="AJ109" s="91">
        <v>25948000</v>
      </c>
      <c r="AK109" s="92">
        <v>57.428571428600002</v>
      </c>
      <c r="AL109" s="93">
        <v>100</v>
      </c>
      <c r="AM109" s="93">
        <v>93.734700000000004</v>
      </c>
      <c r="AN109" s="92">
        <v>134.52599469177201</v>
      </c>
      <c r="AO109" s="93">
        <v>59.092589965410902</v>
      </c>
      <c r="AP109" s="92" t="s">
        <v>429</v>
      </c>
      <c r="AQ109" s="92">
        <v>3.95</v>
      </c>
      <c r="AR109" s="92">
        <v>1.0753481388092041</v>
      </c>
      <c r="AS109" s="91">
        <v>53</v>
      </c>
      <c r="AT109" s="93">
        <v>100</v>
      </c>
      <c r="AU109" s="92">
        <v>93.734700000000004</v>
      </c>
      <c r="AV109" s="92">
        <v>81.201048618117397</v>
      </c>
      <c r="AW109" s="92">
        <v>134.52599469177201</v>
      </c>
      <c r="AX109" s="91">
        <v>69000</v>
      </c>
      <c r="AY109" s="93">
        <v>99.572029999999998</v>
      </c>
      <c r="AZ109" s="93">
        <v>96.695939999999993</v>
      </c>
      <c r="BA109" s="92">
        <v>15.132000000000001</v>
      </c>
      <c r="BB109" s="91">
        <v>99</v>
      </c>
      <c r="BC109" s="91">
        <v>99</v>
      </c>
      <c r="BD109" s="91" t="s">
        <v>429</v>
      </c>
      <c r="BE109" s="92">
        <v>1052.54760742188</v>
      </c>
      <c r="BF109" s="92">
        <v>29</v>
      </c>
      <c r="BG109" s="93">
        <v>95</v>
      </c>
      <c r="BH109" s="91">
        <v>11238.957372530129</v>
      </c>
      <c r="BI109" s="91">
        <v>31949789</v>
      </c>
      <c r="BJ109" s="91">
        <v>30334501</v>
      </c>
      <c r="BK109" s="91">
        <v>328550</v>
      </c>
      <c r="BL109" s="91"/>
    </row>
    <row r="110" spans="1:64" x14ac:dyDescent="0.3">
      <c r="A110" s="111" t="s">
        <v>195</v>
      </c>
      <c r="B110" s="94" t="s">
        <v>194</v>
      </c>
      <c r="C110" s="92">
        <v>1718.9866666666667</v>
      </c>
      <c r="D110" s="92">
        <v>4.8940452146567095</v>
      </c>
      <c r="E110" s="92">
        <v>39.808</v>
      </c>
      <c r="F110" s="92">
        <v>5.3347189477602699</v>
      </c>
      <c r="G110" s="92">
        <v>0</v>
      </c>
      <c r="H110" s="92">
        <v>95.802859999999995</v>
      </c>
      <c r="I110" s="93">
        <v>32.1</v>
      </c>
      <c r="J110" s="92">
        <v>6.88</v>
      </c>
      <c r="K110" s="92">
        <v>0.71870707811433809</v>
      </c>
      <c r="L110" s="92">
        <v>2.65409E-3</v>
      </c>
      <c r="M110" s="92">
        <v>3.2105199999999998</v>
      </c>
      <c r="N110" s="92">
        <v>7.72</v>
      </c>
      <c r="O110" s="92">
        <v>4.54</v>
      </c>
      <c r="P110" s="92">
        <v>2.4256568636952016</v>
      </c>
      <c r="Q110" s="92">
        <v>7.9171698432228044E-2</v>
      </c>
      <c r="R110" s="93">
        <v>8.6</v>
      </c>
      <c r="S110" s="93" t="s">
        <v>429</v>
      </c>
      <c r="T110" s="91">
        <v>39</v>
      </c>
      <c r="U110" s="93">
        <v>0.1</v>
      </c>
      <c r="V110" s="92" t="s">
        <v>429</v>
      </c>
      <c r="W110" s="92" t="s">
        <v>429</v>
      </c>
      <c r="X110" s="91">
        <v>1004</v>
      </c>
      <c r="Y110" s="92">
        <v>0.36658249793434283</v>
      </c>
      <c r="Z110" s="92">
        <v>38.4</v>
      </c>
      <c r="AA110" s="91">
        <v>0</v>
      </c>
      <c r="AB110" s="91">
        <v>0</v>
      </c>
      <c r="AC110" s="91">
        <v>0</v>
      </c>
      <c r="AD110" s="170">
        <v>0</v>
      </c>
      <c r="AE110" s="170">
        <v>0</v>
      </c>
      <c r="AF110" s="170">
        <v>0</v>
      </c>
      <c r="AG110" s="91">
        <v>117</v>
      </c>
      <c r="AH110" s="93">
        <v>10.3</v>
      </c>
      <c r="AI110" s="91">
        <v>1147247</v>
      </c>
      <c r="AJ110" s="91">
        <v>1390000</v>
      </c>
      <c r="AK110" s="92">
        <v>303.51408547699998</v>
      </c>
      <c r="AL110" s="93">
        <v>40</v>
      </c>
      <c r="AM110" s="93">
        <v>97.734949999999998</v>
      </c>
      <c r="AN110" s="92">
        <v>166.36429214110601</v>
      </c>
      <c r="AO110" s="93">
        <v>11.112186489058899</v>
      </c>
      <c r="AP110" s="92">
        <v>0.52</v>
      </c>
      <c r="AQ110" s="92">
        <v>2.6833333333333331</v>
      </c>
      <c r="AR110" s="92">
        <v>-0.48849406838417053</v>
      </c>
      <c r="AS110" s="91">
        <v>29</v>
      </c>
      <c r="AT110" s="93">
        <v>99.800003051757798</v>
      </c>
      <c r="AU110" s="92">
        <v>97.734949999999998</v>
      </c>
      <c r="AV110" s="92">
        <v>63.185665884848497</v>
      </c>
      <c r="AW110" s="92">
        <v>166.36429214110601</v>
      </c>
      <c r="AX110" s="91">
        <v>680</v>
      </c>
      <c r="AY110" s="93">
        <v>99.373000000000005</v>
      </c>
      <c r="AZ110" s="93">
        <v>99.256200000000007</v>
      </c>
      <c r="BA110" s="92">
        <v>10.379000000000001</v>
      </c>
      <c r="BB110" s="91">
        <v>99</v>
      </c>
      <c r="BC110" s="91">
        <v>99</v>
      </c>
      <c r="BD110" s="91" t="s">
        <v>429</v>
      </c>
      <c r="BE110" s="92">
        <v>1628.54284667969</v>
      </c>
      <c r="BF110" s="92">
        <v>53</v>
      </c>
      <c r="BG110" s="93">
        <v>44</v>
      </c>
      <c r="BH110" s="91">
        <v>10223.636489027762</v>
      </c>
      <c r="BI110" s="91">
        <v>530957</v>
      </c>
      <c r="BJ110" s="91">
        <v>363657</v>
      </c>
      <c r="BK110" s="91">
        <v>300</v>
      </c>
      <c r="BL110" s="91"/>
    </row>
    <row r="111" spans="1:64" x14ac:dyDescent="0.3">
      <c r="A111" s="111" t="s">
        <v>197</v>
      </c>
      <c r="B111" s="94" t="s">
        <v>196</v>
      </c>
      <c r="C111" s="92">
        <v>15.635015858186021</v>
      </c>
      <c r="D111" s="92">
        <v>4.8762369404243771</v>
      </c>
      <c r="E111" s="92">
        <v>42.356000000000002</v>
      </c>
      <c r="F111" s="92">
        <v>5.6685934691248399</v>
      </c>
      <c r="G111" s="92">
        <v>7.1953899999999997</v>
      </c>
      <c r="H111" s="92">
        <v>52.232080000000003</v>
      </c>
      <c r="I111" s="93">
        <v>47</v>
      </c>
      <c r="J111" s="92">
        <v>17.968</v>
      </c>
      <c r="K111" s="92">
        <v>0.42720624372684268</v>
      </c>
      <c r="L111" s="92">
        <v>0.45676412999999999</v>
      </c>
      <c r="M111" s="92">
        <v>5488.4099699999997</v>
      </c>
      <c r="N111" s="92">
        <v>718.42</v>
      </c>
      <c r="O111" s="92">
        <v>792.22</v>
      </c>
      <c r="P111" s="92">
        <v>8.9312843708708574</v>
      </c>
      <c r="Q111" s="92">
        <v>5.9549523189430698</v>
      </c>
      <c r="R111" s="93">
        <v>97.8</v>
      </c>
      <c r="S111" s="93">
        <v>25</v>
      </c>
      <c r="T111" s="91">
        <v>55</v>
      </c>
      <c r="U111" s="93">
        <v>1</v>
      </c>
      <c r="V111" s="92">
        <v>0.92</v>
      </c>
      <c r="W111" s="92">
        <v>386.161</v>
      </c>
      <c r="X111" s="91">
        <v>6841620</v>
      </c>
      <c r="Y111" s="92">
        <v>0.67610385107586835</v>
      </c>
      <c r="Z111" s="92">
        <v>33</v>
      </c>
      <c r="AA111" s="91">
        <v>0</v>
      </c>
      <c r="AB111" s="91">
        <v>13150</v>
      </c>
      <c r="AC111" s="91">
        <v>6981</v>
      </c>
      <c r="AD111" s="91">
        <v>218536</v>
      </c>
      <c r="AE111" s="91">
        <v>27457</v>
      </c>
      <c r="AF111" s="91">
        <v>6677</v>
      </c>
      <c r="AG111" s="91">
        <v>141</v>
      </c>
      <c r="AH111" s="93">
        <v>6.3</v>
      </c>
      <c r="AI111" s="91" t="s">
        <v>429</v>
      </c>
      <c r="AJ111" s="91">
        <v>193300</v>
      </c>
      <c r="AK111" s="92">
        <v>5.47112462006E-2</v>
      </c>
      <c r="AL111" s="93">
        <v>20</v>
      </c>
      <c r="AM111" s="93">
        <v>35.473770000000002</v>
      </c>
      <c r="AN111" s="92">
        <v>115.084672725278</v>
      </c>
      <c r="AO111" s="93">
        <v>80.071377839862507</v>
      </c>
      <c r="AP111" s="92">
        <v>0.62</v>
      </c>
      <c r="AQ111" s="92">
        <v>3.05</v>
      </c>
      <c r="AR111" s="92">
        <v>-1.0046379566192627</v>
      </c>
      <c r="AS111" s="91">
        <v>29</v>
      </c>
      <c r="AT111" s="93">
        <v>43.089839935302699</v>
      </c>
      <c r="AU111" s="92">
        <v>35.473770000000002</v>
      </c>
      <c r="AV111" s="92">
        <v>13</v>
      </c>
      <c r="AW111" s="92">
        <v>115.084672725278</v>
      </c>
      <c r="AX111" s="91">
        <v>110000</v>
      </c>
      <c r="AY111" s="93">
        <v>39.335419999999999</v>
      </c>
      <c r="AZ111" s="93">
        <v>78.260829999999999</v>
      </c>
      <c r="BA111" s="92">
        <v>1.393</v>
      </c>
      <c r="BB111" s="91">
        <v>66</v>
      </c>
      <c r="BC111" s="91" t="s">
        <v>429</v>
      </c>
      <c r="BD111" s="91">
        <v>57</v>
      </c>
      <c r="BE111" s="92">
        <v>81.182533264160199</v>
      </c>
      <c r="BF111" s="92">
        <v>562</v>
      </c>
      <c r="BG111" s="93">
        <v>49</v>
      </c>
      <c r="BH111" s="91">
        <v>901.40310068922429</v>
      </c>
      <c r="BI111" s="91">
        <v>19658023</v>
      </c>
      <c r="BJ111" s="91">
        <v>17610108</v>
      </c>
      <c r="BK111" s="91">
        <v>1220190</v>
      </c>
      <c r="BL111" s="91"/>
    </row>
    <row r="112" spans="1:64" x14ac:dyDescent="0.3">
      <c r="A112" s="111" t="s">
        <v>199</v>
      </c>
      <c r="B112" s="94" t="s">
        <v>198</v>
      </c>
      <c r="C112" s="92">
        <v>1511.03125</v>
      </c>
      <c r="D112" s="92">
        <v>3.3344904568217961</v>
      </c>
      <c r="E112" s="92">
        <v>94.611999999999995</v>
      </c>
      <c r="F112" s="92">
        <v>2.8527452466611898</v>
      </c>
      <c r="G112" s="92">
        <v>0</v>
      </c>
      <c r="H112" s="92" t="s">
        <v>429</v>
      </c>
      <c r="I112" s="93" t="s">
        <v>429</v>
      </c>
      <c r="J112" s="92">
        <v>4.9180000000000001</v>
      </c>
      <c r="K112" s="92">
        <v>0.88526568312244713</v>
      </c>
      <c r="L112" s="92" t="s">
        <v>429</v>
      </c>
      <c r="M112" s="92">
        <v>0</v>
      </c>
      <c r="N112" s="92">
        <v>0</v>
      </c>
      <c r="O112" s="92">
        <v>0</v>
      </c>
      <c r="P112" s="92" t="s">
        <v>429</v>
      </c>
      <c r="Q112" s="92">
        <v>1.8998533812140279</v>
      </c>
      <c r="R112" s="93">
        <v>7</v>
      </c>
      <c r="S112" s="93" t="s">
        <v>429</v>
      </c>
      <c r="T112" s="91">
        <v>11</v>
      </c>
      <c r="U112" s="93">
        <v>0.1</v>
      </c>
      <c r="V112" s="92" t="s">
        <v>429</v>
      </c>
      <c r="W112" s="92" t="s">
        <v>429</v>
      </c>
      <c r="X112" s="91">
        <v>9</v>
      </c>
      <c r="Y112" s="92">
        <v>0.19499821964839725</v>
      </c>
      <c r="Z112" s="92">
        <v>29.4</v>
      </c>
      <c r="AA112" s="91">
        <v>0</v>
      </c>
      <c r="AB112" s="91">
        <v>0</v>
      </c>
      <c r="AC112" s="91">
        <v>0</v>
      </c>
      <c r="AD112" s="91">
        <v>0</v>
      </c>
      <c r="AE112" s="91">
        <v>10450</v>
      </c>
      <c r="AF112" s="91">
        <v>0</v>
      </c>
      <c r="AG112" s="91">
        <v>135</v>
      </c>
      <c r="AH112" s="93">
        <v>2.4</v>
      </c>
      <c r="AI112" s="91">
        <v>2576898</v>
      </c>
      <c r="AJ112" s="91">
        <v>2274000</v>
      </c>
      <c r="AK112" s="92">
        <v>863.66666666699996</v>
      </c>
      <c r="AL112" s="93">
        <v>40</v>
      </c>
      <c r="AM112" s="93">
        <v>94.503190000000004</v>
      </c>
      <c r="AN112" s="92">
        <v>140.20393946016799</v>
      </c>
      <c r="AO112" s="93">
        <v>29.787779362608099</v>
      </c>
      <c r="AP112" s="92" t="s">
        <v>429</v>
      </c>
      <c r="AQ112" s="92" t="s">
        <v>429</v>
      </c>
      <c r="AR112" s="92">
        <v>0.96879595518112183</v>
      </c>
      <c r="AS112" s="91">
        <v>54</v>
      </c>
      <c r="AT112" s="93">
        <v>100</v>
      </c>
      <c r="AU112" s="92">
        <v>94.503190000000004</v>
      </c>
      <c r="AV112" s="92">
        <v>81.658045487445307</v>
      </c>
      <c r="AW112" s="92">
        <v>140.20393946016799</v>
      </c>
      <c r="AX112" s="91">
        <v>2700</v>
      </c>
      <c r="AY112" s="93">
        <v>99.95599</v>
      </c>
      <c r="AZ112" s="93">
        <v>100</v>
      </c>
      <c r="BA112" s="92">
        <v>38.26</v>
      </c>
      <c r="BB112" s="91">
        <v>98</v>
      </c>
      <c r="BC112" s="91">
        <v>83</v>
      </c>
      <c r="BD112" s="91" t="s">
        <v>429</v>
      </c>
      <c r="BE112" s="92">
        <v>3511.13647460938</v>
      </c>
      <c r="BF112" s="92">
        <v>6</v>
      </c>
      <c r="BG112" s="93">
        <v>60</v>
      </c>
      <c r="BH112" s="91">
        <v>30074.741185095925</v>
      </c>
      <c r="BI112" s="91">
        <v>440377</v>
      </c>
      <c r="BJ112" s="91">
        <v>418670</v>
      </c>
      <c r="BK112" s="91">
        <v>320</v>
      </c>
      <c r="BL112" s="91"/>
    </row>
    <row r="113" spans="1:64" x14ac:dyDescent="0.3">
      <c r="A113" s="111" t="s">
        <v>201</v>
      </c>
      <c r="B113" s="94" t="s">
        <v>200</v>
      </c>
      <c r="C113" s="92">
        <v>324.51666666666665</v>
      </c>
      <c r="D113" s="92">
        <v>1.1264199200796536</v>
      </c>
      <c r="E113" s="92">
        <v>77.031000000000006</v>
      </c>
      <c r="F113" s="92" t="s">
        <v>429</v>
      </c>
      <c r="G113" s="92">
        <v>10.05522</v>
      </c>
      <c r="H113" s="92">
        <v>82.502170000000007</v>
      </c>
      <c r="I113" s="93" t="s">
        <v>429</v>
      </c>
      <c r="J113" s="92" t="s">
        <v>429</v>
      </c>
      <c r="K113" s="92">
        <v>0.69758928395422426</v>
      </c>
      <c r="L113" s="92" t="s">
        <v>429</v>
      </c>
      <c r="M113" s="92">
        <v>7.2605700000000004</v>
      </c>
      <c r="N113" s="92">
        <v>72.05</v>
      </c>
      <c r="O113" s="92">
        <v>49.33</v>
      </c>
      <c r="P113" s="92">
        <v>19.058396543569668</v>
      </c>
      <c r="Q113" s="92">
        <v>14.212914523811676</v>
      </c>
      <c r="R113" s="93">
        <v>33.1</v>
      </c>
      <c r="S113" s="93" t="s">
        <v>429</v>
      </c>
      <c r="T113" s="91">
        <v>480</v>
      </c>
      <c r="U113" s="93" t="s">
        <v>429</v>
      </c>
      <c r="V113" s="92" t="s">
        <v>429</v>
      </c>
      <c r="W113" s="92" t="s">
        <v>429</v>
      </c>
      <c r="X113" s="91">
        <v>19594</v>
      </c>
      <c r="Y113" s="92" t="s">
        <v>429</v>
      </c>
      <c r="Z113" s="92" t="s">
        <v>429</v>
      </c>
      <c r="AA113" s="91">
        <v>0</v>
      </c>
      <c r="AB113" s="91">
        <v>0</v>
      </c>
      <c r="AC113" s="91">
        <v>0</v>
      </c>
      <c r="AD113" s="170">
        <v>0</v>
      </c>
      <c r="AE113" s="170">
        <v>0</v>
      </c>
      <c r="AF113" s="170">
        <v>0</v>
      </c>
      <c r="AG113" s="91">
        <v>31</v>
      </c>
      <c r="AH113" s="93">
        <v>2.7</v>
      </c>
      <c r="AI113" s="91">
        <v>24313</v>
      </c>
      <c r="AJ113" s="91">
        <v>6000</v>
      </c>
      <c r="AK113" s="92">
        <v>341.45606536899999</v>
      </c>
      <c r="AL113" s="93">
        <v>40</v>
      </c>
      <c r="AM113" s="93">
        <v>98.265079999999998</v>
      </c>
      <c r="AN113" s="92">
        <v>27.558648248303399</v>
      </c>
      <c r="AO113" s="93">
        <v>18</v>
      </c>
      <c r="AP113" s="92">
        <v>0.28999999999999998</v>
      </c>
      <c r="AQ113" s="92">
        <v>2.083333333333333</v>
      </c>
      <c r="AR113" s="92">
        <v>-1.5543911457061768</v>
      </c>
      <c r="AS113" s="91" t="s">
        <v>429</v>
      </c>
      <c r="AT113" s="93">
        <v>94.7550048828125</v>
      </c>
      <c r="AU113" s="92">
        <v>98.265079999999998</v>
      </c>
      <c r="AV113" s="92">
        <v>38.701162619828999</v>
      </c>
      <c r="AW113" s="92">
        <v>27.558648248303399</v>
      </c>
      <c r="AX113" s="91">
        <v>260</v>
      </c>
      <c r="AY113" s="93">
        <v>83.494060000000005</v>
      </c>
      <c r="AZ113" s="93">
        <v>88.486440000000002</v>
      </c>
      <c r="BA113" s="92">
        <v>4.5540000000000003</v>
      </c>
      <c r="BB113" s="91">
        <v>80</v>
      </c>
      <c r="BC113" s="91">
        <v>62</v>
      </c>
      <c r="BD113" s="91">
        <v>72</v>
      </c>
      <c r="BE113" s="92">
        <v>934.44488525390602</v>
      </c>
      <c r="BF113" s="92" t="s">
        <v>429</v>
      </c>
      <c r="BG113" s="93">
        <v>49</v>
      </c>
      <c r="BH113" s="91">
        <v>3621.1740948076622</v>
      </c>
      <c r="BI113" s="91">
        <v>58791</v>
      </c>
      <c r="BJ113" s="91">
        <v>52993</v>
      </c>
      <c r="BK113" s="91">
        <v>180</v>
      </c>
      <c r="BL113" s="91"/>
    </row>
    <row r="114" spans="1:64" x14ac:dyDescent="0.3">
      <c r="A114" s="111" t="s">
        <v>203</v>
      </c>
      <c r="B114" s="94" t="s">
        <v>202</v>
      </c>
      <c r="C114" s="92">
        <v>4.2721635781507716</v>
      </c>
      <c r="D114" s="92">
        <v>4.3729954580806076</v>
      </c>
      <c r="E114" s="92">
        <v>53.671999999999997</v>
      </c>
      <c r="F114" s="92" t="s">
        <v>429</v>
      </c>
      <c r="G114" s="92">
        <v>31.9315</v>
      </c>
      <c r="H114" s="92">
        <v>15.95012</v>
      </c>
      <c r="I114" s="93">
        <v>79.5</v>
      </c>
      <c r="J114" s="92">
        <v>15.003</v>
      </c>
      <c r="K114" s="92">
        <v>0.52705713963141887</v>
      </c>
      <c r="L114" s="92">
        <v>0.26064398999999999</v>
      </c>
      <c r="M114" s="92">
        <v>1549.2579800000001</v>
      </c>
      <c r="N114" s="92">
        <v>64.239999999999995</v>
      </c>
      <c r="O114" s="92">
        <v>88.65</v>
      </c>
      <c r="P114" s="92">
        <v>8.6056590279015595</v>
      </c>
      <c r="Q114" s="92">
        <v>1.1536572522886881</v>
      </c>
      <c r="R114" s="93">
        <v>75.7</v>
      </c>
      <c r="S114" s="93">
        <v>24.9</v>
      </c>
      <c r="T114" s="91">
        <v>97</v>
      </c>
      <c r="U114" s="93">
        <v>0.5</v>
      </c>
      <c r="V114" s="92">
        <v>0.09</v>
      </c>
      <c r="W114" s="92">
        <v>53.905000000000001</v>
      </c>
      <c r="X114" s="91">
        <v>855084</v>
      </c>
      <c r="Y114" s="92">
        <v>0.6199362936186219</v>
      </c>
      <c r="Z114" s="92">
        <v>32.6</v>
      </c>
      <c r="AA114" s="91">
        <v>3895814</v>
      </c>
      <c r="AB114" s="91">
        <v>350600</v>
      </c>
      <c r="AC114" s="91">
        <v>33600</v>
      </c>
      <c r="AD114" s="91">
        <v>0</v>
      </c>
      <c r="AE114" s="91">
        <v>86373</v>
      </c>
      <c r="AF114" s="91">
        <v>0</v>
      </c>
      <c r="AG114" s="91">
        <v>124</v>
      </c>
      <c r="AH114" s="93">
        <v>10.4</v>
      </c>
      <c r="AI114" s="91">
        <v>454435.69724270102</v>
      </c>
      <c r="AJ114" s="91" t="s">
        <v>429</v>
      </c>
      <c r="AK114" s="92">
        <v>0.35636057287299999</v>
      </c>
      <c r="AL114" s="93">
        <v>20</v>
      </c>
      <c r="AM114" s="93">
        <v>53.497590000000002</v>
      </c>
      <c r="AN114" s="92">
        <v>103.70605042158</v>
      </c>
      <c r="AO114" s="93">
        <v>52.191325935652301</v>
      </c>
      <c r="AP114" s="92">
        <v>0.56999999999999995</v>
      </c>
      <c r="AQ114" s="92">
        <v>3.0666666666666669</v>
      </c>
      <c r="AR114" s="92">
        <v>-0.72663247585296631</v>
      </c>
      <c r="AS114" s="91">
        <v>28</v>
      </c>
      <c r="AT114" s="93">
        <v>42.912319183349602</v>
      </c>
      <c r="AU114" s="92">
        <v>53.497590000000002</v>
      </c>
      <c r="AV114" s="92">
        <v>20.80096366143</v>
      </c>
      <c r="AW114" s="92">
        <v>103.70605042158</v>
      </c>
      <c r="AX114" s="91">
        <v>15000</v>
      </c>
      <c r="AY114" s="93">
        <v>48.435490000000001</v>
      </c>
      <c r="AZ114" s="93">
        <v>70.696190000000001</v>
      </c>
      <c r="BA114" s="92">
        <v>1.79</v>
      </c>
      <c r="BB114" s="91">
        <v>81</v>
      </c>
      <c r="BC114" s="91" t="s">
        <v>429</v>
      </c>
      <c r="BD114" s="91">
        <v>77</v>
      </c>
      <c r="BE114" s="92">
        <v>163.91744995117199</v>
      </c>
      <c r="BF114" s="92">
        <v>766</v>
      </c>
      <c r="BG114" s="93">
        <v>26</v>
      </c>
      <c r="BH114" s="91">
        <v>1218.5964099520702</v>
      </c>
      <c r="BI114" s="91">
        <v>4525698</v>
      </c>
      <c r="BJ114" s="91">
        <v>4096872</v>
      </c>
      <c r="BK114" s="91">
        <v>1030700</v>
      </c>
      <c r="BL114" s="91"/>
    </row>
    <row r="115" spans="1:64" x14ac:dyDescent="0.3">
      <c r="A115" s="111" t="s">
        <v>205</v>
      </c>
      <c r="B115" s="94" t="s">
        <v>204</v>
      </c>
      <c r="C115" s="92">
        <v>623.30197044334977</v>
      </c>
      <c r="D115" s="92">
        <v>-6.3139385190947875E-2</v>
      </c>
      <c r="E115" s="92">
        <v>40.792999999999999</v>
      </c>
      <c r="F115" s="92">
        <v>3.47529761733847</v>
      </c>
      <c r="G115" s="92">
        <v>0.13067999999999999</v>
      </c>
      <c r="H115" s="92" t="s">
        <v>429</v>
      </c>
      <c r="I115" s="93" t="s">
        <v>429</v>
      </c>
      <c r="J115" s="92">
        <v>5.1020000000000003</v>
      </c>
      <c r="K115" s="92">
        <v>0.79640621244776233</v>
      </c>
      <c r="L115" s="92" t="s">
        <v>429</v>
      </c>
      <c r="M115" s="92">
        <v>100</v>
      </c>
      <c r="N115" s="92">
        <v>7.76</v>
      </c>
      <c r="O115" s="92">
        <v>48.16</v>
      </c>
      <c r="P115" s="92">
        <v>0.42715308131191049</v>
      </c>
      <c r="Q115" s="92">
        <v>1.7207689983808789</v>
      </c>
      <c r="R115" s="93">
        <v>15.5</v>
      </c>
      <c r="S115" s="93" t="s">
        <v>429</v>
      </c>
      <c r="T115" s="91">
        <v>12</v>
      </c>
      <c r="U115" s="93">
        <v>0.9</v>
      </c>
      <c r="V115" s="92" t="s">
        <v>429</v>
      </c>
      <c r="W115" s="92" t="s">
        <v>429</v>
      </c>
      <c r="X115" s="91">
        <v>0</v>
      </c>
      <c r="Y115" s="92">
        <v>0.36946207278888643</v>
      </c>
      <c r="Z115" s="92">
        <v>35.799999999999997</v>
      </c>
      <c r="AA115" s="91">
        <v>0</v>
      </c>
      <c r="AB115" s="91">
        <v>30000</v>
      </c>
      <c r="AC115" s="91">
        <v>0</v>
      </c>
      <c r="AD115" s="91">
        <v>0</v>
      </c>
      <c r="AE115" s="91">
        <v>15</v>
      </c>
      <c r="AF115" s="91">
        <v>0</v>
      </c>
      <c r="AG115" s="91">
        <v>124</v>
      </c>
      <c r="AH115" s="93">
        <v>6.5</v>
      </c>
      <c r="AI115" s="91">
        <v>1745291</v>
      </c>
      <c r="AJ115" s="91">
        <v>1342000</v>
      </c>
      <c r="AK115" s="92">
        <v>56.854429692099998</v>
      </c>
      <c r="AL115" s="93">
        <v>80</v>
      </c>
      <c r="AM115" s="93">
        <v>91.325389999999999</v>
      </c>
      <c r="AN115" s="92">
        <v>151.35911488851301</v>
      </c>
      <c r="AO115" s="93">
        <v>63.852249094293903</v>
      </c>
      <c r="AP115" s="92">
        <v>0.28000000000000003</v>
      </c>
      <c r="AQ115" s="92">
        <v>3.7</v>
      </c>
      <c r="AR115" s="92">
        <v>0.87608486413955688</v>
      </c>
      <c r="AS115" s="91">
        <v>52</v>
      </c>
      <c r="AT115" s="93">
        <v>98.031433105468807</v>
      </c>
      <c r="AU115" s="92">
        <v>91.325389999999999</v>
      </c>
      <c r="AV115" s="92">
        <v>58.596169704299001</v>
      </c>
      <c r="AW115" s="92">
        <v>151.35911488851301</v>
      </c>
      <c r="AX115" s="91">
        <v>2800</v>
      </c>
      <c r="AY115" s="93">
        <v>95.504840000000002</v>
      </c>
      <c r="AZ115" s="93">
        <v>99.866330000000005</v>
      </c>
      <c r="BA115" s="92">
        <v>20.245999999999999</v>
      </c>
      <c r="BB115" s="91">
        <v>94</v>
      </c>
      <c r="BC115" s="91">
        <v>95</v>
      </c>
      <c r="BD115" s="91">
        <v>84</v>
      </c>
      <c r="BE115" s="92">
        <v>1206.73974609375</v>
      </c>
      <c r="BF115" s="92">
        <v>61</v>
      </c>
      <c r="BG115" s="93">
        <v>62</v>
      </c>
      <c r="BH115" s="91">
        <v>11238.690394896143</v>
      </c>
      <c r="BI115" s="91">
        <v>1269670</v>
      </c>
      <c r="BJ115" s="91">
        <v>1273212</v>
      </c>
      <c r="BK115" s="91">
        <v>2030</v>
      </c>
      <c r="BL115" s="91"/>
    </row>
    <row r="116" spans="1:64" x14ac:dyDescent="0.3">
      <c r="A116" s="111" t="s">
        <v>207</v>
      </c>
      <c r="B116" s="94" t="s">
        <v>206</v>
      </c>
      <c r="C116" s="92">
        <v>64.914626405000135</v>
      </c>
      <c r="D116" s="92">
        <v>1.4876199507465446</v>
      </c>
      <c r="E116" s="92">
        <v>80.156000000000006</v>
      </c>
      <c r="F116" s="92">
        <v>3.7401749708323599</v>
      </c>
      <c r="G116" s="92">
        <v>0.88502999999999998</v>
      </c>
      <c r="H116" s="92">
        <v>87.846680000000006</v>
      </c>
      <c r="I116" s="93">
        <v>16</v>
      </c>
      <c r="J116" s="92">
        <v>8.6539999999999999</v>
      </c>
      <c r="K116" s="92">
        <v>0.76744724537914599</v>
      </c>
      <c r="L116" s="92">
        <v>2.4719999999999999E-2</v>
      </c>
      <c r="M116" s="92">
        <v>235.78945999999999</v>
      </c>
      <c r="N116" s="92">
        <v>692.78</v>
      </c>
      <c r="O116" s="92">
        <v>497.45</v>
      </c>
      <c r="P116" s="92">
        <v>4.5385660823726914E-2</v>
      </c>
      <c r="Q116" s="92">
        <v>2.9301574398567798</v>
      </c>
      <c r="R116" s="93">
        <v>12.7</v>
      </c>
      <c r="S116" s="93">
        <v>3.9</v>
      </c>
      <c r="T116" s="91">
        <v>22</v>
      </c>
      <c r="U116" s="93">
        <v>0.3</v>
      </c>
      <c r="V116" s="92">
        <v>0.2</v>
      </c>
      <c r="W116" s="92">
        <v>0.26900000000000002</v>
      </c>
      <c r="X116" s="91">
        <v>28886413</v>
      </c>
      <c r="Y116" s="92">
        <v>0.33424249198356437</v>
      </c>
      <c r="Z116" s="92">
        <v>43.4</v>
      </c>
      <c r="AA116" s="91">
        <v>1460060</v>
      </c>
      <c r="AB116" s="91">
        <v>13124</v>
      </c>
      <c r="AC116" s="91">
        <v>4842</v>
      </c>
      <c r="AD116" s="91">
        <v>338000</v>
      </c>
      <c r="AE116" s="91">
        <v>40396</v>
      </c>
      <c r="AF116" s="91">
        <v>0</v>
      </c>
      <c r="AG116" s="91">
        <v>132</v>
      </c>
      <c r="AH116" s="93">
        <v>3.6</v>
      </c>
      <c r="AI116" s="91">
        <v>64569640</v>
      </c>
      <c r="AJ116" s="91">
        <v>39291000</v>
      </c>
      <c r="AK116" s="92">
        <v>310.91907514500002</v>
      </c>
      <c r="AL116" s="93">
        <v>80</v>
      </c>
      <c r="AM116" s="93">
        <v>95.379909999999995</v>
      </c>
      <c r="AN116" s="92">
        <v>95.231602801307503</v>
      </c>
      <c r="AO116" s="93">
        <v>33.352162552269</v>
      </c>
      <c r="AP116" s="92" t="s">
        <v>429</v>
      </c>
      <c r="AQ116" s="92">
        <v>2.9666666666666668</v>
      </c>
      <c r="AR116" s="92">
        <v>-0.15338803827762604</v>
      </c>
      <c r="AS116" s="91">
        <v>29</v>
      </c>
      <c r="AT116" s="93">
        <v>100</v>
      </c>
      <c r="AU116" s="92">
        <v>95.379909999999995</v>
      </c>
      <c r="AV116" s="92">
        <v>65.772634475923297</v>
      </c>
      <c r="AW116" s="92">
        <v>95.231602801307503</v>
      </c>
      <c r="AX116" s="91">
        <v>360000</v>
      </c>
      <c r="AY116" s="93">
        <v>91.183059999999998</v>
      </c>
      <c r="AZ116" s="93">
        <v>99.318219999999997</v>
      </c>
      <c r="BA116" s="92">
        <v>22.477999999999998</v>
      </c>
      <c r="BB116" s="91">
        <v>97</v>
      </c>
      <c r="BC116" s="91">
        <v>98</v>
      </c>
      <c r="BD116" s="91">
        <v>91</v>
      </c>
      <c r="BE116" s="92">
        <v>971.82318115234398</v>
      </c>
      <c r="BF116" s="92">
        <v>33</v>
      </c>
      <c r="BG116" s="93">
        <v>86</v>
      </c>
      <c r="BH116" s="91">
        <v>9698.0841865066031</v>
      </c>
      <c r="BI116" s="91">
        <v>127575529</v>
      </c>
      <c r="BJ116" s="91">
        <v>126932577</v>
      </c>
      <c r="BK116" s="91">
        <v>1943950</v>
      </c>
      <c r="BL116" s="91"/>
    </row>
    <row r="117" spans="1:64" x14ac:dyDescent="0.3">
      <c r="A117" s="111" t="s">
        <v>626</v>
      </c>
      <c r="B117" s="94" t="s">
        <v>208</v>
      </c>
      <c r="C117" s="92">
        <v>160.91428571428571</v>
      </c>
      <c r="D117" s="92">
        <v>1.4732796220957471</v>
      </c>
      <c r="E117" s="92">
        <v>22.702999999999999</v>
      </c>
      <c r="F117" s="92" t="s">
        <v>429</v>
      </c>
      <c r="G117" s="92">
        <v>9.5</v>
      </c>
      <c r="H117" s="92" t="s">
        <v>429</v>
      </c>
      <c r="I117" s="93" t="s">
        <v>429</v>
      </c>
      <c r="J117" s="92">
        <v>10.693</v>
      </c>
      <c r="K117" s="92">
        <v>0.61415780907152606</v>
      </c>
      <c r="L117" s="92" t="s">
        <v>429</v>
      </c>
      <c r="M117" s="92">
        <v>151.69417000000001</v>
      </c>
      <c r="N117" s="92">
        <v>89.55</v>
      </c>
      <c r="O117" s="92">
        <v>74.44</v>
      </c>
      <c r="P117" s="92">
        <v>23.9569671094584</v>
      </c>
      <c r="Q117" s="92">
        <v>5.8069483886572462</v>
      </c>
      <c r="R117" s="93">
        <v>30.8</v>
      </c>
      <c r="S117" s="93" t="s">
        <v>429</v>
      </c>
      <c r="T117" s="91">
        <v>165</v>
      </c>
      <c r="U117" s="93" t="s">
        <v>429</v>
      </c>
      <c r="V117" s="92" t="s">
        <v>429</v>
      </c>
      <c r="W117" s="92" t="s">
        <v>429</v>
      </c>
      <c r="X117" s="91">
        <v>70736</v>
      </c>
      <c r="Y117" s="92" t="s">
        <v>429</v>
      </c>
      <c r="Z117" s="92">
        <v>40.1</v>
      </c>
      <c r="AA117" s="91">
        <v>0</v>
      </c>
      <c r="AB117" s="91">
        <v>0</v>
      </c>
      <c r="AC117" s="91">
        <v>10000</v>
      </c>
      <c r="AD117" s="91">
        <v>0</v>
      </c>
      <c r="AE117" s="91">
        <v>0</v>
      </c>
      <c r="AF117" s="91">
        <v>0</v>
      </c>
      <c r="AG117" s="91">
        <v>31</v>
      </c>
      <c r="AH117" s="93">
        <v>2.7</v>
      </c>
      <c r="AI117" s="91" t="s">
        <v>429</v>
      </c>
      <c r="AJ117" s="91" t="s">
        <v>429</v>
      </c>
      <c r="AK117" s="92">
        <v>3.7565703777500001</v>
      </c>
      <c r="AL117" s="93" t="s">
        <v>429</v>
      </c>
      <c r="AM117" s="93" t="s">
        <v>429</v>
      </c>
      <c r="AN117" s="92">
        <v>20.7376703541212</v>
      </c>
      <c r="AO117" s="93">
        <v>70.999999106662401</v>
      </c>
      <c r="AP117" s="92">
        <v>0.08</v>
      </c>
      <c r="AQ117" s="92">
        <v>2.6</v>
      </c>
      <c r="AR117" s="92">
        <v>-0.14886294305324554</v>
      </c>
      <c r="AS117" s="91" t="s">
        <v>429</v>
      </c>
      <c r="AT117" s="93">
        <v>80.756683349609403</v>
      </c>
      <c r="AU117" s="92" t="s">
        <v>429</v>
      </c>
      <c r="AV117" s="92">
        <v>35.3040528661747</v>
      </c>
      <c r="AW117" s="92">
        <v>20.7376703541212</v>
      </c>
      <c r="AX117" s="91">
        <v>380</v>
      </c>
      <c r="AY117" s="93">
        <v>88.309330000000003</v>
      </c>
      <c r="AZ117" s="93">
        <v>78.566479999999999</v>
      </c>
      <c r="BA117" s="92" t="s">
        <v>429</v>
      </c>
      <c r="BB117" s="91">
        <v>73</v>
      </c>
      <c r="BC117" s="91">
        <v>52</v>
      </c>
      <c r="BD117" s="91">
        <v>65</v>
      </c>
      <c r="BE117" s="92">
        <v>431.58639526367199</v>
      </c>
      <c r="BF117" s="92">
        <v>88</v>
      </c>
      <c r="BG117" s="93" t="s">
        <v>429</v>
      </c>
      <c r="BH117" s="91">
        <v>3058.431818181818</v>
      </c>
      <c r="BI117" s="91">
        <v>113811</v>
      </c>
      <c r="BJ117" s="91">
        <v>104460</v>
      </c>
      <c r="BK117" s="91">
        <v>700</v>
      </c>
      <c r="BL117" s="91"/>
    </row>
    <row r="118" spans="1:64" x14ac:dyDescent="0.3">
      <c r="A118" s="111" t="s">
        <v>660</v>
      </c>
      <c r="B118" s="94" t="s">
        <v>209</v>
      </c>
      <c r="C118" s="92">
        <v>123.51980353224</v>
      </c>
      <c r="D118" s="92">
        <v>7.5645146484122155E-2</v>
      </c>
      <c r="E118" s="92">
        <v>42.628999999999998</v>
      </c>
      <c r="F118" s="92" t="s">
        <v>429</v>
      </c>
      <c r="G118" s="92">
        <v>0.13403000000000001</v>
      </c>
      <c r="H118" s="92">
        <v>86.979420000000005</v>
      </c>
      <c r="I118" s="93">
        <v>63.5</v>
      </c>
      <c r="J118" s="92">
        <v>5.1050000000000004</v>
      </c>
      <c r="K118" s="92">
        <v>0.71145158621611526</v>
      </c>
      <c r="L118" s="92">
        <v>3.5339099999999999E-3</v>
      </c>
      <c r="M118" s="92">
        <v>0.28920000000000001</v>
      </c>
      <c r="N118" s="92">
        <v>94.84</v>
      </c>
      <c r="O118" s="92">
        <v>95.72</v>
      </c>
      <c r="P118" s="92">
        <v>1.9256742515343552</v>
      </c>
      <c r="Q118" s="92">
        <v>16.057958412147389</v>
      </c>
      <c r="R118" s="93">
        <v>15.8</v>
      </c>
      <c r="S118" s="93">
        <v>2.2000000000000002</v>
      </c>
      <c r="T118" s="91">
        <v>95</v>
      </c>
      <c r="U118" s="93">
        <v>0.6</v>
      </c>
      <c r="V118" s="92">
        <v>0.56000000000000005</v>
      </c>
      <c r="W118" s="92" t="s">
        <v>429</v>
      </c>
      <c r="X118" s="91">
        <v>0</v>
      </c>
      <c r="Y118" s="92">
        <v>0.22847758289976983</v>
      </c>
      <c r="Z118" s="92">
        <v>25.9</v>
      </c>
      <c r="AA118" s="91">
        <v>0</v>
      </c>
      <c r="AB118" s="91">
        <v>0</v>
      </c>
      <c r="AC118" s="91">
        <v>5460</v>
      </c>
      <c r="AD118" s="91">
        <v>0</v>
      </c>
      <c r="AE118" s="91">
        <v>522</v>
      </c>
      <c r="AF118" s="91">
        <v>0</v>
      </c>
      <c r="AG118" s="91">
        <v>106</v>
      </c>
      <c r="AH118" s="93">
        <v>2.4</v>
      </c>
      <c r="AI118" s="91">
        <v>1135999</v>
      </c>
      <c r="AJ118" s="91">
        <v>145000</v>
      </c>
      <c r="AK118" s="92">
        <v>490.39701204800002</v>
      </c>
      <c r="AL118" s="93">
        <v>80</v>
      </c>
      <c r="AM118" s="93">
        <v>99.359889999999993</v>
      </c>
      <c r="AN118" s="92">
        <v>88.013950834463699</v>
      </c>
      <c r="AO118" s="93">
        <v>22.265770500756201</v>
      </c>
      <c r="AP118" s="92">
        <v>0.35</v>
      </c>
      <c r="AQ118" s="92">
        <v>2.5333333333333332</v>
      </c>
      <c r="AR118" s="92">
        <v>-0.46652048826217651</v>
      </c>
      <c r="AS118" s="91">
        <v>32</v>
      </c>
      <c r="AT118" s="93">
        <v>100</v>
      </c>
      <c r="AU118" s="92">
        <v>99.359889999999993</v>
      </c>
      <c r="AV118" s="92">
        <v>76.124519893160794</v>
      </c>
      <c r="AW118" s="92">
        <v>88.013950834463699</v>
      </c>
      <c r="AX118" s="91">
        <v>42000</v>
      </c>
      <c r="AY118" s="93">
        <v>76.308199999999999</v>
      </c>
      <c r="AZ118" s="93">
        <v>89.05565</v>
      </c>
      <c r="BA118" s="92">
        <v>32.002000000000002</v>
      </c>
      <c r="BB118" s="91">
        <v>88</v>
      </c>
      <c r="BC118" s="91">
        <v>92</v>
      </c>
      <c r="BD118" s="91">
        <v>78</v>
      </c>
      <c r="BE118" s="92">
        <v>480.38299560546898</v>
      </c>
      <c r="BF118" s="92">
        <v>19</v>
      </c>
      <c r="BG118" s="93">
        <v>60</v>
      </c>
      <c r="BH118" s="91">
        <v>3189.3558121226215</v>
      </c>
      <c r="BI118" s="91">
        <v>4043258</v>
      </c>
      <c r="BJ118" s="91">
        <v>4073491</v>
      </c>
      <c r="BK118" s="91">
        <v>32854</v>
      </c>
      <c r="BL118" s="91"/>
    </row>
    <row r="119" spans="1:64" x14ac:dyDescent="0.3">
      <c r="A119" s="111" t="s">
        <v>211</v>
      </c>
      <c r="B119" s="94" t="s">
        <v>210</v>
      </c>
      <c r="C119" s="92">
        <v>2.0406086665465124</v>
      </c>
      <c r="D119" s="92">
        <v>1.9158798999313664</v>
      </c>
      <c r="E119" s="92">
        <v>68.444999999999993</v>
      </c>
      <c r="F119" s="92" t="s">
        <v>429</v>
      </c>
      <c r="G119" s="92">
        <v>10.317489999999999</v>
      </c>
      <c r="H119" s="92">
        <v>71.179550000000006</v>
      </c>
      <c r="I119" s="93">
        <v>38.299999999999997</v>
      </c>
      <c r="J119" s="92">
        <v>11.74</v>
      </c>
      <c r="K119" s="92">
        <v>0.73468399722987121</v>
      </c>
      <c r="L119" s="92">
        <v>4.2342280000000003E-2</v>
      </c>
      <c r="M119" s="92">
        <v>23.726929999999999</v>
      </c>
      <c r="N119" s="92">
        <v>590.57000000000005</v>
      </c>
      <c r="O119" s="92">
        <v>228.9</v>
      </c>
      <c r="P119" s="92">
        <v>2.8035982113999833</v>
      </c>
      <c r="Q119" s="92">
        <v>3.3715665281848701</v>
      </c>
      <c r="R119" s="93">
        <v>16.3</v>
      </c>
      <c r="S119" s="93">
        <v>1.6</v>
      </c>
      <c r="T119" s="91">
        <v>428</v>
      </c>
      <c r="U119" s="93">
        <v>0.1</v>
      </c>
      <c r="V119" s="92">
        <v>0</v>
      </c>
      <c r="W119" s="92" t="s">
        <v>429</v>
      </c>
      <c r="X119" s="91">
        <v>17</v>
      </c>
      <c r="Y119" s="92">
        <v>0.32160517552390733</v>
      </c>
      <c r="Z119" s="92">
        <v>32.299999999999997</v>
      </c>
      <c r="AA119" s="91">
        <v>0</v>
      </c>
      <c r="AB119" s="91">
        <v>272301</v>
      </c>
      <c r="AC119" s="91">
        <v>2500</v>
      </c>
      <c r="AD119" s="91">
        <v>0</v>
      </c>
      <c r="AE119" s="91">
        <v>9</v>
      </c>
      <c r="AF119" s="91">
        <v>0</v>
      </c>
      <c r="AG119" s="91">
        <v>113</v>
      </c>
      <c r="AH119" s="93">
        <v>13.4</v>
      </c>
      <c r="AI119" s="91">
        <v>670360</v>
      </c>
      <c r="AJ119" s="91">
        <v>469000</v>
      </c>
      <c r="AK119" s="92">
        <v>6.5311406578</v>
      </c>
      <c r="AL119" s="93">
        <v>100</v>
      </c>
      <c r="AM119" s="93">
        <v>98.423119999999997</v>
      </c>
      <c r="AN119" s="92">
        <v>133.178338636863</v>
      </c>
      <c r="AO119" s="93">
        <v>71.272332539938205</v>
      </c>
      <c r="AP119" s="92">
        <v>0.33</v>
      </c>
      <c r="AQ119" s="92">
        <v>2.95</v>
      </c>
      <c r="AR119" s="92">
        <v>-0.23334769904613495</v>
      </c>
      <c r="AS119" s="91">
        <v>35</v>
      </c>
      <c r="AT119" s="93">
        <v>85.869651794433594</v>
      </c>
      <c r="AU119" s="92">
        <v>98.423119999999997</v>
      </c>
      <c r="AV119" s="92">
        <v>47.160940196125303</v>
      </c>
      <c r="AW119" s="92">
        <v>133.178338636863</v>
      </c>
      <c r="AX119" s="91">
        <v>65000</v>
      </c>
      <c r="AY119" s="93">
        <v>58.479390000000002</v>
      </c>
      <c r="AZ119" s="93">
        <v>83.313109999999995</v>
      </c>
      <c r="BA119" s="92">
        <v>28.866</v>
      </c>
      <c r="BB119" s="91">
        <v>99</v>
      </c>
      <c r="BC119" s="91">
        <v>98</v>
      </c>
      <c r="BD119" s="91">
        <v>13</v>
      </c>
      <c r="BE119" s="92">
        <v>466.69122314453102</v>
      </c>
      <c r="BF119" s="92">
        <v>45</v>
      </c>
      <c r="BG119" s="93">
        <v>86</v>
      </c>
      <c r="BH119" s="91">
        <v>4103.6974925939248</v>
      </c>
      <c r="BI119" s="91">
        <v>3225166</v>
      </c>
      <c r="BJ119" s="91">
        <v>2946414</v>
      </c>
      <c r="BK119" s="91">
        <v>1553560</v>
      </c>
      <c r="BL119" s="91"/>
    </row>
    <row r="120" spans="1:64" x14ac:dyDescent="0.3">
      <c r="A120" s="111" t="s">
        <v>213</v>
      </c>
      <c r="B120" s="94" t="s">
        <v>212</v>
      </c>
      <c r="C120" s="92">
        <v>46.271003717472119</v>
      </c>
      <c r="D120" s="92">
        <v>0.4995538041386629</v>
      </c>
      <c r="E120" s="92">
        <v>66.813000000000002</v>
      </c>
      <c r="F120" s="92">
        <v>3.2140115063305599</v>
      </c>
      <c r="G120" s="92">
        <v>5.2540000000000003E-2</v>
      </c>
      <c r="H120" s="92" t="s">
        <v>429</v>
      </c>
      <c r="I120" s="93">
        <v>27.1</v>
      </c>
      <c r="J120" s="92">
        <v>5.8719999999999999</v>
      </c>
      <c r="K120" s="92">
        <v>0.81593399964769842</v>
      </c>
      <c r="L120" s="92">
        <v>1.74851E-3</v>
      </c>
      <c r="M120" s="92">
        <v>0</v>
      </c>
      <c r="N120" s="92">
        <v>0.95</v>
      </c>
      <c r="O120" s="92">
        <v>11.09</v>
      </c>
      <c r="P120" s="92">
        <v>2.7803826062554582</v>
      </c>
      <c r="Q120" s="92">
        <v>10.699311580332227</v>
      </c>
      <c r="R120" s="93">
        <v>2.5</v>
      </c>
      <c r="S120" s="93">
        <v>1</v>
      </c>
      <c r="T120" s="91">
        <v>14</v>
      </c>
      <c r="U120" s="93">
        <v>0.1</v>
      </c>
      <c r="V120" s="92">
        <v>0.08</v>
      </c>
      <c r="W120" s="92" t="s">
        <v>429</v>
      </c>
      <c r="X120" s="91">
        <v>4</v>
      </c>
      <c r="Y120" s="92">
        <v>0.11906797135104308</v>
      </c>
      <c r="Z120" s="92">
        <v>31.9</v>
      </c>
      <c r="AA120" s="91">
        <v>200</v>
      </c>
      <c r="AB120" s="91">
        <v>0</v>
      </c>
      <c r="AC120" s="91">
        <v>0</v>
      </c>
      <c r="AD120" s="91">
        <v>0</v>
      </c>
      <c r="AE120" s="91">
        <v>898</v>
      </c>
      <c r="AF120" s="91">
        <v>0</v>
      </c>
      <c r="AG120" s="91">
        <v>141</v>
      </c>
      <c r="AH120" s="93">
        <v>2.4</v>
      </c>
      <c r="AI120" s="91">
        <v>565522</v>
      </c>
      <c r="AJ120" s="91">
        <v>1877000</v>
      </c>
      <c r="AK120" s="92">
        <v>12.9119225485</v>
      </c>
      <c r="AL120" s="93">
        <v>20</v>
      </c>
      <c r="AM120" s="93">
        <v>98.847179999999994</v>
      </c>
      <c r="AN120" s="92">
        <v>180.693809741498</v>
      </c>
      <c r="AO120" s="93">
        <v>61.762212012307103</v>
      </c>
      <c r="AP120" s="92">
        <v>0.38</v>
      </c>
      <c r="AQ120" s="92">
        <v>3.4</v>
      </c>
      <c r="AR120" s="92">
        <v>0.13116149604320526</v>
      </c>
      <c r="AS120" s="91">
        <v>45</v>
      </c>
      <c r="AT120" s="93">
        <v>100</v>
      </c>
      <c r="AU120" s="92">
        <v>98.847179999999994</v>
      </c>
      <c r="AV120" s="92">
        <v>71.517128793530006</v>
      </c>
      <c r="AW120" s="92">
        <v>180.693809741498</v>
      </c>
      <c r="AX120" s="91">
        <v>11000</v>
      </c>
      <c r="AY120" s="93">
        <v>97.773880000000005</v>
      </c>
      <c r="AZ120" s="93">
        <v>97.042050000000003</v>
      </c>
      <c r="BA120" s="92">
        <v>23.337</v>
      </c>
      <c r="BB120" s="91">
        <v>87</v>
      </c>
      <c r="BC120" s="91">
        <v>83</v>
      </c>
      <c r="BD120" s="91" t="s">
        <v>429</v>
      </c>
      <c r="BE120" s="92">
        <v>1333.92993164063</v>
      </c>
      <c r="BF120" s="92">
        <v>6</v>
      </c>
      <c r="BG120" s="93">
        <v>47</v>
      </c>
      <c r="BH120" s="91">
        <v>8760.6922857970167</v>
      </c>
      <c r="BI120" s="91">
        <v>627988</v>
      </c>
      <c r="BJ120" s="91">
        <v>625158</v>
      </c>
      <c r="BK120" s="91">
        <v>13450</v>
      </c>
      <c r="BL120" s="91"/>
    </row>
    <row r="121" spans="1:64" x14ac:dyDescent="0.3">
      <c r="A121" s="111" t="s">
        <v>215</v>
      </c>
      <c r="B121" s="94" t="s">
        <v>214</v>
      </c>
      <c r="C121" s="92">
        <v>80.728518933452833</v>
      </c>
      <c r="D121" s="92">
        <v>2.1272853435006218</v>
      </c>
      <c r="E121" s="92">
        <v>62.453000000000003</v>
      </c>
      <c r="F121" s="92">
        <v>5.2361663882698997</v>
      </c>
      <c r="G121" s="92">
        <v>7.26023</v>
      </c>
      <c r="H121" s="92" t="s">
        <v>429</v>
      </c>
      <c r="I121" s="93">
        <v>10.1</v>
      </c>
      <c r="J121" s="92">
        <v>9.2409999999999997</v>
      </c>
      <c r="K121" s="92">
        <v>0.67643933491417352</v>
      </c>
      <c r="L121" s="92">
        <v>8.4816329999999995E-2</v>
      </c>
      <c r="M121" s="92">
        <v>48.18533</v>
      </c>
      <c r="N121" s="92">
        <v>867.26</v>
      </c>
      <c r="O121" s="92">
        <v>292.92</v>
      </c>
      <c r="P121" s="92">
        <v>0.70307915948222488</v>
      </c>
      <c r="Q121" s="92">
        <v>5.8667873725334267</v>
      </c>
      <c r="R121" s="93">
        <v>22.4</v>
      </c>
      <c r="S121" s="93">
        <v>3.1</v>
      </c>
      <c r="T121" s="91">
        <v>99</v>
      </c>
      <c r="U121" s="93">
        <v>0.1</v>
      </c>
      <c r="V121" s="92">
        <v>0.05</v>
      </c>
      <c r="W121" s="92">
        <v>0</v>
      </c>
      <c r="X121" s="91">
        <v>6926</v>
      </c>
      <c r="Y121" s="92">
        <v>0.49230993928033651</v>
      </c>
      <c r="Z121" s="92">
        <v>39.5</v>
      </c>
      <c r="AA121" s="91">
        <v>1650000</v>
      </c>
      <c r="AB121" s="91">
        <v>70000</v>
      </c>
      <c r="AC121" s="91">
        <v>29</v>
      </c>
      <c r="AD121" s="91">
        <v>0</v>
      </c>
      <c r="AE121" s="91">
        <v>7775</v>
      </c>
      <c r="AF121" s="91">
        <v>0</v>
      </c>
      <c r="AG121" s="91">
        <v>150</v>
      </c>
      <c r="AH121" s="93">
        <v>3.4</v>
      </c>
      <c r="AI121" s="91">
        <v>8132917</v>
      </c>
      <c r="AJ121" s="91">
        <v>11349000</v>
      </c>
      <c r="AK121" s="92">
        <v>26.377866382499999</v>
      </c>
      <c r="AL121" s="93">
        <v>60</v>
      </c>
      <c r="AM121" s="93">
        <v>73.750010000000003</v>
      </c>
      <c r="AN121" s="92">
        <v>124.17155491535701</v>
      </c>
      <c r="AO121" s="93">
        <v>17.5212390868424</v>
      </c>
      <c r="AP121" s="92">
        <v>0.71</v>
      </c>
      <c r="AQ121" s="92">
        <v>2.75</v>
      </c>
      <c r="AR121" s="92">
        <v>-0.20929588377475739</v>
      </c>
      <c r="AS121" s="91">
        <v>41</v>
      </c>
      <c r="AT121" s="93">
        <v>100</v>
      </c>
      <c r="AU121" s="92">
        <v>73.750010000000003</v>
      </c>
      <c r="AV121" s="92">
        <v>64.803865192404302</v>
      </c>
      <c r="AW121" s="92">
        <v>124.17155491535701</v>
      </c>
      <c r="AX121" s="91">
        <v>130000</v>
      </c>
      <c r="AY121" s="93">
        <v>88.50363999999999</v>
      </c>
      <c r="AZ121" s="93">
        <v>86.778510000000011</v>
      </c>
      <c r="BA121" s="92">
        <v>7.2729999999999997</v>
      </c>
      <c r="BB121" s="91">
        <v>99</v>
      </c>
      <c r="BC121" s="91">
        <v>99</v>
      </c>
      <c r="BD121" s="91">
        <v>99</v>
      </c>
      <c r="BE121" s="92">
        <v>465.69961547851602</v>
      </c>
      <c r="BF121" s="92">
        <v>70</v>
      </c>
      <c r="BG121" s="93">
        <v>75</v>
      </c>
      <c r="BH121" s="91">
        <v>3237.8833681566598</v>
      </c>
      <c r="BI121" s="91">
        <v>36471766</v>
      </c>
      <c r="BJ121" s="91">
        <v>34385867</v>
      </c>
      <c r="BK121" s="91">
        <v>446300</v>
      </c>
      <c r="BL121" s="91"/>
    </row>
    <row r="122" spans="1:64" x14ac:dyDescent="0.3">
      <c r="A122" s="111" t="s">
        <v>217</v>
      </c>
      <c r="B122" s="94" t="s">
        <v>216</v>
      </c>
      <c r="C122" s="92">
        <v>37.508535313716017</v>
      </c>
      <c r="D122" s="92">
        <v>4.4055913472453172</v>
      </c>
      <c r="E122" s="92">
        <v>35.988</v>
      </c>
      <c r="F122" s="92">
        <v>4.3663628454440397</v>
      </c>
      <c r="G122" s="92">
        <v>27.40605</v>
      </c>
      <c r="H122" s="92">
        <v>12.226979999999999</v>
      </c>
      <c r="I122" s="93">
        <v>76.7</v>
      </c>
      <c r="J122" s="92">
        <v>16.623000000000001</v>
      </c>
      <c r="K122" s="92">
        <v>0.44604468099221523</v>
      </c>
      <c r="L122" s="92">
        <v>0.41070541999999999</v>
      </c>
      <c r="M122" s="92">
        <v>4132.4561299999996</v>
      </c>
      <c r="N122" s="92">
        <v>1199.72</v>
      </c>
      <c r="O122" s="92">
        <v>1262.93</v>
      </c>
      <c r="P122" s="92">
        <v>12.618432171533959</v>
      </c>
      <c r="Q122" s="92">
        <v>2.0117259536058754</v>
      </c>
      <c r="R122" s="93">
        <v>73.2</v>
      </c>
      <c r="S122" s="93">
        <v>15.6</v>
      </c>
      <c r="T122" s="91">
        <v>551</v>
      </c>
      <c r="U122" s="93">
        <v>12.3</v>
      </c>
      <c r="V122" s="92">
        <v>8.85</v>
      </c>
      <c r="W122" s="92">
        <v>337.92399999999998</v>
      </c>
      <c r="X122" s="91">
        <v>23455303</v>
      </c>
      <c r="Y122" s="92">
        <v>0.56887839290737241</v>
      </c>
      <c r="Z122" s="92">
        <v>54</v>
      </c>
      <c r="AA122" s="91">
        <v>751901</v>
      </c>
      <c r="AB122" s="91">
        <v>77450</v>
      </c>
      <c r="AC122" s="91">
        <v>2026237</v>
      </c>
      <c r="AD122" s="91">
        <v>14000</v>
      </c>
      <c r="AE122" s="91">
        <v>33117</v>
      </c>
      <c r="AF122" s="91">
        <v>8845</v>
      </c>
      <c r="AG122" s="91">
        <v>106</v>
      </c>
      <c r="AH122" s="93">
        <v>27.9</v>
      </c>
      <c r="AI122" s="91">
        <v>540124</v>
      </c>
      <c r="AJ122" s="91">
        <v>1447000</v>
      </c>
      <c r="AK122" s="92">
        <v>39.780692244199997</v>
      </c>
      <c r="AL122" s="93">
        <v>40</v>
      </c>
      <c r="AM122" s="93">
        <v>60.655430000000003</v>
      </c>
      <c r="AN122" s="92">
        <v>47.715778720398902</v>
      </c>
      <c r="AO122" s="93">
        <v>25.073304239999999</v>
      </c>
      <c r="AP122" s="92" t="s">
        <v>429</v>
      </c>
      <c r="AQ122" s="92">
        <v>4.1500000000000004</v>
      </c>
      <c r="AR122" s="92">
        <v>-0.87428128719329834</v>
      </c>
      <c r="AS122" s="91">
        <v>26</v>
      </c>
      <c r="AT122" s="93">
        <v>27.425470352172901</v>
      </c>
      <c r="AU122" s="92">
        <v>60.655430000000003</v>
      </c>
      <c r="AV122" s="92">
        <v>10</v>
      </c>
      <c r="AW122" s="92">
        <v>47.715778720398902</v>
      </c>
      <c r="AX122" s="91">
        <v>41000</v>
      </c>
      <c r="AY122" s="93">
        <v>29.360289999999999</v>
      </c>
      <c r="AZ122" s="93">
        <v>55.693980000000003</v>
      </c>
      <c r="BA122" s="92">
        <v>0.73499999999999999</v>
      </c>
      <c r="BB122" s="91">
        <v>80</v>
      </c>
      <c r="BC122" s="91">
        <v>45</v>
      </c>
      <c r="BD122" s="91">
        <v>80</v>
      </c>
      <c r="BE122" s="92">
        <v>61.6451225280762</v>
      </c>
      <c r="BF122" s="92">
        <v>289</v>
      </c>
      <c r="BG122" s="93">
        <v>53</v>
      </c>
      <c r="BH122" s="91">
        <v>490.16758228990165</v>
      </c>
      <c r="BI122" s="91">
        <v>30366043</v>
      </c>
      <c r="BJ122" s="91">
        <v>27945532</v>
      </c>
      <c r="BK122" s="91">
        <v>786380</v>
      </c>
      <c r="BL122" s="91"/>
    </row>
    <row r="123" spans="1:64" x14ac:dyDescent="0.3">
      <c r="A123" s="111" t="s">
        <v>368</v>
      </c>
      <c r="B123" s="94" t="s">
        <v>218</v>
      </c>
      <c r="C123" s="92">
        <v>82.238615483554852</v>
      </c>
      <c r="D123" s="92">
        <v>1.452481021868419</v>
      </c>
      <c r="E123" s="92">
        <v>30.579000000000001</v>
      </c>
      <c r="F123" s="92">
        <v>4.2237942680967704</v>
      </c>
      <c r="G123" s="92">
        <v>9.4217999999999993</v>
      </c>
      <c r="H123" s="92">
        <v>79.287090000000006</v>
      </c>
      <c r="I123" s="93">
        <v>56.6</v>
      </c>
      <c r="J123" s="92">
        <v>8.3469999999999995</v>
      </c>
      <c r="K123" s="92">
        <v>0.58425219613504564</v>
      </c>
      <c r="L123" s="92">
        <v>0.17584622999999999</v>
      </c>
      <c r="M123" s="92">
        <v>4608.2622899999997</v>
      </c>
      <c r="N123" s="92">
        <v>1061.54</v>
      </c>
      <c r="O123" s="92">
        <v>1244.06</v>
      </c>
      <c r="P123" s="92">
        <v>2.4348243852795042</v>
      </c>
      <c r="Q123" s="92">
        <v>3.9885803095645467</v>
      </c>
      <c r="R123" s="93">
        <v>46.2</v>
      </c>
      <c r="S123" s="93">
        <v>18.899999999999999</v>
      </c>
      <c r="T123" s="91">
        <v>358</v>
      </c>
      <c r="U123" s="93">
        <v>0.8</v>
      </c>
      <c r="V123" s="92">
        <v>0.36</v>
      </c>
      <c r="W123" s="92">
        <v>3.6760000000000002</v>
      </c>
      <c r="X123" s="91">
        <v>37482211</v>
      </c>
      <c r="Y123" s="92">
        <v>0.45849855369801595</v>
      </c>
      <c r="Z123" s="92">
        <v>38.1</v>
      </c>
      <c r="AA123" s="91">
        <v>199520</v>
      </c>
      <c r="AB123" s="91">
        <v>173095</v>
      </c>
      <c r="AC123" s="91">
        <v>8075</v>
      </c>
      <c r="AD123" s="91">
        <v>401000</v>
      </c>
      <c r="AE123" s="91">
        <v>0</v>
      </c>
      <c r="AF123" s="91">
        <v>95</v>
      </c>
      <c r="AG123" s="91">
        <v>118</v>
      </c>
      <c r="AH123" s="93">
        <v>10.6</v>
      </c>
      <c r="AI123" s="91">
        <v>3407788.43290303</v>
      </c>
      <c r="AJ123" s="91">
        <v>3443000</v>
      </c>
      <c r="AK123" s="92">
        <v>169.35027474200001</v>
      </c>
      <c r="AL123" s="93">
        <v>60</v>
      </c>
      <c r="AM123" s="93">
        <v>75.551199999999994</v>
      </c>
      <c r="AN123" s="92">
        <v>113.844491877609</v>
      </c>
      <c r="AO123" s="93">
        <v>31.033345938345398</v>
      </c>
      <c r="AP123" s="92">
        <v>0.78</v>
      </c>
      <c r="AQ123" s="92">
        <v>2.15</v>
      </c>
      <c r="AR123" s="92">
        <v>-1.0686517953872681</v>
      </c>
      <c r="AS123" s="91">
        <v>29</v>
      </c>
      <c r="AT123" s="93">
        <v>69.814834594726605</v>
      </c>
      <c r="AU123" s="92">
        <v>75.551199999999994</v>
      </c>
      <c r="AV123" s="92">
        <v>30.678183113259202</v>
      </c>
      <c r="AW123" s="92">
        <v>113.844491877609</v>
      </c>
      <c r="AX123" s="91">
        <v>47000</v>
      </c>
      <c r="AY123" s="93">
        <v>64.332679999999996</v>
      </c>
      <c r="AZ123" s="93">
        <v>81.774050000000003</v>
      </c>
      <c r="BA123" s="92">
        <v>8.64</v>
      </c>
      <c r="BB123" s="91">
        <v>89</v>
      </c>
      <c r="BC123" s="91">
        <v>80</v>
      </c>
      <c r="BD123" s="91">
        <v>89</v>
      </c>
      <c r="BE123" s="92">
        <v>291.08853149414102</v>
      </c>
      <c r="BF123" s="92">
        <v>250</v>
      </c>
      <c r="BG123" s="93">
        <v>66</v>
      </c>
      <c r="BH123" s="91">
        <v>1325.9529237062245</v>
      </c>
      <c r="BI123" s="91">
        <v>54045422</v>
      </c>
      <c r="BJ123" s="91">
        <v>53861424</v>
      </c>
      <c r="BK123" s="91">
        <v>653290</v>
      </c>
      <c r="BL123" s="91"/>
    </row>
    <row r="124" spans="1:64" x14ac:dyDescent="0.3">
      <c r="A124" s="111" t="s">
        <v>220</v>
      </c>
      <c r="B124" s="94" t="s">
        <v>219</v>
      </c>
      <c r="C124" s="92">
        <v>2.9737455817512664</v>
      </c>
      <c r="D124" s="92">
        <v>3.9562968005971499</v>
      </c>
      <c r="E124" s="92">
        <v>50.031999999999996</v>
      </c>
      <c r="F124" s="92">
        <v>4.2382239682248004</v>
      </c>
      <c r="G124" s="92">
        <v>48.71255</v>
      </c>
      <c r="H124" s="92">
        <v>44.599899999999998</v>
      </c>
      <c r="I124" s="93">
        <v>42.3</v>
      </c>
      <c r="J124" s="92">
        <v>13.404999999999999</v>
      </c>
      <c r="K124" s="92">
        <v>0.64503737402176076</v>
      </c>
      <c r="L124" s="92">
        <v>0.17144883</v>
      </c>
      <c r="M124" s="92">
        <v>61.500680000000003</v>
      </c>
      <c r="N124" s="92">
        <v>128.09</v>
      </c>
      <c r="O124" s="92">
        <v>110.87</v>
      </c>
      <c r="P124" s="92">
        <v>1.0547718939669137</v>
      </c>
      <c r="Q124" s="92">
        <v>0.36958929279072783</v>
      </c>
      <c r="R124" s="93">
        <v>39.6</v>
      </c>
      <c r="S124" s="93">
        <v>13.2</v>
      </c>
      <c r="T124" s="91">
        <v>423</v>
      </c>
      <c r="U124" s="93">
        <v>13.8</v>
      </c>
      <c r="V124" s="92">
        <v>6.03</v>
      </c>
      <c r="W124" s="92">
        <v>44.555999999999997</v>
      </c>
      <c r="X124" s="91">
        <v>1103903</v>
      </c>
      <c r="Y124" s="92">
        <v>0.46023062379596957</v>
      </c>
      <c r="Z124" s="92">
        <v>59.1</v>
      </c>
      <c r="AA124" s="91">
        <v>2502</v>
      </c>
      <c r="AB124" s="91">
        <v>0</v>
      </c>
      <c r="AC124" s="91">
        <v>289644</v>
      </c>
      <c r="AD124" s="91">
        <v>0</v>
      </c>
      <c r="AE124" s="91">
        <v>3925</v>
      </c>
      <c r="AF124" s="91">
        <v>106</v>
      </c>
      <c r="AG124" s="91">
        <v>118</v>
      </c>
      <c r="AH124" s="93">
        <v>27.3</v>
      </c>
      <c r="AI124" s="91">
        <v>602893</v>
      </c>
      <c r="AJ124" s="91">
        <v>1499000</v>
      </c>
      <c r="AK124" s="92">
        <v>19.8461538462</v>
      </c>
      <c r="AL124" s="93">
        <v>40</v>
      </c>
      <c r="AM124" s="93" t="s">
        <v>429</v>
      </c>
      <c r="AN124" s="92">
        <v>112.70235971802499</v>
      </c>
      <c r="AO124" s="93">
        <v>54</v>
      </c>
      <c r="AP124" s="92" t="s">
        <v>429</v>
      </c>
      <c r="AQ124" s="92">
        <v>3.3</v>
      </c>
      <c r="AR124" s="92">
        <v>0.10644198954105377</v>
      </c>
      <c r="AS124" s="91">
        <v>52</v>
      </c>
      <c r="AT124" s="93">
        <v>52.501182556152301</v>
      </c>
      <c r="AU124" s="92" t="s">
        <v>429</v>
      </c>
      <c r="AV124" s="92">
        <v>51</v>
      </c>
      <c r="AW124" s="92">
        <v>112.70235971802499</v>
      </c>
      <c r="AX124" s="91">
        <v>58000</v>
      </c>
      <c r="AY124" s="93">
        <v>34.503740000000001</v>
      </c>
      <c r="AZ124" s="93">
        <v>82.5411</v>
      </c>
      <c r="BA124" s="92" t="s">
        <v>429</v>
      </c>
      <c r="BB124" s="91">
        <v>88</v>
      </c>
      <c r="BC124" s="91">
        <v>32</v>
      </c>
      <c r="BD124" s="91">
        <v>67</v>
      </c>
      <c r="BE124" s="92">
        <v>969.25811767578102</v>
      </c>
      <c r="BF124" s="92">
        <v>195</v>
      </c>
      <c r="BG124" s="93">
        <v>47</v>
      </c>
      <c r="BH124" s="91">
        <v>5931.4538845726292</v>
      </c>
      <c r="BI124" s="91">
        <v>2494524</v>
      </c>
      <c r="BJ124" s="91">
        <v>2474262</v>
      </c>
      <c r="BK124" s="91">
        <v>823290</v>
      </c>
      <c r="BL124" s="91"/>
    </row>
    <row r="125" spans="1:64" x14ac:dyDescent="0.3">
      <c r="A125" s="111" t="s">
        <v>222</v>
      </c>
      <c r="B125" s="94" t="s">
        <v>221</v>
      </c>
      <c r="C125" s="92">
        <v>635.20000000000005</v>
      </c>
      <c r="D125" s="92">
        <v>-1.344820893178184</v>
      </c>
      <c r="E125" s="92">
        <v>100</v>
      </c>
      <c r="F125" s="92" t="s">
        <v>429</v>
      </c>
      <c r="G125" s="92">
        <v>2.5888900000000001</v>
      </c>
      <c r="H125" s="92" t="s">
        <v>429</v>
      </c>
      <c r="I125" s="93" t="s">
        <v>429</v>
      </c>
      <c r="J125" s="92" t="s">
        <v>429</v>
      </c>
      <c r="K125" s="92" t="s">
        <v>429</v>
      </c>
      <c r="L125" s="92" t="s">
        <v>429</v>
      </c>
      <c r="M125" s="92">
        <v>0</v>
      </c>
      <c r="N125" s="92">
        <v>23.54</v>
      </c>
      <c r="O125" s="92">
        <v>26.75</v>
      </c>
      <c r="P125" s="92">
        <v>19.783680519815487</v>
      </c>
      <c r="Q125" s="92">
        <v>5.2022949352133336</v>
      </c>
      <c r="R125" s="93">
        <v>31.8</v>
      </c>
      <c r="S125" s="93">
        <v>4.8</v>
      </c>
      <c r="T125" s="91">
        <v>91</v>
      </c>
      <c r="U125" s="93" t="s">
        <v>429</v>
      </c>
      <c r="V125" s="92" t="s">
        <v>429</v>
      </c>
      <c r="W125" s="92" t="s">
        <v>429</v>
      </c>
      <c r="X125" s="91">
        <v>2844</v>
      </c>
      <c r="Y125" s="92" t="s">
        <v>429</v>
      </c>
      <c r="Z125" s="92" t="s">
        <v>429</v>
      </c>
      <c r="AA125" s="91">
        <v>0</v>
      </c>
      <c r="AB125" s="91">
        <v>0</v>
      </c>
      <c r="AC125" s="91">
        <v>0</v>
      </c>
      <c r="AD125" s="91">
        <v>0</v>
      </c>
      <c r="AE125" s="91">
        <v>1379</v>
      </c>
      <c r="AF125" s="91">
        <v>0</v>
      </c>
      <c r="AG125" s="91">
        <v>31</v>
      </c>
      <c r="AH125" s="93">
        <v>2.7</v>
      </c>
      <c r="AI125" s="91">
        <v>45457</v>
      </c>
      <c r="AJ125" s="91" t="s">
        <v>429</v>
      </c>
      <c r="AK125" s="92">
        <v>110.809080209</v>
      </c>
      <c r="AL125" s="93">
        <v>0</v>
      </c>
      <c r="AM125" s="93" t="s">
        <v>429</v>
      </c>
      <c r="AN125" s="92">
        <v>94.580535325829899</v>
      </c>
      <c r="AO125" s="93">
        <v>19.688763836629001</v>
      </c>
      <c r="AP125" s="92">
        <v>0.49</v>
      </c>
      <c r="AQ125" s="92">
        <v>1.7666666666666664</v>
      </c>
      <c r="AR125" s="92">
        <v>-7.6744027435779572E-2</v>
      </c>
      <c r="AS125" s="91" t="s">
        <v>429</v>
      </c>
      <c r="AT125" s="93">
        <v>99.553169250488295</v>
      </c>
      <c r="AU125" s="92" t="s">
        <v>429</v>
      </c>
      <c r="AV125" s="92">
        <v>57</v>
      </c>
      <c r="AW125" s="92">
        <v>94.580535325829899</v>
      </c>
      <c r="AX125" s="91">
        <v>46</v>
      </c>
      <c r="AY125" s="93">
        <v>65.595529999999997</v>
      </c>
      <c r="AZ125" s="93">
        <v>99.484930000000006</v>
      </c>
      <c r="BA125" s="92">
        <v>12.388999999999999</v>
      </c>
      <c r="BB125" s="91">
        <v>87</v>
      </c>
      <c r="BC125" s="91">
        <v>94</v>
      </c>
      <c r="BD125" s="91" t="s">
        <v>429</v>
      </c>
      <c r="BE125" s="92">
        <v>1246.30212402344</v>
      </c>
      <c r="BF125" s="92" t="s">
        <v>429</v>
      </c>
      <c r="BG125" s="93">
        <v>34</v>
      </c>
      <c r="BH125" s="91">
        <v>9030.0710644740557</v>
      </c>
      <c r="BI125" s="91">
        <v>10764</v>
      </c>
      <c r="BJ125" s="91">
        <v>10222</v>
      </c>
      <c r="BK125" s="91">
        <v>21</v>
      </c>
      <c r="BL125" s="91"/>
    </row>
    <row r="126" spans="1:64" x14ac:dyDescent="0.3">
      <c r="A126" s="111" t="s">
        <v>224</v>
      </c>
      <c r="B126" s="94" t="s">
        <v>223</v>
      </c>
      <c r="C126" s="92">
        <v>195.93910708057203</v>
      </c>
      <c r="D126" s="92">
        <v>3.7218183925658099</v>
      </c>
      <c r="E126" s="92">
        <v>19.739999999999998</v>
      </c>
      <c r="F126" s="92">
        <v>4.2393644425714196</v>
      </c>
      <c r="G126" s="92">
        <v>21.490449999999999</v>
      </c>
      <c r="H126" s="92">
        <v>47.781840000000003</v>
      </c>
      <c r="I126" s="93">
        <v>51</v>
      </c>
      <c r="J126" s="92">
        <v>9.4640000000000004</v>
      </c>
      <c r="K126" s="92">
        <v>0.57948526977378356</v>
      </c>
      <c r="L126" s="92">
        <v>0.14826083000000001</v>
      </c>
      <c r="M126" s="92">
        <v>220.52037000000001</v>
      </c>
      <c r="N126" s="92">
        <v>631.4</v>
      </c>
      <c r="O126" s="92">
        <v>603.94000000000005</v>
      </c>
      <c r="P126" s="92">
        <v>4.9585615394619911</v>
      </c>
      <c r="Q126" s="92">
        <v>28.559667337295597</v>
      </c>
      <c r="R126" s="93">
        <v>32.200000000000003</v>
      </c>
      <c r="S126" s="93">
        <v>27</v>
      </c>
      <c r="T126" s="91">
        <v>152</v>
      </c>
      <c r="U126" s="93">
        <v>0.2</v>
      </c>
      <c r="V126" s="92">
        <v>0</v>
      </c>
      <c r="W126" s="92">
        <v>0.45</v>
      </c>
      <c r="X126" s="91">
        <v>16062081</v>
      </c>
      <c r="Y126" s="92">
        <v>0.47573758713876135</v>
      </c>
      <c r="Z126" s="92">
        <v>32.799999999999997</v>
      </c>
      <c r="AA126" s="91">
        <v>1713634</v>
      </c>
      <c r="AB126" s="91">
        <v>1406</v>
      </c>
      <c r="AC126" s="91">
        <v>97395</v>
      </c>
      <c r="AD126" s="91">
        <v>0</v>
      </c>
      <c r="AE126" s="91">
        <v>20863</v>
      </c>
      <c r="AF126" s="91">
        <v>0</v>
      </c>
      <c r="AG126" s="91">
        <v>119</v>
      </c>
      <c r="AH126" s="93">
        <v>8.6999999999999993</v>
      </c>
      <c r="AI126" s="91">
        <v>3296953</v>
      </c>
      <c r="AJ126" s="91">
        <v>940000</v>
      </c>
      <c r="AK126" s="92">
        <v>0.30726558042199997</v>
      </c>
      <c r="AL126" s="93">
        <v>20</v>
      </c>
      <c r="AM126" s="93">
        <v>67.908429999999996</v>
      </c>
      <c r="AN126" s="92">
        <v>139.446361818746</v>
      </c>
      <c r="AO126" s="93">
        <v>93.197278911564595</v>
      </c>
      <c r="AP126" s="92">
        <v>0.56999999999999995</v>
      </c>
      <c r="AQ126" s="92">
        <v>2.85</v>
      </c>
      <c r="AR126" s="92">
        <v>-0.90233832597732544</v>
      </c>
      <c r="AS126" s="91">
        <v>34</v>
      </c>
      <c r="AT126" s="93">
        <v>95.507476806640597</v>
      </c>
      <c r="AU126" s="92">
        <v>67.908429999999996</v>
      </c>
      <c r="AV126" s="92">
        <v>34</v>
      </c>
      <c r="AW126" s="92">
        <v>139.446361818746</v>
      </c>
      <c r="AX126" s="91">
        <v>22000</v>
      </c>
      <c r="AY126" s="93">
        <v>62.053600000000003</v>
      </c>
      <c r="AZ126" s="93">
        <v>88.812250000000006</v>
      </c>
      <c r="BA126" s="92">
        <v>6.5069999999999997</v>
      </c>
      <c r="BB126" s="91">
        <v>90</v>
      </c>
      <c r="BC126" s="91">
        <v>59</v>
      </c>
      <c r="BD126" s="91">
        <v>80</v>
      </c>
      <c r="BE126" s="92">
        <v>155.96958923339801</v>
      </c>
      <c r="BF126" s="92">
        <v>186</v>
      </c>
      <c r="BG126" s="93">
        <v>23</v>
      </c>
      <c r="BH126" s="91">
        <v>1025.7983558661729</v>
      </c>
      <c r="BI126" s="91">
        <v>28608715</v>
      </c>
      <c r="BJ126" s="91">
        <v>28341208</v>
      </c>
      <c r="BK126" s="91">
        <v>143350</v>
      </c>
      <c r="BL126" s="91"/>
    </row>
    <row r="127" spans="1:64" x14ac:dyDescent="0.3">
      <c r="A127" s="111" t="s">
        <v>226</v>
      </c>
      <c r="B127" s="94" t="s">
        <v>225</v>
      </c>
      <c r="C127" s="92">
        <v>511.45791035915704</v>
      </c>
      <c r="D127" s="92">
        <v>1.0328482247068003</v>
      </c>
      <c r="E127" s="92">
        <v>91.49</v>
      </c>
      <c r="F127" s="92">
        <v>2.2263915622436099</v>
      </c>
      <c r="G127" s="92">
        <v>0</v>
      </c>
      <c r="H127" s="92" t="s">
        <v>429</v>
      </c>
      <c r="I127" s="93" t="s">
        <v>429</v>
      </c>
      <c r="J127" s="92">
        <v>5.0490000000000004</v>
      </c>
      <c r="K127" s="92">
        <v>0.9334946999612731</v>
      </c>
      <c r="L127" s="92" t="s">
        <v>429</v>
      </c>
      <c r="M127" s="92">
        <v>-25.309809999999999</v>
      </c>
      <c r="N127" s="92">
        <v>0</v>
      </c>
      <c r="O127" s="92">
        <v>0</v>
      </c>
      <c r="P127" s="92" t="s">
        <v>429</v>
      </c>
      <c r="Q127" s="92">
        <v>0.27275595162599847</v>
      </c>
      <c r="R127" s="93">
        <v>3.9</v>
      </c>
      <c r="S127" s="93" t="s">
        <v>429</v>
      </c>
      <c r="T127" s="91">
        <v>5.1999998092651403</v>
      </c>
      <c r="U127" s="93">
        <v>0.2</v>
      </c>
      <c r="V127" s="92">
        <v>0.06</v>
      </c>
      <c r="W127" s="92" t="s">
        <v>429</v>
      </c>
      <c r="X127" s="91">
        <v>41</v>
      </c>
      <c r="Y127" s="92">
        <v>4.1109984385139575E-2</v>
      </c>
      <c r="Z127" s="92">
        <v>28.2</v>
      </c>
      <c r="AA127" s="91">
        <v>0</v>
      </c>
      <c r="AB127" s="91">
        <v>0</v>
      </c>
      <c r="AC127" s="91">
        <v>0</v>
      </c>
      <c r="AD127" s="91">
        <v>0</v>
      </c>
      <c r="AE127" s="91">
        <v>114140</v>
      </c>
      <c r="AF127" s="91">
        <v>0</v>
      </c>
      <c r="AG127" s="91">
        <v>126</v>
      </c>
      <c r="AH127" s="93">
        <v>2.4</v>
      </c>
      <c r="AI127" s="91">
        <v>43996044.579144001</v>
      </c>
      <c r="AJ127" s="91">
        <v>17924000</v>
      </c>
      <c r="AK127" s="92">
        <v>38.752537080400003</v>
      </c>
      <c r="AL127" s="93">
        <v>60</v>
      </c>
      <c r="AM127" s="93" t="s">
        <v>429</v>
      </c>
      <c r="AN127" s="92">
        <v>123.73120994914299</v>
      </c>
      <c r="AO127" s="93">
        <v>88.470186347099002</v>
      </c>
      <c r="AP127" s="92">
        <v>0.61</v>
      </c>
      <c r="AQ127" s="92">
        <v>4.3166666666666664</v>
      </c>
      <c r="AR127" s="92">
        <v>1.8504656553268433</v>
      </c>
      <c r="AS127" s="91">
        <v>82</v>
      </c>
      <c r="AT127" s="93">
        <v>100</v>
      </c>
      <c r="AU127" s="92" t="s">
        <v>429</v>
      </c>
      <c r="AV127" s="92">
        <v>94.712073721730306</v>
      </c>
      <c r="AW127" s="92">
        <v>123.73120994914299</v>
      </c>
      <c r="AX127" s="91">
        <v>210000</v>
      </c>
      <c r="AY127" s="93">
        <v>97.713610000000003</v>
      </c>
      <c r="AZ127" s="93">
        <v>100</v>
      </c>
      <c r="BA127" s="92">
        <v>35.067</v>
      </c>
      <c r="BB127" s="91">
        <v>94</v>
      </c>
      <c r="BC127" s="91">
        <v>90</v>
      </c>
      <c r="BD127" s="91">
        <v>93</v>
      </c>
      <c r="BE127" s="92">
        <v>5251.24169921875</v>
      </c>
      <c r="BF127" s="92">
        <v>5</v>
      </c>
      <c r="BG127" s="93">
        <v>89</v>
      </c>
      <c r="BH127" s="91">
        <v>52978.436158612836</v>
      </c>
      <c r="BI127" s="91">
        <v>17097123</v>
      </c>
      <c r="BJ127" s="91">
        <v>16908948</v>
      </c>
      <c r="BK127" s="91">
        <v>33730</v>
      </c>
      <c r="BL127" s="91"/>
    </row>
    <row r="128" spans="1:64" x14ac:dyDescent="0.3">
      <c r="A128" s="111" t="s">
        <v>228</v>
      </c>
      <c r="B128" s="94" t="s">
        <v>227</v>
      </c>
      <c r="C128" s="92">
        <v>18.554175686453231</v>
      </c>
      <c r="D128" s="92">
        <v>1.9759608353556983</v>
      </c>
      <c r="E128" s="92">
        <v>86.537999999999997</v>
      </c>
      <c r="F128" s="92">
        <v>2.6979730347539101</v>
      </c>
      <c r="G128" s="92">
        <v>0</v>
      </c>
      <c r="H128" s="92" t="s">
        <v>429</v>
      </c>
      <c r="I128" s="93" t="s">
        <v>429</v>
      </c>
      <c r="J128" s="92">
        <v>6.3019999999999996</v>
      </c>
      <c r="K128" s="92">
        <v>0.92088614113865774</v>
      </c>
      <c r="L128" s="92" t="s">
        <v>429</v>
      </c>
      <c r="M128" s="92">
        <v>0</v>
      </c>
      <c r="N128" s="92">
        <v>0</v>
      </c>
      <c r="O128" s="92">
        <v>0</v>
      </c>
      <c r="P128" s="92" t="s">
        <v>429</v>
      </c>
      <c r="Q128" s="92">
        <v>0.22082061532643613</v>
      </c>
      <c r="R128" s="93">
        <v>5.7</v>
      </c>
      <c r="S128" s="93" t="s">
        <v>429</v>
      </c>
      <c r="T128" s="91">
        <v>7.5</v>
      </c>
      <c r="U128" s="93">
        <v>0.11</v>
      </c>
      <c r="V128" s="92" t="s">
        <v>429</v>
      </c>
      <c r="W128" s="92" t="s">
        <v>429</v>
      </c>
      <c r="X128" s="91">
        <v>3</v>
      </c>
      <c r="Y128" s="92">
        <v>0.13293942293655325</v>
      </c>
      <c r="Z128" s="92" t="s">
        <v>429</v>
      </c>
      <c r="AA128" s="91">
        <v>2383</v>
      </c>
      <c r="AB128" s="91">
        <v>100</v>
      </c>
      <c r="AC128" s="91">
        <v>23</v>
      </c>
      <c r="AD128" s="91">
        <v>0</v>
      </c>
      <c r="AE128" s="91">
        <v>2039</v>
      </c>
      <c r="AF128" s="91">
        <v>0</v>
      </c>
      <c r="AG128" s="91">
        <v>129</v>
      </c>
      <c r="AH128" s="93">
        <v>2.4</v>
      </c>
      <c r="AI128" s="91">
        <v>17249049.954136699</v>
      </c>
      <c r="AJ128" s="91">
        <v>3555000</v>
      </c>
      <c r="AK128" s="92">
        <v>76.075199150299994</v>
      </c>
      <c r="AL128" s="93">
        <v>100</v>
      </c>
      <c r="AM128" s="93" t="s">
        <v>429</v>
      </c>
      <c r="AN128" s="92">
        <v>134.931967934261</v>
      </c>
      <c r="AO128" s="93">
        <v>24.571833959536502</v>
      </c>
      <c r="AP128" s="92">
        <v>0.59</v>
      </c>
      <c r="AQ128" s="92">
        <v>3.95</v>
      </c>
      <c r="AR128" s="92">
        <v>1.6702513694763184</v>
      </c>
      <c r="AS128" s="91">
        <v>87</v>
      </c>
      <c r="AT128" s="93">
        <v>100</v>
      </c>
      <c r="AU128" s="92" t="s">
        <v>429</v>
      </c>
      <c r="AV128" s="92">
        <v>90.811093072382704</v>
      </c>
      <c r="AW128" s="92">
        <v>134.931967934261</v>
      </c>
      <c r="AX128" s="91">
        <v>110000</v>
      </c>
      <c r="AY128" s="93">
        <v>100</v>
      </c>
      <c r="AZ128" s="93">
        <v>100</v>
      </c>
      <c r="BA128" s="92">
        <v>30.251999999999999</v>
      </c>
      <c r="BB128" s="91">
        <v>94</v>
      </c>
      <c r="BC128" s="91">
        <v>90</v>
      </c>
      <c r="BD128" s="91">
        <v>94</v>
      </c>
      <c r="BE128" s="92">
        <v>3664.72143554688</v>
      </c>
      <c r="BF128" s="92">
        <v>9</v>
      </c>
      <c r="BG128" s="93">
        <v>90</v>
      </c>
      <c r="BH128" s="91">
        <v>41966.009184637383</v>
      </c>
      <c r="BI128" s="91">
        <v>4783062</v>
      </c>
      <c r="BJ128" s="91">
        <v>4528526</v>
      </c>
      <c r="BK128" s="91">
        <v>263310</v>
      </c>
      <c r="BL128" s="91"/>
    </row>
    <row r="129" spans="1:64" x14ac:dyDescent="0.3">
      <c r="A129" s="111" t="s">
        <v>230</v>
      </c>
      <c r="B129" s="94" t="s">
        <v>229</v>
      </c>
      <c r="C129" s="92">
        <v>53.72704836297158</v>
      </c>
      <c r="D129" s="92">
        <v>1.6371415422671196</v>
      </c>
      <c r="E129" s="92">
        <v>58.521999999999998</v>
      </c>
      <c r="F129" s="92" t="s">
        <v>429</v>
      </c>
      <c r="G129" s="92">
        <v>6.5029899999999996</v>
      </c>
      <c r="H129" s="92" t="s">
        <v>429</v>
      </c>
      <c r="I129" s="93">
        <v>43.2</v>
      </c>
      <c r="J129" s="92">
        <v>10.1</v>
      </c>
      <c r="K129" s="92">
        <v>0.6511042612635094</v>
      </c>
      <c r="L129" s="92">
        <v>7.3502789999999998E-2</v>
      </c>
      <c r="M129" s="92">
        <v>72.580510000000004</v>
      </c>
      <c r="N129" s="92">
        <v>181.77</v>
      </c>
      <c r="O129" s="92">
        <v>181.7</v>
      </c>
      <c r="P129" s="92">
        <v>2.7478393735734485</v>
      </c>
      <c r="Q129" s="92">
        <v>11.471396042617961</v>
      </c>
      <c r="R129" s="93">
        <v>18.3</v>
      </c>
      <c r="S129" s="93">
        <v>4.5999999999999996</v>
      </c>
      <c r="T129" s="91">
        <v>45</v>
      </c>
      <c r="U129" s="93">
        <v>0.2</v>
      </c>
      <c r="V129" s="92">
        <v>0.12</v>
      </c>
      <c r="W129" s="92">
        <v>5.0519999999999996</v>
      </c>
      <c r="X129" s="91">
        <v>1614121</v>
      </c>
      <c r="Y129" s="92">
        <v>0.45470245497493966</v>
      </c>
      <c r="Z129" s="92">
        <v>46.2</v>
      </c>
      <c r="AA129" s="91">
        <v>52915</v>
      </c>
      <c r="AB129" s="91">
        <v>313000</v>
      </c>
      <c r="AC129" s="91">
        <v>94513</v>
      </c>
      <c r="AD129" s="91">
        <v>0</v>
      </c>
      <c r="AE129" s="91">
        <v>457</v>
      </c>
      <c r="AF129" s="91">
        <v>0</v>
      </c>
      <c r="AG129" s="91">
        <v>116</v>
      </c>
      <c r="AH129" s="93">
        <v>17</v>
      </c>
      <c r="AI129" s="91" t="s">
        <v>429</v>
      </c>
      <c r="AJ129" s="91">
        <v>1787000</v>
      </c>
      <c r="AK129" s="92">
        <v>2.2830069488300002</v>
      </c>
      <c r="AL129" s="93">
        <v>80</v>
      </c>
      <c r="AM129" s="93">
        <v>82.614549999999994</v>
      </c>
      <c r="AN129" s="92">
        <v>115.09590672091799</v>
      </c>
      <c r="AO129" s="93">
        <v>10.224311558656099</v>
      </c>
      <c r="AP129" s="92">
        <v>0.56999999999999995</v>
      </c>
      <c r="AQ129" s="92">
        <v>3.1333333333333333</v>
      </c>
      <c r="AR129" s="92">
        <v>-0.80246990919113159</v>
      </c>
      <c r="AS129" s="91">
        <v>22</v>
      </c>
      <c r="AT129" s="93">
        <v>86.767799377441406</v>
      </c>
      <c r="AU129" s="92">
        <v>82.614549999999994</v>
      </c>
      <c r="AV129" s="92">
        <v>27.863040008774799</v>
      </c>
      <c r="AW129" s="92">
        <v>115.09590672091799</v>
      </c>
      <c r="AX129" s="91">
        <v>18000</v>
      </c>
      <c r="AY129" s="93">
        <v>74.434730000000002</v>
      </c>
      <c r="AZ129" s="93">
        <v>81.524760000000001</v>
      </c>
      <c r="BA129" s="92">
        <v>10.056000000000001</v>
      </c>
      <c r="BB129" s="91">
        <v>98</v>
      </c>
      <c r="BC129" s="91">
        <v>84</v>
      </c>
      <c r="BD129" s="91">
        <v>98</v>
      </c>
      <c r="BE129" s="92">
        <v>484.53228759765602</v>
      </c>
      <c r="BF129" s="92">
        <v>98</v>
      </c>
      <c r="BG129" s="93">
        <v>73</v>
      </c>
      <c r="BH129" s="91">
        <v>2028.8968905735078</v>
      </c>
      <c r="BI129" s="91">
        <v>6545503</v>
      </c>
      <c r="BJ129" s="91">
        <v>6073017</v>
      </c>
      <c r="BK129" s="91">
        <v>120340</v>
      </c>
      <c r="BL129" s="91"/>
    </row>
    <row r="130" spans="1:64" x14ac:dyDescent="0.3">
      <c r="A130" s="111" t="s">
        <v>232</v>
      </c>
      <c r="B130" s="94" t="s">
        <v>231</v>
      </c>
      <c r="C130" s="92">
        <v>17.717650588142416</v>
      </c>
      <c r="D130" s="92">
        <v>4.2745351016454496</v>
      </c>
      <c r="E130" s="92">
        <v>16.425000000000001</v>
      </c>
      <c r="F130" s="92">
        <v>5.91684917249255</v>
      </c>
      <c r="G130" s="92">
        <v>67.849069999999998</v>
      </c>
      <c r="H130" s="92">
        <v>8.9778599999999997</v>
      </c>
      <c r="I130" s="93">
        <v>61.8</v>
      </c>
      <c r="J130" s="92">
        <v>19.914000000000001</v>
      </c>
      <c r="K130" s="92">
        <v>0.37659108310314304</v>
      </c>
      <c r="L130" s="92">
        <v>0.59014820999999995</v>
      </c>
      <c r="M130" s="92">
        <v>6345.6016200000004</v>
      </c>
      <c r="N130" s="92">
        <v>427.37</v>
      </c>
      <c r="O130" s="92">
        <v>529.03</v>
      </c>
      <c r="P130" s="92">
        <v>13.170069279579899</v>
      </c>
      <c r="Q130" s="92">
        <v>3.1931926078841411</v>
      </c>
      <c r="R130" s="93">
        <v>83.7</v>
      </c>
      <c r="S130" s="93">
        <v>31.7</v>
      </c>
      <c r="T130" s="91">
        <v>90</v>
      </c>
      <c r="U130" s="93">
        <v>0.4</v>
      </c>
      <c r="V130" s="92">
        <v>0.14000000000000001</v>
      </c>
      <c r="W130" s="92">
        <v>358.64699999999999</v>
      </c>
      <c r="X130" s="91">
        <v>14068652</v>
      </c>
      <c r="Y130" s="92">
        <v>0.64744784733237826</v>
      </c>
      <c r="Z130" s="92">
        <v>34.299999999999997</v>
      </c>
      <c r="AA130" s="91">
        <v>1343203</v>
      </c>
      <c r="AB130" s="91">
        <v>134292</v>
      </c>
      <c r="AC130" s="91">
        <v>223000</v>
      </c>
      <c r="AD130" s="91">
        <v>196717</v>
      </c>
      <c r="AE130" s="91">
        <v>225833</v>
      </c>
      <c r="AF130" s="91">
        <v>0</v>
      </c>
      <c r="AG130" s="91">
        <v>124</v>
      </c>
      <c r="AH130" s="93">
        <v>16.5</v>
      </c>
      <c r="AI130" s="91" t="s">
        <v>429</v>
      </c>
      <c r="AJ130" s="91">
        <v>164000</v>
      </c>
      <c r="AK130" s="92">
        <v>0.50318801476899999</v>
      </c>
      <c r="AL130" s="93">
        <v>20</v>
      </c>
      <c r="AM130" s="93">
        <v>30.560390000000002</v>
      </c>
      <c r="AN130" s="92">
        <v>40.638499958013902</v>
      </c>
      <c r="AO130" s="93">
        <v>25.67</v>
      </c>
      <c r="AP130" s="92">
        <v>0.56000000000000005</v>
      </c>
      <c r="AQ130" s="92">
        <v>2.9</v>
      </c>
      <c r="AR130" s="92">
        <v>-0.76604253053665161</v>
      </c>
      <c r="AS130" s="91">
        <v>32</v>
      </c>
      <c r="AT130" s="93">
        <v>20.041904449462901</v>
      </c>
      <c r="AU130" s="92">
        <v>30.560390000000002</v>
      </c>
      <c r="AV130" s="92">
        <v>5.2504876866947301</v>
      </c>
      <c r="AW130" s="92">
        <v>40.638499958013902</v>
      </c>
      <c r="AX130" s="91">
        <v>49000</v>
      </c>
      <c r="AY130" s="93">
        <v>13.566660000000001</v>
      </c>
      <c r="AZ130" s="93">
        <v>50.273069999999997</v>
      </c>
      <c r="BA130" s="92">
        <v>0.5</v>
      </c>
      <c r="BB130" s="91">
        <v>81</v>
      </c>
      <c r="BC130" s="91">
        <v>38</v>
      </c>
      <c r="BD130" s="91">
        <v>80</v>
      </c>
      <c r="BE130" s="92">
        <v>61.430252075195298</v>
      </c>
      <c r="BF130" s="92">
        <v>509</v>
      </c>
      <c r="BG130" s="93">
        <v>44</v>
      </c>
      <c r="BH130" s="91">
        <v>411.6889425426217</v>
      </c>
      <c r="BI130" s="91">
        <v>23310719</v>
      </c>
      <c r="BJ130" s="91">
        <v>19916908</v>
      </c>
      <c r="BK130" s="91">
        <v>1266700</v>
      </c>
      <c r="BL130" s="91"/>
    </row>
    <row r="131" spans="1:64" x14ac:dyDescent="0.3">
      <c r="A131" s="111" t="s">
        <v>234</v>
      </c>
      <c r="B131" s="94" t="s">
        <v>233</v>
      </c>
      <c r="C131" s="92">
        <v>215.06498896538093</v>
      </c>
      <c r="D131" s="92">
        <v>4.2388468031754956</v>
      </c>
      <c r="E131" s="92">
        <v>50.344000000000001</v>
      </c>
      <c r="F131" s="92">
        <v>4.9014286643141203</v>
      </c>
      <c r="G131" s="92">
        <v>19.804320000000001</v>
      </c>
      <c r="H131" s="92">
        <v>41.948920000000001</v>
      </c>
      <c r="I131" s="93">
        <v>53.9</v>
      </c>
      <c r="J131" s="92">
        <v>16.625</v>
      </c>
      <c r="K131" s="92">
        <v>0.53413628601971408</v>
      </c>
      <c r="L131" s="92">
        <v>0.29115793000000001</v>
      </c>
      <c r="M131" s="92">
        <v>17430.809550000002</v>
      </c>
      <c r="N131" s="92">
        <v>1742.86</v>
      </c>
      <c r="O131" s="92">
        <v>1724.35</v>
      </c>
      <c r="P131" s="92">
        <v>0.87123785185706137</v>
      </c>
      <c r="Q131" s="92">
        <v>6.1195272508974687</v>
      </c>
      <c r="R131" s="93">
        <v>119.9</v>
      </c>
      <c r="S131" s="93">
        <v>31.5</v>
      </c>
      <c r="T131" s="91">
        <v>219</v>
      </c>
      <c r="U131" s="93">
        <v>2.9</v>
      </c>
      <c r="V131" s="92" t="s">
        <v>429</v>
      </c>
      <c r="W131" s="92">
        <v>281.149</v>
      </c>
      <c r="X131" s="91">
        <v>133972724</v>
      </c>
      <c r="Y131" s="92" t="s">
        <v>429</v>
      </c>
      <c r="Z131" s="92">
        <v>43</v>
      </c>
      <c r="AA131" s="91">
        <v>12204</v>
      </c>
      <c r="AB131" s="91">
        <v>1939285</v>
      </c>
      <c r="AC131" s="91">
        <v>131284</v>
      </c>
      <c r="AD131" s="91">
        <v>2216000</v>
      </c>
      <c r="AE131" s="91">
        <v>35680</v>
      </c>
      <c r="AF131" s="91">
        <v>2</v>
      </c>
      <c r="AG131" s="91">
        <v>116</v>
      </c>
      <c r="AH131" s="93">
        <v>13.4</v>
      </c>
      <c r="AI131" s="91">
        <v>8169192.3099999996</v>
      </c>
      <c r="AJ131" s="91" t="s">
        <v>429</v>
      </c>
      <c r="AK131" s="92">
        <v>25.739517986199999</v>
      </c>
      <c r="AL131" s="93">
        <v>40</v>
      </c>
      <c r="AM131" s="93">
        <v>62.016010000000001</v>
      </c>
      <c r="AN131" s="92">
        <v>88.184241247757399</v>
      </c>
      <c r="AO131" s="93">
        <v>96.508518539067595</v>
      </c>
      <c r="AP131" s="92">
        <v>0.66</v>
      </c>
      <c r="AQ131" s="92">
        <v>3.9</v>
      </c>
      <c r="AR131" s="92">
        <v>-1.0225907564163208</v>
      </c>
      <c r="AS131" s="91">
        <v>26</v>
      </c>
      <c r="AT131" s="93">
        <v>54.400001525878899</v>
      </c>
      <c r="AU131" s="92">
        <v>62.016010000000001</v>
      </c>
      <c r="AV131" s="92">
        <v>42</v>
      </c>
      <c r="AW131" s="92">
        <v>88.184241247757399</v>
      </c>
      <c r="AX131" s="91">
        <v>98000</v>
      </c>
      <c r="AY131" s="93">
        <v>39.171750000000003</v>
      </c>
      <c r="AZ131" s="93">
        <v>71.376630000000006</v>
      </c>
      <c r="BA131" s="92">
        <v>3.827</v>
      </c>
      <c r="BB131" s="91">
        <v>42</v>
      </c>
      <c r="BC131" s="91" t="s">
        <v>429</v>
      </c>
      <c r="BD131" s="91">
        <v>36</v>
      </c>
      <c r="BE131" s="92">
        <v>213.73724365234401</v>
      </c>
      <c r="BF131" s="92">
        <v>917</v>
      </c>
      <c r="BG131" s="93">
        <v>52</v>
      </c>
      <c r="BH131" s="91">
        <v>2028.1819701759794</v>
      </c>
      <c r="BI131" s="91">
        <v>200963603</v>
      </c>
      <c r="BJ131" s="91">
        <v>182141741</v>
      </c>
      <c r="BK131" s="91">
        <v>910770</v>
      </c>
      <c r="BL131" s="91"/>
    </row>
    <row r="132" spans="1:64" x14ac:dyDescent="0.3">
      <c r="A132" s="109" t="s">
        <v>771</v>
      </c>
      <c r="B132" s="94" t="s">
        <v>187</v>
      </c>
      <c r="C132" s="92">
        <v>82.591514670896117</v>
      </c>
      <c r="D132" s="92">
        <v>0.41781958282374893</v>
      </c>
      <c r="E132" s="92">
        <v>57.963000000000001</v>
      </c>
      <c r="F132" s="92" t="s">
        <v>429</v>
      </c>
      <c r="G132" s="92">
        <v>0.68447999999999998</v>
      </c>
      <c r="H132" s="92" t="s">
        <v>429</v>
      </c>
      <c r="I132" s="93">
        <v>8.3000000000000007</v>
      </c>
      <c r="J132" s="92">
        <v>5.4560000000000004</v>
      </c>
      <c r="K132" s="92">
        <v>0.75942233600113707</v>
      </c>
      <c r="L132" s="92">
        <v>9.5581299999999998E-3</v>
      </c>
      <c r="M132" s="92">
        <v>0</v>
      </c>
      <c r="N132" s="92">
        <v>52.42</v>
      </c>
      <c r="O132" s="92">
        <v>66.97</v>
      </c>
      <c r="P132" s="92">
        <v>1.3996421067379936</v>
      </c>
      <c r="Q132" s="92">
        <v>2.7182047009698809</v>
      </c>
      <c r="R132" s="93">
        <v>9.9</v>
      </c>
      <c r="S132" s="93">
        <v>1.3</v>
      </c>
      <c r="T132" s="91">
        <v>13</v>
      </c>
      <c r="U132" s="93">
        <v>0.1</v>
      </c>
      <c r="V132" s="92">
        <v>0.04</v>
      </c>
      <c r="W132" s="92" t="s">
        <v>429</v>
      </c>
      <c r="X132" s="91">
        <v>9</v>
      </c>
      <c r="Y132" s="92">
        <v>0.1450303838490612</v>
      </c>
      <c r="Z132" s="92">
        <v>35.6</v>
      </c>
      <c r="AA132" s="91">
        <v>2220</v>
      </c>
      <c r="AB132" s="91">
        <v>0</v>
      </c>
      <c r="AC132" s="91">
        <v>0</v>
      </c>
      <c r="AD132" s="91">
        <v>140</v>
      </c>
      <c r="AE132" s="91">
        <v>426</v>
      </c>
      <c r="AF132" s="91">
        <v>0</v>
      </c>
      <c r="AG132" s="91">
        <v>120</v>
      </c>
      <c r="AH132" s="93">
        <v>3.2</v>
      </c>
      <c r="AI132" s="91" t="s">
        <v>429</v>
      </c>
      <c r="AJ132" s="91">
        <v>631000</v>
      </c>
      <c r="AK132" s="92">
        <v>1.51015146632</v>
      </c>
      <c r="AL132" s="93">
        <v>100</v>
      </c>
      <c r="AM132" s="93">
        <v>97.8</v>
      </c>
      <c r="AN132" s="92">
        <v>94.534308677519505</v>
      </c>
      <c r="AO132" s="93">
        <v>76.849999999999994</v>
      </c>
      <c r="AP132" s="92" t="s">
        <v>429</v>
      </c>
      <c r="AQ132" s="92">
        <v>3.4833333333333329</v>
      </c>
      <c r="AR132" s="92">
        <v>9.0243078768253326E-2</v>
      </c>
      <c r="AS132" s="91">
        <v>35</v>
      </c>
      <c r="AT132" s="93">
        <v>100</v>
      </c>
      <c r="AU132" s="92">
        <v>97.8</v>
      </c>
      <c r="AV132" s="92">
        <v>79.167755185087103</v>
      </c>
      <c r="AW132" s="92">
        <v>94.534308677519505</v>
      </c>
      <c r="AX132" s="91">
        <v>14000</v>
      </c>
      <c r="AY132" s="93">
        <v>99.124740000000003</v>
      </c>
      <c r="AZ132" s="93">
        <v>93.141459999999995</v>
      </c>
      <c r="BA132" s="92">
        <v>28.736000000000001</v>
      </c>
      <c r="BB132" s="91">
        <v>91</v>
      </c>
      <c r="BC132" s="91">
        <v>97</v>
      </c>
      <c r="BD132" s="91" t="s">
        <v>429</v>
      </c>
      <c r="BE132" s="92">
        <v>934.57500000000005</v>
      </c>
      <c r="BF132" s="92">
        <v>7</v>
      </c>
      <c r="BG132" s="93">
        <v>63</v>
      </c>
      <c r="BH132" s="91">
        <v>6083.7189483214843</v>
      </c>
      <c r="BI132" s="91">
        <v>2083458</v>
      </c>
      <c r="BJ132" s="91">
        <v>2078210</v>
      </c>
      <c r="BK132" s="91">
        <v>25220</v>
      </c>
      <c r="BL132" s="91"/>
    </row>
    <row r="133" spans="1:64" x14ac:dyDescent="0.3">
      <c r="A133" s="111" t="s">
        <v>236</v>
      </c>
      <c r="B133" s="94" t="s">
        <v>235</v>
      </c>
      <c r="C133" s="92">
        <v>14.554919537497476</v>
      </c>
      <c r="D133" s="92">
        <v>1.165071195085547</v>
      </c>
      <c r="E133" s="92">
        <v>82.248000000000005</v>
      </c>
      <c r="F133" s="92">
        <v>2.2154372612291202</v>
      </c>
      <c r="G133" s="92">
        <v>0</v>
      </c>
      <c r="H133" s="92" t="s">
        <v>429</v>
      </c>
      <c r="I133" s="93">
        <v>1E-3</v>
      </c>
      <c r="J133" s="92">
        <v>5.6</v>
      </c>
      <c r="K133" s="92">
        <v>0.95368833688361021</v>
      </c>
      <c r="L133" s="92" t="s">
        <v>429</v>
      </c>
      <c r="M133" s="92">
        <v>-35.911239999999999</v>
      </c>
      <c r="N133" s="92">
        <v>0</v>
      </c>
      <c r="O133" s="92">
        <v>0</v>
      </c>
      <c r="P133" s="92" t="s">
        <v>429</v>
      </c>
      <c r="Q133" s="92">
        <v>0.14841010511277714</v>
      </c>
      <c r="R133" s="93">
        <v>2.5</v>
      </c>
      <c r="S133" s="93" t="s">
        <v>429</v>
      </c>
      <c r="T133" s="91">
        <v>5.0999999046325701</v>
      </c>
      <c r="U133" s="93">
        <v>0.2</v>
      </c>
      <c r="V133" s="92" t="s">
        <v>429</v>
      </c>
      <c r="W133" s="92" t="s">
        <v>429</v>
      </c>
      <c r="X133" s="91">
        <v>40</v>
      </c>
      <c r="Y133" s="92">
        <v>4.4116419479600544E-2</v>
      </c>
      <c r="Z133" s="92">
        <v>27.5</v>
      </c>
      <c r="AA133" s="91">
        <v>0</v>
      </c>
      <c r="AB133" s="91">
        <v>0</v>
      </c>
      <c r="AC133" s="91">
        <v>0</v>
      </c>
      <c r="AD133" s="91">
        <v>0</v>
      </c>
      <c r="AE133" s="91">
        <v>59318</v>
      </c>
      <c r="AF133" s="91">
        <v>0</v>
      </c>
      <c r="AG133" s="91">
        <v>135</v>
      </c>
      <c r="AH133" s="93">
        <v>2.4</v>
      </c>
      <c r="AI133" s="91" t="s">
        <v>429</v>
      </c>
      <c r="AJ133" s="91">
        <v>6252000</v>
      </c>
      <c r="AK133" s="92">
        <v>6.4419243952</v>
      </c>
      <c r="AL133" s="93">
        <v>60</v>
      </c>
      <c r="AM133" s="93" t="s">
        <v>429</v>
      </c>
      <c r="AN133" s="92">
        <v>107.173711615032</v>
      </c>
      <c r="AO133" s="93">
        <v>15.514557789741399</v>
      </c>
      <c r="AP133" s="92">
        <v>0.56000000000000005</v>
      </c>
      <c r="AQ133" s="92">
        <v>4.0833333333333339</v>
      </c>
      <c r="AR133" s="92">
        <v>1.8871194124221802</v>
      </c>
      <c r="AS133" s="91">
        <v>84</v>
      </c>
      <c r="AT133" s="93">
        <v>100</v>
      </c>
      <c r="AU133" s="92" t="s">
        <v>429</v>
      </c>
      <c r="AV133" s="92">
        <v>96.491657988709406</v>
      </c>
      <c r="AW133" s="92">
        <v>107.173711615032</v>
      </c>
      <c r="AX133" s="91">
        <v>140000</v>
      </c>
      <c r="AY133" s="93">
        <v>98.054390000000012</v>
      </c>
      <c r="AZ133" s="93">
        <v>100.00001</v>
      </c>
      <c r="BA133" s="92">
        <v>46.336000000000006</v>
      </c>
      <c r="BB133" s="91">
        <v>96</v>
      </c>
      <c r="BC133" s="91">
        <v>91</v>
      </c>
      <c r="BD133" s="91">
        <v>94</v>
      </c>
      <c r="BE133" s="92">
        <v>6203.45458984375</v>
      </c>
      <c r="BF133" s="92">
        <v>2</v>
      </c>
      <c r="BG133" s="93">
        <v>92</v>
      </c>
      <c r="BH133" s="91">
        <v>81807.198038675982</v>
      </c>
      <c r="BI133" s="91">
        <v>5378859</v>
      </c>
      <c r="BJ133" s="91">
        <v>5211664</v>
      </c>
      <c r="BK133" s="91">
        <v>304250</v>
      </c>
      <c r="BL133" s="91"/>
    </row>
    <row r="134" spans="1:64" x14ac:dyDescent="0.3">
      <c r="A134" s="111" t="s">
        <v>239</v>
      </c>
      <c r="B134" s="94" t="s">
        <v>238</v>
      </c>
      <c r="C134" s="92">
        <v>15.604145395799677</v>
      </c>
      <c r="D134" s="92">
        <v>4.6099372470981077</v>
      </c>
      <c r="E134" s="92">
        <v>84.539000000000001</v>
      </c>
      <c r="F134" s="92" t="s">
        <v>429</v>
      </c>
      <c r="G134" s="92">
        <v>0</v>
      </c>
      <c r="H134" s="92">
        <v>97.4</v>
      </c>
      <c r="I134" s="93" t="s">
        <v>429</v>
      </c>
      <c r="J134" s="92">
        <v>9.0559999999999992</v>
      </c>
      <c r="K134" s="92">
        <v>0.83378943305336872</v>
      </c>
      <c r="L134" s="92" t="s">
        <v>429</v>
      </c>
      <c r="M134" s="92">
        <v>0</v>
      </c>
      <c r="N134" s="92">
        <v>0</v>
      </c>
      <c r="O134" s="92">
        <v>0</v>
      </c>
      <c r="P134" s="92" t="s">
        <v>429</v>
      </c>
      <c r="Q134" s="92">
        <v>4.9209530901945069E-2</v>
      </c>
      <c r="R134" s="93">
        <v>11.4</v>
      </c>
      <c r="S134" s="93">
        <v>9.6999999999999993</v>
      </c>
      <c r="T134" s="91">
        <v>6.6999998092651403</v>
      </c>
      <c r="U134" s="93">
        <v>0.2</v>
      </c>
      <c r="V134" s="92" t="s">
        <v>429</v>
      </c>
      <c r="W134" s="92">
        <v>0</v>
      </c>
      <c r="X134" s="91">
        <v>1</v>
      </c>
      <c r="Y134" s="92">
        <v>0.30388778789047699</v>
      </c>
      <c r="Z134" s="92" t="s">
        <v>429</v>
      </c>
      <c r="AA134" s="91">
        <v>200</v>
      </c>
      <c r="AB134" s="91">
        <v>0</v>
      </c>
      <c r="AC134" s="91">
        <v>0</v>
      </c>
      <c r="AD134" s="91">
        <v>0</v>
      </c>
      <c r="AE134" s="91">
        <v>564</v>
      </c>
      <c r="AF134" s="91">
        <v>0</v>
      </c>
      <c r="AG134" s="91">
        <v>121</v>
      </c>
      <c r="AH134" s="93">
        <v>6.8</v>
      </c>
      <c r="AI134" s="91">
        <v>10438241</v>
      </c>
      <c r="AJ134" s="91">
        <v>2372000</v>
      </c>
      <c r="AK134" s="92">
        <v>119.80952381</v>
      </c>
      <c r="AL134" s="93">
        <v>100</v>
      </c>
      <c r="AM134" s="93">
        <v>95.651529999999994</v>
      </c>
      <c r="AN134" s="92">
        <v>133.366290690516</v>
      </c>
      <c r="AO134" s="93" t="s">
        <v>429</v>
      </c>
      <c r="AP134" s="92" t="s">
        <v>429</v>
      </c>
      <c r="AQ134" s="92" t="s">
        <v>429</v>
      </c>
      <c r="AR134" s="92">
        <v>0.18657819926738739</v>
      </c>
      <c r="AS134" s="91">
        <v>52</v>
      </c>
      <c r="AT134" s="93">
        <v>100</v>
      </c>
      <c r="AU134" s="92">
        <v>95.651529999999994</v>
      </c>
      <c r="AV134" s="92">
        <v>80.185635733257001</v>
      </c>
      <c r="AW134" s="92">
        <v>133.366290690516</v>
      </c>
      <c r="AX134" s="91">
        <v>42000</v>
      </c>
      <c r="AY134" s="93">
        <v>100</v>
      </c>
      <c r="AZ134" s="93">
        <v>91.938079999999999</v>
      </c>
      <c r="BA134" s="92">
        <v>19.696999999999999</v>
      </c>
      <c r="BB134" s="91">
        <v>99</v>
      </c>
      <c r="BC134" s="91">
        <v>99</v>
      </c>
      <c r="BD134" s="91">
        <v>99</v>
      </c>
      <c r="BE134" s="92">
        <v>2826.84692382813</v>
      </c>
      <c r="BF134" s="92">
        <v>19</v>
      </c>
      <c r="BG134" s="93">
        <v>100</v>
      </c>
      <c r="BH134" s="91">
        <v>16418.926928315839</v>
      </c>
      <c r="BI134" s="91">
        <v>4974992</v>
      </c>
      <c r="BJ134" s="91">
        <v>4496150</v>
      </c>
      <c r="BK134" s="91">
        <v>309500</v>
      </c>
      <c r="BL134" s="91"/>
    </row>
    <row r="135" spans="1:64" x14ac:dyDescent="0.3">
      <c r="A135" s="111" t="s">
        <v>241</v>
      </c>
      <c r="B135" s="94" t="s">
        <v>240</v>
      </c>
      <c r="C135" s="92">
        <v>275.28931870070568</v>
      </c>
      <c r="D135" s="92">
        <v>2.668674361748657</v>
      </c>
      <c r="E135" s="92">
        <v>36.665999999999997</v>
      </c>
      <c r="F135" s="92">
        <v>6.8044786624803502</v>
      </c>
      <c r="G135" s="92">
        <v>10.429360000000001</v>
      </c>
      <c r="H135" s="92">
        <v>59.606909999999999</v>
      </c>
      <c r="I135" s="93">
        <v>40.799999999999997</v>
      </c>
      <c r="J135" s="92">
        <v>12.776</v>
      </c>
      <c r="K135" s="92">
        <v>0.56044635942831189</v>
      </c>
      <c r="L135" s="92">
        <v>0.19824739999999999</v>
      </c>
      <c r="M135" s="92">
        <v>2698.62727</v>
      </c>
      <c r="N135" s="92">
        <v>1279.49</v>
      </c>
      <c r="O135" s="92">
        <v>986.59</v>
      </c>
      <c r="P135" s="92">
        <v>0.41102147599602989</v>
      </c>
      <c r="Q135" s="92">
        <v>6.7370611143510741</v>
      </c>
      <c r="R135" s="93">
        <v>69.3</v>
      </c>
      <c r="S135" s="93">
        <v>31.6</v>
      </c>
      <c r="T135" s="91">
        <v>267</v>
      </c>
      <c r="U135" s="93">
        <v>0.1</v>
      </c>
      <c r="V135" s="92">
        <v>0.18</v>
      </c>
      <c r="W135" s="92">
        <v>4.9370000000000003</v>
      </c>
      <c r="X135" s="91">
        <v>31683212</v>
      </c>
      <c r="Y135" s="92">
        <v>0.54718978068954316</v>
      </c>
      <c r="Z135" s="92">
        <v>33.5</v>
      </c>
      <c r="AA135" s="91">
        <v>65735</v>
      </c>
      <c r="AB135" s="91">
        <v>0</v>
      </c>
      <c r="AC135" s="91">
        <v>4780973</v>
      </c>
      <c r="AD135" s="91">
        <v>119000</v>
      </c>
      <c r="AE135" s="91">
        <v>1409200</v>
      </c>
      <c r="AF135" s="91">
        <v>12</v>
      </c>
      <c r="AG135" s="91">
        <v>109</v>
      </c>
      <c r="AH135" s="93">
        <v>20.3</v>
      </c>
      <c r="AI135" s="91">
        <v>6880637</v>
      </c>
      <c r="AJ135" s="91" t="s">
        <v>429</v>
      </c>
      <c r="AK135" s="92">
        <v>0.30203399275600001</v>
      </c>
      <c r="AL135" s="93">
        <v>40</v>
      </c>
      <c r="AM135" s="93">
        <v>59.13205</v>
      </c>
      <c r="AN135" s="92">
        <v>72.557061031911701</v>
      </c>
      <c r="AO135" s="93">
        <v>61.17838482746</v>
      </c>
      <c r="AP135" s="92">
        <v>0.46</v>
      </c>
      <c r="AQ135" s="92">
        <v>3.3833333333333329</v>
      </c>
      <c r="AR135" s="92">
        <v>-0.63384431600570679</v>
      </c>
      <c r="AS135" s="91">
        <v>32</v>
      </c>
      <c r="AT135" s="93">
        <v>70.790000915527301</v>
      </c>
      <c r="AU135" s="92">
        <v>59.13205</v>
      </c>
      <c r="AV135" s="92">
        <v>15.51</v>
      </c>
      <c r="AW135" s="92">
        <v>72.557061031911701</v>
      </c>
      <c r="AX135" s="91">
        <v>100000</v>
      </c>
      <c r="AY135" s="93">
        <v>59.869500000000002</v>
      </c>
      <c r="AZ135" s="93">
        <v>91.465450000000004</v>
      </c>
      <c r="BA135" s="92">
        <v>9.7530000000000001</v>
      </c>
      <c r="BB135" s="91">
        <v>75</v>
      </c>
      <c r="BC135" s="91">
        <v>45</v>
      </c>
      <c r="BD135" s="91">
        <v>75</v>
      </c>
      <c r="BE135" s="92">
        <v>144.12382507324199</v>
      </c>
      <c r="BF135" s="92">
        <v>140</v>
      </c>
      <c r="BG135" s="93">
        <v>51</v>
      </c>
      <c r="BH135" s="91">
        <v>1472.8931336694334</v>
      </c>
      <c r="BI135" s="91">
        <v>216565317</v>
      </c>
      <c r="BJ135" s="91">
        <v>188897179</v>
      </c>
      <c r="BK135" s="91">
        <v>770880</v>
      </c>
      <c r="BL135" s="91"/>
    </row>
    <row r="136" spans="1:64" x14ac:dyDescent="0.3">
      <c r="A136" s="111" t="s">
        <v>243</v>
      </c>
      <c r="B136" s="94" t="s">
        <v>242</v>
      </c>
      <c r="C136" s="92">
        <v>38.928260869565214</v>
      </c>
      <c r="D136" s="92">
        <v>1.2655726816065853</v>
      </c>
      <c r="E136" s="92">
        <v>79.930000000000007</v>
      </c>
      <c r="F136" s="92" t="s">
        <v>429</v>
      </c>
      <c r="G136" s="92">
        <v>0</v>
      </c>
      <c r="H136" s="92" t="s">
        <v>429</v>
      </c>
      <c r="I136" s="93" t="s">
        <v>429</v>
      </c>
      <c r="J136" s="92" t="s">
        <v>429</v>
      </c>
      <c r="K136" s="92">
        <v>0.81424585507880964</v>
      </c>
      <c r="L136" s="92" t="s">
        <v>429</v>
      </c>
      <c r="M136" s="92">
        <v>10.884589999999999</v>
      </c>
      <c r="N136" s="92">
        <v>17.77</v>
      </c>
      <c r="O136" s="92">
        <v>83.51</v>
      </c>
      <c r="P136" s="92">
        <v>28.183280085602746</v>
      </c>
      <c r="Q136" s="92">
        <v>0.76761941851772697</v>
      </c>
      <c r="R136" s="93">
        <v>17.899999999999999</v>
      </c>
      <c r="S136" s="93" t="s">
        <v>429</v>
      </c>
      <c r="T136" s="91">
        <v>106</v>
      </c>
      <c r="U136" s="93" t="s">
        <v>429</v>
      </c>
      <c r="V136" s="92" t="s">
        <v>429</v>
      </c>
      <c r="W136" s="92" t="s">
        <v>429</v>
      </c>
      <c r="X136" s="91">
        <v>0</v>
      </c>
      <c r="Y136" s="92" t="s">
        <v>429</v>
      </c>
      <c r="Z136" s="92" t="s">
        <v>429</v>
      </c>
      <c r="AA136" s="91">
        <v>0</v>
      </c>
      <c r="AB136" s="91">
        <v>124</v>
      </c>
      <c r="AC136" s="91">
        <v>0</v>
      </c>
      <c r="AD136" s="91">
        <v>0</v>
      </c>
      <c r="AE136" s="91">
        <v>0</v>
      </c>
      <c r="AF136" s="91">
        <v>0</v>
      </c>
      <c r="AG136" s="91">
        <v>31</v>
      </c>
      <c r="AH136" s="93">
        <v>2.7</v>
      </c>
      <c r="AI136" s="91" t="s">
        <v>429</v>
      </c>
      <c r="AJ136" s="91">
        <v>123000</v>
      </c>
      <c r="AK136" s="92">
        <v>60.687232794000003</v>
      </c>
      <c r="AL136" s="93">
        <v>60</v>
      </c>
      <c r="AM136" s="93">
        <v>96.593739999999997</v>
      </c>
      <c r="AN136" s="92">
        <v>134.407019530144</v>
      </c>
      <c r="AO136" s="93">
        <v>54</v>
      </c>
      <c r="AP136" s="92">
        <v>0.33</v>
      </c>
      <c r="AQ136" s="92">
        <v>2.6333333333333333</v>
      </c>
      <c r="AR136" s="92">
        <v>-1.2124174274504185E-2</v>
      </c>
      <c r="AS136" s="91" t="s">
        <v>429</v>
      </c>
      <c r="AT136" s="93">
        <v>100</v>
      </c>
      <c r="AU136" s="92">
        <v>96.593739999999997</v>
      </c>
      <c r="AV136" s="92" t="s">
        <v>429</v>
      </c>
      <c r="AW136" s="92">
        <v>134.407019530144</v>
      </c>
      <c r="AX136" s="91">
        <v>280</v>
      </c>
      <c r="AY136" s="93">
        <v>100</v>
      </c>
      <c r="AZ136" s="93">
        <v>100</v>
      </c>
      <c r="BA136" s="92">
        <v>11.848000000000001</v>
      </c>
      <c r="BB136" s="91">
        <v>97</v>
      </c>
      <c r="BC136" s="91">
        <v>95</v>
      </c>
      <c r="BD136" s="91">
        <v>89</v>
      </c>
      <c r="BE136" s="92">
        <v>1891.91735839844</v>
      </c>
      <c r="BF136" s="92" t="s">
        <v>429</v>
      </c>
      <c r="BG136" s="93">
        <v>60</v>
      </c>
      <c r="BH136" s="91">
        <v>17317.87261964595</v>
      </c>
      <c r="BI136" s="91">
        <v>18001</v>
      </c>
      <c r="BJ136" s="91">
        <v>21291</v>
      </c>
      <c r="BK136" s="91">
        <v>460</v>
      </c>
      <c r="BL136" s="91"/>
    </row>
    <row r="137" spans="1:64" x14ac:dyDescent="0.3">
      <c r="A137" s="111" t="s">
        <v>391</v>
      </c>
      <c r="B137" s="94" t="s">
        <v>237</v>
      </c>
      <c r="C137" s="92">
        <v>758.9845514950166</v>
      </c>
      <c r="D137" s="92">
        <v>2.8881186852347724</v>
      </c>
      <c r="E137" s="92">
        <v>76.164000000000001</v>
      </c>
      <c r="F137" s="92">
        <v>5.8870669745958404</v>
      </c>
      <c r="G137" s="92">
        <v>0.1636</v>
      </c>
      <c r="H137" s="92" t="s">
        <v>429</v>
      </c>
      <c r="I137" s="93">
        <v>39.299999999999997</v>
      </c>
      <c r="J137" s="92">
        <v>13.858000000000001</v>
      </c>
      <c r="K137" s="92">
        <v>0.69001703254372504</v>
      </c>
      <c r="L137" s="92">
        <v>3.5861700000000001E-3</v>
      </c>
      <c r="M137" s="92">
        <v>7485.8542299999999</v>
      </c>
      <c r="N137" s="92">
        <v>1062.27</v>
      </c>
      <c r="O137" s="92">
        <v>1080.24</v>
      </c>
      <c r="P137" s="92">
        <v>13.171288975234157</v>
      </c>
      <c r="Q137" s="92">
        <v>16.984192515514472</v>
      </c>
      <c r="R137" s="93">
        <v>20.3</v>
      </c>
      <c r="S137" s="93">
        <v>1.4</v>
      </c>
      <c r="T137" s="91">
        <v>0.95999997854232799</v>
      </c>
      <c r="U137" s="93" t="s">
        <v>429</v>
      </c>
      <c r="V137" s="92" t="s">
        <v>429</v>
      </c>
      <c r="W137" s="92" t="s">
        <v>429</v>
      </c>
      <c r="X137" s="91" t="s">
        <v>429</v>
      </c>
      <c r="Y137" s="92" t="s">
        <v>429</v>
      </c>
      <c r="Z137" s="92">
        <v>33.700000000000003</v>
      </c>
      <c r="AA137" s="91">
        <v>0</v>
      </c>
      <c r="AB137" s="91">
        <v>0</v>
      </c>
      <c r="AC137" s="91">
        <v>0</v>
      </c>
      <c r="AD137" s="91">
        <v>238000</v>
      </c>
      <c r="AE137" s="91">
        <v>2618285</v>
      </c>
      <c r="AF137" s="91">
        <v>1</v>
      </c>
      <c r="AG137" s="91">
        <v>126</v>
      </c>
      <c r="AH137" s="93">
        <v>12.1</v>
      </c>
      <c r="AI137" s="91" t="s">
        <v>429</v>
      </c>
      <c r="AJ137" s="91">
        <v>503000</v>
      </c>
      <c r="AK137" s="92">
        <v>398.13809584500001</v>
      </c>
      <c r="AL137" s="93" t="s">
        <v>429</v>
      </c>
      <c r="AM137" s="93">
        <v>97.218609999999998</v>
      </c>
      <c r="AN137" s="92">
        <v>89.975753545306304</v>
      </c>
      <c r="AO137" s="93">
        <v>9.6015384615384605</v>
      </c>
      <c r="AP137" s="92" t="s">
        <v>429</v>
      </c>
      <c r="AQ137" s="92">
        <v>2.7</v>
      </c>
      <c r="AR137" s="92">
        <v>-0.76089024543762207</v>
      </c>
      <c r="AS137" s="91" t="s">
        <v>429</v>
      </c>
      <c r="AT137" s="93">
        <v>100</v>
      </c>
      <c r="AU137" s="92">
        <v>97.218609999999998</v>
      </c>
      <c r="AV137" s="92">
        <v>64.399993711449895</v>
      </c>
      <c r="AW137" s="92">
        <v>89.975753545306304</v>
      </c>
      <c r="AX137" s="91">
        <v>17000</v>
      </c>
      <c r="AY137" s="93">
        <v>96.939009999999996</v>
      </c>
      <c r="AZ137" s="93">
        <v>96.826899999999995</v>
      </c>
      <c r="BA137" s="92" t="s">
        <v>429</v>
      </c>
      <c r="BB137" s="91">
        <v>99</v>
      </c>
      <c r="BC137" s="91">
        <v>99</v>
      </c>
      <c r="BD137" s="91">
        <v>99</v>
      </c>
      <c r="BE137" s="92" t="s">
        <v>429</v>
      </c>
      <c r="BF137" s="93">
        <v>27</v>
      </c>
      <c r="BG137" s="93" t="s">
        <v>429</v>
      </c>
      <c r="BH137" s="91">
        <v>3198.8666444740456</v>
      </c>
      <c r="BI137" s="91">
        <v>4981422</v>
      </c>
      <c r="BJ137" s="91">
        <v>4664642</v>
      </c>
      <c r="BK137" s="91">
        <v>6020</v>
      </c>
      <c r="BL137" s="91"/>
    </row>
    <row r="138" spans="1:64" x14ac:dyDescent="0.3">
      <c r="A138" s="111" t="s">
        <v>245</v>
      </c>
      <c r="B138" s="94" t="s">
        <v>244</v>
      </c>
      <c r="C138" s="92">
        <v>56.186077481840194</v>
      </c>
      <c r="D138" s="92">
        <v>2.201944488856161</v>
      </c>
      <c r="E138" s="92">
        <v>67.709000000000003</v>
      </c>
      <c r="F138" s="92">
        <v>3.6700825940654598</v>
      </c>
      <c r="G138" s="92">
        <v>4.42021</v>
      </c>
      <c r="H138" s="92" t="s">
        <v>429</v>
      </c>
      <c r="I138" s="93">
        <v>22.1</v>
      </c>
      <c r="J138" s="92">
        <v>9.1620000000000008</v>
      </c>
      <c r="K138" s="92">
        <v>0.79505469939687567</v>
      </c>
      <c r="L138" s="92" t="s">
        <v>429</v>
      </c>
      <c r="M138" s="92">
        <v>91.039820000000006</v>
      </c>
      <c r="N138" s="92">
        <v>9.9499999999999993</v>
      </c>
      <c r="O138" s="92">
        <v>9.99</v>
      </c>
      <c r="P138" s="92">
        <v>6.3854129281724112E-2</v>
      </c>
      <c r="Q138" s="92">
        <v>0.82680251048726383</v>
      </c>
      <c r="R138" s="93">
        <v>15.3</v>
      </c>
      <c r="S138" s="93">
        <v>3.9</v>
      </c>
      <c r="T138" s="91">
        <v>54</v>
      </c>
      <c r="U138" s="93">
        <v>0.8</v>
      </c>
      <c r="V138" s="92">
        <v>0.74</v>
      </c>
      <c r="W138" s="92">
        <v>0.20399999999999999</v>
      </c>
      <c r="X138" s="91">
        <v>436029</v>
      </c>
      <c r="Y138" s="92">
        <v>0.45966340732128419</v>
      </c>
      <c r="Z138" s="92">
        <v>49.9</v>
      </c>
      <c r="AA138" s="91">
        <v>12000</v>
      </c>
      <c r="AB138" s="91">
        <v>0</v>
      </c>
      <c r="AC138" s="91">
        <v>0</v>
      </c>
      <c r="AD138" s="91">
        <v>0</v>
      </c>
      <c r="AE138" s="91">
        <v>16134</v>
      </c>
      <c r="AF138" s="91">
        <v>0</v>
      </c>
      <c r="AG138" s="91">
        <v>119</v>
      </c>
      <c r="AH138" s="93">
        <v>10</v>
      </c>
      <c r="AI138" s="91">
        <v>12939350</v>
      </c>
      <c r="AJ138" s="91">
        <v>1843000</v>
      </c>
      <c r="AK138" s="92">
        <v>2.6360022189299999</v>
      </c>
      <c r="AL138" s="93">
        <v>60</v>
      </c>
      <c r="AM138" s="93">
        <v>95.411810000000003</v>
      </c>
      <c r="AN138" s="92">
        <v>137.001423793756</v>
      </c>
      <c r="AO138" s="93">
        <v>61.075756221579702</v>
      </c>
      <c r="AP138" s="92">
        <v>0.28000000000000003</v>
      </c>
      <c r="AQ138" s="92">
        <v>3.3</v>
      </c>
      <c r="AR138" s="92">
        <v>-1.9452029839158058E-2</v>
      </c>
      <c r="AS138" s="91">
        <v>36</v>
      </c>
      <c r="AT138" s="93">
        <v>100</v>
      </c>
      <c r="AU138" s="92">
        <v>95.411810000000003</v>
      </c>
      <c r="AV138" s="92">
        <v>57.865090065607902</v>
      </c>
      <c r="AW138" s="92">
        <v>137.001423793756</v>
      </c>
      <c r="AX138" s="91">
        <v>12000</v>
      </c>
      <c r="AY138" s="93">
        <v>83.315460000000002</v>
      </c>
      <c r="AZ138" s="93">
        <v>96.382419999999996</v>
      </c>
      <c r="BA138" s="92">
        <v>15.699000000000002</v>
      </c>
      <c r="BB138" s="91">
        <v>81</v>
      </c>
      <c r="BC138" s="91">
        <v>93</v>
      </c>
      <c r="BD138" s="91">
        <v>90</v>
      </c>
      <c r="BE138" s="92">
        <v>1750.298828125</v>
      </c>
      <c r="BF138" s="92">
        <v>52</v>
      </c>
      <c r="BG138" s="93">
        <v>71</v>
      </c>
      <c r="BH138" s="91">
        <v>15575.07254829151</v>
      </c>
      <c r="BI138" s="91">
        <v>4246440</v>
      </c>
      <c r="BJ138" s="91">
        <v>3926469</v>
      </c>
      <c r="BK138" s="91">
        <v>74340</v>
      </c>
      <c r="BL138" s="91"/>
    </row>
    <row r="139" spans="1:64" x14ac:dyDescent="0.3">
      <c r="A139" s="111" t="s">
        <v>247</v>
      </c>
      <c r="B139" s="94" t="s">
        <v>246</v>
      </c>
      <c r="C139" s="92">
        <v>19.004363379410854</v>
      </c>
      <c r="D139" s="92">
        <v>2.4848112845250689</v>
      </c>
      <c r="E139" s="92">
        <v>13.169</v>
      </c>
      <c r="F139" s="92" t="s">
        <v>429</v>
      </c>
      <c r="G139" s="92">
        <v>14.46893</v>
      </c>
      <c r="H139" s="92" t="s">
        <v>429</v>
      </c>
      <c r="I139" s="93" t="s">
        <v>429</v>
      </c>
      <c r="J139" s="92">
        <v>12.484</v>
      </c>
      <c r="K139" s="92">
        <v>0.54307562286326538</v>
      </c>
      <c r="L139" s="92" t="s">
        <v>429</v>
      </c>
      <c r="M139" s="92">
        <v>243.02798999999999</v>
      </c>
      <c r="N139" s="92">
        <v>440.12</v>
      </c>
      <c r="O139" s="92">
        <v>508.58</v>
      </c>
      <c r="P139" s="92">
        <v>3.4336501482382356</v>
      </c>
      <c r="Q139" s="92">
        <v>1.2236643364035203E-2</v>
      </c>
      <c r="R139" s="93">
        <v>47.8</v>
      </c>
      <c r="S139" s="93">
        <v>27.9</v>
      </c>
      <c r="T139" s="91">
        <v>432</v>
      </c>
      <c r="U139" s="93">
        <v>0.9</v>
      </c>
      <c r="V139" s="92">
        <v>0.6</v>
      </c>
      <c r="W139" s="92">
        <v>181.87200000000001</v>
      </c>
      <c r="X139" s="91">
        <v>6546649</v>
      </c>
      <c r="Y139" s="92">
        <v>0.74038999662986482</v>
      </c>
      <c r="Z139" s="92">
        <v>41.9</v>
      </c>
      <c r="AA139" s="91">
        <v>0</v>
      </c>
      <c r="AB139" s="91">
        <v>545036</v>
      </c>
      <c r="AC139" s="91">
        <v>16451</v>
      </c>
      <c r="AD139" s="91">
        <v>12000</v>
      </c>
      <c r="AE139" s="91">
        <v>10177</v>
      </c>
      <c r="AF139" s="91">
        <v>0</v>
      </c>
      <c r="AG139" s="91">
        <v>101</v>
      </c>
      <c r="AH139" s="93">
        <v>8.9</v>
      </c>
      <c r="AI139" s="91">
        <v>964713</v>
      </c>
      <c r="AJ139" s="91" t="s">
        <v>429</v>
      </c>
      <c r="AK139" s="92">
        <v>509.54424993100002</v>
      </c>
      <c r="AL139" s="93">
        <v>20</v>
      </c>
      <c r="AM139" s="93">
        <v>61.6</v>
      </c>
      <c r="AN139" s="92">
        <v>47.617715781255299</v>
      </c>
      <c r="AO139" s="93">
        <v>48.727631460823403</v>
      </c>
      <c r="AP139" s="92">
        <v>0.28000000000000003</v>
      </c>
      <c r="AQ139" s="92">
        <v>2.333333333333333</v>
      </c>
      <c r="AR139" s="92">
        <v>-0.67734020948410034</v>
      </c>
      <c r="AS139" s="91">
        <v>28</v>
      </c>
      <c r="AT139" s="93">
        <v>54.427448272705099</v>
      </c>
      <c r="AU139" s="92">
        <v>61.6</v>
      </c>
      <c r="AV139" s="92">
        <v>11.209196592857801</v>
      </c>
      <c r="AW139" s="92">
        <v>47.617715781255299</v>
      </c>
      <c r="AX139" s="91">
        <v>14000</v>
      </c>
      <c r="AY139" s="93">
        <v>12.94927</v>
      </c>
      <c r="AZ139" s="93">
        <v>41.32705</v>
      </c>
      <c r="BA139" s="92" t="s">
        <v>429</v>
      </c>
      <c r="BB139" s="91">
        <v>62</v>
      </c>
      <c r="BC139" s="91" t="s">
        <v>429</v>
      </c>
      <c r="BD139" s="91">
        <v>44</v>
      </c>
      <c r="BE139" s="92">
        <v>92.267341613769503</v>
      </c>
      <c r="BF139" s="92">
        <v>145</v>
      </c>
      <c r="BG139" s="93">
        <v>36</v>
      </c>
      <c r="BH139" s="91">
        <v>2722.6046794015115</v>
      </c>
      <c r="BI139" s="91">
        <v>8776119</v>
      </c>
      <c r="BJ139" s="91">
        <v>7619178</v>
      </c>
      <c r="BK139" s="91">
        <v>452860</v>
      </c>
      <c r="BL139" s="91"/>
    </row>
    <row r="140" spans="1:64" x14ac:dyDescent="0.3">
      <c r="A140" s="111" t="s">
        <v>249</v>
      </c>
      <c r="B140" s="94" t="s">
        <v>248</v>
      </c>
      <c r="C140" s="92">
        <v>17.508358922728416</v>
      </c>
      <c r="D140" s="92">
        <v>1.7516862099169954</v>
      </c>
      <c r="E140" s="92">
        <v>61.585000000000001</v>
      </c>
      <c r="F140" s="92">
        <v>0</v>
      </c>
      <c r="G140" s="92">
        <v>0.66178999999999999</v>
      </c>
      <c r="H140" s="92">
        <v>79.601529999999997</v>
      </c>
      <c r="I140" s="93">
        <v>17.600000000000001</v>
      </c>
      <c r="J140" s="92">
        <v>9.9079999999999995</v>
      </c>
      <c r="K140" s="92">
        <v>0.72434766179846222</v>
      </c>
      <c r="L140" s="92">
        <v>1.884858E-2</v>
      </c>
      <c r="M140" s="92">
        <v>20.284199999999998</v>
      </c>
      <c r="N140" s="92">
        <v>42.39</v>
      </c>
      <c r="O140" s="92">
        <v>63.99</v>
      </c>
      <c r="P140" s="92">
        <v>0.41048231667933427</v>
      </c>
      <c r="Q140" s="92">
        <v>1.6862255110050697</v>
      </c>
      <c r="R140" s="93">
        <v>20.2</v>
      </c>
      <c r="S140" s="93">
        <v>1.3</v>
      </c>
      <c r="T140" s="91">
        <v>44</v>
      </c>
      <c r="U140" s="93">
        <v>0.5</v>
      </c>
      <c r="V140" s="92">
        <v>0.36</v>
      </c>
      <c r="W140" s="92">
        <v>0</v>
      </c>
      <c r="X140" s="91">
        <v>1974853</v>
      </c>
      <c r="Y140" s="92">
        <v>0.48232451621984185</v>
      </c>
      <c r="Z140" s="92">
        <v>48.8</v>
      </c>
      <c r="AA140" s="91">
        <v>0</v>
      </c>
      <c r="AB140" s="91">
        <v>46300</v>
      </c>
      <c r="AC140" s="91">
        <v>623190</v>
      </c>
      <c r="AD140" s="91">
        <v>0</v>
      </c>
      <c r="AE140" s="91">
        <v>618</v>
      </c>
      <c r="AF140" s="91">
        <v>0</v>
      </c>
      <c r="AG140" s="91">
        <v>112</v>
      </c>
      <c r="AH140" s="93">
        <v>10.7</v>
      </c>
      <c r="AI140" s="91">
        <v>560631</v>
      </c>
      <c r="AJ140" s="91">
        <v>1584000</v>
      </c>
      <c r="AK140" s="92">
        <v>8.6033632623600003</v>
      </c>
      <c r="AL140" s="93">
        <v>60</v>
      </c>
      <c r="AM140" s="93">
        <v>94.020799999999994</v>
      </c>
      <c r="AN140" s="92">
        <v>106.95257923084699</v>
      </c>
      <c r="AO140" s="93">
        <v>55.5</v>
      </c>
      <c r="AP140" s="92">
        <v>0.77</v>
      </c>
      <c r="AQ140" s="92">
        <v>3.5166666666666671</v>
      </c>
      <c r="AR140" s="92">
        <v>-0.51721441745758057</v>
      </c>
      <c r="AS140" s="91">
        <v>28</v>
      </c>
      <c r="AT140" s="93">
        <v>99.300003051757798</v>
      </c>
      <c r="AU140" s="92">
        <v>94.020799999999994</v>
      </c>
      <c r="AV140" s="92">
        <v>64.993543023575597</v>
      </c>
      <c r="AW140" s="92">
        <v>106.95257923084699</v>
      </c>
      <c r="AX140" s="91">
        <v>74000</v>
      </c>
      <c r="AY140" s="93">
        <v>89.783690000000007</v>
      </c>
      <c r="AZ140" s="93">
        <v>99.610199999999992</v>
      </c>
      <c r="BA140" s="92">
        <v>13.66</v>
      </c>
      <c r="BB140" s="91">
        <v>92</v>
      </c>
      <c r="BC140" s="91">
        <v>82</v>
      </c>
      <c r="BD140" s="91">
        <v>93</v>
      </c>
      <c r="BE140" s="92">
        <v>767.76708984375</v>
      </c>
      <c r="BF140" s="92">
        <v>129</v>
      </c>
      <c r="BG140" s="93">
        <v>62</v>
      </c>
      <c r="BH140" s="91">
        <v>5871.4670644173784</v>
      </c>
      <c r="BI140" s="91">
        <v>7044639</v>
      </c>
      <c r="BJ140" s="91">
        <v>6620174</v>
      </c>
      <c r="BK140" s="91">
        <v>397300</v>
      </c>
      <c r="BL140" s="91"/>
    </row>
    <row r="141" spans="1:64" x14ac:dyDescent="0.3">
      <c r="A141" s="111" t="s">
        <v>251</v>
      </c>
      <c r="B141" s="94" t="s">
        <v>250</v>
      </c>
      <c r="C141" s="92">
        <v>24.99160625</v>
      </c>
      <c r="D141" s="92">
        <v>1.9585646255546465</v>
      </c>
      <c r="E141" s="92">
        <v>77.906999999999996</v>
      </c>
      <c r="F141" s="92">
        <v>3.7521822789402401</v>
      </c>
      <c r="G141" s="92">
        <v>6.5294699999999999</v>
      </c>
      <c r="H141" s="92" t="s">
        <v>429</v>
      </c>
      <c r="I141" s="93">
        <v>33.799999999999997</v>
      </c>
      <c r="J141" s="92">
        <v>8.6440000000000001</v>
      </c>
      <c r="K141" s="92">
        <v>0.75910357399938877</v>
      </c>
      <c r="L141" s="92">
        <v>5.2671419999999997E-2</v>
      </c>
      <c r="M141" s="92">
        <v>620.42948000000001</v>
      </c>
      <c r="N141" s="92">
        <v>-155.88999999999999</v>
      </c>
      <c r="O141" s="92">
        <v>353.4</v>
      </c>
      <c r="P141" s="92">
        <v>0.20912604959422362</v>
      </c>
      <c r="Q141" s="92">
        <v>1.4522977249546003</v>
      </c>
      <c r="R141" s="93">
        <v>14.3</v>
      </c>
      <c r="S141" s="93">
        <v>3.1</v>
      </c>
      <c r="T141" s="91">
        <v>116</v>
      </c>
      <c r="U141" s="93">
        <v>0.3</v>
      </c>
      <c r="V141" s="92">
        <v>0.16</v>
      </c>
      <c r="W141" s="92">
        <v>5.6</v>
      </c>
      <c r="X141" s="91">
        <v>2679217</v>
      </c>
      <c r="Y141" s="92">
        <v>0.3809247043772791</v>
      </c>
      <c r="Z141" s="92">
        <v>43.3</v>
      </c>
      <c r="AA141" s="91">
        <v>2188505</v>
      </c>
      <c r="AB141" s="91">
        <v>9319</v>
      </c>
      <c r="AC141" s="91">
        <v>42679</v>
      </c>
      <c r="AD141" s="91">
        <v>59000</v>
      </c>
      <c r="AE141" s="91">
        <v>233400</v>
      </c>
      <c r="AF141" s="91">
        <v>0</v>
      </c>
      <c r="AG141" s="91">
        <v>117</v>
      </c>
      <c r="AH141" s="93">
        <v>9.6999999999999993</v>
      </c>
      <c r="AI141" s="91">
        <v>17758527.272</v>
      </c>
      <c r="AJ141" s="91">
        <v>4032000</v>
      </c>
      <c r="AK141" s="92">
        <v>2.03204110716</v>
      </c>
      <c r="AL141" s="93">
        <v>40</v>
      </c>
      <c r="AM141" s="93">
        <v>94.408270000000002</v>
      </c>
      <c r="AN141" s="92">
        <v>123.759754471224</v>
      </c>
      <c r="AO141" s="93">
        <v>75.985365949383194</v>
      </c>
      <c r="AP141" s="92">
        <v>0.38</v>
      </c>
      <c r="AQ141" s="92">
        <v>3.55</v>
      </c>
      <c r="AR141" s="92">
        <v>-0.24543094635009766</v>
      </c>
      <c r="AS141" s="91">
        <v>36</v>
      </c>
      <c r="AT141" s="93">
        <v>96.362991333007798</v>
      </c>
      <c r="AU141" s="92">
        <v>94.408270000000002</v>
      </c>
      <c r="AV141" s="92">
        <v>52.540310171365398</v>
      </c>
      <c r="AW141" s="92">
        <v>123.759754471224</v>
      </c>
      <c r="AX141" s="91">
        <v>84000</v>
      </c>
      <c r="AY141" s="93">
        <v>74.342950000000002</v>
      </c>
      <c r="AZ141" s="93">
        <v>91.127870000000001</v>
      </c>
      <c r="BA141" s="92">
        <v>12.7</v>
      </c>
      <c r="BB141" s="91">
        <v>83</v>
      </c>
      <c r="BC141" s="91">
        <v>66</v>
      </c>
      <c r="BD141" s="91">
        <v>80</v>
      </c>
      <c r="BE141" s="92">
        <v>680.99951171875</v>
      </c>
      <c r="BF141" s="92">
        <v>88</v>
      </c>
      <c r="BG141" s="93">
        <v>55</v>
      </c>
      <c r="BH141" s="91">
        <v>6947.2566270937987</v>
      </c>
      <c r="BI141" s="91">
        <v>32510462</v>
      </c>
      <c r="BJ141" s="91">
        <v>31372221</v>
      </c>
      <c r="BK141" s="91">
        <v>1280000</v>
      </c>
      <c r="BL141" s="91"/>
    </row>
    <row r="142" spans="1:64" x14ac:dyDescent="0.3">
      <c r="A142" s="111" t="s">
        <v>253</v>
      </c>
      <c r="B142" s="94" t="s">
        <v>252</v>
      </c>
      <c r="C142" s="92">
        <v>357.68830532917463</v>
      </c>
      <c r="D142" s="92">
        <v>1.8769610444792855</v>
      </c>
      <c r="E142" s="92">
        <v>46.906999999999996</v>
      </c>
      <c r="F142" s="92">
        <v>4.7420389623737602</v>
      </c>
      <c r="G142" s="92">
        <v>5.0860599999999998</v>
      </c>
      <c r="H142" s="92">
        <v>78.462959999999995</v>
      </c>
      <c r="I142" s="93">
        <v>43.5</v>
      </c>
      <c r="J142" s="92">
        <v>9.9670000000000005</v>
      </c>
      <c r="K142" s="92">
        <v>0.71186020690244722</v>
      </c>
      <c r="L142" s="92">
        <v>2.4249340000000001E-2</v>
      </c>
      <c r="M142" s="92">
        <v>760.59190000000001</v>
      </c>
      <c r="N142" s="92">
        <v>163.28</v>
      </c>
      <c r="O142" s="92">
        <v>462.09</v>
      </c>
      <c r="P142" s="92">
        <v>0.13614718434108902</v>
      </c>
      <c r="Q142" s="92">
        <v>10.21695714232948</v>
      </c>
      <c r="R142" s="93">
        <v>28.4</v>
      </c>
      <c r="S142" s="93">
        <v>21.5</v>
      </c>
      <c r="T142" s="91">
        <v>554</v>
      </c>
      <c r="U142" s="93">
        <v>0.1</v>
      </c>
      <c r="V142" s="92">
        <v>0.2</v>
      </c>
      <c r="W142" s="92">
        <v>0.25</v>
      </c>
      <c r="X142" s="91">
        <v>49143290</v>
      </c>
      <c r="Y142" s="92">
        <v>0.425242087665054</v>
      </c>
      <c r="Z142" s="92">
        <v>40.1</v>
      </c>
      <c r="AA142" s="91">
        <v>4866405</v>
      </c>
      <c r="AB142" s="91">
        <v>11282941</v>
      </c>
      <c r="AC142" s="91">
        <v>5346441</v>
      </c>
      <c r="AD142" s="91">
        <v>301000</v>
      </c>
      <c r="AE142" s="91">
        <v>890</v>
      </c>
      <c r="AF142" s="91">
        <v>0</v>
      </c>
      <c r="AG142" s="91">
        <v>120</v>
      </c>
      <c r="AH142" s="93">
        <v>13.3</v>
      </c>
      <c r="AI142" s="91">
        <v>43080118</v>
      </c>
      <c r="AJ142" s="91">
        <v>6621000</v>
      </c>
      <c r="AK142" s="92">
        <v>21.59591575</v>
      </c>
      <c r="AL142" s="93" t="s">
        <v>429</v>
      </c>
      <c r="AM142" s="93">
        <v>98.182550000000006</v>
      </c>
      <c r="AN142" s="92">
        <v>126.19863927892</v>
      </c>
      <c r="AO142" s="93">
        <v>73.7912139515729</v>
      </c>
      <c r="AP142" s="92">
        <v>0.35</v>
      </c>
      <c r="AQ142" s="92">
        <v>3.6166666666666671</v>
      </c>
      <c r="AR142" s="92">
        <v>4.9509420990943909E-2</v>
      </c>
      <c r="AS142" s="91">
        <v>34</v>
      </c>
      <c r="AT142" s="93">
        <v>93</v>
      </c>
      <c r="AU142" s="92">
        <v>98.182550000000006</v>
      </c>
      <c r="AV142" s="92">
        <v>60.054760333691299</v>
      </c>
      <c r="AW142" s="92">
        <v>126.19863927892</v>
      </c>
      <c r="AX142" s="91">
        <v>150000</v>
      </c>
      <c r="AY142" s="93">
        <v>76.533500000000004</v>
      </c>
      <c r="AZ142" s="93">
        <v>93.568380000000005</v>
      </c>
      <c r="BA142" s="92" t="s">
        <v>429</v>
      </c>
      <c r="BB142" s="91">
        <v>88</v>
      </c>
      <c r="BC142" s="91">
        <v>80</v>
      </c>
      <c r="BD142" s="91">
        <v>61</v>
      </c>
      <c r="BE142" s="92">
        <v>342.28683471679699</v>
      </c>
      <c r="BF142" s="92">
        <v>121</v>
      </c>
      <c r="BG142" s="93" t="s">
        <v>429</v>
      </c>
      <c r="BH142" s="91">
        <v>3102.7133632993136</v>
      </c>
      <c r="BI142" s="91">
        <v>108116622</v>
      </c>
      <c r="BJ142" s="91">
        <v>100699432</v>
      </c>
      <c r="BK142" s="91">
        <v>298170</v>
      </c>
      <c r="BL142" s="91"/>
    </row>
    <row r="143" spans="1:64" x14ac:dyDescent="0.3">
      <c r="A143" s="111" t="s">
        <v>255</v>
      </c>
      <c r="B143" s="94" t="s">
        <v>254</v>
      </c>
      <c r="C143" s="92">
        <v>124.03588621444202</v>
      </c>
      <c r="D143" s="92">
        <v>-6.84271651373589E-2</v>
      </c>
      <c r="E143" s="92">
        <v>60.058</v>
      </c>
      <c r="F143" s="92">
        <v>2.81580919217578</v>
      </c>
      <c r="G143" s="92">
        <v>0</v>
      </c>
      <c r="H143" s="92" t="s">
        <v>429</v>
      </c>
      <c r="I143" s="93">
        <v>0.01</v>
      </c>
      <c r="J143" s="92">
        <v>4.9589999999999996</v>
      </c>
      <c r="K143" s="92">
        <v>0.87176786789691718</v>
      </c>
      <c r="L143" s="92" t="s">
        <v>429</v>
      </c>
      <c r="M143" s="92">
        <v>0</v>
      </c>
      <c r="N143" s="92">
        <v>0</v>
      </c>
      <c r="O143" s="92">
        <v>0</v>
      </c>
      <c r="P143" s="92" t="s">
        <v>429</v>
      </c>
      <c r="Q143" s="92">
        <v>1.2143485426253828</v>
      </c>
      <c r="R143" s="93">
        <v>4.4000000000000004</v>
      </c>
      <c r="S143" s="93" t="s">
        <v>429</v>
      </c>
      <c r="T143" s="91">
        <v>17</v>
      </c>
      <c r="U143" s="93">
        <v>0.1</v>
      </c>
      <c r="V143" s="92" t="s">
        <v>429</v>
      </c>
      <c r="W143" s="92" t="s">
        <v>429</v>
      </c>
      <c r="X143" s="91">
        <v>104</v>
      </c>
      <c r="Y143" s="92">
        <v>0.12005188897716246</v>
      </c>
      <c r="Z143" s="92">
        <v>30.8</v>
      </c>
      <c r="AA143" s="91">
        <v>5844</v>
      </c>
      <c r="AB143" s="91">
        <v>0</v>
      </c>
      <c r="AC143" s="91">
        <v>157</v>
      </c>
      <c r="AD143" s="91">
        <v>0</v>
      </c>
      <c r="AE143" s="91">
        <v>15571</v>
      </c>
      <c r="AF143" s="91">
        <v>0</v>
      </c>
      <c r="AG143" s="91">
        <v>138</v>
      </c>
      <c r="AH143" s="93">
        <v>2.4</v>
      </c>
      <c r="AI143" s="91">
        <v>9277538</v>
      </c>
      <c r="AJ143" s="91">
        <v>18258000</v>
      </c>
      <c r="AK143" s="92">
        <v>1.51354895105</v>
      </c>
      <c r="AL143" s="93" t="s">
        <v>429</v>
      </c>
      <c r="AM143" s="93">
        <v>98.742739999999998</v>
      </c>
      <c r="AN143" s="92">
        <v>134.748422481841</v>
      </c>
      <c r="AO143" s="93">
        <v>94.291118154989604</v>
      </c>
      <c r="AP143" s="92" t="s">
        <v>429</v>
      </c>
      <c r="AQ143" s="92">
        <v>3.2833333333333328</v>
      </c>
      <c r="AR143" s="92">
        <v>0.66265082359313965</v>
      </c>
      <c r="AS143" s="91">
        <v>58</v>
      </c>
      <c r="AT143" s="93">
        <v>100</v>
      </c>
      <c r="AU143" s="92">
        <v>98.742739999999998</v>
      </c>
      <c r="AV143" s="92">
        <v>77.5417345350006</v>
      </c>
      <c r="AW143" s="92">
        <v>134.748422481841</v>
      </c>
      <c r="AX143" s="91">
        <v>610000</v>
      </c>
      <c r="AY143" s="93">
        <v>98.796610000000001</v>
      </c>
      <c r="AZ143" s="93">
        <v>99.724680000000006</v>
      </c>
      <c r="BA143" s="92">
        <v>23.997999999999998</v>
      </c>
      <c r="BB143" s="91">
        <v>98</v>
      </c>
      <c r="BC143" s="91">
        <v>93</v>
      </c>
      <c r="BD143" s="91" t="s">
        <v>429</v>
      </c>
      <c r="BE143" s="92">
        <v>1784.39697265625</v>
      </c>
      <c r="BF143" s="92">
        <v>2</v>
      </c>
      <c r="BG143" s="93" t="s">
        <v>429</v>
      </c>
      <c r="BH143" s="91">
        <v>15424.046025445443</v>
      </c>
      <c r="BI143" s="91">
        <v>37887771</v>
      </c>
      <c r="BJ143" s="91">
        <v>38596272</v>
      </c>
      <c r="BK143" s="91">
        <v>304150</v>
      </c>
      <c r="BL143" s="91"/>
    </row>
    <row r="144" spans="1:64" x14ac:dyDescent="0.3">
      <c r="A144" s="111" t="s">
        <v>257</v>
      </c>
      <c r="B144" s="94" t="s">
        <v>256</v>
      </c>
      <c r="C144" s="92">
        <v>112.23945350807048</v>
      </c>
      <c r="D144" s="92">
        <v>0.68077714682127899</v>
      </c>
      <c r="E144" s="92">
        <v>65.210999999999999</v>
      </c>
      <c r="F144" s="92">
        <v>2.6557599190948298</v>
      </c>
      <c r="G144" s="92">
        <v>0</v>
      </c>
      <c r="H144" s="92" t="s">
        <v>429</v>
      </c>
      <c r="I144" s="93">
        <v>3.6</v>
      </c>
      <c r="J144" s="92">
        <v>3.9729999999999999</v>
      </c>
      <c r="K144" s="92">
        <v>0.85021161872586037</v>
      </c>
      <c r="L144" s="92" t="s">
        <v>429</v>
      </c>
      <c r="M144" s="92">
        <v>0</v>
      </c>
      <c r="N144" s="92">
        <v>0</v>
      </c>
      <c r="O144" s="92">
        <v>0</v>
      </c>
      <c r="P144" s="92" t="s">
        <v>429</v>
      </c>
      <c r="Q144" s="92">
        <v>0.20932384909789131</v>
      </c>
      <c r="R144" s="93">
        <v>3.7</v>
      </c>
      <c r="S144" s="93" t="s">
        <v>429</v>
      </c>
      <c r="T144" s="91">
        <v>20</v>
      </c>
      <c r="U144" s="93" t="s">
        <v>429</v>
      </c>
      <c r="V144" s="92">
        <v>0.15</v>
      </c>
      <c r="W144" s="92" t="s">
        <v>429</v>
      </c>
      <c r="X144" s="91">
        <v>13</v>
      </c>
      <c r="Y144" s="92">
        <v>8.0794128901628182E-2</v>
      </c>
      <c r="Z144" s="92">
        <v>35.5</v>
      </c>
      <c r="AA144" s="91">
        <v>3475</v>
      </c>
      <c r="AB144" s="91">
        <v>417</v>
      </c>
      <c r="AC144" s="91">
        <v>0</v>
      </c>
      <c r="AD144" s="91">
        <v>0</v>
      </c>
      <c r="AE144" s="91">
        <v>2221</v>
      </c>
      <c r="AF144" s="91">
        <v>0</v>
      </c>
      <c r="AG144" s="91">
        <v>139</v>
      </c>
      <c r="AH144" s="93">
        <v>2.4</v>
      </c>
      <c r="AI144" s="91">
        <v>17367956</v>
      </c>
      <c r="AJ144" s="91">
        <v>15432000</v>
      </c>
      <c r="AK144" s="92">
        <v>3.8517716861300002</v>
      </c>
      <c r="AL144" s="93">
        <v>80</v>
      </c>
      <c r="AM144" s="93">
        <v>96.137590000000003</v>
      </c>
      <c r="AN144" s="92">
        <v>115.633042396921</v>
      </c>
      <c r="AO144" s="93">
        <v>63.747282182248398</v>
      </c>
      <c r="AP144" s="92">
        <v>0.18</v>
      </c>
      <c r="AQ144" s="92">
        <v>3.95</v>
      </c>
      <c r="AR144" s="92">
        <v>1.2089089155197144</v>
      </c>
      <c r="AS144" s="91">
        <v>62</v>
      </c>
      <c r="AT144" s="93">
        <v>100</v>
      </c>
      <c r="AU144" s="92">
        <v>96.137590000000003</v>
      </c>
      <c r="AV144" s="92">
        <v>74.660968112832407</v>
      </c>
      <c r="AW144" s="92">
        <v>115.633042396921</v>
      </c>
      <c r="AX144" s="91">
        <v>160000</v>
      </c>
      <c r="AY144" s="93">
        <v>99.608929999999987</v>
      </c>
      <c r="AZ144" s="93">
        <v>99.907659999999993</v>
      </c>
      <c r="BA144" s="92">
        <v>33.356000000000002</v>
      </c>
      <c r="BB144" s="91">
        <v>98</v>
      </c>
      <c r="BC144" s="91">
        <v>95</v>
      </c>
      <c r="BD144" s="91">
        <v>96</v>
      </c>
      <c r="BE144" s="92">
        <v>2778.41552734375</v>
      </c>
      <c r="BF144" s="92">
        <v>8</v>
      </c>
      <c r="BG144" s="93">
        <v>77</v>
      </c>
      <c r="BH144" s="91">
        <v>23145.734841456444</v>
      </c>
      <c r="BI144" s="91">
        <v>10226178</v>
      </c>
      <c r="BJ144" s="91">
        <v>10350768</v>
      </c>
      <c r="BK144" s="91">
        <v>91470</v>
      </c>
      <c r="BL144" s="91"/>
    </row>
    <row r="145" spans="1:64" x14ac:dyDescent="0.3">
      <c r="A145" s="111" t="s">
        <v>259</v>
      </c>
      <c r="B145" s="94" t="s">
        <v>258</v>
      </c>
      <c r="C145" s="92">
        <v>239.5931955211025</v>
      </c>
      <c r="D145" s="92">
        <v>2.1261820981007777</v>
      </c>
      <c r="E145" s="92">
        <v>99.135000000000005</v>
      </c>
      <c r="F145" s="92" t="s">
        <v>429</v>
      </c>
      <c r="G145" s="92">
        <v>0</v>
      </c>
      <c r="H145" s="92" t="s">
        <v>429</v>
      </c>
      <c r="I145" s="93" t="s">
        <v>429</v>
      </c>
      <c r="J145" s="92">
        <v>4.7720000000000002</v>
      </c>
      <c r="K145" s="92">
        <v>0.84844076729078199</v>
      </c>
      <c r="L145" s="92" t="s">
        <v>429</v>
      </c>
      <c r="M145" s="92">
        <v>-81</v>
      </c>
      <c r="N145" s="92">
        <v>0</v>
      </c>
      <c r="O145" s="92">
        <v>0</v>
      </c>
      <c r="P145" s="92" t="s">
        <v>429</v>
      </c>
      <c r="Q145" s="92">
        <v>0.24405720700932296</v>
      </c>
      <c r="R145" s="93">
        <v>6.8</v>
      </c>
      <c r="S145" s="93" t="s">
        <v>429</v>
      </c>
      <c r="T145" s="91">
        <v>26</v>
      </c>
      <c r="U145" s="93">
        <v>0.1</v>
      </c>
      <c r="V145" s="92">
        <v>0.12</v>
      </c>
      <c r="W145" s="92" t="s">
        <v>429</v>
      </c>
      <c r="X145" s="91">
        <v>21</v>
      </c>
      <c r="Y145" s="92">
        <v>0.20243781868694255</v>
      </c>
      <c r="Z145" s="92" t="s">
        <v>429</v>
      </c>
      <c r="AA145" s="91">
        <v>0</v>
      </c>
      <c r="AB145" s="91">
        <v>1500</v>
      </c>
      <c r="AC145" s="91">
        <v>0</v>
      </c>
      <c r="AD145" s="91">
        <v>0</v>
      </c>
      <c r="AE145" s="91">
        <v>282</v>
      </c>
      <c r="AF145" s="91">
        <v>0</v>
      </c>
      <c r="AG145" s="91">
        <v>136</v>
      </c>
      <c r="AH145" s="93">
        <v>2.8</v>
      </c>
      <c r="AI145" s="91">
        <v>29178923</v>
      </c>
      <c r="AJ145" s="91">
        <v>2256500</v>
      </c>
      <c r="AK145" s="92">
        <v>20.0748304038</v>
      </c>
      <c r="AL145" s="93">
        <v>40</v>
      </c>
      <c r="AM145" s="93">
        <v>93.463970000000003</v>
      </c>
      <c r="AN145" s="92">
        <v>141.85582679831799</v>
      </c>
      <c r="AO145" s="93">
        <v>76.008138533910497</v>
      </c>
      <c r="AP145" s="92">
        <v>0.57999999999999996</v>
      </c>
      <c r="AQ145" s="92">
        <v>3.1333333333333333</v>
      </c>
      <c r="AR145" s="92">
        <v>0.63123637437820435</v>
      </c>
      <c r="AS145" s="91">
        <v>62</v>
      </c>
      <c r="AT145" s="93">
        <v>100</v>
      </c>
      <c r="AU145" s="92">
        <v>93.463970000000003</v>
      </c>
      <c r="AV145" s="92">
        <v>99.652849126117502</v>
      </c>
      <c r="AW145" s="92">
        <v>141.85582679831799</v>
      </c>
      <c r="AX145" s="91">
        <v>11000</v>
      </c>
      <c r="AY145" s="93">
        <v>100</v>
      </c>
      <c r="AZ145" s="93">
        <v>99.56810999999999</v>
      </c>
      <c r="BA145" s="92">
        <v>8.0000000000000002E-3</v>
      </c>
      <c r="BB145" s="91">
        <v>97</v>
      </c>
      <c r="BC145" s="91">
        <v>93</v>
      </c>
      <c r="BD145" s="91">
        <v>98</v>
      </c>
      <c r="BE145" s="92">
        <v>3926.12109375</v>
      </c>
      <c r="BF145" s="92">
        <v>9</v>
      </c>
      <c r="BG145" s="93">
        <v>87</v>
      </c>
      <c r="BH145" s="91">
        <v>69026.468802575095</v>
      </c>
      <c r="BI145" s="91">
        <v>2832071</v>
      </c>
      <c r="BJ145" s="91">
        <v>2236594</v>
      </c>
      <c r="BK145" s="91">
        <v>11610</v>
      </c>
      <c r="BL145" s="91"/>
    </row>
    <row r="146" spans="1:64" x14ac:dyDescent="0.3">
      <c r="A146" s="111" t="s">
        <v>261</v>
      </c>
      <c r="B146" s="94" t="s">
        <v>260</v>
      </c>
      <c r="C146" s="92">
        <v>84.639847009735746</v>
      </c>
      <c r="D146" s="92">
        <v>-0.46653242586622734</v>
      </c>
      <c r="E146" s="92">
        <v>53.997999999999998</v>
      </c>
      <c r="F146" s="92">
        <v>2.8793173556584399</v>
      </c>
      <c r="G146" s="92">
        <v>0</v>
      </c>
      <c r="H146" s="92" t="s">
        <v>429</v>
      </c>
      <c r="I146" s="93">
        <v>14.4</v>
      </c>
      <c r="J146" s="92">
        <v>4.8550000000000004</v>
      </c>
      <c r="K146" s="92">
        <v>0.81556965646303636</v>
      </c>
      <c r="L146" s="92" t="s">
        <v>429</v>
      </c>
      <c r="M146" s="92">
        <v>0</v>
      </c>
      <c r="N146" s="92">
        <v>0</v>
      </c>
      <c r="O146" s="92">
        <v>0</v>
      </c>
      <c r="P146" s="92" t="s">
        <v>429</v>
      </c>
      <c r="Q146" s="92">
        <v>2.915430077642057</v>
      </c>
      <c r="R146" s="93">
        <v>7.3</v>
      </c>
      <c r="S146" s="93" t="s">
        <v>429</v>
      </c>
      <c r="T146" s="91">
        <v>72</v>
      </c>
      <c r="U146" s="93">
        <v>0.1</v>
      </c>
      <c r="V146" s="92">
        <v>7.0000000000000007E-2</v>
      </c>
      <c r="W146" s="92" t="s">
        <v>429</v>
      </c>
      <c r="X146" s="91">
        <v>22</v>
      </c>
      <c r="Y146" s="92">
        <v>0.31603010734093895</v>
      </c>
      <c r="Z146" s="92">
        <v>35.9</v>
      </c>
      <c r="AA146" s="91">
        <v>137</v>
      </c>
      <c r="AB146" s="91">
        <v>2700</v>
      </c>
      <c r="AC146" s="91">
        <v>362</v>
      </c>
      <c r="AD146" s="91">
        <v>0</v>
      </c>
      <c r="AE146" s="91">
        <v>5644</v>
      </c>
      <c r="AF146" s="91">
        <v>0</v>
      </c>
      <c r="AG146" s="91">
        <v>145</v>
      </c>
      <c r="AH146" s="93">
        <v>2.4</v>
      </c>
      <c r="AI146" s="91">
        <v>4908235</v>
      </c>
      <c r="AJ146" s="91">
        <v>10926000</v>
      </c>
      <c r="AK146" s="92">
        <v>8.6291913215000002E-2</v>
      </c>
      <c r="AL146" s="93">
        <v>40</v>
      </c>
      <c r="AM146" s="93">
        <v>98.844499999999996</v>
      </c>
      <c r="AN146" s="92">
        <v>116.24560381427101</v>
      </c>
      <c r="AO146" s="93">
        <v>20</v>
      </c>
      <c r="AP146" s="92" t="s">
        <v>429</v>
      </c>
      <c r="AQ146" s="92">
        <v>3.5</v>
      </c>
      <c r="AR146" s="92">
        <v>-0.25344175100326538</v>
      </c>
      <c r="AS146" s="91">
        <v>44</v>
      </c>
      <c r="AT146" s="93">
        <v>100</v>
      </c>
      <c r="AU146" s="92">
        <v>98.844499999999996</v>
      </c>
      <c r="AV146" s="92">
        <v>70.681277927326803</v>
      </c>
      <c r="AW146" s="92">
        <v>116.24560381427101</v>
      </c>
      <c r="AX146" s="91">
        <v>200000</v>
      </c>
      <c r="AY146" s="93">
        <v>84.309929999999994</v>
      </c>
      <c r="AZ146" s="93">
        <v>100</v>
      </c>
      <c r="BA146" s="92">
        <v>22.585999999999999</v>
      </c>
      <c r="BB146" s="91">
        <v>82</v>
      </c>
      <c r="BC146" s="91">
        <v>75</v>
      </c>
      <c r="BD146" s="91" t="s">
        <v>429</v>
      </c>
      <c r="BE146" s="92">
        <v>1152.17541503906</v>
      </c>
      <c r="BF146" s="92">
        <v>19</v>
      </c>
      <c r="BG146" s="93">
        <v>72</v>
      </c>
      <c r="BH146" s="91">
        <v>12301.186403430165</v>
      </c>
      <c r="BI146" s="91">
        <v>19364558</v>
      </c>
      <c r="BJ146" s="91">
        <v>19528594</v>
      </c>
      <c r="BK146" s="91">
        <v>230160</v>
      </c>
      <c r="BL146" s="91"/>
    </row>
    <row r="147" spans="1:64" x14ac:dyDescent="0.3">
      <c r="A147" s="111" t="s">
        <v>375</v>
      </c>
      <c r="B147" s="94" t="s">
        <v>262</v>
      </c>
      <c r="C147" s="92">
        <v>8.8220795548844197</v>
      </c>
      <c r="D147" s="92">
        <v>0.17667648752168183</v>
      </c>
      <c r="E147" s="92">
        <v>74.433000000000007</v>
      </c>
      <c r="F147" s="92">
        <v>2.5835493606039401</v>
      </c>
      <c r="G147" s="92">
        <v>0</v>
      </c>
      <c r="H147" s="92" t="s">
        <v>429</v>
      </c>
      <c r="I147" s="93" t="s">
        <v>429</v>
      </c>
      <c r="J147" s="92">
        <v>6.444</v>
      </c>
      <c r="K147" s="92">
        <v>0.82403789014306328</v>
      </c>
      <c r="L147" s="92" t="s">
        <v>429</v>
      </c>
      <c r="M147" s="92">
        <v>6.4135200000000001</v>
      </c>
      <c r="N147" s="92">
        <v>0</v>
      </c>
      <c r="O147" s="92">
        <v>0</v>
      </c>
      <c r="P147" s="92" t="s">
        <v>429</v>
      </c>
      <c r="Q147" s="92">
        <v>0.51945255710302252</v>
      </c>
      <c r="R147" s="93">
        <v>7.2</v>
      </c>
      <c r="S147" s="93" t="s">
        <v>429</v>
      </c>
      <c r="T147" s="91">
        <v>60</v>
      </c>
      <c r="U147" s="93" t="s">
        <v>429</v>
      </c>
      <c r="V147" s="92">
        <v>1.3</v>
      </c>
      <c r="W147" s="92" t="s">
        <v>429</v>
      </c>
      <c r="X147" s="91">
        <v>3</v>
      </c>
      <c r="Y147" s="92">
        <v>0.25525934654430249</v>
      </c>
      <c r="Z147" s="92">
        <v>37.700000000000003</v>
      </c>
      <c r="AA147" s="91">
        <v>15922</v>
      </c>
      <c r="AB147" s="91">
        <v>14975</v>
      </c>
      <c r="AC147" s="91">
        <v>43204</v>
      </c>
      <c r="AD147" s="91">
        <v>2300</v>
      </c>
      <c r="AE147" s="91">
        <v>78778</v>
      </c>
      <c r="AF147" s="91">
        <v>32</v>
      </c>
      <c r="AG147" s="91">
        <v>138</v>
      </c>
      <c r="AH147" s="93">
        <v>2.4</v>
      </c>
      <c r="AI147" s="91">
        <v>99327311</v>
      </c>
      <c r="AJ147" s="91">
        <v>24390000</v>
      </c>
      <c r="AK147" s="92">
        <v>7.8275862069000004</v>
      </c>
      <c r="AL147" s="93">
        <v>100</v>
      </c>
      <c r="AM147" s="93">
        <v>99.730059999999995</v>
      </c>
      <c r="AN147" s="92">
        <v>157.43131196296099</v>
      </c>
      <c r="AO147" s="93">
        <v>76.817674907629396</v>
      </c>
      <c r="AP147" s="92" t="s">
        <v>429</v>
      </c>
      <c r="AQ147" s="92" t="s">
        <v>429</v>
      </c>
      <c r="AR147" s="92">
        <v>-6.0885753482580185E-2</v>
      </c>
      <c r="AS147" s="91">
        <v>28</v>
      </c>
      <c r="AT147" s="93">
        <v>100</v>
      </c>
      <c r="AU147" s="92">
        <v>99.730059999999995</v>
      </c>
      <c r="AV147" s="92">
        <v>80.8647214200397</v>
      </c>
      <c r="AW147" s="92">
        <v>157.43131196296099</v>
      </c>
      <c r="AX147" s="91">
        <v>1900000</v>
      </c>
      <c r="AY147" s="93">
        <v>90.482230000000001</v>
      </c>
      <c r="AZ147" s="93">
        <v>97.089910000000003</v>
      </c>
      <c r="BA147" s="92">
        <v>40.138999999999996</v>
      </c>
      <c r="BB147" s="91">
        <v>97</v>
      </c>
      <c r="BC147" s="91">
        <v>97</v>
      </c>
      <c r="BD147" s="91">
        <v>70</v>
      </c>
      <c r="BE147" s="92">
        <v>1329.29248046875</v>
      </c>
      <c r="BF147" s="92">
        <v>17</v>
      </c>
      <c r="BG147" s="93">
        <v>100</v>
      </c>
      <c r="BH147" s="91">
        <v>11288.8724435206</v>
      </c>
      <c r="BI147" s="91">
        <v>145872260</v>
      </c>
      <c r="BJ147" s="91">
        <v>143463427</v>
      </c>
      <c r="BK147" s="91">
        <v>16376870</v>
      </c>
      <c r="BL147" s="91"/>
    </row>
    <row r="148" spans="1:64" x14ac:dyDescent="0.3">
      <c r="A148" s="111" t="s">
        <v>264</v>
      </c>
      <c r="B148" s="94" t="s">
        <v>263</v>
      </c>
      <c r="C148" s="92">
        <v>498.65987028779892</v>
      </c>
      <c r="D148" s="92">
        <v>3.1449775497011627</v>
      </c>
      <c r="E148" s="92">
        <v>17.210999999999999</v>
      </c>
      <c r="F148" s="92">
        <v>4.2592924568413499</v>
      </c>
      <c r="G148" s="92">
        <v>2.1901199999999998</v>
      </c>
      <c r="H148" s="92">
        <v>4.6172800000000001</v>
      </c>
      <c r="I148" s="93">
        <v>45.5</v>
      </c>
      <c r="J148" s="92">
        <v>14.641999999999999</v>
      </c>
      <c r="K148" s="92">
        <v>0.53601472009744511</v>
      </c>
      <c r="L148" s="92">
        <v>0.25867765999999998</v>
      </c>
      <c r="M148" s="92">
        <v>436.56067000000002</v>
      </c>
      <c r="N148" s="92">
        <v>507.73</v>
      </c>
      <c r="O148" s="92">
        <v>497.87</v>
      </c>
      <c r="P148" s="92">
        <v>12.024621772685979</v>
      </c>
      <c r="Q148" s="92">
        <v>2.7398842131029091</v>
      </c>
      <c r="R148" s="93">
        <v>35.299999999999997</v>
      </c>
      <c r="S148" s="93">
        <v>9.3000000000000007</v>
      </c>
      <c r="T148" s="91">
        <v>57</v>
      </c>
      <c r="U148" s="93">
        <v>3.1</v>
      </c>
      <c r="V148" s="92">
        <v>1.06</v>
      </c>
      <c r="W148" s="92">
        <v>505.57100000000003</v>
      </c>
      <c r="X148" s="91">
        <v>5328513</v>
      </c>
      <c r="Y148" s="92">
        <v>0.41238544774649744</v>
      </c>
      <c r="Z148" s="92">
        <v>43.7</v>
      </c>
      <c r="AA148" s="91">
        <v>6553</v>
      </c>
      <c r="AB148" s="91">
        <v>26423</v>
      </c>
      <c r="AC148" s="91">
        <v>5958</v>
      </c>
      <c r="AD148" s="91">
        <v>0</v>
      </c>
      <c r="AE148" s="91">
        <v>150316</v>
      </c>
      <c r="AF148" s="91">
        <v>3077</v>
      </c>
      <c r="AG148" s="91">
        <v>99</v>
      </c>
      <c r="AH148" s="93">
        <v>36.799999999999997</v>
      </c>
      <c r="AI148" s="91">
        <v>1073528</v>
      </c>
      <c r="AJ148" s="91" t="s">
        <v>429</v>
      </c>
      <c r="AK148" s="92">
        <v>3.3593220338999998</v>
      </c>
      <c r="AL148" s="93">
        <v>40</v>
      </c>
      <c r="AM148" s="93">
        <v>73.215590000000006</v>
      </c>
      <c r="AN148" s="92">
        <v>78.854110357934502</v>
      </c>
      <c r="AO148" s="93">
        <v>46.729078059180303</v>
      </c>
      <c r="AP148" s="92" t="s">
        <v>429</v>
      </c>
      <c r="AQ148" s="92">
        <v>3.8</v>
      </c>
      <c r="AR148" s="92">
        <v>0.2068089097738266</v>
      </c>
      <c r="AS148" s="91">
        <v>53</v>
      </c>
      <c r="AT148" s="93">
        <v>34.099998474121101</v>
      </c>
      <c r="AU148" s="92">
        <v>73.215590000000006</v>
      </c>
      <c r="AV148" s="92">
        <v>21.767632621378201</v>
      </c>
      <c r="AW148" s="92">
        <v>78.854110357934502</v>
      </c>
      <c r="AX148" s="91">
        <v>8100</v>
      </c>
      <c r="AY148" s="93">
        <v>66.573840000000004</v>
      </c>
      <c r="AZ148" s="93">
        <v>57.713279999999997</v>
      </c>
      <c r="BA148" s="92">
        <v>1.3460000000000001</v>
      </c>
      <c r="BB148" s="91">
        <v>98</v>
      </c>
      <c r="BC148" s="91">
        <v>95</v>
      </c>
      <c r="BD148" s="91">
        <v>98</v>
      </c>
      <c r="BE148" s="92">
        <v>130.38063049316401</v>
      </c>
      <c r="BF148" s="92">
        <v>248</v>
      </c>
      <c r="BG148" s="93">
        <v>67</v>
      </c>
      <c r="BH148" s="91">
        <v>772.9678383822253</v>
      </c>
      <c r="BI148" s="91">
        <v>12626938</v>
      </c>
      <c r="BJ148" s="91">
        <v>11607317</v>
      </c>
      <c r="BK148" s="91">
        <v>24670</v>
      </c>
      <c r="BL148" s="91"/>
    </row>
    <row r="149" spans="1:64" x14ac:dyDescent="0.3">
      <c r="A149" s="111" t="s">
        <v>266</v>
      </c>
      <c r="B149" s="94" t="s">
        <v>265</v>
      </c>
      <c r="C149" s="92">
        <v>201.69615384615383</v>
      </c>
      <c r="D149" s="92">
        <v>0.76504804808207139</v>
      </c>
      <c r="E149" s="92">
        <v>30.776</v>
      </c>
      <c r="F149" s="92" t="s">
        <v>429</v>
      </c>
      <c r="G149" s="92">
        <v>0.44413000000000002</v>
      </c>
      <c r="H149" s="92" t="s">
        <v>429</v>
      </c>
      <c r="I149" s="93" t="s">
        <v>429</v>
      </c>
      <c r="J149" s="92" t="s">
        <v>429</v>
      </c>
      <c r="K149" s="92">
        <v>0.77681460499009869</v>
      </c>
      <c r="L149" s="92" t="s">
        <v>429</v>
      </c>
      <c r="M149" s="92">
        <v>0</v>
      </c>
      <c r="N149" s="92">
        <v>0</v>
      </c>
      <c r="O149" s="92">
        <v>0</v>
      </c>
      <c r="P149" s="92" t="s">
        <v>429</v>
      </c>
      <c r="Q149" s="92">
        <v>2.5580492205616197</v>
      </c>
      <c r="R149" s="93">
        <v>12</v>
      </c>
      <c r="S149" s="93" t="s">
        <v>429</v>
      </c>
      <c r="T149" s="91">
        <v>2.0999999046325701</v>
      </c>
      <c r="U149" s="93" t="s">
        <v>429</v>
      </c>
      <c r="V149" s="92" t="s">
        <v>429</v>
      </c>
      <c r="W149" s="92" t="s">
        <v>429</v>
      </c>
      <c r="X149" s="91">
        <v>10</v>
      </c>
      <c r="Y149" s="92" t="s">
        <v>429</v>
      </c>
      <c r="Z149" s="92" t="s">
        <v>429</v>
      </c>
      <c r="AA149" s="91">
        <v>0</v>
      </c>
      <c r="AB149" s="91">
        <v>0</v>
      </c>
      <c r="AC149" s="91">
        <v>0</v>
      </c>
      <c r="AD149" s="91">
        <v>0</v>
      </c>
      <c r="AE149" s="91">
        <v>4</v>
      </c>
      <c r="AF149" s="91">
        <v>0</v>
      </c>
      <c r="AG149" s="91">
        <v>100</v>
      </c>
      <c r="AH149" s="93">
        <v>5.7</v>
      </c>
      <c r="AI149" s="91" t="s">
        <v>429</v>
      </c>
      <c r="AJ149" s="91" t="s">
        <v>429</v>
      </c>
      <c r="AK149" s="92">
        <v>6.9725274725300004</v>
      </c>
      <c r="AL149" s="93">
        <v>20</v>
      </c>
      <c r="AM149" s="93" t="s">
        <v>429</v>
      </c>
      <c r="AN149" s="92">
        <v>147.714477855702</v>
      </c>
      <c r="AO149" s="93">
        <v>65.56</v>
      </c>
      <c r="AP149" s="92" t="s">
        <v>429</v>
      </c>
      <c r="AQ149" s="92">
        <v>3.4</v>
      </c>
      <c r="AR149" s="92">
        <v>0.55141478776931763</v>
      </c>
      <c r="AS149" s="91" t="s">
        <v>429</v>
      </c>
      <c r="AT149" s="93">
        <v>100</v>
      </c>
      <c r="AU149" s="92" t="s">
        <v>429</v>
      </c>
      <c r="AV149" s="92">
        <v>80.710190808323006</v>
      </c>
      <c r="AW149" s="92">
        <v>147.714477855702</v>
      </c>
      <c r="AX149" s="91">
        <v>430</v>
      </c>
      <c r="AY149" s="93">
        <v>91.609129999999993</v>
      </c>
      <c r="AZ149" s="93">
        <v>98.967600000000004</v>
      </c>
      <c r="BA149" s="92">
        <v>25.23</v>
      </c>
      <c r="BB149" s="91">
        <v>97</v>
      </c>
      <c r="BC149" s="91">
        <v>95</v>
      </c>
      <c r="BD149" s="91" t="s">
        <v>429</v>
      </c>
      <c r="BE149" s="92">
        <v>1479.57080078125</v>
      </c>
      <c r="BF149" s="92" t="s">
        <v>429</v>
      </c>
      <c r="BG149" s="93">
        <v>48</v>
      </c>
      <c r="BH149" s="91">
        <v>19829.428316972793</v>
      </c>
      <c r="BI149" s="91">
        <v>52834</v>
      </c>
      <c r="BJ149" s="91">
        <v>55572</v>
      </c>
      <c r="BK149" s="91">
        <v>260</v>
      </c>
      <c r="BL149" s="91"/>
    </row>
    <row r="150" spans="1:64" x14ac:dyDescent="0.3">
      <c r="A150" s="111" t="s">
        <v>268</v>
      </c>
      <c r="B150" s="94" t="s">
        <v>267</v>
      </c>
      <c r="C150" s="92">
        <v>298.17868852459014</v>
      </c>
      <c r="D150" s="92">
        <v>0.86915937687230183</v>
      </c>
      <c r="E150" s="92">
        <v>18.678000000000001</v>
      </c>
      <c r="F150" s="92" t="s">
        <v>429</v>
      </c>
      <c r="G150" s="92">
        <v>0.79705999999999999</v>
      </c>
      <c r="H150" s="92">
        <v>87.20196</v>
      </c>
      <c r="I150" s="93">
        <v>11.9</v>
      </c>
      <c r="J150" s="92">
        <v>5.98</v>
      </c>
      <c r="K150" s="92">
        <v>0.74493124350180795</v>
      </c>
      <c r="L150" s="92">
        <v>7.20186E-3</v>
      </c>
      <c r="M150" s="92">
        <v>0</v>
      </c>
      <c r="N150" s="92">
        <v>4.74</v>
      </c>
      <c r="O150" s="92">
        <v>2.44</v>
      </c>
      <c r="P150" s="92">
        <v>0.47276680872948779</v>
      </c>
      <c r="Q150" s="92">
        <v>2.2365721223135977</v>
      </c>
      <c r="R150" s="93">
        <v>16.600000000000001</v>
      </c>
      <c r="S150" s="93">
        <v>2.8</v>
      </c>
      <c r="T150" s="91">
        <v>7.6999998092651403</v>
      </c>
      <c r="U150" s="93" t="s">
        <v>429</v>
      </c>
      <c r="V150" s="92" t="s">
        <v>429</v>
      </c>
      <c r="W150" s="92" t="s">
        <v>429</v>
      </c>
      <c r="X150" s="91">
        <v>23465</v>
      </c>
      <c r="Y150" s="92">
        <v>0.33299378596726803</v>
      </c>
      <c r="Z150" s="92">
        <v>51.2</v>
      </c>
      <c r="AA150" s="91">
        <v>0</v>
      </c>
      <c r="AB150" s="91">
        <v>0</v>
      </c>
      <c r="AC150" s="91">
        <v>0</v>
      </c>
      <c r="AD150" s="91">
        <v>0</v>
      </c>
      <c r="AE150" s="91">
        <v>2</v>
      </c>
      <c r="AF150" s="91">
        <v>0</v>
      </c>
      <c r="AG150" s="91">
        <v>94</v>
      </c>
      <c r="AH150" s="93">
        <v>18.100000000000001</v>
      </c>
      <c r="AI150" s="91" t="s">
        <v>429</v>
      </c>
      <c r="AJ150" s="91">
        <v>386000</v>
      </c>
      <c r="AK150" s="92">
        <v>1.34630350195</v>
      </c>
      <c r="AL150" s="93">
        <v>100</v>
      </c>
      <c r="AM150" s="93" t="s">
        <v>429</v>
      </c>
      <c r="AN150" s="92">
        <v>101.679595797437</v>
      </c>
      <c r="AO150" s="93">
        <v>29.4117301129981</v>
      </c>
      <c r="AP150" s="92" t="s">
        <v>429</v>
      </c>
      <c r="AQ150" s="92">
        <v>2.916666666666667</v>
      </c>
      <c r="AR150" s="92">
        <v>0.19567032158374786</v>
      </c>
      <c r="AS150" s="91">
        <v>55</v>
      </c>
      <c r="AT150" s="93">
        <v>98.759788513183594</v>
      </c>
      <c r="AU150" s="92" t="s">
        <v>429</v>
      </c>
      <c r="AV150" s="92">
        <v>50.815244776403802</v>
      </c>
      <c r="AW150" s="92">
        <v>101.679595797437</v>
      </c>
      <c r="AX150" s="91">
        <v>690</v>
      </c>
      <c r="AY150" s="93">
        <v>88.352909999999994</v>
      </c>
      <c r="AZ150" s="93">
        <v>98.162000000000006</v>
      </c>
      <c r="BA150" s="92" t="s">
        <v>429</v>
      </c>
      <c r="BB150" s="91">
        <v>80</v>
      </c>
      <c r="BC150" s="91">
        <v>73</v>
      </c>
      <c r="BD150" s="91" t="s">
        <v>429</v>
      </c>
      <c r="BE150" s="92">
        <v>677.40155029296898</v>
      </c>
      <c r="BF150" s="92">
        <v>117</v>
      </c>
      <c r="BG150" s="93">
        <v>60</v>
      </c>
      <c r="BH150" s="91">
        <v>10315.026075121519</v>
      </c>
      <c r="BI150" s="91">
        <v>182795</v>
      </c>
      <c r="BJ150" s="91">
        <v>184999</v>
      </c>
      <c r="BK150" s="91">
        <v>610</v>
      </c>
      <c r="BL150" s="91"/>
    </row>
    <row r="151" spans="1:64" x14ac:dyDescent="0.3">
      <c r="A151" s="111" t="s">
        <v>270</v>
      </c>
      <c r="B151" s="94" t="s">
        <v>269</v>
      </c>
      <c r="C151" s="92">
        <v>282.58974358974359</v>
      </c>
      <c r="D151" s="92">
        <v>1.1433690991796612</v>
      </c>
      <c r="E151" s="92">
        <v>52.198</v>
      </c>
      <c r="F151" s="92" t="s">
        <v>429</v>
      </c>
      <c r="G151" s="92">
        <v>3.3587899999999999</v>
      </c>
      <c r="H151" s="92" t="s">
        <v>429</v>
      </c>
      <c r="I151" s="93" t="s">
        <v>429</v>
      </c>
      <c r="J151" s="92">
        <v>7.0730000000000004</v>
      </c>
      <c r="K151" s="92">
        <v>0.7278645625535235</v>
      </c>
      <c r="L151" s="92" t="s">
        <v>429</v>
      </c>
      <c r="M151" s="92">
        <v>0</v>
      </c>
      <c r="N151" s="92">
        <v>4.05</v>
      </c>
      <c r="O151" s="92">
        <v>0.55000000000000004</v>
      </c>
      <c r="P151" s="92">
        <v>2.1827505964825606</v>
      </c>
      <c r="Q151" s="92">
        <v>5.7649367221120542</v>
      </c>
      <c r="R151" s="93">
        <v>16.399999999999999</v>
      </c>
      <c r="S151" s="93" t="s">
        <v>429</v>
      </c>
      <c r="T151" s="91">
        <v>2.0999999046325701</v>
      </c>
      <c r="U151" s="93" t="s">
        <v>429</v>
      </c>
      <c r="V151" s="92" t="s">
        <v>429</v>
      </c>
      <c r="W151" s="92" t="s">
        <v>429</v>
      </c>
      <c r="X151" s="91">
        <v>5</v>
      </c>
      <c r="Y151" s="92" t="s">
        <v>429</v>
      </c>
      <c r="Z151" s="92" t="s">
        <v>429</v>
      </c>
      <c r="AA151" s="91">
        <v>0</v>
      </c>
      <c r="AB151" s="91">
        <v>0</v>
      </c>
      <c r="AC151" s="91">
        <v>0</v>
      </c>
      <c r="AD151" s="91">
        <v>0</v>
      </c>
      <c r="AE151" s="91">
        <v>0</v>
      </c>
      <c r="AF151" s="91">
        <v>0</v>
      </c>
      <c r="AG151" s="91">
        <v>121</v>
      </c>
      <c r="AH151" s="93">
        <v>5.7</v>
      </c>
      <c r="AI151" s="91" t="s">
        <v>429</v>
      </c>
      <c r="AJ151" s="91">
        <v>76000</v>
      </c>
      <c r="AK151" s="92">
        <v>4.3398791540800001</v>
      </c>
      <c r="AL151" s="93">
        <v>20</v>
      </c>
      <c r="AM151" s="93" t="s">
        <v>429</v>
      </c>
      <c r="AN151" s="92">
        <v>96.065728466305501</v>
      </c>
      <c r="AO151" s="93">
        <v>28</v>
      </c>
      <c r="AP151" s="92" t="s">
        <v>429</v>
      </c>
      <c r="AQ151" s="92" t="s">
        <v>429</v>
      </c>
      <c r="AR151" s="92">
        <v>0.19567032158374786</v>
      </c>
      <c r="AS151" s="91">
        <v>59</v>
      </c>
      <c r="AT151" s="93">
        <v>100</v>
      </c>
      <c r="AU151" s="92" t="s">
        <v>429</v>
      </c>
      <c r="AV151" s="92">
        <v>22.394261192129999</v>
      </c>
      <c r="AW151" s="92">
        <v>96.065728466305501</v>
      </c>
      <c r="AX151" s="91">
        <v>410</v>
      </c>
      <c r="AY151" s="93">
        <v>87.184340000000006</v>
      </c>
      <c r="AZ151" s="93">
        <v>95.145219999999995</v>
      </c>
      <c r="BA151" s="92" t="s">
        <v>429</v>
      </c>
      <c r="BB151" s="91">
        <v>99</v>
      </c>
      <c r="BC151" s="91">
        <v>99</v>
      </c>
      <c r="BD151" s="91" t="s">
        <v>429</v>
      </c>
      <c r="BE151" s="92">
        <v>409.14004516601602</v>
      </c>
      <c r="BF151" s="92">
        <v>68</v>
      </c>
      <c r="BG151" s="93">
        <v>45</v>
      </c>
      <c r="BH151" s="91">
        <v>7377.6788319941388</v>
      </c>
      <c r="BI151" s="91">
        <v>110593</v>
      </c>
      <c r="BJ151" s="91">
        <v>109462</v>
      </c>
      <c r="BK151" s="91">
        <v>390</v>
      </c>
      <c r="BL151" s="91"/>
    </row>
    <row r="152" spans="1:64" x14ac:dyDescent="0.3">
      <c r="A152" s="111" t="s">
        <v>272</v>
      </c>
      <c r="B152" s="94" t="s">
        <v>271</v>
      </c>
      <c r="C152" s="92">
        <v>69.303886925795055</v>
      </c>
      <c r="D152" s="92">
        <v>-0.74068224900403512</v>
      </c>
      <c r="E152" s="92">
        <v>18.242999999999999</v>
      </c>
      <c r="F152" s="92" t="s">
        <v>429</v>
      </c>
      <c r="G152" s="92">
        <v>0.10414</v>
      </c>
      <c r="H152" s="92" t="s">
        <v>429</v>
      </c>
      <c r="I152" s="93" t="s">
        <v>429</v>
      </c>
      <c r="J152" s="92">
        <v>13.951000000000001</v>
      </c>
      <c r="K152" s="92">
        <v>0.70677076195627786</v>
      </c>
      <c r="L152" s="92" t="s">
        <v>429</v>
      </c>
      <c r="M152" s="92">
        <v>43.373690000000003</v>
      </c>
      <c r="N152" s="92">
        <v>76.87</v>
      </c>
      <c r="O152" s="92">
        <v>74.36</v>
      </c>
      <c r="P152" s="92">
        <v>14.532742906441577</v>
      </c>
      <c r="Q152" s="92">
        <v>17.96038175300777</v>
      </c>
      <c r="R152" s="93">
        <v>15.8</v>
      </c>
      <c r="S152" s="93">
        <v>2.7</v>
      </c>
      <c r="T152" s="91">
        <v>18</v>
      </c>
      <c r="U152" s="93" t="s">
        <v>429</v>
      </c>
      <c r="V152" s="92" t="s">
        <v>429</v>
      </c>
      <c r="W152" s="92" t="s">
        <v>429</v>
      </c>
      <c r="X152" s="91">
        <v>61325</v>
      </c>
      <c r="Y152" s="92">
        <v>0.36440432933980704</v>
      </c>
      <c r="Z152" s="92">
        <v>38.700000000000003</v>
      </c>
      <c r="AA152" s="91">
        <v>0</v>
      </c>
      <c r="AB152" s="91">
        <v>0</v>
      </c>
      <c r="AC152" s="91">
        <v>2936</v>
      </c>
      <c r="AD152" s="170">
        <v>0</v>
      </c>
      <c r="AE152" s="170">
        <v>0</v>
      </c>
      <c r="AF152" s="170">
        <v>0</v>
      </c>
      <c r="AG152" s="91">
        <v>131</v>
      </c>
      <c r="AH152" s="93">
        <v>2.7</v>
      </c>
      <c r="AI152" s="91">
        <v>137770</v>
      </c>
      <c r="AJ152" s="91">
        <v>146000</v>
      </c>
      <c r="AK152" s="92">
        <v>1.8678889650399999</v>
      </c>
      <c r="AL152" s="93">
        <v>40</v>
      </c>
      <c r="AM152" s="93">
        <v>99.095770000000002</v>
      </c>
      <c r="AN152" s="92">
        <v>63.583172939104799</v>
      </c>
      <c r="AO152" s="93">
        <v>80.075758618367701</v>
      </c>
      <c r="AP152" s="92" t="s">
        <v>429</v>
      </c>
      <c r="AQ152" s="92">
        <v>3.15</v>
      </c>
      <c r="AR152" s="92">
        <v>0.59075874090194702</v>
      </c>
      <c r="AS152" s="91" t="s">
        <v>429</v>
      </c>
      <c r="AT152" s="93">
        <v>96.800003051757798</v>
      </c>
      <c r="AU152" s="92">
        <v>99.095770000000002</v>
      </c>
      <c r="AV152" s="92">
        <v>33.610939319504602</v>
      </c>
      <c r="AW152" s="92">
        <v>63.583172939104799</v>
      </c>
      <c r="AX152" s="91">
        <v>1600</v>
      </c>
      <c r="AY152" s="93">
        <v>98.167940000000002</v>
      </c>
      <c r="AZ152" s="93">
        <v>97.382599999999996</v>
      </c>
      <c r="BA152" s="92">
        <v>3.4089999999999998</v>
      </c>
      <c r="BB152" s="91">
        <v>74</v>
      </c>
      <c r="BC152" s="91">
        <v>42</v>
      </c>
      <c r="BD152" s="91" t="s">
        <v>429</v>
      </c>
      <c r="BE152" s="92">
        <v>352.79971313476602</v>
      </c>
      <c r="BF152" s="92">
        <v>43</v>
      </c>
      <c r="BG152" s="93">
        <v>73</v>
      </c>
      <c r="BH152" s="91">
        <v>4392.46775479595</v>
      </c>
      <c r="BI152" s="91">
        <v>197093</v>
      </c>
      <c r="BJ152" s="91">
        <v>193228</v>
      </c>
      <c r="BK152" s="91">
        <v>2830</v>
      </c>
      <c r="BL152" s="91"/>
    </row>
    <row r="153" spans="1:64" x14ac:dyDescent="0.3">
      <c r="A153" s="111" t="s">
        <v>274</v>
      </c>
      <c r="B153" s="94" t="s">
        <v>273</v>
      </c>
      <c r="C153" s="92">
        <v>219.82083333333333</v>
      </c>
      <c r="D153" s="92">
        <v>3.0378352352737221</v>
      </c>
      <c r="E153" s="92">
        <v>72.802999999999997</v>
      </c>
      <c r="F153" s="92">
        <v>3.8364511228465501</v>
      </c>
      <c r="G153" s="92">
        <v>47.433819999999997</v>
      </c>
      <c r="H153" s="92">
        <v>41.339869999999998</v>
      </c>
      <c r="I153" s="93">
        <v>86.6</v>
      </c>
      <c r="J153" s="92">
        <v>14.675000000000001</v>
      </c>
      <c r="K153" s="92">
        <v>0.60855618941320344</v>
      </c>
      <c r="L153" s="92">
        <v>9.1964879999999999E-2</v>
      </c>
      <c r="M153" s="92">
        <v>0</v>
      </c>
      <c r="N153" s="92">
        <v>15.09</v>
      </c>
      <c r="O153" s="92">
        <v>18.57</v>
      </c>
      <c r="P153" s="92">
        <v>10.438690653517897</v>
      </c>
      <c r="Q153" s="92">
        <v>4.2093930292671358</v>
      </c>
      <c r="R153" s="93">
        <v>31.2</v>
      </c>
      <c r="S153" s="93">
        <v>8.8000000000000007</v>
      </c>
      <c r="T153" s="91">
        <v>118</v>
      </c>
      <c r="U153" s="93">
        <v>0.8</v>
      </c>
      <c r="V153" s="92" t="s">
        <v>429</v>
      </c>
      <c r="W153" s="92">
        <v>10.957000000000001</v>
      </c>
      <c r="X153" s="91">
        <v>192800</v>
      </c>
      <c r="Y153" s="92">
        <v>0.546544797509109</v>
      </c>
      <c r="Z153" s="92">
        <v>30.8</v>
      </c>
      <c r="AA153" s="91">
        <v>0</v>
      </c>
      <c r="AB153" s="91">
        <v>0</v>
      </c>
      <c r="AC153" s="91">
        <v>0</v>
      </c>
      <c r="AD153" s="91">
        <v>0</v>
      </c>
      <c r="AE153" s="91">
        <v>0</v>
      </c>
      <c r="AF153" s="91">
        <v>0</v>
      </c>
      <c r="AG153" s="91">
        <v>118</v>
      </c>
      <c r="AH153" s="93">
        <v>7</v>
      </c>
      <c r="AI153" s="91" t="s">
        <v>429</v>
      </c>
      <c r="AJ153" s="91" t="s">
        <v>429</v>
      </c>
      <c r="AK153" s="92">
        <v>3.8106946123899998</v>
      </c>
      <c r="AL153" s="93">
        <v>0</v>
      </c>
      <c r="AM153" s="93">
        <v>92.816640000000007</v>
      </c>
      <c r="AN153" s="92">
        <v>77.056125253520904</v>
      </c>
      <c r="AO153" s="93">
        <v>25.664768041395298</v>
      </c>
      <c r="AP153" s="92">
        <v>0.61</v>
      </c>
      <c r="AQ153" s="92" t="s">
        <v>429</v>
      </c>
      <c r="AR153" s="92">
        <v>-0.63939034938812256</v>
      </c>
      <c r="AS153" s="91">
        <v>46</v>
      </c>
      <c r="AT153" s="93">
        <v>72.510704040527301</v>
      </c>
      <c r="AU153" s="92">
        <v>92.816640000000007</v>
      </c>
      <c r="AV153" s="92">
        <v>29.931229201821299</v>
      </c>
      <c r="AW153" s="92">
        <v>77.056125253520904</v>
      </c>
      <c r="AX153" s="91">
        <v>640</v>
      </c>
      <c r="AY153" s="93">
        <v>42.974939999999997</v>
      </c>
      <c r="AZ153" s="93">
        <v>84.29016</v>
      </c>
      <c r="BA153" s="92">
        <v>3.2</v>
      </c>
      <c r="BB153" s="91">
        <v>95</v>
      </c>
      <c r="BC153" s="91">
        <v>76</v>
      </c>
      <c r="BD153" s="91">
        <v>95</v>
      </c>
      <c r="BE153" s="92">
        <v>196.89688110351599</v>
      </c>
      <c r="BF153" s="92">
        <v>130</v>
      </c>
      <c r="BG153" s="93">
        <v>39</v>
      </c>
      <c r="BH153" s="91">
        <v>2001.1409022616363</v>
      </c>
      <c r="BI153" s="91">
        <v>215048</v>
      </c>
      <c r="BJ153" s="91">
        <v>190344</v>
      </c>
      <c r="BK153" s="91">
        <v>960</v>
      </c>
      <c r="BL153" s="91"/>
    </row>
    <row r="154" spans="1:64" x14ac:dyDescent="0.3">
      <c r="A154" s="111" t="s">
        <v>276</v>
      </c>
      <c r="B154" s="94" t="s">
        <v>275</v>
      </c>
      <c r="C154" s="92">
        <v>15.676654308295614</v>
      </c>
      <c r="D154" s="92">
        <v>2.064004378680262</v>
      </c>
      <c r="E154" s="92">
        <v>83.843999999999994</v>
      </c>
      <c r="F154" s="92" t="s">
        <v>429</v>
      </c>
      <c r="G154" s="92">
        <v>0</v>
      </c>
      <c r="H154" s="92" t="s">
        <v>429</v>
      </c>
      <c r="I154" s="93">
        <v>18</v>
      </c>
      <c r="J154" s="92">
        <v>8.7449999999999992</v>
      </c>
      <c r="K154" s="92">
        <v>0.85696281313450284</v>
      </c>
      <c r="L154" s="92" t="s">
        <v>429</v>
      </c>
      <c r="M154" s="92">
        <v>0</v>
      </c>
      <c r="N154" s="92">
        <v>0</v>
      </c>
      <c r="O154" s="92">
        <v>0</v>
      </c>
      <c r="P154" s="92" t="s">
        <v>429</v>
      </c>
      <c r="Q154" s="92">
        <v>4.2581738131451517E-2</v>
      </c>
      <c r="R154" s="93">
        <v>7.1</v>
      </c>
      <c r="S154" s="93" t="s">
        <v>429</v>
      </c>
      <c r="T154" s="91">
        <v>10</v>
      </c>
      <c r="U154" s="93">
        <v>0.1</v>
      </c>
      <c r="V154" s="92" t="s">
        <v>429</v>
      </c>
      <c r="W154" s="92">
        <v>6.7000000000000004E-2</v>
      </c>
      <c r="X154" s="91">
        <v>1021</v>
      </c>
      <c r="Y154" s="92">
        <v>0.22353421915394123</v>
      </c>
      <c r="Z154" s="92" t="s">
        <v>429</v>
      </c>
      <c r="AA154" s="91">
        <v>481</v>
      </c>
      <c r="AB154" s="91">
        <v>0</v>
      </c>
      <c r="AC154" s="91">
        <v>1418</v>
      </c>
      <c r="AD154" s="91">
        <v>0</v>
      </c>
      <c r="AE154" s="91">
        <v>2436</v>
      </c>
      <c r="AF154" s="91">
        <v>0</v>
      </c>
      <c r="AG154" s="91">
        <v>130</v>
      </c>
      <c r="AH154" s="93">
        <v>7.1</v>
      </c>
      <c r="AI154" s="91">
        <v>39141659.998999998</v>
      </c>
      <c r="AJ154" s="91">
        <v>16109000</v>
      </c>
      <c r="AK154" s="92">
        <v>6.5225361587600004</v>
      </c>
      <c r="AL154" s="93">
        <v>60</v>
      </c>
      <c r="AM154" s="93">
        <v>95.328630000000004</v>
      </c>
      <c r="AN154" s="92">
        <v>122.573311215261</v>
      </c>
      <c r="AO154" s="93">
        <v>70.3308355269141</v>
      </c>
      <c r="AP154" s="92">
        <v>0.45</v>
      </c>
      <c r="AQ154" s="92" t="s">
        <v>429</v>
      </c>
      <c r="AR154" s="92">
        <v>0.32349821925163269</v>
      </c>
      <c r="AS154" s="91">
        <v>53</v>
      </c>
      <c r="AT154" s="93">
        <v>100</v>
      </c>
      <c r="AU154" s="92">
        <v>95.328630000000004</v>
      </c>
      <c r="AV154" s="92">
        <v>93.310001848034702</v>
      </c>
      <c r="AW154" s="92">
        <v>122.573311215261</v>
      </c>
      <c r="AX154" s="91">
        <v>130000</v>
      </c>
      <c r="AY154" s="93">
        <v>100</v>
      </c>
      <c r="AZ154" s="93">
        <v>100</v>
      </c>
      <c r="BA154" s="92">
        <v>23.900000000000002</v>
      </c>
      <c r="BB154" s="91">
        <v>98</v>
      </c>
      <c r="BC154" s="91">
        <v>96</v>
      </c>
      <c r="BD154" s="91">
        <v>98</v>
      </c>
      <c r="BE154" s="92">
        <v>3117.23364257813</v>
      </c>
      <c r="BF154" s="92">
        <v>17</v>
      </c>
      <c r="BG154" s="93">
        <v>69</v>
      </c>
      <c r="BH154" s="91">
        <v>23219.13048310333</v>
      </c>
      <c r="BI154" s="91">
        <v>34268529</v>
      </c>
      <c r="BJ154" s="91">
        <v>31550877</v>
      </c>
      <c r="BK154" s="91">
        <v>2149690</v>
      </c>
      <c r="BL154" s="91"/>
    </row>
    <row r="155" spans="1:64" x14ac:dyDescent="0.3">
      <c r="A155" s="111" t="s">
        <v>278</v>
      </c>
      <c r="B155" s="94" t="s">
        <v>277</v>
      </c>
      <c r="C155" s="92">
        <v>82.347478315067775</v>
      </c>
      <c r="D155" s="92">
        <v>3.744338711940618</v>
      </c>
      <c r="E155" s="92">
        <v>47.192</v>
      </c>
      <c r="F155" s="92">
        <v>8.3062047774780297</v>
      </c>
      <c r="G155" s="92">
        <v>13.754429999999999</v>
      </c>
      <c r="H155" s="92">
        <v>20.858720000000002</v>
      </c>
      <c r="I155" s="93">
        <v>29.5</v>
      </c>
      <c r="J155" s="92">
        <v>15.862</v>
      </c>
      <c r="K155" s="92">
        <v>0.51376957266273571</v>
      </c>
      <c r="L155" s="92">
        <v>0.28798049999999997</v>
      </c>
      <c r="M155" s="92">
        <v>192.65195</v>
      </c>
      <c r="N155" s="92">
        <v>545.59</v>
      </c>
      <c r="O155" s="92">
        <v>636.73</v>
      </c>
      <c r="P155" s="92">
        <v>4.2311755570815643</v>
      </c>
      <c r="Q155" s="92">
        <v>10.060390356187163</v>
      </c>
      <c r="R155" s="93">
        <v>43.6</v>
      </c>
      <c r="S155" s="93">
        <v>13.5</v>
      </c>
      <c r="T155" s="91">
        <v>122</v>
      </c>
      <c r="U155" s="93">
        <v>0.4</v>
      </c>
      <c r="V155" s="92">
        <v>0.14000000000000001</v>
      </c>
      <c r="W155" s="92">
        <v>64.620999999999995</v>
      </c>
      <c r="X155" s="91">
        <v>12005592</v>
      </c>
      <c r="Y155" s="92">
        <v>0.52272520758571139</v>
      </c>
      <c r="Z155" s="92">
        <v>40.299999999999997</v>
      </c>
      <c r="AA155" s="91">
        <v>0</v>
      </c>
      <c r="AB155" s="91">
        <v>0</v>
      </c>
      <c r="AC155" s="91">
        <v>8968</v>
      </c>
      <c r="AD155" s="91">
        <v>18000</v>
      </c>
      <c r="AE155" s="91">
        <v>16069</v>
      </c>
      <c r="AF155" s="91">
        <v>0</v>
      </c>
      <c r="AG155" s="91">
        <v>114</v>
      </c>
      <c r="AH155" s="93">
        <v>11.3</v>
      </c>
      <c r="AI155" s="91">
        <v>21038</v>
      </c>
      <c r="AJ155" s="91">
        <v>1365000</v>
      </c>
      <c r="AK155" s="92">
        <v>66.5</v>
      </c>
      <c r="AL155" s="93">
        <v>20</v>
      </c>
      <c r="AM155" s="93">
        <v>51.900419999999997</v>
      </c>
      <c r="AN155" s="92">
        <v>104.450641001826</v>
      </c>
      <c r="AO155" s="93">
        <v>56.5147081470678</v>
      </c>
      <c r="AP155" s="92" t="s">
        <v>429</v>
      </c>
      <c r="AQ155" s="92">
        <v>3.1166666666666667</v>
      </c>
      <c r="AR155" s="92">
        <v>-0.26781556010246277</v>
      </c>
      <c r="AS155" s="91">
        <v>45</v>
      </c>
      <c r="AT155" s="93">
        <v>61.700000762939503</v>
      </c>
      <c r="AU155" s="92">
        <v>51.900419999999997</v>
      </c>
      <c r="AV155" s="92">
        <v>46</v>
      </c>
      <c r="AW155" s="92">
        <v>104.450641001826</v>
      </c>
      <c r="AX155" s="91">
        <v>23000</v>
      </c>
      <c r="AY155" s="93">
        <v>51.473990000000001</v>
      </c>
      <c r="AZ155" s="93">
        <v>80.677850000000007</v>
      </c>
      <c r="BA155" s="92">
        <v>0.69199999999999995</v>
      </c>
      <c r="BB155" s="91">
        <v>93</v>
      </c>
      <c r="BC155" s="91">
        <v>70</v>
      </c>
      <c r="BD155" s="91">
        <v>92</v>
      </c>
      <c r="BE155" s="92">
        <v>141.69485473632801</v>
      </c>
      <c r="BF155" s="92">
        <v>315</v>
      </c>
      <c r="BG155" s="93">
        <v>45</v>
      </c>
      <c r="BH155" s="91">
        <v>1521.9535542168981</v>
      </c>
      <c r="BI155" s="91">
        <v>16296362</v>
      </c>
      <c r="BJ155" s="91">
        <v>15094183</v>
      </c>
      <c r="BK155" s="91">
        <v>192530</v>
      </c>
      <c r="BL155" s="91"/>
    </row>
    <row r="156" spans="1:64" x14ac:dyDescent="0.3">
      <c r="A156" s="111" t="s">
        <v>280</v>
      </c>
      <c r="B156" s="94" t="s">
        <v>279</v>
      </c>
      <c r="C156" s="92">
        <v>79.831740224102447</v>
      </c>
      <c r="D156" s="92">
        <v>-0.28600227118850113</v>
      </c>
      <c r="E156" s="92">
        <v>56.091999999999999</v>
      </c>
      <c r="F156" s="92">
        <v>2.87916488134907</v>
      </c>
      <c r="G156" s="92">
        <v>7.7100000000000002E-2</v>
      </c>
      <c r="H156" s="92">
        <v>97.71893</v>
      </c>
      <c r="I156" s="93">
        <v>3.6</v>
      </c>
      <c r="J156" s="92">
        <v>4.8099999999999996</v>
      </c>
      <c r="K156" s="92">
        <v>0.79925978474895409</v>
      </c>
      <c r="L156" s="92">
        <v>1.43994E-3</v>
      </c>
      <c r="M156" s="92">
        <v>10.65973</v>
      </c>
      <c r="N156" s="92">
        <v>252.28</v>
      </c>
      <c r="O156" s="92">
        <v>237.06</v>
      </c>
      <c r="P156" s="92">
        <v>2.2245536155877614</v>
      </c>
      <c r="Q156" s="92">
        <v>8.5455822387513258</v>
      </c>
      <c r="R156" s="93">
        <v>5.5</v>
      </c>
      <c r="S156" s="93">
        <v>1.8</v>
      </c>
      <c r="T156" s="91">
        <v>19</v>
      </c>
      <c r="U156" s="93">
        <v>0.1</v>
      </c>
      <c r="V156" s="92">
        <v>0.04</v>
      </c>
      <c r="W156" s="92" t="s">
        <v>429</v>
      </c>
      <c r="X156" s="91">
        <v>0</v>
      </c>
      <c r="Y156" s="92">
        <v>0.16149411563078331</v>
      </c>
      <c r="Z156" s="92">
        <v>28.5</v>
      </c>
      <c r="AA156" s="91">
        <v>0</v>
      </c>
      <c r="AB156" s="91">
        <v>231</v>
      </c>
      <c r="AC156" s="91">
        <v>11650</v>
      </c>
      <c r="AD156" s="91">
        <v>0</v>
      </c>
      <c r="AE156" s="91">
        <v>31193</v>
      </c>
      <c r="AF156" s="91">
        <v>6</v>
      </c>
      <c r="AG156" s="91">
        <v>110</v>
      </c>
      <c r="AH156" s="93">
        <v>5.7</v>
      </c>
      <c r="AI156" s="91">
        <v>2262703</v>
      </c>
      <c r="AJ156" s="91">
        <v>1497000</v>
      </c>
      <c r="AK156" s="92">
        <v>1.20114837769</v>
      </c>
      <c r="AL156" s="93">
        <v>0</v>
      </c>
      <c r="AM156" s="93">
        <v>98.289199999999994</v>
      </c>
      <c r="AN156" s="92">
        <v>95.7809908126479</v>
      </c>
      <c r="AO156" s="93">
        <v>11.77318438</v>
      </c>
      <c r="AP156" s="92">
        <v>0.74</v>
      </c>
      <c r="AQ156" s="92">
        <v>3.0333333333333332</v>
      </c>
      <c r="AR156" s="92">
        <v>0.11161976307630539</v>
      </c>
      <c r="AS156" s="91">
        <v>39</v>
      </c>
      <c r="AT156" s="93">
        <v>100</v>
      </c>
      <c r="AU156" s="92">
        <v>98.289199999999994</v>
      </c>
      <c r="AV156" s="92">
        <v>73.360709154564006</v>
      </c>
      <c r="AW156" s="92">
        <v>95.7809908126479</v>
      </c>
      <c r="AX156" s="91">
        <v>66000</v>
      </c>
      <c r="AY156" s="93">
        <v>97.5672</v>
      </c>
      <c r="AZ156" s="93">
        <v>85.522109999999998</v>
      </c>
      <c r="BA156" s="92">
        <v>31.25</v>
      </c>
      <c r="BB156" s="91">
        <v>95</v>
      </c>
      <c r="BC156" s="91">
        <v>91</v>
      </c>
      <c r="BD156" s="91" t="s">
        <v>429</v>
      </c>
      <c r="BE156" s="92">
        <v>1322.56359863281</v>
      </c>
      <c r="BF156" s="92">
        <v>12</v>
      </c>
      <c r="BG156" s="93">
        <v>69</v>
      </c>
      <c r="BH156" s="91">
        <v>7233.9958742470399</v>
      </c>
      <c r="BI156" s="91">
        <v>8772228</v>
      </c>
      <c r="BJ156" s="91">
        <v>6976627</v>
      </c>
      <c r="BK156" s="91">
        <v>87460</v>
      </c>
      <c r="BL156" s="91"/>
    </row>
    <row r="157" spans="1:64" x14ac:dyDescent="0.3">
      <c r="A157" s="111" t="s">
        <v>282</v>
      </c>
      <c r="B157" s="94" t="s">
        <v>281</v>
      </c>
      <c r="C157" s="92">
        <v>210.35217391304349</v>
      </c>
      <c r="D157" s="92">
        <v>1.7154782365162755</v>
      </c>
      <c r="E157" s="92">
        <v>56.691000000000003</v>
      </c>
      <c r="F157" s="92" t="s">
        <v>429</v>
      </c>
      <c r="G157" s="92">
        <v>0</v>
      </c>
      <c r="H157" s="92" t="s">
        <v>429</v>
      </c>
      <c r="I157" s="93" t="s">
        <v>429</v>
      </c>
      <c r="J157" s="92">
        <v>8.2110000000000003</v>
      </c>
      <c r="K157" s="92">
        <v>0.80139451479704182</v>
      </c>
      <c r="L157" s="92" t="s">
        <v>429</v>
      </c>
      <c r="M157" s="92">
        <v>0</v>
      </c>
      <c r="N157" s="92">
        <v>9.6999999999999993</v>
      </c>
      <c r="O157" s="92">
        <v>0</v>
      </c>
      <c r="P157" s="92">
        <v>1.1652732360469269</v>
      </c>
      <c r="Q157" s="92">
        <v>1.4283721509074039</v>
      </c>
      <c r="R157" s="93">
        <v>14.5</v>
      </c>
      <c r="S157" s="93">
        <v>3.6</v>
      </c>
      <c r="T157" s="91">
        <v>19</v>
      </c>
      <c r="U157" s="93" t="s">
        <v>429</v>
      </c>
      <c r="V157" s="92" t="s">
        <v>429</v>
      </c>
      <c r="W157" s="92" t="s">
        <v>429</v>
      </c>
      <c r="X157" s="91">
        <v>0</v>
      </c>
      <c r="Y157" s="92" t="s">
        <v>429</v>
      </c>
      <c r="Z157" s="92">
        <v>46.8</v>
      </c>
      <c r="AA157" s="91">
        <v>0</v>
      </c>
      <c r="AB157" s="91">
        <v>0</v>
      </c>
      <c r="AC157" s="91">
        <v>0</v>
      </c>
      <c r="AD157" s="170">
        <v>0</v>
      </c>
      <c r="AE157" s="170">
        <v>0</v>
      </c>
      <c r="AF157" s="170">
        <v>0</v>
      </c>
      <c r="AG157" s="91">
        <v>99</v>
      </c>
      <c r="AH157" s="93">
        <v>6.5</v>
      </c>
      <c r="AI157" s="91">
        <v>455201</v>
      </c>
      <c r="AJ157" s="91">
        <v>350000</v>
      </c>
      <c r="AK157" s="92">
        <v>0</v>
      </c>
      <c r="AL157" s="93">
        <v>40</v>
      </c>
      <c r="AM157" s="93">
        <v>95.867710000000002</v>
      </c>
      <c r="AN157" s="92">
        <v>184.29801433632699</v>
      </c>
      <c r="AO157" s="93">
        <v>84.449538780634199</v>
      </c>
      <c r="AP157" s="92">
        <v>0.93</v>
      </c>
      <c r="AQ157" s="92">
        <v>3.2833333333333328</v>
      </c>
      <c r="AR157" s="92">
        <v>0.50228399038314819</v>
      </c>
      <c r="AS157" s="91">
        <v>66</v>
      </c>
      <c r="AT157" s="93">
        <v>100</v>
      </c>
      <c r="AU157" s="92">
        <v>95.867710000000002</v>
      </c>
      <c r="AV157" s="92">
        <v>58.769811242530999</v>
      </c>
      <c r="AW157" s="92">
        <v>184.29801433632699</v>
      </c>
      <c r="AX157" s="91">
        <v>380</v>
      </c>
      <c r="AY157" s="93">
        <v>100</v>
      </c>
      <c r="AZ157" s="93">
        <v>96.249009999999998</v>
      </c>
      <c r="BA157" s="92">
        <v>9.4580000000000002</v>
      </c>
      <c r="BB157" s="91">
        <v>97</v>
      </c>
      <c r="BC157" s="91">
        <v>99</v>
      </c>
      <c r="BD157" s="91" t="s">
        <v>429</v>
      </c>
      <c r="BE157" s="92">
        <v>1122.56372070313</v>
      </c>
      <c r="BF157" s="92">
        <v>53</v>
      </c>
      <c r="BG157" s="93">
        <v>48</v>
      </c>
      <c r="BH157" s="91">
        <v>16433.935286515774</v>
      </c>
      <c r="BI157" s="91">
        <v>97741</v>
      </c>
      <c r="BJ157" s="91">
        <v>96471</v>
      </c>
      <c r="BK157" s="91">
        <v>460</v>
      </c>
      <c r="BL157" s="91"/>
    </row>
    <row r="158" spans="1:64" x14ac:dyDescent="0.3">
      <c r="A158" s="111" t="s">
        <v>284</v>
      </c>
      <c r="B158" s="94" t="s">
        <v>283</v>
      </c>
      <c r="C158" s="92">
        <v>105.98717096148518</v>
      </c>
      <c r="D158" s="92">
        <v>3.1379549628759529</v>
      </c>
      <c r="E158" s="92">
        <v>42.055</v>
      </c>
      <c r="F158" s="92">
        <v>5.8990749876049096</v>
      </c>
      <c r="G158" s="92">
        <v>17.622330000000002</v>
      </c>
      <c r="H158" s="92">
        <v>19.27514</v>
      </c>
      <c r="I158" s="93">
        <v>59.8</v>
      </c>
      <c r="J158" s="92">
        <v>14.683999999999999</v>
      </c>
      <c r="K158" s="92">
        <v>0.43846528206823387</v>
      </c>
      <c r="L158" s="92">
        <v>0.29669847999999999</v>
      </c>
      <c r="M158" s="92">
        <v>87.645309999999995</v>
      </c>
      <c r="N158" s="92">
        <v>282.79000000000002</v>
      </c>
      <c r="O158" s="92">
        <v>255.11</v>
      </c>
      <c r="P158" s="92">
        <v>13.318436060000563</v>
      </c>
      <c r="Q158" s="92">
        <v>1.519807346058353</v>
      </c>
      <c r="R158" s="93">
        <v>105.1</v>
      </c>
      <c r="S158" s="93">
        <v>18.100000000000001</v>
      </c>
      <c r="T158" s="91">
        <v>301</v>
      </c>
      <c r="U158" s="93">
        <v>1.7</v>
      </c>
      <c r="V158" s="92">
        <v>0.71</v>
      </c>
      <c r="W158" s="92">
        <v>379.71499999999997</v>
      </c>
      <c r="X158" s="91">
        <v>7000858</v>
      </c>
      <c r="Y158" s="92">
        <v>0.64374360081377979</v>
      </c>
      <c r="Z158" s="92">
        <v>34</v>
      </c>
      <c r="AA158" s="91">
        <v>11916</v>
      </c>
      <c r="AB158" s="91">
        <v>0</v>
      </c>
      <c r="AC158" s="91">
        <v>5000</v>
      </c>
      <c r="AD158" s="91">
        <v>0</v>
      </c>
      <c r="AE158" s="91">
        <v>592</v>
      </c>
      <c r="AF158" s="91">
        <v>0</v>
      </c>
      <c r="AG158" s="91">
        <v>110</v>
      </c>
      <c r="AH158" s="93">
        <v>25.6</v>
      </c>
      <c r="AI158" s="91" t="s">
        <v>429</v>
      </c>
      <c r="AJ158" s="91" t="s">
        <v>429</v>
      </c>
      <c r="AK158" s="92">
        <v>2.2847419171899999</v>
      </c>
      <c r="AL158" s="93">
        <v>40</v>
      </c>
      <c r="AM158" s="93">
        <v>43.206330000000001</v>
      </c>
      <c r="AN158" s="92">
        <v>88.469895463971497</v>
      </c>
      <c r="AO158" s="93">
        <v>81.625667517265498</v>
      </c>
      <c r="AP158" s="92">
        <v>0.37</v>
      </c>
      <c r="AQ158" s="92">
        <v>3.6166666666666671</v>
      </c>
      <c r="AR158" s="92">
        <v>-1.142947793006897</v>
      </c>
      <c r="AS158" s="91">
        <v>33</v>
      </c>
      <c r="AT158" s="93">
        <v>23.399999618530298</v>
      </c>
      <c r="AU158" s="92">
        <v>43.206330000000001</v>
      </c>
      <c r="AV158" s="92">
        <v>9</v>
      </c>
      <c r="AW158" s="92">
        <v>88.469895463971497</v>
      </c>
      <c r="AX158" s="91">
        <v>15000</v>
      </c>
      <c r="AY158" s="93">
        <v>15.652660000000001</v>
      </c>
      <c r="AZ158" s="93">
        <v>60.806989999999999</v>
      </c>
      <c r="BA158" s="92">
        <v>0.25</v>
      </c>
      <c r="BB158" s="91">
        <v>90</v>
      </c>
      <c r="BC158" s="91">
        <v>55</v>
      </c>
      <c r="BD158" s="91">
        <v>90</v>
      </c>
      <c r="BE158" s="92">
        <v>244.04345703125</v>
      </c>
      <c r="BF158" s="92">
        <v>1120</v>
      </c>
      <c r="BG158" s="93">
        <v>38</v>
      </c>
      <c r="BH158" s="91">
        <v>522.85812840411779</v>
      </c>
      <c r="BI158" s="91">
        <v>7813207</v>
      </c>
      <c r="BJ158" s="91">
        <v>6449098</v>
      </c>
      <c r="BK158" s="91">
        <v>71620</v>
      </c>
      <c r="BL158" s="91"/>
    </row>
    <row r="159" spans="1:64" x14ac:dyDescent="0.3">
      <c r="A159" s="111" t="s">
        <v>286</v>
      </c>
      <c r="B159" s="94" t="s">
        <v>285</v>
      </c>
      <c r="C159" s="92">
        <v>7952.9984184017976</v>
      </c>
      <c r="D159" s="92">
        <v>0.46970429871412051</v>
      </c>
      <c r="E159" s="92">
        <v>100</v>
      </c>
      <c r="F159" s="92">
        <v>3.2914348296565201</v>
      </c>
      <c r="G159" s="92">
        <v>0</v>
      </c>
      <c r="H159" s="92" t="s">
        <v>429</v>
      </c>
      <c r="I159" s="93" t="s">
        <v>429</v>
      </c>
      <c r="J159" s="92">
        <v>4.306</v>
      </c>
      <c r="K159" s="92">
        <v>0.93481897424708216</v>
      </c>
      <c r="L159" s="92" t="s">
        <v>429</v>
      </c>
      <c r="M159" s="92">
        <v>-0.5</v>
      </c>
      <c r="N159" s="92">
        <v>0</v>
      </c>
      <c r="O159" s="92">
        <v>0</v>
      </c>
      <c r="P159" s="92" t="s">
        <v>429</v>
      </c>
      <c r="Q159" s="92" t="s">
        <v>429</v>
      </c>
      <c r="R159" s="93">
        <v>2.8</v>
      </c>
      <c r="S159" s="93" t="s">
        <v>429</v>
      </c>
      <c r="T159" s="91">
        <v>47</v>
      </c>
      <c r="U159" s="93">
        <v>0.1479</v>
      </c>
      <c r="V159" s="92">
        <v>0.13</v>
      </c>
      <c r="W159" s="92" t="s">
        <v>429</v>
      </c>
      <c r="X159" s="91">
        <v>2695</v>
      </c>
      <c r="Y159" s="92">
        <v>6.49076863827589E-2</v>
      </c>
      <c r="Z159" s="92" t="s">
        <v>429</v>
      </c>
      <c r="AA159" s="91">
        <v>0</v>
      </c>
      <c r="AB159" s="91">
        <v>0</v>
      </c>
      <c r="AC159" s="91">
        <v>0</v>
      </c>
      <c r="AD159" s="91">
        <v>0</v>
      </c>
      <c r="AE159" s="91">
        <v>0</v>
      </c>
      <c r="AF159" s="91">
        <v>0</v>
      </c>
      <c r="AG159" s="91">
        <v>125</v>
      </c>
      <c r="AH159" s="93">
        <v>2.5</v>
      </c>
      <c r="AI159" s="91">
        <v>40401515</v>
      </c>
      <c r="AJ159" s="91">
        <v>13903000</v>
      </c>
      <c r="AK159" s="92">
        <v>4.7356842188900004</v>
      </c>
      <c r="AL159" s="93">
        <v>80</v>
      </c>
      <c r="AM159" s="93">
        <v>97.344859999999997</v>
      </c>
      <c r="AN159" s="92">
        <v>148.82156297378401</v>
      </c>
      <c r="AO159" s="93">
        <v>78.885426355477506</v>
      </c>
      <c r="AP159" s="92">
        <v>0.24</v>
      </c>
      <c r="AQ159" s="92">
        <v>4.5333333333333332</v>
      </c>
      <c r="AR159" s="92">
        <v>2.2314743995666504</v>
      </c>
      <c r="AS159" s="91">
        <v>85</v>
      </c>
      <c r="AT159" s="93">
        <v>100</v>
      </c>
      <c r="AU159" s="92">
        <v>97.344859999999997</v>
      </c>
      <c r="AV159" s="92">
        <v>88.165636031344704</v>
      </c>
      <c r="AW159" s="92">
        <v>148.82156297378401</v>
      </c>
      <c r="AX159" s="91">
        <v>5600</v>
      </c>
      <c r="AY159" s="93">
        <v>100</v>
      </c>
      <c r="AZ159" s="93">
        <v>100</v>
      </c>
      <c r="BA159" s="92">
        <v>23.062999999999999</v>
      </c>
      <c r="BB159" s="91">
        <v>96</v>
      </c>
      <c r="BC159" s="91">
        <v>90</v>
      </c>
      <c r="BD159" s="91">
        <v>83</v>
      </c>
      <c r="BE159" s="92">
        <v>4083.75170898438</v>
      </c>
      <c r="BF159" s="92">
        <v>8</v>
      </c>
      <c r="BG159" s="93">
        <v>91</v>
      </c>
      <c r="BH159" s="91">
        <v>64581.944018395363</v>
      </c>
      <c r="BI159" s="91">
        <v>5804343</v>
      </c>
      <c r="BJ159" s="91">
        <v>5603926</v>
      </c>
      <c r="BK159" s="91">
        <v>700</v>
      </c>
      <c r="BL159" s="91"/>
    </row>
    <row r="160" spans="1:64" x14ac:dyDescent="0.3">
      <c r="A160" s="111" t="s">
        <v>288</v>
      </c>
      <c r="B160" s="94" t="s">
        <v>287</v>
      </c>
      <c r="C160" s="92">
        <v>113.29057820299501</v>
      </c>
      <c r="D160" s="92">
        <v>9.6374378987545653E-2</v>
      </c>
      <c r="E160" s="92">
        <v>53.725999999999999</v>
      </c>
      <c r="F160" s="92">
        <v>2.8958627353152901</v>
      </c>
      <c r="G160" s="92">
        <v>0</v>
      </c>
      <c r="H160" s="92" t="s">
        <v>429</v>
      </c>
      <c r="I160" s="93" t="s">
        <v>429</v>
      </c>
      <c r="J160" s="92">
        <v>5.202</v>
      </c>
      <c r="K160" s="92">
        <v>0.85687822548540027</v>
      </c>
      <c r="L160" s="92" t="s">
        <v>429</v>
      </c>
      <c r="M160" s="92">
        <v>0</v>
      </c>
      <c r="N160" s="92">
        <v>0</v>
      </c>
      <c r="O160" s="92">
        <v>0</v>
      </c>
      <c r="P160" s="92" t="s">
        <v>429</v>
      </c>
      <c r="Q160" s="92">
        <v>1.9962536883324051</v>
      </c>
      <c r="R160" s="93">
        <v>5.6</v>
      </c>
      <c r="S160" s="93" t="s">
        <v>429</v>
      </c>
      <c r="T160" s="91">
        <v>4.8000001907348597</v>
      </c>
      <c r="U160" s="93">
        <v>0.1</v>
      </c>
      <c r="V160" s="92">
        <v>0.04</v>
      </c>
      <c r="W160" s="92" t="s">
        <v>429</v>
      </c>
      <c r="X160" s="91">
        <v>9</v>
      </c>
      <c r="Y160" s="92">
        <v>0.18995812399222112</v>
      </c>
      <c r="Z160" s="92">
        <v>26.5</v>
      </c>
      <c r="AA160" s="91">
        <v>0</v>
      </c>
      <c r="AB160" s="91">
        <v>0</v>
      </c>
      <c r="AC160" s="91">
        <v>0</v>
      </c>
      <c r="AD160" s="91">
        <v>0</v>
      </c>
      <c r="AE160" s="91">
        <v>966</v>
      </c>
      <c r="AF160" s="91">
        <v>0</v>
      </c>
      <c r="AG160" s="91">
        <v>116</v>
      </c>
      <c r="AH160" s="93">
        <v>3.4</v>
      </c>
      <c r="AI160" s="91" t="s">
        <v>429</v>
      </c>
      <c r="AJ160" s="91">
        <v>2162000</v>
      </c>
      <c r="AK160" s="92">
        <v>280.558517956</v>
      </c>
      <c r="AL160" s="93">
        <v>80</v>
      </c>
      <c r="AM160" s="93" t="s">
        <v>429</v>
      </c>
      <c r="AN160" s="92">
        <v>132.801822991835</v>
      </c>
      <c r="AO160" s="93">
        <v>11.000902271205</v>
      </c>
      <c r="AP160" s="92" t="s">
        <v>429</v>
      </c>
      <c r="AQ160" s="92">
        <v>3.65</v>
      </c>
      <c r="AR160" s="92">
        <v>0.70746153593063354</v>
      </c>
      <c r="AS160" s="91">
        <v>50</v>
      </c>
      <c r="AT160" s="93">
        <v>100</v>
      </c>
      <c r="AU160" s="92" t="s">
        <v>429</v>
      </c>
      <c r="AV160" s="92">
        <v>80.660335563768001</v>
      </c>
      <c r="AW160" s="92">
        <v>132.801822991835</v>
      </c>
      <c r="AX160" s="91">
        <v>84000</v>
      </c>
      <c r="AY160" s="93">
        <v>97.938130000000001</v>
      </c>
      <c r="AZ160" s="93">
        <v>99.787729999999996</v>
      </c>
      <c r="BA160" s="92">
        <v>24.643000000000001</v>
      </c>
      <c r="BB160" s="91">
        <v>96</v>
      </c>
      <c r="BC160" s="91">
        <v>97</v>
      </c>
      <c r="BD160" s="91">
        <v>96</v>
      </c>
      <c r="BE160" s="92">
        <v>2172.16040039063</v>
      </c>
      <c r="BF160" s="92">
        <v>5</v>
      </c>
      <c r="BG160" s="93">
        <v>69</v>
      </c>
      <c r="BH160" s="91">
        <v>19546.901902851343</v>
      </c>
      <c r="BI160" s="91">
        <v>5457012</v>
      </c>
      <c r="BJ160" s="91">
        <v>5424156</v>
      </c>
      <c r="BK160" s="91">
        <v>48088</v>
      </c>
      <c r="BL160" s="91"/>
    </row>
    <row r="161" spans="1:64" x14ac:dyDescent="0.3">
      <c r="A161" s="111" t="s">
        <v>290</v>
      </c>
      <c r="B161" s="94" t="s">
        <v>289</v>
      </c>
      <c r="C161" s="92">
        <v>102.63985950338169</v>
      </c>
      <c r="D161" s="92">
        <v>0.54013904210608632</v>
      </c>
      <c r="E161" s="92">
        <v>54.540999999999997</v>
      </c>
      <c r="F161" s="92">
        <v>2.4722119000417901</v>
      </c>
      <c r="G161" s="92">
        <v>0</v>
      </c>
      <c r="H161" s="92" t="s">
        <v>429</v>
      </c>
      <c r="I161" s="93">
        <v>3.7</v>
      </c>
      <c r="J161" s="92">
        <v>4.9489999999999998</v>
      </c>
      <c r="K161" s="92">
        <v>0.90160108101889302</v>
      </c>
      <c r="L161" s="92" t="s">
        <v>429</v>
      </c>
      <c r="M161" s="92">
        <v>0</v>
      </c>
      <c r="N161" s="92">
        <v>0</v>
      </c>
      <c r="O161" s="92">
        <v>0</v>
      </c>
      <c r="P161" s="92" t="s">
        <v>429</v>
      </c>
      <c r="Q161" s="92">
        <v>1.1259977172099978</v>
      </c>
      <c r="R161" s="93">
        <v>2.1</v>
      </c>
      <c r="S161" s="93" t="s">
        <v>429</v>
      </c>
      <c r="T161" s="91">
        <v>5.6999998092651403</v>
      </c>
      <c r="U161" s="93">
        <v>0.1</v>
      </c>
      <c r="V161" s="92">
        <v>7.0000000000000007E-2</v>
      </c>
      <c r="W161" s="92" t="s">
        <v>429</v>
      </c>
      <c r="X161" s="91">
        <v>12</v>
      </c>
      <c r="Y161" s="92">
        <v>6.860341454226615E-2</v>
      </c>
      <c r="Z161" s="92">
        <v>25.4</v>
      </c>
      <c r="AA161" s="91">
        <v>0</v>
      </c>
      <c r="AB161" s="91">
        <v>0</v>
      </c>
      <c r="AC161" s="91">
        <v>0</v>
      </c>
      <c r="AD161" s="91">
        <v>0</v>
      </c>
      <c r="AE161" s="91">
        <v>1012</v>
      </c>
      <c r="AF161" s="91">
        <v>0</v>
      </c>
      <c r="AG161" s="91">
        <v>126</v>
      </c>
      <c r="AH161" s="93">
        <v>2.4</v>
      </c>
      <c r="AI161" s="91">
        <v>1094762</v>
      </c>
      <c r="AJ161" s="91">
        <v>3586000</v>
      </c>
      <c r="AK161" s="92">
        <v>11.6683417085</v>
      </c>
      <c r="AL161" s="93">
        <v>60</v>
      </c>
      <c r="AM161" s="93">
        <v>99.7</v>
      </c>
      <c r="AN161" s="92">
        <v>118.674227092886</v>
      </c>
      <c r="AO161" s="93">
        <v>1.88</v>
      </c>
      <c r="AP161" s="92">
        <v>0.7</v>
      </c>
      <c r="AQ161" s="92">
        <v>4.6500000000000004</v>
      </c>
      <c r="AR161" s="92">
        <v>1.1258059740066528</v>
      </c>
      <c r="AS161" s="91">
        <v>60</v>
      </c>
      <c r="AT161" s="93">
        <v>100</v>
      </c>
      <c r="AU161" s="92">
        <v>99.7</v>
      </c>
      <c r="AV161" s="92">
        <v>79.749976595656193</v>
      </c>
      <c r="AW161" s="92">
        <v>118.674227092886</v>
      </c>
      <c r="AX161" s="91">
        <v>36000</v>
      </c>
      <c r="AY161" s="93">
        <v>99.109560000000002</v>
      </c>
      <c r="AZ161" s="93">
        <v>99.535020000000003</v>
      </c>
      <c r="BA161" s="92">
        <v>29.952999999999999</v>
      </c>
      <c r="BB161" s="91">
        <v>94</v>
      </c>
      <c r="BC161" s="91">
        <v>94</v>
      </c>
      <c r="BD161" s="91">
        <v>55</v>
      </c>
      <c r="BE161" s="92">
        <v>2772.22973632813</v>
      </c>
      <c r="BF161" s="92">
        <v>7</v>
      </c>
      <c r="BG161" s="93">
        <v>82</v>
      </c>
      <c r="BH161" s="91">
        <v>26234.022896250564</v>
      </c>
      <c r="BI161" s="91">
        <v>2078654</v>
      </c>
      <c r="BJ161" s="91">
        <v>2039019</v>
      </c>
      <c r="BK161" s="91">
        <v>20140</v>
      </c>
      <c r="BL161" s="91"/>
    </row>
    <row r="162" spans="1:64" x14ac:dyDescent="0.3">
      <c r="A162" s="111" t="s">
        <v>292</v>
      </c>
      <c r="B162" s="94" t="s">
        <v>291</v>
      </c>
      <c r="C162" s="92">
        <v>23.324687388352984</v>
      </c>
      <c r="D162" s="92">
        <v>4.5786559391481605</v>
      </c>
      <c r="E162" s="92">
        <v>23.748999999999999</v>
      </c>
      <c r="F162" s="92" t="s">
        <v>429</v>
      </c>
      <c r="G162" s="92">
        <v>53.689839999999997</v>
      </c>
      <c r="H162" s="92">
        <v>35.889670000000002</v>
      </c>
      <c r="I162" s="93" t="s">
        <v>429</v>
      </c>
      <c r="J162" s="92">
        <v>15.22</v>
      </c>
      <c r="K162" s="92">
        <v>0.55734101604272246</v>
      </c>
      <c r="L162" s="92" t="s">
        <v>429</v>
      </c>
      <c r="M162" s="92">
        <v>10.108320000000001</v>
      </c>
      <c r="N162" s="92">
        <v>156.34</v>
      </c>
      <c r="O162" s="92">
        <v>166.09</v>
      </c>
      <c r="P162" s="92">
        <v>14.492946740070167</v>
      </c>
      <c r="Q162" s="92">
        <v>1.3851435113489918</v>
      </c>
      <c r="R162" s="93">
        <v>20</v>
      </c>
      <c r="S162" s="93">
        <v>15.5</v>
      </c>
      <c r="T162" s="91">
        <v>76</v>
      </c>
      <c r="U162" s="93" t="s">
        <v>429</v>
      </c>
      <c r="V162" s="92" t="s">
        <v>429</v>
      </c>
      <c r="W162" s="92">
        <v>170.98</v>
      </c>
      <c r="X162" s="91">
        <v>530022</v>
      </c>
      <c r="Y162" s="92" t="s">
        <v>429</v>
      </c>
      <c r="Z162" s="92">
        <v>37.1</v>
      </c>
      <c r="AA162" s="91">
        <v>0</v>
      </c>
      <c r="AB162" s="91">
        <v>1000</v>
      </c>
      <c r="AC162" s="91">
        <v>0</v>
      </c>
      <c r="AD162" s="91">
        <v>0</v>
      </c>
      <c r="AE162" s="91">
        <v>4</v>
      </c>
      <c r="AF162" s="91">
        <v>0</v>
      </c>
      <c r="AG162" s="91">
        <v>118</v>
      </c>
      <c r="AH162" s="93">
        <v>8.9</v>
      </c>
      <c r="AI162" s="91">
        <v>427806</v>
      </c>
      <c r="AJ162" s="91">
        <v>25700</v>
      </c>
      <c r="AK162" s="92">
        <v>11.0498266107</v>
      </c>
      <c r="AL162" s="93">
        <v>20</v>
      </c>
      <c r="AM162" s="93">
        <v>76.599999999999994</v>
      </c>
      <c r="AN162" s="92">
        <v>73.833779832336901</v>
      </c>
      <c r="AO162" s="93">
        <v>54</v>
      </c>
      <c r="AP162" s="92">
        <v>0.48</v>
      </c>
      <c r="AQ162" s="92">
        <v>2.35</v>
      </c>
      <c r="AR162" s="92">
        <v>-1.0542407035827637</v>
      </c>
      <c r="AS162" s="91">
        <v>42</v>
      </c>
      <c r="AT162" s="93">
        <v>62.895641326904297</v>
      </c>
      <c r="AU162" s="92">
        <v>76.599999999999994</v>
      </c>
      <c r="AV162" s="92">
        <v>11.9242290619686</v>
      </c>
      <c r="AW162" s="92">
        <v>73.833779832336901</v>
      </c>
      <c r="AX162" s="91">
        <v>1000</v>
      </c>
      <c r="AY162" s="93">
        <v>33.528350000000003</v>
      </c>
      <c r="AZ162" s="93">
        <v>67.775959999999998</v>
      </c>
      <c r="BA162" s="92">
        <v>1.9989999999999999</v>
      </c>
      <c r="BB162" s="91">
        <v>94</v>
      </c>
      <c r="BC162" s="91" t="s">
        <v>429</v>
      </c>
      <c r="BD162" s="91">
        <v>81</v>
      </c>
      <c r="BE162" s="92">
        <v>117.75787353515599</v>
      </c>
      <c r="BF162" s="92">
        <v>104</v>
      </c>
      <c r="BG162" s="93">
        <v>34</v>
      </c>
      <c r="BH162" s="91">
        <v>2162.6518039878079</v>
      </c>
      <c r="BI162" s="91">
        <v>669821</v>
      </c>
      <c r="BJ162" s="91">
        <v>583591</v>
      </c>
      <c r="BK162" s="91">
        <v>27990</v>
      </c>
      <c r="BL162" s="91"/>
    </row>
    <row r="163" spans="1:64" x14ac:dyDescent="0.3">
      <c r="A163" s="111" t="s">
        <v>294</v>
      </c>
      <c r="B163" s="94" t="s">
        <v>293</v>
      </c>
      <c r="C163" s="92">
        <v>23.923476902477127</v>
      </c>
      <c r="D163" s="92">
        <v>4.129874897118226</v>
      </c>
      <c r="E163" s="92">
        <v>44.970999999999997</v>
      </c>
      <c r="F163" s="92" t="s">
        <v>429</v>
      </c>
      <c r="G163" s="92">
        <v>27.527159999999999</v>
      </c>
      <c r="H163" s="92">
        <v>9.8312500000000007</v>
      </c>
      <c r="I163" s="93">
        <v>73.599999999999994</v>
      </c>
      <c r="J163" s="92">
        <v>17.802</v>
      </c>
      <c r="K163" s="92" t="s">
        <v>429</v>
      </c>
      <c r="L163" s="92" t="s">
        <v>429</v>
      </c>
      <c r="M163" s="92">
        <v>24048.311860000002</v>
      </c>
      <c r="N163" s="92">
        <v>1255.1199999999999</v>
      </c>
      <c r="O163" s="92">
        <v>1144.3499999999999</v>
      </c>
      <c r="P163" s="92">
        <v>33.56373278119127</v>
      </c>
      <c r="Q163" s="92" t="s">
        <v>429</v>
      </c>
      <c r="R163" s="93">
        <v>121.5</v>
      </c>
      <c r="S163" s="93">
        <v>23</v>
      </c>
      <c r="T163" s="91">
        <v>266</v>
      </c>
      <c r="U163" s="93">
        <v>0.4</v>
      </c>
      <c r="V163" s="92">
        <v>0.04</v>
      </c>
      <c r="W163" s="92">
        <v>36.749000000000002</v>
      </c>
      <c r="X163" s="91">
        <v>2532411</v>
      </c>
      <c r="Y163" s="92" t="s">
        <v>429</v>
      </c>
      <c r="Z163" s="92" t="s">
        <v>429</v>
      </c>
      <c r="AA163" s="91">
        <v>13126</v>
      </c>
      <c r="AB163" s="91">
        <v>928000</v>
      </c>
      <c r="AC163" s="91">
        <v>2030000</v>
      </c>
      <c r="AD163" s="91">
        <v>2648000</v>
      </c>
      <c r="AE163" s="91">
        <v>33102</v>
      </c>
      <c r="AF163" s="91">
        <v>87544</v>
      </c>
      <c r="AG163" s="91">
        <v>94</v>
      </c>
      <c r="AH163" s="93">
        <v>20.6</v>
      </c>
      <c r="AI163" s="91">
        <v>4486</v>
      </c>
      <c r="AJ163" s="91" t="s">
        <v>429</v>
      </c>
      <c r="AK163" s="92">
        <v>68.331743561400003</v>
      </c>
      <c r="AL163" s="93">
        <v>20</v>
      </c>
      <c r="AM163" s="93" t="s">
        <v>429</v>
      </c>
      <c r="AN163" s="92">
        <v>50.9923024879823</v>
      </c>
      <c r="AO163" s="93">
        <v>6.6797280510287003</v>
      </c>
      <c r="AP163" s="92">
        <v>0.46</v>
      </c>
      <c r="AQ163" s="92" t="s">
        <v>429</v>
      </c>
      <c r="AR163" s="92">
        <v>-2.1910297870635986</v>
      </c>
      <c r="AS163" s="91">
        <v>9</v>
      </c>
      <c r="AT163" s="93">
        <v>32.9465141296387</v>
      </c>
      <c r="AU163" s="92" t="s">
        <v>429</v>
      </c>
      <c r="AV163" s="92">
        <v>2.0040486984309598</v>
      </c>
      <c r="AW163" s="92">
        <v>50.9923024879823</v>
      </c>
      <c r="AX163" s="91">
        <v>190000</v>
      </c>
      <c r="AY163" s="93">
        <v>38.336379999999998</v>
      </c>
      <c r="AZ163" s="93">
        <v>52.436190000000003</v>
      </c>
      <c r="BA163" s="92">
        <v>0.22900000000000001</v>
      </c>
      <c r="BB163" s="91">
        <v>42</v>
      </c>
      <c r="BC163" s="91" t="s">
        <v>429</v>
      </c>
      <c r="BD163" s="91" t="s">
        <v>429</v>
      </c>
      <c r="BE163" s="92" t="s">
        <v>429</v>
      </c>
      <c r="BF163" s="93">
        <v>829</v>
      </c>
      <c r="BG163" s="93">
        <v>31</v>
      </c>
      <c r="BH163" s="91">
        <v>498.66226052851056</v>
      </c>
      <c r="BI163" s="91">
        <v>15442906</v>
      </c>
      <c r="BJ163" s="91">
        <v>10794026</v>
      </c>
      <c r="BK163" s="91">
        <v>627340</v>
      </c>
      <c r="BL163" s="91"/>
    </row>
    <row r="164" spans="1:64" x14ac:dyDescent="0.3">
      <c r="A164" s="111" t="s">
        <v>296</v>
      </c>
      <c r="B164" s="94" t="s">
        <v>295</v>
      </c>
      <c r="C164" s="92">
        <v>47.630119776768417</v>
      </c>
      <c r="D164" s="92">
        <v>2.1216655491676231</v>
      </c>
      <c r="E164" s="92">
        <v>66.355000000000004</v>
      </c>
      <c r="F164" s="92">
        <v>3.3847396929259301</v>
      </c>
      <c r="G164" s="92">
        <v>1.44546</v>
      </c>
      <c r="H164" s="92">
        <v>43.992570000000001</v>
      </c>
      <c r="I164" s="93">
        <v>26.3</v>
      </c>
      <c r="J164" s="92">
        <v>9.8800000000000008</v>
      </c>
      <c r="K164" s="92">
        <v>0.70493748274928547</v>
      </c>
      <c r="L164" s="92">
        <v>2.4890639999999999E-2</v>
      </c>
      <c r="M164" s="92">
        <v>2.95546</v>
      </c>
      <c r="N164" s="92">
        <v>777.71</v>
      </c>
      <c r="O164" s="92">
        <v>771.85</v>
      </c>
      <c r="P164" s="92">
        <v>0.25650166354066622</v>
      </c>
      <c r="Q164" s="92">
        <v>0.25225937594305026</v>
      </c>
      <c r="R164" s="93">
        <v>33.799999999999997</v>
      </c>
      <c r="S164" s="93">
        <v>5.9</v>
      </c>
      <c r="T164" s="91">
        <v>567</v>
      </c>
      <c r="U164" s="93">
        <v>18.899999999999999</v>
      </c>
      <c r="V164" s="92">
        <v>9.59</v>
      </c>
      <c r="W164" s="92">
        <v>3.97</v>
      </c>
      <c r="X164" s="91">
        <v>19334622</v>
      </c>
      <c r="Y164" s="92">
        <v>0.421547312943652</v>
      </c>
      <c r="Z164" s="92">
        <v>63</v>
      </c>
      <c r="AA164" s="91">
        <v>13136</v>
      </c>
      <c r="AB164" s="91">
        <v>0</v>
      </c>
      <c r="AC164" s="91">
        <v>754520</v>
      </c>
      <c r="AD164" s="91">
        <v>0</v>
      </c>
      <c r="AE164" s="91">
        <v>306900</v>
      </c>
      <c r="AF164" s="91">
        <v>0</v>
      </c>
      <c r="AG164" s="91">
        <v>125</v>
      </c>
      <c r="AH164" s="93">
        <v>6.2</v>
      </c>
      <c r="AI164" s="91">
        <v>23921748.070052501</v>
      </c>
      <c r="AJ164" s="91">
        <v>10285000</v>
      </c>
      <c r="AK164" s="92">
        <v>5.8521710625200001</v>
      </c>
      <c r="AL164" s="93">
        <v>60</v>
      </c>
      <c r="AM164" s="93">
        <v>87.046670000000006</v>
      </c>
      <c r="AN164" s="92">
        <v>159.93066438115699</v>
      </c>
      <c r="AO164" s="93">
        <v>84.602245701652507</v>
      </c>
      <c r="AP164" s="92">
        <v>0.27</v>
      </c>
      <c r="AQ164" s="92">
        <v>3.45</v>
      </c>
      <c r="AR164" s="92">
        <v>0.34037861227989197</v>
      </c>
      <c r="AS164" s="91">
        <v>44</v>
      </c>
      <c r="AT164" s="93">
        <v>84.400001525878906</v>
      </c>
      <c r="AU164" s="92">
        <v>87.046670000000006</v>
      </c>
      <c r="AV164" s="92">
        <v>56.167394467338298</v>
      </c>
      <c r="AW164" s="92">
        <v>159.93066438115699</v>
      </c>
      <c r="AX164" s="91">
        <v>300000</v>
      </c>
      <c r="AY164" s="93">
        <v>75.747100000000003</v>
      </c>
      <c r="AZ164" s="93">
        <v>92.678700000000006</v>
      </c>
      <c r="BA164" s="92">
        <v>9.1010000000000009</v>
      </c>
      <c r="BB164" s="91">
        <v>66</v>
      </c>
      <c r="BC164" s="91">
        <v>60</v>
      </c>
      <c r="BD164" s="91">
        <v>60</v>
      </c>
      <c r="BE164" s="92">
        <v>1071.34704589844</v>
      </c>
      <c r="BF164" s="92">
        <v>119</v>
      </c>
      <c r="BG164" s="93">
        <v>66</v>
      </c>
      <c r="BH164" s="91">
        <v>6339.5743543386225</v>
      </c>
      <c r="BI164" s="91">
        <v>58558267</v>
      </c>
      <c r="BJ164" s="91">
        <v>54512273</v>
      </c>
      <c r="BK164" s="91">
        <v>1213090</v>
      </c>
      <c r="BL164" s="91"/>
    </row>
    <row r="165" spans="1:64" x14ac:dyDescent="0.3">
      <c r="A165" s="111" t="s">
        <v>299</v>
      </c>
      <c r="B165" s="94" t="s">
        <v>298</v>
      </c>
      <c r="C165" s="168">
        <f>BI165/BK165</f>
        <v>17.168424826447357</v>
      </c>
      <c r="D165" s="92">
        <v>1.9763657853535972</v>
      </c>
      <c r="E165" s="92">
        <v>19.614999999999998</v>
      </c>
      <c r="F165" s="92">
        <v>5.9479727880002997</v>
      </c>
      <c r="G165" s="92">
        <v>62.815869999999997</v>
      </c>
      <c r="H165" s="92" t="s">
        <v>429</v>
      </c>
      <c r="I165" s="93">
        <v>97.3</v>
      </c>
      <c r="J165" s="92">
        <v>15.348000000000001</v>
      </c>
      <c r="K165" s="92">
        <v>0.4127704717348894</v>
      </c>
      <c r="L165" s="92">
        <v>0.58015746000000001</v>
      </c>
      <c r="M165" s="92">
        <v>29112.272509999999</v>
      </c>
      <c r="N165" s="92">
        <v>1694.48</v>
      </c>
      <c r="O165" s="92">
        <v>1373.52</v>
      </c>
      <c r="P165" s="92">
        <v>15.2786223457625</v>
      </c>
      <c r="Q165" s="92">
        <v>9.4910727693096142</v>
      </c>
      <c r="R165" s="93">
        <v>98.6</v>
      </c>
      <c r="S165" s="93">
        <v>27.6</v>
      </c>
      <c r="T165" s="91">
        <v>146</v>
      </c>
      <c r="U165" s="93">
        <v>2.7</v>
      </c>
      <c r="V165" s="92">
        <v>2.0099999999999998</v>
      </c>
      <c r="W165" s="92">
        <v>141.678</v>
      </c>
      <c r="X165" s="91">
        <v>9500223</v>
      </c>
      <c r="Y165" s="92" t="s">
        <v>429</v>
      </c>
      <c r="Z165" s="92">
        <v>46.3</v>
      </c>
      <c r="AA165" s="91">
        <v>0</v>
      </c>
      <c r="AB165" s="91">
        <v>0</v>
      </c>
      <c r="AC165" s="91">
        <v>234812</v>
      </c>
      <c r="AD165" s="91">
        <v>1665815</v>
      </c>
      <c r="AE165" s="91">
        <v>294562</v>
      </c>
      <c r="AF165" s="91">
        <v>136155</v>
      </c>
      <c r="AG165" s="91">
        <v>94</v>
      </c>
      <c r="AH165" s="93">
        <v>30.9</v>
      </c>
      <c r="AI165" s="91" t="s">
        <v>429</v>
      </c>
      <c r="AJ165" s="91" t="s">
        <v>429</v>
      </c>
      <c r="AK165" s="92">
        <v>2.8086459172099998</v>
      </c>
      <c r="AL165" s="93">
        <v>20</v>
      </c>
      <c r="AM165" s="93">
        <v>34.522759999999998</v>
      </c>
      <c r="AN165" s="92">
        <v>33.462968549262399</v>
      </c>
      <c r="AO165" s="93">
        <v>32.051002743617701</v>
      </c>
      <c r="AP165" s="92">
        <v>0.74</v>
      </c>
      <c r="AQ165" s="92" t="s">
        <v>429</v>
      </c>
      <c r="AR165" s="92">
        <v>-2.4494092464447021</v>
      </c>
      <c r="AS165" s="91">
        <v>12</v>
      </c>
      <c r="AT165" s="93">
        <v>25.3820705413818</v>
      </c>
      <c r="AU165" s="92">
        <v>34.522759999999998</v>
      </c>
      <c r="AV165" s="92">
        <v>7.9774289071602702</v>
      </c>
      <c r="AW165" s="92">
        <v>33.462968549262399</v>
      </c>
      <c r="AX165" s="91">
        <v>39000</v>
      </c>
      <c r="AY165" s="93">
        <v>11.321680000000001</v>
      </c>
      <c r="AZ165" s="93">
        <v>40.676009999999998</v>
      </c>
      <c r="BA165" s="92" t="s">
        <v>429</v>
      </c>
      <c r="BB165" s="91">
        <v>26</v>
      </c>
      <c r="BC165" s="91" t="s">
        <v>429</v>
      </c>
      <c r="BD165" s="91" t="s">
        <v>429</v>
      </c>
      <c r="BE165" s="92">
        <v>71.165435791015597</v>
      </c>
      <c r="BF165" s="92">
        <v>1150</v>
      </c>
      <c r="BG165" s="93">
        <v>39</v>
      </c>
      <c r="BH165" s="91">
        <v>283.4878017288263</v>
      </c>
      <c r="BI165" s="91">
        <v>11062114</v>
      </c>
      <c r="BJ165" s="91">
        <v>12271544</v>
      </c>
      <c r="BK165" s="91">
        <v>644329</v>
      </c>
      <c r="BL165" s="91"/>
    </row>
    <row r="166" spans="1:64" x14ac:dyDescent="0.3">
      <c r="A166" s="111" t="s">
        <v>301</v>
      </c>
      <c r="B166" s="94" t="s">
        <v>300</v>
      </c>
      <c r="C166" s="92">
        <v>93.529058261587181</v>
      </c>
      <c r="D166" s="92">
        <v>0.58021688320561415</v>
      </c>
      <c r="E166" s="92">
        <v>80.320999999999998</v>
      </c>
      <c r="F166" s="92">
        <v>2.6945177557428601</v>
      </c>
      <c r="G166" s="92">
        <v>0</v>
      </c>
      <c r="H166" s="92" t="s">
        <v>429</v>
      </c>
      <c r="I166" s="93">
        <v>7.8</v>
      </c>
      <c r="J166" s="92">
        <v>4.3140000000000001</v>
      </c>
      <c r="K166" s="92">
        <v>0.89278846082546393</v>
      </c>
      <c r="L166" s="92" t="s">
        <v>429</v>
      </c>
      <c r="M166" s="92">
        <v>-0.46838000000000002</v>
      </c>
      <c r="N166" s="92">
        <v>0</v>
      </c>
      <c r="O166" s="92">
        <v>0</v>
      </c>
      <c r="P166" s="92" t="s">
        <v>429</v>
      </c>
      <c r="Q166" s="92">
        <v>0.23644196621445515</v>
      </c>
      <c r="R166" s="93">
        <v>3</v>
      </c>
      <c r="S166" s="93" t="s">
        <v>429</v>
      </c>
      <c r="T166" s="91">
        <v>10</v>
      </c>
      <c r="U166" s="93">
        <v>0.4</v>
      </c>
      <c r="V166" s="92">
        <v>0.18</v>
      </c>
      <c r="W166" s="92" t="s">
        <v>429</v>
      </c>
      <c r="X166" s="91">
        <v>316</v>
      </c>
      <c r="Y166" s="92">
        <v>7.4110250826202595E-2</v>
      </c>
      <c r="Z166" s="92">
        <v>36.200000000000003</v>
      </c>
      <c r="AA166" s="91">
        <v>1500</v>
      </c>
      <c r="AB166" s="91">
        <v>0</v>
      </c>
      <c r="AC166" s="91">
        <v>3820</v>
      </c>
      <c r="AD166" s="91">
        <v>0</v>
      </c>
      <c r="AE166" s="91">
        <v>99142</v>
      </c>
      <c r="AF166" s="91">
        <v>0</v>
      </c>
      <c r="AG166" s="91">
        <v>130</v>
      </c>
      <c r="AH166" s="93">
        <v>2.4</v>
      </c>
      <c r="AI166" s="91">
        <v>80672105</v>
      </c>
      <c r="AJ166" s="91">
        <v>81786000</v>
      </c>
      <c r="AK166" s="92">
        <v>20.641740775799999</v>
      </c>
      <c r="AL166" s="93">
        <v>80</v>
      </c>
      <c r="AM166" s="93">
        <v>98.436499999999995</v>
      </c>
      <c r="AN166" s="92">
        <v>115.994214789765</v>
      </c>
      <c r="AO166" s="93">
        <v>28</v>
      </c>
      <c r="AP166" s="92" t="s">
        <v>429</v>
      </c>
      <c r="AQ166" s="92">
        <v>4.1333333333333337</v>
      </c>
      <c r="AR166" s="92">
        <v>1.0021357536315918</v>
      </c>
      <c r="AS166" s="91">
        <v>62</v>
      </c>
      <c r="AT166" s="93">
        <v>100</v>
      </c>
      <c r="AU166" s="92">
        <v>98.436499999999995</v>
      </c>
      <c r="AV166" s="92">
        <v>86.107235525659107</v>
      </c>
      <c r="AW166" s="92">
        <v>115.994214789765</v>
      </c>
      <c r="AX166" s="91">
        <v>720000</v>
      </c>
      <c r="AY166" s="93">
        <v>99.904229999999998</v>
      </c>
      <c r="AZ166" s="93">
        <v>99.926280000000006</v>
      </c>
      <c r="BA166" s="92">
        <v>40.690999999999995</v>
      </c>
      <c r="BB166" s="91">
        <v>98</v>
      </c>
      <c r="BC166" s="91">
        <v>93</v>
      </c>
      <c r="BD166" s="91" t="s">
        <v>429</v>
      </c>
      <c r="BE166" s="92">
        <v>3259.802734375</v>
      </c>
      <c r="BF166" s="92">
        <v>4</v>
      </c>
      <c r="BG166" s="93">
        <v>84</v>
      </c>
      <c r="BH166" s="91">
        <v>30523.85923904735</v>
      </c>
      <c r="BI166" s="91">
        <v>46736782</v>
      </c>
      <c r="BJ166" s="91">
        <v>46113870</v>
      </c>
      <c r="BK166" s="91">
        <v>498800</v>
      </c>
      <c r="BL166" s="91"/>
    </row>
    <row r="167" spans="1:64" x14ac:dyDescent="0.3">
      <c r="A167" s="111" t="s">
        <v>303</v>
      </c>
      <c r="B167" s="94" t="s">
        <v>302</v>
      </c>
      <c r="C167" s="92">
        <v>345.55892202200607</v>
      </c>
      <c r="D167" s="92">
        <v>1.5475740945304033</v>
      </c>
      <c r="E167" s="92">
        <v>18.475999999999999</v>
      </c>
      <c r="F167" s="92" t="s">
        <v>429</v>
      </c>
      <c r="G167" s="92">
        <v>0.55947000000000002</v>
      </c>
      <c r="H167" s="92" t="s">
        <v>429</v>
      </c>
      <c r="I167" s="93" t="s">
        <v>429</v>
      </c>
      <c r="J167" s="92">
        <v>7.867</v>
      </c>
      <c r="K167" s="92">
        <v>0.78011478203415774</v>
      </c>
      <c r="L167" s="92" t="s">
        <v>429</v>
      </c>
      <c r="M167" s="92">
        <v>104.51322999999999</v>
      </c>
      <c r="N167" s="92">
        <v>107.65</v>
      </c>
      <c r="O167" s="92">
        <v>125.68</v>
      </c>
      <c r="P167" s="92">
        <v>-0.29826755545909611</v>
      </c>
      <c r="Q167" s="92">
        <v>7.9223604974936208</v>
      </c>
      <c r="R167" s="93">
        <v>7.4</v>
      </c>
      <c r="S167" s="93">
        <v>20.5</v>
      </c>
      <c r="T167" s="91">
        <v>64</v>
      </c>
      <c r="U167" s="93">
        <v>0.1</v>
      </c>
      <c r="V167" s="92">
        <v>0.02</v>
      </c>
      <c r="W167" s="92">
        <v>0</v>
      </c>
      <c r="X167" s="91">
        <v>187588</v>
      </c>
      <c r="Y167" s="92">
        <v>0.37970115972501295</v>
      </c>
      <c r="Z167" s="92">
        <v>39.799999999999997</v>
      </c>
      <c r="AA167" s="91">
        <v>1208921</v>
      </c>
      <c r="AB167" s="91">
        <v>303712</v>
      </c>
      <c r="AC167" s="91">
        <v>383190</v>
      </c>
      <c r="AD167" s="91">
        <v>37000</v>
      </c>
      <c r="AE167" s="91">
        <v>1542</v>
      </c>
      <c r="AF167" s="91">
        <v>1421</v>
      </c>
      <c r="AG167" s="91">
        <v>115</v>
      </c>
      <c r="AH167" s="93">
        <v>9</v>
      </c>
      <c r="AI167" s="91">
        <v>5882376</v>
      </c>
      <c r="AJ167" s="91">
        <v>2116400</v>
      </c>
      <c r="AK167" s="92">
        <v>8.5658198614300005</v>
      </c>
      <c r="AL167" s="93">
        <v>60</v>
      </c>
      <c r="AM167" s="93">
        <v>91.895750000000007</v>
      </c>
      <c r="AN167" s="92">
        <v>142.65072345477699</v>
      </c>
      <c r="AO167" s="93">
        <v>45.4</v>
      </c>
      <c r="AP167" s="92">
        <v>0.72</v>
      </c>
      <c r="AQ167" s="92">
        <v>3.55</v>
      </c>
      <c r="AR167" s="92">
        <v>-0.23537933826446533</v>
      </c>
      <c r="AS167" s="91">
        <v>38</v>
      </c>
      <c r="AT167" s="93">
        <v>97.544975280761705</v>
      </c>
      <c r="AU167" s="92">
        <v>91.895750000000007</v>
      </c>
      <c r="AV167" s="92">
        <v>34.113347899961902</v>
      </c>
      <c r="AW167" s="92">
        <v>142.65072345477699</v>
      </c>
      <c r="AX167" s="91">
        <v>26000</v>
      </c>
      <c r="AY167" s="93">
        <v>95.781729999999996</v>
      </c>
      <c r="AZ167" s="93">
        <v>89.416290000000004</v>
      </c>
      <c r="BA167" s="92">
        <v>9.58</v>
      </c>
      <c r="BB167" s="91">
        <v>99</v>
      </c>
      <c r="BC167" s="91">
        <v>99</v>
      </c>
      <c r="BD167" s="91" t="s">
        <v>429</v>
      </c>
      <c r="BE167" s="92">
        <v>491.49337768554699</v>
      </c>
      <c r="BF167" s="92">
        <v>36</v>
      </c>
      <c r="BG167" s="93">
        <v>46</v>
      </c>
      <c r="BH167" s="91">
        <v>4102.4813501446724</v>
      </c>
      <c r="BI167" s="91">
        <v>21323734</v>
      </c>
      <c r="BJ167" s="91">
        <v>20715006</v>
      </c>
      <c r="BK167" s="91">
        <v>62710</v>
      </c>
      <c r="BL167" s="91"/>
    </row>
    <row r="168" spans="1:64" x14ac:dyDescent="0.3">
      <c r="A168" s="111" t="s">
        <v>305</v>
      </c>
      <c r="B168" s="94" t="s">
        <v>304</v>
      </c>
      <c r="C168" s="168">
        <f>BI168/BK168</f>
        <v>18.01903914141414</v>
      </c>
      <c r="D168" s="92">
        <v>3.1805390888354435</v>
      </c>
      <c r="E168" s="92">
        <v>34.642000000000003</v>
      </c>
      <c r="F168" s="92">
        <v>5.5903759281281404</v>
      </c>
      <c r="G168" s="92">
        <v>24.312619999999999</v>
      </c>
      <c r="H168" s="92">
        <v>23.437360000000002</v>
      </c>
      <c r="I168" s="93">
        <v>93.6</v>
      </c>
      <c r="J168" s="92">
        <v>14.589</v>
      </c>
      <c r="K168" s="92">
        <v>0.50749880927115976</v>
      </c>
      <c r="L168" s="92">
        <v>0.27943960000000001</v>
      </c>
      <c r="M168" s="92">
        <v>15947.06537</v>
      </c>
      <c r="N168" s="92">
        <v>370.5</v>
      </c>
      <c r="O168" s="92">
        <v>560.6</v>
      </c>
      <c r="P168" s="92">
        <v>2.5388252091515486</v>
      </c>
      <c r="Q168" s="92">
        <v>1.0408772615421711</v>
      </c>
      <c r="R168" s="93">
        <v>60.5</v>
      </c>
      <c r="S168" s="93">
        <v>33</v>
      </c>
      <c r="T168" s="91">
        <v>77</v>
      </c>
      <c r="U168" s="93">
        <v>0.2</v>
      </c>
      <c r="V168" s="92">
        <v>0.22</v>
      </c>
      <c r="W168" s="92">
        <v>37.448</v>
      </c>
      <c r="X168" s="91">
        <v>11031353</v>
      </c>
      <c r="Y168" s="92">
        <v>0.56036181188802303</v>
      </c>
      <c r="Z168" s="92">
        <v>35.4</v>
      </c>
      <c r="AA168" s="91">
        <v>86409</v>
      </c>
      <c r="AB168" s="91">
        <v>127476</v>
      </c>
      <c r="AC168" s="91">
        <v>353008</v>
      </c>
      <c r="AD168" s="91">
        <v>2072000</v>
      </c>
      <c r="AE168" s="91">
        <v>1081166</v>
      </c>
      <c r="AF168" s="91">
        <v>1805</v>
      </c>
      <c r="AG168" s="91">
        <v>111</v>
      </c>
      <c r="AH168" s="93">
        <v>20.100000000000001</v>
      </c>
      <c r="AI168" s="91">
        <v>269958.48</v>
      </c>
      <c r="AJ168" s="91">
        <v>813000</v>
      </c>
      <c r="AK168" s="92">
        <v>0.798542920494</v>
      </c>
      <c r="AL168" s="93">
        <v>20</v>
      </c>
      <c r="AM168" s="93">
        <v>60.697180000000003</v>
      </c>
      <c r="AN168" s="92">
        <v>72.007914159511799</v>
      </c>
      <c r="AO168" s="93">
        <v>28.573522782768499</v>
      </c>
      <c r="AP168" s="92">
        <v>0.35</v>
      </c>
      <c r="AQ168" s="92">
        <v>3.0533333333333332</v>
      </c>
      <c r="AR168" s="92">
        <v>-1.619856595993042</v>
      </c>
      <c r="AS168" s="91">
        <v>16</v>
      </c>
      <c r="AT168" s="93">
        <v>56.451549530029297</v>
      </c>
      <c r="AU168" s="92">
        <v>60.697180000000003</v>
      </c>
      <c r="AV168" s="92">
        <v>30.8702957284927</v>
      </c>
      <c r="AW168" s="92">
        <v>72.007914159511799</v>
      </c>
      <c r="AX168" s="91">
        <v>50000</v>
      </c>
      <c r="AY168" s="93">
        <v>36.575029999999998</v>
      </c>
      <c r="AZ168" s="93">
        <v>60.267090000000003</v>
      </c>
      <c r="BA168" s="92">
        <v>4.0999999999999996</v>
      </c>
      <c r="BB168" s="91">
        <v>95</v>
      </c>
      <c r="BC168" s="91">
        <v>72</v>
      </c>
      <c r="BD168" s="91">
        <v>95</v>
      </c>
      <c r="BE168" s="92">
        <v>297.85589599609398</v>
      </c>
      <c r="BF168" s="92">
        <v>295</v>
      </c>
      <c r="BG168" s="93">
        <v>65</v>
      </c>
      <c r="BH168" s="91">
        <v>977.27363572441698</v>
      </c>
      <c r="BI168" s="91">
        <v>42813237</v>
      </c>
      <c r="BJ168" s="91">
        <v>40278556</v>
      </c>
      <c r="BK168" s="91">
        <v>2376000</v>
      </c>
      <c r="BL168" s="91"/>
    </row>
    <row r="169" spans="1:64" x14ac:dyDescent="0.3">
      <c r="A169" s="111" t="s">
        <v>307</v>
      </c>
      <c r="B169" s="94" t="s">
        <v>306</v>
      </c>
      <c r="C169" s="92">
        <v>3.69225</v>
      </c>
      <c r="D169" s="92">
        <v>0.98751431410701185</v>
      </c>
      <c r="E169" s="92">
        <v>66.06</v>
      </c>
      <c r="F169" s="92" t="s">
        <v>429</v>
      </c>
      <c r="G169" s="92">
        <v>2.8108</v>
      </c>
      <c r="H169" s="92">
        <v>67.778970000000001</v>
      </c>
      <c r="I169" s="93">
        <v>5.9</v>
      </c>
      <c r="J169" s="92">
        <v>9.0220000000000002</v>
      </c>
      <c r="K169" s="92">
        <v>0.7236928745393989</v>
      </c>
      <c r="L169" s="92">
        <v>4.0718879999999999E-2</v>
      </c>
      <c r="M169" s="92">
        <v>0</v>
      </c>
      <c r="N169" s="92">
        <v>4.18</v>
      </c>
      <c r="O169" s="92">
        <v>4.1100000000000003</v>
      </c>
      <c r="P169" s="92">
        <v>0.4077757976006624</v>
      </c>
      <c r="Q169" s="92">
        <v>1.4455296295628238E-2</v>
      </c>
      <c r="R169" s="93">
        <v>18.899999999999999</v>
      </c>
      <c r="S169" s="93">
        <v>5.8</v>
      </c>
      <c r="T169" s="91">
        <v>29</v>
      </c>
      <c r="U169" s="93">
        <v>1.4</v>
      </c>
      <c r="V169" s="92">
        <v>1</v>
      </c>
      <c r="W169" s="92">
        <v>0.48099999999999998</v>
      </c>
      <c r="X169" s="91">
        <v>54467</v>
      </c>
      <c r="Y169" s="92">
        <v>0.46510644942163415</v>
      </c>
      <c r="Z169" s="92" t="s">
        <v>429</v>
      </c>
      <c r="AA169" s="91">
        <v>0</v>
      </c>
      <c r="AB169" s="91">
        <v>0</v>
      </c>
      <c r="AC169" s="91">
        <v>0</v>
      </c>
      <c r="AD169" s="91">
        <v>0</v>
      </c>
      <c r="AE169" s="91">
        <v>255</v>
      </c>
      <c r="AF169" s="91">
        <v>0</v>
      </c>
      <c r="AG169" s="91">
        <v>115</v>
      </c>
      <c r="AH169" s="93">
        <v>8.5</v>
      </c>
      <c r="AI169" s="91">
        <v>272347</v>
      </c>
      <c r="AJ169" s="91">
        <v>278000</v>
      </c>
      <c r="AK169" s="92">
        <v>12.156920661499999</v>
      </c>
      <c r="AL169" s="93">
        <v>100</v>
      </c>
      <c r="AM169" s="93">
        <v>94.383269999999996</v>
      </c>
      <c r="AN169" s="92">
        <v>130.604697998229</v>
      </c>
      <c r="AO169" s="93">
        <v>96.409645279511295</v>
      </c>
      <c r="AP169" s="92">
        <v>0.49</v>
      </c>
      <c r="AQ169" s="92" t="s">
        <v>429</v>
      </c>
      <c r="AR169" s="92">
        <v>-0.65530365705490112</v>
      </c>
      <c r="AS169" s="91">
        <v>44</v>
      </c>
      <c r="AT169" s="93">
        <v>96.783142089843807</v>
      </c>
      <c r="AU169" s="92">
        <v>94.383269999999996</v>
      </c>
      <c r="AV169" s="92">
        <v>48.945173973855397</v>
      </c>
      <c r="AW169" s="92">
        <v>130.604697998229</v>
      </c>
      <c r="AX169" s="91">
        <v>6800</v>
      </c>
      <c r="AY169" s="93">
        <v>84.457579999999993</v>
      </c>
      <c r="AZ169" s="93">
        <v>95.42474</v>
      </c>
      <c r="BA169" s="92">
        <v>12.264999999999999</v>
      </c>
      <c r="BB169" s="91">
        <v>81</v>
      </c>
      <c r="BC169" s="91">
        <v>44</v>
      </c>
      <c r="BD169" s="91" t="s">
        <v>429</v>
      </c>
      <c r="BE169" s="92">
        <v>907.60437011718795</v>
      </c>
      <c r="BF169" s="92">
        <v>120</v>
      </c>
      <c r="BG169" s="93">
        <v>73</v>
      </c>
      <c r="BH169" s="91">
        <v>5950.21394733953</v>
      </c>
      <c r="BI169" s="91">
        <v>581363</v>
      </c>
      <c r="BJ169" s="91">
        <v>541749</v>
      </c>
      <c r="BK169" s="91">
        <v>156000</v>
      </c>
      <c r="BL169" s="91"/>
    </row>
    <row r="170" spans="1:64" x14ac:dyDescent="0.3">
      <c r="A170" s="111" t="s">
        <v>310</v>
      </c>
      <c r="B170" s="94" t="s">
        <v>309</v>
      </c>
      <c r="C170" s="92">
        <v>25.00104343129312</v>
      </c>
      <c r="D170" s="92">
        <v>1.5663661701241571</v>
      </c>
      <c r="E170" s="92">
        <v>87.430999999999997</v>
      </c>
      <c r="F170" s="92" t="s">
        <v>429</v>
      </c>
      <c r="G170" s="92">
        <v>0</v>
      </c>
      <c r="H170" s="92" t="s">
        <v>429</v>
      </c>
      <c r="I170" s="93">
        <v>1E-3</v>
      </c>
      <c r="J170" s="92">
        <v>5.9550000000000001</v>
      </c>
      <c r="K170" s="92">
        <v>0.93662763438796726</v>
      </c>
      <c r="L170" s="92" t="s">
        <v>429</v>
      </c>
      <c r="M170" s="92">
        <v>-110.55534</v>
      </c>
      <c r="N170" s="92">
        <v>0</v>
      </c>
      <c r="O170" s="92">
        <v>0</v>
      </c>
      <c r="P170" s="92" t="s">
        <v>429</v>
      </c>
      <c r="Q170" s="92">
        <v>0.56568787154405564</v>
      </c>
      <c r="R170" s="93">
        <v>2.7</v>
      </c>
      <c r="S170" s="93" t="s">
        <v>429</v>
      </c>
      <c r="T170" s="91">
        <v>5.6999998092651403</v>
      </c>
      <c r="U170" s="93">
        <v>0.2</v>
      </c>
      <c r="V170" s="92" t="s">
        <v>429</v>
      </c>
      <c r="W170" s="92" t="s">
        <v>429</v>
      </c>
      <c r="X170" s="91">
        <v>140</v>
      </c>
      <c r="Y170" s="92">
        <v>4.0217716587950703E-2</v>
      </c>
      <c r="Z170" s="92">
        <v>29.2</v>
      </c>
      <c r="AA170" s="91">
        <v>0</v>
      </c>
      <c r="AB170" s="91">
        <v>0</v>
      </c>
      <c r="AC170" s="91">
        <v>0</v>
      </c>
      <c r="AD170" s="91">
        <v>0</v>
      </c>
      <c r="AE170" s="91">
        <v>286168</v>
      </c>
      <c r="AF170" s="91">
        <v>0</v>
      </c>
      <c r="AG170" s="91">
        <v>126</v>
      </c>
      <c r="AH170" s="93">
        <v>2.4</v>
      </c>
      <c r="AI170" s="91" t="s">
        <v>429</v>
      </c>
      <c r="AJ170" s="91">
        <v>7054000</v>
      </c>
      <c r="AK170" s="92">
        <v>3.1210481825900001</v>
      </c>
      <c r="AL170" s="93">
        <v>100</v>
      </c>
      <c r="AM170" s="93" t="s">
        <v>429</v>
      </c>
      <c r="AN170" s="92">
        <v>126.830747365679</v>
      </c>
      <c r="AO170" s="93">
        <v>93.713865910128305</v>
      </c>
      <c r="AP170" s="92">
        <v>0.8</v>
      </c>
      <c r="AQ170" s="92">
        <v>3.9833333333333329</v>
      </c>
      <c r="AR170" s="92">
        <v>1.8309750556945801</v>
      </c>
      <c r="AS170" s="91">
        <v>85</v>
      </c>
      <c r="AT170" s="93">
        <v>100</v>
      </c>
      <c r="AU170" s="92" t="s">
        <v>429</v>
      </c>
      <c r="AV170" s="92">
        <v>92.141677053550794</v>
      </c>
      <c r="AW170" s="92">
        <v>126.830747365679</v>
      </c>
      <c r="AX170" s="91">
        <v>300000</v>
      </c>
      <c r="AY170" s="93">
        <v>99.295519999999996</v>
      </c>
      <c r="AZ170" s="93">
        <v>100</v>
      </c>
      <c r="BA170" s="92">
        <v>53.996000000000002</v>
      </c>
      <c r="BB170" s="91">
        <v>97</v>
      </c>
      <c r="BC170" s="91">
        <v>95</v>
      </c>
      <c r="BD170" s="91">
        <v>96</v>
      </c>
      <c r="BE170" s="92">
        <v>5386.73388671875</v>
      </c>
      <c r="BF170" s="92">
        <v>4</v>
      </c>
      <c r="BG170" s="93">
        <v>92</v>
      </c>
      <c r="BH170" s="91">
        <v>54111.972172367052</v>
      </c>
      <c r="BI170" s="91">
        <v>10036391</v>
      </c>
      <c r="BJ170" s="91">
        <v>9780300</v>
      </c>
      <c r="BK170" s="91">
        <v>410340</v>
      </c>
      <c r="BL170" s="91"/>
    </row>
    <row r="171" spans="1:64" x14ac:dyDescent="0.3">
      <c r="A171" s="111" t="s">
        <v>312</v>
      </c>
      <c r="B171" s="94" t="s">
        <v>311</v>
      </c>
      <c r="C171" s="92">
        <v>215.52137841709444</v>
      </c>
      <c r="D171" s="92">
        <v>0.81141963587287846</v>
      </c>
      <c r="E171" s="92">
        <v>73.796999999999997</v>
      </c>
      <c r="F171" s="92" t="s">
        <v>429</v>
      </c>
      <c r="G171" s="92">
        <v>0</v>
      </c>
      <c r="H171" s="92" t="s">
        <v>429</v>
      </c>
      <c r="I171" s="93" t="s">
        <v>429</v>
      </c>
      <c r="J171" s="92">
        <v>5.2249999999999996</v>
      </c>
      <c r="K171" s="92">
        <v>0.94593611662915211</v>
      </c>
      <c r="L171" s="92" t="s">
        <v>429</v>
      </c>
      <c r="M171" s="92">
        <v>-22.17343</v>
      </c>
      <c r="N171" s="92">
        <v>0</v>
      </c>
      <c r="O171" s="92">
        <v>0</v>
      </c>
      <c r="P171" s="92" t="s">
        <v>429</v>
      </c>
      <c r="Q171" s="92">
        <v>0.3638646291343241</v>
      </c>
      <c r="R171" s="93">
        <v>4.0999999999999996</v>
      </c>
      <c r="S171" s="93" t="s">
        <v>429</v>
      </c>
      <c r="T171" s="91">
        <v>7.1999998092651403</v>
      </c>
      <c r="U171" s="93">
        <v>0.3</v>
      </c>
      <c r="V171" s="92" t="s">
        <v>429</v>
      </c>
      <c r="W171" s="92" t="s">
        <v>429</v>
      </c>
      <c r="X171" s="91">
        <v>0</v>
      </c>
      <c r="Y171" s="92">
        <v>3.6718722187391362E-2</v>
      </c>
      <c r="Z171" s="92">
        <v>32.299999999999997</v>
      </c>
      <c r="AA171" s="91">
        <v>200</v>
      </c>
      <c r="AB171" s="91">
        <v>16</v>
      </c>
      <c r="AC171" s="91">
        <v>0</v>
      </c>
      <c r="AD171" s="91">
        <v>0</v>
      </c>
      <c r="AE171" s="91">
        <v>118834</v>
      </c>
      <c r="AF171" s="91">
        <v>0</v>
      </c>
      <c r="AG171" s="91">
        <v>131</v>
      </c>
      <c r="AH171" s="93">
        <v>2.4</v>
      </c>
      <c r="AI171" s="91">
        <v>28857994</v>
      </c>
      <c r="AJ171" s="91">
        <v>9889000</v>
      </c>
      <c r="AK171" s="92">
        <v>0.77574445045999996</v>
      </c>
      <c r="AL171" s="93" t="s">
        <v>429</v>
      </c>
      <c r="AM171" s="93" t="s">
        <v>429</v>
      </c>
      <c r="AN171" s="92">
        <v>126.77270872433699</v>
      </c>
      <c r="AO171" s="93">
        <v>31.869627268866001</v>
      </c>
      <c r="AP171" s="92" t="s">
        <v>429</v>
      </c>
      <c r="AQ171" s="92">
        <v>4.6500000000000004</v>
      </c>
      <c r="AR171" s="92">
        <v>2.0396208763122559</v>
      </c>
      <c r="AS171" s="91">
        <v>85</v>
      </c>
      <c r="AT171" s="93">
        <v>100</v>
      </c>
      <c r="AU171" s="92" t="s">
        <v>429</v>
      </c>
      <c r="AV171" s="92">
        <v>89.686147669999997</v>
      </c>
      <c r="AW171" s="92">
        <v>126.77270872433699</v>
      </c>
      <c r="AX171" s="91">
        <v>160000</v>
      </c>
      <c r="AY171" s="93">
        <v>99.890370000000004</v>
      </c>
      <c r="AZ171" s="93">
        <v>100</v>
      </c>
      <c r="BA171" s="92">
        <v>42.363</v>
      </c>
      <c r="BB171" s="91">
        <v>97</v>
      </c>
      <c r="BC171" s="91">
        <v>89</v>
      </c>
      <c r="BD171" s="91">
        <v>83</v>
      </c>
      <c r="BE171" s="92">
        <v>7867.39453125</v>
      </c>
      <c r="BF171" s="92">
        <v>5</v>
      </c>
      <c r="BG171" s="93" t="s">
        <v>429</v>
      </c>
      <c r="BH171" s="91">
        <v>82838.929444576119</v>
      </c>
      <c r="BI171" s="91">
        <v>8591361</v>
      </c>
      <c r="BJ171" s="91">
        <v>8272141</v>
      </c>
      <c r="BK171" s="91">
        <v>40000</v>
      </c>
      <c r="BL171" s="91"/>
    </row>
    <row r="172" spans="1:64" x14ac:dyDescent="0.3">
      <c r="A172" s="111" t="s">
        <v>661</v>
      </c>
      <c r="B172" s="94" t="s">
        <v>313</v>
      </c>
      <c r="C172" s="92">
        <v>92.067107771061373</v>
      </c>
      <c r="D172" s="92">
        <v>0.27777549577737687</v>
      </c>
      <c r="E172" s="92">
        <v>54.161999999999999</v>
      </c>
      <c r="F172" s="92" t="s">
        <v>429</v>
      </c>
      <c r="G172" s="92">
        <v>0.67603000000000002</v>
      </c>
      <c r="H172" s="92">
        <v>70.598089999999999</v>
      </c>
      <c r="I172" s="93">
        <v>15.3</v>
      </c>
      <c r="J172" s="92">
        <v>10.699</v>
      </c>
      <c r="K172" s="92">
        <v>0.54890322092862831</v>
      </c>
      <c r="L172" s="92">
        <v>2.8774330000000001E-2</v>
      </c>
      <c r="M172" s="92">
        <v>55895.812890000001</v>
      </c>
      <c r="N172" s="92">
        <v>2566.2800000000002</v>
      </c>
      <c r="O172" s="92">
        <v>2504.39</v>
      </c>
      <c r="P172" s="92" t="s">
        <v>429</v>
      </c>
      <c r="Q172" s="92" t="s">
        <v>429</v>
      </c>
      <c r="R172" s="93">
        <v>16.7</v>
      </c>
      <c r="S172" s="93">
        <v>10.1</v>
      </c>
      <c r="T172" s="91">
        <v>19</v>
      </c>
      <c r="U172" s="93">
        <v>0.1</v>
      </c>
      <c r="V172" s="92" t="s">
        <v>429</v>
      </c>
      <c r="W172" s="92">
        <v>0</v>
      </c>
      <c r="X172" s="91">
        <v>1925000</v>
      </c>
      <c r="Y172" s="92">
        <v>0.54677704068565247</v>
      </c>
      <c r="Z172" s="92" t="s">
        <v>429</v>
      </c>
      <c r="AA172" s="91">
        <v>0</v>
      </c>
      <c r="AB172" s="91">
        <v>0</v>
      </c>
      <c r="AC172" s="91">
        <v>235000</v>
      </c>
      <c r="AD172" s="91">
        <v>6119000</v>
      </c>
      <c r="AE172" s="91">
        <v>680613</v>
      </c>
      <c r="AF172" s="91">
        <v>210947</v>
      </c>
      <c r="AG172" s="91">
        <v>127</v>
      </c>
      <c r="AH172" s="93">
        <v>29</v>
      </c>
      <c r="AI172" s="91">
        <v>17896.921165363201</v>
      </c>
      <c r="AJ172" s="91" t="s">
        <v>429</v>
      </c>
      <c r="AK172" s="92">
        <v>1.7384587256599999</v>
      </c>
      <c r="AL172" s="93">
        <v>80</v>
      </c>
      <c r="AM172" s="93" t="s">
        <v>429</v>
      </c>
      <c r="AN172" s="92">
        <v>101.089515367225</v>
      </c>
      <c r="AO172" s="93">
        <v>20.470000000054998</v>
      </c>
      <c r="AP172" s="92" t="s">
        <v>429</v>
      </c>
      <c r="AQ172" s="92">
        <v>3.15</v>
      </c>
      <c r="AR172" s="92">
        <v>-1.6711690425872803</v>
      </c>
      <c r="AS172" s="91">
        <v>13</v>
      </c>
      <c r="AT172" s="93">
        <v>89.638786315917997</v>
      </c>
      <c r="AU172" s="92" t="s">
        <v>429</v>
      </c>
      <c r="AV172" s="92">
        <v>34.253401925232097</v>
      </c>
      <c r="AW172" s="92">
        <v>101.089515367225</v>
      </c>
      <c r="AX172" s="91">
        <v>65000</v>
      </c>
      <c r="AY172" s="93">
        <v>91.22287</v>
      </c>
      <c r="AZ172" s="93">
        <v>97.21651</v>
      </c>
      <c r="BA172" s="92">
        <v>12.2</v>
      </c>
      <c r="BB172" s="91">
        <v>48</v>
      </c>
      <c r="BC172" s="91">
        <v>59</v>
      </c>
      <c r="BD172" s="91" t="s">
        <v>429</v>
      </c>
      <c r="BE172" s="92">
        <v>159.71609497070301</v>
      </c>
      <c r="BF172" s="92">
        <v>31</v>
      </c>
      <c r="BG172" s="93">
        <v>75</v>
      </c>
      <c r="BH172" s="91">
        <v>2900</v>
      </c>
      <c r="BI172" s="91">
        <v>17070132</v>
      </c>
      <c r="BJ172" s="91">
        <v>18509529</v>
      </c>
      <c r="BK172" s="91">
        <v>183630</v>
      </c>
      <c r="BL172" s="91"/>
    </row>
    <row r="173" spans="1:64" x14ac:dyDescent="0.3">
      <c r="A173" s="111" t="s">
        <v>316</v>
      </c>
      <c r="B173" s="94" t="s">
        <v>315</v>
      </c>
      <c r="C173" s="92">
        <v>65.572714172490819</v>
      </c>
      <c r="D173" s="92">
        <v>3.0152145621118658</v>
      </c>
      <c r="E173" s="92">
        <v>27.134</v>
      </c>
      <c r="F173" s="92">
        <v>6.2705799674902396</v>
      </c>
      <c r="G173" s="92">
        <v>6.5920000000000006E-2</v>
      </c>
      <c r="H173" s="92">
        <v>72.703500000000005</v>
      </c>
      <c r="I173" s="93">
        <v>26</v>
      </c>
      <c r="J173" s="92">
        <v>14.449</v>
      </c>
      <c r="K173" s="92">
        <v>0.65603911020238426</v>
      </c>
      <c r="L173" s="92">
        <v>2.9005920000000001E-2</v>
      </c>
      <c r="M173" s="92">
        <v>65.323840000000004</v>
      </c>
      <c r="N173" s="92">
        <v>112.38</v>
      </c>
      <c r="O173" s="92">
        <v>140.72999999999999</v>
      </c>
      <c r="P173" s="92">
        <v>4.4999405659963383</v>
      </c>
      <c r="Q173" s="92">
        <v>29.022406983443183</v>
      </c>
      <c r="R173" s="93">
        <v>34.799999999999997</v>
      </c>
      <c r="S173" s="93">
        <v>13.3</v>
      </c>
      <c r="T173" s="91">
        <v>85</v>
      </c>
      <c r="U173" s="93">
        <v>0.3</v>
      </c>
      <c r="V173" s="92">
        <v>0.25</v>
      </c>
      <c r="W173" s="92">
        <v>0</v>
      </c>
      <c r="X173" s="91">
        <v>2844918</v>
      </c>
      <c r="Y173" s="92">
        <v>0.37746660953615396</v>
      </c>
      <c r="Z173" s="92">
        <v>34</v>
      </c>
      <c r="AA173" s="91">
        <v>700</v>
      </c>
      <c r="AB173" s="91">
        <v>5725</v>
      </c>
      <c r="AC173" s="91">
        <v>6750</v>
      </c>
      <c r="AD173" s="91">
        <v>0</v>
      </c>
      <c r="AE173" s="91">
        <v>2972</v>
      </c>
      <c r="AF173" s="91">
        <v>0</v>
      </c>
      <c r="AG173" s="91">
        <v>92</v>
      </c>
      <c r="AH173" s="93">
        <v>5.6</v>
      </c>
      <c r="AI173" s="91">
        <v>492320</v>
      </c>
      <c r="AJ173" s="91">
        <v>431000</v>
      </c>
      <c r="AK173" s="92">
        <v>30.368326434099998</v>
      </c>
      <c r="AL173" s="93">
        <v>20</v>
      </c>
      <c r="AM173" s="93">
        <v>99.8</v>
      </c>
      <c r="AN173" s="92">
        <v>111.528165591399</v>
      </c>
      <c r="AO173" s="93">
        <v>13</v>
      </c>
      <c r="AP173" s="92">
        <v>0.9</v>
      </c>
      <c r="AQ173" s="92">
        <v>3.166666666666667</v>
      </c>
      <c r="AR173" s="92">
        <v>-1.0977039337158203</v>
      </c>
      <c r="AS173" s="91">
        <v>25</v>
      </c>
      <c r="AT173" s="93">
        <v>99.300003051757798</v>
      </c>
      <c r="AU173" s="92">
        <v>99.8</v>
      </c>
      <c r="AV173" s="92">
        <v>21.959999999615</v>
      </c>
      <c r="AW173" s="92">
        <v>111.528165591399</v>
      </c>
      <c r="AX173" s="91">
        <v>14000</v>
      </c>
      <c r="AY173" s="93">
        <v>97.023060000000001</v>
      </c>
      <c r="AZ173" s="93">
        <v>81.196280000000002</v>
      </c>
      <c r="BA173" s="92">
        <v>17.003</v>
      </c>
      <c r="BB173" s="91">
        <v>96</v>
      </c>
      <c r="BC173" s="91">
        <v>98</v>
      </c>
      <c r="BD173" s="91" t="s">
        <v>429</v>
      </c>
      <c r="BE173" s="92">
        <v>208.50648498535199</v>
      </c>
      <c r="BF173" s="92">
        <v>17</v>
      </c>
      <c r="BG173" s="93">
        <v>58</v>
      </c>
      <c r="BH173" s="91">
        <v>826.62153053870361</v>
      </c>
      <c r="BI173" s="91">
        <v>9321023</v>
      </c>
      <c r="BJ173" s="91">
        <v>8484066</v>
      </c>
      <c r="BK173" s="91">
        <v>139960</v>
      </c>
      <c r="BL173" s="91"/>
    </row>
    <row r="174" spans="1:64" x14ac:dyDescent="0.3">
      <c r="A174" s="111" t="s">
        <v>662</v>
      </c>
      <c r="B174" s="94" t="s">
        <v>317</v>
      </c>
      <c r="C174" s="92">
        <v>63.579078798825918</v>
      </c>
      <c r="D174" s="92">
        <v>5.1454878639094863</v>
      </c>
      <c r="E174" s="92">
        <v>33.776000000000003</v>
      </c>
      <c r="F174" s="92">
        <v>4.8515478517615502</v>
      </c>
      <c r="G174" s="92">
        <v>11.74872</v>
      </c>
      <c r="H174" s="92">
        <v>47.952689999999997</v>
      </c>
      <c r="I174" s="93">
        <v>41.7</v>
      </c>
      <c r="J174" s="92">
        <v>16.425999999999998</v>
      </c>
      <c r="K174" s="92">
        <v>0.52830262560968921</v>
      </c>
      <c r="L174" s="92">
        <v>0.27343149999999999</v>
      </c>
      <c r="M174" s="92">
        <v>984.68481999999995</v>
      </c>
      <c r="N174" s="92">
        <v>1427.38</v>
      </c>
      <c r="O174" s="92">
        <v>1501.8</v>
      </c>
      <c r="P174" s="92">
        <v>4.3644136301013967</v>
      </c>
      <c r="Q174" s="92">
        <v>0.71189919166625393</v>
      </c>
      <c r="R174" s="93">
        <v>53</v>
      </c>
      <c r="S174" s="93">
        <v>13.7</v>
      </c>
      <c r="T174" s="91">
        <v>269</v>
      </c>
      <c r="U174" s="93">
        <v>4.7</v>
      </c>
      <c r="V174" s="92">
        <v>2.21</v>
      </c>
      <c r="W174" s="92">
        <v>113.03100000000001</v>
      </c>
      <c r="X174" s="91">
        <v>26709403</v>
      </c>
      <c r="Y174" s="92">
        <v>0.53851305935162097</v>
      </c>
      <c r="Z174" s="92">
        <v>37.799999999999997</v>
      </c>
      <c r="AA174" s="91">
        <v>0</v>
      </c>
      <c r="AB174" s="91">
        <v>15873</v>
      </c>
      <c r="AC174" s="91">
        <v>2005000</v>
      </c>
      <c r="AD174" s="91">
        <v>0</v>
      </c>
      <c r="AE174" s="91">
        <v>284532</v>
      </c>
      <c r="AF174" s="91">
        <v>0</v>
      </c>
      <c r="AG174" s="91">
        <v>108</v>
      </c>
      <c r="AH174" s="93">
        <v>30.7</v>
      </c>
      <c r="AI174" s="91">
        <v>1481557</v>
      </c>
      <c r="AJ174" s="91">
        <v>1275000</v>
      </c>
      <c r="AK174" s="92">
        <v>2.5054430387000002</v>
      </c>
      <c r="AL174" s="93">
        <v>40</v>
      </c>
      <c r="AM174" s="93">
        <v>77.887230000000002</v>
      </c>
      <c r="AN174" s="92">
        <v>77.241352232836505</v>
      </c>
      <c r="AO174" s="93">
        <v>52.891929343967597</v>
      </c>
      <c r="AP174" s="92">
        <v>0.65</v>
      </c>
      <c r="AQ174" s="92">
        <v>3.583333333333333</v>
      </c>
      <c r="AR174" s="92">
        <v>-0.75626581907272339</v>
      </c>
      <c r="AS174" s="91">
        <v>37</v>
      </c>
      <c r="AT174" s="93">
        <v>32.813331604003899</v>
      </c>
      <c r="AU174" s="92">
        <v>77.887230000000002</v>
      </c>
      <c r="AV174" s="92">
        <v>25</v>
      </c>
      <c r="AW174" s="92">
        <v>77.241352232836505</v>
      </c>
      <c r="AX174" s="91">
        <v>72000</v>
      </c>
      <c r="AY174" s="93">
        <v>29.913439999999998</v>
      </c>
      <c r="AZ174" s="93">
        <v>56.72645</v>
      </c>
      <c r="BA174" s="92">
        <v>0.39899999999999997</v>
      </c>
      <c r="BB174" s="91">
        <v>97</v>
      </c>
      <c r="BC174" s="91">
        <v>79</v>
      </c>
      <c r="BD174" s="91">
        <v>97</v>
      </c>
      <c r="BE174" s="92">
        <v>111.978843688965</v>
      </c>
      <c r="BF174" s="92">
        <v>524</v>
      </c>
      <c r="BG174" s="93">
        <v>47</v>
      </c>
      <c r="BH174" s="91">
        <v>1050.6752537984601</v>
      </c>
      <c r="BI174" s="91">
        <v>58005461</v>
      </c>
      <c r="BJ174" s="91">
        <v>53399383</v>
      </c>
      <c r="BK174" s="91">
        <v>885800</v>
      </c>
      <c r="BL174" s="91"/>
    </row>
    <row r="175" spans="1:64" x14ac:dyDescent="0.3">
      <c r="A175" s="111" t="s">
        <v>319</v>
      </c>
      <c r="B175" s="94" t="s">
        <v>318</v>
      </c>
      <c r="C175" s="92">
        <v>135.89720683513085</v>
      </c>
      <c r="D175" s="92">
        <v>1.8263334906398347</v>
      </c>
      <c r="E175" s="92">
        <v>49.948999999999998</v>
      </c>
      <c r="F175" s="92" t="s">
        <v>429</v>
      </c>
      <c r="G175" s="92">
        <v>0</v>
      </c>
      <c r="H175" s="92">
        <v>90.67013</v>
      </c>
      <c r="I175" s="93">
        <v>24.6</v>
      </c>
      <c r="J175" s="92">
        <v>5.2389999999999999</v>
      </c>
      <c r="K175" s="92">
        <v>0.76460493758490322</v>
      </c>
      <c r="L175" s="92">
        <v>3.0710400000000001E-3</v>
      </c>
      <c r="M175" s="92">
        <v>430.05561999999998</v>
      </c>
      <c r="N175" s="92">
        <v>192.23</v>
      </c>
      <c r="O175" s="92">
        <v>-457.99</v>
      </c>
      <c r="P175" s="92">
        <v>-8.7749402048368869E-2</v>
      </c>
      <c r="Q175" s="92">
        <v>1.477909184275487</v>
      </c>
      <c r="R175" s="93">
        <v>9.1</v>
      </c>
      <c r="S175" s="93">
        <v>6.7</v>
      </c>
      <c r="T175" s="91">
        <v>156</v>
      </c>
      <c r="U175" s="93">
        <v>1.1000000000000001</v>
      </c>
      <c r="V175" s="92" t="s">
        <v>429</v>
      </c>
      <c r="W175" s="92">
        <v>0.84299999999999997</v>
      </c>
      <c r="X175" s="91">
        <v>53368</v>
      </c>
      <c r="Y175" s="92">
        <v>0.3767229000991229</v>
      </c>
      <c r="Z175" s="92">
        <v>36.5</v>
      </c>
      <c r="AA175" s="91">
        <v>3819058</v>
      </c>
      <c r="AB175" s="91">
        <v>0</v>
      </c>
      <c r="AC175" s="91">
        <v>878885</v>
      </c>
      <c r="AD175" s="91">
        <v>41000</v>
      </c>
      <c r="AE175" s="91">
        <v>103189</v>
      </c>
      <c r="AF175" s="91">
        <v>0</v>
      </c>
      <c r="AG175" s="91">
        <v>116</v>
      </c>
      <c r="AH175" s="93">
        <v>7.8</v>
      </c>
      <c r="AI175" s="91">
        <v>76053042.753999993</v>
      </c>
      <c r="AJ175" s="91">
        <v>35592000</v>
      </c>
      <c r="AK175" s="92">
        <v>2.2858767341399999</v>
      </c>
      <c r="AL175" s="93">
        <v>60</v>
      </c>
      <c r="AM175" s="93">
        <v>92.868309999999994</v>
      </c>
      <c r="AN175" s="92">
        <v>180.18261187527801</v>
      </c>
      <c r="AO175" s="93">
        <v>72.156814467605798</v>
      </c>
      <c r="AP175" s="92">
        <v>0.26</v>
      </c>
      <c r="AQ175" s="92">
        <v>3.1166666666666667</v>
      </c>
      <c r="AR175" s="92">
        <v>0.34995955228805542</v>
      </c>
      <c r="AS175" s="91">
        <v>36</v>
      </c>
      <c r="AT175" s="93">
        <v>100</v>
      </c>
      <c r="AU175" s="92">
        <v>92.868309999999994</v>
      </c>
      <c r="AV175" s="92">
        <v>56.817480930145599</v>
      </c>
      <c r="AW175" s="92">
        <v>180.18261187527801</v>
      </c>
      <c r="AX175" s="91">
        <v>230000</v>
      </c>
      <c r="AY175" s="93">
        <v>98.750730000000004</v>
      </c>
      <c r="AZ175" s="93">
        <v>99.930710000000005</v>
      </c>
      <c r="BA175" s="92">
        <v>8.0960000000000001</v>
      </c>
      <c r="BB175" s="91">
        <v>99</v>
      </c>
      <c r="BC175" s="91">
        <v>95</v>
      </c>
      <c r="BD175" s="91" t="s">
        <v>429</v>
      </c>
      <c r="BE175" s="92">
        <v>635.02178955078102</v>
      </c>
      <c r="BF175" s="92">
        <v>37</v>
      </c>
      <c r="BG175" s="93">
        <v>79</v>
      </c>
      <c r="BH175" s="91">
        <v>7273.5632073209154</v>
      </c>
      <c r="BI175" s="91">
        <v>69625581</v>
      </c>
      <c r="BJ175" s="91">
        <v>68083396</v>
      </c>
      <c r="BK175" s="91">
        <v>510890</v>
      </c>
      <c r="BL175" s="91"/>
    </row>
    <row r="176" spans="1:64" x14ac:dyDescent="0.3">
      <c r="A176" s="111" t="s">
        <v>371</v>
      </c>
      <c r="B176" s="94" t="s">
        <v>91</v>
      </c>
      <c r="C176" s="92">
        <v>85.270477471418971</v>
      </c>
      <c r="D176" s="92">
        <v>3.1721409289525542</v>
      </c>
      <c r="E176" s="92">
        <v>30.577999999999999</v>
      </c>
      <c r="F176" s="92">
        <v>5.84475998532508</v>
      </c>
      <c r="G176" s="92">
        <v>19.515039999999999</v>
      </c>
      <c r="H176" s="92">
        <v>28.178229999999999</v>
      </c>
      <c r="I176" s="93">
        <v>34</v>
      </c>
      <c r="J176" s="92">
        <v>13.461</v>
      </c>
      <c r="K176" s="92">
        <v>0.62588705743373807</v>
      </c>
      <c r="L176" s="92">
        <v>0.20961753999999999</v>
      </c>
      <c r="M176" s="92">
        <v>31.487729999999999</v>
      </c>
      <c r="N176" s="92">
        <v>163.53</v>
      </c>
      <c r="O176" s="92">
        <v>157.84</v>
      </c>
      <c r="P176" s="92">
        <v>8.5802626781471822</v>
      </c>
      <c r="Q176" s="92">
        <v>3.7319229806106384</v>
      </c>
      <c r="R176" s="93">
        <v>45.8</v>
      </c>
      <c r="S176" s="93">
        <v>37.700000000000003</v>
      </c>
      <c r="T176" s="91">
        <v>498</v>
      </c>
      <c r="U176" s="93" t="s">
        <v>429</v>
      </c>
      <c r="V176" s="92" t="s">
        <v>429</v>
      </c>
      <c r="W176" s="92">
        <v>0.06</v>
      </c>
      <c r="X176" s="91">
        <v>1279948</v>
      </c>
      <c r="Y176" s="92" t="s">
        <v>429</v>
      </c>
      <c r="Z176" s="92">
        <v>28.7</v>
      </c>
      <c r="AA176" s="91">
        <v>0</v>
      </c>
      <c r="AB176" s="91">
        <v>0</v>
      </c>
      <c r="AC176" s="91">
        <v>0</v>
      </c>
      <c r="AD176" s="91">
        <v>0</v>
      </c>
      <c r="AE176" s="91">
        <v>0</v>
      </c>
      <c r="AF176" s="91">
        <v>0</v>
      </c>
      <c r="AG176" s="91">
        <v>103</v>
      </c>
      <c r="AH176" s="93">
        <v>24.9</v>
      </c>
      <c r="AI176" s="91" t="s">
        <v>429</v>
      </c>
      <c r="AJ176" s="91">
        <v>74000</v>
      </c>
      <c r="AK176" s="92">
        <v>11.3701766784</v>
      </c>
      <c r="AL176" s="93">
        <v>80</v>
      </c>
      <c r="AM176" s="93">
        <v>68.066829999999996</v>
      </c>
      <c r="AN176" s="92">
        <v>115.814283258174</v>
      </c>
      <c r="AO176" s="93">
        <v>25.246249590000001</v>
      </c>
      <c r="AP176" s="92" t="s">
        <v>429</v>
      </c>
      <c r="AQ176" s="92">
        <v>2.4833333333333334</v>
      </c>
      <c r="AR176" s="92">
        <v>-0.98260736465454102</v>
      </c>
      <c r="AS176" s="91">
        <v>38</v>
      </c>
      <c r="AT176" s="93">
        <v>80.380752563476605</v>
      </c>
      <c r="AU176" s="92">
        <v>68.066829999999996</v>
      </c>
      <c r="AV176" s="92">
        <v>27.4927317258886</v>
      </c>
      <c r="AW176" s="92">
        <v>115.814283258174</v>
      </c>
      <c r="AX176" s="91">
        <v>2900</v>
      </c>
      <c r="AY176" s="93">
        <v>53.519010000000002</v>
      </c>
      <c r="AZ176" s="93">
        <v>78.343869999999995</v>
      </c>
      <c r="BA176" s="92">
        <v>7.1970000000000001</v>
      </c>
      <c r="BB176" s="91">
        <v>76</v>
      </c>
      <c r="BC176" s="91">
        <v>50</v>
      </c>
      <c r="BD176" s="91" t="s">
        <v>429</v>
      </c>
      <c r="BE176" s="92">
        <v>121.675773620605</v>
      </c>
      <c r="BF176" s="92">
        <v>142</v>
      </c>
      <c r="BG176" s="93">
        <v>44</v>
      </c>
      <c r="BH176" s="91">
        <v>2035.5339076888138</v>
      </c>
      <c r="BI176" s="91">
        <v>1293120</v>
      </c>
      <c r="BJ176" s="91">
        <v>1185524</v>
      </c>
      <c r="BK176" s="91">
        <v>14870</v>
      </c>
      <c r="BL176" s="91"/>
    </row>
    <row r="177" spans="1:64" x14ac:dyDescent="0.3">
      <c r="A177" s="111" t="s">
        <v>321</v>
      </c>
      <c r="B177" s="94" t="s">
        <v>320</v>
      </c>
      <c r="C177" s="92">
        <v>145.04677330391615</v>
      </c>
      <c r="D177" s="92">
        <v>3.7492725023574169</v>
      </c>
      <c r="E177" s="92">
        <v>41.701999999999998</v>
      </c>
      <c r="F177" s="92">
        <v>4.5513104055187199</v>
      </c>
      <c r="G177" s="92">
        <v>47.690350000000002</v>
      </c>
      <c r="H177" s="92">
        <v>10.47481</v>
      </c>
      <c r="I177" s="93">
        <v>53</v>
      </c>
      <c r="J177" s="92">
        <v>14.898</v>
      </c>
      <c r="K177" s="92">
        <v>0.5127327360358469</v>
      </c>
      <c r="L177" s="92">
        <v>0.24868223</v>
      </c>
      <c r="M177" s="92">
        <v>37.003779999999999</v>
      </c>
      <c r="N177" s="92">
        <v>78.709999999999994</v>
      </c>
      <c r="O177" s="92">
        <v>100.04</v>
      </c>
      <c r="P177" s="92">
        <v>5.5115348534150597</v>
      </c>
      <c r="Q177" s="92">
        <v>9.24119984552107</v>
      </c>
      <c r="R177" s="93">
        <v>69.8</v>
      </c>
      <c r="S177" s="93">
        <v>16.2</v>
      </c>
      <c r="T177" s="91">
        <v>41</v>
      </c>
      <c r="U177" s="93">
        <v>2.1</v>
      </c>
      <c r="V177" s="92">
        <v>0.99</v>
      </c>
      <c r="W177" s="92">
        <v>370.86200000000002</v>
      </c>
      <c r="X177" s="91">
        <v>5376102</v>
      </c>
      <c r="Y177" s="92">
        <v>0.56568342780511738</v>
      </c>
      <c r="Z177" s="92">
        <v>43.1</v>
      </c>
      <c r="AA177" s="91">
        <v>3612</v>
      </c>
      <c r="AB177" s="91">
        <v>0</v>
      </c>
      <c r="AC177" s="91">
        <v>0</v>
      </c>
      <c r="AD177" s="91">
        <v>0</v>
      </c>
      <c r="AE177" s="91">
        <v>12784</v>
      </c>
      <c r="AF177" s="91">
        <v>2</v>
      </c>
      <c r="AG177" s="91">
        <v>113</v>
      </c>
      <c r="AH177" s="93">
        <v>16.100000000000001</v>
      </c>
      <c r="AI177" s="91">
        <v>566295</v>
      </c>
      <c r="AJ177" s="91">
        <v>496000</v>
      </c>
      <c r="AK177" s="92">
        <v>0.47155425219899999</v>
      </c>
      <c r="AL177" s="93">
        <v>40</v>
      </c>
      <c r="AM177" s="93">
        <v>63.745620000000002</v>
      </c>
      <c r="AN177" s="92">
        <v>77.886101735649504</v>
      </c>
      <c r="AO177" s="93">
        <v>12.360224969290501</v>
      </c>
      <c r="AP177" s="92">
        <v>0.49</v>
      </c>
      <c r="AQ177" s="92">
        <v>1.3166666666666667</v>
      </c>
      <c r="AR177" s="92">
        <v>-1.0577911138534546</v>
      </c>
      <c r="AS177" s="91">
        <v>29</v>
      </c>
      <c r="AT177" s="93">
        <v>48</v>
      </c>
      <c r="AU177" s="92">
        <v>63.745620000000002</v>
      </c>
      <c r="AV177" s="92">
        <v>12.360224970000001</v>
      </c>
      <c r="AW177" s="92">
        <v>77.886101735649504</v>
      </c>
      <c r="AX177" s="91">
        <v>13000</v>
      </c>
      <c r="AY177" s="93">
        <v>16.132100000000001</v>
      </c>
      <c r="AZ177" s="93">
        <v>65.128839999999997</v>
      </c>
      <c r="BA177" s="92">
        <v>0.48699999999999999</v>
      </c>
      <c r="BB177" s="91">
        <v>90</v>
      </c>
      <c r="BC177" s="91" t="s">
        <v>429</v>
      </c>
      <c r="BD177" s="91">
        <v>90</v>
      </c>
      <c r="BE177" s="92">
        <v>99.903137207031307</v>
      </c>
      <c r="BF177" s="92">
        <v>396</v>
      </c>
      <c r="BG177" s="93">
        <v>32</v>
      </c>
      <c r="BH177" s="91">
        <v>671.84068755877308</v>
      </c>
      <c r="BI177" s="91">
        <v>8082359</v>
      </c>
      <c r="BJ177" s="91">
        <v>7264896</v>
      </c>
      <c r="BK177" s="91">
        <v>54390</v>
      </c>
      <c r="BL177" s="91"/>
    </row>
    <row r="178" spans="1:64" x14ac:dyDescent="0.3">
      <c r="A178" s="111" t="s">
        <v>323</v>
      </c>
      <c r="B178" s="94" t="s">
        <v>322</v>
      </c>
      <c r="C178" s="92">
        <v>143.32916666666668</v>
      </c>
      <c r="D178" s="92">
        <v>1.0020714561714636</v>
      </c>
      <c r="E178" s="92">
        <v>23.131</v>
      </c>
      <c r="F178" s="92" t="s">
        <v>429</v>
      </c>
      <c r="G178" s="92">
        <v>0</v>
      </c>
      <c r="H178" s="92" t="s">
        <v>429</v>
      </c>
      <c r="I178" s="93" t="s">
        <v>429</v>
      </c>
      <c r="J178" s="92">
        <v>11.714</v>
      </c>
      <c r="K178" s="92">
        <v>0.71743036128923254</v>
      </c>
      <c r="L178" s="92" t="s">
        <v>429</v>
      </c>
      <c r="M178" s="92">
        <v>138.15486999999999</v>
      </c>
      <c r="N178" s="92">
        <v>55.78</v>
      </c>
      <c r="O178" s="92">
        <v>63.72</v>
      </c>
      <c r="P178" s="92">
        <v>19.117221535557757</v>
      </c>
      <c r="Q178" s="92">
        <v>40.699856907248432</v>
      </c>
      <c r="R178" s="93">
        <v>15.6</v>
      </c>
      <c r="S178" s="93">
        <v>1.9</v>
      </c>
      <c r="T178" s="91">
        <v>12</v>
      </c>
      <c r="U178" s="93" t="s">
        <v>429</v>
      </c>
      <c r="V178" s="92" t="s">
        <v>429</v>
      </c>
      <c r="W178" s="92" t="s">
        <v>429</v>
      </c>
      <c r="X178" s="91">
        <v>37131</v>
      </c>
      <c r="Y178" s="92">
        <v>0.41808821128065377</v>
      </c>
      <c r="Z178" s="92">
        <v>37.6</v>
      </c>
      <c r="AA178" s="91">
        <v>0</v>
      </c>
      <c r="AB178" s="91">
        <v>87000</v>
      </c>
      <c r="AC178" s="91">
        <v>394</v>
      </c>
      <c r="AD178" s="91">
        <v>0</v>
      </c>
      <c r="AE178" s="91">
        <v>0</v>
      </c>
      <c r="AF178" s="91">
        <v>0</v>
      </c>
      <c r="AG178" s="91">
        <v>87</v>
      </c>
      <c r="AH178" s="93">
        <v>3.6</v>
      </c>
      <c r="AI178" s="91" t="s">
        <v>429</v>
      </c>
      <c r="AJ178" s="91">
        <v>62500</v>
      </c>
      <c r="AK178" s="92">
        <v>78.084415584400006</v>
      </c>
      <c r="AL178" s="93">
        <v>0</v>
      </c>
      <c r="AM178" s="93">
        <v>99.414370000000005</v>
      </c>
      <c r="AN178" s="92">
        <v>104.594125798231</v>
      </c>
      <c r="AO178" s="93">
        <v>39.950000000000003</v>
      </c>
      <c r="AP178" s="92" t="s">
        <v>429</v>
      </c>
      <c r="AQ178" s="92">
        <v>2.666666666666667</v>
      </c>
      <c r="AR178" s="92">
        <v>0.13935482501983643</v>
      </c>
      <c r="AS178" s="91" t="s">
        <v>429</v>
      </c>
      <c r="AT178" s="93">
        <v>97.967590332031307</v>
      </c>
      <c r="AU178" s="92">
        <v>99.414370000000005</v>
      </c>
      <c r="AV178" s="92">
        <v>41.248727643705003</v>
      </c>
      <c r="AW178" s="92">
        <v>104.594125798231</v>
      </c>
      <c r="AX178" s="91">
        <v>720</v>
      </c>
      <c r="AY178" s="93">
        <v>93.445269999999994</v>
      </c>
      <c r="AZ178" s="93">
        <v>99.906829999999999</v>
      </c>
      <c r="BA178" s="92">
        <v>5.2229999999999999</v>
      </c>
      <c r="BB178" s="91">
        <v>81</v>
      </c>
      <c r="BC178" s="91">
        <v>85</v>
      </c>
      <c r="BD178" s="91" t="s">
        <v>429</v>
      </c>
      <c r="BE178" s="92">
        <v>311.42813110351602</v>
      </c>
      <c r="BF178" s="92">
        <v>52</v>
      </c>
      <c r="BG178" s="93">
        <v>57</v>
      </c>
      <c r="BH178" s="91">
        <v>4364.0155613494944</v>
      </c>
      <c r="BI178" s="91">
        <v>104497</v>
      </c>
      <c r="BJ178" s="91">
        <v>106170</v>
      </c>
      <c r="BK178" s="91">
        <v>720</v>
      </c>
      <c r="BL178" s="91"/>
    </row>
    <row r="179" spans="1:64" x14ac:dyDescent="0.3">
      <c r="A179" s="111" t="s">
        <v>325</v>
      </c>
      <c r="B179" s="94" t="s">
        <v>324</v>
      </c>
      <c r="C179" s="92">
        <v>270.92748538011693</v>
      </c>
      <c r="D179" s="92">
        <v>0.37761518679985279</v>
      </c>
      <c r="E179" s="92">
        <v>53.183999999999997</v>
      </c>
      <c r="F179" s="92">
        <v>3.29086780304119</v>
      </c>
      <c r="G179" s="92">
        <v>7.4160000000000004E-2</v>
      </c>
      <c r="H179" s="92">
        <v>89.443200000000004</v>
      </c>
      <c r="I179" s="93">
        <v>5.4</v>
      </c>
      <c r="J179" s="92">
        <v>6.4729999999999999</v>
      </c>
      <c r="K179" s="92">
        <v>0.79902847862428528</v>
      </c>
      <c r="L179" s="92">
        <v>2.4179200000000001E-3</v>
      </c>
      <c r="M179" s="92">
        <v>79.594530000000006</v>
      </c>
      <c r="N179" s="92">
        <v>0</v>
      </c>
      <c r="O179" s="92">
        <v>0</v>
      </c>
      <c r="P179" s="92" t="s">
        <v>429</v>
      </c>
      <c r="Q179" s="92">
        <v>0.582608650867943</v>
      </c>
      <c r="R179" s="93">
        <v>18.3</v>
      </c>
      <c r="S179" s="93">
        <v>5.5</v>
      </c>
      <c r="T179" s="91">
        <v>17</v>
      </c>
      <c r="U179" s="93">
        <v>1.2</v>
      </c>
      <c r="V179" s="92">
        <v>0.42</v>
      </c>
      <c r="W179" s="92" t="s">
        <v>429</v>
      </c>
      <c r="X179" s="91">
        <v>18226</v>
      </c>
      <c r="Y179" s="92">
        <v>0.32349148619565815</v>
      </c>
      <c r="Z179" s="92" t="s">
        <v>429</v>
      </c>
      <c r="AA179" s="91">
        <v>0</v>
      </c>
      <c r="AB179" s="91">
        <v>150000</v>
      </c>
      <c r="AC179" s="91">
        <v>0</v>
      </c>
      <c r="AD179" s="91">
        <v>0</v>
      </c>
      <c r="AE179" s="91">
        <v>10733</v>
      </c>
      <c r="AF179" s="91">
        <v>0</v>
      </c>
      <c r="AG179" s="91">
        <v>128</v>
      </c>
      <c r="AH179" s="93">
        <v>5.5</v>
      </c>
      <c r="AI179" s="91">
        <v>2525130</v>
      </c>
      <c r="AJ179" s="91">
        <v>395000</v>
      </c>
      <c r="AK179" s="92">
        <v>1.01881467545</v>
      </c>
      <c r="AL179" s="93">
        <v>40</v>
      </c>
      <c r="AM179" s="93">
        <v>98.7</v>
      </c>
      <c r="AN179" s="92">
        <v>141.92934022044199</v>
      </c>
      <c r="AO179" s="93">
        <v>73.296941218485998</v>
      </c>
      <c r="AP179" s="92">
        <v>0.38</v>
      </c>
      <c r="AQ179" s="92">
        <v>3.2333333333333329</v>
      </c>
      <c r="AR179" s="92">
        <v>0.19023792445659637</v>
      </c>
      <c r="AS179" s="91">
        <v>40</v>
      </c>
      <c r="AT179" s="93">
        <v>100</v>
      </c>
      <c r="AU179" s="92">
        <v>98.7</v>
      </c>
      <c r="AV179" s="92">
        <v>77.326052926286707</v>
      </c>
      <c r="AW179" s="92">
        <v>141.92934022044199</v>
      </c>
      <c r="AX179" s="91">
        <v>8900</v>
      </c>
      <c r="AY179" s="93">
        <v>93.398910000000001</v>
      </c>
      <c r="AZ179" s="93">
        <v>98.184960000000004</v>
      </c>
      <c r="BA179" s="92">
        <v>26.697000000000003</v>
      </c>
      <c r="BB179" s="91">
        <v>89</v>
      </c>
      <c r="BC179" s="91">
        <v>65</v>
      </c>
      <c r="BD179" s="91">
        <v>93</v>
      </c>
      <c r="BE179" s="92">
        <v>2180.5234375</v>
      </c>
      <c r="BF179" s="92">
        <v>67</v>
      </c>
      <c r="BG179" s="93">
        <v>49</v>
      </c>
      <c r="BH179" s="91">
        <v>16843.701611713033</v>
      </c>
      <c r="BI179" s="91">
        <v>1394969</v>
      </c>
      <c r="BJ179" s="91">
        <v>1360088</v>
      </c>
      <c r="BK179" s="91">
        <v>5130</v>
      </c>
      <c r="BL179" s="91"/>
    </row>
    <row r="180" spans="1:64" x14ac:dyDescent="0.3">
      <c r="A180" s="111" t="s">
        <v>327</v>
      </c>
      <c r="B180" s="94" t="s">
        <v>326</v>
      </c>
      <c r="C180" s="92">
        <v>74.44132337796087</v>
      </c>
      <c r="D180" s="92">
        <v>1.5862776361422932</v>
      </c>
      <c r="E180" s="92">
        <v>68.944999999999993</v>
      </c>
      <c r="F180" s="92" t="s">
        <v>429</v>
      </c>
      <c r="G180" s="92">
        <v>0</v>
      </c>
      <c r="H180" s="92">
        <v>78.686890000000005</v>
      </c>
      <c r="I180" s="93">
        <v>8</v>
      </c>
      <c r="J180" s="92">
        <v>8.7159999999999993</v>
      </c>
      <c r="K180" s="92">
        <v>0.73920055857580746</v>
      </c>
      <c r="L180" s="92">
        <v>5.25341E-3</v>
      </c>
      <c r="M180" s="92">
        <v>46.978050000000003</v>
      </c>
      <c r="N180" s="92">
        <v>386.93</v>
      </c>
      <c r="O180" s="92">
        <v>428.84</v>
      </c>
      <c r="P180" s="92">
        <v>2.0917640235502506</v>
      </c>
      <c r="Q180" s="92">
        <v>4.7710884357364449</v>
      </c>
      <c r="R180" s="93">
        <v>17</v>
      </c>
      <c r="S180" s="93">
        <v>2.2999999999999998</v>
      </c>
      <c r="T180" s="91">
        <v>34</v>
      </c>
      <c r="U180" s="93">
        <v>0.1</v>
      </c>
      <c r="V180" s="92">
        <v>0.05</v>
      </c>
      <c r="W180" s="92" t="s">
        <v>429</v>
      </c>
      <c r="X180" s="91">
        <v>4800</v>
      </c>
      <c r="Y180" s="92">
        <v>0.30031952806041373</v>
      </c>
      <c r="Z180" s="92">
        <v>32.799999999999997</v>
      </c>
      <c r="AA180" s="91">
        <v>2000</v>
      </c>
      <c r="AB180" s="91">
        <v>30000</v>
      </c>
      <c r="AC180" s="91">
        <v>0</v>
      </c>
      <c r="AD180" s="91">
        <v>0</v>
      </c>
      <c r="AE180" s="91">
        <v>1322</v>
      </c>
      <c r="AF180" s="91">
        <v>0</v>
      </c>
      <c r="AG180" s="91">
        <v>144</v>
      </c>
      <c r="AH180" s="93">
        <v>4.3</v>
      </c>
      <c r="AI180" s="91">
        <v>4274199</v>
      </c>
      <c r="AJ180" s="91">
        <v>7052000</v>
      </c>
      <c r="AK180" s="92">
        <v>1.4082700301</v>
      </c>
      <c r="AL180" s="93">
        <v>40</v>
      </c>
      <c r="AM180" s="93">
        <v>79.036429999999996</v>
      </c>
      <c r="AN180" s="92">
        <v>127.70719678802</v>
      </c>
      <c r="AO180" s="93">
        <v>55.5</v>
      </c>
      <c r="AP180" s="92">
        <v>0.25</v>
      </c>
      <c r="AQ180" s="92">
        <v>2.4333333333333331</v>
      </c>
      <c r="AR180" s="92">
        <v>-0.10526178777217865</v>
      </c>
      <c r="AS180" s="91">
        <v>43</v>
      </c>
      <c r="AT180" s="93">
        <v>100</v>
      </c>
      <c r="AU180" s="92">
        <v>79.036429999999996</v>
      </c>
      <c r="AV180" s="92">
        <v>64.190810232738698</v>
      </c>
      <c r="AW180" s="92">
        <v>127.70719678802</v>
      </c>
      <c r="AX180" s="91">
        <v>55000</v>
      </c>
      <c r="AY180" s="93">
        <v>90.921390000000002</v>
      </c>
      <c r="AZ180" s="93">
        <v>96.2547</v>
      </c>
      <c r="BA180" s="92">
        <v>12.722</v>
      </c>
      <c r="BB180" s="91">
        <v>98</v>
      </c>
      <c r="BC180" s="91">
        <v>97</v>
      </c>
      <c r="BD180" s="91" t="s">
        <v>429</v>
      </c>
      <c r="BE180" s="92">
        <v>806.34362792968795</v>
      </c>
      <c r="BF180" s="92">
        <v>43</v>
      </c>
      <c r="BG180" s="93">
        <v>66</v>
      </c>
      <c r="BH180" s="91">
        <v>3446.607237920216</v>
      </c>
      <c r="BI180" s="91">
        <v>11694721</v>
      </c>
      <c r="BJ180" s="91">
        <v>11254715</v>
      </c>
      <c r="BK180" s="91">
        <v>155360</v>
      </c>
      <c r="BL180" s="91"/>
    </row>
    <row r="181" spans="1:64" x14ac:dyDescent="0.3">
      <c r="A181" s="111" t="s">
        <v>329</v>
      </c>
      <c r="B181" s="94" t="s">
        <v>328</v>
      </c>
      <c r="C181" s="92">
        <v>106.96012889310448</v>
      </c>
      <c r="D181" s="92">
        <v>2.1567268877723351</v>
      </c>
      <c r="E181" s="92">
        <v>75.143000000000001</v>
      </c>
      <c r="F181" s="92" t="s">
        <v>429</v>
      </c>
      <c r="G181" s="92">
        <v>0.31678000000000001</v>
      </c>
      <c r="H181" s="92" t="s">
        <v>429</v>
      </c>
      <c r="I181" s="93">
        <v>8.1</v>
      </c>
      <c r="J181" s="92">
        <v>7.98</v>
      </c>
      <c r="K181" s="92">
        <v>0.80649017591084815</v>
      </c>
      <c r="L181" s="92" t="s">
        <v>429</v>
      </c>
      <c r="M181" s="92">
        <v>27910.229619999998</v>
      </c>
      <c r="N181" s="92">
        <v>1455.5</v>
      </c>
      <c r="O181" s="92">
        <v>712.25</v>
      </c>
      <c r="P181" s="92">
        <v>0.15631352750278954</v>
      </c>
      <c r="Q181" s="92">
        <v>0.14545919742301436</v>
      </c>
      <c r="R181" s="93">
        <v>10.6</v>
      </c>
      <c r="S181" s="93">
        <v>1.9</v>
      </c>
      <c r="T181" s="91">
        <v>17</v>
      </c>
      <c r="U181" s="93" t="s">
        <v>429</v>
      </c>
      <c r="V181" s="92" t="s">
        <v>429</v>
      </c>
      <c r="W181" s="92">
        <v>0</v>
      </c>
      <c r="X181" s="91">
        <v>0</v>
      </c>
      <c r="Y181" s="92">
        <v>0.30502492162551387</v>
      </c>
      <c r="Z181" s="92">
        <v>41.9</v>
      </c>
      <c r="AA181" s="91">
        <v>630</v>
      </c>
      <c r="AB181" s="91">
        <v>100</v>
      </c>
      <c r="AC181" s="91">
        <v>1673</v>
      </c>
      <c r="AD181" s="91">
        <v>1097000</v>
      </c>
      <c r="AE181" s="91">
        <v>3959169</v>
      </c>
      <c r="AF181" s="91">
        <v>1</v>
      </c>
      <c r="AG181" s="91">
        <v>157</v>
      </c>
      <c r="AH181" s="93">
        <v>2.4</v>
      </c>
      <c r="AI181" s="91">
        <v>115595495.817</v>
      </c>
      <c r="AJ181" s="91">
        <v>37601000</v>
      </c>
      <c r="AK181" s="92">
        <v>2.4974248009000002</v>
      </c>
      <c r="AL181" s="93">
        <v>100</v>
      </c>
      <c r="AM181" s="93">
        <v>96.150530000000003</v>
      </c>
      <c r="AN181" s="92">
        <v>97.3013278781048</v>
      </c>
      <c r="AO181" s="93">
        <v>64.684617683537098</v>
      </c>
      <c r="AP181" s="92">
        <v>0.57999999999999996</v>
      </c>
      <c r="AQ181" s="92">
        <v>4.1666666666666661</v>
      </c>
      <c r="AR181" s="92">
        <v>6.0967621393501759E-3</v>
      </c>
      <c r="AS181" s="91">
        <v>39</v>
      </c>
      <c r="AT181" s="93">
        <v>100</v>
      </c>
      <c r="AU181" s="92">
        <v>96.150530000000003</v>
      </c>
      <c r="AV181" s="92">
        <v>71.042761072829194</v>
      </c>
      <c r="AW181" s="92">
        <v>97.3013278781048</v>
      </c>
      <c r="AX181" s="91">
        <v>400000</v>
      </c>
      <c r="AY181" s="93">
        <v>97.297239999999988</v>
      </c>
      <c r="AZ181" s="93">
        <v>98.875720000000001</v>
      </c>
      <c r="BA181" s="92">
        <v>17.605</v>
      </c>
      <c r="BB181" s="91">
        <v>96</v>
      </c>
      <c r="BC181" s="91">
        <v>86</v>
      </c>
      <c r="BD181" s="91">
        <v>96</v>
      </c>
      <c r="BE181" s="92">
        <v>1089.24499511719</v>
      </c>
      <c r="BF181" s="92">
        <v>17</v>
      </c>
      <c r="BG181" s="93">
        <v>73</v>
      </c>
      <c r="BH181" s="91">
        <v>9311.3661172816719</v>
      </c>
      <c r="BI181" s="91">
        <v>83429607</v>
      </c>
      <c r="BJ181" s="91">
        <v>78665398</v>
      </c>
      <c r="BK181" s="91">
        <v>769630</v>
      </c>
      <c r="BL181" s="91"/>
    </row>
    <row r="182" spans="1:64" x14ac:dyDescent="0.3">
      <c r="A182" s="111" t="s">
        <v>331</v>
      </c>
      <c r="B182" s="94" t="s">
        <v>330</v>
      </c>
      <c r="C182" s="92">
        <v>12.450594769433746</v>
      </c>
      <c r="D182" s="92">
        <v>2.4629175837165831</v>
      </c>
      <c r="E182" s="92">
        <v>51.593000000000004</v>
      </c>
      <c r="F182" s="92" t="s">
        <v>429</v>
      </c>
      <c r="G182" s="92">
        <v>0</v>
      </c>
      <c r="H182" s="92">
        <v>100</v>
      </c>
      <c r="I182" s="93" t="s">
        <v>429</v>
      </c>
      <c r="J182" s="92">
        <v>11.37</v>
      </c>
      <c r="K182" s="92">
        <v>0.71013082893426349</v>
      </c>
      <c r="L182" s="92">
        <v>1.45477E-3</v>
      </c>
      <c r="M182" s="92">
        <v>0</v>
      </c>
      <c r="N182" s="92">
        <v>5.37</v>
      </c>
      <c r="O182" s="92">
        <v>5.94</v>
      </c>
      <c r="P182" s="92">
        <v>4.5819883446309377E-2</v>
      </c>
      <c r="Q182" s="92">
        <v>3.9300818940513089E-3</v>
      </c>
      <c r="R182" s="93">
        <v>45.8</v>
      </c>
      <c r="S182" s="93">
        <v>3.2</v>
      </c>
      <c r="T182" s="91">
        <v>43</v>
      </c>
      <c r="U182" s="93" t="s">
        <v>429</v>
      </c>
      <c r="V182" s="92" t="s">
        <v>429</v>
      </c>
      <c r="W182" s="92">
        <v>0</v>
      </c>
      <c r="X182" s="91">
        <v>182</v>
      </c>
      <c r="Y182" s="92" t="s">
        <v>429</v>
      </c>
      <c r="Z182" s="92" t="s">
        <v>429</v>
      </c>
      <c r="AA182" s="91">
        <v>0</v>
      </c>
      <c r="AB182" s="91">
        <v>0</v>
      </c>
      <c r="AC182" s="91">
        <v>0</v>
      </c>
      <c r="AD182" s="91">
        <v>0</v>
      </c>
      <c r="AE182" s="91">
        <v>22</v>
      </c>
      <c r="AF182" s="91">
        <v>0</v>
      </c>
      <c r="AG182" s="91">
        <v>121</v>
      </c>
      <c r="AH182" s="93">
        <v>5.4</v>
      </c>
      <c r="AI182" s="91">
        <v>2457474</v>
      </c>
      <c r="AJ182" s="91" t="s">
        <v>429</v>
      </c>
      <c r="AK182" s="92">
        <v>3.37008320726</v>
      </c>
      <c r="AL182" s="93">
        <v>60</v>
      </c>
      <c r="AM182" s="93">
        <v>99.7</v>
      </c>
      <c r="AN182" s="92">
        <v>162.861103290621</v>
      </c>
      <c r="AO182" s="93">
        <v>17.990324461341</v>
      </c>
      <c r="AP182" s="92" t="s">
        <v>429</v>
      </c>
      <c r="AQ182" s="92" t="s">
        <v>429</v>
      </c>
      <c r="AR182" s="92">
        <v>-1.0441019535064697</v>
      </c>
      <c r="AS182" s="91">
        <v>19</v>
      </c>
      <c r="AT182" s="93">
        <v>100</v>
      </c>
      <c r="AU182" s="92">
        <v>99.7</v>
      </c>
      <c r="AV182" s="92">
        <v>21.250997410369099</v>
      </c>
      <c r="AW182" s="92">
        <v>162.861103290621</v>
      </c>
      <c r="AX182" s="91">
        <v>20000</v>
      </c>
      <c r="AY182" s="93">
        <v>98.699200000000005</v>
      </c>
      <c r="AZ182" s="93">
        <v>98.814329999999998</v>
      </c>
      <c r="BA182" s="92">
        <v>22.248000000000001</v>
      </c>
      <c r="BB182" s="91">
        <v>99</v>
      </c>
      <c r="BC182" s="91">
        <v>99</v>
      </c>
      <c r="BD182" s="91" t="s">
        <v>429</v>
      </c>
      <c r="BE182" s="92">
        <v>1116.85998535156</v>
      </c>
      <c r="BF182" s="92">
        <v>7</v>
      </c>
      <c r="BG182" s="93">
        <v>67</v>
      </c>
      <c r="BH182" s="91">
        <v>6966.6354106307708</v>
      </c>
      <c r="BI182" s="91">
        <v>5942094</v>
      </c>
      <c r="BJ182" s="91">
        <v>5395326</v>
      </c>
      <c r="BK182" s="91">
        <v>469930</v>
      </c>
      <c r="BL182" s="91"/>
    </row>
    <row r="183" spans="1:64" x14ac:dyDescent="0.3">
      <c r="A183" s="111" t="s">
        <v>333</v>
      </c>
      <c r="B183" s="94" t="s">
        <v>332</v>
      </c>
      <c r="C183" s="92">
        <v>383.6</v>
      </c>
      <c r="D183" s="92">
        <v>2.5821540437990365</v>
      </c>
      <c r="E183" s="92">
        <v>62.387</v>
      </c>
      <c r="F183" s="92" t="s">
        <v>429</v>
      </c>
      <c r="G183" s="92">
        <v>7.03843</v>
      </c>
      <c r="H183" s="92" t="s">
        <v>429</v>
      </c>
      <c r="I183" s="93" t="s">
        <v>429</v>
      </c>
      <c r="J183" s="92" t="s">
        <v>429</v>
      </c>
      <c r="K183" s="92" t="s">
        <v>429</v>
      </c>
      <c r="L183" s="92" t="s">
        <v>429</v>
      </c>
      <c r="M183" s="92">
        <v>0.45745999999999998</v>
      </c>
      <c r="N183" s="92">
        <v>13.3</v>
      </c>
      <c r="O183" s="92">
        <v>12.2</v>
      </c>
      <c r="P183" s="92">
        <v>29.341428088451387</v>
      </c>
      <c r="Q183" s="92">
        <v>9.4952829012491016</v>
      </c>
      <c r="R183" s="93">
        <v>24.4</v>
      </c>
      <c r="S183" s="93">
        <v>1.6</v>
      </c>
      <c r="T183" s="91">
        <v>236</v>
      </c>
      <c r="U183" s="93" t="s">
        <v>429</v>
      </c>
      <c r="V183" s="92" t="s">
        <v>429</v>
      </c>
      <c r="W183" s="92" t="s">
        <v>429</v>
      </c>
      <c r="X183" s="91">
        <v>10782</v>
      </c>
      <c r="Y183" s="92" t="s">
        <v>429</v>
      </c>
      <c r="Z183" s="92">
        <v>39.1</v>
      </c>
      <c r="AA183" s="91">
        <v>0</v>
      </c>
      <c r="AB183" s="91">
        <v>0</v>
      </c>
      <c r="AC183" s="91">
        <v>0</v>
      </c>
      <c r="AD183" s="170">
        <v>0</v>
      </c>
      <c r="AE183" s="170">
        <v>0</v>
      </c>
      <c r="AF183" s="170">
        <v>0</v>
      </c>
      <c r="AG183" s="91">
        <v>87</v>
      </c>
      <c r="AH183" s="93">
        <v>3.6</v>
      </c>
      <c r="AI183" s="91" t="s">
        <v>429</v>
      </c>
      <c r="AJ183" s="91">
        <v>2500</v>
      </c>
      <c r="AK183" s="92">
        <v>415</v>
      </c>
      <c r="AL183" s="93">
        <v>20</v>
      </c>
      <c r="AM183" s="93" t="s">
        <v>429</v>
      </c>
      <c r="AN183" s="92">
        <v>70.360598065083593</v>
      </c>
      <c r="AO183" s="93">
        <v>46.009151511057802</v>
      </c>
      <c r="AP183" s="92" t="s">
        <v>429</v>
      </c>
      <c r="AQ183" s="92" t="s">
        <v>429</v>
      </c>
      <c r="AR183" s="92">
        <v>-0.69365179538726807</v>
      </c>
      <c r="AS183" s="91" t="s">
        <v>429</v>
      </c>
      <c r="AT183" s="93">
        <v>100</v>
      </c>
      <c r="AU183" s="92" t="s">
        <v>429</v>
      </c>
      <c r="AV183" s="92">
        <v>49.318338621032197</v>
      </c>
      <c r="AW183" s="92">
        <v>70.360598065083593</v>
      </c>
      <c r="AX183" s="91">
        <v>47</v>
      </c>
      <c r="AY183" s="93">
        <v>84.078469999999996</v>
      </c>
      <c r="AZ183" s="93">
        <v>99.272239999999996</v>
      </c>
      <c r="BA183" s="92">
        <v>9.1739999999999995</v>
      </c>
      <c r="BB183" s="91">
        <v>96</v>
      </c>
      <c r="BC183" s="91">
        <v>94</v>
      </c>
      <c r="BD183" s="91" t="s">
        <v>429</v>
      </c>
      <c r="BE183" s="92">
        <v>601.02722167968795</v>
      </c>
      <c r="BF183" s="92" t="s">
        <v>429</v>
      </c>
      <c r="BG183" s="93">
        <v>54</v>
      </c>
      <c r="BH183" s="91">
        <v>3700.7106771347076</v>
      </c>
      <c r="BI183" s="91">
        <v>11655</v>
      </c>
      <c r="BJ183" s="91">
        <v>9916</v>
      </c>
      <c r="BK183" s="91">
        <v>30</v>
      </c>
      <c r="BL183" s="91"/>
    </row>
    <row r="184" spans="1:64" x14ac:dyDescent="0.3">
      <c r="A184" s="111" t="s">
        <v>335</v>
      </c>
      <c r="B184" s="94" t="s">
        <v>334</v>
      </c>
      <c r="C184" s="92">
        <v>213.06173449032516</v>
      </c>
      <c r="D184" s="92">
        <v>6.1826603008707259</v>
      </c>
      <c r="E184" s="92">
        <v>23.774000000000001</v>
      </c>
      <c r="F184" s="92">
        <v>4.5343375628240601</v>
      </c>
      <c r="G184" s="92">
        <v>5.6236699999999997</v>
      </c>
      <c r="H184" s="92">
        <v>21.222490000000001</v>
      </c>
      <c r="I184" s="93">
        <v>47.5</v>
      </c>
      <c r="J184" s="92">
        <v>17.361000000000001</v>
      </c>
      <c r="K184" s="92">
        <v>0.52819090345815289</v>
      </c>
      <c r="L184" s="92">
        <v>0.26884636000000001</v>
      </c>
      <c r="M184" s="92">
        <v>6179.1183300000002</v>
      </c>
      <c r="N184" s="92">
        <v>1287.45</v>
      </c>
      <c r="O184" s="92">
        <v>1232.3499999999999</v>
      </c>
      <c r="P184" s="92">
        <v>7.2983970733573145</v>
      </c>
      <c r="Q184" s="92">
        <v>4.4805182057641373</v>
      </c>
      <c r="R184" s="93">
        <v>46.4</v>
      </c>
      <c r="S184" s="93">
        <v>10.5</v>
      </c>
      <c r="T184" s="91">
        <v>201</v>
      </c>
      <c r="U184" s="93">
        <v>6.5</v>
      </c>
      <c r="V184" s="92">
        <v>2.52</v>
      </c>
      <c r="W184" s="92">
        <v>200.65600000000001</v>
      </c>
      <c r="X184" s="91">
        <v>22879141</v>
      </c>
      <c r="Y184" s="92">
        <v>0.53064898669177052</v>
      </c>
      <c r="Z184" s="92">
        <v>42.8</v>
      </c>
      <c r="AA184" s="91">
        <v>14</v>
      </c>
      <c r="AB184" s="91">
        <v>1000</v>
      </c>
      <c r="AC184" s="91">
        <v>204803</v>
      </c>
      <c r="AD184" s="91">
        <v>32000</v>
      </c>
      <c r="AE184" s="91">
        <v>1419623</v>
      </c>
      <c r="AF184" s="91">
        <v>1</v>
      </c>
      <c r="AG184" s="91">
        <v>95</v>
      </c>
      <c r="AH184" s="93">
        <v>41</v>
      </c>
      <c r="AI184" s="91">
        <v>21537</v>
      </c>
      <c r="AJ184" s="91">
        <v>1402000</v>
      </c>
      <c r="AK184" s="92">
        <v>4.9357589964799997</v>
      </c>
      <c r="AL184" s="93">
        <v>20</v>
      </c>
      <c r="AM184" s="93">
        <v>76.527500000000003</v>
      </c>
      <c r="AN184" s="92">
        <v>57.272607320230698</v>
      </c>
      <c r="AO184" s="93">
        <v>21.876170460000001</v>
      </c>
      <c r="AP184" s="92">
        <v>0.67</v>
      </c>
      <c r="AQ184" s="92" t="s">
        <v>429</v>
      </c>
      <c r="AR184" s="92">
        <v>-0.60603994131088257</v>
      </c>
      <c r="AS184" s="91">
        <v>28</v>
      </c>
      <c r="AT184" s="93">
        <v>22</v>
      </c>
      <c r="AU184" s="92">
        <v>76.527500000000003</v>
      </c>
      <c r="AV184" s="92">
        <v>23.706530910614202</v>
      </c>
      <c r="AW184" s="92">
        <v>57.272607320230698</v>
      </c>
      <c r="AX184" s="91">
        <v>46000</v>
      </c>
      <c r="AY184" s="93">
        <v>18.47232</v>
      </c>
      <c r="AZ184" s="93">
        <v>49.104030000000002</v>
      </c>
      <c r="BA184" s="92">
        <v>0.90800000000000003</v>
      </c>
      <c r="BB184" s="91">
        <v>85</v>
      </c>
      <c r="BC184" s="91" t="s">
        <v>429</v>
      </c>
      <c r="BD184" s="91">
        <v>81</v>
      </c>
      <c r="BE184" s="92">
        <v>117.11069488525401</v>
      </c>
      <c r="BF184" s="92">
        <v>375</v>
      </c>
      <c r="BG184" s="93">
        <v>51</v>
      </c>
      <c r="BH184" s="91">
        <v>643.13967019167194</v>
      </c>
      <c r="BI184" s="91">
        <v>44269587</v>
      </c>
      <c r="BJ184" s="91">
        <v>39170819</v>
      </c>
      <c r="BK184" s="91">
        <v>199810</v>
      </c>
      <c r="BL184" s="91"/>
    </row>
    <row r="185" spans="1:64" x14ac:dyDescent="0.3">
      <c r="A185" s="111" t="s">
        <v>337</v>
      </c>
      <c r="B185" s="94" t="s">
        <v>336</v>
      </c>
      <c r="C185" s="92">
        <v>77.02966735141294</v>
      </c>
      <c r="D185" s="92">
        <v>-0.31347150121999229</v>
      </c>
      <c r="E185" s="92">
        <v>69.352000000000004</v>
      </c>
      <c r="F185" s="92">
        <v>2.4582984193627602</v>
      </c>
      <c r="G185" s="92">
        <v>1.1800000000000001E-3</v>
      </c>
      <c r="H185" s="92" t="s">
        <v>429</v>
      </c>
      <c r="I185" s="93">
        <v>19</v>
      </c>
      <c r="J185" s="92">
        <v>4.9640000000000004</v>
      </c>
      <c r="K185" s="92">
        <v>0.74974595164376712</v>
      </c>
      <c r="L185" s="92">
        <v>8.2671999999999997E-4</v>
      </c>
      <c r="M185" s="92">
        <v>3503.3371400000001</v>
      </c>
      <c r="N185" s="92">
        <v>749.49</v>
      </c>
      <c r="O185" s="92">
        <v>776.94</v>
      </c>
      <c r="P185" s="92">
        <v>0.95574626109663618</v>
      </c>
      <c r="Q185" s="92">
        <v>11.231165120130745</v>
      </c>
      <c r="R185" s="93">
        <v>8.6999999999999993</v>
      </c>
      <c r="S185" s="93" t="s">
        <v>429</v>
      </c>
      <c r="T185" s="91">
        <v>84</v>
      </c>
      <c r="U185" s="93">
        <v>0.9</v>
      </c>
      <c r="V185" s="92">
        <v>0.55000000000000004</v>
      </c>
      <c r="W185" s="92" t="s">
        <v>429</v>
      </c>
      <c r="X185" s="91">
        <v>0</v>
      </c>
      <c r="Y185" s="92">
        <v>0.28448561896598867</v>
      </c>
      <c r="Z185" s="92">
        <v>25</v>
      </c>
      <c r="AA185" s="91">
        <v>0</v>
      </c>
      <c r="AB185" s="91">
        <v>600</v>
      </c>
      <c r="AC185" s="91">
        <v>0</v>
      </c>
      <c r="AD185" s="91">
        <v>800000</v>
      </c>
      <c r="AE185" s="91">
        <v>9028</v>
      </c>
      <c r="AF185" s="91">
        <v>6</v>
      </c>
      <c r="AG185" s="91">
        <v>119</v>
      </c>
      <c r="AH185" s="93">
        <v>3.5</v>
      </c>
      <c r="AI185" s="91">
        <v>7854842</v>
      </c>
      <c r="AJ185" s="91">
        <v>14230000</v>
      </c>
      <c r="AK185" s="92">
        <v>5.3252437616500004</v>
      </c>
      <c r="AL185" s="93">
        <v>20</v>
      </c>
      <c r="AM185" s="93">
        <v>99.974350000000001</v>
      </c>
      <c r="AN185" s="92">
        <v>127.75386102215199</v>
      </c>
      <c r="AO185" s="93">
        <v>53</v>
      </c>
      <c r="AP185" s="92">
        <v>0.13</v>
      </c>
      <c r="AQ185" s="92" t="s">
        <v>429</v>
      </c>
      <c r="AR185" s="92">
        <v>-0.41521993279457092</v>
      </c>
      <c r="AS185" s="91">
        <v>30</v>
      </c>
      <c r="AT185" s="93">
        <v>100</v>
      </c>
      <c r="AU185" s="92">
        <v>99.974350000000001</v>
      </c>
      <c r="AV185" s="92">
        <v>62.553155393386902</v>
      </c>
      <c r="AW185" s="92">
        <v>127.75386102215199</v>
      </c>
      <c r="AX185" s="91">
        <v>430000</v>
      </c>
      <c r="AY185" s="93">
        <v>96.224360000000004</v>
      </c>
      <c r="AZ185" s="93">
        <v>93.790819999999997</v>
      </c>
      <c r="BA185" s="92">
        <v>30.074999999999999</v>
      </c>
      <c r="BB185" s="91">
        <v>50</v>
      </c>
      <c r="BC185" s="91">
        <v>84</v>
      </c>
      <c r="BD185" s="91" t="s">
        <v>429</v>
      </c>
      <c r="BE185" s="92">
        <v>534.19104003906295</v>
      </c>
      <c r="BF185" s="92">
        <v>19</v>
      </c>
      <c r="BG185" s="93">
        <v>75</v>
      </c>
      <c r="BH185" s="91">
        <v>3095.1735805358599</v>
      </c>
      <c r="BI185" s="91">
        <v>43993643</v>
      </c>
      <c r="BJ185" s="91">
        <v>44819394</v>
      </c>
      <c r="BK185" s="91">
        <v>579320</v>
      </c>
      <c r="BL185" s="91"/>
    </row>
    <row r="186" spans="1:64" x14ac:dyDescent="0.3">
      <c r="A186" s="111" t="s">
        <v>339</v>
      </c>
      <c r="B186" s="94" t="s">
        <v>338</v>
      </c>
      <c r="C186" s="92">
        <v>135.60911010982821</v>
      </c>
      <c r="D186" s="92">
        <v>1.8210756569415412</v>
      </c>
      <c r="E186" s="92">
        <v>86.522000000000006</v>
      </c>
      <c r="F186" s="92" t="s">
        <v>429</v>
      </c>
      <c r="G186" s="92">
        <v>5.8700000000000002E-2</v>
      </c>
      <c r="H186" s="92" t="s">
        <v>429</v>
      </c>
      <c r="I186" s="93" t="s">
        <v>429</v>
      </c>
      <c r="J186" s="92">
        <v>5.125</v>
      </c>
      <c r="K186" s="92">
        <v>0.86643767020376405</v>
      </c>
      <c r="L186" s="92" t="s">
        <v>429</v>
      </c>
      <c r="M186" s="92">
        <v>0.3</v>
      </c>
      <c r="N186" s="92">
        <v>0</v>
      </c>
      <c r="O186" s="92">
        <v>0</v>
      </c>
      <c r="P186" s="92" t="s">
        <v>429</v>
      </c>
      <c r="Q186" s="92" t="s">
        <v>429</v>
      </c>
      <c r="R186" s="93">
        <v>7.6</v>
      </c>
      <c r="S186" s="93" t="s">
        <v>429</v>
      </c>
      <c r="T186" s="91">
        <v>0.81000000238418601</v>
      </c>
      <c r="U186" s="93" t="s">
        <v>429</v>
      </c>
      <c r="V186" s="92" t="s">
        <v>429</v>
      </c>
      <c r="W186" s="92">
        <v>0</v>
      </c>
      <c r="X186" s="91">
        <v>0</v>
      </c>
      <c r="Y186" s="92">
        <v>0.11309898427562903</v>
      </c>
      <c r="Z186" s="92" t="s">
        <v>429</v>
      </c>
      <c r="AA186" s="91">
        <v>188</v>
      </c>
      <c r="AB186" s="91">
        <v>0</v>
      </c>
      <c r="AC186" s="91">
        <v>0</v>
      </c>
      <c r="AD186" s="91">
        <v>0</v>
      </c>
      <c r="AE186" s="91">
        <v>7670</v>
      </c>
      <c r="AF186" s="91">
        <v>0</v>
      </c>
      <c r="AG186" s="91">
        <v>128</v>
      </c>
      <c r="AH186" s="93">
        <v>2.6</v>
      </c>
      <c r="AI186" s="91">
        <v>95533069</v>
      </c>
      <c r="AJ186" s="91" t="s">
        <v>429</v>
      </c>
      <c r="AK186" s="92">
        <v>1.58726962986</v>
      </c>
      <c r="AL186" s="93">
        <v>80</v>
      </c>
      <c r="AM186" s="93" t="s">
        <v>429</v>
      </c>
      <c r="AN186" s="92">
        <v>208.50483321546699</v>
      </c>
      <c r="AO186" s="93">
        <v>94.819922538344599</v>
      </c>
      <c r="AP186" s="92" t="s">
        <v>429</v>
      </c>
      <c r="AQ186" s="92">
        <v>4.1500000000000004</v>
      </c>
      <c r="AR186" s="92">
        <v>1.4312909841537476</v>
      </c>
      <c r="AS186" s="91">
        <v>71</v>
      </c>
      <c r="AT186" s="93">
        <v>100</v>
      </c>
      <c r="AU186" s="92" t="s">
        <v>429</v>
      </c>
      <c r="AV186" s="92">
        <v>98.450001781719394</v>
      </c>
      <c r="AW186" s="92">
        <v>208.50483321546699</v>
      </c>
      <c r="AX186" s="91">
        <v>40000</v>
      </c>
      <c r="AY186" s="93">
        <v>98.585999999999999</v>
      </c>
      <c r="AZ186" s="93">
        <v>98.045509999999993</v>
      </c>
      <c r="BA186" s="92">
        <v>23.944000000000003</v>
      </c>
      <c r="BB186" s="91">
        <v>97</v>
      </c>
      <c r="BC186" s="91">
        <v>99</v>
      </c>
      <c r="BD186" s="91">
        <v>96</v>
      </c>
      <c r="BE186" s="92">
        <v>2546.1875</v>
      </c>
      <c r="BF186" s="92">
        <v>3</v>
      </c>
      <c r="BG186" s="93">
        <v>95</v>
      </c>
      <c r="BH186" s="91">
        <v>43004.948646234065</v>
      </c>
      <c r="BI186" s="91">
        <v>9770526</v>
      </c>
      <c r="BJ186" s="91">
        <v>9144171</v>
      </c>
      <c r="BK186" s="91">
        <v>83600</v>
      </c>
      <c r="BL186" s="91"/>
    </row>
    <row r="187" spans="1:64" x14ac:dyDescent="0.3">
      <c r="A187" s="111" t="s">
        <v>663</v>
      </c>
      <c r="B187" s="94" t="s">
        <v>340</v>
      </c>
      <c r="C187" s="92">
        <v>274.82739222089032</v>
      </c>
      <c r="D187" s="92">
        <v>0.95525564961731346</v>
      </c>
      <c r="E187" s="92">
        <v>83.397999999999996</v>
      </c>
      <c r="F187" s="92">
        <v>2.3468577528801</v>
      </c>
      <c r="G187" s="92">
        <v>0</v>
      </c>
      <c r="H187" s="92" t="s">
        <v>429</v>
      </c>
      <c r="I187" s="93" t="s">
        <v>429</v>
      </c>
      <c r="J187" s="92">
        <v>5.851</v>
      </c>
      <c r="K187" s="92">
        <v>0.92035154845353939</v>
      </c>
      <c r="L187" s="92" t="s">
        <v>429</v>
      </c>
      <c r="M187" s="92">
        <v>-3.7460100000000001</v>
      </c>
      <c r="N187" s="92">
        <v>0</v>
      </c>
      <c r="O187" s="92">
        <v>0</v>
      </c>
      <c r="P187" s="92" t="s">
        <v>429</v>
      </c>
      <c r="Q187" s="92">
        <v>0.15374192637828341</v>
      </c>
      <c r="R187" s="93">
        <v>4.3</v>
      </c>
      <c r="S187" s="93" t="s">
        <v>429</v>
      </c>
      <c r="T187" s="91">
        <v>8.8999996185302699</v>
      </c>
      <c r="U187" s="93">
        <v>0.3</v>
      </c>
      <c r="V187" s="92" t="s">
        <v>429</v>
      </c>
      <c r="W187" s="92" t="s">
        <v>429</v>
      </c>
      <c r="X187" s="91">
        <v>473</v>
      </c>
      <c r="Y187" s="92">
        <v>0.11919006989133973</v>
      </c>
      <c r="Z187" s="92">
        <v>33.200000000000003</v>
      </c>
      <c r="AA187" s="91">
        <v>70</v>
      </c>
      <c r="AB187" s="91">
        <v>4</v>
      </c>
      <c r="AC187" s="91">
        <v>0</v>
      </c>
      <c r="AD187" s="91">
        <v>0</v>
      </c>
      <c r="AE187" s="91">
        <v>171964</v>
      </c>
      <c r="AF187" s="91">
        <v>0</v>
      </c>
      <c r="AG187" s="91">
        <v>135</v>
      </c>
      <c r="AH187" s="93">
        <v>2.4</v>
      </c>
      <c r="AI187" s="91">
        <v>165388610</v>
      </c>
      <c r="AJ187" s="91">
        <v>37651000</v>
      </c>
      <c r="AK187" s="92">
        <v>6.0803916891899998</v>
      </c>
      <c r="AL187" s="93">
        <v>40</v>
      </c>
      <c r="AM187" s="93" t="s">
        <v>429</v>
      </c>
      <c r="AN187" s="92">
        <v>118.365129179661</v>
      </c>
      <c r="AO187" s="93">
        <v>94.775800631888202</v>
      </c>
      <c r="AP187" s="92">
        <v>0.41</v>
      </c>
      <c r="AQ187" s="92">
        <v>4.1500000000000004</v>
      </c>
      <c r="AR187" s="92">
        <v>1.3418837785720825</v>
      </c>
      <c r="AS187" s="91">
        <v>77</v>
      </c>
      <c r="AT187" s="93">
        <v>100</v>
      </c>
      <c r="AU187" s="92" t="s">
        <v>429</v>
      </c>
      <c r="AV187" s="92">
        <v>94.896741760595404</v>
      </c>
      <c r="AW187" s="92">
        <v>118.365129179661</v>
      </c>
      <c r="AX187" s="91">
        <v>650000</v>
      </c>
      <c r="AY187" s="93">
        <v>99.110289999999992</v>
      </c>
      <c r="AZ187" s="93">
        <v>100</v>
      </c>
      <c r="BA187" s="92">
        <v>28.058</v>
      </c>
      <c r="BB187" s="91">
        <v>94</v>
      </c>
      <c r="BC187" s="91">
        <v>88</v>
      </c>
      <c r="BD187" s="91">
        <v>92</v>
      </c>
      <c r="BE187" s="92">
        <v>4177.81494140625</v>
      </c>
      <c r="BF187" s="92">
        <v>7</v>
      </c>
      <c r="BG187" s="93">
        <v>93</v>
      </c>
      <c r="BH187" s="91">
        <v>42491.364435097283</v>
      </c>
      <c r="BI187" s="91">
        <v>67530161</v>
      </c>
      <c r="BJ187" s="91">
        <v>64703126</v>
      </c>
      <c r="BK187" s="91">
        <v>241930</v>
      </c>
      <c r="BL187" s="91"/>
    </row>
    <row r="188" spans="1:64" x14ac:dyDescent="0.3">
      <c r="A188" s="111" t="s">
        <v>342</v>
      </c>
      <c r="B188" s="94" t="s">
        <v>341</v>
      </c>
      <c r="C188" s="92">
        <v>35.76608858016796</v>
      </c>
      <c r="D188" s="92">
        <v>0.8604331671856581</v>
      </c>
      <c r="E188" s="92">
        <v>82.256</v>
      </c>
      <c r="F188" s="92">
        <v>2.5768314761061801</v>
      </c>
      <c r="G188" s="92">
        <v>0</v>
      </c>
      <c r="H188" s="92" t="s">
        <v>429</v>
      </c>
      <c r="I188" s="93" t="s">
        <v>429</v>
      </c>
      <c r="J188" s="92">
        <v>5.9580000000000002</v>
      </c>
      <c r="K188" s="92">
        <v>0.91992574937460314</v>
      </c>
      <c r="L188" s="92" t="s">
        <v>429</v>
      </c>
      <c r="M188" s="92">
        <v>-92.517020000000002</v>
      </c>
      <c r="N188" s="92">
        <v>0</v>
      </c>
      <c r="O188" s="92">
        <v>0</v>
      </c>
      <c r="P188" s="92" t="s">
        <v>429</v>
      </c>
      <c r="Q188" s="92">
        <v>3.2456622495515411E-2</v>
      </c>
      <c r="R188" s="93">
        <v>6.5</v>
      </c>
      <c r="S188" s="93">
        <v>0.5</v>
      </c>
      <c r="T188" s="91">
        <v>3.0999999046325701</v>
      </c>
      <c r="U188" s="93" t="s">
        <v>429</v>
      </c>
      <c r="V188" s="92" t="s">
        <v>429</v>
      </c>
      <c r="W188" s="92" t="s">
        <v>429</v>
      </c>
      <c r="X188" s="91">
        <v>539</v>
      </c>
      <c r="Y188" s="92">
        <v>0.18160346074953182</v>
      </c>
      <c r="Z188" s="92">
        <v>41.5</v>
      </c>
      <c r="AA188" s="91">
        <v>866835</v>
      </c>
      <c r="AB188" s="91">
        <v>1763777</v>
      </c>
      <c r="AC188" s="91">
        <v>19489</v>
      </c>
      <c r="AD188" s="91">
        <v>0</v>
      </c>
      <c r="AE188" s="91">
        <v>1032235</v>
      </c>
      <c r="AF188" s="91">
        <v>0</v>
      </c>
      <c r="AG188" s="91">
        <v>148</v>
      </c>
      <c r="AH188" s="93">
        <v>2.4</v>
      </c>
      <c r="AI188" s="91">
        <v>889022000</v>
      </c>
      <c r="AJ188" s="91">
        <v>76941000</v>
      </c>
      <c r="AK188" s="92">
        <v>23.3613075966</v>
      </c>
      <c r="AL188" s="93">
        <v>80</v>
      </c>
      <c r="AM188" s="93" t="s">
        <v>429</v>
      </c>
      <c r="AN188" s="92">
        <v>129.014007543009</v>
      </c>
      <c r="AO188" s="93">
        <v>76.176736982841007</v>
      </c>
      <c r="AP188" s="92">
        <v>0.3</v>
      </c>
      <c r="AQ188" s="92">
        <v>3.8</v>
      </c>
      <c r="AR188" s="92">
        <v>1.5769983530044556</v>
      </c>
      <c r="AS188" s="91">
        <v>69</v>
      </c>
      <c r="AT188" s="93">
        <v>100</v>
      </c>
      <c r="AU188" s="92" t="s">
        <v>429</v>
      </c>
      <c r="AV188" s="92">
        <v>87.266112824591502</v>
      </c>
      <c r="AW188" s="92">
        <v>129.014007543009</v>
      </c>
      <c r="AX188" s="91">
        <v>6600000</v>
      </c>
      <c r="AY188" s="93">
        <v>99.970020000000005</v>
      </c>
      <c r="AZ188" s="93">
        <v>99.269189999999995</v>
      </c>
      <c r="BA188" s="92">
        <v>25.948</v>
      </c>
      <c r="BB188" s="91">
        <v>95</v>
      </c>
      <c r="BC188" s="91">
        <v>94</v>
      </c>
      <c r="BD188" s="91">
        <v>93</v>
      </c>
      <c r="BE188" s="92">
        <v>9869.7421875</v>
      </c>
      <c r="BF188" s="92">
        <v>19</v>
      </c>
      <c r="BG188" s="93">
        <v>91</v>
      </c>
      <c r="BH188" s="91">
        <v>62641.014097357256</v>
      </c>
      <c r="BI188" s="91">
        <v>329064917</v>
      </c>
      <c r="BJ188" s="91">
        <v>321736632</v>
      </c>
      <c r="BK188" s="91">
        <v>9147420</v>
      </c>
      <c r="BL188" s="91"/>
    </row>
    <row r="189" spans="1:64" x14ac:dyDescent="0.3">
      <c r="A189" s="111" t="s">
        <v>344</v>
      </c>
      <c r="B189" s="94" t="s">
        <v>343</v>
      </c>
      <c r="C189" s="92">
        <v>19.708027653982402</v>
      </c>
      <c r="D189" s="92">
        <v>0.4661501530096302</v>
      </c>
      <c r="E189" s="92">
        <v>95.334000000000003</v>
      </c>
      <c r="F189" s="92">
        <v>2.7955466661792601</v>
      </c>
      <c r="G189" s="92">
        <v>0.39860000000000001</v>
      </c>
      <c r="H189" s="92" t="s">
        <v>429</v>
      </c>
      <c r="I189" s="93" t="s">
        <v>429</v>
      </c>
      <c r="J189" s="92">
        <v>6.87</v>
      </c>
      <c r="K189" s="92">
        <v>0.80776381415357734</v>
      </c>
      <c r="L189" s="92" t="s">
        <v>429</v>
      </c>
      <c r="M189" s="92">
        <v>8.5139999999999993</v>
      </c>
      <c r="N189" s="92">
        <v>31.69</v>
      </c>
      <c r="O189" s="92">
        <v>0</v>
      </c>
      <c r="P189" s="92">
        <v>7.8038936594154507E-2</v>
      </c>
      <c r="Q189" s="92">
        <v>0.17495706940622871</v>
      </c>
      <c r="R189" s="93">
        <v>7.6</v>
      </c>
      <c r="S189" s="93">
        <v>4</v>
      </c>
      <c r="T189" s="91">
        <v>31</v>
      </c>
      <c r="U189" s="93">
        <v>0.6</v>
      </c>
      <c r="V189" s="92">
        <v>0.38</v>
      </c>
      <c r="W189" s="92" t="s">
        <v>429</v>
      </c>
      <c r="X189" s="91">
        <v>5</v>
      </c>
      <c r="Y189" s="92">
        <v>0.27532989819220033</v>
      </c>
      <c r="Z189" s="92">
        <v>39.5</v>
      </c>
      <c r="AA189" s="91">
        <v>6639</v>
      </c>
      <c r="AB189" s="91">
        <v>11135</v>
      </c>
      <c r="AC189" s="91">
        <v>13103</v>
      </c>
      <c r="AD189" s="91">
        <v>0</v>
      </c>
      <c r="AE189" s="91">
        <v>6816</v>
      </c>
      <c r="AF189" s="91">
        <v>0</v>
      </c>
      <c r="AG189" s="91">
        <v>131</v>
      </c>
      <c r="AH189" s="93">
        <v>2.4</v>
      </c>
      <c r="AI189" s="91" t="s">
        <v>429</v>
      </c>
      <c r="AJ189" s="91">
        <v>3674000</v>
      </c>
      <c r="AK189" s="92">
        <v>13.5216601816</v>
      </c>
      <c r="AL189" s="93">
        <v>80</v>
      </c>
      <c r="AM189" s="93">
        <v>98.703860000000006</v>
      </c>
      <c r="AN189" s="92">
        <v>149.90422652810699</v>
      </c>
      <c r="AO189" s="93">
        <v>66.400000000000006</v>
      </c>
      <c r="AP189" s="92">
        <v>0.42</v>
      </c>
      <c r="AQ189" s="92">
        <v>3.416666666666667</v>
      </c>
      <c r="AR189" s="92">
        <v>0.55821478366851807</v>
      </c>
      <c r="AS189" s="91">
        <v>71</v>
      </c>
      <c r="AT189" s="93">
        <v>100</v>
      </c>
      <c r="AU189" s="92">
        <v>98.703860000000006</v>
      </c>
      <c r="AV189" s="92">
        <v>74.7671347261997</v>
      </c>
      <c r="AW189" s="92">
        <v>149.90422652810699</v>
      </c>
      <c r="AX189" s="91">
        <v>58000</v>
      </c>
      <c r="AY189" s="93">
        <v>96.596190000000007</v>
      </c>
      <c r="AZ189" s="93">
        <v>99.402360000000002</v>
      </c>
      <c r="BA189" s="92">
        <v>50.499000000000002</v>
      </c>
      <c r="BB189" s="91">
        <v>95</v>
      </c>
      <c r="BC189" s="91">
        <v>92</v>
      </c>
      <c r="BD189" s="91">
        <v>94</v>
      </c>
      <c r="BE189" s="92">
        <v>1958.90026855469</v>
      </c>
      <c r="BF189" s="92">
        <v>17</v>
      </c>
      <c r="BG189" s="93">
        <v>85</v>
      </c>
      <c r="BH189" s="91">
        <v>17277.97011054961</v>
      </c>
      <c r="BI189" s="91">
        <v>3461731</v>
      </c>
      <c r="BJ189" s="91">
        <v>3428821</v>
      </c>
      <c r="BK189" s="91">
        <v>175020</v>
      </c>
      <c r="BL189" s="91"/>
    </row>
    <row r="190" spans="1:64" x14ac:dyDescent="0.3">
      <c r="A190" s="111" t="s">
        <v>346</v>
      </c>
      <c r="B190" s="94" t="s">
        <v>345</v>
      </c>
      <c r="C190" s="92">
        <v>77.469205453690648</v>
      </c>
      <c r="D190" s="92">
        <v>1.5923305117640976</v>
      </c>
      <c r="E190" s="92">
        <v>50.478000000000002</v>
      </c>
      <c r="F190" s="92" t="s">
        <v>429</v>
      </c>
      <c r="G190" s="92">
        <v>0</v>
      </c>
      <c r="H190" s="92" t="s">
        <v>429</v>
      </c>
      <c r="I190" s="93">
        <v>52.2</v>
      </c>
      <c r="J190" s="92">
        <v>10.414</v>
      </c>
      <c r="K190" s="92">
        <v>0.71047761828358469</v>
      </c>
      <c r="L190" s="92" t="s">
        <v>429</v>
      </c>
      <c r="M190" s="92">
        <v>2.1575000000000002</v>
      </c>
      <c r="N190" s="92">
        <v>335.85</v>
      </c>
      <c r="O190" s="92">
        <v>255.71</v>
      </c>
      <c r="P190" s="92">
        <v>1.0685654322076963</v>
      </c>
      <c r="Q190" s="92">
        <v>15.068565370355358</v>
      </c>
      <c r="R190" s="93">
        <v>21.4</v>
      </c>
      <c r="S190" s="93" t="s">
        <v>429</v>
      </c>
      <c r="T190" s="91">
        <v>73</v>
      </c>
      <c r="U190" s="93">
        <v>0.2</v>
      </c>
      <c r="V190" s="92">
        <v>0.35</v>
      </c>
      <c r="W190" s="92">
        <v>0</v>
      </c>
      <c r="X190" s="91">
        <v>405951</v>
      </c>
      <c r="Y190" s="92">
        <v>0.30309940320102813</v>
      </c>
      <c r="Z190" s="92" t="s">
        <v>429</v>
      </c>
      <c r="AA190" s="91">
        <v>0</v>
      </c>
      <c r="AB190" s="91">
        <v>0</v>
      </c>
      <c r="AC190" s="91">
        <v>0</v>
      </c>
      <c r="AD190" s="91">
        <v>0</v>
      </c>
      <c r="AE190" s="91">
        <v>14</v>
      </c>
      <c r="AF190" s="91">
        <v>4</v>
      </c>
      <c r="AG190" s="91">
        <v>117</v>
      </c>
      <c r="AH190" s="93">
        <v>6.3</v>
      </c>
      <c r="AI190" s="91">
        <v>3056558</v>
      </c>
      <c r="AJ190" s="91">
        <v>2690000</v>
      </c>
      <c r="AK190" s="92">
        <v>1.7971534314199999</v>
      </c>
      <c r="AL190" s="93">
        <v>0</v>
      </c>
      <c r="AM190" s="93">
        <v>99.98657</v>
      </c>
      <c r="AN190" s="92">
        <v>71.517371282220907</v>
      </c>
      <c r="AO190" s="93">
        <v>46.791286940780601</v>
      </c>
      <c r="AP190" s="92" t="s">
        <v>429</v>
      </c>
      <c r="AQ190" s="92">
        <v>3.95</v>
      </c>
      <c r="AR190" s="92">
        <v>-0.54708278179168701</v>
      </c>
      <c r="AS190" s="91">
        <v>25</v>
      </c>
      <c r="AT190" s="93">
        <v>100</v>
      </c>
      <c r="AU190" s="92">
        <v>99.98657</v>
      </c>
      <c r="AV190" s="92">
        <v>55.2</v>
      </c>
      <c r="AW190" s="92">
        <v>71.517371282220907</v>
      </c>
      <c r="AX190" s="91">
        <v>81000</v>
      </c>
      <c r="AY190" s="93">
        <v>100</v>
      </c>
      <c r="AZ190" s="93">
        <v>97.833460000000002</v>
      </c>
      <c r="BA190" s="92">
        <v>23.685000000000002</v>
      </c>
      <c r="BB190" s="91">
        <v>99</v>
      </c>
      <c r="BC190" s="91">
        <v>99</v>
      </c>
      <c r="BD190" s="91">
        <v>99</v>
      </c>
      <c r="BE190" s="92">
        <v>416.90399169921898</v>
      </c>
      <c r="BF190" s="92">
        <v>29</v>
      </c>
      <c r="BG190" s="93">
        <v>44</v>
      </c>
      <c r="BH190" s="91">
        <v>1532.3716391939595</v>
      </c>
      <c r="BI190" s="91">
        <v>32981714.999999996</v>
      </c>
      <c r="BJ190" s="91">
        <v>30035907</v>
      </c>
      <c r="BK190" s="91">
        <v>425400</v>
      </c>
      <c r="BL190" s="91"/>
    </row>
    <row r="191" spans="1:64" x14ac:dyDescent="0.3">
      <c r="A191" s="111" t="s">
        <v>348</v>
      </c>
      <c r="B191" s="94" t="s">
        <v>347</v>
      </c>
      <c r="C191" s="92">
        <v>24.009844134536504</v>
      </c>
      <c r="D191" s="92">
        <v>2.9203460635109293</v>
      </c>
      <c r="E191" s="92">
        <v>25.274000000000001</v>
      </c>
      <c r="F191" s="92" t="s">
        <v>429</v>
      </c>
      <c r="G191" s="92">
        <v>0.55081999999999998</v>
      </c>
      <c r="H191" s="92">
        <v>25.209150000000001</v>
      </c>
      <c r="I191" s="93" t="s">
        <v>429</v>
      </c>
      <c r="J191" s="92">
        <v>13.792999999999999</v>
      </c>
      <c r="K191" s="92">
        <v>0.59684831196710031</v>
      </c>
      <c r="L191" s="92">
        <v>0.17388290000000001</v>
      </c>
      <c r="M191" s="92">
        <v>44.789009999999998</v>
      </c>
      <c r="N191" s="92">
        <v>103.3</v>
      </c>
      <c r="O191" s="92">
        <v>82.78</v>
      </c>
      <c r="P191" s="92">
        <v>13.419620603216586</v>
      </c>
      <c r="Q191" s="92">
        <v>3.8519749186963597</v>
      </c>
      <c r="R191" s="93">
        <v>26.4</v>
      </c>
      <c r="S191" s="93">
        <v>10.7</v>
      </c>
      <c r="T191" s="91">
        <v>51</v>
      </c>
      <c r="U191" s="93" t="s">
        <v>429</v>
      </c>
      <c r="V191" s="92" t="s">
        <v>429</v>
      </c>
      <c r="W191" s="92">
        <v>8.2170000000000005</v>
      </c>
      <c r="X191" s="91">
        <v>277708</v>
      </c>
      <c r="Y191" s="92" t="s">
        <v>429</v>
      </c>
      <c r="Z191" s="92">
        <v>37.6</v>
      </c>
      <c r="AA191" s="91">
        <v>13564</v>
      </c>
      <c r="AB191" s="91">
        <v>7286</v>
      </c>
      <c r="AC191" s="91">
        <v>0</v>
      </c>
      <c r="AD191" s="91">
        <v>0</v>
      </c>
      <c r="AE191" s="91">
        <v>1</v>
      </c>
      <c r="AF191" s="91">
        <v>0</v>
      </c>
      <c r="AG191" s="91">
        <v>128</v>
      </c>
      <c r="AH191" s="93">
        <v>7.2</v>
      </c>
      <c r="AI191" s="91">
        <v>374603</v>
      </c>
      <c r="AJ191" s="91">
        <v>109000</v>
      </c>
      <c r="AK191" s="92">
        <v>636.93099489799999</v>
      </c>
      <c r="AL191" s="93">
        <v>20</v>
      </c>
      <c r="AM191" s="93">
        <v>87.506309999999999</v>
      </c>
      <c r="AN191" s="92">
        <v>85.905425720923901</v>
      </c>
      <c r="AO191" s="93">
        <v>24</v>
      </c>
      <c r="AP191" s="92" t="s">
        <v>429</v>
      </c>
      <c r="AQ191" s="92">
        <v>2.85</v>
      </c>
      <c r="AR191" s="92">
        <v>-0.49171167612075806</v>
      </c>
      <c r="AS191" s="91">
        <v>46</v>
      </c>
      <c r="AT191" s="93">
        <v>62.784294128417997</v>
      </c>
      <c r="AU191" s="92">
        <v>87.506309999999999</v>
      </c>
      <c r="AV191" s="92">
        <v>25.719787835664</v>
      </c>
      <c r="AW191" s="92">
        <v>85.905425720923901</v>
      </c>
      <c r="AX191" s="91">
        <v>1000</v>
      </c>
      <c r="AY191" s="93">
        <v>34.067059999999998</v>
      </c>
      <c r="AZ191" s="93">
        <v>91.256810000000002</v>
      </c>
      <c r="BA191" s="92">
        <v>1.706</v>
      </c>
      <c r="BB191" s="91">
        <v>85</v>
      </c>
      <c r="BC191" s="91" t="s">
        <v>429</v>
      </c>
      <c r="BD191" s="91" t="s">
        <v>429</v>
      </c>
      <c r="BE191" s="92">
        <v>116.092475891113</v>
      </c>
      <c r="BF191" s="92">
        <v>72</v>
      </c>
      <c r="BG191" s="93">
        <v>34</v>
      </c>
      <c r="BH191" s="91">
        <v>3033.408146446066</v>
      </c>
      <c r="BI191" s="91">
        <v>299882</v>
      </c>
      <c r="BJ191" s="91">
        <v>264645</v>
      </c>
      <c r="BK191" s="91">
        <v>12190</v>
      </c>
      <c r="BL191" s="91"/>
    </row>
    <row r="192" spans="1:64" x14ac:dyDescent="0.3">
      <c r="A192" s="111" t="s">
        <v>664</v>
      </c>
      <c r="B192" s="94" t="s">
        <v>349</v>
      </c>
      <c r="C192" s="92">
        <v>32.730791905220791</v>
      </c>
      <c r="D192" s="92">
        <v>-1.7575157682907845</v>
      </c>
      <c r="E192" s="92">
        <v>88.207999999999998</v>
      </c>
      <c r="F192" s="92" t="s">
        <v>429</v>
      </c>
      <c r="G192" s="92">
        <v>3.0238499999999999</v>
      </c>
      <c r="H192" s="92" t="s">
        <v>429</v>
      </c>
      <c r="I192" s="93">
        <v>34.9</v>
      </c>
      <c r="J192" s="92">
        <v>8.484</v>
      </c>
      <c r="K192" s="92">
        <v>0.72577344925452913</v>
      </c>
      <c r="L192" s="92" t="s">
        <v>429</v>
      </c>
      <c r="M192" s="92">
        <v>2227.6398199999999</v>
      </c>
      <c r="N192" s="92">
        <v>74.37</v>
      </c>
      <c r="O192" s="92">
        <v>110.84</v>
      </c>
      <c r="P192" s="92">
        <v>9.0431828090465835E-3</v>
      </c>
      <c r="Q192" s="92">
        <v>2.6536234508126678E-2</v>
      </c>
      <c r="R192" s="93">
        <v>24.5</v>
      </c>
      <c r="S192" s="93">
        <v>2.9</v>
      </c>
      <c r="T192" s="91">
        <v>42</v>
      </c>
      <c r="U192" s="93">
        <v>0.6</v>
      </c>
      <c r="V192" s="92" t="s">
        <v>429</v>
      </c>
      <c r="W192" s="92">
        <v>47.561999999999998</v>
      </c>
      <c r="X192" s="91">
        <v>4454888</v>
      </c>
      <c r="Y192" s="92">
        <v>0.45795582144607083</v>
      </c>
      <c r="Z192" s="92" t="s">
        <v>429</v>
      </c>
      <c r="AA192" s="91">
        <v>0</v>
      </c>
      <c r="AB192" s="91">
        <v>10700</v>
      </c>
      <c r="AC192" s="91">
        <v>2000</v>
      </c>
      <c r="AD192" s="91">
        <v>0</v>
      </c>
      <c r="AE192" s="91">
        <v>67431</v>
      </c>
      <c r="AF192" s="91">
        <v>3</v>
      </c>
      <c r="AG192" s="91">
        <v>99</v>
      </c>
      <c r="AH192" s="93">
        <v>21.2</v>
      </c>
      <c r="AI192" s="91">
        <v>2137771</v>
      </c>
      <c r="AJ192" s="91">
        <v>427000</v>
      </c>
      <c r="AK192" s="92">
        <v>2.1106818872300002</v>
      </c>
      <c r="AL192" s="93">
        <v>80</v>
      </c>
      <c r="AM192" s="93">
        <v>97.127089999999995</v>
      </c>
      <c r="AN192" s="92">
        <v>71.766138110420002</v>
      </c>
      <c r="AO192" s="93">
        <v>60</v>
      </c>
      <c r="AP192" s="92">
        <v>0.16</v>
      </c>
      <c r="AQ192" s="92">
        <v>4</v>
      </c>
      <c r="AR192" s="92">
        <v>-1.5815174579620361</v>
      </c>
      <c r="AS192" s="91">
        <v>16</v>
      </c>
      <c r="AT192" s="93">
        <v>100</v>
      </c>
      <c r="AU192" s="92">
        <v>97.127089999999995</v>
      </c>
      <c r="AV192" s="92">
        <v>72</v>
      </c>
      <c r="AW192" s="92">
        <v>71.766138110420002</v>
      </c>
      <c r="AX192" s="91">
        <v>70000</v>
      </c>
      <c r="AY192" s="93">
        <v>93.935020000000009</v>
      </c>
      <c r="AZ192" s="93">
        <v>95.723709999999997</v>
      </c>
      <c r="BA192" s="92" t="s">
        <v>429</v>
      </c>
      <c r="BB192" s="91">
        <v>84</v>
      </c>
      <c r="BC192" s="91">
        <v>59</v>
      </c>
      <c r="BD192" s="91">
        <v>0</v>
      </c>
      <c r="BE192" s="92">
        <v>940</v>
      </c>
      <c r="BF192" s="92">
        <v>125</v>
      </c>
      <c r="BG192" s="93">
        <v>67</v>
      </c>
      <c r="BH192" s="91">
        <v>16054.490513096169</v>
      </c>
      <c r="BI192" s="91">
        <v>28515829</v>
      </c>
      <c r="BJ192" s="91">
        <v>31144629</v>
      </c>
      <c r="BK192" s="91">
        <v>882050</v>
      </c>
      <c r="BL192" s="91"/>
    </row>
    <row r="193" spans="1:64" x14ac:dyDescent="0.3">
      <c r="A193" s="111" t="s">
        <v>373</v>
      </c>
      <c r="B193" s="94" t="s">
        <v>350</v>
      </c>
      <c r="C193" s="92">
        <v>308.12524591221336</v>
      </c>
      <c r="D193" s="92">
        <v>2.9778206972095491</v>
      </c>
      <c r="E193" s="92">
        <v>35.918999999999997</v>
      </c>
      <c r="F193" s="92">
        <v>3.78309935825152</v>
      </c>
      <c r="G193" s="92">
        <v>2.9892400000000001</v>
      </c>
      <c r="H193" s="92">
        <v>85.846540000000005</v>
      </c>
      <c r="I193" s="93">
        <v>14.4</v>
      </c>
      <c r="J193" s="92">
        <v>8.18</v>
      </c>
      <c r="K193" s="92">
        <v>0.69266929654532661</v>
      </c>
      <c r="L193" s="92">
        <v>1.9334170000000001E-2</v>
      </c>
      <c r="M193" s="92">
        <v>54.395060000000001</v>
      </c>
      <c r="N193" s="92">
        <v>1540.21</v>
      </c>
      <c r="O193" s="92">
        <v>777.99</v>
      </c>
      <c r="P193" s="92">
        <v>0.71620303405014041</v>
      </c>
      <c r="Q193" s="92">
        <v>6.4979929976949249</v>
      </c>
      <c r="R193" s="93">
        <v>20.7</v>
      </c>
      <c r="S193" s="93">
        <v>14.1</v>
      </c>
      <c r="T193" s="91">
        <v>129</v>
      </c>
      <c r="U193" s="93">
        <v>0.4</v>
      </c>
      <c r="V193" s="92" t="s">
        <v>429</v>
      </c>
      <c r="W193" s="92">
        <v>7.8E-2</v>
      </c>
      <c r="X193" s="91">
        <v>6953978</v>
      </c>
      <c r="Y193" s="92">
        <v>0.3138494002746719</v>
      </c>
      <c r="Z193" s="92">
        <v>35.299999999999997</v>
      </c>
      <c r="AA193" s="91">
        <v>5133216</v>
      </c>
      <c r="AB193" s="91">
        <v>283756</v>
      </c>
      <c r="AC193" s="91">
        <v>146909</v>
      </c>
      <c r="AD193" s="91">
        <v>0</v>
      </c>
      <c r="AE193" s="91">
        <v>0</v>
      </c>
      <c r="AF193" s="91">
        <v>0</v>
      </c>
      <c r="AG193" s="91">
        <v>126</v>
      </c>
      <c r="AH193" s="93">
        <v>9.3000000000000007</v>
      </c>
      <c r="AI193" s="91">
        <v>47049671</v>
      </c>
      <c r="AJ193" s="91">
        <v>12922000</v>
      </c>
      <c r="AK193" s="92">
        <v>0.87284838163800005</v>
      </c>
      <c r="AL193" s="93">
        <v>40</v>
      </c>
      <c r="AM193" s="93">
        <v>95.000380000000007</v>
      </c>
      <c r="AN193" s="92">
        <v>147.19527341197301</v>
      </c>
      <c r="AO193" s="93">
        <v>46.5</v>
      </c>
      <c r="AP193" s="92">
        <v>0.81</v>
      </c>
      <c r="AQ193" s="92">
        <v>3.3166666666666673</v>
      </c>
      <c r="AR193" s="92">
        <v>-3.444779897108674E-3</v>
      </c>
      <c r="AS193" s="91">
        <v>37</v>
      </c>
      <c r="AT193" s="93">
        <v>100</v>
      </c>
      <c r="AU193" s="92">
        <v>95.000380000000007</v>
      </c>
      <c r="AV193" s="92">
        <v>70.349635576212094</v>
      </c>
      <c r="AW193" s="92">
        <v>147.19527341197301</v>
      </c>
      <c r="AX193" s="91">
        <v>77000</v>
      </c>
      <c r="AY193" s="93">
        <v>83.515050000000002</v>
      </c>
      <c r="AZ193" s="93">
        <v>94.718810000000005</v>
      </c>
      <c r="BA193" s="92">
        <v>8.1989999999999998</v>
      </c>
      <c r="BB193" s="91">
        <v>94</v>
      </c>
      <c r="BC193" s="91">
        <v>93</v>
      </c>
      <c r="BD193" s="91" t="s">
        <v>429</v>
      </c>
      <c r="BE193" s="92">
        <v>356.27966308593801</v>
      </c>
      <c r="BF193" s="92">
        <v>43</v>
      </c>
      <c r="BG193" s="93">
        <v>61</v>
      </c>
      <c r="BH193" s="91">
        <v>2563.8207305808528</v>
      </c>
      <c r="BI193" s="91">
        <v>96462108</v>
      </c>
      <c r="BJ193" s="91">
        <v>93457550</v>
      </c>
      <c r="BK193" s="91">
        <v>310070</v>
      </c>
      <c r="BL193" s="91"/>
    </row>
    <row r="194" spans="1:64" x14ac:dyDescent="0.3">
      <c r="A194" s="111" t="s">
        <v>352</v>
      </c>
      <c r="B194" s="94" t="s">
        <v>351</v>
      </c>
      <c r="C194" s="92">
        <v>53.977852908309181</v>
      </c>
      <c r="D194" s="92">
        <v>4.0802088065866675</v>
      </c>
      <c r="E194" s="92">
        <v>36.642000000000003</v>
      </c>
      <c r="F194" s="92">
        <v>6.67268064092928</v>
      </c>
      <c r="G194" s="92">
        <v>19.57348</v>
      </c>
      <c r="H194" s="92">
        <v>49.542349999999999</v>
      </c>
      <c r="I194" s="93">
        <v>56.4</v>
      </c>
      <c r="J194" s="92">
        <v>14.055</v>
      </c>
      <c r="K194" s="92">
        <v>0.46271714702881972</v>
      </c>
      <c r="L194" s="92">
        <v>0.24073454999999999</v>
      </c>
      <c r="M194" s="92">
        <v>93265.954429999998</v>
      </c>
      <c r="N194" s="92">
        <v>1269.8800000000001</v>
      </c>
      <c r="O194" s="92">
        <v>1353.54</v>
      </c>
      <c r="P194" s="92">
        <v>2.8650821196667358</v>
      </c>
      <c r="Q194" s="92">
        <v>12.44872566049172</v>
      </c>
      <c r="R194" s="93">
        <v>55</v>
      </c>
      <c r="S194" s="93">
        <v>16.3</v>
      </c>
      <c r="T194" s="91">
        <v>48</v>
      </c>
      <c r="U194" s="93">
        <v>0.1</v>
      </c>
      <c r="V194" s="92" t="s">
        <v>429</v>
      </c>
      <c r="W194" s="92">
        <v>41.890999999999998</v>
      </c>
      <c r="X194" s="91">
        <v>7342169</v>
      </c>
      <c r="Y194" s="92">
        <v>0.83417374246468834</v>
      </c>
      <c r="Z194" s="92">
        <v>36.700000000000003</v>
      </c>
      <c r="AA194" s="91">
        <v>306</v>
      </c>
      <c r="AB194" s="91">
        <v>15874</v>
      </c>
      <c r="AC194" s="91">
        <v>601028</v>
      </c>
      <c r="AD194" s="91">
        <v>3966897</v>
      </c>
      <c r="AE194" s="91">
        <v>277983</v>
      </c>
      <c r="AF194" s="91">
        <v>2</v>
      </c>
      <c r="AG194" s="91">
        <v>91</v>
      </c>
      <c r="AH194" s="93">
        <v>38.9</v>
      </c>
      <c r="AI194" s="91">
        <v>336310</v>
      </c>
      <c r="AJ194" s="91" t="s">
        <v>429</v>
      </c>
      <c r="AK194" s="92">
        <v>77.708689760300004</v>
      </c>
      <c r="AL194" s="93">
        <v>40</v>
      </c>
      <c r="AM194" s="93" t="s">
        <v>429</v>
      </c>
      <c r="AN194" s="92">
        <v>53.678933163332502</v>
      </c>
      <c r="AO194" s="93">
        <v>24.579208363621099</v>
      </c>
      <c r="AP194" s="92">
        <v>0.25</v>
      </c>
      <c r="AQ194" s="92">
        <v>1.6</v>
      </c>
      <c r="AR194" s="92">
        <v>-2.2443537712097168</v>
      </c>
      <c r="AS194" s="91">
        <v>15</v>
      </c>
      <c r="AT194" s="93">
        <v>79.199996948242202</v>
      </c>
      <c r="AU194" s="92" t="s">
        <v>429</v>
      </c>
      <c r="AV194" s="92">
        <v>26.718354766297701</v>
      </c>
      <c r="AW194" s="92">
        <v>53.678933163332502</v>
      </c>
      <c r="AX194" s="91">
        <v>22000</v>
      </c>
      <c r="AY194" s="93">
        <v>59.052999999999997</v>
      </c>
      <c r="AZ194" s="93">
        <v>63.473469999999999</v>
      </c>
      <c r="BA194" s="92">
        <v>3.1040000000000001</v>
      </c>
      <c r="BB194" s="91">
        <v>68</v>
      </c>
      <c r="BC194" s="91">
        <v>46</v>
      </c>
      <c r="BD194" s="91">
        <v>68</v>
      </c>
      <c r="BE194" s="92">
        <v>144.49987792968801</v>
      </c>
      <c r="BF194" s="92">
        <v>164</v>
      </c>
      <c r="BG194" s="93">
        <v>52</v>
      </c>
      <c r="BH194" s="91">
        <v>944.40849937341932</v>
      </c>
      <c r="BI194" s="91">
        <v>29161922</v>
      </c>
      <c r="BJ194" s="91">
        <v>26827573</v>
      </c>
      <c r="BK194" s="91">
        <v>527970</v>
      </c>
      <c r="BL194" s="91"/>
    </row>
    <row r="195" spans="1:64" x14ac:dyDescent="0.3">
      <c r="A195" s="111" t="s">
        <v>354</v>
      </c>
      <c r="B195" s="94" t="s">
        <v>353</v>
      </c>
      <c r="C195" s="92">
        <v>23.341478900711603</v>
      </c>
      <c r="D195" s="92">
        <v>4.1729703753938914</v>
      </c>
      <c r="E195" s="92">
        <v>43.521000000000001</v>
      </c>
      <c r="F195" s="92">
        <v>5.1307888553671104</v>
      </c>
      <c r="G195" s="92">
        <v>19.302869999999999</v>
      </c>
      <c r="H195" s="92">
        <v>13.938079999999999</v>
      </c>
      <c r="I195" s="93">
        <v>63.3</v>
      </c>
      <c r="J195" s="92">
        <v>16.245000000000001</v>
      </c>
      <c r="K195" s="92">
        <v>0.591462439752522</v>
      </c>
      <c r="L195" s="92">
        <v>0.26134053000000002</v>
      </c>
      <c r="M195" s="92">
        <v>450.07137999999998</v>
      </c>
      <c r="N195" s="92">
        <v>731.34</v>
      </c>
      <c r="O195" s="92">
        <v>676.64</v>
      </c>
      <c r="P195" s="92">
        <v>3.8218112758731762</v>
      </c>
      <c r="Q195" s="92">
        <v>0.40031935616098613</v>
      </c>
      <c r="R195" s="93">
        <v>57.8</v>
      </c>
      <c r="S195" s="93">
        <v>14.8</v>
      </c>
      <c r="T195" s="91">
        <v>361</v>
      </c>
      <c r="U195" s="93">
        <v>12.4</v>
      </c>
      <c r="V195" s="92">
        <v>6.26</v>
      </c>
      <c r="W195" s="92">
        <v>203.31700000000001</v>
      </c>
      <c r="X195" s="91">
        <v>12635340</v>
      </c>
      <c r="Y195" s="92">
        <v>0.54032529940484386</v>
      </c>
      <c r="Z195" s="92">
        <v>57.1</v>
      </c>
      <c r="AA195" s="91">
        <v>4371</v>
      </c>
      <c r="AB195" s="91">
        <v>0</v>
      </c>
      <c r="AC195" s="91">
        <v>0</v>
      </c>
      <c r="AD195" s="91">
        <v>0</v>
      </c>
      <c r="AE195" s="91">
        <v>59051</v>
      </c>
      <c r="AF195" s="91">
        <v>0</v>
      </c>
      <c r="AG195" s="91">
        <v>91</v>
      </c>
      <c r="AH195" s="93">
        <v>46.7</v>
      </c>
      <c r="AI195" s="91">
        <v>8904</v>
      </c>
      <c r="AJ195" s="91">
        <v>1083000</v>
      </c>
      <c r="AK195" s="92">
        <v>1.2683754762699999</v>
      </c>
      <c r="AL195" s="93">
        <v>20</v>
      </c>
      <c r="AM195" s="93">
        <v>86.747960000000006</v>
      </c>
      <c r="AN195" s="92">
        <v>89.157044367044406</v>
      </c>
      <c r="AO195" s="93">
        <v>25.5065788475702</v>
      </c>
      <c r="AP195" s="92">
        <v>0.7</v>
      </c>
      <c r="AQ195" s="92">
        <v>3.5833333333333335</v>
      </c>
      <c r="AR195" s="92">
        <v>-0.55920928716659546</v>
      </c>
      <c r="AS195" s="91">
        <v>34</v>
      </c>
      <c r="AT195" s="93">
        <v>40.299999237060497</v>
      </c>
      <c r="AU195" s="92">
        <v>86.747960000000006</v>
      </c>
      <c r="AV195" s="92">
        <v>14.299997095001199</v>
      </c>
      <c r="AW195" s="92">
        <v>89.157044367044406</v>
      </c>
      <c r="AX195" s="91">
        <v>31000</v>
      </c>
      <c r="AY195" s="93">
        <v>26.37012</v>
      </c>
      <c r="AZ195" s="93">
        <v>59.963760000000001</v>
      </c>
      <c r="BA195" s="92">
        <v>0.91300000000000003</v>
      </c>
      <c r="BB195" s="91">
        <v>94</v>
      </c>
      <c r="BC195" s="91">
        <v>64</v>
      </c>
      <c r="BD195" s="91">
        <v>94</v>
      </c>
      <c r="BE195" s="92">
        <v>175.17834472656301</v>
      </c>
      <c r="BF195" s="92">
        <v>213</v>
      </c>
      <c r="BG195" s="93">
        <v>31</v>
      </c>
      <c r="BH195" s="91">
        <v>1539.9001577990691</v>
      </c>
      <c r="BI195" s="91">
        <v>17861034</v>
      </c>
      <c r="BJ195" s="91">
        <v>16185104</v>
      </c>
      <c r="BK195" s="91">
        <v>743390</v>
      </c>
      <c r="BL195" s="91"/>
    </row>
    <row r="196" spans="1:64" x14ac:dyDescent="0.3">
      <c r="A196" s="111" t="s">
        <v>356</v>
      </c>
      <c r="B196" s="94" t="s">
        <v>355</v>
      </c>
      <c r="C196" s="92">
        <v>37.324590926715778</v>
      </c>
      <c r="D196" s="92">
        <v>1.3238922292446178</v>
      </c>
      <c r="E196" s="92">
        <v>32.209000000000003</v>
      </c>
      <c r="F196" s="92">
        <v>4.0771793327345298</v>
      </c>
      <c r="G196" s="92">
        <v>24.930720000000001</v>
      </c>
      <c r="H196" s="92">
        <v>36.791260000000001</v>
      </c>
      <c r="I196" s="93">
        <v>28.3</v>
      </c>
      <c r="J196" s="92">
        <v>14.599</v>
      </c>
      <c r="K196" s="92">
        <v>0.56310016881711389</v>
      </c>
      <c r="L196" s="92">
        <v>0.13651252999999999</v>
      </c>
      <c r="M196" s="92">
        <v>3666.34852</v>
      </c>
      <c r="N196" s="92">
        <v>473.55</v>
      </c>
      <c r="O196" s="92">
        <v>469.62</v>
      </c>
      <c r="P196" s="92">
        <v>2.571303152764064</v>
      </c>
      <c r="Q196" s="92">
        <v>5.9871091294540744</v>
      </c>
      <c r="R196" s="93">
        <v>46.2</v>
      </c>
      <c r="S196" s="93">
        <v>8.4</v>
      </c>
      <c r="T196" s="91">
        <v>221</v>
      </c>
      <c r="U196" s="93">
        <v>13.5</v>
      </c>
      <c r="V196" s="92">
        <v>5.4</v>
      </c>
      <c r="W196" s="92">
        <v>95.222999999999999</v>
      </c>
      <c r="X196" s="91">
        <v>10660813</v>
      </c>
      <c r="Y196" s="92">
        <v>0.52499423267530898</v>
      </c>
      <c r="Z196" s="92">
        <v>43.2</v>
      </c>
      <c r="AA196" s="91">
        <v>113023</v>
      </c>
      <c r="AB196" s="91">
        <v>5164</v>
      </c>
      <c r="AC196" s="91">
        <v>7870186</v>
      </c>
      <c r="AD196" s="91">
        <v>0</v>
      </c>
      <c r="AE196" s="91">
        <v>22840</v>
      </c>
      <c r="AF196" s="91">
        <v>21</v>
      </c>
      <c r="AG196" s="91">
        <v>85</v>
      </c>
      <c r="AH196" s="93">
        <v>51.3</v>
      </c>
      <c r="AI196" s="91">
        <v>282539</v>
      </c>
      <c r="AJ196" s="91">
        <v>2423000</v>
      </c>
      <c r="AK196" s="92">
        <v>1.3038694393300001</v>
      </c>
      <c r="AL196" s="93">
        <v>20</v>
      </c>
      <c r="AM196" s="93">
        <v>88.693420000000003</v>
      </c>
      <c r="AN196" s="92">
        <v>89.404868908099203</v>
      </c>
      <c r="AO196" s="93">
        <v>23.11998904</v>
      </c>
      <c r="AP196" s="92">
        <v>0.7</v>
      </c>
      <c r="AQ196" s="92">
        <v>3.9666666666666672</v>
      </c>
      <c r="AR196" s="92">
        <v>-1.1988600492477417</v>
      </c>
      <c r="AS196" s="91">
        <v>24</v>
      </c>
      <c r="AT196" s="93">
        <v>40.4213676452637</v>
      </c>
      <c r="AU196" s="92">
        <v>88.693420000000003</v>
      </c>
      <c r="AV196" s="92">
        <v>27.055487687833601</v>
      </c>
      <c r="AW196" s="92">
        <v>89.404868908099203</v>
      </c>
      <c r="AX196" s="91">
        <v>49000</v>
      </c>
      <c r="AY196" s="93">
        <v>36.221400000000003</v>
      </c>
      <c r="AZ196" s="93">
        <v>64.051230000000004</v>
      </c>
      <c r="BA196" s="92">
        <v>0.76300000000000012</v>
      </c>
      <c r="BB196" s="91">
        <v>89</v>
      </c>
      <c r="BC196" s="91">
        <v>78</v>
      </c>
      <c r="BD196" s="91">
        <v>89</v>
      </c>
      <c r="BE196" s="92">
        <v>185.04827880859401</v>
      </c>
      <c r="BF196" s="92">
        <v>458</v>
      </c>
      <c r="BG196" s="93">
        <v>55</v>
      </c>
      <c r="BH196" s="91">
        <v>2146.996384877074</v>
      </c>
      <c r="BI196" s="91">
        <v>14645473</v>
      </c>
      <c r="BJ196" s="91">
        <v>15615363</v>
      </c>
      <c r="BK196" s="91">
        <v>386850</v>
      </c>
      <c r="BL196" s="91"/>
    </row>
  </sheetData>
  <sheetProtection algorithmName="SHA-512" hashValue="6a811Bv/lpbw1QZ6pR54aEy8eVwexcys154thlMXwimcZjL0j10Mpt4ZmF86/ky/8w7nEHfZmggIiSv7ilDwTA==" saltValue="hMukWaILL/OVrdRZknV/0w==" spinCount="100000" sheet="1" formatCells="0" formatRows="0" insertColumns="0" insertRows="0" insertHyperlinks="0" deleteColumns="0" deleteRows="0" sort="0" autoFilter="0" pivotTables="0"/>
  <sortState ref="A6:AD196">
    <sortCondition ref="A6:A196"/>
  </sortState>
  <mergeCells count="1">
    <mergeCell ref="A1:BK1"/>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B194"/>
  <sheetViews>
    <sheetView showGridLines="0" zoomScale="80" zoomScaleNormal="80" workbookViewId="0">
      <pane xSplit="2" ySplit="3" topLeftCell="C4" activePane="bottomRight" state="frozen"/>
      <selection pane="topRight" activeCell="C1" sqref="C1"/>
      <selection pane="bottomLeft" activeCell="A5" sqref="A5"/>
      <selection pane="bottomRight" activeCell="C3" sqref="C3"/>
    </sheetView>
  </sheetViews>
  <sheetFormatPr defaultColWidth="9.109375" defaultRowHeight="14.4" x14ac:dyDescent="0.3"/>
  <cols>
    <col min="1" max="1" width="49.44140625" style="4" bestFit="1" customWidth="1"/>
    <col min="2" max="2" width="5.5546875" style="4" bestFit="1" customWidth="1"/>
    <col min="3" max="57" width="5.6640625" style="4" customWidth="1"/>
    <col min="58" max="58" width="5.88671875" style="4" customWidth="1"/>
    <col min="59" max="80" width="5.6640625" style="4" customWidth="1"/>
    <col min="81" max="16384" width="9.109375" style="4"/>
  </cols>
  <sheetData>
    <row r="1" spans="1:80" x14ac:dyDescent="0.3">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row>
    <row r="2" spans="1:80" s="16" customFormat="1" ht="121.5" customHeight="1" x14ac:dyDescent="0.25">
      <c r="A2" s="122" t="s">
        <v>378</v>
      </c>
      <c r="B2" s="123" t="s">
        <v>357</v>
      </c>
      <c r="C2" s="119" t="e">
        <f>'Indicator Data'!#REF!</f>
        <v>#REF!</v>
      </c>
      <c r="D2" s="119" t="e">
        <f>'Indicator Data'!#REF!</f>
        <v>#REF!</v>
      </c>
      <c r="E2" s="119" t="e">
        <f>'Indicator Data'!#REF!</f>
        <v>#REF!</v>
      </c>
      <c r="F2" s="119" t="e">
        <f>'Indicator Data'!#REF!</f>
        <v>#REF!</v>
      </c>
      <c r="G2" s="119" t="e">
        <f>'Indicator Data'!#REF!</f>
        <v>#REF!</v>
      </c>
      <c r="H2" s="119" t="e">
        <f>'Indicator Data'!#REF!</f>
        <v>#REF!</v>
      </c>
      <c r="I2" s="119" t="e">
        <f>'Indicator Data'!#REF!</f>
        <v>#REF!</v>
      </c>
      <c r="J2" s="119" t="e">
        <f>'Indicator Data'!#REF!</f>
        <v>#REF!</v>
      </c>
      <c r="K2" s="119" t="e">
        <f>'Indicator Data'!#REF!</f>
        <v>#REF!</v>
      </c>
      <c r="L2" s="119" t="e">
        <f>'Indicator Data'!#REF!</f>
        <v>#REF!</v>
      </c>
      <c r="M2" s="119" t="e">
        <f>'Indicator Data'!#REF!</f>
        <v>#REF!</v>
      </c>
      <c r="N2" s="119" t="e">
        <f>'Indicator Data'!#REF!</f>
        <v>#REF!</v>
      </c>
      <c r="O2" s="119" t="e">
        <f>'Indicator Data'!#REF!</f>
        <v>#REF!</v>
      </c>
      <c r="P2" s="119" t="e">
        <f>'Indicator Data'!#REF!</f>
        <v>#REF!</v>
      </c>
      <c r="Q2" s="119" t="e">
        <f>'Indicator Data'!#REF!</f>
        <v>#REF!</v>
      </c>
      <c r="R2" s="119" t="e">
        <f>'Indicator Data'!#REF!</f>
        <v>#REF!</v>
      </c>
      <c r="S2" s="119" t="e">
        <f>'Indicator Data'!#REF!</f>
        <v>#REF!</v>
      </c>
      <c r="T2" s="119" t="e">
        <f>'Indicator Data'!#REF!</f>
        <v>#REF!</v>
      </c>
      <c r="U2" s="119" t="e">
        <f>'Indicator Data'!#REF!</f>
        <v>#REF!</v>
      </c>
      <c r="V2" s="119" t="e">
        <f>'Indicator Data'!#REF!</f>
        <v>#REF!</v>
      </c>
      <c r="W2" s="119" t="e">
        <f>'Indicator Data'!#REF!</f>
        <v>#REF!</v>
      </c>
      <c r="X2" s="119" t="str">
        <f>'Indicator Data'!C2</f>
        <v>Population density (people per sq. km of land area)</v>
      </c>
      <c r="Y2" s="119" t="str">
        <f>'Indicator Data'!D2</f>
        <v>Urban population growth (annual %)</v>
      </c>
      <c r="Z2" s="119" t="str">
        <f>'Indicator Data'!E2</f>
        <v>Population living in urban areas (%)</v>
      </c>
      <c r="AA2" s="119" t="str">
        <f>'Indicator Data'!F2</f>
        <v>Household size</v>
      </c>
      <c r="AB2" s="119" t="str">
        <f>'Indicator Data'!G2</f>
        <v>People practicing open defecation (% of population)</v>
      </c>
      <c r="AC2" s="119" t="str">
        <f>'Indicator Data'!H2</f>
        <v>Proportion of population with basic handwashing facilities on premises (% of population)</v>
      </c>
      <c r="AD2" s="119" t="e">
        <f>'Indicator Data'!#REF!</f>
        <v>#REF!</v>
      </c>
      <c r="AE2" s="119" t="e">
        <f>'Indicator Data'!#REF!</f>
        <v>#REF!</v>
      </c>
      <c r="AF2" s="119" t="str">
        <f>'Indicator Data'!I2</f>
        <v>Population living in slums (% of urban population)</v>
      </c>
      <c r="AG2" s="119" t="str">
        <f>'Indicator Data'!J2</f>
        <v>Children under 5 (% of population)</v>
      </c>
      <c r="AH2" s="119" t="e">
        <f>'Indicator Data'!#REF!</f>
        <v>#REF!</v>
      </c>
      <c r="AI2" s="119" t="e">
        <f>'Indicator Data'!#REF!</f>
        <v>#REF!</v>
      </c>
      <c r="AJ2" s="119" t="e">
        <f>'Indicator Data'!#REF!</f>
        <v>#REF!</v>
      </c>
      <c r="AK2" s="119" t="e">
        <f>'Indicator Data'!#REF!</f>
        <v>#REF!</v>
      </c>
      <c r="AL2" s="119" t="str">
        <f>'Indicator Data'!K2</f>
        <v>Human Development Index</v>
      </c>
      <c r="AM2" s="119" t="str">
        <f>'Indicator Data'!L2</f>
        <v>Multidimensional Poverty Index</v>
      </c>
      <c r="AN2" s="119" t="str">
        <f>'Indicator Data'!M2</f>
        <v>Humanitarian Aid (FTS)</v>
      </c>
      <c r="AO2" s="119" t="str">
        <f>'Indicator Data'!N2</f>
        <v>Development Aid (ODA)</v>
      </c>
      <c r="AP2" s="119" t="str">
        <f>'Indicator Data'!O2</f>
        <v>Development Aid (ODA)</v>
      </c>
      <c r="AQ2" s="119" t="str">
        <f>'Indicator Data'!P2</f>
        <v>Net ODA received (% of GNI)</v>
      </c>
      <c r="AR2" s="119" t="str">
        <f>'Indicator Data'!Q2</f>
        <v>Volume of remittances (in USD) as a proportion of total GDP (%)</v>
      </c>
      <c r="AS2" s="119" t="str">
        <f>'Indicator Data'!R2</f>
        <v>Mortality rate, under-5</v>
      </c>
      <c r="AT2" s="119" t="str">
        <f>'Indicator Data'!S2</f>
        <v>U5 Under weight</v>
      </c>
      <c r="AU2" s="119" t="str">
        <f>'Indicator Data'!T2</f>
        <v>Incidence of Tuberculosis</v>
      </c>
      <c r="AV2" s="119" t="str">
        <f>'Indicator Data'!U2</f>
        <v>Estimated number of people living with HIV - Adult (&gt;15) rate</v>
      </c>
      <c r="AW2" s="119" t="str">
        <f>'Indicator Data'!V2</f>
        <v>Number of new HIV infections per 1,000 uninfected population</v>
      </c>
      <c r="AX2" s="119" t="str">
        <f>'Indicator Data'!W2</f>
        <v>Malaria incidence per 1,000 population at risk</v>
      </c>
      <c r="AY2" s="119" t="str">
        <f>'Indicator Data'!X2</f>
        <v>Number of people requiring interventions against neglected tropical diseases</v>
      </c>
      <c r="AZ2" s="119" t="str">
        <f>'Indicator Data'!Y2</f>
        <v>Gender Inequality Index</v>
      </c>
      <c r="BA2" s="119" t="str">
        <f>'Indicator Data'!Z2</f>
        <v>Income Gini coefficient</v>
      </c>
      <c r="BB2" s="119" t="str">
        <f>'Indicator Data'!AA2</f>
        <v>People affected by Natural Disasters</v>
      </c>
      <c r="BC2" s="119" t="str">
        <f>'Indicator Data'!AB2</f>
        <v>People affected by Natural Disasters</v>
      </c>
      <c r="BD2" s="119" t="str">
        <f>'Indicator Data'!AC2</f>
        <v>People affected by Natural Disasters</v>
      </c>
      <c r="BE2" s="119" t="str">
        <f>'Indicator Data'!AD2</f>
        <v>Internally displaced persons (IDPs)</v>
      </c>
      <c r="BF2" s="119" t="str">
        <f>'Indicator Data'!AE2</f>
        <v>Refugees and asylum-seekers by country of asylum</v>
      </c>
      <c r="BG2" s="119" t="str">
        <f>'Indicator Data'!AF2</f>
        <v>Returned Refugees</v>
      </c>
      <c r="BH2" s="119" t="str">
        <f>'Indicator Data'!AG2</f>
        <v>Average Dietary Energy Supply Adequacy</v>
      </c>
      <c r="BI2" s="119" t="str">
        <f>'Indicator Data'!AH2</f>
        <v>Prevalence of Undernourishment</v>
      </c>
      <c r="BJ2" s="119" t="str">
        <f>'Indicator Data'!AQ2</f>
        <v>HFA Scores Last recent</v>
      </c>
      <c r="BK2" s="119" t="str">
        <f>'Indicator Data'!AR2</f>
        <v>Government Effectiveness</v>
      </c>
      <c r="BL2" s="119" t="str">
        <f>'Indicator Data'!AS2</f>
        <v>Corruption Perception Index</v>
      </c>
      <c r="BM2" s="119" t="str">
        <f>'Indicator Data'!AT2</f>
        <v>Access to electricity</v>
      </c>
      <c r="BN2" s="119" t="str">
        <f>'Indicator Data'!AU2</f>
        <v>Adult literacy rate</v>
      </c>
      <c r="BO2" s="119" t="str">
        <f>'Indicator Data'!AV2</f>
        <v>Internet users</v>
      </c>
      <c r="BP2" s="119" t="str">
        <f>'Indicator Data'!AW2</f>
        <v>Mobile cellular subscriptions</v>
      </c>
      <c r="BQ2" s="119" t="str">
        <f>'Indicator Data'!AX2</f>
        <v>Road lenght</v>
      </c>
      <c r="BR2" s="119" t="str">
        <f>'Indicator Data'!AY2</f>
        <v>People using at least basic sanitation services (% of population)</v>
      </c>
      <c r="BS2" s="119" t="str">
        <f>'Indicator Data'!AZ2</f>
        <v>People using at least basic drinking water services (% of population)</v>
      </c>
      <c r="BT2" s="119" t="str">
        <f>'Indicator Data'!BA2</f>
        <v>Physicians Density</v>
      </c>
      <c r="BU2" s="119" t="str">
        <f>'Indicator Data'!BB2</f>
        <v>Proportion of the target population with access to 3 doses of diphtheria-tetanus-pertussis (DTP3) (%)</v>
      </c>
      <c r="BV2" s="119" t="str">
        <f>'Indicator Data'!BC2</f>
        <v>Proportion of the target population with access to measles-containing-vaccine second-dose (MCV2) (%)</v>
      </c>
      <c r="BW2" s="119" t="str">
        <f>'Indicator Data'!BD2</f>
        <v>Proportion of the target population with access to pneumococcal conjugate 3rd dose (PCV3) (%)</v>
      </c>
      <c r="BX2" s="119" t="str">
        <f>'Indicator Data'!BE2</f>
        <v>Current health expenditure per capita</v>
      </c>
      <c r="BY2" s="119" t="str">
        <f>'Indicator Data'!BF2</f>
        <v>Maternal Mortality Ratio</v>
      </c>
      <c r="BZ2" s="119" t="str">
        <f>'Indicator Data'!BH2</f>
        <v>GDP per capita (current US$)</v>
      </c>
      <c r="CA2" s="119" t="str">
        <f>'Indicator Data'!BI2</f>
        <v>Total Population</v>
      </c>
      <c r="CB2" s="119" t="str">
        <f>'Indicator Data'!BJ2</f>
        <v>Total Population (GHS-POP-R2019)</v>
      </c>
    </row>
    <row r="3" spans="1:80" x14ac:dyDescent="0.3">
      <c r="A3" s="112" t="s">
        <v>701</v>
      </c>
      <c r="B3" s="94"/>
      <c r="C3" s="134" t="e">
        <f>RIGHT(#REF!,4)</f>
        <v>#REF!</v>
      </c>
      <c r="D3" s="134" t="e">
        <f>RIGHT(#REF!,4)</f>
        <v>#REF!</v>
      </c>
      <c r="E3" s="134" t="e">
        <f>RIGHT(#REF!,4)</f>
        <v>#REF!</v>
      </c>
      <c r="F3" s="134" t="e">
        <f>RIGHT(#REF!,4)</f>
        <v>#REF!</v>
      </c>
      <c r="G3" s="134" t="e">
        <f>RIGHT(#REF!,4)</f>
        <v>#REF!</v>
      </c>
      <c r="H3" s="134" t="e">
        <f>RIGHT(#REF!,4)</f>
        <v>#REF!</v>
      </c>
      <c r="I3" s="134" t="e">
        <f>RIGHT(#REF!,4)</f>
        <v>#REF!</v>
      </c>
      <c r="J3" s="134" t="e">
        <f>RIGHT(#REF!,4)</f>
        <v>#REF!</v>
      </c>
      <c r="K3" s="134" t="e">
        <f>RIGHT(#REF!,4)</f>
        <v>#REF!</v>
      </c>
      <c r="L3" s="134" t="e">
        <f>RIGHT(#REF!,4)</f>
        <v>#REF!</v>
      </c>
      <c r="M3" s="134" t="e">
        <f>RIGHT(#REF!,4)</f>
        <v>#REF!</v>
      </c>
      <c r="N3" s="134" t="e">
        <f>RIGHT(#REF!,4)</f>
        <v>#REF!</v>
      </c>
      <c r="O3" s="134" t="e">
        <f>RIGHT(#REF!,4)</f>
        <v>#REF!</v>
      </c>
      <c r="P3" s="134" t="e">
        <f>RIGHT(#REF!,4)</f>
        <v>#REF!</v>
      </c>
      <c r="Q3" s="134" t="e">
        <f>RIGHT(#REF!,4)</f>
        <v>#REF!</v>
      </c>
      <c r="R3" s="134" t="e">
        <f>RIGHT(#REF!,4)</f>
        <v>#REF!</v>
      </c>
      <c r="S3" s="134" t="e">
        <f>RIGHT(#REF!,4)</f>
        <v>#REF!</v>
      </c>
      <c r="T3" s="134" t="e">
        <f>RIGHT(#REF!,4)</f>
        <v>#REF!</v>
      </c>
      <c r="U3" s="134" t="e">
        <f>RIGHT(#REF!,4)</f>
        <v>#REF!</v>
      </c>
      <c r="V3" s="134" t="e">
        <f>RIGHT(#REF!,4)</f>
        <v>#REF!</v>
      </c>
      <c r="W3" s="134" t="e">
        <f>RIGHT(#REF!,4)</f>
        <v>#REF!</v>
      </c>
      <c r="X3" s="134" t="e">
        <f>RIGHT(#REF!,4)</f>
        <v>#REF!</v>
      </c>
      <c r="Y3" s="134" t="e">
        <f>RIGHT(#REF!,4)</f>
        <v>#REF!</v>
      </c>
      <c r="Z3" s="134" t="e">
        <f>RIGHT(#REF!,4)</f>
        <v>#REF!</v>
      </c>
      <c r="AA3" s="134" t="e">
        <f>RIGHT(#REF!,4)</f>
        <v>#REF!</v>
      </c>
      <c r="AB3" s="134" t="e">
        <f>RIGHT(#REF!,4)</f>
        <v>#REF!</v>
      </c>
      <c r="AC3" s="134" t="e">
        <f>RIGHT(#REF!,4)</f>
        <v>#REF!</v>
      </c>
      <c r="AD3" s="134" t="e">
        <f>RIGHT(#REF!,4)</f>
        <v>#REF!</v>
      </c>
      <c r="AE3" s="134" t="e">
        <f>RIGHT(#REF!,4)</f>
        <v>#REF!</v>
      </c>
      <c r="AF3" s="134" t="e">
        <f>RIGHT(#REF!,4)</f>
        <v>#REF!</v>
      </c>
      <c r="AG3" s="134" t="e">
        <f>RIGHT(#REF!,4)</f>
        <v>#REF!</v>
      </c>
      <c r="AH3" s="134" t="e">
        <f>RIGHT(#REF!,4)</f>
        <v>#REF!</v>
      </c>
      <c r="AI3" s="134" t="e">
        <f>RIGHT(#REF!,4)</f>
        <v>#REF!</v>
      </c>
      <c r="AJ3" s="134" t="e">
        <f>RIGHT(#REF!,4)</f>
        <v>#REF!</v>
      </c>
      <c r="AK3" s="134" t="e">
        <f>RIGHT(#REF!,4)</f>
        <v>#REF!</v>
      </c>
      <c r="AL3" s="134" t="e">
        <f>RIGHT(#REF!,4)</f>
        <v>#REF!</v>
      </c>
      <c r="AM3" s="134" t="e">
        <f>RIGHT(#REF!,4)</f>
        <v>#REF!</v>
      </c>
      <c r="AN3" s="134" t="e">
        <f>RIGHT(#REF!,4)</f>
        <v>#REF!</v>
      </c>
      <c r="AO3" s="134" t="e">
        <f>RIGHT(#REF!,4)</f>
        <v>#REF!</v>
      </c>
      <c r="AP3" s="134" t="e">
        <f>RIGHT(#REF!,4)</f>
        <v>#REF!</v>
      </c>
      <c r="AQ3" s="134" t="e">
        <f>RIGHT(#REF!,4)</f>
        <v>#REF!</v>
      </c>
      <c r="AR3" s="134" t="e">
        <f>RIGHT(#REF!,4)</f>
        <v>#REF!</v>
      </c>
      <c r="AS3" s="134" t="e">
        <f>RIGHT(#REF!,4)</f>
        <v>#REF!</v>
      </c>
      <c r="AT3" s="134" t="e">
        <f>RIGHT(#REF!,4)</f>
        <v>#REF!</v>
      </c>
      <c r="AU3" s="134" t="e">
        <f>RIGHT(#REF!,4)</f>
        <v>#REF!</v>
      </c>
      <c r="AV3" s="134" t="e">
        <f>RIGHT(#REF!,4)</f>
        <v>#REF!</v>
      </c>
      <c r="AW3" s="134" t="e">
        <f>RIGHT(#REF!,4)</f>
        <v>#REF!</v>
      </c>
      <c r="AX3" s="134" t="e">
        <f>RIGHT(#REF!,4)</f>
        <v>#REF!</v>
      </c>
      <c r="AY3" s="134" t="e">
        <f>RIGHT(#REF!,4)</f>
        <v>#REF!</v>
      </c>
      <c r="AZ3" s="134" t="e">
        <f>RIGHT(#REF!,4)</f>
        <v>#REF!</v>
      </c>
      <c r="BA3" s="134" t="e">
        <f>RIGHT(#REF!,4)</f>
        <v>#REF!</v>
      </c>
      <c r="BB3" s="134" t="e">
        <f>RIGHT(#REF!,4)</f>
        <v>#REF!</v>
      </c>
      <c r="BC3" s="134" t="e">
        <f>RIGHT(#REF!,4)</f>
        <v>#REF!</v>
      </c>
      <c r="BD3" s="134" t="e">
        <f>RIGHT(#REF!,4)</f>
        <v>#REF!</v>
      </c>
      <c r="BE3" s="134" t="e">
        <f>RIGHT(#REF!,4)</f>
        <v>#REF!</v>
      </c>
      <c r="BF3" s="134" t="e">
        <f>RIGHT(#REF!,4)</f>
        <v>#REF!</v>
      </c>
      <c r="BG3" s="134" t="e">
        <f>RIGHT(#REF!,4)</f>
        <v>#REF!</v>
      </c>
      <c r="BH3" s="134" t="e">
        <f>RIGHT(#REF!,4)</f>
        <v>#REF!</v>
      </c>
      <c r="BI3" s="134" t="e">
        <f>RIGHT(#REF!,4)</f>
        <v>#REF!</v>
      </c>
      <c r="BJ3" s="134" t="e">
        <f>RIGHT(#REF!,4)</f>
        <v>#REF!</v>
      </c>
      <c r="BK3" s="134" t="e">
        <f>RIGHT(#REF!,4)</f>
        <v>#REF!</v>
      </c>
      <c r="BL3" s="134" t="e">
        <f>RIGHT(#REF!,4)</f>
        <v>#REF!</v>
      </c>
      <c r="BM3" s="134" t="e">
        <f>RIGHT(#REF!,4)</f>
        <v>#REF!</v>
      </c>
      <c r="BN3" s="134" t="e">
        <f>RIGHT(#REF!,4)</f>
        <v>#REF!</v>
      </c>
      <c r="BO3" s="134" t="e">
        <f>RIGHT(#REF!,4)</f>
        <v>#REF!</v>
      </c>
      <c r="BP3" s="134" t="e">
        <f>RIGHT(#REF!,4)</f>
        <v>#REF!</v>
      </c>
      <c r="BQ3" s="134" t="e">
        <f>RIGHT(#REF!,4)</f>
        <v>#REF!</v>
      </c>
      <c r="BR3" s="134" t="e">
        <f>RIGHT(#REF!,4)</f>
        <v>#REF!</v>
      </c>
      <c r="BS3" s="134" t="e">
        <f>RIGHT(#REF!,4)</f>
        <v>#REF!</v>
      </c>
      <c r="BT3" s="134" t="e">
        <f>RIGHT(#REF!,4)</f>
        <v>#REF!</v>
      </c>
      <c r="BU3" s="134" t="e">
        <f>RIGHT(#REF!,4)</f>
        <v>#REF!</v>
      </c>
      <c r="BV3" s="134" t="e">
        <f>RIGHT(#REF!,4)</f>
        <v>#REF!</v>
      </c>
      <c r="BW3" s="134" t="e">
        <f>RIGHT(#REF!,4)</f>
        <v>#REF!</v>
      </c>
      <c r="BX3" s="134" t="e">
        <f>RIGHT(#REF!,4)</f>
        <v>#REF!</v>
      </c>
      <c r="BY3" s="134" t="e">
        <f>RIGHT(#REF!,4)</f>
        <v>#REF!</v>
      </c>
      <c r="BZ3" s="134" t="e">
        <f>RIGHT(#REF!,4)</f>
        <v>#REF!</v>
      </c>
      <c r="CA3" s="134" t="e">
        <f>RIGHT(#REF!,4)</f>
        <v>#REF!</v>
      </c>
      <c r="CB3" s="134" t="e">
        <f>RIGHT(#REF!,4)</f>
        <v>#REF!</v>
      </c>
    </row>
    <row r="4" spans="1:80" x14ac:dyDescent="0.3">
      <c r="A4" s="111" t="s">
        <v>1</v>
      </c>
      <c r="B4" s="94" t="s">
        <v>0</v>
      </c>
      <c r="C4" s="135" t="e">
        <f>IF(#REF!="","x",#REF!)</f>
        <v>#REF!</v>
      </c>
      <c r="D4" s="135" t="e">
        <f>IF(#REF!="","x",#REF!)</f>
        <v>#REF!</v>
      </c>
      <c r="E4" s="135" t="e">
        <f>IF(#REF!="","x",#REF!)</f>
        <v>#REF!</v>
      </c>
      <c r="F4" s="135" t="e">
        <f>IF(#REF!="","x",#REF!)</f>
        <v>#REF!</v>
      </c>
      <c r="G4" s="135" t="e">
        <f>IF(#REF!="","x",#REF!)</f>
        <v>#REF!</v>
      </c>
      <c r="H4" s="135" t="e">
        <f>IF(#REF!="","x",#REF!)</f>
        <v>#REF!</v>
      </c>
      <c r="I4" s="135" t="e">
        <f>IF(#REF!="","x",#REF!)</f>
        <v>#REF!</v>
      </c>
      <c r="J4" s="135" t="e">
        <f>IF(#REF!="","x",#REF!)</f>
        <v>#REF!</v>
      </c>
      <c r="K4" s="135" t="e">
        <f>IF(#REF!="","x",#REF!)</f>
        <v>#REF!</v>
      </c>
      <c r="L4" s="135" t="e">
        <f>IF(#REF!="","x",#REF!)</f>
        <v>#REF!</v>
      </c>
      <c r="M4" s="135" t="e">
        <f>IF(#REF!="","x",#REF!)</f>
        <v>#REF!</v>
      </c>
      <c r="N4" s="135" t="e">
        <f>IF(#REF!="","x",#REF!)</f>
        <v>#REF!</v>
      </c>
      <c r="O4" s="135" t="e">
        <f>IF(#REF!="","x",#REF!)</f>
        <v>#REF!</v>
      </c>
      <c r="P4" s="135" t="e">
        <f>IF(#REF!="","x",#REF!)</f>
        <v>#REF!</v>
      </c>
      <c r="Q4" s="135" t="e">
        <f>IF(#REF!="","x",#REF!)</f>
        <v>#REF!</v>
      </c>
      <c r="R4" s="135" t="e">
        <f>IF(#REF!="","x",#REF!)</f>
        <v>#REF!</v>
      </c>
      <c r="S4" s="135" t="e">
        <f>IF(#REF!="","x",#REF!)</f>
        <v>#REF!</v>
      </c>
      <c r="T4" s="135" t="e">
        <f>IF(#REF!="","x",#REF!)</f>
        <v>#REF!</v>
      </c>
      <c r="U4" s="135" t="e">
        <f>IF(#REF!="","x",#REF!)</f>
        <v>#REF!</v>
      </c>
      <c r="V4" s="135" t="e">
        <f>IF(#REF!="","x",#REF!)</f>
        <v>#REF!</v>
      </c>
      <c r="W4" s="135" t="e">
        <f>IF(#REF!="","x",#REF!)</f>
        <v>#REF!</v>
      </c>
      <c r="X4" s="135" t="e">
        <f>IF(#REF!="","x",#REF!)</f>
        <v>#REF!</v>
      </c>
      <c r="Y4" s="135" t="e">
        <f>IF(#REF!="","x",#REF!)</f>
        <v>#REF!</v>
      </c>
      <c r="Z4" s="135" t="e">
        <f>IF(#REF!="","x",#REF!)</f>
        <v>#REF!</v>
      </c>
      <c r="AA4" s="135" t="e">
        <f>IF(#REF!="","x",#REF!)</f>
        <v>#REF!</v>
      </c>
      <c r="AB4" s="135" t="e">
        <f>IF(#REF!="","x",#REF!)</f>
        <v>#REF!</v>
      </c>
      <c r="AC4" s="135" t="e">
        <f>IF(#REF!="","x",#REF!)</f>
        <v>#REF!</v>
      </c>
      <c r="AD4" s="135" t="e">
        <f>IF(#REF!="","x",#REF!)</f>
        <v>#REF!</v>
      </c>
      <c r="AE4" s="135" t="e">
        <f>IF(#REF!="","x",#REF!)</f>
        <v>#REF!</v>
      </c>
      <c r="AF4" s="135" t="e">
        <f>IF(#REF!="","x",#REF!)</f>
        <v>#REF!</v>
      </c>
      <c r="AG4" s="135" t="e">
        <f>IF(#REF!="","x",#REF!)</f>
        <v>#REF!</v>
      </c>
      <c r="AH4" s="135" t="e">
        <f>IF(#REF!="","x",#REF!)</f>
        <v>#REF!</v>
      </c>
      <c r="AI4" s="135" t="e">
        <f>IF(#REF!="","x",#REF!)</f>
        <v>#REF!</v>
      </c>
      <c r="AJ4" s="135" t="e">
        <f>IF(#REF!="","x",#REF!)</f>
        <v>#REF!</v>
      </c>
      <c r="AK4" s="135" t="e">
        <f>IF(#REF!="","x",#REF!)</f>
        <v>#REF!</v>
      </c>
      <c r="AL4" s="135" t="e">
        <f>IF(#REF!="","x",#REF!)</f>
        <v>#REF!</v>
      </c>
      <c r="AM4" s="135" t="e">
        <f>IF(#REF!="","x",#REF!)</f>
        <v>#REF!</v>
      </c>
      <c r="AN4" s="135" t="e">
        <f>IF(#REF!="","x",#REF!)</f>
        <v>#REF!</v>
      </c>
      <c r="AO4" s="135" t="e">
        <f>IF(#REF!="","x",#REF!)</f>
        <v>#REF!</v>
      </c>
      <c r="AP4" s="135" t="e">
        <f>IF(#REF!="","x",#REF!)</f>
        <v>#REF!</v>
      </c>
      <c r="AQ4" s="135" t="e">
        <f>IF(#REF!="","x",#REF!)</f>
        <v>#REF!</v>
      </c>
      <c r="AR4" s="135" t="e">
        <f>IF(#REF!="","x",#REF!)</f>
        <v>#REF!</v>
      </c>
      <c r="AS4" s="135" t="e">
        <f>IF(#REF!="","x",#REF!)</f>
        <v>#REF!</v>
      </c>
      <c r="AT4" s="135" t="e">
        <f>IF(#REF!="","x",#REF!)</f>
        <v>#REF!</v>
      </c>
      <c r="AU4" s="135" t="e">
        <f>IF(#REF!="","x",#REF!)</f>
        <v>#REF!</v>
      </c>
      <c r="AV4" s="135" t="e">
        <f>IF(#REF!="","x",#REF!)</f>
        <v>#REF!</v>
      </c>
      <c r="AW4" s="135" t="e">
        <f>IF(#REF!="","x",#REF!)</f>
        <v>#REF!</v>
      </c>
      <c r="AX4" s="135" t="e">
        <f>IF(#REF!="","x",#REF!)</f>
        <v>#REF!</v>
      </c>
      <c r="AY4" s="135" t="e">
        <f>IF(#REF!="","x",#REF!)</f>
        <v>#REF!</v>
      </c>
      <c r="AZ4" s="135" t="e">
        <f>IF(#REF!="","x",#REF!)</f>
        <v>#REF!</v>
      </c>
      <c r="BA4" s="135" t="e">
        <f>IF(#REF!="","x",#REF!)</f>
        <v>#REF!</v>
      </c>
      <c r="BB4" s="135" t="e">
        <f>IF(#REF!="","x",#REF!)</f>
        <v>#REF!</v>
      </c>
      <c r="BC4" s="135" t="e">
        <f>IF(#REF!="","x",#REF!)</f>
        <v>#REF!</v>
      </c>
      <c r="BD4" s="135" t="e">
        <f>IF(#REF!="","x",#REF!)</f>
        <v>#REF!</v>
      </c>
      <c r="BE4" s="174" t="e">
        <f>IF(#REF!="","x",YEAR(#REF!))</f>
        <v>#REF!</v>
      </c>
      <c r="BF4" s="174" t="e">
        <f>IF(#REF!="","x",YEAR(#REF!))</f>
        <v>#REF!</v>
      </c>
      <c r="BG4" s="174" t="e">
        <f>IF(#REF!="","x",YEAR(#REF!))</f>
        <v>#REF!</v>
      </c>
      <c r="BH4" s="135" t="e">
        <f>IF(#REF!="","x",#REF!)</f>
        <v>#REF!</v>
      </c>
      <c r="BI4" s="135" t="e">
        <f>IF(#REF!="","x",#REF!)</f>
        <v>#REF!</v>
      </c>
      <c r="BJ4" s="135" t="e">
        <f>IF(#REF!="","x",#REF!)</f>
        <v>#REF!</v>
      </c>
      <c r="BK4" s="135" t="e">
        <f>IF(#REF!="","x",#REF!)</f>
        <v>#REF!</v>
      </c>
      <c r="BL4" s="135" t="e">
        <f>IF(#REF!="","x",#REF!)</f>
        <v>#REF!</v>
      </c>
      <c r="BM4" s="135" t="e">
        <f>IF(#REF!="","x",#REF!)</f>
        <v>#REF!</v>
      </c>
      <c r="BN4" s="135" t="e">
        <f>IF(#REF!="","x",#REF!)</f>
        <v>#REF!</v>
      </c>
      <c r="BO4" s="135" t="e">
        <f>IF(#REF!="","x",#REF!)</f>
        <v>#REF!</v>
      </c>
      <c r="BP4" s="135" t="e">
        <f>IF(#REF!="","x",#REF!)</f>
        <v>#REF!</v>
      </c>
      <c r="BQ4" s="135" t="e">
        <f>IF(#REF!="","x",#REF!)</f>
        <v>#REF!</v>
      </c>
      <c r="BR4" s="135" t="e">
        <f>IF(#REF!="","x",#REF!)</f>
        <v>#REF!</v>
      </c>
      <c r="BS4" s="135" t="e">
        <f>IF(#REF!="","x",#REF!)</f>
        <v>#REF!</v>
      </c>
      <c r="BT4" s="135" t="e">
        <f>IF(#REF!="","x",#REF!)</f>
        <v>#REF!</v>
      </c>
      <c r="BU4" s="135" t="e">
        <f>IF(#REF!="","x",#REF!)</f>
        <v>#REF!</v>
      </c>
      <c r="BV4" s="135" t="e">
        <f>IF(#REF!="","x",#REF!)</f>
        <v>#REF!</v>
      </c>
      <c r="BW4" s="135" t="e">
        <f>IF(#REF!="","x",#REF!)</f>
        <v>#REF!</v>
      </c>
      <c r="BX4" s="135" t="e">
        <f>IF(#REF!="","x",#REF!)</f>
        <v>#REF!</v>
      </c>
      <c r="BY4" s="135" t="e">
        <f>IF(#REF!="","x",#REF!)</f>
        <v>#REF!</v>
      </c>
      <c r="BZ4" s="135" t="e">
        <f>IF(#REF!="","x",#REF!)</f>
        <v>#REF!</v>
      </c>
      <c r="CA4" s="135" t="e">
        <f>IF(#REF!="","x",#REF!)</f>
        <v>#REF!</v>
      </c>
      <c r="CB4" s="135" t="e">
        <f>IF(#REF!="","x",#REF!)</f>
        <v>#REF!</v>
      </c>
    </row>
    <row r="5" spans="1:80" x14ac:dyDescent="0.3">
      <c r="A5" s="111" t="s">
        <v>3</v>
      </c>
      <c r="B5" s="94" t="s">
        <v>2</v>
      </c>
      <c r="C5" s="135" t="e">
        <f>IF(#REF!="","x",#REF!)</f>
        <v>#REF!</v>
      </c>
      <c r="D5" s="135" t="e">
        <f>IF(#REF!="","x",#REF!)</f>
        <v>#REF!</v>
      </c>
      <c r="E5" s="135" t="e">
        <f>IF(#REF!="","x",#REF!)</f>
        <v>#REF!</v>
      </c>
      <c r="F5" s="135" t="e">
        <f>IF(#REF!="","x",#REF!)</f>
        <v>#REF!</v>
      </c>
      <c r="G5" s="135" t="e">
        <f>IF(#REF!="","x",#REF!)</f>
        <v>#REF!</v>
      </c>
      <c r="H5" s="135" t="e">
        <f>IF(#REF!="","x",#REF!)</f>
        <v>#REF!</v>
      </c>
      <c r="I5" s="135" t="e">
        <f>IF(#REF!="","x",#REF!)</f>
        <v>#REF!</v>
      </c>
      <c r="J5" s="135" t="e">
        <f>IF(#REF!="","x",#REF!)</f>
        <v>#REF!</v>
      </c>
      <c r="K5" s="135" t="e">
        <f>IF(#REF!="","x",#REF!)</f>
        <v>#REF!</v>
      </c>
      <c r="L5" s="135" t="e">
        <f>IF(#REF!="","x",#REF!)</f>
        <v>#REF!</v>
      </c>
      <c r="M5" s="135" t="e">
        <f>IF(#REF!="","x",#REF!)</f>
        <v>#REF!</v>
      </c>
      <c r="N5" s="135" t="e">
        <f>IF(#REF!="","x",#REF!)</f>
        <v>#REF!</v>
      </c>
      <c r="O5" s="135" t="e">
        <f>IF(#REF!="","x",#REF!)</f>
        <v>#REF!</v>
      </c>
      <c r="P5" s="135" t="e">
        <f>IF(#REF!="","x",#REF!)</f>
        <v>#REF!</v>
      </c>
      <c r="Q5" s="135" t="e">
        <f>IF(#REF!="","x",#REF!)</f>
        <v>#REF!</v>
      </c>
      <c r="R5" s="135" t="e">
        <f>IF(#REF!="","x",#REF!)</f>
        <v>#REF!</v>
      </c>
      <c r="S5" s="135" t="e">
        <f>IF(#REF!="","x",#REF!)</f>
        <v>#REF!</v>
      </c>
      <c r="T5" s="135" t="e">
        <f>IF(#REF!="","x",#REF!)</f>
        <v>#REF!</v>
      </c>
      <c r="U5" s="135" t="e">
        <f>IF(#REF!="","x",#REF!)</f>
        <v>#REF!</v>
      </c>
      <c r="V5" s="135" t="e">
        <f>IF(#REF!="","x",#REF!)</f>
        <v>#REF!</v>
      </c>
      <c r="W5" s="135" t="e">
        <f>IF(#REF!="","x",#REF!)</f>
        <v>#REF!</v>
      </c>
      <c r="X5" s="135" t="e">
        <f>IF(#REF!="","x",#REF!)</f>
        <v>#REF!</v>
      </c>
      <c r="Y5" s="135" t="e">
        <f>IF(#REF!="","x",#REF!)</f>
        <v>#REF!</v>
      </c>
      <c r="Z5" s="135" t="e">
        <f>IF(#REF!="","x",#REF!)</f>
        <v>#REF!</v>
      </c>
      <c r="AA5" s="135" t="e">
        <f>IF(#REF!="","x",#REF!)</f>
        <v>#REF!</v>
      </c>
      <c r="AB5" s="135" t="e">
        <f>IF(#REF!="","x",#REF!)</f>
        <v>#REF!</v>
      </c>
      <c r="AC5" s="135" t="e">
        <f>IF(#REF!="","x",#REF!)</f>
        <v>#REF!</v>
      </c>
      <c r="AD5" s="135" t="e">
        <f>IF(#REF!="","x",#REF!)</f>
        <v>#REF!</v>
      </c>
      <c r="AE5" s="135" t="e">
        <f>IF(#REF!="","x",#REF!)</f>
        <v>#REF!</v>
      </c>
      <c r="AF5" s="135" t="e">
        <f>IF(#REF!="","x",#REF!)</f>
        <v>#REF!</v>
      </c>
      <c r="AG5" s="135" t="e">
        <f>IF(#REF!="","x",#REF!)</f>
        <v>#REF!</v>
      </c>
      <c r="AH5" s="135" t="e">
        <f>IF(#REF!="","x",#REF!)</f>
        <v>#REF!</v>
      </c>
      <c r="AI5" s="135" t="e">
        <f>IF(#REF!="","x",#REF!)</f>
        <v>#REF!</v>
      </c>
      <c r="AJ5" s="135" t="e">
        <f>IF(#REF!="","x",#REF!)</f>
        <v>#REF!</v>
      </c>
      <c r="AK5" s="135" t="e">
        <f>IF(#REF!="","x",#REF!)</f>
        <v>#REF!</v>
      </c>
      <c r="AL5" s="135" t="e">
        <f>IF(#REF!="","x",#REF!)</f>
        <v>#REF!</v>
      </c>
      <c r="AM5" s="135" t="e">
        <f>IF(#REF!="","x",#REF!)</f>
        <v>#REF!</v>
      </c>
      <c r="AN5" s="135" t="e">
        <f>IF(#REF!="","x",#REF!)</f>
        <v>#REF!</v>
      </c>
      <c r="AO5" s="135" t="e">
        <f>IF(#REF!="","x",#REF!)</f>
        <v>#REF!</v>
      </c>
      <c r="AP5" s="135" t="e">
        <f>IF(#REF!="","x",#REF!)</f>
        <v>#REF!</v>
      </c>
      <c r="AQ5" s="135" t="e">
        <f>IF(#REF!="","x",#REF!)</f>
        <v>#REF!</v>
      </c>
      <c r="AR5" s="135" t="e">
        <f>IF(#REF!="","x",#REF!)</f>
        <v>#REF!</v>
      </c>
      <c r="AS5" s="135" t="e">
        <f>IF(#REF!="","x",#REF!)</f>
        <v>#REF!</v>
      </c>
      <c r="AT5" s="135" t="e">
        <f>IF(#REF!="","x",#REF!)</f>
        <v>#REF!</v>
      </c>
      <c r="AU5" s="135" t="e">
        <f>IF(#REF!="","x",#REF!)</f>
        <v>#REF!</v>
      </c>
      <c r="AV5" s="135" t="e">
        <f>IF(#REF!="","x",#REF!)</f>
        <v>#REF!</v>
      </c>
      <c r="AW5" s="135" t="e">
        <f>IF(#REF!="","x",#REF!)</f>
        <v>#REF!</v>
      </c>
      <c r="AX5" s="135" t="e">
        <f>IF(#REF!="","x",#REF!)</f>
        <v>#REF!</v>
      </c>
      <c r="AY5" s="135" t="e">
        <f>IF(#REF!="","x",#REF!)</f>
        <v>#REF!</v>
      </c>
      <c r="AZ5" s="135" t="e">
        <f>IF(#REF!="","x",#REF!)</f>
        <v>#REF!</v>
      </c>
      <c r="BA5" s="135" t="e">
        <f>IF(#REF!="","x",#REF!)</f>
        <v>#REF!</v>
      </c>
      <c r="BB5" s="135" t="e">
        <f>IF(#REF!="","x",#REF!)</f>
        <v>#REF!</v>
      </c>
      <c r="BC5" s="135" t="e">
        <f>IF(#REF!="","x",#REF!)</f>
        <v>#REF!</v>
      </c>
      <c r="BD5" s="135" t="e">
        <f>IF(#REF!="","x",#REF!)</f>
        <v>#REF!</v>
      </c>
      <c r="BE5" s="174" t="e">
        <f>IF(#REF!="","x",YEAR(#REF!))</f>
        <v>#REF!</v>
      </c>
      <c r="BF5" s="174" t="e">
        <f>IF(#REF!="","x",YEAR(#REF!))</f>
        <v>#REF!</v>
      </c>
      <c r="BG5" s="174" t="e">
        <f>IF(#REF!="","x",YEAR(#REF!))</f>
        <v>#REF!</v>
      </c>
      <c r="BH5" s="135" t="e">
        <f>IF(#REF!="","x",#REF!)</f>
        <v>#REF!</v>
      </c>
      <c r="BI5" s="135" t="e">
        <f>IF(#REF!="","x",#REF!)</f>
        <v>#REF!</v>
      </c>
      <c r="BJ5" s="135" t="e">
        <f>IF(#REF!="","x",#REF!)</f>
        <v>#REF!</v>
      </c>
      <c r="BK5" s="135" t="e">
        <f>IF(#REF!="","x",#REF!)</f>
        <v>#REF!</v>
      </c>
      <c r="BL5" s="135" t="e">
        <f>IF(#REF!="","x",#REF!)</f>
        <v>#REF!</v>
      </c>
      <c r="BM5" s="135" t="e">
        <f>IF(#REF!="","x",#REF!)</f>
        <v>#REF!</v>
      </c>
      <c r="BN5" s="135" t="e">
        <f>IF(#REF!="","x",#REF!)</f>
        <v>#REF!</v>
      </c>
      <c r="BO5" s="135" t="e">
        <f>IF(#REF!="","x",#REF!)</f>
        <v>#REF!</v>
      </c>
      <c r="BP5" s="135" t="e">
        <f>IF(#REF!="","x",#REF!)</f>
        <v>#REF!</v>
      </c>
      <c r="BQ5" s="135" t="e">
        <f>IF(#REF!="","x",#REF!)</f>
        <v>#REF!</v>
      </c>
      <c r="BR5" s="135" t="e">
        <f>IF(#REF!="","x",#REF!)</f>
        <v>#REF!</v>
      </c>
      <c r="BS5" s="135" t="e">
        <f>IF(#REF!="","x",#REF!)</f>
        <v>#REF!</v>
      </c>
      <c r="BT5" s="135" t="e">
        <f>IF(#REF!="","x",#REF!)</f>
        <v>#REF!</v>
      </c>
      <c r="BU5" s="135" t="e">
        <f>IF(#REF!="","x",#REF!)</f>
        <v>#REF!</v>
      </c>
      <c r="BV5" s="135" t="e">
        <f>IF(#REF!="","x",#REF!)</f>
        <v>#REF!</v>
      </c>
      <c r="BW5" s="135" t="e">
        <f>IF(#REF!="","x",#REF!)</f>
        <v>#REF!</v>
      </c>
      <c r="BX5" s="135" t="e">
        <f>IF(#REF!="","x",#REF!)</f>
        <v>#REF!</v>
      </c>
      <c r="BY5" s="135" t="e">
        <f>IF(#REF!="","x",#REF!)</f>
        <v>#REF!</v>
      </c>
      <c r="BZ5" s="135" t="e">
        <f>IF(#REF!="","x",#REF!)</f>
        <v>#REF!</v>
      </c>
      <c r="CA5" s="135" t="e">
        <f>IF(#REF!="","x",#REF!)</f>
        <v>#REF!</v>
      </c>
      <c r="CB5" s="135" t="e">
        <f>IF(#REF!="","x",#REF!)</f>
        <v>#REF!</v>
      </c>
    </row>
    <row r="6" spans="1:80" x14ac:dyDescent="0.3">
      <c r="A6" s="111" t="s">
        <v>5</v>
      </c>
      <c r="B6" s="94" t="s">
        <v>4</v>
      </c>
      <c r="C6" s="135" t="e">
        <f>IF(#REF!="","x",#REF!)</f>
        <v>#REF!</v>
      </c>
      <c r="D6" s="135" t="e">
        <f>IF(#REF!="","x",#REF!)</f>
        <v>#REF!</v>
      </c>
      <c r="E6" s="135" t="e">
        <f>IF(#REF!="","x",#REF!)</f>
        <v>#REF!</v>
      </c>
      <c r="F6" s="135" t="e">
        <f>IF(#REF!="","x",#REF!)</f>
        <v>#REF!</v>
      </c>
      <c r="G6" s="135" t="e">
        <f>IF(#REF!="","x",#REF!)</f>
        <v>#REF!</v>
      </c>
      <c r="H6" s="135" t="e">
        <f>IF(#REF!="","x",#REF!)</f>
        <v>#REF!</v>
      </c>
      <c r="I6" s="135" t="e">
        <f>IF(#REF!="","x",#REF!)</f>
        <v>#REF!</v>
      </c>
      <c r="J6" s="135" t="e">
        <f>IF(#REF!="","x",#REF!)</f>
        <v>#REF!</v>
      </c>
      <c r="K6" s="135" t="e">
        <f>IF(#REF!="","x",#REF!)</f>
        <v>#REF!</v>
      </c>
      <c r="L6" s="135" t="e">
        <f>IF(#REF!="","x",#REF!)</f>
        <v>#REF!</v>
      </c>
      <c r="M6" s="135" t="e">
        <f>IF(#REF!="","x",#REF!)</f>
        <v>#REF!</v>
      </c>
      <c r="N6" s="135" t="e">
        <f>IF(#REF!="","x",#REF!)</f>
        <v>#REF!</v>
      </c>
      <c r="O6" s="135" t="e">
        <f>IF(#REF!="","x",#REF!)</f>
        <v>#REF!</v>
      </c>
      <c r="P6" s="135" t="e">
        <f>IF(#REF!="","x",#REF!)</f>
        <v>#REF!</v>
      </c>
      <c r="Q6" s="135" t="e">
        <f>IF(#REF!="","x",#REF!)</f>
        <v>#REF!</v>
      </c>
      <c r="R6" s="135" t="e">
        <f>IF(#REF!="","x",#REF!)</f>
        <v>#REF!</v>
      </c>
      <c r="S6" s="135" t="e">
        <f>IF(#REF!="","x",#REF!)</f>
        <v>#REF!</v>
      </c>
      <c r="T6" s="135" t="e">
        <f>IF(#REF!="","x",#REF!)</f>
        <v>#REF!</v>
      </c>
      <c r="U6" s="135" t="e">
        <f>IF(#REF!="","x",#REF!)</f>
        <v>#REF!</v>
      </c>
      <c r="V6" s="135" t="e">
        <f>IF(#REF!="","x",#REF!)</f>
        <v>#REF!</v>
      </c>
      <c r="W6" s="135" t="e">
        <f>IF(#REF!="","x",#REF!)</f>
        <v>#REF!</v>
      </c>
      <c r="X6" s="135" t="e">
        <f>IF(#REF!="","x",#REF!)</f>
        <v>#REF!</v>
      </c>
      <c r="Y6" s="135" t="e">
        <f>IF(#REF!="","x",#REF!)</f>
        <v>#REF!</v>
      </c>
      <c r="Z6" s="135" t="e">
        <f>IF(#REF!="","x",#REF!)</f>
        <v>#REF!</v>
      </c>
      <c r="AA6" s="135" t="e">
        <f>IF(#REF!="","x",#REF!)</f>
        <v>#REF!</v>
      </c>
      <c r="AB6" s="135" t="e">
        <f>IF(#REF!="","x",#REF!)</f>
        <v>#REF!</v>
      </c>
      <c r="AC6" s="135" t="e">
        <f>IF(#REF!="","x",#REF!)</f>
        <v>#REF!</v>
      </c>
      <c r="AD6" s="135" t="e">
        <f>IF(#REF!="","x",#REF!)</f>
        <v>#REF!</v>
      </c>
      <c r="AE6" s="135" t="e">
        <f>IF(#REF!="","x",#REF!)</f>
        <v>#REF!</v>
      </c>
      <c r="AF6" s="135" t="e">
        <f>IF(#REF!="","x",#REF!)</f>
        <v>#REF!</v>
      </c>
      <c r="AG6" s="135" t="e">
        <f>IF(#REF!="","x",#REF!)</f>
        <v>#REF!</v>
      </c>
      <c r="AH6" s="135" t="e">
        <f>IF(#REF!="","x",#REF!)</f>
        <v>#REF!</v>
      </c>
      <c r="AI6" s="135" t="e">
        <f>IF(#REF!="","x",#REF!)</f>
        <v>#REF!</v>
      </c>
      <c r="AJ6" s="135" t="e">
        <f>IF(#REF!="","x",#REF!)</f>
        <v>#REF!</v>
      </c>
      <c r="AK6" s="135" t="e">
        <f>IF(#REF!="","x",#REF!)</f>
        <v>#REF!</v>
      </c>
      <c r="AL6" s="135" t="e">
        <f>IF(#REF!="","x",#REF!)</f>
        <v>#REF!</v>
      </c>
      <c r="AM6" s="135" t="e">
        <f>IF(#REF!="","x",#REF!)</f>
        <v>#REF!</v>
      </c>
      <c r="AN6" s="135" t="e">
        <f>IF(#REF!="","x",#REF!)</f>
        <v>#REF!</v>
      </c>
      <c r="AO6" s="135" t="e">
        <f>IF(#REF!="","x",#REF!)</f>
        <v>#REF!</v>
      </c>
      <c r="AP6" s="135" t="e">
        <f>IF(#REF!="","x",#REF!)</f>
        <v>#REF!</v>
      </c>
      <c r="AQ6" s="135" t="e">
        <f>IF(#REF!="","x",#REF!)</f>
        <v>#REF!</v>
      </c>
      <c r="AR6" s="135" t="e">
        <f>IF(#REF!="","x",#REF!)</f>
        <v>#REF!</v>
      </c>
      <c r="AS6" s="135" t="e">
        <f>IF(#REF!="","x",#REF!)</f>
        <v>#REF!</v>
      </c>
      <c r="AT6" s="135" t="e">
        <f>IF(#REF!="","x",#REF!)</f>
        <v>#REF!</v>
      </c>
      <c r="AU6" s="135" t="e">
        <f>IF(#REF!="","x",#REF!)</f>
        <v>#REF!</v>
      </c>
      <c r="AV6" s="135" t="e">
        <f>IF(#REF!="","x",#REF!)</f>
        <v>#REF!</v>
      </c>
      <c r="AW6" s="135" t="e">
        <f>IF(#REF!="","x",#REF!)</f>
        <v>#REF!</v>
      </c>
      <c r="AX6" s="135" t="e">
        <f>IF(#REF!="","x",#REF!)</f>
        <v>#REF!</v>
      </c>
      <c r="AY6" s="135" t="e">
        <f>IF(#REF!="","x",#REF!)</f>
        <v>#REF!</v>
      </c>
      <c r="AZ6" s="135" t="e">
        <f>IF(#REF!="","x",#REF!)</f>
        <v>#REF!</v>
      </c>
      <c r="BA6" s="135" t="e">
        <f>IF(#REF!="","x",#REF!)</f>
        <v>#REF!</v>
      </c>
      <c r="BB6" s="135" t="e">
        <f>IF(#REF!="","x",#REF!)</f>
        <v>#REF!</v>
      </c>
      <c r="BC6" s="135" t="e">
        <f>IF(#REF!="","x",#REF!)</f>
        <v>#REF!</v>
      </c>
      <c r="BD6" s="135" t="e">
        <f>IF(#REF!="","x",#REF!)</f>
        <v>#REF!</v>
      </c>
      <c r="BE6" s="174" t="e">
        <f>IF(#REF!="","x",YEAR(#REF!))</f>
        <v>#REF!</v>
      </c>
      <c r="BF6" s="174" t="e">
        <f>IF(#REF!="","x",YEAR(#REF!))</f>
        <v>#REF!</v>
      </c>
      <c r="BG6" s="174" t="e">
        <f>IF(#REF!="","x",YEAR(#REF!))</f>
        <v>#REF!</v>
      </c>
      <c r="BH6" s="135" t="e">
        <f>IF(#REF!="","x",#REF!)</f>
        <v>#REF!</v>
      </c>
      <c r="BI6" s="135" t="e">
        <f>IF(#REF!="","x",#REF!)</f>
        <v>#REF!</v>
      </c>
      <c r="BJ6" s="135" t="e">
        <f>IF(#REF!="","x",#REF!)</f>
        <v>#REF!</v>
      </c>
      <c r="BK6" s="135" t="e">
        <f>IF(#REF!="","x",#REF!)</f>
        <v>#REF!</v>
      </c>
      <c r="BL6" s="135" t="e">
        <f>IF(#REF!="","x",#REF!)</f>
        <v>#REF!</v>
      </c>
      <c r="BM6" s="135" t="e">
        <f>IF(#REF!="","x",#REF!)</f>
        <v>#REF!</v>
      </c>
      <c r="BN6" s="135" t="e">
        <f>IF(#REF!="","x",#REF!)</f>
        <v>#REF!</v>
      </c>
      <c r="BO6" s="135" t="e">
        <f>IF(#REF!="","x",#REF!)</f>
        <v>#REF!</v>
      </c>
      <c r="BP6" s="135" t="e">
        <f>IF(#REF!="","x",#REF!)</f>
        <v>#REF!</v>
      </c>
      <c r="BQ6" s="135" t="e">
        <f>IF(#REF!="","x",#REF!)</f>
        <v>#REF!</v>
      </c>
      <c r="BR6" s="135" t="e">
        <f>IF(#REF!="","x",#REF!)</f>
        <v>#REF!</v>
      </c>
      <c r="BS6" s="135" t="e">
        <f>IF(#REF!="","x",#REF!)</f>
        <v>#REF!</v>
      </c>
      <c r="BT6" s="135" t="e">
        <f>IF(#REF!="","x",#REF!)</f>
        <v>#REF!</v>
      </c>
      <c r="BU6" s="135" t="e">
        <f>IF(#REF!="","x",#REF!)</f>
        <v>#REF!</v>
      </c>
      <c r="BV6" s="135" t="e">
        <f>IF(#REF!="","x",#REF!)</f>
        <v>#REF!</v>
      </c>
      <c r="BW6" s="135" t="e">
        <f>IF(#REF!="","x",#REF!)</f>
        <v>#REF!</v>
      </c>
      <c r="BX6" s="135" t="e">
        <f>IF(#REF!="","x",#REF!)</f>
        <v>#REF!</v>
      </c>
      <c r="BY6" s="135" t="e">
        <f>IF(#REF!="","x",#REF!)</f>
        <v>#REF!</v>
      </c>
      <c r="BZ6" s="135" t="e">
        <f>IF(#REF!="","x",#REF!)</f>
        <v>#REF!</v>
      </c>
      <c r="CA6" s="135" t="e">
        <f>IF(#REF!="","x",#REF!)</f>
        <v>#REF!</v>
      </c>
      <c r="CB6" s="135" t="e">
        <f>IF(#REF!="","x",#REF!)</f>
        <v>#REF!</v>
      </c>
    </row>
    <row r="7" spans="1:80" x14ac:dyDescent="0.3">
      <c r="A7" s="111" t="s">
        <v>7</v>
      </c>
      <c r="B7" s="94" t="s">
        <v>6</v>
      </c>
      <c r="C7" s="135" t="e">
        <f>IF(#REF!="","x",#REF!)</f>
        <v>#REF!</v>
      </c>
      <c r="D7" s="135" t="e">
        <f>IF(#REF!="","x",#REF!)</f>
        <v>#REF!</v>
      </c>
      <c r="E7" s="135" t="e">
        <f>IF(#REF!="","x",#REF!)</f>
        <v>#REF!</v>
      </c>
      <c r="F7" s="135" t="e">
        <f>IF(#REF!="","x",#REF!)</f>
        <v>#REF!</v>
      </c>
      <c r="G7" s="135" t="e">
        <f>IF(#REF!="","x",#REF!)</f>
        <v>#REF!</v>
      </c>
      <c r="H7" s="135" t="e">
        <f>IF(#REF!="","x",#REF!)</f>
        <v>#REF!</v>
      </c>
      <c r="I7" s="135" t="e">
        <f>IF(#REF!="","x",#REF!)</f>
        <v>#REF!</v>
      </c>
      <c r="J7" s="135" t="e">
        <f>IF(#REF!="","x",#REF!)</f>
        <v>#REF!</v>
      </c>
      <c r="K7" s="135" t="e">
        <f>IF(#REF!="","x",#REF!)</f>
        <v>#REF!</v>
      </c>
      <c r="L7" s="135" t="e">
        <f>IF(#REF!="","x",#REF!)</f>
        <v>#REF!</v>
      </c>
      <c r="M7" s="135" t="e">
        <f>IF(#REF!="","x",#REF!)</f>
        <v>#REF!</v>
      </c>
      <c r="N7" s="135" t="e">
        <f>IF(#REF!="","x",#REF!)</f>
        <v>#REF!</v>
      </c>
      <c r="O7" s="135" t="e">
        <f>IF(#REF!="","x",#REF!)</f>
        <v>#REF!</v>
      </c>
      <c r="P7" s="135" t="e">
        <f>IF(#REF!="","x",#REF!)</f>
        <v>#REF!</v>
      </c>
      <c r="Q7" s="135" t="e">
        <f>IF(#REF!="","x",#REF!)</f>
        <v>#REF!</v>
      </c>
      <c r="R7" s="135" t="e">
        <f>IF(#REF!="","x",#REF!)</f>
        <v>#REF!</v>
      </c>
      <c r="S7" s="135" t="e">
        <f>IF(#REF!="","x",#REF!)</f>
        <v>#REF!</v>
      </c>
      <c r="T7" s="135" t="e">
        <f>IF(#REF!="","x",#REF!)</f>
        <v>#REF!</v>
      </c>
      <c r="U7" s="135" t="e">
        <f>IF(#REF!="","x",#REF!)</f>
        <v>#REF!</v>
      </c>
      <c r="V7" s="135" t="e">
        <f>IF(#REF!="","x",#REF!)</f>
        <v>#REF!</v>
      </c>
      <c r="W7" s="135" t="e">
        <f>IF(#REF!="","x",#REF!)</f>
        <v>#REF!</v>
      </c>
      <c r="X7" s="135" t="e">
        <f>IF(#REF!="","x",#REF!)</f>
        <v>#REF!</v>
      </c>
      <c r="Y7" s="135" t="e">
        <f>IF(#REF!="","x",#REF!)</f>
        <v>#REF!</v>
      </c>
      <c r="Z7" s="135" t="e">
        <f>IF(#REF!="","x",#REF!)</f>
        <v>#REF!</v>
      </c>
      <c r="AA7" s="135" t="e">
        <f>IF(#REF!="","x",#REF!)</f>
        <v>#REF!</v>
      </c>
      <c r="AB7" s="135" t="e">
        <f>IF(#REF!="","x",#REF!)</f>
        <v>#REF!</v>
      </c>
      <c r="AC7" s="135" t="e">
        <f>IF(#REF!="","x",#REF!)</f>
        <v>#REF!</v>
      </c>
      <c r="AD7" s="135" t="e">
        <f>IF(#REF!="","x",#REF!)</f>
        <v>#REF!</v>
      </c>
      <c r="AE7" s="135" t="e">
        <f>IF(#REF!="","x",#REF!)</f>
        <v>#REF!</v>
      </c>
      <c r="AF7" s="135" t="e">
        <f>IF(#REF!="","x",#REF!)</f>
        <v>#REF!</v>
      </c>
      <c r="AG7" s="135" t="e">
        <f>IF(#REF!="","x",#REF!)</f>
        <v>#REF!</v>
      </c>
      <c r="AH7" s="135" t="e">
        <f>IF(#REF!="","x",#REF!)</f>
        <v>#REF!</v>
      </c>
      <c r="AI7" s="135" t="e">
        <f>IF(#REF!="","x",#REF!)</f>
        <v>#REF!</v>
      </c>
      <c r="AJ7" s="135" t="e">
        <f>IF(#REF!="","x",#REF!)</f>
        <v>#REF!</v>
      </c>
      <c r="AK7" s="135" t="e">
        <f>IF(#REF!="","x",#REF!)</f>
        <v>#REF!</v>
      </c>
      <c r="AL7" s="135" t="e">
        <f>IF(#REF!="","x",#REF!)</f>
        <v>#REF!</v>
      </c>
      <c r="AM7" s="135" t="e">
        <f>IF(#REF!="","x",#REF!)</f>
        <v>#REF!</v>
      </c>
      <c r="AN7" s="135" t="e">
        <f>IF(#REF!="","x",#REF!)</f>
        <v>#REF!</v>
      </c>
      <c r="AO7" s="135" t="e">
        <f>IF(#REF!="","x",#REF!)</f>
        <v>#REF!</v>
      </c>
      <c r="AP7" s="135" t="e">
        <f>IF(#REF!="","x",#REF!)</f>
        <v>#REF!</v>
      </c>
      <c r="AQ7" s="135" t="e">
        <f>IF(#REF!="","x",#REF!)</f>
        <v>#REF!</v>
      </c>
      <c r="AR7" s="135" t="e">
        <f>IF(#REF!="","x",#REF!)</f>
        <v>#REF!</v>
      </c>
      <c r="AS7" s="135" t="e">
        <f>IF(#REF!="","x",#REF!)</f>
        <v>#REF!</v>
      </c>
      <c r="AT7" s="135" t="e">
        <f>IF(#REF!="","x",#REF!)</f>
        <v>#REF!</v>
      </c>
      <c r="AU7" s="135" t="e">
        <f>IF(#REF!="","x",#REF!)</f>
        <v>#REF!</v>
      </c>
      <c r="AV7" s="135" t="e">
        <f>IF(#REF!="","x",#REF!)</f>
        <v>#REF!</v>
      </c>
      <c r="AW7" s="135" t="e">
        <f>IF(#REF!="","x",#REF!)</f>
        <v>#REF!</v>
      </c>
      <c r="AX7" s="135" t="e">
        <f>IF(#REF!="","x",#REF!)</f>
        <v>#REF!</v>
      </c>
      <c r="AY7" s="135" t="e">
        <f>IF(#REF!="","x",#REF!)</f>
        <v>#REF!</v>
      </c>
      <c r="AZ7" s="135" t="e">
        <f>IF(#REF!="","x",#REF!)</f>
        <v>#REF!</v>
      </c>
      <c r="BA7" s="135" t="e">
        <f>IF(#REF!="","x",#REF!)</f>
        <v>#REF!</v>
      </c>
      <c r="BB7" s="135" t="e">
        <f>IF(#REF!="","x",#REF!)</f>
        <v>#REF!</v>
      </c>
      <c r="BC7" s="135" t="e">
        <f>IF(#REF!="","x",#REF!)</f>
        <v>#REF!</v>
      </c>
      <c r="BD7" s="135" t="e">
        <f>IF(#REF!="","x",#REF!)</f>
        <v>#REF!</v>
      </c>
      <c r="BE7" s="174" t="e">
        <f>IF(#REF!="","x",YEAR(#REF!))</f>
        <v>#REF!</v>
      </c>
      <c r="BF7" s="174" t="e">
        <f>IF(#REF!="","x",YEAR(#REF!))</f>
        <v>#REF!</v>
      </c>
      <c r="BG7" s="174" t="e">
        <f>IF(#REF!="","x",YEAR(#REF!))</f>
        <v>#REF!</v>
      </c>
      <c r="BH7" s="135" t="e">
        <f>IF(#REF!="","x",#REF!)</f>
        <v>#REF!</v>
      </c>
      <c r="BI7" s="135" t="e">
        <f>IF(#REF!="","x",#REF!)</f>
        <v>#REF!</v>
      </c>
      <c r="BJ7" s="135" t="e">
        <f>IF(#REF!="","x",#REF!)</f>
        <v>#REF!</v>
      </c>
      <c r="BK7" s="135" t="e">
        <f>IF(#REF!="","x",#REF!)</f>
        <v>#REF!</v>
      </c>
      <c r="BL7" s="135" t="e">
        <f>IF(#REF!="","x",#REF!)</f>
        <v>#REF!</v>
      </c>
      <c r="BM7" s="135" t="e">
        <f>IF(#REF!="","x",#REF!)</f>
        <v>#REF!</v>
      </c>
      <c r="BN7" s="135" t="e">
        <f>IF(#REF!="","x",#REF!)</f>
        <v>#REF!</v>
      </c>
      <c r="BO7" s="135" t="e">
        <f>IF(#REF!="","x",#REF!)</f>
        <v>#REF!</v>
      </c>
      <c r="BP7" s="135" t="e">
        <f>IF(#REF!="","x",#REF!)</f>
        <v>#REF!</v>
      </c>
      <c r="BQ7" s="135" t="e">
        <f>IF(#REF!="","x",#REF!)</f>
        <v>#REF!</v>
      </c>
      <c r="BR7" s="135" t="e">
        <f>IF(#REF!="","x",#REF!)</f>
        <v>#REF!</v>
      </c>
      <c r="BS7" s="135" t="e">
        <f>IF(#REF!="","x",#REF!)</f>
        <v>#REF!</v>
      </c>
      <c r="BT7" s="135" t="e">
        <f>IF(#REF!="","x",#REF!)</f>
        <v>#REF!</v>
      </c>
      <c r="BU7" s="135" t="e">
        <f>IF(#REF!="","x",#REF!)</f>
        <v>#REF!</v>
      </c>
      <c r="BV7" s="135" t="e">
        <f>IF(#REF!="","x",#REF!)</f>
        <v>#REF!</v>
      </c>
      <c r="BW7" s="135" t="e">
        <f>IF(#REF!="","x",#REF!)</f>
        <v>#REF!</v>
      </c>
      <c r="BX7" s="135" t="e">
        <f>IF(#REF!="","x",#REF!)</f>
        <v>#REF!</v>
      </c>
      <c r="BY7" s="135" t="e">
        <f>IF(#REF!="","x",#REF!)</f>
        <v>#REF!</v>
      </c>
      <c r="BZ7" s="135" t="e">
        <f>IF(#REF!="","x",#REF!)</f>
        <v>#REF!</v>
      </c>
      <c r="CA7" s="135" t="e">
        <f>IF(#REF!="","x",#REF!)</f>
        <v>#REF!</v>
      </c>
      <c r="CB7" s="135" t="e">
        <f>IF(#REF!="","x",#REF!)</f>
        <v>#REF!</v>
      </c>
    </row>
    <row r="8" spans="1:80" x14ac:dyDescent="0.3">
      <c r="A8" s="111" t="s">
        <v>9</v>
      </c>
      <c r="B8" s="94" t="s">
        <v>8</v>
      </c>
      <c r="C8" s="135" t="e">
        <f>IF(#REF!="","x",#REF!)</f>
        <v>#REF!</v>
      </c>
      <c r="D8" s="135" t="e">
        <f>IF(#REF!="","x",#REF!)</f>
        <v>#REF!</v>
      </c>
      <c r="E8" s="135" t="e">
        <f>IF(#REF!="","x",#REF!)</f>
        <v>#REF!</v>
      </c>
      <c r="F8" s="135" t="e">
        <f>IF(#REF!="","x",#REF!)</f>
        <v>#REF!</v>
      </c>
      <c r="G8" s="135" t="e">
        <f>IF(#REF!="","x",#REF!)</f>
        <v>#REF!</v>
      </c>
      <c r="H8" s="135" t="e">
        <f>IF(#REF!="","x",#REF!)</f>
        <v>#REF!</v>
      </c>
      <c r="I8" s="135" t="e">
        <f>IF(#REF!="","x",#REF!)</f>
        <v>#REF!</v>
      </c>
      <c r="J8" s="135" t="e">
        <f>IF(#REF!="","x",#REF!)</f>
        <v>#REF!</v>
      </c>
      <c r="K8" s="135" t="e">
        <f>IF(#REF!="","x",#REF!)</f>
        <v>#REF!</v>
      </c>
      <c r="L8" s="135" t="e">
        <f>IF(#REF!="","x",#REF!)</f>
        <v>#REF!</v>
      </c>
      <c r="M8" s="135" t="e">
        <f>IF(#REF!="","x",#REF!)</f>
        <v>#REF!</v>
      </c>
      <c r="N8" s="135" t="e">
        <f>IF(#REF!="","x",#REF!)</f>
        <v>#REF!</v>
      </c>
      <c r="O8" s="135" t="e">
        <f>IF(#REF!="","x",#REF!)</f>
        <v>#REF!</v>
      </c>
      <c r="P8" s="135" t="e">
        <f>IF(#REF!="","x",#REF!)</f>
        <v>#REF!</v>
      </c>
      <c r="Q8" s="135" t="e">
        <f>IF(#REF!="","x",#REF!)</f>
        <v>#REF!</v>
      </c>
      <c r="R8" s="135" t="e">
        <f>IF(#REF!="","x",#REF!)</f>
        <v>#REF!</v>
      </c>
      <c r="S8" s="135" t="e">
        <f>IF(#REF!="","x",#REF!)</f>
        <v>#REF!</v>
      </c>
      <c r="T8" s="135" t="e">
        <f>IF(#REF!="","x",#REF!)</f>
        <v>#REF!</v>
      </c>
      <c r="U8" s="135" t="e">
        <f>IF(#REF!="","x",#REF!)</f>
        <v>#REF!</v>
      </c>
      <c r="V8" s="135" t="e">
        <f>IF(#REF!="","x",#REF!)</f>
        <v>#REF!</v>
      </c>
      <c r="W8" s="135" t="e">
        <f>IF(#REF!="","x",#REF!)</f>
        <v>#REF!</v>
      </c>
      <c r="X8" s="135" t="e">
        <f>IF(#REF!="","x",#REF!)</f>
        <v>#REF!</v>
      </c>
      <c r="Y8" s="135" t="e">
        <f>IF(#REF!="","x",#REF!)</f>
        <v>#REF!</v>
      </c>
      <c r="Z8" s="135" t="e">
        <f>IF(#REF!="","x",#REF!)</f>
        <v>#REF!</v>
      </c>
      <c r="AA8" s="135" t="e">
        <f>IF(#REF!="","x",#REF!)</f>
        <v>#REF!</v>
      </c>
      <c r="AB8" s="135" t="e">
        <f>IF(#REF!="","x",#REF!)</f>
        <v>#REF!</v>
      </c>
      <c r="AC8" s="135" t="e">
        <f>IF(#REF!="","x",#REF!)</f>
        <v>#REF!</v>
      </c>
      <c r="AD8" s="135" t="e">
        <f>IF(#REF!="","x",#REF!)</f>
        <v>#REF!</v>
      </c>
      <c r="AE8" s="135" t="e">
        <f>IF(#REF!="","x",#REF!)</f>
        <v>#REF!</v>
      </c>
      <c r="AF8" s="135" t="e">
        <f>IF(#REF!="","x",#REF!)</f>
        <v>#REF!</v>
      </c>
      <c r="AG8" s="135" t="e">
        <f>IF(#REF!="","x",#REF!)</f>
        <v>#REF!</v>
      </c>
      <c r="AH8" s="135" t="e">
        <f>IF(#REF!="","x",#REF!)</f>
        <v>#REF!</v>
      </c>
      <c r="AI8" s="135" t="e">
        <f>IF(#REF!="","x",#REF!)</f>
        <v>#REF!</v>
      </c>
      <c r="AJ8" s="135" t="e">
        <f>IF(#REF!="","x",#REF!)</f>
        <v>#REF!</v>
      </c>
      <c r="AK8" s="135" t="e">
        <f>IF(#REF!="","x",#REF!)</f>
        <v>#REF!</v>
      </c>
      <c r="AL8" s="135" t="e">
        <f>IF(#REF!="","x",#REF!)</f>
        <v>#REF!</v>
      </c>
      <c r="AM8" s="135" t="e">
        <f>IF(#REF!="","x",#REF!)</f>
        <v>#REF!</v>
      </c>
      <c r="AN8" s="135" t="e">
        <f>IF(#REF!="","x",#REF!)</f>
        <v>#REF!</v>
      </c>
      <c r="AO8" s="135" t="e">
        <f>IF(#REF!="","x",#REF!)</f>
        <v>#REF!</v>
      </c>
      <c r="AP8" s="135" t="e">
        <f>IF(#REF!="","x",#REF!)</f>
        <v>#REF!</v>
      </c>
      <c r="AQ8" s="135" t="e">
        <f>IF(#REF!="","x",#REF!)</f>
        <v>#REF!</v>
      </c>
      <c r="AR8" s="135" t="e">
        <f>IF(#REF!="","x",#REF!)</f>
        <v>#REF!</v>
      </c>
      <c r="AS8" s="135" t="e">
        <f>IF(#REF!="","x",#REF!)</f>
        <v>#REF!</v>
      </c>
      <c r="AT8" s="135" t="e">
        <f>IF(#REF!="","x",#REF!)</f>
        <v>#REF!</v>
      </c>
      <c r="AU8" s="135" t="e">
        <f>IF(#REF!="","x",#REF!)</f>
        <v>#REF!</v>
      </c>
      <c r="AV8" s="135" t="e">
        <f>IF(#REF!="","x",#REF!)</f>
        <v>#REF!</v>
      </c>
      <c r="AW8" s="135" t="e">
        <f>IF(#REF!="","x",#REF!)</f>
        <v>#REF!</v>
      </c>
      <c r="AX8" s="135" t="e">
        <f>IF(#REF!="","x",#REF!)</f>
        <v>#REF!</v>
      </c>
      <c r="AY8" s="135" t="e">
        <f>IF(#REF!="","x",#REF!)</f>
        <v>#REF!</v>
      </c>
      <c r="AZ8" s="135" t="e">
        <f>IF(#REF!="","x",#REF!)</f>
        <v>#REF!</v>
      </c>
      <c r="BA8" s="135" t="e">
        <f>IF(#REF!="","x",#REF!)</f>
        <v>#REF!</v>
      </c>
      <c r="BB8" s="135" t="e">
        <f>IF(#REF!="","x",#REF!)</f>
        <v>#REF!</v>
      </c>
      <c r="BC8" s="135" t="e">
        <f>IF(#REF!="","x",#REF!)</f>
        <v>#REF!</v>
      </c>
      <c r="BD8" s="135" t="e">
        <f>IF(#REF!="","x",#REF!)</f>
        <v>#REF!</v>
      </c>
      <c r="BE8" s="174" t="e">
        <f>IF(#REF!="","x",YEAR(#REF!))</f>
        <v>#REF!</v>
      </c>
      <c r="BF8" s="174" t="e">
        <f>IF(#REF!="","x",YEAR(#REF!))</f>
        <v>#REF!</v>
      </c>
      <c r="BG8" s="174" t="e">
        <f>IF(#REF!="","x",YEAR(#REF!))</f>
        <v>#REF!</v>
      </c>
      <c r="BH8" s="135" t="e">
        <f>IF(#REF!="","x",#REF!)</f>
        <v>#REF!</v>
      </c>
      <c r="BI8" s="135" t="e">
        <f>IF(#REF!="","x",#REF!)</f>
        <v>#REF!</v>
      </c>
      <c r="BJ8" s="135" t="e">
        <f>IF(#REF!="","x",#REF!)</f>
        <v>#REF!</v>
      </c>
      <c r="BK8" s="135" t="e">
        <f>IF(#REF!="","x",#REF!)</f>
        <v>#REF!</v>
      </c>
      <c r="BL8" s="135" t="e">
        <f>IF(#REF!="","x",#REF!)</f>
        <v>#REF!</v>
      </c>
      <c r="BM8" s="135" t="e">
        <f>IF(#REF!="","x",#REF!)</f>
        <v>#REF!</v>
      </c>
      <c r="BN8" s="135" t="e">
        <f>IF(#REF!="","x",#REF!)</f>
        <v>#REF!</v>
      </c>
      <c r="BO8" s="135" t="e">
        <f>IF(#REF!="","x",#REF!)</f>
        <v>#REF!</v>
      </c>
      <c r="BP8" s="135" t="e">
        <f>IF(#REF!="","x",#REF!)</f>
        <v>#REF!</v>
      </c>
      <c r="BQ8" s="135" t="e">
        <f>IF(#REF!="","x",#REF!)</f>
        <v>#REF!</v>
      </c>
      <c r="BR8" s="135" t="e">
        <f>IF(#REF!="","x",#REF!)</f>
        <v>#REF!</v>
      </c>
      <c r="BS8" s="135" t="e">
        <f>IF(#REF!="","x",#REF!)</f>
        <v>#REF!</v>
      </c>
      <c r="BT8" s="135" t="e">
        <f>IF(#REF!="","x",#REF!)</f>
        <v>#REF!</v>
      </c>
      <c r="BU8" s="135" t="e">
        <f>IF(#REF!="","x",#REF!)</f>
        <v>#REF!</v>
      </c>
      <c r="BV8" s="135" t="e">
        <f>IF(#REF!="","x",#REF!)</f>
        <v>#REF!</v>
      </c>
      <c r="BW8" s="135" t="e">
        <f>IF(#REF!="","x",#REF!)</f>
        <v>#REF!</v>
      </c>
      <c r="BX8" s="135" t="e">
        <f>IF(#REF!="","x",#REF!)</f>
        <v>#REF!</v>
      </c>
      <c r="BY8" s="135" t="e">
        <f>IF(#REF!="","x",#REF!)</f>
        <v>#REF!</v>
      </c>
      <c r="BZ8" s="135" t="e">
        <f>IF(#REF!="","x",#REF!)</f>
        <v>#REF!</v>
      </c>
      <c r="CA8" s="135" t="e">
        <f>IF(#REF!="","x",#REF!)</f>
        <v>#REF!</v>
      </c>
      <c r="CB8" s="135" t="e">
        <f>IF(#REF!="","x",#REF!)</f>
        <v>#REF!</v>
      </c>
    </row>
    <row r="9" spans="1:80" x14ac:dyDescent="0.3">
      <c r="A9" s="111" t="s">
        <v>11</v>
      </c>
      <c r="B9" s="94" t="s">
        <v>10</v>
      </c>
      <c r="C9" s="135" t="e">
        <f>IF(#REF!="","x",#REF!)</f>
        <v>#REF!</v>
      </c>
      <c r="D9" s="135" t="e">
        <f>IF(#REF!="","x",#REF!)</f>
        <v>#REF!</v>
      </c>
      <c r="E9" s="135" t="e">
        <f>IF(#REF!="","x",#REF!)</f>
        <v>#REF!</v>
      </c>
      <c r="F9" s="135" t="e">
        <f>IF(#REF!="","x",#REF!)</f>
        <v>#REF!</v>
      </c>
      <c r="G9" s="135" t="e">
        <f>IF(#REF!="","x",#REF!)</f>
        <v>#REF!</v>
      </c>
      <c r="H9" s="135" t="e">
        <f>IF(#REF!="","x",#REF!)</f>
        <v>#REF!</v>
      </c>
      <c r="I9" s="135" t="e">
        <f>IF(#REF!="","x",#REF!)</f>
        <v>#REF!</v>
      </c>
      <c r="J9" s="135" t="e">
        <f>IF(#REF!="","x",#REF!)</f>
        <v>#REF!</v>
      </c>
      <c r="K9" s="135" t="e">
        <f>IF(#REF!="","x",#REF!)</f>
        <v>#REF!</v>
      </c>
      <c r="L9" s="135" t="e">
        <f>IF(#REF!="","x",#REF!)</f>
        <v>#REF!</v>
      </c>
      <c r="M9" s="135" t="e">
        <f>IF(#REF!="","x",#REF!)</f>
        <v>#REF!</v>
      </c>
      <c r="N9" s="135" t="e">
        <f>IF(#REF!="","x",#REF!)</f>
        <v>#REF!</v>
      </c>
      <c r="O9" s="135" t="e">
        <f>IF(#REF!="","x",#REF!)</f>
        <v>#REF!</v>
      </c>
      <c r="P9" s="135" t="e">
        <f>IF(#REF!="","x",#REF!)</f>
        <v>#REF!</v>
      </c>
      <c r="Q9" s="135" t="e">
        <f>IF(#REF!="","x",#REF!)</f>
        <v>#REF!</v>
      </c>
      <c r="R9" s="135" t="e">
        <f>IF(#REF!="","x",#REF!)</f>
        <v>#REF!</v>
      </c>
      <c r="S9" s="135" t="e">
        <f>IF(#REF!="","x",#REF!)</f>
        <v>#REF!</v>
      </c>
      <c r="T9" s="135" t="e">
        <f>IF(#REF!="","x",#REF!)</f>
        <v>#REF!</v>
      </c>
      <c r="U9" s="135" t="e">
        <f>IF(#REF!="","x",#REF!)</f>
        <v>#REF!</v>
      </c>
      <c r="V9" s="135" t="e">
        <f>IF(#REF!="","x",#REF!)</f>
        <v>#REF!</v>
      </c>
      <c r="W9" s="135" t="e">
        <f>IF(#REF!="","x",#REF!)</f>
        <v>#REF!</v>
      </c>
      <c r="X9" s="135" t="e">
        <f>IF(#REF!="","x",#REF!)</f>
        <v>#REF!</v>
      </c>
      <c r="Y9" s="135" t="e">
        <f>IF(#REF!="","x",#REF!)</f>
        <v>#REF!</v>
      </c>
      <c r="Z9" s="135" t="e">
        <f>IF(#REF!="","x",#REF!)</f>
        <v>#REF!</v>
      </c>
      <c r="AA9" s="135" t="e">
        <f>IF(#REF!="","x",#REF!)</f>
        <v>#REF!</v>
      </c>
      <c r="AB9" s="135" t="e">
        <f>IF(#REF!="","x",#REF!)</f>
        <v>#REF!</v>
      </c>
      <c r="AC9" s="135" t="e">
        <f>IF(#REF!="","x",#REF!)</f>
        <v>#REF!</v>
      </c>
      <c r="AD9" s="135" t="e">
        <f>IF(#REF!="","x",#REF!)</f>
        <v>#REF!</v>
      </c>
      <c r="AE9" s="135" t="e">
        <f>IF(#REF!="","x",#REF!)</f>
        <v>#REF!</v>
      </c>
      <c r="AF9" s="135" t="e">
        <f>IF(#REF!="","x",#REF!)</f>
        <v>#REF!</v>
      </c>
      <c r="AG9" s="135" t="e">
        <f>IF(#REF!="","x",#REF!)</f>
        <v>#REF!</v>
      </c>
      <c r="AH9" s="135" t="e">
        <f>IF(#REF!="","x",#REF!)</f>
        <v>#REF!</v>
      </c>
      <c r="AI9" s="135" t="e">
        <f>IF(#REF!="","x",#REF!)</f>
        <v>#REF!</v>
      </c>
      <c r="AJ9" s="135" t="e">
        <f>IF(#REF!="","x",#REF!)</f>
        <v>#REF!</v>
      </c>
      <c r="AK9" s="135" t="e">
        <f>IF(#REF!="","x",#REF!)</f>
        <v>#REF!</v>
      </c>
      <c r="AL9" s="135" t="e">
        <f>IF(#REF!="","x",#REF!)</f>
        <v>#REF!</v>
      </c>
      <c r="AM9" s="135" t="e">
        <f>IF(#REF!="","x",#REF!)</f>
        <v>#REF!</v>
      </c>
      <c r="AN9" s="135" t="e">
        <f>IF(#REF!="","x",#REF!)</f>
        <v>#REF!</v>
      </c>
      <c r="AO9" s="135" t="e">
        <f>IF(#REF!="","x",#REF!)</f>
        <v>#REF!</v>
      </c>
      <c r="AP9" s="135" t="e">
        <f>IF(#REF!="","x",#REF!)</f>
        <v>#REF!</v>
      </c>
      <c r="AQ9" s="135" t="e">
        <f>IF(#REF!="","x",#REF!)</f>
        <v>#REF!</v>
      </c>
      <c r="AR9" s="135" t="e">
        <f>IF(#REF!="","x",#REF!)</f>
        <v>#REF!</v>
      </c>
      <c r="AS9" s="135" t="e">
        <f>IF(#REF!="","x",#REF!)</f>
        <v>#REF!</v>
      </c>
      <c r="AT9" s="135" t="e">
        <f>IF(#REF!="","x",#REF!)</f>
        <v>#REF!</v>
      </c>
      <c r="AU9" s="135" t="e">
        <f>IF(#REF!="","x",#REF!)</f>
        <v>#REF!</v>
      </c>
      <c r="AV9" s="135" t="e">
        <f>IF(#REF!="","x",#REF!)</f>
        <v>#REF!</v>
      </c>
      <c r="AW9" s="135" t="e">
        <f>IF(#REF!="","x",#REF!)</f>
        <v>#REF!</v>
      </c>
      <c r="AX9" s="135" t="e">
        <f>IF(#REF!="","x",#REF!)</f>
        <v>#REF!</v>
      </c>
      <c r="AY9" s="135" t="e">
        <f>IF(#REF!="","x",#REF!)</f>
        <v>#REF!</v>
      </c>
      <c r="AZ9" s="135" t="e">
        <f>IF(#REF!="","x",#REF!)</f>
        <v>#REF!</v>
      </c>
      <c r="BA9" s="135" t="e">
        <f>IF(#REF!="","x",#REF!)</f>
        <v>#REF!</v>
      </c>
      <c r="BB9" s="135" t="e">
        <f>IF(#REF!="","x",#REF!)</f>
        <v>#REF!</v>
      </c>
      <c r="BC9" s="135" t="e">
        <f>IF(#REF!="","x",#REF!)</f>
        <v>#REF!</v>
      </c>
      <c r="BD9" s="135" t="e">
        <f>IF(#REF!="","x",#REF!)</f>
        <v>#REF!</v>
      </c>
      <c r="BE9" s="174" t="e">
        <f>IF(#REF!="","x",YEAR(#REF!))</f>
        <v>#REF!</v>
      </c>
      <c r="BF9" s="174" t="e">
        <f>IF(#REF!="","x",YEAR(#REF!))</f>
        <v>#REF!</v>
      </c>
      <c r="BG9" s="174" t="e">
        <f>IF(#REF!="","x",YEAR(#REF!))</f>
        <v>#REF!</v>
      </c>
      <c r="BH9" s="135" t="e">
        <f>IF(#REF!="","x",#REF!)</f>
        <v>#REF!</v>
      </c>
      <c r="BI9" s="135" t="e">
        <f>IF(#REF!="","x",#REF!)</f>
        <v>#REF!</v>
      </c>
      <c r="BJ9" s="135" t="e">
        <f>IF(#REF!="","x",#REF!)</f>
        <v>#REF!</v>
      </c>
      <c r="BK9" s="135" t="e">
        <f>IF(#REF!="","x",#REF!)</f>
        <v>#REF!</v>
      </c>
      <c r="BL9" s="135" t="e">
        <f>IF(#REF!="","x",#REF!)</f>
        <v>#REF!</v>
      </c>
      <c r="BM9" s="135" t="e">
        <f>IF(#REF!="","x",#REF!)</f>
        <v>#REF!</v>
      </c>
      <c r="BN9" s="135" t="e">
        <f>IF(#REF!="","x",#REF!)</f>
        <v>#REF!</v>
      </c>
      <c r="BO9" s="135" t="e">
        <f>IF(#REF!="","x",#REF!)</f>
        <v>#REF!</v>
      </c>
      <c r="BP9" s="135" t="e">
        <f>IF(#REF!="","x",#REF!)</f>
        <v>#REF!</v>
      </c>
      <c r="BQ9" s="135" t="e">
        <f>IF(#REF!="","x",#REF!)</f>
        <v>#REF!</v>
      </c>
      <c r="BR9" s="135" t="e">
        <f>IF(#REF!="","x",#REF!)</f>
        <v>#REF!</v>
      </c>
      <c r="BS9" s="135" t="e">
        <f>IF(#REF!="","x",#REF!)</f>
        <v>#REF!</v>
      </c>
      <c r="BT9" s="135" t="e">
        <f>IF(#REF!="","x",#REF!)</f>
        <v>#REF!</v>
      </c>
      <c r="BU9" s="135" t="e">
        <f>IF(#REF!="","x",#REF!)</f>
        <v>#REF!</v>
      </c>
      <c r="BV9" s="135" t="e">
        <f>IF(#REF!="","x",#REF!)</f>
        <v>#REF!</v>
      </c>
      <c r="BW9" s="135" t="e">
        <f>IF(#REF!="","x",#REF!)</f>
        <v>#REF!</v>
      </c>
      <c r="BX9" s="135" t="e">
        <f>IF(#REF!="","x",#REF!)</f>
        <v>#REF!</v>
      </c>
      <c r="BY9" s="135" t="e">
        <f>IF(#REF!="","x",#REF!)</f>
        <v>#REF!</v>
      </c>
      <c r="BZ9" s="135" t="e">
        <f>IF(#REF!="","x",#REF!)</f>
        <v>#REF!</v>
      </c>
      <c r="CA9" s="135" t="e">
        <f>IF(#REF!="","x",#REF!)</f>
        <v>#REF!</v>
      </c>
      <c r="CB9" s="135" t="e">
        <f>IF(#REF!="","x",#REF!)</f>
        <v>#REF!</v>
      </c>
    </row>
    <row r="10" spans="1:80" x14ac:dyDescent="0.3">
      <c r="A10" s="111" t="s">
        <v>13</v>
      </c>
      <c r="B10" s="94" t="s">
        <v>12</v>
      </c>
      <c r="C10" s="135" t="e">
        <f>IF(#REF!="","x",#REF!)</f>
        <v>#REF!</v>
      </c>
      <c r="D10" s="135" t="e">
        <f>IF(#REF!="","x",#REF!)</f>
        <v>#REF!</v>
      </c>
      <c r="E10" s="135" t="e">
        <f>IF(#REF!="","x",#REF!)</f>
        <v>#REF!</v>
      </c>
      <c r="F10" s="135" t="e">
        <f>IF(#REF!="","x",#REF!)</f>
        <v>#REF!</v>
      </c>
      <c r="G10" s="135" t="e">
        <f>IF(#REF!="","x",#REF!)</f>
        <v>#REF!</v>
      </c>
      <c r="H10" s="135" t="e">
        <f>IF(#REF!="","x",#REF!)</f>
        <v>#REF!</v>
      </c>
      <c r="I10" s="135" t="e">
        <f>IF(#REF!="","x",#REF!)</f>
        <v>#REF!</v>
      </c>
      <c r="J10" s="135" t="e">
        <f>IF(#REF!="","x",#REF!)</f>
        <v>#REF!</v>
      </c>
      <c r="K10" s="135" t="e">
        <f>IF(#REF!="","x",#REF!)</f>
        <v>#REF!</v>
      </c>
      <c r="L10" s="135" t="e">
        <f>IF(#REF!="","x",#REF!)</f>
        <v>#REF!</v>
      </c>
      <c r="M10" s="135" t="e">
        <f>IF(#REF!="","x",#REF!)</f>
        <v>#REF!</v>
      </c>
      <c r="N10" s="135" t="e">
        <f>IF(#REF!="","x",#REF!)</f>
        <v>#REF!</v>
      </c>
      <c r="O10" s="135" t="e">
        <f>IF(#REF!="","x",#REF!)</f>
        <v>#REF!</v>
      </c>
      <c r="P10" s="135" t="e">
        <f>IF(#REF!="","x",#REF!)</f>
        <v>#REF!</v>
      </c>
      <c r="Q10" s="135" t="e">
        <f>IF(#REF!="","x",#REF!)</f>
        <v>#REF!</v>
      </c>
      <c r="R10" s="135" t="e">
        <f>IF(#REF!="","x",#REF!)</f>
        <v>#REF!</v>
      </c>
      <c r="S10" s="135" t="e">
        <f>IF(#REF!="","x",#REF!)</f>
        <v>#REF!</v>
      </c>
      <c r="T10" s="135" t="e">
        <f>IF(#REF!="","x",#REF!)</f>
        <v>#REF!</v>
      </c>
      <c r="U10" s="135" t="e">
        <f>IF(#REF!="","x",#REF!)</f>
        <v>#REF!</v>
      </c>
      <c r="V10" s="135" t="e">
        <f>IF(#REF!="","x",#REF!)</f>
        <v>#REF!</v>
      </c>
      <c r="W10" s="135" t="e">
        <f>IF(#REF!="","x",#REF!)</f>
        <v>#REF!</v>
      </c>
      <c r="X10" s="135" t="e">
        <f>IF(#REF!="","x",#REF!)</f>
        <v>#REF!</v>
      </c>
      <c r="Y10" s="135" t="e">
        <f>IF(#REF!="","x",#REF!)</f>
        <v>#REF!</v>
      </c>
      <c r="Z10" s="135" t="e">
        <f>IF(#REF!="","x",#REF!)</f>
        <v>#REF!</v>
      </c>
      <c r="AA10" s="135" t="e">
        <f>IF(#REF!="","x",#REF!)</f>
        <v>#REF!</v>
      </c>
      <c r="AB10" s="135" t="e">
        <f>IF(#REF!="","x",#REF!)</f>
        <v>#REF!</v>
      </c>
      <c r="AC10" s="135" t="e">
        <f>IF(#REF!="","x",#REF!)</f>
        <v>#REF!</v>
      </c>
      <c r="AD10" s="135" t="e">
        <f>IF(#REF!="","x",#REF!)</f>
        <v>#REF!</v>
      </c>
      <c r="AE10" s="135" t="e">
        <f>IF(#REF!="","x",#REF!)</f>
        <v>#REF!</v>
      </c>
      <c r="AF10" s="135" t="e">
        <f>IF(#REF!="","x",#REF!)</f>
        <v>#REF!</v>
      </c>
      <c r="AG10" s="135" t="e">
        <f>IF(#REF!="","x",#REF!)</f>
        <v>#REF!</v>
      </c>
      <c r="AH10" s="135" t="e">
        <f>IF(#REF!="","x",#REF!)</f>
        <v>#REF!</v>
      </c>
      <c r="AI10" s="135" t="e">
        <f>IF(#REF!="","x",#REF!)</f>
        <v>#REF!</v>
      </c>
      <c r="AJ10" s="135" t="e">
        <f>IF(#REF!="","x",#REF!)</f>
        <v>#REF!</v>
      </c>
      <c r="AK10" s="135" t="e">
        <f>IF(#REF!="","x",#REF!)</f>
        <v>#REF!</v>
      </c>
      <c r="AL10" s="135" t="e">
        <f>IF(#REF!="","x",#REF!)</f>
        <v>#REF!</v>
      </c>
      <c r="AM10" s="135" t="e">
        <f>IF(#REF!="","x",#REF!)</f>
        <v>#REF!</v>
      </c>
      <c r="AN10" s="135" t="e">
        <f>IF(#REF!="","x",#REF!)</f>
        <v>#REF!</v>
      </c>
      <c r="AO10" s="135" t="e">
        <f>IF(#REF!="","x",#REF!)</f>
        <v>#REF!</v>
      </c>
      <c r="AP10" s="135" t="e">
        <f>IF(#REF!="","x",#REF!)</f>
        <v>#REF!</v>
      </c>
      <c r="AQ10" s="135" t="e">
        <f>IF(#REF!="","x",#REF!)</f>
        <v>#REF!</v>
      </c>
      <c r="AR10" s="135" t="e">
        <f>IF(#REF!="","x",#REF!)</f>
        <v>#REF!</v>
      </c>
      <c r="AS10" s="135" t="e">
        <f>IF(#REF!="","x",#REF!)</f>
        <v>#REF!</v>
      </c>
      <c r="AT10" s="135" t="e">
        <f>IF(#REF!="","x",#REF!)</f>
        <v>#REF!</v>
      </c>
      <c r="AU10" s="135" t="e">
        <f>IF(#REF!="","x",#REF!)</f>
        <v>#REF!</v>
      </c>
      <c r="AV10" s="135" t="e">
        <f>IF(#REF!="","x",#REF!)</f>
        <v>#REF!</v>
      </c>
      <c r="AW10" s="135" t="e">
        <f>IF(#REF!="","x",#REF!)</f>
        <v>#REF!</v>
      </c>
      <c r="AX10" s="135" t="e">
        <f>IF(#REF!="","x",#REF!)</f>
        <v>#REF!</v>
      </c>
      <c r="AY10" s="135" t="e">
        <f>IF(#REF!="","x",#REF!)</f>
        <v>#REF!</v>
      </c>
      <c r="AZ10" s="135" t="e">
        <f>IF(#REF!="","x",#REF!)</f>
        <v>#REF!</v>
      </c>
      <c r="BA10" s="135" t="e">
        <f>IF(#REF!="","x",#REF!)</f>
        <v>#REF!</v>
      </c>
      <c r="BB10" s="135" t="e">
        <f>IF(#REF!="","x",#REF!)</f>
        <v>#REF!</v>
      </c>
      <c r="BC10" s="135" t="e">
        <f>IF(#REF!="","x",#REF!)</f>
        <v>#REF!</v>
      </c>
      <c r="BD10" s="135" t="e">
        <f>IF(#REF!="","x",#REF!)</f>
        <v>#REF!</v>
      </c>
      <c r="BE10" s="174" t="e">
        <f>IF(#REF!="","x",YEAR(#REF!))</f>
        <v>#REF!</v>
      </c>
      <c r="BF10" s="174" t="e">
        <f>IF(#REF!="","x",YEAR(#REF!))</f>
        <v>#REF!</v>
      </c>
      <c r="BG10" s="174" t="e">
        <f>IF(#REF!="","x",YEAR(#REF!))</f>
        <v>#REF!</v>
      </c>
      <c r="BH10" s="135" t="e">
        <f>IF(#REF!="","x",#REF!)</f>
        <v>#REF!</v>
      </c>
      <c r="BI10" s="135" t="e">
        <f>IF(#REF!="","x",#REF!)</f>
        <v>#REF!</v>
      </c>
      <c r="BJ10" s="135" t="e">
        <f>IF(#REF!="","x",#REF!)</f>
        <v>#REF!</v>
      </c>
      <c r="BK10" s="135" t="e">
        <f>IF(#REF!="","x",#REF!)</f>
        <v>#REF!</v>
      </c>
      <c r="BL10" s="135" t="e">
        <f>IF(#REF!="","x",#REF!)</f>
        <v>#REF!</v>
      </c>
      <c r="BM10" s="135" t="e">
        <f>IF(#REF!="","x",#REF!)</f>
        <v>#REF!</v>
      </c>
      <c r="BN10" s="135" t="e">
        <f>IF(#REF!="","x",#REF!)</f>
        <v>#REF!</v>
      </c>
      <c r="BO10" s="135" t="e">
        <f>IF(#REF!="","x",#REF!)</f>
        <v>#REF!</v>
      </c>
      <c r="BP10" s="135" t="e">
        <f>IF(#REF!="","x",#REF!)</f>
        <v>#REF!</v>
      </c>
      <c r="BQ10" s="135" t="e">
        <f>IF(#REF!="","x",#REF!)</f>
        <v>#REF!</v>
      </c>
      <c r="BR10" s="135" t="e">
        <f>IF(#REF!="","x",#REF!)</f>
        <v>#REF!</v>
      </c>
      <c r="BS10" s="135" t="e">
        <f>IF(#REF!="","x",#REF!)</f>
        <v>#REF!</v>
      </c>
      <c r="BT10" s="135" t="e">
        <f>IF(#REF!="","x",#REF!)</f>
        <v>#REF!</v>
      </c>
      <c r="BU10" s="135" t="e">
        <f>IF(#REF!="","x",#REF!)</f>
        <v>#REF!</v>
      </c>
      <c r="BV10" s="135" t="e">
        <f>IF(#REF!="","x",#REF!)</f>
        <v>#REF!</v>
      </c>
      <c r="BW10" s="135" t="e">
        <f>IF(#REF!="","x",#REF!)</f>
        <v>#REF!</v>
      </c>
      <c r="BX10" s="135" t="e">
        <f>IF(#REF!="","x",#REF!)</f>
        <v>#REF!</v>
      </c>
      <c r="BY10" s="135" t="e">
        <f>IF(#REF!="","x",#REF!)</f>
        <v>#REF!</v>
      </c>
      <c r="BZ10" s="135" t="e">
        <f>IF(#REF!="","x",#REF!)</f>
        <v>#REF!</v>
      </c>
      <c r="CA10" s="135" t="e">
        <f>IF(#REF!="","x",#REF!)</f>
        <v>#REF!</v>
      </c>
      <c r="CB10" s="135" t="e">
        <f>IF(#REF!="","x",#REF!)</f>
        <v>#REF!</v>
      </c>
    </row>
    <row r="11" spans="1:80" x14ac:dyDescent="0.3">
      <c r="A11" s="111" t="s">
        <v>15</v>
      </c>
      <c r="B11" s="94" t="s">
        <v>14</v>
      </c>
      <c r="C11" s="135" t="e">
        <f>IF(#REF!="","x",#REF!)</f>
        <v>#REF!</v>
      </c>
      <c r="D11" s="135" t="e">
        <f>IF(#REF!="","x",#REF!)</f>
        <v>#REF!</v>
      </c>
      <c r="E11" s="135" t="e">
        <f>IF(#REF!="","x",#REF!)</f>
        <v>#REF!</v>
      </c>
      <c r="F11" s="135" t="e">
        <f>IF(#REF!="","x",#REF!)</f>
        <v>#REF!</v>
      </c>
      <c r="G11" s="135" t="e">
        <f>IF(#REF!="","x",#REF!)</f>
        <v>#REF!</v>
      </c>
      <c r="H11" s="135" t="e">
        <f>IF(#REF!="","x",#REF!)</f>
        <v>#REF!</v>
      </c>
      <c r="I11" s="135" t="e">
        <f>IF(#REF!="","x",#REF!)</f>
        <v>#REF!</v>
      </c>
      <c r="J11" s="135" t="e">
        <f>IF(#REF!="","x",#REF!)</f>
        <v>#REF!</v>
      </c>
      <c r="K11" s="135" t="e">
        <f>IF(#REF!="","x",#REF!)</f>
        <v>#REF!</v>
      </c>
      <c r="L11" s="135" t="e">
        <f>IF(#REF!="","x",#REF!)</f>
        <v>#REF!</v>
      </c>
      <c r="M11" s="135" t="e">
        <f>IF(#REF!="","x",#REF!)</f>
        <v>#REF!</v>
      </c>
      <c r="N11" s="135" t="e">
        <f>IF(#REF!="","x",#REF!)</f>
        <v>#REF!</v>
      </c>
      <c r="O11" s="135" t="e">
        <f>IF(#REF!="","x",#REF!)</f>
        <v>#REF!</v>
      </c>
      <c r="P11" s="135" t="e">
        <f>IF(#REF!="","x",#REF!)</f>
        <v>#REF!</v>
      </c>
      <c r="Q11" s="135" t="e">
        <f>IF(#REF!="","x",#REF!)</f>
        <v>#REF!</v>
      </c>
      <c r="R11" s="135" t="e">
        <f>IF(#REF!="","x",#REF!)</f>
        <v>#REF!</v>
      </c>
      <c r="S11" s="135" t="e">
        <f>IF(#REF!="","x",#REF!)</f>
        <v>#REF!</v>
      </c>
      <c r="T11" s="135" t="e">
        <f>IF(#REF!="","x",#REF!)</f>
        <v>#REF!</v>
      </c>
      <c r="U11" s="135" t="e">
        <f>IF(#REF!="","x",#REF!)</f>
        <v>#REF!</v>
      </c>
      <c r="V11" s="135" t="e">
        <f>IF(#REF!="","x",#REF!)</f>
        <v>#REF!</v>
      </c>
      <c r="W11" s="135" t="e">
        <f>IF(#REF!="","x",#REF!)</f>
        <v>#REF!</v>
      </c>
      <c r="X11" s="135" t="e">
        <f>IF(#REF!="","x",#REF!)</f>
        <v>#REF!</v>
      </c>
      <c r="Y11" s="135" t="e">
        <f>IF(#REF!="","x",#REF!)</f>
        <v>#REF!</v>
      </c>
      <c r="Z11" s="135" t="e">
        <f>IF(#REF!="","x",#REF!)</f>
        <v>#REF!</v>
      </c>
      <c r="AA11" s="135" t="e">
        <f>IF(#REF!="","x",#REF!)</f>
        <v>#REF!</v>
      </c>
      <c r="AB11" s="135" t="e">
        <f>IF(#REF!="","x",#REF!)</f>
        <v>#REF!</v>
      </c>
      <c r="AC11" s="135" t="e">
        <f>IF(#REF!="","x",#REF!)</f>
        <v>#REF!</v>
      </c>
      <c r="AD11" s="135" t="e">
        <f>IF(#REF!="","x",#REF!)</f>
        <v>#REF!</v>
      </c>
      <c r="AE11" s="135" t="e">
        <f>IF(#REF!="","x",#REF!)</f>
        <v>#REF!</v>
      </c>
      <c r="AF11" s="135" t="e">
        <f>IF(#REF!="","x",#REF!)</f>
        <v>#REF!</v>
      </c>
      <c r="AG11" s="135" t="e">
        <f>IF(#REF!="","x",#REF!)</f>
        <v>#REF!</v>
      </c>
      <c r="AH11" s="135" t="e">
        <f>IF(#REF!="","x",#REF!)</f>
        <v>#REF!</v>
      </c>
      <c r="AI11" s="135" t="e">
        <f>IF(#REF!="","x",#REF!)</f>
        <v>#REF!</v>
      </c>
      <c r="AJ11" s="135" t="e">
        <f>IF(#REF!="","x",#REF!)</f>
        <v>#REF!</v>
      </c>
      <c r="AK11" s="135" t="e">
        <f>IF(#REF!="","x",#REF!)</f>
        <v>#REF!</v>
      </c>
      <c r="AL11" s="135" t="e">
        <f>IF(#REF!="","x",#REF!)</f>
        <v>#REF!</v>
      </c>
      <c r="AM11" s="135" t="e">
        <f>IF(#REF!="","x",#REF!)</f>
        <v>#REF!</v>
      </c>
      <c r="AN11" s="135" t="e">
        <f>IF(#REF!="","x",#REF!)</f>
        <v>#REF!</v>
      </c>
      <c r="AO11" s="135" t="e">
        <f>IF(#REF!="","x",#REF!)</f>
        <v>#REF!</v>
      </c>
      <c r="AP11" s="135" t="e">
        <f>IF(#REF!="","x",#REF!)</f>
        <v>#REF!</v>
      </c>
      <c r="AQ11" s="135" t="e">
        <f>IF(#REF!="","x",#REF!)</f>
        <v>#REF!</v>
      </c>
      <c r="AR11" s="135" t="e">
        <f>IF(#REF!="","x",#REF!)</f>
        <v>#REF!</v>
      </c>
      <c r="AS11" s="135" t="e">
        <f>IF(#REF!="","x",#REF!)</f>
        <v>#REF!</v>
      </c>
      <c r="AT11" s="135" t="e">
        <f>IF(#REF!="","x",#REF!)</f>
        <v>#REF!</v>
      </c>
      <c r="AU11" s="135" t="e">
        <f>IF(#REF!="","x",#REF!)</f>
        <v>#REF!</v>
      </c>
      <c r="AV11" s="135" t="e">
        <f>IF(#REF!="","x",#REF!)</f>
        <v>#REF!</v>
      </c>
      <c r="AW11" s="135" t="e">
        <f>IF(#REF!="","x",#REF!)</f>
        <v>#REF!</v>
      </c>
      <c r="AX11" s="135" t="e">
        <f>IF(#REF!="","x",#REF!)</f>
        <v>#REF!</v>
      </c>
      <c r="AY11" s="135" t="e">
        <f>IF(#REF!="","x",#REF!)</f>
        <v>#REF!</v>
      </c>
      <c r="AZ11" s="135" t="e">
        <f>IF(#REF!="","x",#REF!)</f>
        <v>#REF!</v>
      </c>
      <c r="BA11" s="135" t="e">
        <f>IF(#REF!="","x",#REF!)</f>
        <v>#REF!</v>
      </c>
      <c r="BB11" s="135" t="e">
        <f>IF(#REF!="","x",#REF!)</f>
        <v>#REF!</v>
      </c>
      <c r="BC11" s="135" t="e">
        <f>IF(#REF!="","x",#REF!)</f>
        <v>#REF!</v>
      </c>
      <c r="BD11" s="135" t="e">
        <f>IF(#REF!="","x",#REF!)</f>
        <v>#REF!</v>
      </c>
      <c r="BE11" s="174" t="e">
        <f>IF(#REF!="","x",YEAR(#REF!))</f>
        <v>#REF!</v>
      </c>
      <c r="BF11" s="174" t="e">
        <f>IF(#REF!="","x",YEAR(#REF!))</f>
        <v>#REF!</v>
      </c>
      <c r="BG11" s="174" t="e">
        <f>IF(#REF!="","x",YEAR(#REF!))</f>
        <v>#REF!</v>
      </c>
      <c r="BH11" s="135" t="e">
        <f>IF(#REF!="","x",#REF!)</f>
        <v>#REF!</v>
      </c>
      <c r="BI11" s="135" t="e">
        <f>IF(#REF!="","x",#REF!)</f>
        <v>#REF!</v>
      </c>
      <c r="BJ11" s="135" t="e">
        <f>IF(#REF!="","x",#REF!)</f>
        <v>#REF!</v>
      </c>
      <c r="BK11" s="135" t="e">
        <f>IF(#REF!="","x",#REF!)</f>
        <v>#REF!</v>
      </c>
      <c r="BL11" s="135" t="e">
        <f>IF(#REF!="","x",#REF!)</f>
        <v>#REF!</v>
      </c>
      <c r="BM11" s="135" t="e">
        <f>IF(#REF!="","x",#REF!)</f>
        <v>#REF!</v>
      </c>
      <c r="BN11" s="135" t="e">
        <f>IF(#REF!="","x",#REF!)</f>
        <v>#REF!</v>
      </c>
      <c r="BO11" s="135" t="e">
        <f>IF(#REF!="","x",#REF!)</f>
        <v>#REF!</v>
      </c>
      <c r="BP11" s="135" t="e">
        <f>IF(#REF!="","x",#REF!)</f>
        <v>#REF!</v>
      </c>
      <c r="BQ11" s="135" t="e">
        <f>IF(#REF!="","x",#REF!)</f>
        <v>#REF!</v>
      </c>
      <c r="BR11" s="135" t="e">
        <f>IF(#REF!="","x",#REF!)</f>
        <v>#REF!</v>
      </c>
      <c r="BS11" s="135" t="e">
        <f>IF(#REF!="","x",#REF!)</f>
        <v>#REF!</v>
      </c>
      <c r="BT11" s="135" t="e">
        <f>IF(#REF!="","x",#REF!)</f>
        <v>#REF!</v>
      </c>
      <c r="BU11" s="135" t="e">
        <f>IF(#REF!="","x",#REF!)</f>
        <v>#REF!</v>
      </c>
      <c r="BV11" s="135" t="e">
        <f>IF(#REF!="","x",#REF!)</f>
        <v>#REF!</v>
      </c>
      <c r="BW11" s="135" t="e">
        <f>IF(#REF!="","x",#REF!)</f>
        <v>#REF!</v>
      </c>
      <c r="BX11" s="135" t="e">
        <f>IF(#REF!="","x",#REF!)</f>
        <v>#REF!</v>
      </c>
      <c r="BY11" s="135" t="e">
        <f>IF(#REF!="","x",#REF!)</f>
        <v>#REF!</v>
      </c>
      <c r="BZ11" s="135" t="e">
        <f>IF(#REF!="","x",#REF!)</f>
        <v>#REF!</v>
      </c>
      <c r="CA11" s="135" t="e">
        <f>IF(#REF!="","x",#REF!)</f>
        <v>#REF!</v>
      </c>
      <c r="CB11" s="135" t="e">
        <f>IF(#REF!="","x",#REF!)</f>
        <v>#REF!</v>
      </c>
    </row>
    <row r="12" spans="1:80" x14ac:dyDescent="0.3">
      <c r="A12" s="111" t="s">
        <v>17</v>
      </c>
      <c r="B12" s="94" t="s">
        <v>16</v>
      </c>
      <c r="C12" s="135" t="e">
        <f>IF(#REF!="","x",#REF!)</f>
        <v>#REF!</v>
      </c>
      <c r="D12" s="135" t="e">
        <f>IF(#REF!="","x",#REF!)</f>
        <v>#REF!</v>
      </c>
      <c r="E12" s="135" t="e">
        <f>IF(#REF!="","x",#REF!)</f>
        <v>#REF!</v>
      </c>
      <c r="F12" s="135" t="e">
        <f>IF(#REF!="","x",#REF!)</f>
        <v>#REF!</v>
      </c>
      <c r="G12" s="135" t="e">
        <f>IF(#REF!="","x",#REF!)</f>
        <v>#REF!</v>
      </c>
      <c r="H12" s="135" t="e">
        <f>IF(#REF!="","x",#REF!)</f>
        <v>#REF!</v>
      </c>
      <c r="I12" s="135" t="e">
        <f>IF(#REF!="","x",#REF!)</f>
        <v>#REF!</v>
      </c>
      <c r="J12" s="135" t="e">
        <f>IF(#REF!="","x",#REF!)</f>
        <v>#REF!</v>
      </c>
      <c r="K12" s="135" t="e">
        <f>IF(#REF!="","x",#REF!)</f>
        <v>#REF!</v>
      </c>
      <c r="L12" s="135" t="e">
        <f>IF(#REF!="","x",#REF!)</f>
        <v>#REF!</v>
      </c>
      <c r="M12" s="135" t="e">
        <f>IF(#REF!="","x",#REF!)</f>
        <v>#REF!</v>
      </c>
      <c r="N12" s="135" t="e">
        <f>IF(#REF!="","x",#REF!)</f>
        <v>#REF!</v>
      </c>
      <c r="O12" s="135" t="e">
        <f>IF(#REF!="","x",#REF!)</f>
        <v>#REF!</v>
      </c>
      <c r="P12" s="135" t="e">
        <f>IF(#REF!="","x",#REF!)</f>
        <v>#REF!</v>
      </c>
      <c r="Q12" s="135" t="e">
        <f>IF(#REF!="","x",#REF!)</f>
        <v>#REF!</v>
      </c>
      <c r="R12" s="135" t="e">
        <f>IF(#REF!="","x",#REF!)</f>
        <v>#REF!</v>
      </c>
      <c r="S12" s="135" t="e">
        <f>IF(#REF!="","x",#REF!)</f>
        <v>#REF!</v>
      </c>
      <c r="T12" s="135" t="e">
        <f>IF(#REF!="","x",#REF!)</f>
        <v>#REF!</v>
      </c>
      <c r="U12" s="135" t="e">
        <f>IF(#REF!="","x",#REF!)</f>
        <v>#REF!</v>
      </c>
      <c r="V12" s="135" t="e">
        <f>IF(#REF!="","x",#REF!)</f>
        <v>#REF!</v>
      </c>
      <c r="W12" s="135" t="e">
        <f>IF(#REF!="","x",#REF!)</f>
        <v>#REF!</v>
      </c>
      <c r="X12" s="135" t="e">
        <f>IF(#REF!="","x",#REF!)</f>
        <v>#REF!</v>
      </c>
      <c r="Y12" s="135" t="e">
        <f>IF(#REF!="","x",#REF!)</f>
        <v>#REF!</v>
      </c>
      <c r="Z12" s="135" t="e">
        <f>IF(#REF!="","x",#REF!)</f>
        <v>#REF!</v>
      </c>
      <c r="AA12" s="135" t="e">
        <f>IF(#REF!="","x",#REF!)</f>
        <v>#REF!</v>
      </c>
      <c r="AB12" s="135" t="e">
        <f>IF(#REF!="","x",#REF!)</f>
        <v>#REF!</v>
      </c>
      <c r="AC12" s="135" t="e">
        <f>IF(#REF!="","x",#REF!)</f>
        <v>#REF!</v>
      </c>
      <c r="AD12" s="135" t="e">
        <f>IF(#REF!="","x",#REF!)</f>
        <v>#REF!</v>
      </c>
      <c r="AE12" s="135" t="e">
        <f>IF(#REF!="","x",#REF!)</f>
        <v>#REF!</v>
      </c>
      <c r="AF12" s="135" t="e">
        <f>IF(#REF!="","x",#REF!)</f>
        <v>#REF!</v>
      </c>
      <c r="AG12" s="135" t="e">
        <f>IF(#REF!="","x",#REF!)</f>
        <v>#REF!</v>
      </c>
      <c r="AH12" s="135" t="e">
        <f>IF(#REF!="","x",#REF!)</f>
        <v>#REF!</v>
      </c>
      <c r="AI12" s="135" t="e">
        <f>IF(#REF!="","x",#REF!)</f>
        <v>#REF!</v>
      </c>
      <c r="AJ12" s="135" t="e">
        <f>IF(#REF!="","x",#REF!)</f>
        <v>#REF!</v>
      </c>
      <c r="AK12" s="135" t="e">
        <f>IF(#REF!="","x",#REF!)</f>
        <v>#REF!</v>
      </c>
      <c r="AL12" s="135" t="e">
        <f>IF(#REF!="","x",#REF!)</f>
        <v>#REF!</v>
      </c>
      <c r="AM12" s="135" t="e">
        <f>IF(#REF!="","x",#REF!)</f>
        <v>#REF!</v>
      </c>
      <c r="AN12" s="135" t="e">
        <f>IF(#REF!="","x",#REF!)</f>
        <v>#REF!</v>
      </c>
      <c r="AO12" s="135" t="e">
        <f>IF(#REF!="","x",#REF!)</f>
        <v>#REF!</v>
      </c>
      <c r="AP12" s="135" t="e">
        <f>IF(#REF!="","x",#REF!)</f>
        <v>#REF!</v>
      </c>
      <c r="AQ12" s="135" t="e">
        <f>IF(#REF!="","x",#REF!)</f>
        <v>#REF!</v>
      </c>
      <c r="AR12" s="135" t="e">
        <f>IF(#REF!="","x",#REF!)</f>
        <v>#REF!</v>
      </c>
      <c r="AS12" s="135" t="e">
        <f>IF(#REF!="","x",#REF!)</f>
        <v>#REF!</v>
      </c>
      <c r="AT12" s="135" t="e">
        <f>IF(#REF!="","x",#REF!)</f>
        <v>#REF!</v>
      </c>
      <c r="AU12" s="135" t="e">
        <f>IF(#REF!="","x",#REF!)</f>
        <v>#REF!</v>
      </c>
      <c r="AV12" s="135" t="e">
        <f>IF(#REF!="","x",#REF!)</f>
        <v>#REF!</v>
      </c>
      <c r="AW12" s="135" t="e">
        <f>IF(#REF!="","x",#REF!)</f>
        <v>#REF!</v>
      </c>
      <c r="AX12" s="135" t="e">
        <f>IF(#REF!="","x",#REF!)</f>
        <v>#REF!</v>
      </c>
      <c r="AY12" s="135" t="e">
        <f>IF(#REF!="","x",#REF!)</f>
        <v>#REF!</v>
      </c>
      <c r="AZ12" s="135" t="e">
        <f>IF(#REF!="","x",#REF!)</f>
        <v>#REF!</v>
      </c>
      <c r="BA12" s="135" t="e">
        <f>IF(#REF!="","x",#REF!)</f>
        <v>#REF!</v>
      </c>
      <c r="BB12" s="135" t="e">
        <f>IF(#REF!="","x",#REF!)</f>
        <v>#REF!</v>
      </c>
      <c r="BC12" s="135" t="e">
        <f>IF(#REF!="","x",#REF!)</f>
        <v>#REF!</v>
      </c>
      <c r="BD12" s="135" t="e">
        <f>IF(#REF!="","x",#REF!)</f>
        <v>#REF!</v>
      </c>
      <c r="BE12" s="174" t="e">
        <f>IF(#REF!="","x",YEAR(#REF!))</f>
        <v>#REF!</v>
      </c>
      <c r="BF12" s="174" t="e">
        <f>IF(#REF!="","x",YEAR(#REF!))</f>
        <v>#REF!</v>
      </c>
      <c r="BG12" s="174" t="e">
        <f>IF(#REF!="","x",YEAR(#REF!))</f>
        <v>#REF!</v>
      </c>
      <c r="BH12" s="135" t="e">
        <f>IF(#REF!="","x",#REF!)</f>
        <v>#REF!</v>
      </c>
      <c r="BI12" s="135" t="e">
        <f>IF(#REF!="","x",#REF!)</f>
        <v>#REF!</v>
      </c>
      <c r="BJ12" s="135" t="e">
        <f>IF(#REF!="","x",#REF!)</f>
        <v>#REF!</v>
      </c>
      <c r="BK12" s="135" t="e">
        <f>IF(#REF!="","x",#REF!)</f>
        <v>#REF!</v>
      </c>
      <c r="BL12" s="135" t="e">
        <f>IF(#REF!="","x",#REF!)</f>
        <v>#REF!</v>
      </c>
      <c r="BM12" s="135" t="e">
        <f>IF(#REF!="","x",#REF!)</f>
        <v>#REF!</v>
      </c>
      <c r="BN12" s="135" t="e">
        <f>IF(#REF!="","x",#REF!)</f>
        <v>#REF!</v>
      </c>
      <c r="BO12" s="135" t="e">
        <f>IF(#REF!="","x",#REF!)</f>
        <v>#REF!</v>
      </c>
      <c r="BP12" s="135" t="e">
        <f>IF(#REF!="","x",#REF!)</f>
        <v>#REF!</v>
      </c>
      <c r="BQ12" s="135" t="e">
        <f>IF(#REF!="","x",#REF!)</f>
        <v>#REF!</v>
      </c>
      <c r="BR12" s="135" t="e">
        <f>IF(#REF!="","x",#REF!)</f>
        <v>#REF!</v>
      </c>
      <c r="BS12" s="135" t="e">
        <f>IF(#REF!="","x",#REF!)</f>
        <v>#REF!</v>
      </c>
      <c r="BT12" s="135" t="e">
        <f>IF(#REF!="","x",#REF!)</f>
        <v>#REF!</v>
      </c>
      <c r="BU12" s="135" t="e">
        <f>IF(#REF!="","x",#REF!)</f>
        <v>#REF!</v>
      </c>
      <c r="BV12" s="135" t="e">
        <f>IF(#REF!="","x",#REF!)</f>
        <v>#REF!</v>
      </c>
      <c r="BW12" s="135" t="e">
        <f>IF(#REF!="","x",#REF!)</f>
        <v>#REF!</v>
      </c>
      <c r="BX12" s="135" t="e">
        <f>IF(#REF!="","x",#REF!)</f>
        <v>#REF!</v>
      </c>
      <c r="BY12" s="135" t="e">
        <f>IF(#REF!="","x",#REF!)</f>
        <v>#REF!</v>
      </c>
      <c r="BZ12" s="135" t="e">
        <f>IF(#REF!="","x",#REF!)</f>
        <v>#REF!</v>
      </c>
      <c r="CA12" s="135" t="e">
        <f>IF(#REF!="","x",#REF!)</f>
        <v>#REF!</v>
      </c>
      <c r="CB12" s="135" t="e">
        <f>IF(#REF!="","x",#REF!)</f>
        <v>#REF!</v>
      </c>
    </row>
    <row r="13" spans="1:80" x14ac:dyDescent="0.3">
      <c r="A13" s="111" t="s">
        <v>19</v>
      </c>
      <c r="B13" s="94" t="s">
        <v>18</v>
      </c>
      <c r="C13" s="135" t="e">
        <f>IF(#REF!="","x",#REF!)</f>
        <v>#REF!</v>
      </c>
      <c r="D13" s="135" t="e">
        <f>IF(#REF!="","x",#REF!)</f>
        <v>#REF!</v>
      </c>
      <c r="E13" s="135" t="e">
        <f>IF(#REF!="","x",#REF!)</f>
        <v>#REF!</v>
      </c>
      <c r="F13" s="135" t="e">
        <f>IF(#REF!="","x",#REF!)</f>
        <v>#REF!</v>
      </c>
      <c r="G13" s="135" t="e">
        <f>IF(#REF!="","x",#REF!)</f>
        <v>#REF!</v>
      </c>
      <c r="H13" s="135" t="e">
        <f>IF(#REF!="","x",#REF!)</f>
        <v>#REF!</v>
      </c>
      <c r="I13" s="135" t="e">
        <f>IF(#REF!="","x",#REF!)</f>
        <v>#REF!</v>
      </c>
      <c r="J13" s="135" t="e">
        <f>IF(#REF!="","x",#REF!)</f>
        <v>#REF!</v>
      </c>
      <c r="K13" s="135" t="e">
        <f>IF(#REF!="","x",#REF!)</f>
        <v>#REF!</v>
      </c>
      <c r="L13" s="135" t="e">
        <f>IF(#REF!="","x",#REF!)</f>
        <v>#REF!</v>
      </c>
      <c r="M13" s="135" t="e">
        <f>IF(#REF!="","x",#REF!)</f>
        <v>#REF!</v>
      </c>
      <c r="N13" s="135" t="e">
        <f>IF(#REF!="","x",#REF!)</f>
        <v>#REF!</v>
      </c>
      <c r="O13" s="135" t="e">
        <f>IF(#REF!="","x",#REF!)</f>
        <v>#REF!</v>
      </c>
      <c r="P13" s="135" t="e">
        <f>IF(#REF!="","x",#REF!)</f>
        <v>#REF!</v>
      </c>
      <c r="Q13" s="135" t="e">
        <f>IF(#REF!="","x",#REF!)</f>
        <v>#REF!</v>
      </c>
      <c r="R13" s="135" t="e">
        <f>IF(#REF!="","x",#REF!)</f>
        <v>#REF!</v>
      </c>
      <c r="S13" s="135" t="e">
        <f>IF(#REF!="","x",#REF!)</f>
        <v>#REF!</v>
      </c>
      <c r="T13" s="135" t="e">
        <f>IF(#REF!="","x",#REF!)</f>
        <v>#REF!</v>
      </c>
      <c r="U13" s="135" t="e">
        <f>IF(#REF!="","x",#REF!)</f>
        <v>#REF!</v>
      </c>
      <c r="V13" s="135" t="e">
        <f>IF(#REF!="","x",#REF!)</f>
        <v>#REF!</v>
      </c>
      <c r="W13" s="135" t="e">
        <f>IF(#REF!="","x",#REF!)</f>
        <v>#REF!</v>
      </c>
      <c r="X13" s="135" t="e">
        <f>IF(#REF!="","x",#REF!)</f>
        <v>#REF!</v>
      </c>
      <c r="Y13" s="135" t="e">
        <f>IF(#REF!="","x",#REF!)</f>
        <v>#REF!</v>
      </c>
      <c r="Z13" s="135" t="e">
        <f>IF(#REF!="","x",#REF!)</f>
        <v>#REF!</v>
      </c>
      <c r="AA13" s="135" t="e">
        <f>IF(#REF!="","x",#REF!)</f>
        <v>#REF!</v>
      </c>
      <c r="AB13" s="135" t="e">
        <f>IF(#REF!="","x",#REF!)</f>
        <v>#REF!</v>
      </c>
      <c r="AC13" s="135" t="e">
        <f>IF(#REF!="","x",#REF!)</f>
        <v>#REF!</v>
      </c>
      <c r="AD13" s="135" t="e">
        <f>IF(#REF!="","x",#REF!)</f>
        <v>#REF!</v>
      </c>
      <c r="AE13" s="135" t="e">
        <f>IF(#REF!="","x",#REF!)</f>
        <v>#REF!</v>
      </c>
      <c r="AF13" s="135" t="e">
        <f>IF(#REF!="","x",#REF!)</f>
        <v>#REF!</v>
      </c>
      <c r="AG13" s="135" t="e">
        <f>IF(#REF!="","x",#REF!)</f>
        <v>#REF!</v>
      </c>
      <c r="AH13" s="135" t="e">
        <f>IF(#REF!="","x",#REF!)</f>
        <v>#REF!</v>
      </c>
      <c r="AI13" s="135" t="e">
        <f>IF(#REF!="","x",#REF!)</f>
        <v>#REF!</v>
      </c>
      <c r="AJ13" s="135" t="e">
        <f>IF(#REF!="","x",#REF!)</f>
        <v>#REF!</v>
      </c>
      <c r="AK13" s="135" t="e">
        <f>IF(#REF!="","x",#REF!)</f>
        <v>#REF!</v>
      </c>
      <c r="AL13" s="135" t="e">
        <f>IF(#REF!="","x",#REF!)</f>
        <v>#REF!</v>
      </c>
      <c r="AM13" s="135" t="e">
        <f>IF(#REF!="","x",#REF!)</f>
        <v>#REF!</v>
      </c>
      <c r="AN13" s="135" t="e">
        <f>IF(#REF!="","x",#REF!)</f>
        <v>#REF!</v>
      </c>
      <c r="AO13" s="135" t="e">
        <f>IF(#REF!="","x",#REF!)</f>
        <v>#REF!</v>
      </c>
      <c r="AP13" s="135" t="e">
        <f>IF(#REF!="","x",#REF!)</f>
        <v>#REF!</v>
      </c>
      <c r="AQ13" s="135" t="e">
        <f>IF(#REF!="","x",#REF!)</f>
        <v>#REF!</v>
      </c>
      <c r="AR13" s="135" t="e">
        <f>IF(#REF!="","x",#REF!)</f>
        <v>#REF!</v>
      </c>
      <c r="AS13" s="135" t="e">
        <f>IF(#REF!="","x",#REF!)</f>
        <v>#REF!</v>
      </c>
      <c r="AT13" s="135" t="e">
        <f>IF(#REF!="","x",#REF!)</f>
        <v>#REF!</v>
      </c>
      <c r="AU13" s="135" t="e">
        <f>IF(#REF!="","x",#REF!)</f>
        <v>#REF!</v>
      </c>
      <c r="AV13" s="135" t="e">
        <f>IF(#REF!="","x",#REF!)</f>
        <v>#REF!</v>
      </c>
      <c r="AW13" s="135" t="e">
        <f>IF(#REF!="","x",#REF!)</f>
        <v>#REF!</v>
      </c>
      <c r="AX13" s="135" t="e">
        <f>IF(#REF!="","x",#REF!)</f>
        <v>#REF!</v>
      </c>
      <c r="AY13" s="135" t="e">
        <f>IF(#REF!="","x",#REF!)</f>
        <v>#REF!</v>
      </c>
      <c r="AZ13" s="135" t="e">
        <f>IF(#REF!="","x",#REF!)</f>
        <v>#REF!</v>
      </c>
      <c r="BA13" s="135" t="e">
        <f>IF(#REF!="","x",#REF!)</f>
        <v>#REF!</v>
      </c>
      <c r="BB13" s="135" t="e">
        <f>IF(#REF!="","x",#REF!)</f>
        <v>#REF!</v>
      </c>
      <c r="BC13" s="135" t="e">
        <f>IF(#REF!="","x",#REF!)</f>
        <v>#REF!</v>
      </c>
      <c r="BD13" s="135" t="e">
        <f>IF(#REF!="","x",#REF!)</f>
        <v>#REF!</v>
      </c>
      <c r="BE13" s="174" t="e">
        <f>IF(#REF!="","x",YEAR(#REF!))</f>
        <v>#REF!</v>
      </c>
      <c r="BF13" s="174" t="e">
        <f>IF(#REF!="","x",YEAR(#REF!))</f>
        <v>#REF!</v>
      </c>
      <c r="BG13" s="174" t="e">
        <f>IF(#REF!="","x",YEAR(#REF!))</f>
        <v>#REF!</v>
      </c>
      <c r="BH13" s="135" t="e">
        <f>IF(#REF!="","x",#REF!)</f>
        <v>#REF!</v>
      </c>
      <c r="BI13" s="135" t="e">
        <f>IF(#REF!="","x",#REF!)</f>
        <v>#REF!</v>
      </c>
      <c r="BJ13" s="135" t="e">
        <f>IF(#REF!="","x",#REF!)</f>
        <v>#REF!</v>
      </c>
      <c r="BK13" s="135" t="e">
        <f>IF(#REF!="","x",#REF!)</f>
        <v>#REF!</v>
      </c>
      <c r="BL13" s="135" t="e">
        <f>IF(#REF!="","x",#REF!)</f>
        <v>#REF!</v>
      </c>
      <c r="BM13" s="135" t="e">
        <f>IF(#REF!="","x",#REF!)</f>
        <v>#REF!</v>
      </c>
      <c r="BN13" s="135" t="e">
        <f>IF(#REF!="","x",#REF!)</f>
        <v>#REF!</v>
      </c>
      <c r="BO13" s="135" t="e">
        <f>IF(#REF!="","x",#REF!)</f>
        <v>#REF!</v>
      </c>
      <c r="BP13" s="135" t="e">
        <f>IF(#REF!="","x",#REF!)</f>
        <v>#REF!</v>
      </c>
      <c r="BQ13" s="135" t="e">
        <f>IF(#REF!="","x",#REF!)</f>
        <v>#REF!</v>
      </c>
      <c r="BR13" s="135" t="e">
        <f>IF(#REF!="","x",#REF!)</f>
        <v>#REF!</v>
      </c>
      <c r="BS13" s="135" t="e">
        <f>IF(#REF!="","x",#REF!)</f>
        <v>#REF!</v>
      </c>
      <c r="BT13" s="135" t="e">
        <f>IF(#REF!="","x",#REF!)</f>
        <v>#REF!</v>
      </c>
      <c r="BU13" s="135" t="e">
        <f>IF(#REF!="","x",#REF!)</f>
        <v>#REF!</v>
      </c>
      <c r="BV13" s="135" t="e">
        <f>IF(#REF!="","x",#REF!)</f>
        <v>#REF!</v>
      </c>
      <c r="BW13" s="135" t="e">
        <f>IF(#REF!="","x",#REF!)</f>
        <v>#REF!</v>
      </c>
      <c r="BX13" s="135" t="e">
        <f>IF(#REF!="","x",#REF!)</f>
        <v>#REF!</v>
      </c>
      <c r="BY13" s="135" t="e">
        <f>IF(#REF!="","x",#REF!)</f>
        <v>#REF!</v>
      </c>
      <c r="BZ13" s="135" t="e">
        <f>IF(#REF!="","x",#REF!)</f>
        <v>#REF!</v>
      </c>
      <c r="CA13" s="135" t="e">
        <f>IF(#REF!="","x",#REF!)</f>
        <v>#REF!</v>
      </c>
      <c r="CB13" s="135" t="e">
        <f>IF(#REF!="","x",#REF!)</f>
        <v>#REF!</v>
      </c>
    </row>
    <row r="14" spans="1:80" x14ac:dyDescent="0.3">
      <c r="A14" s="111" t="s">
        <v>21</v>
      </c>
      <c r="B14" s="94" t="s">
        <v>20</v>
      </c>
      <c r="C14" s="135" t="e">
        <f>IF(#REF!="","x",#REF!)</f>
        <v>#REF!</v>
      </c>
      <c r="D14" s="135" t="e">
        <f>IF(#REF!="","x",#REF!)</f>
        <v>#REF!</v>
      </c>
      <c r="E14" s="135" t="e">
        <f>IF(#REF!="","x",#REF!)</f>
        <v>#REF!</v>
      </c>
      <c r="F14" s="135" t="e">
        <f>IF(#REF!="","x",#REF!)</f>
        <v>#REF!</v>
      </c>
      <c r="G14" s="135" t="e">
        <f>IF(#REF!="","x",#REF!)</f>
        <v>#REF!</v>
      </c>
      <c r="H14" s="135" t="e">
        <f>IF(#REF!="","x",#REF!)</f>
        <v>#REF!</v>
      </c>
      <c r="I14" s="135" t="e">
        <f>IF(#REF!="","x",#REF!)</f>
        <v>#REF!</v>
      </c>
      <c r="J14" s="135" t="e">
        <f>IF(#REF!="","x",#REF!)</f>
        <v>#REF!</v>
      </c>
      <c r="K14" s="135" t="e">
        <f>IF(#REF!="","x",#REF!)</f>
        <v>#REF!</v>
      </c>
      <c r="L14" s="135" t="e">
        <f>IF(#REF!="","x",#REF!)</f>
        <v>#REF!</v>
      </c>
      <c r="M14" s="135" t="e">
        <f>IF(#REF!="","x",#REF!)</f>
        <v>#REF!</v>
      </c>
      <c r="N14" s="135" t="e">
        <f>IF(#REF!="","x",#REF!)</f>
        <v>#REF!</v>
      </c>
      <c r="O14" s="135" t="e">
        <f>IF(#REF!="","x",#REF!)</f>
        <v>#REF!</v>
      </c>
      <c r="P14" s="135" t="e">
        <f>IF(#REF!="","x",#REF!)</f>
        <v>#REF!</v>
      </c>
      <c r="Q14" s="135" t="e">
        <f>IF(#REF!="","x",#REF!)</f>
        <v>#REF!</v>
      </c>
      <c r="R14" s="135" t="e">
        <f>IF(#REF!="","x",#REF!)</f>
        <v>#REF!</v>
      </c>
      <c r="S14" s="135" t="e">
        <f>IF(#REF!="","x",#REF!)</f>
        <v>#REF!</v>
      </c>
      <c r="T14" s="135" t="e">
        <f>IF(#REF!="","x",#REF!)</f>
        <v>#REF!</v>
      </c>
      <c r="U14" s="135" t="e">
        <f>IF(#REF!="","x",#REF!)</f>
        <v>#REF!</v>
      </c>
      <c r="V14" s="135" t="e">
        <f>IF(#REF!="","x",#REF!)</f>
        <v>#REF!</v>
      </c>
      <c r="W14" s="135" t="e">
        <f>IF(#REF!="","x",#REF!)</f>
        <v>#REF!</v>
      </c>
      <c r="X14" s="135" t="e">
        <f>IF(#REF!="","x",#REF!)</f>
        <v>#REF!</v>
      </c>
      <c r="Y14" s="135" t="e">
        <f>IF(#REF!="","x",#REF!)</f>
        <v>#REF!</v>
      </c>
      <c r="Z14" s="135" t="e">
        <f>IF(#REF!="","x",#REF!)</f>
        <v>#REF!</v>
      </c>
      <c r="AA14" s="135" t="e">
        <f>IF(#REF!="","x",#REF!)</f>
        <v>#REF!</v>
      </c>
      <c r="AB14" s="135" t="e">
        <f>IF(#REF!="","x",#REF!)</f>
        <v>#REF!</v>
      </c>
      <c r="AC14" s="135" t="e">
        <f>IF(#REF!="","x",#REF!)</f>
        <v>#REF!</v>
      </c>
      <c r="AD14" s="135" t="e">
        <f>IF(#REF!="","x",#REF!)</f>
        <v>#REF!</v>
      </c>
      <c r="AE14" s="135" t="e">
        <f>IF(#REF!="","x",#REF!)</f>
        <v>#REF!</v>
      </c>
      <c r="AF14" s="135" t="e">
        <f>IF(#REF!="","x",#REF!)</f>
        <v>#REF!</v>
      </c>
      <c r="AG14" s="135" t="e">
        <f>IF(#REF!="","x",#REF!)</f>
        <v>#REF!</v>
      </c>
      <c r="AH14" s="135" t="e">
        <f>IF(#REF!="","x",#REF!)</f>
        <v>#REF!</v>
      </c>
      <c r="AI14" s="135" t="e">
        <f>IF(#REF!="","x",#REF!)</f>
        <v>#REF!</v>
      </c>
      <c r="AJ14" s="135" t="e">
        <f>IF(#REF!="","x",#REF!)</f>
        <v>#REF!</v>
      </c>
      <c r="AK14" s="135" t="e">
        <f>IF(#REF!="","x",#REF!)</f>
        <v>#REF!</v>
      </c>
      <c r="AL14" s="135" t="e">
        <f>IF(#REF!="","x",#REF!)</f>
        <v>#REF!</v>
      </c>
      <c r="AM14" s="135" t="e">
        <f>IF(#REF!="","x",#REF!)</f>
        <v>#REF!</v>
      </c>
      <c r="AN14" s="135" t="e">
        <f>IF(#REF!="","x",#REF!)</f>
        <v>#REF!</v>
      </c>
      <c r="AO14" s="135" t="e">
        <f>IF(#REF!="","x",#REF!)</f>
        <v>#REF!</v>
      </c>
      <c r="AP14" s="135" t="e">
        <f>IF(#REF!="","x",#REF!)</f>
        <v>#REF!</v>
      </c>
      <c r="AQ14" s="135" t="e">
        <f>IF(#REF!="","x",#REF!)</f>
        <v>#REF!</v>
      </c>
      <c r="AR14" s="135" t="e">
        <f>IF(#REF!="","x",#REF!)</f>
        <v>#REF!</v>
      </c>
      <c r="AS14" s="135" t="e">
        <f>IF(#REF!="","x",#REF!)</f>
        <v>#REF!</v>
      </c>
      <c r="AT14" s="135" t="e">
        <f>IF(#REF!="","x",#REF!)</f>
        <v>#REF!</v>
      </c>
      <c r="AU14" s="135" t="e">
        <f>IF(#REF!="","x",#REF!)</f>
        <v>#REF!</v>
      </c>
      <c r="AV14" s="135" t="e">
        <f>IF(#REF!="","x",#REF!)</f>
        <v>#REF!</v>
      </c>
      <c r="AW14" s="135" t="e">
        <f>IF(#REF!="","x",#REF!)</f>
        <v>#REF!</v>
      </c>
      <c r="AX14" s="135" t="e">
        <f>IF(#REF!="","x",#REF!)</f>
        <v>#REF!</v>
      </c>
      <c r="AY14" s="135" t="e">
        <f>IF(#REF!="","x",#REF!)</f>
        <v>#REF!</v>
      </c>
      <c r="AZ14" s="135" t="e">
        <f>IF(#REF!="","x",#REF!)</f>
        <v>#REF!</v>
      </c>
      <c r="BA14" s="135" t="e">
        <f>IF(#REF!="","x",#REF!)</f>
        <v>#REF!</v>
      </c>
      <c r="BB14" s="135" t="e">
        <f>IF(#REF!="","x",#REF!)</f>
        <v>#REF!</v>
      </c>
      <c r="BC14" s="135" t="e">
        <f>IF(#REF!="","x",#REF!)</f>
        <v>#REF!</v>
      </c>
      <c r="BD14" s="135" t="e">
        <f>IF(#REF!="","x",#REF!)</f>
        <v>#REF!</v>
      </c>
      <c r="BE14" s="174" t="e">
        <f>IF(#REF!="","x",YEAR(#REF!))</f>
        <v>#REF!</v>
      </c>
      <c r="BF14" s="174" t="e">
        <f>IF(#REF!="","x",YEAR(#REF!))</f>
        <v>#REF!</v>
      </c>
      <c r="BG14" s="174" t="e">
        <f>IF(#REF!="","x",YEAR(#REF!))</f>
        <v>#REF!</v>
      </c>
      <c r="BH14" s="135" t="e">
        <f>IF(#REF!="","x",#REF!)</f>
        <v>#REF!</v>
      </c>
      <c r="BI14" s="135" t="e">
        <f>IF(#REF!="","x",#REF!)</f>
        <v>#REF!</v>
      </c>
      <c r="BJ14" s="135" t="e">
        <f>IF(#REF!="","x",#REF!)</f>
        <v>#REF!</v>
      </c>
      <c r="BK14" s="135" t="e">
        <f>IF(#REF!="","x",#REF!)</f>
        <v>#REF!</v>
      </c>
      <c r="BL14" s="135" t="e">
        <f>IF(#REF!="","x",#REF!)</f>
        <v>#REF!</v>
      </c>
      <c r="BM14" s="135" t="e">
        <f>IF(#REF!="","x",#REF!)</f>
        <v>#REF!</v>
      </c>
      <c r="BN14" s="135" t="e">
        <f>IF(#REF!="","x",#REF!)</f>
        <v>#REF!</v>
      </c>
      <c r="BO14" s="135" t="e">
        <f>IF(#REF!="","x",#REF!)</f>
        <v>#REF!</v>
      </c>
      <c r="BP14" s="135" t="e">
        <f>IF(#REF!="","x",#REF!)</f>
        <v>#REF!</v>
      </c>
      <c r="BQ14" s="135" t="e">
        <f>IF(#REF!="","x",#REF!)</f>
        <v>#REF!</v>
      </c>
      <c r="BR14" s="135" t="e">
        <f>IF(#REF!="","x",#REF!)</f>
        <v>#REF!</v>
      </c>
      <c r="BS14" s="135" t="e">
        <f>IF(#REF!="","x",#REF!)</f>
        <v>#REF!</v>
      </c>
      <c r="BT14" s="135" t="e">
        <f>IF(#REF!="","x",#REF!)</f>
        <v>#REF!</v>
      </c>
      <c r="BU14" s="135" t="e">
        <f>IF(#REF!="","x",#REF!)</f>
        <v>#REF!</v>
      </c>
      <c r="BV14" s="135" t="e">
        <f>IF(#REF!="","x",#REF!)</f>
        <v>#REF!</v>
      </c>
      <c r="BW14" s="135" t="e">
        <f>IF(#REF!="","x",#REF!)</f>
        <v>#REF!</v>
      </c>
      <c r="BX14" s="135" t="e">
        <f>IF(#REF!="","x",#REF!)</f>
        <v>#REF!</v>
      </c>
      <c r="BY14" s="135" t="e">
        <f>IF(#REF!="","x",#REF!)</f>
        <v>#REF!</v>
      </c>
      <c r="BZ14" s="135" t="e">
        <f>IF(#REF!="","x",#REF!)</f>
        <v>#REF!</v>
      </c>
      <c r="CA14" s="135" t="e">
        <f>IF(#REF!="","x",#REF!)</f>
        <v>#REF!</v>
      </c>
      <c r="CB14" s="135" t="e">
        <f>IF(#REF!="","x",#REF!)</f>
        <v>#REF!</v>
      </c>
    </row>
    <row r="15" spans="1:80" x14ac:dyDescent="0.3">
      <c r="A15" s="111" t="s">
        <v>23</v>
      </c>
      <c r="B15" s="94" t="s">
        <v>22</v>
      </c>
      <c r="C15" s="135" t="e">
        <f>IF(#REF!="","x",#REF!)</f>
        <v>#REF!</v>
      </c>
      <c r="D15" s="135" t="e">
        <f>IF(#REF!="","x",#REF!)</f>
        <v>#REF!</v>
      </c>
      <c r="E15" s="135" t="e">
        <f>IF(#REF!="","x",#REF!)</f>
        <v>#REF!</v>
      </c>
      <c r="F15" s="135" t="e">
        <f>IF(#REF!="","x",#REF!)</f>
        <v>#REF!</v>
      </c>
      <c r="G15" s="135" t="e">
        <f>IF(#REF!="","x",#REF!)</f>
        <v>#REF!</v>
      </c>
      <c r="H15" s="135" t="e">
        <f>IF(#REF!="","x",#REF!)</f>
        <v>#REF!</v>
      </c>
      <c r="I15" s="135" t="e">
        <f>IF(#REF!="","x",#REF!)</f>
        <v>#REF!</v>
      </c>
      <c r="J15" s="135" t="e">
        <f>IF(#REF!="","x",#REF!)</f>
        <v>#REF!</v>
      </c>
      <c r="K15" s="135" t="e">
        <f>IF(#REF!="","x",#REF!)</f>
        <v>#REF!</v>
      </c>
      <c r="L15" s="135" t="e">
        <f>IF(#REF!="","x",#REF!)</f>
        <v>#REF!</v>
      </c>
      <c r="M15" s="135" t="e">
        <f>IF(#REF!="","x",#REF!)</f>
        <v>#REF!</v>
      </c>
      <c r="N15" s="135" t="e">
        <f>IF(#REF!="","x",#REF!)</f>
        <v>#REF!</v>
      </c>
      <c r="O15" s="135" t="e">
        <f>IF(#REF!="","x",#REF!)</f>
        <v>#REF!</v>
      </c>
      <c r="P15" s="135" t="e">
        <f>IF(#REF!="","x",#REF!)</f>
        <v>#REF!</v>
      </c>
      <c r="Q15" s="135" t="e">
        <f>IF(#REF!="","x",#REF!)</f>
        <v>#REF!</v>
      </c>
      <c r="R15" s="135" t="e">
        <f>IF(#REF!="","x",#REF!)</f>
        <v>#REF!</v>
      </c>
      <c r="S15" s="135" t="e">
        <f>IF(#REF!="","x",#REF!)</f>
        <v>#REF!</v>
      </c>
      <c r="T15" s="135" t="e">
        <f>IF(#REF!="","x",#REF!)</f>
        <v>#REF!</v>
      </c>
      <c r="U15" s="135" t="e">
        <f>IF(#REF!="","x",#REF!)</f>
        <v>#REF!</v>
      </c>
      <c r="V15" s="135" t="e">
        <f>IF(#REF!="","x",#REF!)</f>
        <v>#REF!</v>
      </c>
      <c r="W15" s="135" t="e">
        <f>IF(#REF!="","x",#REF!)</f>
        <v>#REF!</v>
      </c>
      <c r="X15" s="135" t="e">
        <f>IF(#REF!="","x",#REF!)</f>
        <v>#REF!</v>
      </c>
      <c r="Y15" s="135" t="e">
        <f>IF(#REF!="","x",#REF!)</f>
        <v>#REF!</v>
      </c>
      <c r="Z15" s="135" t="e">
        <f>IF(#REF!="","x",#REF!)</f>
        <v>#REF!</v>
      </c>
      <c r="AA15" s="135" t="e">
        <f>IF(#REF!="","x",#REF!)</f>
        <v>#REF!</v>
      </c>
      <c r="AB15" s="135" t="e">
        <f>IF(#REF!="","x",#REF!)</f>
        <v>#REF!</v>
      </c>
      <c r="AC15" s="135" t="e">
        <f>IF(#REF!="","x",#REF!)</f>
        <v>#REF!</v>
      </c>
      <c r="AD15" s="135" t="e">
        <f>IF(#REF!="","x",#REF!)</f>
        <v>#REF!</v>
      </c>
      <c r="AE15" s="135" t="e">
        <f>IF(#REF!="","x",#REF!)</f>
        <v>#REF!</v>
      </c>
      <c r="AF15" s="135" t="e">
        <f>IF(#REF!="","x",#REF!)</f>
        <v>#REF!</v>
      </c>
      <c r="AG15" s="135" t="e">
        <f>IF(#REF!="","x",#REF!)</f>
        <v>#REF!</v>
      </c>
      <c r="AH15" s="135" t="e">
        <f>IF(#REF!="","x",#REF!)</f>
        <v>#REF!</v>
      </c>
      <c r="AI15" s="135" t="e">
        <f>IF(#REF!="","x",#REF!)</f>
        <v>#REF!</v>
      </c>
      <c r="AJ15" s="135" t="e">
        <f>IF(#REF!="","x",#REF!)</f>
        <v>#REF!</v>
      </c>
      <c r="AK15" s="135" t="e">
        <f>IF(#REF!="","x",#REF!)</f>
        <v>#REF!</v>
      </c>
      <c r="AL15" s="135" t="e">
        <f>IF(#REF!="","x",#REF!)</f>
        <v>#REF!</v>
      </c>
      <c r="AM15" s="135" t="e">
        <f>IF(#REF!="","x",#REF!)</f>
        <v>#REF!</v>
      </c>
      <c r="AN15" s="135" t="e">
        <f>IF(#REF!="","x",#REF!)</f>
        <v>#REF!</v>
      </c>
      <c r="AO15" s="135" t="e">
        <f>IF(#REF!="","x",#REF!)</f>
        <v>#REF!</v>
      </c>
      <c r="AP15" s="135" t="e">
        <f>IF(#REF!="","x",#REF!)</f>
        <v>#REF!</v>
      </c>
      <c r="AQ15" s="135" t="e">
        <f>IF(#REF!="","x",#REF!)</f>
        <v>#REF!</v>
      </c>
      <c r="AR15" s="135" t="e">
        <f>IF(#REF!="","x",#REF!)</f>
        <v>#REF!</v>
      </c>
      <c r="AS15" s="135" t="e">
        <f>IF(#REF!="","x",#REF!)</f>
        <v>#REF!</v>
      </c>
      <c r="AT15" s="135" t="e">
        <f>IF(#REF!="","x",#REF!)</f>
        <v>#REF!</v>
      </c>
      <c r="AU15" s="135" t="e">
        <f>IF(#REF!="","x",#REF!)</f>
        <v>#REF!</v>
      </c>
      <c r="AV15" s="135" t="e">
        <f>IF(#REF!="","x",#REF!)</f>
        <v>#REF!</v>
      </c>
      <c r="AW15" s="135" t="e">
        <f>IF(#REF!="","x",#REF!)</f>
        <v>#REF!</v>
      </c>
      <c r="AX15" s="135" t="e">
        <f>IF(#REF!="","x",#REF!)</f>
        <v>#REF!</v>
      </c>
      <c r="AY15" s="135" t="e">
        <f>IF(#REF!="","x",#REF!)</f>
        <v>#REF!</v>
      </c>
      <c r="AZ15" s="135" t="e">
        <f>IF(#REF!="","x",#REF!)</f>
        <v>#REF!</v>
      </c>
      <c r="BA15" s="135" t="e">
        <f>IF(#REF!="","x",#REF!)</f>
        <v>#REF!</v>
      </c>
      <c r="BB15" s="135" t="e">
        <f>IF(#REF!="","x",#REF!)</f>
        <v>#REF!</v>
      </c>
      <c r="BC15" s="135" t="e">
        <f>IF(#REF!="","x",#REF!)</f>
        <v>#REF!</v>
      </c>
      <c r="BD15" s="135" t="e">
        <f>IF(#REF!="","x",#REF!)</f>
        <v>#REF!</v>
      </c>
      <c r="BE15" s="174" t="e">
        <f>IF(#REF!="","x",YEAR(#REF!))</f>
        <v>#REF!</v>
      </c>
      <c r="BF15" s="174" t="e">
        <f>IF(#REF!="","x",YEAR(#REF!))</f>
        <v>#REF!</v>
      </c>
      <c r="BG15" s="174" t="e">
        <f>IF(#REF!="","x",YEAR(#REF!))</f>
        <v>#REF!</v>
      </c>
      <c r="BH15" s="135" t="e">
        <f>IF(#REF!="","x",#REF!)</f>
        <v>#REF!</v>
      </c>
      <c r="BI15" s="135" t="e">
        <f>IF(#REF!="","x",#REF!)</f>
        <v>#REF!</v>
      </c>
      <c r="BJ15" s="135" t="e">
        <f>IF(#REF!="","x",#REF!)</f>
        <v>#REF!</v>
      </c>
      <c r="BK15" s="135" t="e">
        <f>IF(#REF!="","x",#REF!)</f>
        <v>#REF!</v>
      </c>
      <c r="BL15" s="135" t="e">
        <f>IF(#REF!="","x",#REF!)</f>
        <v>#REF!</v>
      </c>
      <c r="BM15" s="135" t="e">
        <f>IF(#REF!="","x",#REF!)</f>
        <v>#REF!</v>
      </c>
      <c r="BN15" s="135" t="e">
        <f>IF(#REF!="","x",#REF!)</f>
        <v>#REF!</v>
      </c>
      <c r="BO15" s="135" t="e">
        <f>IF(#REF!="","x",#REF!)</f>
        <v>#REF!</v>
      </c>
      <c r="BP15" s="135" t="e">
        <f>IF(#REF!="","x",#REF!)</f>
        <v>#REF!</v>
      </c>
      <c r="BQ15" s="135" t="e">
        <f>IF(#REF!="","x",#REF!)</f>
        <v>#REF!</v>
      </c>
      <c r="BR15" s="135" t="e">
        <f>IF(#REF!="","x",#REF!)</f>
        <v>#REF!</v>
      </c>
      <c r="BS15" s="135" t="e">
        <f>IF(#REF!="","x",#REF!)</f>
        <v>#REF!</v>
      </c>
      <c r="BT15" s="135" t="e">
        <f>IF(#REF!="","x",#REF!)</f>
        <v>#REF!</v>
      </c>
      <c r="BU15" s="135" t="e">
        <f>IF(#REF!="","x",#REF!)</f>
        <v>#REF!</v>
      </c>
      <c r="BV15" s="135" t="e">
        <f>IF(#REF!="","x",#REF!)</f>
        <v>#REF!</v>
      </c>
      <c r="BW15" s="135" t="e">
        <f>IF(#REF!="","x",#REF!)</f>
        <v>#REF!</v>
      </c>
      <c r="BX15" s="135" t="e">
        <f>IF(#REF!="","x",#REF!)</f>
        <v>#REF!</v>
      </c>
      <c r="BY15" s="135" t="e">
        <f>IF(#REF!="","x",#REF!)</f>
        <v>#REF!</v>
      </c>
      <c r="BZ15" s="135" t="e">
        <f>IF(#REF!="","x",#REF!)</f>
        <v>#REF!</v>
      </c>
      <c r="CA15" s="135" t="e">
        <f>IF(#REF!="","x",#REF!)</f>
        <v>#REF!</v>
      </c>
      <c r="CB15" s="135" t="e">
        <f>IF(#REF!="","x",#REF!)</f>
        <v>#REF!</v>
      </c>
    </row>
    <row r="16" spans="1:80" x14ac:dyDescent="0.3">
      <c r="A16" s="111" t="s">
        <v>25</v>
      </c>
      <c r="B16" s="94" t="s">
        <v>24</v>
      </c>
      <c r="C16" s="135" t="e">
        <f>IF(#REF!="","x",#REF!)</f>
        <v>#REF!</v>
      </c>
      <c r="D16" s="135" t="e">
        <f>IF(#REF!="","x",#REF!)</f>
        <v>#REF!</v>
      </c>
      <c r="E16" s="135" t="e">
        <f>IF(#REF!="","x",#REF!)</f>
        <v>#REF!</v>
      </c>
      <c r="F16" s="135" t="e">
        <f>IF(#REF!="","x",#REF!)</f>
        <v>#REF!</v>
      </c>
      <c r="G16" s="135" t="e">
        <f>IF(#REF!="","x",#REF!)</f>
        <v>#REF!</v>
      </c>
      <c r="H16" s="135" t="e">
        <f>IF(#REF!="","x",#REF!)</f>
        <v>#REF!</v>
      </c>
      <c r="I16" s="135" t="e">
        <f>IF(#REF!="","x",#REF!)</f>
        <v>#REF!</v>
      </c>
      <c r="J16" s="135" t="e">
        <f>IF(#REF!="","x",#REF!)</f>
        <v>#REF!</v>
      </c>
      <c r="K16" s="135" t="e">
        <f>IF(#REF!="","x",#REF!)</f>
        <v>#REF!</v>
      </c>
      <c r="L16" s="135" t="e">
        <f>IF(#REF!="","x",#REF!)</f>
        <v>#REF!</v>
      </c>
      <c r="M16" s="135" t="e">
        <f>IF(#REF!="","x",#REF!)</f>
        <v>#REF!</v>
      </c>
      <c r="N16" s="135" t="e">
        <f>IF(#REF!="","x",#REF!)</f>
        <v>#REF!</v>
      </c>
      <c r="O16" s="135" t="e">
        <f>IF(#REF!="","x",#REF!)</f>
        <v>#REF!</v>
      </c>
      <c r="P16" s="135" t="e">
        <f>IF(#REF!="","x",#REF!)</f>
        <v>#REF!</v>
      </c>
      <c r="Q16" s="135" t="e">
        <f>IF(#REF!="","x",#REF!)</f>
        <v>#REF!</v>
      </c>
      <c r="R16" s="135" t="e">
        <f>IF(#REF!="","x",#REF!)</f>
        <v>#REF!</v>
      </c>
      <c r="S16" s="135" t="e">
        <f>IF(#REF!="","x",#REF!)</f>
        <v>#REF!</v>
      </c>
      <c r="T16" s="135" t="e">
        <f>IF(#REF!="","x",#REF!)</f>
        <v>#REF!</v>
      </c>
      <c r="U16" s="135" t="e">
        <f>IF(#REF!="","x",#REF!)</f>
        <v>#REF!</v>
      </c>
      <c r="V16" s="135" t="e">
        <f>IF(#REF!="","x",#REF!)</f>
        <v>#REF!</v>
      </c>
      <c r="W16" s="135" t="e">
        <f>IF(#REF!="","x",#REF!)</f>
        <v>#REF!</v>
      </c>
      <c r="X16" s="135" t="e">
        <f>IF(#REF!="","x",#REF!)</f>
        <v>#REF!</v>
      </c>
      <c r="Y16" s="135" t="e">
        <f>IF(#REF!="","x",#REF!)</f>
        <v>#REF!</v>
      </c>
      <c r="Z16" s="135" t="e">
        <f>IF(#REF!="","x",#REF!)</f>
        <v>#REF!</v>
      </c>
      <c r="AA16" s="135" t="e">
        <f>IF(#REF!="","x",#REF!)</f>
        <v>#REF!</v>
      </c>
      <c r="AB16" s="135" t="e">
        <f>IF(#REF!="","x",#REF!)</f>
        <v>#REF!</v>
      </c>
      <c r="AC16" s="135" t="e">
        <f>IF(#REF!="","x",#REF!)</f>
        <v>#REF!</v>
      </c>
      <c r="AD16" s="135" t="e">
        <f>IF(#REF!="","x",#REF!)</f>
        <v>#REF!</v>
      </c>
      <c r="AE16" s="135" t="e">
        <f>IF(#REF!="","x",#REF!)</f>
        <v>#REF!</v>
      </c>
      <c r="AF16" s="135" t="e">
        <f>IF(#REF!="","x",#REF!)</f>
        <v>#REF!</v>
      </c>
      <c r="AG16" s="135" t="e">
        <f>IF(#REF!="","x",#REF!)</f>
        <v>#REF!</v>
      </c>
      <c r="AH16" s="135" t="e">
        <f>IF(#REF!="","x",#REF!)</f>
        <v>#REF!</v>
      </c>
      <c r="AI16" s="135" t="e">
        <f>IF(#REF!="","x",#REF!)</f>
        <v>#REF!</v>
      </c>
      <c r="AJ16" s="135" t="e">
        <f>IF(#REF!="","x",#REF!)</f>
        <v>#REF!</v>
      </c>
      <c r="AK16" s="135" t="e">
        <f>IF(#REF!="","x",#REF!)</f>
        <v>#REF!</v>
      </c>
      <c r="AL16" s="135" t="e">
        <f>IF(#REF!="","x",#REF!)</f>
        <v>#REF!</v>
      </c>
      <c r="AM16" s="135" t="e">
        <f>IF(#REF!="","x",#REF!)</f>
        <v>#REF!</v>
      </c>
      <c r="AN16" s="135" t="e">
        <f>IF(#REF!="","x",#REF!)</f>
        <v>#REF!</v>
      </c>
      <c r="AO16" s="135" t="e">
        <f>IF(#REF!="","x",#REF!)</f>
        <v>#REF!</v>
      </c>
      <c r="AP16" s="135" t="e">
        <f>IF(#REF!="","x",#REF!)</f>
        <v>#REF!</v>
      </c>
      <c r="AQ16" s="135" t="e">
        <f>IF(#REF!="","x",#REF!)</f>
        <v>#REF!</v>
      </c>
      <c r="AR16" s="135" t="e">
        <f>IF(#REF!="","x",#REF!)</f>
        <v>#REF!</v>
      </c>
      <c r="AS16" s="135" t="e">
        <f>IF(#REF!="","x",#REF!)</f>
        <v>#REF!</v>
      </c>
      <c r="AT16" s="135" t="e">
        <f>IF(#REF!="","x",#REF!)</f>
        <v>#REF!</v>
      </c>
      <c r="AU16" s="135" t="e">
        <f>IF(#REF!="","x",#REF!)</f>
        <v>#REF!</v>
      </c>
      <c r="AV16" s="135" t="e">
        <f>IF(#REF!="","x",#REF!)</f>
        <v>#REF!</v>
      </c>
      <c r="AW16" s="135" t="e">
        <f>IF(#REF!="","x",#REF!)</f>
        <v>#REF!</v>
      </c>
      <c r="AX16" s="135" t="e">
        <f>IF(#REF!="","x",#REF!)</f>
        <v>#REF!</v>
      </c>
      <c r="AY16" s="135" t="e">
        <f>IF(#REF!="","x",#REF!)</f>
        <v>#REF!</v>
      </c>
      <c r="AZ16" s="135" t="e">
        <f>IF(#REF!="","x",#REF!)</f>
        <v>#REF!</v>
      </c>
      <c r="BA16" s="135" t="e">
        <f>IF(#REF!="","x",#REF!)</f>
        <v>#REF!</v>
      </c>
      <c r="BB16" s="135" t="e">
        <f>IF(#REF!="","x",#REF!)</f>
        <v>#REF!</v>
      </c>
      <c r="BC16" s="135" t="e">
        <f>IF(#REF!="","x",#REF!)</f>
        <v>#REF!</v>
      </c>
      <c r="BD16" s="135" t="e">
        <f>IF(#REF!="","x",#REF!)</f>
        <v>#REF!</v>
      </c>
      <c r="BE16" s="174" t="e">
        <f>IF(#REF!="","x",YEAR(#REF!))</f>
        <v>#REF!</v>
      </c>
      <c r="BF16" s="174" t="e">
        <f>IF(#REF!="","x",YEAR(#REF!))</f>
        <v>#REF!</v>
      </c>
      <c r="BG16" s="174" t="e">
        <f>IF(#REF!="","x",YEAR(#REF!))</f>
        <v>#REF!</v>
      </c>
      <c r="BH16" s="135" t="e">
        <f>IF(#REF!="","x",#REF!)</f>
        <v>#REF!</v>
      </c>
      <c r="BI16" s="135" t="e">
        <f>IF(#REF!="","x",#REF!)</f>
        <v>#REF!</v>
      </c>
      <c r="BJ16" s="135" t="e">
        <f>IF(#REF!="","x",#REF!)</f>
        <v>#REF!</v>
      </c>
      <c r="BK16" s="135" t="e">
        <f>IF(#REF!="","x",#REF!)</f>
        <v>#REF!</v>
      </c>
      <c r="BL16" s="135" t="e">
        <f>IF(#REF!="","x",#REF!)</f>
        <v>#REF!</v>
      </c>
      <c r="BM16" s="135" t="e">
        <f>IF(#REF!="","x",#REF!)</f>
        <v>#REF!</v>
      </c>
      <c r="BN16" s="135" t="e">
        <f>IF(#REF!="","x",#REF!)</f>
        <v>#REF!</v>
      </c>
      <c r="BO16" s="135" t="e">
        <f>IF(#REF!="","x",#REF!)</f>
        <v>#REF!</v>
      </c>
      <c r="BP16" s="135" t="e">
        <f>IF(#REF!="","x",#REF!)</f>
        <v>#REF!</v>
      </c>
      <c r="BQ16" s="135" t="e">
        <f>IF(#REF!="","x",#REF!)</f>
        <v>#REF!</v>
      </c>
      <c r="BR16" s="135" t="e">
        <f>IF(#REF!="","x",#REF!)</f>
        <v>#REF!</v>
      </c>
      <c r="BS16" s="135" t="e">
        <f>IF(#REF!="","x",#REF!)</f>
        <v>#REF!</v>
      </c>
      <c r="BT16" s="135" t="e">
        <f>IF(#REF!="","x",#REF!)</f>
        <v>#REF!</v>
      </c>
      <c r="BU16" s="135" t="e">
        <f>IF(#REF!="","x",#REF!)</f>
        <v>#REF!</v>
      </c>
      <c r="BV16" s="135" t="e">
        <f>IF(#REF!="","x",#REF!)</f>
        <v>#REF!</v>
      </c>
      <c r="BW16" s="135" t="e">
        <f>IF(#REF!="","x",#REF!)</f>
        <v>#REF!</v>
      </c>
      <c r="BX16" s="135" t="e">
        <f>IF(#REF!="","x",#REF!)</f>
        <v>#REF!</v>
      </c>
      <c r="BY16" s="135" t="e">
        <f>IF(#REF!="","x",#REF!)</f>
        <v>#REF!</v>
      </c>
      <c r="BZ16" s="135" t="e">
        <f>IF(#REF!="","x",#REF!)</f>
        <v>#REF!</v>
      </c>
      <c r="CA16" s="135" t="e">
        <f>IF(#REF!="","x",#REF!)</f>
        <v>#REF!</v>
      </c>
      <c r="CB16" s="135" t="e">
        <f>IF(#REF!="","x",#REF!)</f>
        <v>#REF!</v>
      </c>
    </row>
    <row r="17" spans="1:80" x14ac:dyDescent="0.3">
      <c r="A17" s="111" t="s">
        <v>27</v>
      </c>
      <c r="B17" s="94" t="s">
        <v>26</v>
      </c>
      <c r="C17" s="135" t="e">
        <f>IF(#REF!="","x",#REF!)</f>
        <v>#REF!</v>
      </c>
      <c r="D17" s="135" t="e">
        <f>IF(#REF!="","x",#REF!)</f>
        <v>#REF!</v>
      </c>
      <c r="E17" s="135" t="e">
        <f>IF(#REF!="","x",#REF!)</f>
        <v>#REF!</v>
      </c>
      <c r="F17" s="135" t="e">
        <f>IF(#REF!="","x",#REF!)</f>
        <v>#REF!</v>
      </c>
      <c r="G17" s="135" t="e">
        <f>IF(#REF!="","x",#REF!)</f>
        <v>#REF!</v>
      </c>
      <c r="H17" s="135" t="e">
        <f>IF(#REF!="","x",#REF!)</f>
        <v>#REF!</v>
      </c>
      <c r="I17" s="135" t="e">
        <f>IF(#REF!="","x",#REF!)</f>
        <v>#REF!</v>
      </c>
      <c r="J17" s="135" t="e">
        <f>IF(#REF!="","x",#REF!)</f>
        <v>#REF!</v>
      </c>
      <c r="K17" s="135" t="e">
        <f>IF(#REF!="","x",#REF!)</f>
        <v>#REF!</v>
      </c>
      <c r="L17" s="135" t="e">
        <f>IF(#REF!="","x",#REF!)</f>
        <v>#REF!</v>
      </c>
      <c r="M17" s="135" t="e">
        <f>IF(#REF!="","x",#REF!)</f>
        <v>#REF!</v>
      </c>
      <c r="N17" s="135" t="e">
        <f>IF(#REF!="","x",#REF!)</f>
        <v>#REF!</v>
      </c>
      <c r="O17" s="135" t="e">
        <f>IF(#REF!="","x",#REF!)</f>
        <v>#REF!</v>
      </c>
      <c r="P17" s="135" t="e">
        <f>IF(#REF!="","x",#REF!)</f>
        <v>#REF!</v>
      </c>
      <c r="Q17" s="135" t="e">
        <f>IF(#REF!="","x",#REF!)</f>
        <v>#REF!</v>
      </c>
      <c r="R17" s="135" t="e">
        <f>IF(#REF!="","x",#REF!)</f>
        <v>#REF!</v>
      </c>
      <c r="S17" s="135" t="e">
        <f>IF(#REF!="","x",#REF!)</f>
        <v>#REF!</v>
      </c>
      <c r="T17" s="135" t="e">
        <f>IF(#REF!="","x",#REF!)</f>
        <v>#REF!</v>
      </c>
      <c r="U17" s="135" t="e">
        <f>IF(#REF!="","x",#REF!)</f>
        <v>#REF!</v>
      </c>
      <c r="V17" s="135" t="e">
        <f>IF(#REF!="","x",#REF!)</f>
        <v>#REF!</v>
      </c>
      <c r="W17" s="135" t="e">
        <f>IF(#REF!="","x",#REF!)</f>
        <v>#REF!</v>
      </c>
      <c r="X17" s="135" t="e">
        <f>IF(#REF!="","x",#REF!)</f>
        <v>#REF!</v>
      </c>
      <c r="Y17" s="135" t="e">
        <f>IF(#REF!="","x",#REF!)</f>
        <v>#REF!</v>
      </c>
      <c r="Z17" s="135" t="e">
        <f>IF(#REF!="","x",#REF!)</f>
        <v>#REF!</v>
      </c>
      <c r="AA17" s="135" t="e">
        <f>IF(#REF!="","x",#REF!)</f>
        <v>#REF!</v>
      </c>
      <c r="AB17" s="135" t="e">
        <f>IF(#REF!="","x",#REF!)</f>
        <v>#REF!</v>
      </c>
      <c r="AC17" s="135" t="e">
        <f>IF(#REF!="","x",#REF!)</f>
        <v>#REF!</v>
      </c>
      <c r="AD17" s="135" t="e">
        <f>IF(#REF!="","x",#REF!)</f>
        <v>#REF!</v>
      </c>
      <c r="AE17" s="135" t="e">
        <f>IF(#REF!="","x",#REF!)</f>
        <v>#REF!</v>
      </c>
      <c r="AF17" s="135" t="e">
        <f>IF(#REF!="","x",#REF!)</f>
        <v>#REF!</v>
      </c>
      <c r="AG17" s="135" t="e">
        <f>IF(#REF!="","x",#REF!)</f>
        <v>#REF!</v>
      </c>
      <c r="AH17" s="135" t="e">
        <f>IF(#REF!="","x",#REF!)</f>
        <v>#REF!</v>
      </c>
      <c r="AI17" s="135" t="e">
        <f>IF(#REF!="","x",#REF!)</f>
        <v>#REF!</v>
      </c>
      <c r="AJ17" s="135" t="e">
        <f>IF(#REF!="","x",#REF!)</f>
        <v>#REF!</v>
      </c>
      <c r="AK17" s="135" t="e">
        <f>IF(#REF!="","x",#REF!)</f>
        <v>#REF!</v>
      </c>
      <c r="AL17" s="135" t="e">
        <f>IF(#REF!="","x",#REF!)</f>
        <v>#REF!</v>
      </c>
      <c r="AM17" s="135" t="e">
        <f>IF(#REF!="","x",#REF!)</f>
        <v>#REF!</v>
      </c>
      <c r="AN17" s="135" t="e">
        <f>IF(#REF!="","x",#REF!)</f>
        <v>#REF!</v>
      </c>
      <c r="AO17" s="135" t="e">
        <f>IF(#REF!="","x",#REF!)</f>
        <v>#REF!</v>
      </c>
      <c r="AP17" s="135" t="e">
        <f>IF(#REF!="","x",#REF!)</f>
        <v>#REF!</v>
      </c>
      <c r="AQ17" s="135" t="e">
        <f>IF(#REF!="","x",#REF!)</f>
        <v>#REF!</v>
      </c>
      <c r="AR17" s="135" t="e">
        <f>IF(#REF!="","x",#REF!)</f>
        <v>#REF!</v>
      </c>
      <c r="AS17" s="135" t="e">
        <f>IF(#REF!="","x",#REF!)</f>
        <v>#REF!</v>
      </c>
      <c r="AT17" s="135" t="e">
        <f>IF(#REF!="","x",#REF!)</f>
        <v>#REF!</v>
      </c>
      <c r="AU17" s="135" t="e">
        <f>IF(#REF!="","x",#REF!)</f>
        <v>#REF!</v>
      </c>
      <c r="AV17" s="135" t="e">
        <f>IF(#REF!="","x",#REF!)</f>
        <v>#REF!</v>
      </c>
      <c r="AW17" s="135" t="e">
        <f>IF(#REF!="","x",#REF!)</f>
        <v>#REF!</v>
      </c>
      <c r="AX17" s="135" t="e">
        <f>IF(#REF!="","x",#REF!)</f>
        <v>#REF!</v>
      </c>
      <c r="AY17" s="135" t="e">
        <f>IF(#REF!="","x",#REF!)</f>
        <v>#REF!</v>
      </c>
      <c r="AZ17" s="135" t="e">
        <f>IF(#REF!="","x",#REF!)</f>
        <v>#REF!</v>
      </c>
      <c r="BA17" s="135" t="e">
        <f>IF(#REF!="","x",#REF!)</f>
        <v>#REF!</v>
      </c>
      <c r="BB17" s="135" t="e">
        <f>IF(#REF!="","x",#REF!)</f>
        <v>#REF!</v>
      </c>
      <c r="BC17" s="135" t="e">
        <f>IF(#REF!="","x",#REF!)</f>
        <v>#REF!</v>
      </c>
      <c r="BD17" s="135" t="e">
        <f>IF(#REF!="","x",#REF!)</f>
        <v>#REF!</v>
      </c>
      <c r="BE17" s="174" t="e">
        <f>IF(#REF!="","x",YEAR(#REF!))</f>
        <v>#REF!</v>
      </c>
      <c r="BF17" s="174" t="e">
        <f>IF(#REF!="","x",YEAR(#REF!))</f>
        <v>#REF!</v>
      </c>
      <c r="BG17" s="174" t="e">
        <f>IF(#REF!="","x",YEAR(#REF!))</f>
        <v>#REF!</v>
      </c>
      <c r="BH17" s="135" t="e">
        <f>IF(#REF!="","x",#REF!)</f>
        <v>#REF!</v>
      </c>
      <c r="BI17" s="135" t="e">
        <f>IF(#REF!="","x",#REF!)</f>
        <v>#REF!</v>
      </c>
      <c r="BJ17" s="135" t="e">
        <f>IF(#REF!="","x",#REF!)</f>
        <v>#REF!</v>
      </c>
      <c r="BK17" s="135" t="e">
        <f>IF(#REF!="","x",#REF!)</f>
        <v>#REF!</v>
      </c>
      <c r="BL17" s="135" t="e">
        <f>IF(#REF!="","x",#REF!)</f>
        <v>#REF!</v>
      </c>
      <c r="BM17" s="135" t="e">
        <f>IF(#REF!="","x",#REF!)</f>
        <v>#REF!</v>
      </c>
      <c r="BN17" s="135" t="e">
        <f>IF(#REF!="","x",#REF!)</f>
        <v>#REF!</v>
      </c>
      <c r="BO17" s="135" t="e">
        <f>IF(#REF!="","x",#REF!)</f>
        <v>#REF!</v>
      </c>
      <c r="BP17" s="135" t="e">
        <f>IF(#REF!="","x",#REF!)</f>
        <v>#REF!</v>
      </c>
      <c r="BQ17" s="135" t="e">
        <f>IF(#REF!="","x",#REF!)</f>
        <v>#REF!</v>
      </c>
      <c r="BR17" s="135" t="e">
        <f>IF(#REF!="","x",#REF!)</f>
        <v>#REF!</v>
      </c>
      <c r="BS17" s="135" t="e">
        <f>IF(#REF!="","x",#REF!)</f>
        <v>#REF!</v>
      </c>
      <c r="BT17" s="135" t="e">
        <f>IF(#REF!="","x",#REF!)</f>
        <v>#REF!</v>
      </c>
      <c r="BU17" s="135" t="e">
        <f>IF(#REF!="","x",#REF!)</f>
        <v>#REF!</v>
      </c>
      <c r="BV17" s="135" t="e">
        <f>IF(#REF!="","x",#REF!)</f>
        <v>#REF!</v>
      </c>
      <c r="BW17" s="135" t="e">
        <f>IF(#REF!="","x",#REF!)</f>
        <v>#REF!</v>
      </c>
      <c r="BX17" s="135" t="e">
        <f>IF(#REF!="","x",#REF!)</f>
        <v>#REF!</v>
      </c>
      <c r="BY17" s="135" t="e">
        <f>IF(#REF!="","x",#REF!)</f>
        <v>#REF!</v>
      </c>
      <c r="BZ17" s="135" t="e">
        <f>IF(#REF!="","x",#REF!)</f>
        <v>#REF!</v>
      </c>
      <c r="CA17" s="135" t="e">
        <f>IF(#REF!="","x",#REF!)</f>
        <v>#REF!</v>
      </c>
      <c r="CB17" s="135" t="e">
        <f>IF(#REF!="","x",#REF!)</f>
        <v>#REF!</v>
      </c>
    </row>
    <row r="18" spans="1:80" x14ac:dyDescent="0.3">
      <c r="A18" s="111" t="s">
        <v>29</v>
      </c>
      <c r="B18" s="94" t="s">
        <v>28</v>
      </c>
      <c r="C18" s="135" t="e">
        <f>IF(#REF!="","x",#REF!)</f>
        <v>#REF!</v>
      </c>
      <c r="D18" s="135" t="e">
        <f>IF(#REF!="","x",#REF!)</f>
        <v>#REF!</v>
      </c>
      <c r="E18" s="135" t="e">
        <f>IF(#REF!="","x",#REF!)</f>
        <v>#REF!</v>
      </c>
      <c r="F18" s="135" t="e">
        <f>IF(#REF!="","x",#REF!)</f>
        <v>#REF!</v>
      </c>
      <c r="G18" s="135" t="e">
        <f>IF(#REF!="","x",#REF!)</f>
        <v>#REF!</v>
      </c>
      <c r="H18" s="135" t="e">
        <f>IF(#REF!="","x",#REF!)</f>
        <v>#REF!</v>
      </c>
      <c r="I18" s="135" t="e">
        <f>IF(#REF!="","x",#REF!)</f>
        <v>#REF!</v>
      </c>
      <c r="J18" s="135" t="e">
        <f>IF(#REF!="","x",#REF!)</f>
        <v>#REF!</v>
      </c>
      <c r="K18" s="135" t="e">
        <f>IF(#REF!="","x",#REF!)</f>
        <v>#REF!</v>
      </c>
      <c r="L18" s="135" t="e">
        <f>IF(#REF!="","x",#REF!)</f>
        <v>#REF!</v>
      </c>
      <c r="M18" s="135" t="e">
        <f>IF(#REF!="","x",#REF!)</f>
        <v>#REF!</v>
      </c>
      <c r="N18" s="135" t="e">
        <f>IF(#REF!="","x",#REF!)</f>
        <v>#REF!</v>
      </c>
      <c r="O18" s="135" t="e">
        <f>IF(#REF!="","x",#REF!)</f>
        <v>#REF!</v>
      </c>
      <c r="P18" s="135" t="e">
        <f>IF(#REF!="","x",#REF!)</f>
        <v>#REF!</v>
      </c>
      <c r="Q18" s="135" t="e">
        <f>IF(#REF!="","x",#REF!)</f>
        <v>#REF!</v>
      </c>
      <c r="R18" s="135" t="e">
        <f>IF(#REF!="","x",#REF!)</f>
        <v>#REF!</v>
      </c>
      <c r="S18" s="135" t="e">
        <f>IF(#REF!="","x",#REF!)</f>
        <v>#REF!</v>
      </c>
      <c r="T18" s="135" t="e">
        <f>IF(#REF!="","x",#REF!)</f>
        <v>#REF!</v>
      </c>
      <c r="U18" s="135" t="e">
        <f>IF(#REF!="","x",#REF!)</f>
        <v>#REF!</v>
      </c>
      <c r="V18" s="135" t="e">
        <f>IF(#REF!="","x",#REF!)</f>
        <v>#REF!</v>
      </c>
      <c r="W18" s="135" t="e">
        <f>IF(#REF!="","x",#REF!)</f>
        <v>#REF!</v>
      </c>
      <c r="X18" s="135" t="e">
        <f>IF(#REF!="","x",#REF!)</f>
        <v>#REF!</v>
      </c>
      <c r="Y18" s="135" t="e">
        <f>IF(#REF!="","x",#REF!)</f>
        <v>#REF!</v>
      </c>
      <c r="Z18" s="135" t="e">
        <f>IF(#REF!="","x",#REF!)</f>
        <v>#REF!</v>
      </c>
      <c r="AA18" s="135" t="e">
        <f>IF(#REF!="","x",#REF!)</f>
        <v>#REF!</v>
      </c>
      <c r="AB18" s="135" t="e">
        <f>IF(#REF!="","x",#REF!)</f>
        <v>#REF!</v>
      </c>
      <c r="AC18" s="135" t="e">
        <f>IF(#REF!="","x",#REF!)</f>
        <v>#REF!</v>
      </c>
      <c r="AD18" s="135" t="e">
        <f>IF(#REF!="","x",#REF!)</f>
        <v>#REF!</v>
      </c>
      <c r="AE18" s="135" t="e">
        <f>IF(#REF!="","x",#REF!)</f>
        <v>#REF!</v>
      </c>
      <c r="AF18" s="135" t="e">
        <f>IF(#REF!="","x",#REF!)</f>
        <v>#REF!</v>
      </c>
      <c r="AG18" s="135" t="e">
        <f>IF(#REF!="","x",#REF!)</f>
        <v>#REF!</v>
      </c>
      <c r="AH18" s="135" t="e">
        <f>IF(#REF!="","x",#REF!)</f>
        <v>#REF!</v>
      </c>
      <c r="AI18" s="135" t="e">
        <f>IF(#REF!="","x",#REF!)</f>
        <v>#REF!</v>
      </c>
      <c r="AJ18" s="135" t="e">
        <f>IF(#REF!="","x",#REF!)</f>
        <v>#REF!</v>
      </c>
      <c r="AK18" s="135" t="e">
        <f>IF(#REF!="","x",#REF!)</f>
        <v>#REF!</v>
      </c>
      <c r="AL18" s="135" t="e">
        <f>IF(#REF!="","x",#REF!)</f>
        <v>#REF!</v>
      </c>
      <c r="AM18" s="135" t="e">
        <f>IF(#REF!="","x",#REF!)</f>
        <v>#REF!</v>
      </c>
      <c r="AN18" s="135" t="e">
        <f>IF(#REF!="","x",#REF!)</f>
        <v>#REF!</v>
      </c>
      <c r="AO18" s="135" t="e">
        <f>IF(#REF!="","x",#REF!)</f>
        <v>#REF!</v>
      </c>
      <c r="AP18" s="135" t="e">
        <f>IF(#REF!="","x",#REF!)</f>
        <v>#REF!</v>
      </c>
      <c r="AQ18" s="135" t="e">
        <f>IF(#REF!="","x",#REF!)</f>
        <v>#REF!</v>
      </c>
      <c r="AR18" s="135" t="e">
        <f>IF(#REF!="","x",#REF!)</f>
        <v>#REF!</v>
      </c>
      <c r="AS18" s="135" t="e">
        <f>IF(#REF!="","x",#REF!)</f>
        <v>#REF!</v>
      </c>
      <c r="AT18" s="135" t="e">
        <f>IF(#REF!="","x",#REF!)</f>
        <v>#REF!</v>
      </c>
      <c r="AU18" s="135" t="e">
        <f>IF(#REF!="","x",#REF!)</f>
        <v>#REF!</v>
      </c>
      <c r="AV18" s="135" t="e">
        <f>IF(#REF!="","x",#REF!)</f>
        <v>#REF!</v>
      </c>
      <c r="AW18" s="135" t="e">
        <f>IF(#REF!="","x",#REF!)</f>
        <v>#REF!</v>
      </c>
      <c r="AX18" s="135" t="e">
        <f>IF(#REF!="","x",#REF!)</f>
        <v>#REF!</v>
      </c>
      <c r="AY18" s="135" t="e">
        <f>IF(#REF!="","x",#REF!)</f>
        <v>#REF!</v>
      </c>
      <c r="AZ18" s="135" t="e">
        <f>IF(#REF!="","x",#REF!)</f>
        <v>#REF!</v>
      </c>
      <c r="BA18" s="135" t="e">
        <f>IF(#REF!="","x",#REF!)</f>
        <v>#REF!</v>
      </c>
      <c r="BB18" s="135" t="e">
        <f>IF(#REF!="","x",#REF!)</f>
        <v>#REF!</v>
      </c>
      <c r="BC18" s="135" t="e">
        <f>IF(#REF!="","x",#REF!)</f>
        <v>#REF!</v>
      </c>
      <c r="BD18" s="135" t="e">
        <f>IF(#REF!="","x",#REF!)</f>
        <v>#REF!</v>
      </c>
      <c r="BE18" s="174" t="e">
        <f>IF(#REF!="","x",YEAR(#REF!))</f>
        <v>#REF!</v>
      </c>
      <c r="BF18" s="174" t="e">
        <f>IF(#REF!="","x",YEAR(#REF!))</f>
        <v>#REF!</v>
      </c>
      <c r="BG18" s="174" t="e">
        <f>IF(#REF!="","x",YEAR(#REF!))</f>
        <v>#REF!</v>
      </c>
      <c r="BH18" s="135" t="e">
        <f>IF(#REF!="","x",#REF!)</f>
        <v>#REF!</v>
      </c>
      <c r="BI18" s="135" t="e">
        <f>IF(#REF!="","x",#REF!)</f>
        <v>#REF!</v>
      </c>
      <c r="BJ18" s="135" t="e">
        <f>IF(#REF!="","x",#REF!)</f>
        <v>#REF!</v>
      </c>
      <c r="BK18" s="135" t="e">
        <f>IF(#REF!="","x",#REF!)</f>
        <v>#REF!</v>
      </c>
      <c r="BL18" s="135" t="e">
        <f>IF(#REF!="","x",#REF!)</f>
        <v>#REF!</v>
      </c>
      <c r="BM18" s="135" t="e">
        <f>IF(#REF!="","x",#REF!)</f>
        <v>#REF!</v>
      </c>
      <c r="BN18" s="135" t="e">
        <f>IF(#REF!="","x",#REF!)</f>
        <v>#REF!</v>
      </c>
      <c r="BO18" s="135" t="e">
        <f>IF(#REF!="","x",#REF!)</f>
        <v>#REF!</v>
      </c>
      <c r="BP18" s="135" t="e">
        <f>IF(#REF!="","x",#REF!)</f>
        <v>#REF!</v>
      </c>
      <c r="BQ18" s="135" t="e">
        <f>IF(#REF!="","x",#REF!)</f>
        <v>#REF!</v>
      </c>
      <c r="BR18" s="135" t="e">
        <f>IF(#REF!="","x",#REF!)</f>
        <v>#REF!</v>
      </c>
      <c r="BS18" s="135" t="e">
        <f>IF(#REF!="","x",#REF!)</f>
        <v>#REF!</v>
      </c>
      <c r="BT18" s="135" t="e">
        <f>IF(#REF!="","x",#REF!)</f>
        <v>#REF!</v>
      </c>
      <c r="BU18" s="135" t="e">
        <f>IF(#REF!="","x",#REF!)</f>
        <v>#REF!</v>
      </c>
      <c r="BV18" s="135" t="e">
        <f>IF(#REF!="","x",#REF!)</f>
        <v>#REF!</v>
      </c>
      <c r="BW18" s="135" t="e">
        <f>IF(#REF!="","x",#REF!)</f>
        <v>#REF!</v>
      </c>
      <c r="BX18" s="135" t="e">
        <f>IF(#REF!="","x",#REF!)</f>
        <v>#REF!</v>
      </c>
      <c r="BY18" s="135" t="e">
        <f>IF(#REF!="","x",#REF!)</f>
        <v>#REF!</v>
      </c>
      <c r="BZ18" s="135" t="e">
        <f>IF(#REF!="","x",#REF!)</f>
        <v>#REF!</v>
      </c>
      <c r="CA18" s="135" t="e">
        <f>IF(#REF!="","x",#REF!)</f>
        <v>#REF!</v>
      </c>
      <c r="CB18" s="135" t="e">
        <f>IF(#REF!="","x",#REF!)</f>
        <v>#REF!</v>
      </c>
    </row>
    <row r="19" spans="1:80" x14ac:dyDescent="0.3">
      <c r="A19" s="111" t="s">
        <v>31</v>
      </c>
      <c r="B19" s="94" t="s">
        <v>30</v>
      </c>
      <c r="C19" s="135" t="e">
        <f>IF(#REF!="","x",#REF!)</f>
        <v>#REF!</v>
      </c>
      <c r="D19" s="135" t="e">
        <f>IF(#REF!="","x",#REF!)</f>
        <v>#REF!</v>
      </c>
      <c r="E19" s="135" t="e">
        <f>IF(#REF!="","x",#REF!)</f>
        <v>#REF!</v>
      </c>
      <c r="F19" s="135" t="e">
        <f>IF(#REF!="","x",#REF!)</f>
        <v>#REF!</v>
      </c>
      <c r="G19" s="135" t="e">
        <f>IF(#REF!="","x",#REF!)</f>
        <v>#REF!</v>
      </c>
      <c r="H19" s="135" t="e">
        <f>IF(#REF!="","x",#REF!)</f>
        <v>#REF!</v>
      </c>
      <c r="I19" s="135" t="e">
        <f>IF(#REF!="","x",#REF!)</f>
        <v>#REF!</v>
      </c>
      <c r="J19" s="135" t="e">
        <f>IF(#REF!="","x",#REF!)</f>
        <v>#REF!</v>
      </c>
      <c r="K19" s="135" t="e">
        <f>IF(#REF!="","x",#REF!)</f>
        <v>#REF!</v>
      </c>
      <c r="L19" s="135" t="e">
        <f>IF(#REF!="","x",#REF!)</f>
        <v>#REF!</v>
      </c>
      <c r="M19" s="135" t="e">
        <f>IF(#REF!="","x",#REF!)</f>
        <v>#REF!</v>
      </c>
      <c r="N19" s="135" t="e">
        <f>IF(#REF!="","x",#REF!)</f>
        <v>#REF!</v>
      </c>
      <c r="O19" s="135" t="e">
        <f>IF(#REF!="","x",#REF!)</f>
        <v>#REF!</v>
      </c>
      <c r="P19" s="135" t="e">
        <f>IF(#REF!="","x",#REF!)</f>
        <v>#REF!</v>
      </c>
      <c r="Q19" s="135" t="e">
        <f>IF(#REF!="","x",#REF!)</f>
        <v>#REF!</v>
      </c>
      <c r="R19" s="135" t="e">
        <f>IF(#REF!="","x",#REF!)</f>
        <v>#REF!</v>
      </c>
      <c r="S19" s="135" t="e">
        <f>IF(#REF!="","x",#REF!)</f>
        <v>#REF!</v>
      </c>
      <c r="T19" s="135" t="e">
        <f>IF(#REF!="","x",#REF!)</f>
        <v>#REF!</v>
      </c>
      <c r="U19" s="135" t="e">
        <f>IF(#REF!="","x",#REF!)</f>
        <v>#REF!</v>
      </c>
      <c r="V19" s="135" t="e">
        <f>IF(#REF!="","x",#REF!)</f>
        <v>#REF!</v>
      </c>
      <c r="W19" s="135" t="e">
        <f>IF(#REF!="","x",#REF!)</f>
        <v>#REF!</v>
      </c>
      <c r="X19" s="135" t="e">
        <f>IF(#REF!="","x",#REF!)</f>
        <v>#REF!</v>
      </c>
      <c r="Y19" s="135" t="e">
        <f>IF(#REF!="","x",#REF!)</f>
        <v>#REF!</v>
      </c>
      <c r="Z19" s="135" t="e">
        <f>IF(#REF!="","x",#REF!)</f>
        <v>#REF!</v>
      </c>
      <c r="AA19" s="135" t="e">
        <f>IF(#REF!="","x",#REF!)</f>
        <v>#REF!</v>
      </c>
      <c r="AB19" s="135" t="e">
        <f>IF(#REF!="","x",#REF!)</f>
        <v>#REF!</v>
      </c>
      <c r="AC19" s="135" t="e">
        <f>IF(#REF!="","x",#REF!)</f>
        <v>#REF!</v>
      </c>
      <c r="AD19" s="135" t="e">
        <f>IF(#REF!="","x",#REF!)</f>
        <v>#REF!</v>
      </c>
      <c r="AE19" s="135" t="e">
        <f>IF(#REF!="","x",#REF!)</f>
        <v>#REF!</v>
      </c>
      <c r="AF19" s="135" t="e">
        <f>IF(#REF!="","x",#REF!)</f>
        <v>#REF!</v>
      </c>
      <c r="AG19" s="135" t="e">
        <f>IF(#REF!="","x",#REF!)</f>
        <v>#REF!</v>
      </c>
      <c r="AH19" s="135" t="e">
        <f>IF(#REF!="","x",#REF!)</f>
        <v>#REF!</v>
      </c>
      <c r="AI19" s="135" t="e">
        <f>IF(#REF!="","x",#REF!)</f>
        <v>#REF!</v>
      </c>
      <c r="AJ19" s="135" t="e">
        <f>IF(#REF!="","x",#REF!)</f>
        <v>#REF!</v>
      </c>
      <c r="AK19" s="135" t="e">
        <f>IF(#REF!="","x",#REF!)</f>
        <v>#REF!</v>
      </c>
      <c r="AL19" s="135" t="e">
        <f>IF(#REF!="","x",#REF!)</f>
        <v>#REF!</v>
      </c>
      <c r="AM19" s="135" t="e">
        <f>IF(#REF!="","x",#REF!)</f>
        <v>#REF!</v>
      </c>
      <c r="AN19" s="135" t="e">
        <f>IF(#REF!="","x",#REF!)</f>
        <v>#REF!</v>
      </c>
      <c r="AO19" s="135" t="e">
        <f>IF(#REF!="","x",#REF!)</f>
        <v>#REF!</v>
      </c>
      <c r="AP19" s="135" t="e">
        <f>IF(#REF!="","x",#REF!)</f>
        <v>#REF!</v>
      </c>
      <c r="AQ19" s="135" t="e">
        <f>IF(#REF!="","x",#REF!)</f>
        <v>#REF!</v>
      </c>
      <c r="AR19" s="135" t="e">
        <f>IF(#REF!="","x",#REF!)</f>
        <v>#REF!</v>
      </c>
      <c r="AS19" s="135" t="e">
        <f>IF(#REF!="","x",#REF!)</f>
        <v>#REF!</v>
      </c>
      <c r="AT19" s="135" t="e">
        <f>IF(#REF!="","x",#REF!)</f>
        <v>#REF!</v>
      </c>
      <c r="AU19" s="135" t="e">
        <f>IF(#REF!="","x",#REF!)</f>
        <v>#REF!</v>
      </c>
      <c r="AV19" s="135" t="e">
        <f>IF(#REF!="","x",#REF!)</f>
        <v>#REF!</v>
      </c>
      <c r="AW19" s="135" t="e">
        <f>IF(#REF!="","x",#REF!)</f>
        <v>#REF!</v>
      </c>
      <c r="AX19" s="135" t="e">
        <f>IF(#REF!="","x",#REF!)</f>
        <v>#REF!</v>
      </c>
      <c r="AY19" s="135" t="e">
        <f>IF(#REF!="","x",#REF!)</f>
        <v>#REF!</v>
      </c>
      <c r="AZ19" s="135" t="e">
        <f>IF(#REF!="","x",#REF!)</f>
        <v>#REF!</v>
      </c>
      <c r="BA19" s="135" t="e">
        <f>IF(#REF!="","x",#REF!)</f>
        <v>#REF!</v>
      </c>
      <c r="BB19" s="135" t="e">
        <f>IF(#REF!="","x",#REF!)</f>
        <v>#REF!</v>
      </c>
      <c r="BC19" s="135" t="e">
        <f>IF(#REF!="","x",#REF!)</f>
        <v>#REF!</v>
      </c>
      <c r="BD19" s="135" t="e">
        <f>IF(#REF!="","x",#REF!)</f>
        <v>#REF!</v>
      </c>
      <c r="BE19" s="174" t="e">
        <f>IF(#REF!="","x",YEAR(#REF!))</f>
        <v>#REF!</v>
      </c>
      <c r="BF19" s="174" t="e">
        <f>IF(#REF!="","x",YEAR(#REF!))</f>
        <v>#REF!</v>
      </c>
      <c r="BG19" s="174" t="e">
        <f>IF(#REF!="","x",YEAR(#REF!))</f>
        <v>#REF!</v>
      </c>
      <c r="BH19" s="135" t="e">
        <f>IF(#REF!="","x",#REF!)</f>
        <v>#REF!</v>
      </c>
      <c r="BI19" s="135" t="e">
        <f>IF(#REF!="","x",#REF!)</f>
        <v>#REF!</v>
      </c>
      <c r="BJ19" s="135" t="e">
        <f>IF(#REF!="","x",#REF!)</f>
        <v>#REF!</v>
      </c>
      <c r="BK19" s="135" t="e">
        <f>IF(#REF!="","x",#REF!)</f>
        <v>#REF!</v>
      </c>
      <c r="BL19" s="135" t="e">
        <f>IF(#REF!="","x",#REF!)</f>
        <v>#REF!</v>
      </c>
      <c r="BM19" s="135" t="e">
        <f>IF(#REF!="","x",#REF!)</f>
        <v>#REF!</v>
      </c>
      <c r="BN19" s="135" t="e">
        <f>IF(#REF!="","x",#REF!)</f>
        <v>#REF!</v>
      </c>
      <c r="BO19" s="135" t="e">
        <f>IF(#REF!="","x",#REF!)</f>
        <v>#REF!</v>
      </c>
      <c r="BP19" s="135" t="e">
        <f>IF(#REF!="","x",#REF!)</f>
        <v>#REF!</v>
      </c>
      <c r="BQ19" s="135" t="e">
        <f>IF(#REF!="","x",#REF!)</f>
        <v>#REF!</v>
      </c>
      <c r="BR19" s="135" t="e">
        <f>IF(#REF!="","x",#REF!)</f>
        <v>#REF!</v>
      </c>
      <c r="BS19" s="135" t="e">
        <f>IF(#REF!="","x",#REF!)</f>
        <v>#REF!</v>
      </c>
      <c r="BT19" s="135" t="e">
        <f>IF(#REF!="","x",#REF!)</f>
        <v>#REF!</v>
      </c>
      <c r="BU19" s="135" t="e">
        <f>IF(#REF!="","x",#REF!)</f>
        <v>#REF!</v>
      </c>
      <c r="BV19" s="135" t="e">
        <f>IF(#REF!="","x",#REF!)</f>
        <v>#REF!</v>
      </c>
      <c r="BW19" s="135" t="e">
        <f>IF(#REF!="","x",#REF!)</f>
        <v>#REF!</v>
      </c>
      <c r="BX19" s="135" t="e">
        <f>IF(#REF!="","x",#REF!)</f>
        <v>#REF!</v>
      </c>
      <c r="BY19" s="135" t="e">
        <f>IF(#REF!="","x",#REF!)</f>
        <v>#REF!</v>
      </c>
      <c r="BZ19" s="135" t="e">
        <f>IF(#REF!="","x",#REF!)</f>
        <v>#REF!</v>
      </c>
      <c r="CA19" s="135" t="e">
        <f>IF(#REF!="","x",#REF!)</f>
        <v>#REF!</v>
      </c>
      <c r="CB19" s="135" t="e">
        <f>IF(#REF!="","x",#REF!)</f>
        <v>#REF!</v>
      </c>
    </row>
    <row r="20" spans="1:80" x14ac:dyDescent="0.3">
      <c r="A20" s="111" t="s">
        <v>33</v>
      </c>
      <c r="B20" s="94" t="s">
        <v>32</v>
      </c>
      <c r="C20" s="135" t="e">
        <f>IF(#REF!="","x",#REF!)</f>
        <v>#REF!</v>
      </c>
      <c r="D20" s="135" t="e">
        <f>IF(#REF!="","x",#REF!)</f>
        <v>#REF!</v>
      </c>
      <c r="E20" s="135" t="e">
        <f>IF(#REF!="","x",#REF!)</f>
        <v>#REF!</v>
      </c>
      <c r="F20" s="135" t="e">
        <f>IF(#REF!="","x",#REF!)</f>
        <v>#REF!</v>
      </c>
      <c r="G20" s="135" t="e">
        <f>IF(#REF!="","x",#REF!)</f>
        <v>#REF!</v>
      </c>
      <c r="H20" s="135" t="e">
        <f>IF(#REF!="","x",#REF!)</f>
        <v>#REF!</v>
      </c>
      <c r="I20" s="135" t="e">
        <f>IF(#REF!="","x",#REF!)</f>
        <v>#REF!</v>
      </c>
      <c r="J20" s="135" t="e">
        <f>IF(#REF!="","x",#REF!)</f>
        <v>#REF!</v>
      </c>
      <c r="K20" s="135" t="e">
        <f>IF(#REF!="","x",#REF!)</f>
        <v>#REF!</v>
      </c>
      <c r="L20" s="135" t="e">
        <f>IF(#REF!="","x",#REF!)</f>
        <v>#REF!</v>
      </c>
      <c r="M20" s="135" t="e">
        <f>IF(#REF!="","x",#REF!)</f>
        <v>#REF!</v>
      </c>
      <c r="N20" s="135" t="e">
        <f>IF(#REF!="","x",#REF!)</f>
        <v>#REF!</v>
      </c>
      <c r="O20" s="135" t="e">
        <f>IF(#REF!="","x",#REF!)</f>
        <v>#REF!</v>
      </c>
      <c r="P20" s="135" t="e">
        <f>IF(#REF!="","x",#REF!)</f>
        <v>#REF!</v>
      </c>
      <c r="Q20" s="135" t="e">
        <f>IF(#REF!="","x",#REF!)</f>
        <v>#REF!</v>
      </c>
      <c r="R20" s="135" t="e">
        <f>IF(#REF!="","x",#REF!)</f>
        <v>#REF!</v>
      </c>
      <c r="S20" s="135" t="e">
        <f>IF(#REF!="","x",#REF!)</f>
        <v>#REF!</v>
      </c>
      <c r="T20" s="135" t="e">
        <f>IF(#REF!="","x",#REF!)</f>
        <v>#REF!</v>
      </c>
      <c r="U20" s="135" t="e">
        <f>IF(#REF!="","x",#REF!)</f>
        <v>#REF!</v>
      </c>
      <c r="V20" s="135" t="e">
        <f>IF(#REF!="","x",#REF!)</f>
        <v>#REF!</v>
      </c>
      <c r="W20" s="135" t="e">
        <f>IF(#REF!="","x",#REF!)</f>
        <v>#REF!</v>
      </c>
      <c r="X20" s="135" t="e">
        <f>IF(#REF!="","x",#REF!)</f>
        <v>#REF!</v>
      </c>
      <c r="Y20" s="135" t="e">
        <f>IF(#REF!="","x",#REF!)</f>
        <v>#REF!</v>
      </c>
      <c r="Z20" s="135" t="e">
        <f>IF(#REF!="","x",#REF!)</f>
        <v>#REF!</v>
      </c>
      <c r="AA20" s="135" t="e">
        <f>IF(#REF!="","x",#REF!)</f>
        <v>#REF!</v>
      </c>
      <c r="AB20" s="135" t="e">
        <f>IF(#REF!="","x",#REF!)</f>
        <v>#REF!</v>
      </c>
      <c r="AC20" s="135" t="e">
        <f>IF(#REF!="","x",#REF!)</f>
        <v>#REF!</v>
      </c>
      <c r="AD20" s="135" t="e">
        <f>IF(#REF!="","x",#REF!)</f>
        <v>#REF!</v>
      </c>
      <c r="AE20" s="135" t="e">
        <f>IF(#REF!="","x",#REF!)</f>
        <v>#REF!</v>
      </c>
      <c r="AF20" s="135" t="e">
        <f>IF(#REF!="","x",#REF!)</f>
        <v>#REF!</v>
      </c>
      <c r="AG20" s="135" t="e">
        <f>IF(#REF!="","x",#REF!)</f>
        <v>#REF!</v>
      </c>
      <c r="AH20" s="135" t="e">
        <f>IF(#REF!="","x",#REF!)</f>
        <v>#REF!</v>
      </c>
      <c r="AI20" s="135" t="e">
        <f>IF(#REF!="","x",#REF!)</f>
        <v>#REF!</v>
      </c>
      <c r="AJ20" s="135" t="e">
        <f>IF(#REF!="","x",#REF!)</f>
        <v>#REF!</v>
      </c>
      <c r="AK20" s="135" t="e">
        <f>IF(#REF!="","x",#REF!)</f>
        <v>#REF!</v>
      </c>
      <c r="AL20" s="135" t="e">
        <f>IF(#REF!="","x",#REF!)</f>
        <v>#REF!</v>
      </c>
      <c r="AM20" s="135" t="e">
        <f>IF(#REF!="","x",#REF!)</f>
        <v>#REF!</v>
      </c>
      <c r="AN20" s="135" t="e">
        <f>IF(#REF!="","x",#REF!)</f>
        <v>#REF!</v>
      </c>
      <c r="AO20" s="135" t="e">
        <f>IF(#REF!="","x",#REF!)</f>
        <v>#REF!</v>
      </c>
      <c r="AP20" s="135" t="e">
        <f>IF(#REF!="","x",#REF!)</f>
        <v>#REF!</v>
      </c>
      <c r="AQ20" s="135" t="e">
        <f>IF(#REF!="","x",#REF!)</f>
        <v>#REF!</v>
      </c>
      <c r="AR20" s="135" t="e">
        <f>IF(#REF!="","x",#REF!)</f>
        <v>#REF!</v>
      </c>
      <c r="AS20" s="135" t="e">
        <f>IF(#REF!="","x",#REF!)</f>
        <v>#REF!</v>
      </c>
      <c r="AT20" s="135" t="e">
        <f>IF(#REF!="","x",#REF!)</f>
        <v>#REF!</v>
      </c>
      <c r="AU20" s="135" t="e">
        <f>IF(#REF!="","x",#REF!)</f>
        <v>#REF!</v>
      </c>
      <c r="AV20" s="135" t="e">
        <f>IF(#REF!="","x",#REF!)</f>
        <v>#REF!</v>
      </c>
      <c r="AW20" s="135" t="e">
        <f>IF(#REF!="","x",#REF!)</f>
        <v>#REF!</v>
      </c>
      <c r="AX20" s="135" t="e">
        <f>IF(#REF!="","x",#REF!)</f>
        <v>#REF!</v>
      </c>
      <c r="AY20" s="135" t="e">
        <f>IF(#REF!="","x",#REF!)</f>
        <v>#REF!</v>
      </c>
      <c r="AZ20" s="135" t="e">
        <f>IF(#REF!="","x",#REF!)</f>
        <v>#REF!</v>
      </c>
      <c r="BA20" s="135" t="e">
        <f>IF(#REF!="","x",#REF!)</f>
        <v>#REF!</v>
      </c>
      <c r="BB20" s="135" t="e">
        <f>IF(#REF!="","x",#REF!)</f>
        <v>#REF!</v>
      </c>
      <c r="BC20" s="135" t="e">
        <f>IF(#REF!="","x",#REF!)</f>
        <v>#REF!</v>
      </c>
      <c r="BD20" s="135" t="e">
        <f>IF(#REF!="","x",#REF!)</f>
        <v>#REF!</v>
      </c>
      <c r="BE20" s="174" t="e">
        <f>IF(#REF!="","x",YEAR(#REF!))</f>
        <v>#REF!</v>
      </c>
      <c r="BF20" s="174" t="e">
        <f>IF(#REF!="","x",YEAR(#REF!))</f>
        <v>#REF!</v>
      </c>
      <c r="BG20" s="174" t="e">
        <f>IF(#REF!="","x",YEAR(#REF!))</f>
        <v>#REF!</v>
      </c>
      <c r="BH20" s="135" t="e">
        <f>IF(#REF!="","x",#REF!)</f>
        <v>#REF!</v>
      </c>
      <c r="BI20" s="135" t="e">
        <f>IF(#REF!="","x",#REF!)</f>
        <v>#REF!</v>
      </c>
      <c r="BJ20" s="135" t="e">
        <f>IF(#REF!="","x",#REF!)</f>
        <v>#REF!</v>
      </c>
      <c r="BK20" s="135" t="e">
        <f>IF(#REF!="","x",#REF!)</f>
        <v>#REF!</v>
      </c>
      <c r="BL20" s="135" t="e">
        <f>IF(#REF!="","x",#REF!)</f>
        <v>#REF!</v>
      </c>
      <c r="BM20" s="135" t="e">
        <f>IF(#REF!="","x",#REF!)</f>
        <v>#REF!</v>
      </c>
      <c r="BN20" s="135" t="e">
        <f>IF(#REF!="","x",#REF!)</f>
        <v>#REF!</v>
      </c>
      <c r="BO20" s="135" t="e">
        <f>IF(#REF!="","x",#REF!)</f>
        <v>#REF!</v>
      </c>
      <c r="BP20" s="135" t="e">
        <f>IF(#REF!="","x",#REF!)</f>
        <v>#REF!</v>
      </c>
      <c r="BQ20" s="135" t="e">
        <f>IF(#REF!="","x",#REF!)</f>
        <v>#REF!</v>
      </c>
      <c r="BR20" s="135" t="e">
        <f>IF(#REF!="","x",#REF!)</f>
        <v>#REF!</v>
      </c>
      <c r="BS20" s="135" t="e">
        <f>IF(#REF!="","x",#REF!)</f>
        <v>#REF!</v>
      </c>
      <c r="BT20" s="135" t="e">
        <f>IF(#REF!="","x",#REF!)</f>
        <v>#REF!</v>
      </c>
      <c r="BU20" s="135" t="e">
        <f>IF(#REF!="","x",#REF!)</f>
        <v>#REF!</v>
      </c>
      <c r="BV20" s="135" t="e">
        <f>IF(#REF!="","x",#REF!)</f>
        <v>#REF!</v>
      </c>
      <c r="BW20" s="135" t="e">
        <f>IF(#REF!="","x",#REF!)</f>
        <v>#REF!</v>
      </c>
      <c r="BX20" s="135" t="e">
        <f>IF(#REF!="","x",#REF!)</f>
        <v>#REF!</v>
      </c>
      <c r="BY20" s="135" t="e">
        <f>IF(#REF!="","x",#REF!)</f>
        <v>#REF!</v>
      </c>
      <c r="BZ20" s="135" t="e">
        <f>IF(#REF!="","x",#REF!)</f>
        <v>#REF!</v>
      </c>
      <c r="CA20" s="135" t="e">
        <f>IF(#REF!="","x",#REF!)</f>
        <v>#REF!</v>
      </c>
      <c r="CB20" s="135" t="e">
        <f>IF(#REF!="","x",#REF!)</f>
        <v>#REF!</v>
      </c>
    </row>
    <row r="21" spans="1:80" x14ac:dyDescent="0.3">
      <c r="A21" s="111" t="s">
        <v>35</v>
      </c>
      <c r="B21" s="94" t="s">
        <v>34</v>
      </c>
      <c r="C21" s="135" t="e">
        <f>IF(#REF!="","x",#REF!)</f>
        <v>#REF!</v>
      </c>
      <c r="D21" s="135" t="e">
        <f>IF(#REF!="","x",#REF!)</f>
        <v>#REF!</v>
      </c>
      <c r="E21" s="135" t="e">
        <f>IF(#REF!="","x",#REF!)</f>
        <v>#REF!</v>
      </c>
      <c r="F21" s="135" t="e">
        <f>IF(#REF!="","x",#REF!)</f>
        <v>#REF!</v>
      </c>
      <c r="G21" s="135" t="e">
        <f>IF(#REF!="","x",#REF!)</f>
        <v>#REF!</v>
      </c>
      <c r="H21" s="135" t="e">
        <f>IF(#REF!="","x",#REF!)</f>
        <v>#REF!</v>
      </c>
      <c r="I21" s="135" t="e">
        <f>IF(#REF!="","x",#REF!)</f>
        <v>#REF!</v>
      </c>
      <c r="J21" s="135" t="e">
        <f>IF(#REF!="","x",#REF!)</f>
        <v>#REF!</v>
      </c>
      <c r="K21" s="135" t="e">
        <f>IF(#REF!="","x",#REF!)</f>
        <v>#REF!</v>
      </c>
      <c r="L21" s="135" t="e">
        <f>IF(#REF!="","x",#REF!)</f>
        <v>#REF!</v>
      </c>
      <c r="M21" s="135" t="e">
        <f>IF(#REF!="","x",#REF!)</f>
        <v>#REF!</v>
      </c>
      <c r="N21" s="135" t="e">
        <f>IF(#REF!="","x",#REF!)</f>
        <v>#REF!</v>
      </c>
      <c r="O21" s="135" t="e">
        <f>IF(#REF!="","x",#REF!)</f>
        <v>#REF!</v>
      </c>
      <c r="P21" s="135" t="e">
        <f>IF(#REF!="","x",#REF!)</f>
        <v>#REF!</v>
      </c>
      <c r="Q21" s="135" t="e">
        <f>IF(#REF!="","x",#REF!)</f>
        <v>#REF!</v>
      </c>
      <c r="R21" s="135" t="e">
        <f>IF(#REF!="","x",#REF!)</f>
        <v>#REF!</v>
      </c>
      <c r="S21" s="135" t="e">
        <f>IF(#REF!="","x",#REF!)</f>
        <v>#REF!</v>
      </c>
      <c r="T21" s="135" t="e">
        <f>IF(#REF!="","x",#REF!)</f>
        <v>#REF!</v>
      </c>
      <c r="U21" s="135" t="e">
        <f>IF(#REF!="","x",#REF!)</f>
        <v>#REF!</v>
      </c>
      <c r="V21" s="135" t="e">
        <f>IF(#REF!="","x",#REF!)</f>
        <v>#REF!</v>
      </c>
      <c r="W21" s="135" t="e">
        <f>IF(#REF!="","x",#REF!)</f>
        <v>#REF!</v>
      </c>
      <c r="X21" s="135" t="e">
        <f>IF(#REF!="","x",#REF!)</f>
        <v>#REF!</v>
      </c>
      <c r="Y21" s="135" t="e">
        <f>IF(#REF!="","x",#REF!)</f>
        <v>#REF!</v>
      </c>
      <c r="Z21" s="135" t="e">
        <f>IF(#REF!="","x",#REF!)</f>
        <v>#REF!</v>
      </c>
      <c r="AA21" s="135" t="e">
        <f>IF(#REF!="","x",#REF!)</f>
        <v>#REF!</v>
      </c>
      <c r="AB21" s="135" t="e">
        <f>IF(#REF!="","x",#REF!)</f>
        <v>#REF!</v>
      </c>
      <c r="AC21" s="135" t="e">
        <f>IF(#REF!="","x",#REF!)</f>
        <v>#REF!</v>
      </c>
      <c r="AD21" s="135" t="e">
        <f>IF(#REF!="","x",#REF!)</f>
        <v>#REF!</v>
      </c>
      <c r="AE21" s="135" t="e">
        <f>IF(#REF!="","x",#REF!)</f>
        <v>#REF!</v>
      </c>
      <c r="AF21" s="135" t="e">
        <f>IF(#REF!="","x",#REF!)</f>
        <v>#REF!</v>
      </c>
      <c r="AG21" s="135" t="e">
        <f>IF(#REF!="","x",#REF!)</f>
        <v>#REF!</v>
      </c>
      <c r="AH21" s="135" t="e">
        <f>IF(#REF!="","x",#REF!)</f>
        <v>#REF!</v>
      </c>
      <c r="AI21" s="135" t="e">
        <f>IF(#REF!="","x",#REF!)</f>
        <v>#REF!</v>
      </c>
      <c r="AJ21" s="135" t="e">
        <f>IF(#REF!="","x",#REF!)</f>
        <v>#REF!</v>
      </c>
      <c r="AK21" s="135" t="e">
        <f>IF(#REF!="","x",#REF!)</f>
        <v>#REF!</v>
      </c>
      <c r="AL21" s="135" t="e">
        <f>IF(#REF!="","x",#REF!)</f>
        <v>#REF!</v>
      </c>
      <c r="AM21" s="135" t="e">
        <f>IF(#REF!="","x",#REF!)</f>
        <v>#REF!</v>
      </c>
      <c r="AN21" s="135" t="e">
        <f>IF(#REF!="","x",#REF!)</f>
        <v>#REF!</v>
      </c>
      <c r="AO21" s="135" t="e">
        <f>IF(#REF!="","x",#REF!)</f>
        <v>#REF!</v>
      </c>
      <c r="AP21" s="135" t="e">
        <f>IF(#REF!="","x",#REF!)</f>
        <v>#REF!</v>
      </c>
      <c r="AQ21" s="135" t="e">
        <f>IF(#REF!="","x",#REF!)</f>
        <v>#REF!</v>
      </c>
      <c r="AR21" s="135" t="e">
        <f>IF(#REF!="","x",#REF!)</f>
        <v>#REF!</v>
      </c>
      <c r="AS21" s="135" t="e">
        <f>IF(#REF!="","x",#REF!)</f>
        <v>#REF!</v>
      </c>
      <c r="AT21" s="135" t="e">
        <f>IF(#REF!="","x",#REF!)</f>
        <v>#REF!</v>
      </c>
      <c r="AU21" s="135" t="e">
        <f>IF(#REF!="","x",#REF!)</f>
        <v>#REF!</v>
      </c>
      <c r="AV21" s="135" t="e">
        <f>IF(#REF!="","x",#REF!)</f>
        <v>#REF!</v>
      </c>
      <c r="AW21" s="135" t="e">
        <f>IF(#REF!="","x",#REF!)</f>
        <v>#REF!</v>
      </c>
      <c r="AX21" s="135" t="e">
        <f>IF(#REF!="","x",#REF!)</f>
        <v>#REF!</v>
      </c>
      <c r="AY21" s="135" t="e">
        <f>IF(#REF!="","x",#REF!)</f>
        <v>#REF!</v>
      </c>
      <c r="AZ21" s="135" t="e">
        <f>IF(#REF!="","x",#REF!)</f>
        <v>#REF!</v>
      </c>
      <c r="BA21" s="135" t="e">
        <f>IF(#REF!="","x",#REF!)</f>
        <v>#REF!</v>
      </c>
      <c r="BB21" s="135" t="e">
        <f>IF(#REF!="","x",#REF!)</f>
        <v>#REF!</v>
      </c>
      <c r="BC21" s="135" t="e">
        <f>IF(#REF!="","x",#REF!)</f>
        <v>#REF!</v>
      </c>
      <c r="BD21" s="135" t="e">
        <f>IF(#REF!="","x",#REF!)</f>
        <v>#REF!</v>
      </c>
      <c r="BE21" s="174" t="e">
        <f>IF(#REF!="","x",YEAR(#REF!))</f>
        <v>#REF!</v>
      </c>
      <c r="BF21" s="174" t="e">
        <f>IF(#REF!="","x",YEAR(#REF!))</f>
        <v>#REF!</v>
      </c>
      <c r="BG21" s="174" t="e">
        <f>IF(#REF!="","x",YEAR(#REF!))</f>
        <v>#REF!</v>
      </c>
      <c r="BH21" s="135" t="e">
        <f>IF(#REF!="","x",#REF!)</f>
        <v>#REF!</v>
      </c>
      <c r="BI21" s="135" t="e">
        <f>IF(#REF!="","x",#REF!)</f>
        <v>#REF!</v>
      </c>
      <c r="BJ21" s="135" t="e">
        <f>IF(#REF!="","x",#REF!)</f>
        <v>#REF!</v>
      </c>
      <c r="BK21" s="135" t="e">
        <f>IF(#REF!="","x",#REF!)</f>
        <v>#REF!</v>
      </c>
      <c r="BL21" s="135" t="e">
        <f>IF(#REF!="","x",#REF!)</f>
        <v>#REF!</v>
      </c>
      <c r="BM21" s="135" t="e">
        <f>IF(#REF!="","x",#REF!)</f>
        <v>#REF!</v>
      </c>
      <c r="BN21" s="135" t="e">
        <f>IF(#REF!="","x",#REF!)</f>
        <v>#REF!</v>
      </c>
      <c r="BO21" s="135" t="e">
        <f>IF(#REF!="","x",#REF!)</f>
        <v>#REF!</v>
      </c>
      <c r="BP21" s="135" t="e">
        <f>IF(#REF!="","x",#REF!)</f>
        <v>#REF!</v>
      </c>
      <c r="BQ21" s="135" t="e">
        <f>IF(#REF!="","x",#REF!)</f>
        <v>#REF!</v>
      </c>
      <c r="BR21" s="135" t="e">
        <f>IF(#REF!="","x",#REF!)</f>
        <v>#REF!</v>
      </c>
      <c r="BS21" s="135" t="e">
        <f>IF(#REF!="","x",#REF!)</f>
        <v>#REF!</v>
      </c>
      <c r="BT21" s="135" t="e">
        <f>IF(#REF!="","x",#REF!)</f>
        <v>#REF!</v>
      </c>
      <c r="BU21" s="135" t="e">
        <f>IF(#REF!="","x",#REF!)</f>
        <v>#REF!</v>
      </c>
      <c r="BV21" s="135" t="e">
        <f>IF(#REF!="","x",#REF!)</f>
        <v>#REF!</v>
      </c>
      <c r="BW21" s="135" t="e">
        <f>IF(#REF!="","x",#REF!)</f>
        <v>#REF!</v>
      </c>
      <c r="BX21" s="135" t="e">
        <f>IF(#REF!="","x",#REF!)</f>
        <v>#REF!</v>
      </c>
      <c r="BY21" s="135" t="e">
        <f>IF(#REF!="","x",#REF!)</f>
        <v>#REF!</v>
      </c>
      <c r="BZ21" s="135" t="e">
        <f>IF(#REF!="","x",#REF!)</f>
        <v>#REF!</v>
      </c>
      <c r="CA21" s="135" t="e">
        <f>IF(#REF!="","x",#REF!)</f>
        <v>#REF!</v>
      </c>
      <c r="CB21" s="135" t="e">
        <f>IF(#REF!="","x",#REF!)</f>
        <v>#REF!</v>
      </c>
    </row>
    <row r="22" spans="1:80" x14ac:dyDescent="0.3">
      <c r="A22" s="111" t="s">
        <v>37</v>
      </c>
      <c r="B22" s="94" t="s">
        <v>36</v>
      </c>
      <c r="C22" s="135" t="e">
        <f>IF(#REF!="","x",#REF!)</f>
        <v>#REF!</v>
      </c>
      <c r="D22" s="135" t="e">
        <f>IF(#REF!="","x",#REF!)</f>
        <v>#REF!</v>
      </c>
      <c r="E22" s="135" t="e">
        <f>IF(#REF!="","x",#REF!)</f>
        <v>#REF!</v>
      </c>
      <c r="F22" s="135" t="e">
        <f>IF(#REF!="","x",#REF!)</f>
        <v>#REF!</v>
      </c>
      <c r="G22" s="135" t="e">
        <f>IF(#REF!="","x",#REF!)</f>
        <v>#REF!</v>
      </c>
      <c r="H22" s="135" t="e">
        <f>IF(#REF!="","x",#REF!)</f>
        <v>#REF!</v>
      </c>
      <c r="I22" s="135" t="e">
        <f>IF(#REF!="","x",#REF!)</f>
        <v>#REF!</v>
      </c>
      <c r="J22" s="135" t="e">
        <f>IF(#REF!="","x",#REF!)</f>
        <v>#REF!</v>
      </c>
      <c r="K22" s="135" t="e">
        <f>IF(#REF!="","x",#REF!)</f>
        <v>#REF!</v>
      </c>
      <c r="L22" s="135" t="e">
        <f>IF(#REF!="","x",#REF!)</f>
        <v>#REF!</v>
      </c>
      <c r="M22" s="135" t="e">
        <f>IF(#REF!="","x",#REF!)</f>
        <v>#REF!</v>
      </c>
      <c r="N22" s="135" t="e">
        <f>IF(#REF!="","x",#REF!)</f>
        <v>#REF!</v>
      </c>
      <c r="O22" s="135" t="e">
        <f>IF(#REF!="","x",#REF!)</f>
        <v>#REF!</v>
      </c>
      <c r="P22" s="135" t="e">
        <f>IF(#REF!="","x",#REF!)</f>
        <v>#REF!</v>
      </c>
      <c r="Q22" s="135" t="e">
        <f>IF(#REF!="","x",#REF!)</f>
        <v>#REF!</v>
      </c>
      <c r="R22" s="135" t="e">
        <f>IF(#REF!="","x",#REF!)</f>
        <v>#REF!</v>
      </c>
      <c r="S22" s="135" t="e">
        <f>IF(#REF!="","x",#REF!)</f>
        <v>#REF!</v>
      </c>
      <c r="T22" s="135" t="e">
        <f>IF(#REF!="","x",#REF!)</f>
        <v>#REF!</v>
      </c>
      <c r="U22" s="135" t="e">
        <f>IF(#REF!="","x",#REF!)</f>
        <v>#REF!</v>
      </c>
      <c r="V22" s="135" t="e">
        <f>IF(#REF!="","x",#REF!)</f>
        <v>#REF!</v>
      </c>
      <c r="W22" s="135" t="e">
        <f>IF(#REF!="","x",#REF!)</f>
        <v>#REF!</v>
      </c>
      <c r="X22" s="135" t="e">
        <f>IF(#REF!="","x",#REF!)</f>
        <v>#REF!</v>
      </c>
      <c r="Y22" s="135" t="e">
        <f>IF(#REF!="","x",#REF!)</f>
        <v>#REF!</v>
      </c>
      <c r="Z22" s="135" t="e">
        <f>IF(#REF!="","x",#REF!)</f>
        <v>#REF!</v>
      </c>
      <c r="AA22" s="135" t="e">
        <f>IF(#REF!="","x",#REF!)</f>
        <v>#REF!</v>
      </c>
      <c r="AB22" s="135" t="e">
        <f>IF(#REF!="","x",#REF!)</f>
        <v>#REF!</v>
      </c>
      <c r="AC22" s="135" t="e">
        <f>IF(#REF!="","x",#REF!)</f>
        <v>#REF!</v>
      </c>
      <c r="AD22" s="135" t="e">
        <f>IF(#REF!="","x",#REF!)</f>
        <v>#REF!</v>
      </c>
      <c r="AE22" s="135" t="e">
        <f>IF(#REF!="","x",#REF!)</f>
        <v>#REF!</v>
      </c>
      <c r="AF22" s="135" t="e">
        <f>IF(#REF!="","x",#REF!)</f>
        <v>#REF!</v>
      </c>
      <c r="AG22" s="135" t="e">
        <f>IF(#REF!="","x",#REF!)</f>
        <v>#REF!</v>
      </c>
      <c r="AH22" s="135" t="e">
        <f>IF(#REF!="","x",#REF!)</f>
        <v>#REF!</v>
      </c>
      <c r="AI22" s="135" t="e">
        <f>IF(#REF!="","x",#REF!)</f>
        <v>#REF!</v>
      </c>
      <c r="AJ22" s="135" t="e">
        <f>IF(#REF!="","x",#REF!)</f>
        <v>#REF!</v>
      </c>
      <c r="AK22" s="135" t="e">
        <f>IF(#REF!="","x",#REF!)</f>
        <v>#REF!</v>
      </c>
      <c r="AL22" s="135" t="e">
        <f>IF(#REF!="","x",#REF!)</f>
        <v>#REF!</v>
      </c>
      <c r="AM22" s="135" t="e">
        <f>IF(#REF!="","x",#REF!)</f>
        <v>#REF!</v>
      </c>
      <c r="AN22" s="135" t="e">
        <f>IF(#REF!="","x",#REF!)</f>
        <v>#REF!</v>
      </c>
      <c r="AO22" s="135" t="e">
        <f>IF(#REF!="","x",#REF!)</f>
        <v>#REF!</v>
      </c>
      <c r="AP22" s="135" t="e">
        <f>IF(#REF!="","x",#REF!)</f>
        <v>#REF!</v>
      </c>
      <c r="AQ22" s="135" t="e">
        <f>IF(#REF!="","x",#REF!)</f>
        <v>#REF!</v>
      </c>
      <c r="AR22" s="135" t="e">
        <f>IF(#REF!="","x",#REF!)</f>
        <v>#REF!</v>
      </c>
      <c r="AS22" s="135" t="e">
        <f>IF(#REF!="","x",#REF!)</f>
        <v>#REF!</v>
      </c>
      <c r="AT22" s="135" t="e">
        <f>IF(#REF!="","x",#REF!)</f>
        <v>#REF!</v>
      </c>
      <c r="AU22" s="135" t="e">
        <f>IF(#REF!="","x",#REF!)</f>
        <v>#REF!</v>
      </c>
      <c r="AV22" s="135" t="e">
        <f>IF(#REF!="","x",#REF!)</f>
        <v>#REF!</v>
      </c>
      <c r="AW22" s="135" t="e">
        <f>IF(#REF!="","x",#REF!)</f>
        <v>#REF!</v>
      </c>
      <c r="AX22" s="135" t="e">
        <f>IF(#REF!="","x",#REF!)</f>
        <v>#REF!</v>
      </c>
      <c r="AY22" s="135" t="e">
        <f>IF(#REF!="","x",#REF!)</f>
        <v>#REF!</v>
      </c>
      <c r="AZ22" s="135" t="e">
        <f>IF(#REF!="","x",#REF!)</f>
        <v>#REF!</v>
      </c>
      <c r="BA22" s="135" t="e">
        <f>IF(#REF!="","x",#REF!)</f>
        <v>#REF!</v>
      </c>
      <c r="BB22" s="135" t="e">
        <f>IF(#REF!="","x",#REF!)</f>
        <v>#REF!</v>
      </c>
      <c r="BC22" s="135" t="e">
        <f>IF(#REF!="","x",#REF!)</f>
        <v>#REF!</v>
      </c>
      <c r="BD22" s="135" t="e">
        <f>IF(#REF!="","x",#REF!)</f>
        <v>#REF!</v>
      </c>
      <c r="BE22" s="174" t="e">
        <f>IF(#REF!="","x",YEAR(#REF!))</f>
        <v>#REF!</v>
      </c>
      <c r="BF22" s="174" t="e">
        <f>IF(#REF!="","x",YEAR(#REF!))</f>
        <v>#REF!</v>
      </c>
      <c r="BG22" s="174" t="e">
        <f>IF(#REF!="","x",YEAR(#REF!))</f>
        <v>#REF!</v>
      </c>
      <c r="BH22" s="135" t="e">
        <f>IF(#REF!="","x",#REF!)</f>
        <v>#REF!</v>
      </c>
      <c r="BI22" s="135" t="e">
        <f>IF(#REF!="","x",#REF!)</f>
        <v>#REF!</v>
      </c>
      <c r="BJ22" s="135" t="e">
        <f>IF(#REF!="","x",#REF!)</f>
        <v>#REF!</v>
      </c>
      <c r="BK22" s="135" t="e">
        <f>IF(#REF!="","x",#REF!)</f>
        <v>#REF!</v>
      </c>
      <c r="BL22" s="135" t="e">
        <f>IF(#REF!="","x",#REF!)</f>
        <v>#REF!</v>
      </c>
      <c r="BM22" s="135" t="e">
        <f>IF(#REF!="","x",#REF!)</f>
        <v>#REF!</v>
      </c>
      <c r="BN22" s="135" t="e">
        <f>IF(#REF!="","x",#REF!)</f>
        <v>#REF!</v>
      </c>
      <c r="BO22" s="135" t="e">
        <f>IF(#REF!="","x",#REF!)</f>
        <v>#REF!</v>
      </c>
      <c r="BP22" s="135" t="e">
        <f>IF(#REF!="","x",#REF!)</f>
        <v>#REF!</v>
      </c>
      <c r="BQ22" s="135" t="e">
        <f>IF(#REF!="","x",#REF!)</f>
        <v>#REF!</v>
      </c>
      <c r="BR22" s="135" t="e">
        <f>IF(#REF!="","x",#REF!)</f>
        <v>#REF!</v>
      </c>
      <c r="BS22" s="135" t="e">
        <f>IF(#REF!="","x",#REF!)</f>
        <v>#REF!</v>
      </c>
      <c r="BT22" s="135" t="e">
        <f>IF(#REF!="","x",#REF!)</f>
        <v>#REF!</v>
      </c>
      <c r="BU22" s="135" t="e">
        <f>IF(#REF!="","x",#REF!)</f>
        <v>#REF!</v>
      </c>
      <c r="BV22" s="135" t="e">
        <f>IF(#REF!="","x",#REF!)</f>
        <v>#REF!</v>
      </c>
      <c r="BW22" s="135" t="e">
        <f>IF(#REF!="","x",#REF!)</f>
        <v>#REF!</v>
      </c>
      <c r="BX22" s="135" t="e">
        <f>IF(#REF!="","x",#REF!)</f>
        <v>#REF!</v>
      </c>
      <c r="BY22" s="135" t="e">
        <f>IF(#REF!="","x",#REF!)</f>
        <v>#REF!</v>
      </c>
      <c r="BZ22" s="135" t="e">
        <f>IF(#REF!="","x",#REF!)</f>
        <v>#REF!</v>
      </c>
      <c r="CA22" s="135" t="e">
        <f>IF(#REF!="","x",#REF!)</f>
        <v>#REF!</v>
      </c>
      <c r="CB22" s="135" t="e">
        <f>IF(#REF!="","x",#REF!)</f>
        <v>#REF!</v>
      </c>
    </row>
    <row r="23" spans="1:80" x14ac:dyDescent="0.3">
      <c r="A23" s="111" t="s">
        <v>653</v>
      </c>
      <c r="B23" s="94" t="s">
        <v>38</v>
      </c>
      <c r="C23" s="135" t="e">
        <f>IF(#REF!="","x",#REF!)</f>
        <v>#REF!</v>
      </c>
      <c r="D23" s="135" t="e">
        <f>IF(#REF!="","x",#REF!)</f>
        <v>#REF!</v>
      </c>
      <c r="E23" s="135" t="e">
        <f>IF(#REF!="","x",#REF!)</f>
        <v>#REF!</v>
      </c>
      <c r="F23" s="135" t="e">
        <f>IF(#REF!="","x",#REF!)</f>
        <v>#REF!</v>
      </c>
      <c r="G23" s="135" t="e">
        <f>IF(#REF!="","x",#REF!)</f>
        <v>#REF!</v>
      </c>
      <c r="H23" s="135" t="e">
        <f>IF(#REF!="","x",#REF!)</f>
        <v>#REF!</v>
      </c>
      <c r="I23" s="135" t="e">
        <f>IF(#REF!="","x",#REF!)</f>
        <v>#REF!</v>
      </c>
      <c r="J23" s="135" t="e">
        <f>IF(#REF!="","x",#REF!)</f>
        <v>#REF!</v>
      </c>
      <c r="K23" s="135" t="e">
        <f>IF(#REF!="","x",#REF!)</f>
        <v>#REF!</v>
      </c>
      <c r="L23" s="135" t="e">
        <f>IF(#REF!="","x",#REF!)</f>
        <v>#REF!</v>
      </c>
      <c r="M23" s="135" t="e">
        <f>IF(#REF!="","x",#REF!)</f>
        <v>#REF!</v>
      </c>
      <c r="N23" s="135" t="e">
        <f>IF(#REF!="","x",#REF!)</f>
        <v>#REF!</v>
      </c>
      <c r="O23" s="135" t="e">
        <f>IF(#REF!="","x",#REF!)</f>
        <v>#REF!</v>
      </c>
      <c r="P23" s="135" t="e">
        <f>IF(#REF!="","x",#REF!)</f>
        <v>#REF!</v>
      </c>
      <c r="Q23" s="135" t="e">
        <f>IF(#REF!="","x",#REF!)</f>
        <v>#REF!</v>
      </c>
      <c r="R23" s="135" t="e">
        <f>IF(#REF!="","x",#REF!)</f>
        <v>#REF!</v>
      </c>
      <c r="S23" s="135" t="e">
        <f>IF(#REF!="","x",#REF!)</f>
        <v>#REF!</v>
      </c>
      <c r="T23" s="135" t="e">
        <f>IF(#REF!="","x",#REF!)</f>
        <v>#REF!</v>
      </c>
      <c r="U23" s="135" t="e">
        <f>IF(#REF!="","x",#REF!)</f>
        <v>#REF!</v>
      </c>
      <c r="V23" s="135" t="e">
        <f>IF(#REF!="","x",#REF!)</f>
        <v>#REF!</v>
      </c>
      <c r="W23" s="135" t="e">
        <f>IF(#REF!="","x",#REF!)</f>
        <v>#REF!</v>
      </c>
      <c r="X23" s="135" t="e">
        <f>IF(#REF!="","x",#REF!)</f>
        <v>#REF!</v>
      </c>
      <c r="Y23" s="135" t="e">
        <f>IF(#REF!="","x",#REF!)</f>
        <v>#REF!</v>
      </c>
      <c r="Z23" s="135" t="e">
        <f>IF(#REF!="","x",#REF!)</f>
        <v>#REF!</v>
      </c>
      <c r="AA23" s="135" t="e">
        <f>IF(#REF!="","x",#REF!)</f>
        <v>#REF!</v>
      </c>
      <c r="AB23" s="135" t="e">
        <f>IF(#REF!="","x",#REF!)</f>
        <v>#REF!</v>
      </c>
      <c r="AC23" s="135" t="e">
        <f>IF(#REF!="","x",#REF!)</f>
        <v>#REF!</v>
      </c>
      <c r="AD23" s="135" t="e">
        <f>IF(#REF!="","x",#REF!)</f>
        <v>#REF!</v>
      </c>
      <c r="AE23" s="135" t="e">
        <f>IF(#REF!="","x",#REF!)</f>
        <v>#REF!</v>
      </c>
      <c r="AF23" s="135" t="e">
        <f>IF(#REF!="","x",#REF!)</f>
        <v>#REF!</v>
      </c>
      <c r="AG23" s="135" t="e">
        <f>IF(#REF!="","x",#REF!)</f>
        <v>#REF!</v>
      </c>
      <c r="AH23" s="135" t="e">
        <f>IF(#REF!="","x",#REF!)</f>
        <v>#REF!</v>
      </c>
      <c r="AI23" s="135" t="e">
        <f>IF(#REF!="","x",#REF!)</f>
        <v>#REF!</v>
      </c>
      <c r="AJ23" s="135" t="e">
        <f>IF(#REF!="","x",#REF!)</f>
        <v>#REF!</v>
      </c>
      <c r="AK23" s="135" t="e">
        <f>IF(#REF!="","x",#REF!)</f>
        <v>#REF!</v>
      </c>
      <c r="AL23" s="135" t="e">
        <f>IF(#REF!="","x",#REF!)</f>
        <v>#REF!</v>
      </c>
      <c r="AM23" s="135" t="e">
        <f>IF(#REF!="","x",#REF!)</f>
        <v>#REF!</v>
      </c>
      <c r="AN23" s="135" t="e">
        <f>IF(#REF!="","x",#REF!)</f>
        <v>#REF!</v>
      </c>
      <c r="AO23" s="135" t="e">
        <f>IF(#REF!="","x",#REF!)</f>
        <v>#REF!</v>
      </c>
      <c r="AP23" s="135" t="e">
        <f>IF(#REF!="","x",#REF!)</f>
        <v>#REF!</v>
      </c>
      <c r="AQ23" s="135" t="e">
        <f>IF(#REF!="","x",#REF!)</f>
        <v>#REF!</v>
      </c>
      <c r="AR23" s="135" t="e">
        <f>IF(#REF!="","x",#REF!)</f>
        <v>#REF!</v>
      </c>
      <c r="AS23" s="135" t="e">
        <f>IF(#REF!="","x",#REF!)</f>
        <v>#REF!</v>
      </c>
      <c r="AT23" s="135" t="e">
        <f>IF(#REF!="","x",#REF!)</f>
        <v>#REF!</v>
      </c>
      <c r="AU23" s="135" t="e">
        <f>IF(#REF!="","x",#REF!)</f>
        <v>#REF!</v>
      </c>
      <c r="AV23" s="135" t="e">
        <f>IF(#REF!="","x",#REF!)</f>
        <v>#REF!</v>
      </c>
      <c r="AW23" s="135" t="e">
        <f>IF(#REF!="","x",#REF!)</f>
        <v>#REF!</v>
      </c>
      <c r="AX23" s="135" t="e">
        <f>IF(#REF!="","x",#REF!)</f>
        <v>#REF!</v>
      </c>
      <c r="AY23" s="135" t="e">
        <f>IF(#REF!="","x",#REF!)</f>
        <v>#REF!</v>
      </c>
      <c r="AZ23" s="135" t="e">
        <f>IF(#REF!="","x",#REF!)</f>
        <v>#REF!</v>
      </c>
      <c r="BA23" s="135" t="e">
        <f>IF(#REF!="","x",#REF!)</f>
        <v>#REF!</v>
      </c>
      <c r="BB23" s="135" t="e">
        <f>IF(#REF!="","x",#REF!)</f>
        <v>#REF!</v>
      </c>
      <c r="BC23" s="135" t="e">
        <f>IF(#REF!="","x",#REF!)</f>
        <v>#REF!</v>
      </c>
      <c r="BD23" s="135" t="e">
        <f>IF(#REF!="","x",#REF!)</f>
        <v>#REF!</v>
      </c>
      <c r="BE23" s="174" t="e">
        <f>IF(#REF!="","x",YEAR(#REF!))</f>
        <v>#REF!</v>
      </c>
      <c r="BF23" s="174" t="e">
        <f>IF(#REF!="","x",YEAR(#REF!))</f>
        <v>#REF!</v>
      </c>
      <c r="BG23" s="174" t="e">
        <f>IF(#REF!="","x",YEAR(#REF!))</f>
        <v>#REF!</v>
      </c>
      <c r="BH23" s="135" t="e">
        <f>IF(#REF!="","x",#REF!)</f>
        <v>#REF!</v>
      </c>
      <c r="BI23" s="135" t="e">
        <f>IF(#REF!="","x",#REF!)</f>
        <v>#REF!</v>
      </c>
      <c r="BJ23" s="135" t="e">
        <f>IF(#REF!="","x",#REF!)</f>
        <v>#REF!</v>
      </c>
      <c r="BK23" s="135" t="e">
        <f>IF(#REF!="","x",#REF!)</f>
        <v>#REF!</v>
      </c>
      <c r="BL23" s="135" t="e">
        <f>IF(#REF!="","x",#REF!)</f>
        <v>#REF!</v>
      </c>
      <c r="BM23" s="135" t="e">
        <f>IF(#REF!="","x",#REF!)</f>
        <v>#REF!</v>
      </c>
      <c r="BN23" s="135" t="e">
        <f>IF(#REF!="","x",#REF!)</f>
        <v>#REF!</v>
      </c>
      <c r="BO23" s="135" t="e">
        <f>IF(#REF!="","x",#REF!)</f>
        <v>#REF!</v>
      </c>
      <c r="BP23" s="135" t="e">
        <f>IF(#REF!="","x",#REF!)</f>
        <v>#REF!</v>
      </c>
      <c r="BQ23" s="135" t="e">
        <f>IF(#REF!="","x",#REF!)</f>
        <v>#REF!</v>
      </c>
      <c r="BR23" s="135" t="e">
        <f>IF(#REF!="","x",#REF!)</f>
        <v>#REF!</v>
      </c>
      <c r="BS23" s="135" t="e">
        <f>IF(#REF!="","x",#REF!)</f>
        <v>#REF!</v>
      </c>
      <c r="BT23" s="135" t="e">
        <f>IF(#REF!="","x",#REF!)</f>
        <v>#REF!</v>
      </c>
      <c r="BU23" s="135" t="e">
        <f>IF(#REF!="","x",#REF!)</f>
        <v>#REF!</v>
      </c>
      <c r="BV23" s="135" t="e">
        <f>IF(#REF!="","x",#REF!)</f>
        <v>#REF!</v>
      </c>
      <c r="BW23" s="135" t="e">
        <f>IF(#REF!="","x",#REF!)</f>
        <v>#REF!</v>
      </c>
      <c r="BX23" s="135" t="e">
        <f>IF(#REF!="","x",#REF!)</f>
        <v>#REF!</v>
      </c>
      <c r="BY23" s="135" t="e">
        <f>IF(#REF!="","x",#REF!)</f>
        <v>#REF!</v>
      </c>
      <c r="BZ23" s="135" t="e">
        <f>IF(#REF!="","x",#REF!)</f>
        <v>#REF!</v>
      </c>
      <c r="CA23" s="135" t="e">
        <f>IF(#REF!="","x",#REF!)</f>
        <v>#REF!</v>
      </c>
      <c r="CB23" s="135" t="e">
        <f>IF(#REF!="","x",#REF!)</f>
        <v>#REF!</v>
      </c>
    </row>
    <row r="24" spans="1:80" x14ac:dyDescent="0.3">
      <c r="A24" s="111" t="s">
        <v>40</v>
      </c>
      <c r="B24" s="94" t="s">
        <v>39</v>
      </c>
      <c r="C24" s="135" t="e">
        <f>IF(#REF!="","x",#REF!)</f>
        <v>#REF!</v>
      </c>
      <c r="D24" s="135" t="e">
        <f>IF(#REF!="","x",#REF!)</f>
        <v>#REF!</v>
      </c>
      <c r="E24" s="135" t="e">
        <f>IF(#REF!="","x",#REF!)</f>
        <v>#REF!</v>
      </c>
      <c r="F24" s="135" t="e">
        <f>IF(#REF!="","x",#REF!)</f>
        <v>#REF!</v>
      </c>
      <c r="G24" s="135" t="e">
        <f>IF(#REF!="","x",#REF!)</f>
        <v>#REF!</v>
      </c>
      <c r="H24" s="135" t="e">
        <f>IF(#REF!="","x",#REF!)</f>
        <v>#REF!</v>
      </c>
      <c r="I24" s="135" t="e">
        <f>IF(#REF!="","x",#REF!)</f>
        <v>#REF!</v>
      </c>
      <c r="J24" s="135" t="e">
        <f>IF(#REF!="","x",#REF!)</f>
        <v>#REF!</v>
      </c>
      <c r="K24" s="135" t="e">
        <f>IF(#REF!="","x",#REF!)</f>
        <v>#REF!</v>
      </c>
      <c r="L24" s="135" t="e">
        <f>IF(#REF!="","x",#REF!)</f>
        <v>#REF!</v>
      </c>
      <c r="M24" s="135" t="e">
        <f>IF(#REF!="","x",#REF!)</f>
        <v>#REF!</v>
      </c>
      <c r="N24" s="135" t="e">
        <f>IF(#REF!="","x",#REF!)</f>
        <v>#REF!</v>
      </c>
      <c r="O24" s="135" t="e">
        <f>IF(#REF!="","x",#REF!)</f>
        <v>#REF!</v>
      </c>
      <c r="P24" s="135" t="e">
        <f>IF(#REF!="","x",#REF!)</f>
        <v>#REF!</v>
      </c>
      <c r="Q24" s="135" t="e">
        <f>IF(#REF!="","x",#REF!)</f>
        <v>#REF!</v>
      </c>
      <c r="R24" s="135" t="e">
        <f>IF(#REF!="","x",#REF!)</f>
        <v>#REF!</v>
      </c>
      <c r="S24" s="135" t="e">
        <f>IF(#REF!="","x",#REF!)</f>
        <v>#REF!</v>
      </c>
      <c r="T24" s="135" t="e">
        <f>IF(#REF!="","x",#REF!)</f>
        <v>#REF!</v>
      </c>
      <c r="U24" s="135" t="e">
        <f>IF(#REF!="","x",#REF!)</f>
        <v>#REF!</v>
      </c>
      <c r="V24" s="135" t="e">
        <f>IF(#REF!="","x",#REF!)</f>
        <v>#REF!</v>
      </c>
      <c r="W24" s="135" t="e">
        <f>IF(#REF!="","x",#REF!)</f>
        <v>#REF!</v>
      </c>
      <c r="X24" s="135" t="e">
        <f>IF(#REF!="","x",#REF!)</f>
        <v>#REF!</v>
      </c>
      <c r="Y24" s="135" t="e">
        <f>IF(#REF!="","x",#REF!)</f>
        <v>#REF!</v>
      </c>
      <c r="Z24" s="135" t="e">
        <f>IF(#REF!="","x",#REF!)</f>
        <v>#REF!</v>
      </c>
      <c r="AA24" s="135" t="e">
        <f>IF(#REF!="","x",#REF!)</f>
        <v>#REF!</v>
      </c>
      <c r="AB24" s="135" t="e">
        <f>IF(#REF!="","x",#REF!)</f>
        <v>#REF!</v>
      </c>
      <c r="AC24" s="135" t="e">
        <f>IF(#REF!="","x",#REF!)</f>
        <v>#REF!</v>
      </c>
      <c r="AD24" s="135" t="e">
        <f>IF(#REF!="","x",#REF!)</f>
        <v>#REF!</v>
      </c>
      <c r="AE24" s="135" t="e">
        <f>IF(#REF!="","x",#REF!)</f>
        <v>#REF!</v>
      </c>
      <c r="AF24" s="135" t="e">
        <f>IF(#REF!="","x",#REF!)</f>
        <v>#REF!</v>
      </c>
      <c r="AG24" s="135" t="e">
        <f>IF(#REF!="","x",#REF!)</f>
        <v>#REF!</v>
      </c>
      <c r="AH24" s="135" t="e">
        <f>IF(#REF!="","x",#REF!)</f>
        <v>#REF!</v>
      </c>
      <c r="AI24" s="135" t="e">
        <f>IF(#REF!="","x",#REF!)</f>
        <v>#REF!</v>
      </c>
      <c r="AJ24" s="135" t="e">
        <f>IF(#REF!="","x",#REF!)</f>
        <v>#REF!</v>
      </c>
      <c r="AK24" s="135" t="e">
        <f>IF(#REF!="","x",#REF!)</f>
        <v>#REF!</v>
      </c>
      <c r="AL24" s="135" t="e">
        <f>IF(#REF!="","x",#REF!)</f>
        <v>#REF!</v>
      </c>
      <c r="AM24" s="135" t="e">
        <f>IF(#REF!="","x",#REF!)</f>
        <v>#REF!</v>
      </c>
      <c r="AN24" s="135" t="e">
        <f>IF(#REF!="","x",#REF!)</f>
        <v>#REF!</v>
      </c>
      <c r="AO24" s="135" t="e">
        <f>IF(#REF!="","x",#REF!)</f>
        <v>#REF!</v>
      </c>
      <c r="AP24" s="135" t="e">
        <f>IF(#REF!="","x",#REF!)</f>
        <v>#REF!</v>
      </c>
      <c r="AQ24" s="135" t="e">
        <f>IF(#REF!="","x",#REF!)</f>
        <v>#REF!</v>
      </c>
      <c r="AR24" s="135" t="e">
        <f>IF(#REF!="","x",#REF!)</f>
        <v>#REF!</v>
      </c>
      <c r="AS24" s="135" t="e">
        <f>IF(#REF!="","x",#REF!)</f>
        <v>#REF!</v>
      </c>
      <c r="AT24" s="135" t="e">
        <f>IF(#REF!="","x",#REF!)</f>
        <v>#REF!</v>
      </c>
      <c r="AU24" s="135" t="e">
        <f>IF(#REF!="","x",#REF!)</f>
        <v>#REF!</v>
      </c>
      <c r="AV24" s="135" t="e">
        <f>IF(#REF!="","x",#REF!)</f>
        <v>#REF!</v>
      </c>
      <c r="AW24" s="135" t="e">
        <f>IF(#REF!="","x",#REF!)</f>
        <v>#REF!</v>
      </c>
      <c r="AX24" s="135" t="e">
        <f>IF(#REF!="","x",#REF!)</f>
        <v>#REF!</v>
      </c>
      <c r="AY24" s="135" t="e">
        <f>IF(#REF!="","x",#REF!)</f>
        <v>#REF!</v>
      </c>
      <c r="AZ24" s="135" t="e">
        <f>IF(#REF!="","x",#REF!)</f>
        <v>#REF!</v>
      </c>
      <c r="BA24" s="135" t="e">
        <f>IF(#REF!="","x",#REF!)</f>
        <v>#REF!</v>
      </c>
      <c r="BB24" s="135" t="e">
        <f>IF(#REF!="","x",#REF!)</f>
        <v>#REF!</v>
      </c>
      <c r="BC24" s="135" t="e">
        <f>IF(#REF!="","x",#REF!)</f>
        <v>#REF!</v>
      </c>
      <c r="BD24" s="135" t="e">
        <f>IF(#REF!="","x",#REF!)</f>
        <v>#REF!</v>
      </c>
      <c r="BE24" s="174" t="e">
        <f>IF(#REF!="","x",YEAR(#REF!))</f>
        <v>#REF!</v>
      </c>
      <c r="BF24" s="174" t="e">
        <f>IF(#REF!="","x",YEAR(#REF!))</f>
        <v>#REF!</v>
      </c>
      <c r="BG24" s="174" t="e">
        <f>IF(#REF!="","x",YEAR(#REF!))</f>
        <v>#REF!</v>
      </c>
      <c r="BH24" s="135" t="e">
        <f>IF(#REF!="","x",#REF!)</f>
        <v>#REF!</v>
      </c>
      <c r="BI24" s="135" t="e">
        <f>IF(#REF!="","x",#REF!)</f>
        <v>#REF!</v>
      </c>
      <c r="BJ24" s="135" t="e">
        <f>IF(#REF!="","x",#REF!)</f>
        <v>#REF!</v>
      </c>
      <c r="BK24" s="135" t="e">
        <f>IF(#REF!="","x",#REF!)</f>
        <v>#REF!</v>
      </c>
      <c r="BL24" s="135" t="e">
        <f>IF(#REF!="","x",#REF!)</f>
        <v>#REF!</v>
      </c>
      <c r="BM24" s="135" t="e">
        <f>IF(#REF!="","x",#REF!)</f>
        <v>#REF!</v>
      </c>
      <c r="BN24" s="135" t="e">
        <f>IF(#REF!="","x",#REF!)</f>
        <v>#REF!</v>
      </c>
      <c r="BO24" s="135" t="e">
        <f>IF(#REF!="","x",#REF!)</f>
        <v>#REF!</v>
      </c>
      <c r="BP24" s="135" t="e">
        <f>IF(#REF!="","x",#REF!)</f>
        <v>#REF!</v>
      </c>
      <c r="BQ24" s="135" t="e">
        <f>IF(#REF!="","x",#REF!)</f>
        <v>#REF!</v>
      </c>
      <c r="BR24" s="135" t="e">
        <f>IF(#REF!="","x",#REF!)</f>
        <v>#REF!</v>
      </c>
      <c r="BS24" s="135" t="e">
        <f>IF(#REF!="","x",#REF!)</f>
        <v>#REF!</v>
      </c>
      <c r="BT24" s="135" t="e">
        <f>IF(#REF!="","x",#REF!)</f>
        <v>#REF!</v>
      </c>
      <c r="BU24" s="135" t="e">
        <f>IF(#REF!="","x",#REF!)</f>
        <v>#REF!</v>
      </c>
      <c r="BV24" s="135" t="e">
        <f>IF(#REF!="","x",#REF!)</f>
        <v>#REF!</v>
      </c>
      <c r="BW24" s="135" t="e">
        <f>IF(#REF!="","x",#REF!)</f>
        <v>#REF!</v>
      </c>
      <c r="BX24" s="135" t="e">
        <f>IF(#REF!="","x",#REF!)</f>
        <v>#REF!</v>
      </c>
      <c r="BY24" s="135" t="e">
        <f>IF(#REF!="","x",#REF!)</f>
        <v>#REF!</v>
      </c>
      <c r="BZ24" s="135" t="e">
        <f>IF(#REF!="","x",#REF!)</f>
        <v>#REF!</v>
      </c>
      <c r="CA24" s="135" t="e">
        <f>IF(#REF!="","x",#REF!)</f>
        <v>#REF!</v>
      </c>
      <c r="CB24" s="135" t="e">
        <f>IF(#REF!="","x",#REF!)</f>
        <v>#REF!</v>
      </c>
    </row>
    <row r="25" spans="1:80" x14ac:dyDescent="0.3">
      <c r="A25" s="111" t="s">
        <v>42</v>
      </c>
      <c r="B25" s="94" t="s">
        <v>41</v>
      </c>
      <c r="C25" s="135" t="e">
        <f>IF(#REF!="","x",#REF!)</f>
        <v>#REF!</v>
      </c>
      <c r="D25" s="135" t="e">
        <f>IF(#REF!="","x",#REF!)</f>
        <v>#REF!</v>
      </c>
      <c r="E25" s="135" t="e">
        <f>IF(#REF!="","x",#REF!)</f>
        <v>#REF!</v>
      </c>
      <c r="F25" s="135" t="e">
        <f>IF(#REF!="","x",#REF!)</f>
        <v>#REF!</v>
      </c>
      <c r="G25" s="135" t="e">
        <f>IF(#REF!="","x",#REF!)</f>
        <v>#REF!</v>
      </c>
      <c r="H25" s="135" t="e">
        <f>IF(#REF!="","x",#REF!)</f>
        <v>#REF!</v>
      </c>
      <c r="I25" s="135" t="e">
        <f>IF(#REF!="","x",#REF!)</f>
        <v>#REF!</v>
      </c>
      <c r="J25" s="135" t="e">
        <f>IF(#REF!="","x",#REF!)</f>
        <v>#REF!</v>
      </c>
      <c r="K25" s="135" t="e">
        <f>IF(#REF!="","x",#REF!)</f>
        <v>#REF!</v>
      </c>
      <c r="L25" s="135" t="e">
        <f>IF(#REF!="","x",#REF!)</f>
        <v>#REF!</v>
      </c>
      <c r="M25" s="135" t="e">
        <f>IF(#REF!="","x",#REF!)</f>
        <v>#REF!</v>
      </c>
      <c r="N25" s="135" t="e">
        <f>IF(#REF!="","x",#REF!)</f>
        <v>#REF!</v>
      </c>
      <c r="O25" s="135" t="e">
        <f>IF(#REF!="","x",#REF!)</f>
        <v>#REF!</v>
      </c>
      <c r="P25" s="135" t="e">
        <f>IF(#REF!="","x",#REF!)</f>
        <v>#REF!</v>
      </c>
      <c r="Q25" s="135" t="e">
        <f>IF(#REF!="","x",#REF!)</f>
        <v>#REF!</v>
      </c>
      <c r="R25" s="135" t="e">
        <f>IF(#REF!="","x",#REF!)</f>
        <v>#REF!</v>
      </c>
      <c r="S25" s="135" t="e">
        <f>IF(#REF!="","x",#REF!)</f>
        <v>#REF!</v>
      </c>
      <c r="T25" s="135" t="e">
        <f>IF(#REF!="","x",#REF!)</f>
        <v>#REF!</v>
      </c>
      <c r="U25" s="135" t="e">
        <f>IF(#REF!="","x",#REF!)</f>
        <v>#REF!</v>
      </c>
      <c r="V25" s="135" t="e">
        <f>IF(#REF!="","x",#REF!)</f>
        <v>#REF!</v>
      </c>
      <c r="W25" s="135" t="e">
        <f>IF(#REF!="","x",#REF!)</f>
        <v>#REF!</v>
      </c>
      <c r="X25" s="135" t="e">
        <f>IF(#REF!="","x",#REF!)</f>
        <v>#REF!</v>
      </c>
      <c r="Y25" s="135" t="e">
        <f>IF(#REF!="","x",#REF!)</f>
        <v>#REF!</v>
      </c>
      <c r="Z25" s="135" t="e">
        <f>IF(#REF!="","x",#REF!)</f>
        <v>#REF!</v>
      </c>
      <c r="AA25" s="135" t="e">
        <f>IF(#REF!="","x",#REF!)</f>
        <v>#REF!</v>
      </c>
      <c r="AB25" s="135" t="e">
        <f>IF(#REF!="","x",#REF!)</f>
        <v>#REF!</v>
      </c>
      <c r="AC25" s="135" t="e">
        <f>IF(#REF!="","x",#REF!)</f>
        <v>#REF!</v>
      </c>
      <c r="AD25" s="135" t="e">
        <f>IF(#REF!="","x",#REF!)</f>
        <v>#REF!</v>
      </c>
      <c r="AE25" s="135" t="e">
        <f>IF(#REF!="","x",#REF!)</f>
        <v>#REF!</v>
      </c>
      <c r="AF25" s="135" t="e">
        <f>IF(#REF!="","x",#REF!)</f>
        <v>#REF!</v>
      </c>
      <c r="AG25" s="135" t="e">
        <f>IF(#REF!="","x",#REF!)</f>
        <v>#REF!</v>
      </c>
      <c r="AH25" s="135" t="e">
        <f>IF(#REF!="","x",#REF!)</f>
        <v>#REF!</v>
      </c>
      <c r="AI25" s="135" t="e">
        <f>IF(#REF!="","x",#REF!)</f>
        <v>#REF!</v>
      </c>
      <c r="AJ25" s="135" t="e">
        <f>IF(#REF!="","x",#REF!)</f>
        <v>#REF!</v>
      </c>
      <c r="AK25" s="135" t="e">
        <f>IF(#REF!="","x",#REF!)</f>
        <v>#REF!</v>
      </c>
      <c r="AL25" s="135" t="e">
        <f>IF(#REF!="","x",#REF!)</f>
        <v>#REF!</v>
      </c>
      <c r="AM25" s="135" t="e">
        <f>IF(#REF!="","x",#REF!)</f>
        <v>#REF!</v>
      </c>
      <c r="AN25" s="135" t="e">
        <f>IF(#REF!="","x",#REF!)</f>
        <v>#REF!</v>
      </c>
      <c r="AO25" s="135" t="e">
        <f>IF(#REF!="","x",#REF!)</f>
        <v>#REF!</v>
      </c>
      <c r="AP25" s="135" t="e">
        <f>IF(#REF!="","x",#REF!)</f>
        <v>#REF!</v>
      </c>
      <c r="AQ25" s="135" t="e">
        <f>IF(#REF!="","x",#REF!)</f>
        <v>#REF!</v>
      </c>
      <c r="AR25" s="135" t="e">
        <f>IF(#REF!="","x",#REF!)</f>
        <v>#REF!</v>
      </c>
      <c r="AS25" s="135" t="e">
        <f>IF(#REF!="","x",#REF!)</f>
        <v>#REF!</v>
      </c>
      <c r="AT25" s="135" t="e">
        <f>IF(#REF!="","x",#REF!)</f>
        <v>#REF!</v>
      </c>
      <c r="AU25" s="135" t="e">
        <f>IF(#REF!="","x",#REF!)</f>
        <v>#REF!</v>
      </c>
      <c r="AV25" s="135" t="e">
        <f>IF(#REF!="","x",#REF!)</f>
        <v>#REF!</v>
      </c>
      <c r="AW25" s="135" t="e">
        <f>IF(#REF!="","x",#REF!)</f>
        <v>#REF!</v>
      </c>
      <c r="AX25" s="135" t="e">
        <f>IF(#REF!="","x",#REF!)</f>
        <v>#REF!</v>
      </c>
      <c r="AY25" s="135" t="e">
        <f>IF(#REF!="","x",#REF!)</f>
        <v>#REF!</v>
      </c>
      <c r="AZ25" s="135" t="e">
        <f>IF(#REF!="","x",#REF!)</f>
        <v>#REF!</v>
      </c>
      <c r="BA25" s="135" t="e">
        <f>IF(#REF!="","x",#REF!)</f>
        <v>#REF!</v>
      </c>
      <c r="BB25" s="135" t="e">
        <f>IF(#REF!="","x",#REF!)</f>
        <v>#REF!</v>
      </c>
      <c r="BC25" s="135" t="e">
        <f>IF(#REF!="","x",#REF!)</f>
        <v>#REF!</v>
      </c>
      <c r="BD25" s="135" t="e">
        <f>IF(#REF!="","x",#REF!)</f>
        <v>#REF!</v>
      </c>
      <c r="BE25" s="174" t="e">
        <f>IF(#REF!="","x",YEAR(#REF!))</f>
        <v>#REF!</v>
      </c>
      <c r="BF25" s="174" t="e">
        <f>IF(#REF!="","x",YEAR(#REF!))</f>
        <v>#REF!</v>
      </c>
      <c r="BG25" s="174" t="e">
        <f>IF(#REF!="","x",YEAR(#REF!))</f>
        <v>#REF!</v>
      </c>
      <c r="BH25" s="135" t="e">
        <f>IF(#REF!="","x",#REF!)</f>
        <v>#REF!</v>
      </c>
      <c r="BI25" s="135" t="e">
        <f>IF(#REF!="","x",#REF!)</f>
        <v>#REF!</v>
      </c>
      <c r="BJ25" s="135" t="e">
        <f>IF(#REF!="","x",#REF!)</f>
        <v>#REF!</v>
      </c>
      <c r="BK25" s="135" t="e">
        <f>IF(#REF!="","x",#REF!)</f>
        <v>#REF!</v>
      </c>
      <c r="BL25" s="135" t="e">
        <f>IF(#REF!="","x",#REF!)</f>
        <v>#REF!</v>
      </c>
      <c r="BM25" s="135" t="e">
        <f>IF(#REF!="","x",#REF!)</f>
        <v>#REF!</v>
      </c>
      <c r="BN25" s="135" t="e">
        <f>IF(#REF!="","x",#REF!)</f>
        <v>#REF!</v>
      </c>
      <c r="BO25" s="135" t="e">
        <f>IF(#REF!="","x",#REF!)</f>
        <v>#REF!</v>
      </c>
      <c r="BP25" s="135" t="e">
        <f>IF(#REF!="","x",#REF!)</f>
        <v>#REF!</v>
      </c>
      <c r="BQ25" s="135" t="e">
        <f>IF(#REF!="","x",#REF!)</f>
        <v>#REF!</v>
      </c>
      <c r="BR25" s="135" t="e">
        <f>IF(#REF!="","x",#REF!)</f>
        <v>#REF!</v>
      </c>
      <c r="BS25" s="135" t="e">
        <f>IF(#REF!="","x",#REF!)</f>
        <v>#REF!</v>
      </c>
      <c r="BT25" s="135" t="e">
        <f>IF(#REF!="","x",#REF!)</f>
        <v>#REF!</v>
      </c>
      <c r="BU25" s="135" t="e">
        <f>IF(#REF!="","x",#REF!)</f>
        <v>#REF!</v>
      </c>
      <c r="BV25" s="135" t="e">
        <f>IF(#REF!="","x",#REF!)</f>
        <v>#REF!</v>
      </c>
      <c r="BW25" s="135" t="e">
        <f>IF(#REF!="","x",#REF!)</f>
        <v>#REF!</v>
      </c>
      <c r="BX25" s="135" t="e">
        <f>IF(#REF!="","x",#REF!)</f>
        <v>#REF!</v>
      </c>
      <c r="BY25" s="135" t="e">
        <f>IF(#REF!="","x",#REF!)</f>
        <v>#REF!</v>
      </c>
      <c r="BZ25" s="135" t="e">
        <f>IF(#REF!="","x",#REF!)</f>
        <v>#REF!</v>
      </c>
      <c r="CA25" s="135" t="e">
        <f>IF(#REF!="","x",#REF!)</f>
        <v>#REF!</v>
      </c>
      <c r="CB25" s="135" t="e">
        <f>IF(#REF!="","x",#REF!)</f>
        <v>#REF!</v>
      </c>
    </row>
    <row r="26" spans="1:80" x14ac:dyDescent="0.3">
      <c r="A26" s="111" t="s">
        <v>44</v>
      </c>
      <c r="B26" s="94" t="s">
        <v>43</v>
      </c>
      <c r="C26" s="135" t="e">
        <f>IF(#REF!="","x",#REF!)</f>
        <v>#REF!</v>
      </c>
      <c r="D26" s="135" t="e">
        <f>IF(#REF!="","x",#REF!)</f>
        <v>#REF!</v>
      </c>
      <c r="E26" s="135" t="e">
        <f>IF(#REF!="","x",#REF!)</f>
        <v>#REF!</v>
      </c>
      <c r="F26" s="135" t="e">
        <f>IF(#REF!="","x",#REF!)</f>
        <v>#REF!</v>
      </c>
      <c r="G26" s="135" t="e">
        <f>IF(#REF!="","x",#REF!)</f>
        <v>#REF!</v>
      </c>
      <c r="H26" s="135" t="e">
        <f>IF(#REF!="","x",#REF!)</f>
        <v>#REF!</v>
      </c>
      <c r="I26" s="135" t="e">
        <f>IF(#REF!="","x",#REF!)</f>
        <v>#REF!</v>
      </c>
      <c r="J26" s="135" t="e">
        <f>IF(#REF!="","x",#REF!)</f>
        <v>#REF!</v>
      </c>
      <c r="K26" s="135" t="e">
        <f>IF(#REF!="","x",#REF!)</f>
        <v>#REF!</v>
      </c>
      <c r="L26" s="135" t="e">
        <f>IF(#REF!="","x",#REF!)</f>
        <v>#REF!</v>
      </c>
      <c r="M26" s="135" t="e">
        <f>IF(#REF!="","x",#REF!)</f>
        <v>#REF!</v>
      </c>
      <c r="N26" s="135" t="e">
        <f>IF(#REF!="","x",#REF!)</f>
        <v>#REF!</v>
      </c>
      <c r="O26" s="135" t="e">
        <f>IF(#REF!="","x",#REF!)</f>
        <v>#REF!</v>
      </c>
      <c r="P26" s="135" t="e">
        <f>IF(#REF!="","x",#REF!)</f>
        <v>#REF!</v>
      </c>
      <c r="Q26" s="135" t="e">
        <f>IF(#REF!="","x",#REF!)</f>
        <v>#REF!</v>
      </c>
      <c r="R26" s="135" t="e">
        <f>IF(#REF!="","x",#REF!)</f>
        <v>#REF!</v>
      </c>
      <c r="S26" s="135" t="e">
        <f>IF(#REF!="","x",#REF!)</f>
        <v>#REF!</v>
      </c>
      <c r="T26" s="135" t="e">
        <f>IF(#REF!="","x",#REF!)</f>
        <v>#REF!</v>
      </c>
      <c r="U26" s="135" t="e">
        <f>IF(#REF!="","x",#REF!)</f>
        <v>#REF!</v>
      </c>
      <c r="V26" s="135" t="e">
        <f>IF(#REF!="","x",#REF!)</f>
        <v>#REF!</v>
      </c>
      <c r="W26" s="135" t="e">
        <f>IF(#REF!="","x",#REF!)</f>
        <v>#REF!</v>
      </c>
      <c r="X26" s="135" t="e">
        <f>IF(#REF!="","x",#REF!)</f>
        <v>#REF!</v>
      </c>
      <c r="Y26" s="135" t="e">
        <f>IF(#REF!="","x",#REF!)</f>
        <v>#REF!</v>
      </c>
      <c r="Z26" s="135" t="e">
        <f>IF(#REF!="","x",#REF!)</f>
        <v>#REF!</v>
      </c>
      <c r="AA26" s="135" t="e">
        <f>IF(#REF!="","x",#REF!)</f>
        <v>#REF!</v>
      </c>
      <c r="AB26" s="135" t="e">
        <f>IF(#REF!="","x",#REF!)</f>
        <v>#REF!</v>
      </c>
      <c r="AC26" s="135" t="e">
        <f>IF(#REF!="","x",#REF!)</f>
        <v>#REF!</v>
      </c>
      <c r="AD26" s="135" t="e">
        <f>IF(#REF!="","x",#REF!)</f>
        <v>#REF!</v>
      </c>
      <c r="AE26" s="135" t="e">
        <f>IF(#REF!="","x",#REF!)</f>
        <v>#REF!</v>
      </c>
      <c r="AF26" s="135" t="e">
        <f>IF(#REF!="","x",#REF!)</f>
        <v>#REF!</v>
      </c>
      <c r="AG26" s="135" t="e">
        <f>IF(#REF!="","x",#REF!)</f>
        <v>#REF!</v>
      </c>
      <c r="AH26" s="135" t="e">
        <f>IF(#REF!="","x",#REF!)</f>
        <v>#REF!</v>
      </c>
      <c r="AI26" s="135" t="e">
        <f>IF(#REF!="","x",#REF!)</f>
        <v>#REF!</v>
      </c>
      <c r="AJ26" s="135" t="e">
        <f>IF(#REF!="","x",#REF!)</f>
        <v>#REF!</v>
      </c>
      <c r="AK26" s="135" t="e">
        <f>IF(#REF!="","x",#REF!)</f>
        <v>#REF!</v>
      </c>
      <c r="AL26" s="135" t="e">
        <f>IF(#REF!="","x",#REF!)</f>
        <v>#REF!</v>
      </c>
      <c r="AM26" s="135" t="e">
        <f>IF(#REF!="","x",#REF!)</f>
        <v>#REF!</v>
      </c>
      <c r="AN26" s="135" t="e">
        <f>IF(#REF!="","x",#REF!)</f>
        <v>#REF!</v>
      </c>
      <c r="AO26" s="135" t="e">
        <f>IF(#REF!="","x",#REF!)</f>
        <v>#REF!</v>
      </c>
      <c r="AP26" s="135" t="e">
        <f>IF(#REF!="","x",#REF!)</f>
        <v>#REF!</v>
      </c>
      <c r="AQ26" s="135" t="e">
        <f>IF(#REF!="","x",#REF!)</f>
        <v>#REF!</v>
      </c>
      <c r="AR26" s="135" t="e">
        <f>IF(#REF!="","x",#REF!)</f>
        <v>#REF!</v>
      </c>
      <c r="AS26" s="135" t="e">
        <f>IF(#REF!="","x",#REF!)</f>
        <v>#REF!</v>
      </c>
      <c r="AT26" s="135" t="e">
        <f>IF(#REF!="","x",#REF!)</f>
        <v>#REF!</v>
      </c>
      <c r="AU26" s="135" t="e">
        <f>IF(#REF!="","x",#REF!)</f>
        <v>#REF!</v>
      </c>
      <c r="AV26" s="135" t="e">
        <f>IF(#REF!="","x",#REF!)</f>
        <v>#REF!</v>
      </c>
      <c r="AW26" s="135" t="e">
        <f>IF(#REF!="","x",#REF!)</f>
        <v>#REF!</v>
      </c>
      <c r="AX26" s="135" t="e">
        <f>IF(#REF!="","x",#REF!)</f>
        <v>#REF!</v>
      </c>
      <c r="AY26" s="135" t="e">
        <f>IF(#REF!="","x",#REF!)</f>
        <v>#REF!</v>
      </c>
      <c r="AZ26" s="135" t="e">
        <f>IF(#REF!="","x",#REF!)</f>
        <v>#REF!</v>
      </c>
      <c r="BA26" s="135" t="e">
        <f>IF(#REF!="","x",#REF!)</f>
        <v>#REF!</v>
      </c>
      <c r="BB26" s="135" t="e">
        <f>IF(#REF!="","x",#REF!)</f>
        <v>#REF!</v>
      </c>
      <c r="BC26" s="135" t="e">
        <f>IF(#REF!="","x",#REF!)</f>
        <v>#REF!</v>
      </c>
      <c r="BD26" s="135" t="e">
        <f>IF(#REF!="","x",#REF!)</f>
        <v>#REF!</v>
      </c>
      <c r="BE26" s="174" t="e">
        <f>IF(#REF!="","x",YEAR(#REF!))</f>
        <v>#REF!</v>
      </c>
      <c r="BF26" s="174" t="e">
        <f>IF(#REF!="","x",YEAR(#REF!))</f>
        <v>#REF!</v>
      </c>
      <c r="BG26" s="174" t="e">
        <f>IF(#REF!="","x",YEAR(#REF!))</f>
        <v>#REF!</v>
      </c>
      <c r="BH26" s="135" t="e">
        <f>IF(#REF!="","x",#REF!)</f>
        <v>#REF!</v>
      </c>
      <c r="BI26" s="135" t="e">
        <f>IF(#REF!="","x",#REF!)</f>
        <v>#REF!</v>
      </c>
      <c r="BJ26" s="135" t="e">
        <f>IF(#REF!="","x",#REF!)</f>
        <v>#REF!</v>
      </c>
      <c r="BK26" s="135" t="e">
        <f>IF(#REF!="","x",#REF!)</f>
        <v>#REF!</v>
      </c>
      <c r="BL26" s="135" t="e">
        <f>IF(#REF!="","x",#REF!)</f>
        <v>#REF!</v>
      </c>
      <c r="BM26" s="135" t="e">
        <f>IF(#REF!="","x",#REF!)</f>
        <v>#REF!</v>
      </c>
      <c r="BN26" s="135" t="e">
        <f>IF(#REF!="","x",#REF!)</f>
        <v>#REF!</v>
      </c>
      <c r="BO26" s="135" t="e">
        <f>IF(#REF!="","x",#REF!)</f>
        <v>#REF!</v>
      </c>
      <c r="BP26" s="135" t="e">
        <f>IF(#REF!="","x",#REF!)</f>
        <v>#REF!</v>
      </c>
      <c r="BQ26" s="135" t="e">
        <f>IF(#REF!="","x",#REF!)</f>
        <v>#REF!</v>
      </c>
      <c r="BR26" s="135" t="e">
        <f>IF(#REF!="","x",#REF!)</f>
        <v>#REF!</v>
      </c>
      <c r="BS26" s="135" t="e">
        <f>IF(#REF!="","x",#REF!)</f>
        <v>#REF!</v>
      </c>
      <c r="BT26" s="135" t="e">
        <f>IF(#REF!="","x",#REF!)</f>
        <v>#REF!</v>
      </c>
      <c r="BU26" s="135" t="e">
        <f>IF(#REF!="","x",#REF!)</f>
        <v>#REF!</v>
      </c>
      <c r="BV26" s="135" t="e">
        <f>IF(#REF!="","x",#REF!)</f>
        <v>#REF!</v>
      </c>
      <c r="BW26" s="135" t="e">
        <f>IF(#REF!="","x",#REF!)</f>
        <v>#REF!</v>
      </c>
      <c r="BX26" s="135" t="e">
        <f>IF(#REF!="","x",#REF!)</f>
        <v>#REF!</v>
      </c>
      <c r="BY26" s="135" t="e">
        <f>IF(#REF!="","x",#REF!)</f>
        <v>#REF!</v>
      </c>
      <c r="BZ26" s="135" t="e">
        <f>IF(#REF!="","x",#REF!)</f>
        <v>#REF!</v>
      </c>
      <c r="CA26" s="135" t="e">
        <f>IF(#REF!="","x",#REF!)</f>
        <v>#REF!</v>
      </c>
      <c r="CB26" s="135" t="e">
        <f>IF(#REF!="","x",#REF!)</f>
        <v>#REF!</v>
      </c>
    </row>
    <row r="27" spans="1:80" x14ac:dyDescent="0.3">
      <c r="A27" s="111" t="s">
        <v>377</v>
      </c>
      <c r="B27" s="94" t="s">
        <v>45</v>
      </c>
      <c r="C27" s="135" t="e">
        <f>IF(#REF!="","x",#REF!)</f>
        <v>#REF!</v>
      </c>
      <c r="D27" s="135" t="e">
        <f>IF(#REF!="","x",#REF!)</f>
        <v>#REF!</v>
      </c>
      <c r="E27" s="135" t="e">
        <f>IF(#REF!="","x",#REF!)</f>
        <v>#REF!</v>
      </c>
      <c r="F27" s="135" t="e">
        <f>IF(#REF!="","x",#REF!)</f>
        <v>#REF!</v>
      </c>
      <c r="G27" s="135" t="e">
        <f>IF(#REF!="","x",#REF!)</f>
        <v>#REF!</v>
      </c>
      <c r="H27" s="135" t="e">
        <f>IF(#REF!="","x",#REF!)</f>
        <v>#REF!</v>
      </c>
      <c r="I27" s="135" t="e">
        <f>IF(#REF!="","x",#REF!)</f>
        <v>#REF!</v>
      </c>
      <c r="J27" s="135" t="e">
        <f>IF(#REF!="","x",#REF!)</f>
        <v>#REF!</v>
      </c>
      <c r="K27" s="135" t="e">
        <f>IF(#REF!="","x",#REF!)</f>
        <v>#REF!</v>
      </c>
      <c r="L27" s="135" t="e">
        <f>IF(#REF!="","x",#REF!)</f>
        <v>#REF!</v>
      </c>
      <c r="M27" s="135" t="e">
        <f>IF(#REF!="","x",#REF!)</f>
        <v>#REF!</v>
      </c>
      <c r="N27" s="135" t="e">
        <f>IF(#REF!="","x",#REF!)</f>
        <v>#REF!</v>
      </c>
      <c r="O27" s="135" t="e">
        <f>IF(#REF!="","x",#REF!)</f>
        <v>#REF!</v>
      </c>
      <c r="P27" s="135" t="e">
        <f>IF(#REF!="","x",#REF!)</f>
        <v>#REF!</v>
      </c>
      <c r="Q27" s="135" t="e">
        <f>IF(#REF!="","x",#REF!)</f>
        <v>#REF!</v>
      </c>
      <c r="R27" s="135" t="e">
        <f>IF(#REF!="","x",#REF!)</f>
        <v>#REF!</v>
      </c>
      <c r="S27" s="135" t="e">
        <f>IF(#REF!="","x",#REF!)</f>
        <v>#REF!</v>
      </c>
      <c r="T27" s="135" t="e">
        <f>IF(#REF!="","x",#REF!)</f>
        <v>#REF!</v>
      </c>
      <c r="U27" s="135" t="e">
        <f>IF(#REF!="","x",#REF!)</f>
        <v>#REF!</v>
      </c>
      <c r="V27" s="135" t="e">
        <f>IF(#REF!="","x",#REF!)</f>
        <v>#REF!</v>
      </c>
      <c r="W27" s="135" t="e">
        <f>IF(#REF!="","x",#REF!)</f>
        <v>#REF!</v>
      </c>
      <c r="X27" s="135" t="e">
        <f>IF(#REF!="","x",#REF!)</f>
        <v>#REF!</v>
      </c>
      <c r="Y27" s="135" t="e">
        <f>IF(#REF!="","x",#REF!)</f>
        <v>#REF!</v>
      </c>
      <c r="Z27" s="135" t="e">
        <f>IF(#REF!="","x",#REF!)</f>
        <v>#REF!</v>
      </c>
      <c r="AA27" s="135" t="e">
        <f>IF(#REF!="","x",#REF!)</f>
        <v>#REF!</v>
      </c>
      <c r="AB27" s="135" t="e">
        <f>IF(#REF!="","x",#REF!)</f>
        <v>#REF!</v>
      </c>
      <c r="AC27" s="135" t="e">
        <f>IF(#REF!="","x",#REF!)</f>
        <v>#REF!</v>
      </c>
      <c r="AD27" s="135" t="e">
        <f>IF(#REF!="","x",#REF!)</f>
        <v>#REF!</v>
      </c>
      <c r="AE27" s="135" t="e">
        <f>IF(#REF!="","x",#REF!)</f>
        <v>#REF!</v>
      </c>
      <c r="AF27" s="135" t="e">
        <f>IF(#REF!="","x",#REF!)</f>
        <v>#REF!</v>
      </c>
      <c r="AG27" s="135" t="e">
        <f>IF(#REF!="","x",#REF!)</f>
        <v>#REF!</v>
      </c>
      <c r="AH27" s="135" t="e">
        <f>IF(#REF!="","x",#REF!)</f>
        <v>#REF!</v>
      </c>
      <c r="AI27" s="135" t="e">
        <f>IF(#REF!="","x",#REF!)</f>
        <v>#REF!</v>
      </c>
      <c r="AJ27" s="135" t="e">
        <f>IF(#REF!="","x",#REF!)</f>
        <v>#REF!</v>
      </c>
      <c r="AK27" s="135" t="e">
        <f>IF(#REF!="","x",#REF!)</f>
        <v>#REF!</v>
      </c>
      <c r="AL27" s="135" t="e">
        <f>IF(#REF!="","x",#REF!)</f>
        <v>#REF!</v>
      </c>
      <c r="AM27" s="135" t="e">
        <f>IF(#REF!="","x",#REF!)</f>
        <v>#REF!</v>
      </c>
      <c r="AN27" s="135" t="e">
        <f>IF(#REF!="","x",#REF!)</f>
        <v>#REF!</v>
      </c>
      <c r="AO27" s="135" t="e">
        <f>IF(#REF!="","x",#REF!)</f>
        <v>#REF!</v>
      </c>
      <c r="AP27" s="135" t="e">
        <f>IF(#REF!="","x",#REF!)</f>
        <v>#REF!</v>
      </c>
      <c r="AQ27" s="135" t="e">
        <f>IF(#REF!="","x",#REF!)</f>
        <v>#REF!</v>
      </c>
      <c r="AR27" s="135" t="e">
        <f>IF(#REF!="","x",#REF!)</f>
        <v>#REF!</v>
      </c>
      <c r="AS27" s="135" t="e">
        <f>IF(#REF!="","x",#REF!)</f>
        <v>#REF!</v>
      </c>
      <c r="AT27" s="135" t="e">
        <f>IF(#REF!="","x",#REF!)</f>
        <v>#REF!</v>
      </c>
      <c r="AU27" s="135" t="e">
        <f>IF(#REF!="","x",#REF!)</f>
        <v>#REF!</v>
      </c>
      <c r="AV27" s="135" t="e">
        <f>IF(#REF!="","x",#REF!)</f>
        <v>#REF!</v>
      </c>
      <c r="AW27" s="135" t="e">
        <f>IF(#REF!="","x",#REF!)</f>
        <v>#REF!</v>
      </c>
      <c r="AX27" s="135" t="e">
        <f>IF(#REF!="","x",#REF!)</f>
        <v>#REF!</v>
      </c>
      <c r="AY27" s="135" t="e">
        <f>IF(#REF!="","x",#REF!)</f>
        <v>#REF!</v>
      </c>
      <c r="AZ27" s="135" t="e">
        <f>IF(#REF!="","x",#REF!)</f>
        <v>#REF!</v>
      </c>
      <c r="BA27" s="135" t="e">
        <f>IF(#REF!="","x",#REF!)</f>
        <v>#REF!</v>
      </c>
      <c r="BB27" s="135" t="e">
        <f>IF(#REF!="","x",#REF!)</f>
        <v>#REF!</v>
      </c>
      <c r="BC27" s="135" t="e">
        <f>IF(#REF!="","x",#REF!)</f>
        <v>#REF!</v>
      </c>
      <c r="BD27" s="135" t="e">
        <f>IF(#REF!="","x",#REF!)</f>
        <v>#REF!</v>
      </c>
      <c r="BE27" s="174" t="e">
        <f>IF(#REF!="","x",YEAR(#REF!))</f>
        <v>#REF!</v>
      </c>
      <c r="BF27" s="174" t="e">
        <f>IF(#REF!="","x",YEAR(#REF!))</f>
        <v>#REF!</v>
      </c>
      <c r="BG27" s="174" t="e">
        <f>IF(#REF!="","x",YEAR(#REF!))</f>
        <v>#REF!</v>
      </c>
      <c r="BH27" s="135" t="e">
        <f>IF(#REF!="","x",#REF!)</f>
        <v>#REF!</v>
      </c>
      <c r="BI27" s="135" t="e">
        <f>IF(#REF!="","x",#REF!)</f>
        <v>#REF!</v>
      </c>
      <c r="BJ27" s="135" t="e">
        <f>IF(#REF!="","x",#REF!)</f>
        <v>#REF!</v>
      </c>
      <c r="BK27" s="135" t="e">
        <f>IF(#REF!="","x",#REF!)</f>
        <v>#REF!</v>
      </c>
      <c r="BL27" s="135" t="e">
        <f>IF(#REF!="","x",#REF!)</f>
        <v>#REF!</v>
      </c>
      <c r="BM27" s="135" t="e">
        <f>IF(#REF!="","x",#REF!)</f>
        <v>#REF!</v>
      </c>
      <c r="BN27" s="135" t="e">
        <f>IF(#REF!="","x",#REF!)</f>
        <v>#REF!</v>
      </c>
      <c r="BO27" s="135" t="e">
        <f>IF(#REF!="","x",#REF!)</f>
        <v>#REF!</v>
      </c>
      <c r="BP27" s="135" t="e">
        <f>IF(#REF!="","x",#REF!)</f>
        <v>#REF!</v>
      </c>
      <c r="BQ27" s="135" t="e">
        <f>IF(#REF!="","x",#REF!)</f>
        <v>#REF!</v>
      </c>
      <c r="BR27" s="135" t="e">
        <f>IF(#REF!="","x",#REF!)</f>
        <v>#REF!</v>
      </c>
      <c r="BS27" s="135" t="e">
        <f>IF(#REF!="","x",#REF!)</f>
        <v>#REF!</v>
      </c>
      <c r="BT27" s="135" t="e">
        <f>IF(#REF!="","x",#REF!)</f>
        <v>#REF!</v>
      </c>
      <c r="BU27" s="135" t="e">
        <f>IF(#REF!="","x",#REF!)</f>
        <v>#REF!</v>
      </c>
      <c r="BV27" s="135" t="e">
        <f>IF(#REF!="","x",#REF!)</f>
        <v>#REF!</v>
      </c>
      <c r="BW27" s="135" t="e">
        <f>IF(#REF!="","x",#REF!)</f>
        <v>#REF!</v>
      </c>
      <c r="BX27" s="135" t="e">
        <f>IF(#REF!="","x",#REF!)</f>
        <v>#REF!</v>
      </c>
      <c r="BY27" s="135" t="e">
        <f>IF(#REF!="","x",#REF!)</f>
        <v>#REF!</v>
      </c>
      <c r="BZ27" s="135" t="e">
        <f>IF(#REF!="","x",#REF!)</f>
        <v>#REF!</v>
      </c>
      <c r="CA27" s="135" t="e">
        <f>IF(#REF!="","x",#REF!)</f>
        <v>#REF!</v>
      </c>
      <c r="CB27" s="135" t="e">
        <f>IF(#REF!="","x",#REF!)</f>
        <v>#REF!</v>
      </c>
    </row>
    <row r="28" spans="1:80" x14ac:dyDescent="0.3">
      <c r="A28" s="111" t="s">
        <v>47</v>
      </c>
      <c r="B28" s="94" t="s">
        <v>46</v>
      </c>
      <c r="C28" s="135" t="e">
        <f>IF(#REF!="","x",#REF!)</f>
        <v>#REF!</v>
      </c>
      <c r="D28" s="135" t="e">
        <f>IF(#REF!="","x",#REF!)</f>
        <v>#REF!</v>
      </c>
      <c r="E28" s="135" t="e">
        <f>IF(#REF!="","x",#REF!)</f>
        <v>#REF!</v>
      </c>
      <c r="F28" s="135" t="e">
        <f>IF(#REF!="","x",#REF!)</f>
        <v>#REF!</v>
      </c>
      <c r="G28" s="135" t="e">
        <f>IF(#REF!="","x",#REF!)</f>
        <v>#REF!</v>
      </c>
      <c r="H28" s="135" t="e">
        <f>IF(#REF!="","x",#REF!)</f>
        <v>#REF!</v>
      </c>
      <c r="I28" s="135" t="e">
        <f>IF(#REF!="","x",#REF!)</f>
        <v>#REF!</v>
      </c>
      <c r="J28" s="135" t="e">
        <f>IF(#REF!="","x",#REF!)</f>
        <v>#REF!</v>
      </c>
      <c r="K28" s="135" t="e">
        <f>IF(#REF!="","x",#REF!)</f>
        <v>#REF!</v>
      </c>
      <c r="L28" s="135" t="e">
        <f>IF(#REF!="","x",#REF!)</f>
        <v>#REF!</v>
      </c>
      <c r="M28" s="135" t="e">
        <f>IF(#REF!="","x",#REF!)</f>
        <v>#REF!</v>
      </c>
      <c r="N28" s="135" t="e">
        <f>IF(#REF!="","x",#REF!)</f>
        <v>#REF!</v>
      </c>
      <c r="O28" s="135" t="e">
        <f>IF(#REF!="","x",#REF!)</f>
        <v>#REF!</v>
      </c>
      <c r="P28" s="135" t="e">
        <f>IF(#REF!="","x",#REF!)</f>
        <v>#REF!</v>
      </c>
      <c r="Q28" s="135" t="e">
        <f>IF(#REF!="","x",#REF!)</f>
        <v>#REF!</v>
      </c>
      <c r="R28" s="135" t="e">
        <f>IF(#REF!="","x",#REF!)</f>
        <v>#REF!</v>
      </c>
      <c r="S28" s="135" t="e">
        <f>IF(#REF!="","x",#REF!)</f>
        <v>#REF!</v>
      </c>
      <c r="T28" s="135" t="e">
        <f>IF(#REF!="","x",#REF!)</f>
        <v>#REF!</v>
      </c>
      <c r="U28" s="135" t="e">
        <f>IF(#REF!="","x",#REF!)</f>
        <v>#REF!</v>
      </c>
      <c r="V28" s="135" t="e">
        <f>IF(#REF!="","x",#REF!)</f>
        <v>#REF!</v>
      </c>
      <c r="W28" s="135" t="e">
        <f>IF(#REF!="","x",#REF!)</f>
        <v>#REF!</v>
      </c>
      <c r="X28" s="135" t="e">
        <f>IF(#REF!="","x",#REF!)</f>
        <v>#REF!</v>
      </c>
      <c r="Y28" s="135" t="e">
        <f>IF(#REF!="","x",#REF!)</f>
        <v>#REF!</v>
      </c>
      <c r="Z28" s="135" t="e">
        <f>IF(#REF!="","x",#REF!)</f>
        <v>#REF!</v>
      </c>
      <c r="AA28" s="135" t="e">
        <f>IF(#REF!="","x",#REF!)</f>
        <v>#REF!</v>
      </c>
      <c r="AB28" s="135" t="e">
        <f>IF(#REF!="","x",#REF!)</f>
        <v>#REF!</v>
      </c>
      <c r="AC28" s="135" t="e">
        <f>IF(#REF!="","x",#REF!)</f>
        <v>#REF!</v>
      </c>
      <c r="AD28" s="135" t="e">
        <f>IF(#REF!="","x",#REF!)</f>
        <v>#REF!</v>
      </c>
      <c r="AE28" s="135" t="e">
        <f>IF(#REF!="","x",#REF!)</f>
        <v>#REF!</v>
      </c>
      <c r="AF28" s="135" t="e">
        <f>IF(#REF!="","x",#REF!)</f>
        <v>#REF!</v>
      </c>
      <c r="AG28" s="135" t="e">
        <f>IF(#REF!="","x",#REF!)</f>
        <v>#REF!</v>
      </c>
      <c r="AH28" s="135" t="e">
        <f>IF(#REF!="","x",#REF!)</f>
        <v>#REF!</v>
      </c>
      <c r="AI28" s="135" t="e">
        <f>IF(#REF!="","x",#REF!)</f>
        <v>#REF!</v>
      </c>
      <c r="AJ28" s="135" t="e">
        <f>IF(#REF!="","x",#REF!)</f>
        <v>#REF!</v>
      </c>
      <c r="AK28" s="135" t="e">
        <f>IF(#REF!="","x",#REF!)</f>
        <v>#REF!</v>
      </c>
      <c r="AL28" s="135" t="e">
        <f>IF(#REF!="","x",#REF!)</f>
        <v>#REF!</v>
      </c>
      <c r="AM28" s="135" t="e">
        <f>IF(#REF!="","x",#REF!)</f>
        <v>#REF!</v>
      </c>
      <c r="AN28" s="135" t="e">
        <f>IF(#REF!="","x",#REF!)</f>
        <v>#REF!</v>
      </c>
      <c r="AO28" s="135" t="e">
        <f>IF(#REF!="","x",#REF!)</f>
        <v>#REF!</v>
      </c>
      <c r="AP28" s="135" t="e">
        <f>IF(#REF!="","x",#REF!)</f>
        <v>#REF!</v>
      </c>
      <c r="AQ28" s="135" t="e">
        <f>IF(#REF!="","x",#REF!)</f>
        <v>#REF!</v>
      </c>
      <c r="AR28" s="135" t="e">
        <f>IF(#REF!="","x",#REF!)</f>
        <v>#REF!</v>
      </c>
      <c r="AS28" s="135" t="e">
        <f>IF(#REF!="","x",#REF!)</f>
        <v>#REF!</v>
      </c>
      <c r="AT28" s="135" t="e">
        <f>IF(#REF!="","x",#REF!)</f>
        <v>#REF!</v>
      </c>
      <c r="AU28" s="135" t="e">
        <f>IF(#REF!="","x",#REF!)</f>
        <v>#REF!</v>
      </c>
      <c r="AV28" s="135" t="e">
        <f>IF(#REF!="","x",#REF!)</f>
        <v>#REF!</v>
      </c>
      <c r="AW28" s="135" t="e">
        <f>IF(#REF!="","x",#REF!)</f>
        <v>#REF!</v>
      </c>
      <c r="AX28" s="135" t="e">
        <f>IF(#REF!="","x",#REF!)</f>
        <v>#REF!</v>
      </c>
      <c r="AY28" s="135" t="e">
        <f>IF(#REF!="","x",#REF!)</f>
        <v>#REF!</v>
      </c>
      <c r="AZ28" s="135" t="e">
        <f>IF(#REF!="","x",#REF!)</f>
        <v>#REF!</v>
      </c>
      <c r="BA28" s="135" t="e">
        <f>IF(#REF!="","x",#REF!)</f>
        <v>#REF!</v>
      </c>
      <c r="BB28" s="135" t="e">
        <f>IF(#REF!="","x",#REF!)</f>
        <v>#REF!</v>
      </c>
      <c r="BC28" s="135" t="e">
        <f>IF(#REF!="","x",#REF!)</f>
        <v>#REF!</v>
      </c>
      <c r="BD28" s="135" t="e">
        <f>IF(#REF!="","x",#REF!)</f>
        <v>#REF!</v>
      </c>
      <c r="BE28" s="174" t="e">
        <f>IF(#REF!="","x",YEAR(#REF!))</f>
        <v>#REF!</v>
      </c>
      <c r="BF28" s="174" t="e">
        <f>IF(#REF!="","x",YEAR(#REF!))</f>
        <v>#REF!</v>
      </c>
      <c r="BG28" s="174" t="e">
        <f>IF(#REF!="","x",YEAR(#REF!))</f>
        <v>#REF!</v>
      </c>
      <c r="BH28" s="135" t="e">
        <f>IF(#REF!="","x",#REF!)</f>
        <v>#REF!</v>
      </c>
      <c r="BI28" s="135" t="e">
        <f>IF(#REF!="","x",#REF!)</f>
        <v>#REF!</v>
      </c>
      <c r="BJ28" s="135" t="e">
        <f>IF(#REF!="","x",#REF!)</f>
        <v>#REF!</v>
      </c>
      <c r="BK28" s="135" t="e">
        <f>IF(#REF!="","x",#REF!)</f>
        <v>#REF!</v>
      </c>
      <c r="BL28" s="135" t="e">
        <f>IF(#REF!="","x",#REF!)</f>
        <v>#REF!</v>
      </c>
      <c r="BM28" s="135" t="e">
        <f>IF(#REF!="","x",#REF!)</f>
        <v>#REF!</v>
      </c>
      <c r="BN28" s="135" t="e">
        <f>IF(#REF!="","x",#REF!)</f>
        <v>#REF!</v>
      </c>
      <c r="BO28" s="135" t="e">
        <f>IF(#REF!="","x",#REF!)</f>
        <v>#REF!</v>
      </c>
      <c r="BP28" s="135" t="e">
        <f>IF(#REF!="","x",#REF!)</f>
        <v>#REF!</v>
      </c>
      <c r="BQ28" s="135" t="e">
        <f>IF(#REF!="","x",#REF!)</f>
        <v>#REF!</v>
      </c>
      <c r="BR28" s="135" t="e">
        <f>IF(#REF!="","x",#REF!)</f>
        <v>#REF!</v>
      </c>
      <c r="BS28" s="135" t="e">
        <f>IF(#REF!="","x",#REF!)</f>
        <v>#REF!</v>
      </c>
      <c r="BT28" s="135" t="e">
        <f>IF(#REF!="","x",#REF!)</f>
        <v>#REF!</v>
      </c>
      <c r="BU28" s="135" t="e">
        <f>IF(#REF!="","x",#REF!)</f>
        <v>#REF!</v>
      </c>
      <c r="BV28" s="135" t="e">
        <f>IF(#REF!="","x",#REF!)</f>
        <v>#REF!</v>
      </c>
      <c r="BW28" s="135" t="e">
        <f>IF(#REF!="","x",#REF!)</f>
        <v>#REF!</v>
      </c>
      <c r="BX28" s="135" t="e">
        <f>IF(#REF!="","x",#REF!)</f>
        <v>#REF!</v>
      </c>
      <c r="BY28" s="135" t="e">
        <f>IF(#REF!="","x",#REF!)</f>
        <v>#REF!</v>
      </c>
      <c r="BZ28" s="135" t="e">
        <f>IF(#REF!="","x",#REF!)</f>
        <v>#REF!</v>
      </c>
      <c r="CA28" s="135" t="e">
        <f>IF(#REF!="","x",#REF!)</f>
        <v>#REF!</v>
      </c>
      <c r="CB28" s="135" t="e">
        <f>IF(#REF!="","x",#REF!)</f>
        <v>#REF!</v>
      </c>
    </row>
    <row r="29" spans="1:80" x14ac:dyDescent="0.3">
      <c r="A29" s="111" t="s">
        <v>49</v>
      </c>
      <c r="B29" s="94" t="s">
        <v>48</v>
      </c>
      <c r="C29" s="135" t="e">
        <f>IF(#REF!="","x",#REF!)</f>
        <v>#REF!</v>
      </c>
      <c r="D29" s="135" t="e">
        <f>IF(#REF!="","x",#REF!)</f>
        <v>#REF!</v>
      </c>
      <c r="E29" s="135" t="e">
        <f>IF(#REF!="","x",#REF!)</f>
        <v>#REF!</v>
      </c>
      <c r="F29" s="135" t="e">
        <f>IF(#REF!="","x",#REF!)</f>
        <v>#REF!</v>
      </c>
      <c r="G29" s="135" t="e">
        <f>IF(#REF!="","x",#REF!)</f>
        <v>#REF!</v>
      </c>
      <c r="H29" s="135" t="e">
        <f>IF(#REF!="","x",#REF!)</f>
        <v>#REF!</v>
      </c>
      <c r="I29" s="135" t="e">
        <f>IF(#REF!="","x",#REF!)</f>
        <v>#REF!</v>
      </c>
      <c r="J29" s="135" t="e">
        <f>IF(#REF!="","x",#REF!)</f>
        <v>#REF!</v>
      </c>
      <c r="K29" s="135" t="e">
        <f>IF(#REF!="","x",#REF!)</f>
        <v>#REF!</v>
      </c>
      <c r="L29" s="135" t="e">
        <f>IF(#REF!="","x",#REF!)</f>
        <v>#REF!</v>
      </c>
      <c r="M29" s="135" t="e">
        <f>IF(#REF!="","x",#REF!)</f>
        <v>#REF!</v>
      </c>
      <c r="N29" s="135" t="e">
        <f>IF(#REF!="","x",#REF!)</f>
        <v>#REF!</v>
      </c>
      <c r="O29" s="135" t="e">
        <f>IF(#REF!="","x",#REF!)</f>
        <v>#REF!</v>
      </c>
      <c r="P29" s="135" t="e">
        <f>IF(#REF!="","x",#REF!)</f>
        <v>#REF!</v>
      </c>
      <c r="Q29" s="135" t="e">
        <f>IF(#REF!="","x",#REF!)</f>
        <v>#REF!</v>
      </c>
      <c r="R29" s="135" t="e">
        <f>IF(#REF!="","x",#REF!)</f>
        <v>#REF!</v>
      </c>
      <c r="S29" s="135" t="e">
        <f>IF(#REF!="","x",#REF!)</f>
        <v>#REF!</v>
      </c>
      <c r="T29" s="135" t="e">
        <f>IF(#REF!="","x",#REF!)</f>
        <v>#REF!</v>
      </c>
      <c r="U29" s="135" t="e">
        <f>IF(#REF!="","x",#REF!)</f>
        <v>#REF!</v>
      </c>
      <c r="V29" s="135" t="e">
        <f>IF(#REF!="","x",#REF!)</f>
        <v>#REF!</v>
      </c>
      <c r="W29" s="135" t="e">
        <f>IF(#REF!="","x",#REF!)</f>
        <v>#REF!</v>
      </c>
      <c r="X29" s="135" t="e">
        <f>IF(#REF!="","x",#REF!)</f>
        <v>#REF!</v>
      </c>
      <c r="Y29" s="135" t="e">
        <f>IF(#REF!="","x",#REF!)</f>
        <v>#REF!</v>
      </c>
      <c r="Z29" s="135" t="e">
        <f>IF(#REF!="","x",#REF!)</f>
        <v>#REF!</v>
      </c>
      <c r="AA29" s="135" t="e">
        <f>IF(#REF!="","x",#REF!)</f>
        <v>#REF!</v>
      </c>
      <c r="AB29" s="135" t="e">
        <f>IF(#REF!="","x",#REF!)</f>
        <v>#REF!</v>
      </c>
      <c r="AC29" s="135" t="e">
        <f>IF(#REF!="","x",#REF!)</f>
        <v>#REF!</v>
      </c>
      <c r="AD29" s="135" t="e">
        <f>IF(#REF!="","x",#REF!)</f>
        <v>#REF!</v>
      </c>
      <c r="AE29" s="135" t="e">
        <f>IF(#REF!="","x",#REF!)</f>
        <v>#REF!</v>
      </c>
      <c r="AF29" s="135" t="e">
        <f>IF(#REF!="","x",#REF!)</f>
        <v>#REF!</v>
      </c>
      <c r="AG29" s="135" t="e">
        <f>IF(#REF!="","x",#REF!)</f>
        <v>#REF!</v>
      </c>
      <c r="AH29" s="135" t="e">
        <f>IF(#REF!="","x",#REF!)</f>
        <v>#REF!</v>
      </c>
      <c r="AI29" s="135" t="e">
        <f>IF(#REF!="","x",#REF!)</f>
        <v>#REF!</v>
      </c>
      <c r="AJ29" s="135" t="e">
        <f>IF(#REF!="","x",#REF!)</f>
        <v>#REF!</v>
      </c>
      <c r="AK29" s="135" t="e">
        <f>IF(#REF!="","x",#REF!)</f>
        <v>#REF!</v>
      </c>
      <c r="AL29" s="135" t="e">
        <f>IF(#REF!="","x",#REF!)</f>
        <v>#REF!</v>
      </c>
      <c r="AM29" s="135" t="e">
        <f>IF(#REF!="","x",#REF!)</f>
        <v>#REF!</v>
      </c>
      <c r="AN29" s="135" t="e">
        <f>IF(#REF!="","x",#REF!)</f>
        <v>#REF!</v>
      </c>
      <c r="AO29" s="135" t="e">
        <f>IF(#REF!="","x",#REF!)</f>
        <v>#REF!</v>
      </c>
      <c r="AP29" s="135" t="e">
        <f>IF(#REF!="","x",#REF!)</f>
        <v>#REF!</v>
      </c>
      <c r="AQ29" s="135" t="e">
        <f>IF(#REF!="","x",#REF!)</f>
        <v>#REF!</v>
      </c>
      <c r="AR29" s="135" t="e">
        <f>IF(#REF!="","x",#REF!)</f>
        <v>#REF!</v>
      </c>
      <c r="AS29" s="135" t="e">
        <f>IF(#REF!="","x",#REF!)</f>
        <v>#REF!</v>
      </c>
      <c r="AT29" s="135" t="e">
        <f>IF(#REF!="","x",#REF!)</f>
        <v>#REF!</v>
      </c>
      <c r="AU29" s="135" t="e">
        <f>IF(#REF!="","x",#REF!)</f>
        <v>#REF!</v>
      </c>
      <c r="AV29" s="135" t="e">
        <f>IF(#REF!="","x",#REF!)</f>
        <v>#REF!</v>
      </c>
      <c r="AW29" s="135" t="e">
        <f>IF(#REF!="","x",#REF!)</f>
        <v>#REF!</v>
      </c>
      <c r="AX29" s="135" t="e">
        <f>IF(#REF!="","x",#REF!)</f>
        <v>#REF!</v>
      </c>
      <c r="AY29" s="135" t="e">
        <f>IF(#REF!="","x",#REF!)</f>
        <v>#REF!</v>
      </c>
      <c r="AZ29" s="135" t="e">
        <f>IF(#REF!="","x",#REF!)</f>
        <v>#REF!</v>
      </c>
      <c r="BA29" s="135" t="e">
        <f>IF(#REF!="","x",#REF!)</f>
        <v>#REF!</v>
      </c>
      <c r="BB29" s="135" t="e">
        <f>IF(#REF!="","x",#REF!)</f>
        <v>#REF!</v>
      </c>
      <c r="BC29" s="135" t="e">
        <f>IF(#REF!="","x",#REF!)</f>
        <v>#REF!</v>
      </c>
      <c r="BD29" s="135" t="e">
        <f>IF(#REF!="","x",#REF!)</f>
        <v>#REF!</v>
      </c>
      <c r="BE29" s="174" t="e">
        <f>IF(#REF!="","x",YEAR(#REF!))</f>
        <v>#REF!</v>
      </c>
      <c r="BF29" s="174" t="e">
        <f>IF(#REF!="","x",YEAR(#REF!))</f>
        <v>#REF!</v>
      </c>
      <c r="BG29" s="174" t="e">
        <f>IF(#REF!="","x",YEAR(#REF!))</f>
        <v>#REF!</v>
      </c>
      <c r="BH29" s="135" t="e">
        <f>IF(#REF!="","x",#REF!)</f>
        <v>#REF!</v>
      </c>
      <c r="BI29" s="135" t="e">
        <f>IF(#REF!="","x",#REF!)</f>
        <v>#REF!</v>
      </c>
      <c r="BJ29" s="135" t="e">
        <f>IF(#REF!="","x",#REF!)</f>
        <v>#REF!</v>
      </c>
      <c r="BK29" s="135" t="e">
        <f>IF(#REF!="","x",#REF!)</f>
        <v>#REF!</v>
      </c>
      <c r="BL29" s="135" t="e">
        <f>IF(#REF!="","x",#REF!)</f>
        <v>#REF!</v>
      </c>
      <c r="BM29" s="135" t="e">
        <f>IF(#REF!="","x",#REF!)</f>
        <v>#REF!</v>
      </c>
      <c r="BN29" s="135" t="e">
        <f>IF(#REF!="","x",#REF!)</f>
        <v>#REF!</v>
      </c>
      <c r="BO29" s="135" t="e">
        <f>IF(#REF!="","x",#REF!)</f>
        <v>#REF!</v>
      </c>
      <c r="BP29" s="135" t="e">
        <f>IF(#REF!="","x",#REF!)</f>
        <v>#REF!</v>
      </c>
      <c r="BQ29" s="135" t="e">
        <f>IF(#REF!="","x",#REF!)</f>
        <v>#REF!</v>
      </c>
      <c r="BR29" s="135" t="e">
        <f>IF(#REF!="","x",#REF!)</f>
        <v>#REF!</v>
      </c>
      <c r="BS29" s="135" t="e">
        <f>IF(#REF!="","x",#REF!)</f>
        <v>#REF!</v>
      </c>
      <c r="BT29" s="135" t="e">
        <f>IF(#REF!="","x",#REF!)</f>
        <v>#REF!</v>
      </c>
      <c r="BU29" s="135" t="e">
        <f>IF(#REF!="","x",#REF!)</f>
        <v>#REF!</v>
      </c>
      <c r="BV29" s="135" t="e">
        <f>IF(#REF!="","x",#REF!)</f>
        <v>#REF!</v>
      </c>
      <c r="BW29" s="135" t="e">
        <f>IF(#REF!="","x",#REF!)</f>
        <v>#REF!</v>
      </c>
      <c r="BX29" s="135" t="e">
        <f>IF(#REF!="","x",#REF!)</f>
        <v>#REF!</v>
      </c>
      <c r="BY29" s="135" t="e">
        <f>IF(#REF!="","x",#REF!)</f>
        <v>#REF!</v>
      </c>
      <c r="BZ29" s="135" t="e">
        <f>IF(#REF!="","x",#REF!)</f>
        <v>#REF!</v>
      </c>
      <c r="CA29" s="135" t="e">
        <f>IF(#REF!="","x",#REF!)</f>
        <v>#REF!</v>
      </c>
      <c r="CB29" s="135" t="e">
        <f>IF(#REF!="","x",#REF!)</f>
        <v>#REF!</v>
      </c>
    </row>
    <row r="30" spans="1:80" x14ac:dyDescent="0.3">
      <c r="A30" s="111" t="s">
        <v>51</v>
      </c>
      <c r="B30" s="94" t="s">
        <v>50</v>
      </c>
      <c r="C30" s="135" t="e">
        <f>IF(#REF!="","x",#REF!)</f>
        <v>#REF!</v>
      </c>
      <c r="D30" s="135" t="e">
        <f>IF(#REF!="","x",#REF!)</f>
        <v>#REF!</v>
      </c>
      <c r="E30" s="135" t="e">
        <f>IF(#REF!="","x",#REF!)</f>
        <v>#REF!</v>
      </c>
      <c r="F30" s="135" t="e">
        <f>IF(#REF!="","x",#REF!)</f>
        <v>#REF!</v>
      </c>
      <c r="G30" s="135" t="e">
        <f>IF(#REF!="","x",#REF!)</f>
        <v>#REF!</v>
      </c>
      <c r="H30" s="135" t="e">
        <f>IF(#REF!="","x",#REF!)</f>
        <v>#REF!</v>
      </c>
      <c r="I30" s="135" t="e">
        <f>IF(#REF!="","x",#REF!)</f>
        <v>#REF!</v>
      </c>
      <c r="J30" s="135" t="e">
        <f>IF(#REF!="","x",#REF!)</f>
        <v>#REF!</v>
      </c>
      <c r="K30" s="135" t="e">
        <f>IF(#REF!="","x",#REF!)</f>
        <v>#REF!</v>
      </c>
      <c r="L30" s="135" t="e">
        <f>IF(#REF!="","x",#REF!)</f>
        <v>#REF!</v>
      </c>
      <c r="M30" s="135" t="e">
        <f>IF(#REF!="","x",#REF!)</f>
        <v>#REF!</v>
      </c>
      <c r="N30" s="135" t="e">
        <f>IF(#REF!="","x",#REF!)</f>
        <v>#REF!</v>
      </c>
      <c r="O30" s="135" t="e">
        <f>IF(#REF!="","x",#REF!)</f>
        <v>#REF!</v>
      </c>
      <c r="P30" s="135" t="e">
        <f>IF(#REF!="","x",#REF!)</f>
        <v>#REF!</v>
      </c>
      <c r="Q30" s="135" t="e">
        <f>IF(#REF!="","x",#REF!)</f>
        <v>#REF!</v>
      </c>
      <c r="R30" s="135" t="e">
        <f>IF(#REF!="","x",#REF!)</f>
        <v>#REF!</v>
      </c>
      <c r="S30" s="135" t="e">
        <f>IF(#REF!="","x",#REF!)</f>
        <v>#REF!</v>
      </c>
      <c r="T30" s="135" t="e">
        <f>IF(#REF!="","x",#REF!)</f>
        <v>#REF!</v>
      </c>
      <c r="U30" s="135" t="e">
        <f>IF(#REF!="","x",#REF!)</f>
        <v>#REF!</v>
      </c>
      <c r="V30" s="135" t="e">
        <f>IF(#REF!="","x",#REF!)</f>
        <v>#REF!</v>
      </c>
      <c r="W30" s="135" t="e">
        <f>IF(#REF!="","x",#REF!)</f>
        <v>#REF!</v>
      </c>
      <c r="X30" s="135" t="e">
        <f>IF(#REF!="","x",#REF!)</f>
        <v>#REF!</v>
      </c>
      <c r="Y30" s="135" t="e">
        <f>IF(#REF!="","x",#REF!)</f>
        <v>#REF!</v>
      </c>
      <c r="Z30" s="135" t="e">
        <f>IF(#REF!="","x",#REF!)</f>
        <v>#REF!</v>
      </c>
      <c r="AA30" s="135" t="e">
        <f>IF(#REF!="","x",#REF!)</f>
        <v>#REF!</v>
      </c>
      <c r="AB30" s="135" t="e">
        <f>IF(#REF!="","x",#REF!)</f>
        <v>#REF!</v>
      </c>
      <c r="AC30" s="135" t="e">
        <f>IF(#REF!="","x",#REF!)</f>
        <v>#REF!</v>
      </c>
      <c r="AD30" s="135" t="e">
        <f>IF(#REF!="","x",#REF!)</f>
        <v>#REF!</v>
      </c>
      <c r="AE30" s="135" t="e">
        <f>IF(#REF!="","x",#REF!)</f>
        <v>#REF!</v>
      </c>
      <c r="AF30" s="135" t="e">
        <f>IF(#REF!="","x",#REF!)</f>
        <v>#REF!</v>
      </c>
      <c r="AG30" s="135" t="e">
        <f>IF(#REF!="","x",#REF!)</f>
        <v>#REF!</v>
      </c>
      <c r="AH30" s="135" t="e">
        <f>IF(#REF!="","x",#REF!)</f>
        <v>#REF!</v>
      </c>
      <c r="AI30" s="135" t="e">
        <f>IF(#REF!="","x",#REF!)</f>
        <v>#REF!</v>
      </c>
      <c r="AJ30" s="135" t="e">
        <f>IF(#REF!="","x",#REF!)</f>
        <v>#REF!</v>
      </c>
      <c r="AK30" s="135" t="e">
        <f>IF(#REF!="","x",#REF!)</f>
        <v>#REF!</v>
      </c>
      <c r="AL30" s="135" t="e">
        <f>IF(#REF!="","x",#REF!)</f>
        <v>#REF!</v>
      </c>
      <c r="AM30" s="135" t="e">
        <f>IF(#REF!="","x",#REF!)</f>
        <v>#REF!</v>
      </c>
      <c r="AN30" s="135" t="e">
        <f>IF(#REF!="","x",#REF!)</f>
        <v>#REF!</v>
      </c>
      <c r="AO30" s="135" t="e">
        <f>IF(#REF!="","x",#REF!)</f>
        <v>#REF!</v>
      </c>
      <c r="AP30" s="135" t="e">
        <f>IF(#REF!="","x",#REF!)</f>
        <v>#REF!</v>
      </c>
      <c r="AQ30" s="135" t="e">
        <f>IF(#REF!="","x",#REF!)</f>
        <v>#REF!</v>
      </c>
      <c r="AR30" s="135" t="e">
        <f>IF(#REF!="","x",#REF!)</f>
        <v>#REF!</v>
      </c>
      <c r="AS30" s="135" t="e">
        <f>IF(#REF!="","x",#REF!)</f>
        <v>#REF!</v>
      </c>
      <c r="AT30" s="135" t="e">
        <f>IF(#REF!="","x",#REF!)</f>
        <v>#REF!</v>
      </c>
      <c r="AU30" s="135" t="e">
        <f>IF(#REF!="","x",#REF!)</f>
        <v>#REF!</v>
      </c>
      <c r="AV30" s="135" t="e">
        <f>IF(#REF!="","x",#REF!)</f>
        <v>#REF!</v>
      </c>
      <c r="AW30" s="135" t="e">
        <f>IF(#REF!="","x",#REF!)</f>
        <v>#REF!</v>
      </c>
      <c r="AX30" s="135" t="e">
        <f>IF(#REF!="","x",#REF!)</f>
        <v>#REF!</v>
      </c>
      <c r="AY30" s="135" t="e">
        <f>IF(#REF!="","x",#REF!)</f>
        <v>#REF!</v>
      </c>
      <c r="AZ30" s="135" t="e">
        <f>IF(#REF!="","x",#REF!)</f>
        <v>#REF!</v>
      </c>
      <c r="BA30" s="135" t="e">
        <f>IF(#REF!="","x",#REF!)</f>
        <v>#REF!</v>
      </c>
      <c r="BB30" s="135" t="e">
        <f>IF(#REF!="","x",#REF!)</f>
        <v>#REF!</v>
      </c>
      <c r="BC30" s="135" t="e">
        <f>IF(#REF!="","x",#REF!)</f>
        <v>#REF!</v>
      </c>
      <c r="BD30" s="135" t="e">
        <f>IF(#REF!="","x",#REF!)</f>
        <v>#REF!</v>
      </c>
      <c r="BE30" s="174" t="e">
        <f>IF(#REF!="","x",YEAR(#REF!))</f>
        <v>#REF!</v>
      </c>
      <c r="BF30" s="174" t="e">
        <f>IF(#REF!="","x",YEAR(#REF!))</f>
        <v>#REF!</v>
      </c>
      <c r="BG30" s="174" t="e">
        <f>IF(#REF!="","x",YEAR(#REF!))</f>
        <v>#REF!</v>
      </c>
      <c r="BH30" s="135" t="e">
        <f>IF(#REF!="","x",#REF!)</f>
        <v>#REF!</v>
      </c>
      <c r="BI30" s="135" t="e">
        <f>IF(#REF!="","x",#REF!)</f>
        <v>#REF!</v>
      </c>
      <c r="BJ30" s="135" t="e">
        <f>IF(#REF!="","x",#REF!)</f>
        <v>#REF!</v>
      </c>
      <c r="BK30" s="135" t="e">
        <f>IF(#REF!="","x",#REF!)</f>
        <v>#REF!</v>
      </c>
      <c r="BL30" s="135" t="e">
        <f>IF(#REF!="","x",#REF!)</f>
        <v>#REF!</v>
      </c>
      <c r="BM30" s="135" t="e">
        <f>IF(#REF!="","x",#REF!)</f>
        <v>#REF!</v>
      </c>
      <c r="BN30" s="135" t="e">
        <f>IF(#REF!="","x",#REF!)</f>
        <v>#REF!</v>
      </c>
      <c r="BO30" s="135" t="e">
        <f>IF(#REF!="","x",#REF!)</f>
        <v>#REF!</v>
      </c>
      <c r="BP30" s="135" t="e">
        <f>IF(#REF!="","x",#REF!)</f>
        <v>#REF!</v>
      </c>
      <c r="BQ30" s="135" t="e">
        <f>IF(#REF!="","x",#REF!)</f>
        <v>#REF!</v>
      </c>
      <c r="BR30" s="135" t="e">
        <f>IF(#REF!="","x",#REF!)</f>
        <v>#REF!</v>
      </c>
      <c r="BS30" s="135" t="e">
        <f>IF(#REF!="","x",#REF!)</f>
        <v>#REF!</v>
      </c>
      <c r="BT30" s="135" t="e">
        <f>IF(#REF!="","x",#REF!)</f>
        <v>#REF!</v>
      </c>
      <c r="BU30" s="135" t="e">
        <f>IF(#REF!="","x",#REF!)</f>
        <v>#REF!</v>
      </c>
      <c r="BV30" s="135" t="e">
        <f>IF(#REF!="","x",#REF!)</f>
        <v>#REF!</v>
      </c>
      <c r="BW30" s="135" t="e">
        <f>IF(#REF!="","x",#REF!)</f>
        <v>#REF!</v>
      </c>
      <c r="BX30" s="135" t="e">
        <f>IF(#REF!="","x",#REF!)</f>
        <v>#REF!</v>
      </c>
      <c r="BY30" s="135" t="e">
        <f>IF(#REF!="","x",#REF!)</f>
        <v>#REF!</v>
      </c>
      <c r="BZ30" s="135" t="e">
        <f>IF(#REF!="","x",#REF!)</f>
        <v>#REF!</v>
      </c>
      <c r="CA30" s="135" t="e">
        <f>IF(#REF!="","x",#REF!)</f>
        <v>#REF!</v>
      </c>
      <c r="CB30" s="135" t="e">
        <f>IF(#REF!="","x",#REF!)</f>
        <v>#REF!</v>
      </c>
    </row>
    <row r="31" spans="1:80" x14ac:dyDescent="0.3">
      <c r="A31" s="111" t="s">
        <v>654</v>
      </c>
      <c r="B31" s="94" t="s">
        <v>58</v>
      </c>
      <c r="C31" s="135" t="e">
        <f>IF(#REF!="","x",#REF!)</f>
        <v>#REF!</v>
      </c>
      <c r="D31" s="135" t="e">
        <f>IF(#REF!="","x",#REF!)</f>
        <v>#REF!</v>
      </c>
      <c r="E31" s="135" t="e">
        <f>IF(#REF!="","x",#REF!)</f>
        <v>#REF!</v>
      </c>
      <c r="F31" s="135" t="e">
        <f>IF(#REF!="","x",#REF!)</f>
        <v>#REF!</v>
      </c>
      <c r="G31" s="135" t="e">
        <f>IF(#REF!="","x",#REF!)</f>
        <v>#REF!</v>
      </c>
      <c r="H31" s="135" t="e">
        <f>IF(#REF!="","x",#REF!)</f>
        <v>#REF!</v>
      </c>
      <c r="I31" s="135" t="e">
        <f>IF(#REF!="","x",#REF!)</f>
        <v>#REF!</v>
      </c>
      <c r="J31" s="135" t="e">
        <f>IF(#REF!="","x",#REF!)</f>
        <v>#REF!</v>
      </c>
      <c r="K31" s="135" t="e">
        <f>IF(#REF!="","x",#REF!)</f>
        <v>#REF!</v>
      </c>
      <c r="L31" s="135" t="e">
        <f>IF(#REF!="","x",#REF!)</f>
        <v>#REF!</v>
      </c>
      <c r="M31" s="135" t="e">
        <f>IF(#REF!="","x",#REF!)</f>
        <v>#REF!</v>
      </c>
      <c r="N31" s="135" t="e">
        <f>IF(#REF!="","x",#REF!)</f>
        <v>#REF!</v>
      </c>
      <c r="O31" s="135" t="e">
        <f>IF(#REF!="","x",#REF!)</f>
        <v>#REF!</v>
      </c>
      <c r="P31" s="135" t="e">
        <f>IF(#REF!="","x",#REF!)</f>
        <v>#REF!</v>
      </c>
      <c r="Q31" s="135" t="e">
        <f>IF(#REF!="","x",#REF!)</f>
        <v>#REF!</v>
      </c>
      <c r="R31" s="135" t="e">
        <f>IF(#REF!="","x",#REF!)</f>
        <v>#REF!</v>
      </c>
      <c r="S31" s="135" t="e">
        <f>IF(#REF!="","x",#REF!)</f>
        <v>#REF!</v>
      </c>
      <c r="T31" s="135" t="e">
        <f>IF(#REF!="","x",#REF!)</f>
        <v>#REF!</v>
      </c>
      <c r="U31" s="135" t="e">
        <f>IF(#REF!="","x",#REF!)</f>
        <v>#REF!</v>
      </c>
      <c r="V31" s="135" t="e">
        <f>IF(#REF!="","x",#REF!)</f>
        <v>#REF!</v>
      </c>
      <c r="W31" s="135" t="e">
        <f>IF(#REF!="","x",#REF!)</f>
        <v>#REF!</v>
      </c>
      <c r="X31" s="135" t="e">
        <f>IF(#REF!="","x",#REF!)</f>
        <v>#REF!</v>
      </c>
      <c r="Y31" s="135" t="e">
        <f>IF(#REF!="","x",#REF!)</f>
        <v>#REF!</v>
      </c>
      <c r="Z31" s="135" t="e">
        <f>IF(#REF!="","x",#REF!)</f>
        <v>#REF!</v>
      </c>
      <c r="AA31" s="135" t="e">
        <f>IF(#REF!="","x",#REF!)</f>
        <v>#REF!</v>
      </c>
      <c r="AB31" s="135" t="e">
        <f>IF(#REF!="","x",#REF!)</f>
        <v>#REF!</v>
      </c>
      <c r="AC31" s="135" t="e">
        <f>IF(#REF!="","x",#REF!)</f>
        <v>#REF!</v>
      </c>
      <c r="AD31" s="135" t="e">
        <f>IF(#REF!="","x",#REF!)</f>
        <v>#REF!</v>
      </c>
      <c r="AE31" s="135" t="e">
        <f>IF(#REF!="","x",#REF!)</f>
        <v>#REF!</v>
      </c>
      <c r="AF31" s="135" t="e">
        <f>IF(#REF!="","x",#REF!)</f>
        <v>#REF!</v>
      </c>
      <c r="AG31" s="135" t="e">
        <f>IF(#REF!="","x",#REF!)</f>
        <v>#REF!</v>
      </c>
      <c r="AH31" s="135" t="e">
        <f>IF(#REF!="","x",#REF!)</f>
        <v>#REF!</v>
      </c>
      <c r="AI31" s="135" t="e">
        <f>IF(#REF!="","x",#REF!)</f>
        <v>#REF!</v>
      </c>
      <c r="AJ31" s="135" t="e">
        <f>IF(#REF!="","x",#REF!)</f>
        <v>#REF!</v>
      </c>
      <c r="AK31" s="135" t="e">
        <f>IF(#REF!="","x",#REF!)</f>
        <v>#REF!</v>
      </c>
      <c r="AL31" s="135" t="e">
        <f>IF(#REF!="","x",#REF!)</f>
        <v>#REF!</v>
      </c>
      <c r="AM31" s="135" t="e">
        <f>IF(#REF!="","x",#REF!)</f>
        <v>#REF!</v>
      </c>
      <c r="AN31" s="135" t="e">
        <f>IF(#REF!="","x",#REF!)</f>
        <v>#REF!</v>
      </c>
      <c r="AO31" s="135" t="e">
        <f>IF(#REF!="","x",#REF!)</f>
        <v>#REF!</v>
      </c>
      <c r="AP31" s="135" t="e">
        <f>IF(#REF!="","x",#REF!)</f>
        <v>#REF!</v>
      </c>
      <c r="AQ31" s="135" t="e">
        <f>IF(#REF!="","x",#REF!)</f>
        <v>#REF!</v>
      </c>
      <c r="AR31" s="135" t="e">
        <f>IF(#REF!="","x",#REF!)</f>
        <v>#REF!</v>
      </c>
      <c r="AS31" s="135" t="e">
        <f>IF(#REF!="","x",#REF!)</f>
        <v>#REF!</v>
      </c>
      <c r="AT31" s="135" t="e">
        <f>IF(#REF!="","x",#REF!)</f>
        <v>#REF!</v>
      </c>
      <c r="AU31" s="135" t="e">
        <f>IF(#REF!="","x",#REF!)</f>
        <v>#REF!</v>
      </c>
      <c r="AV31" s="135" t="e">
        <f>IF(#REF!="","x",#REF!)</f>
        <v>#REF!</v>
      </c>
      <c r="AW31" s="135" t="e">
        <f>IF(#REF!="","x",#REF!)</f>
        <v>#REF!</v>
      </c>
      <c r="AX31" s="135" t="e">
        <f>IF(#REF!="","x",#REF!)</f>
        <v>#REF!</v>
      </c>
      <c r="AY31" s="135" t="e">
        <f>IF(#REF!="","x",#REF!)</f>
        <v>#REF!</v>
      </c>
      <c r="AZ31" s="135" t="e">
        <f>IF(#REF!="","x",#REF!)</f>
        <v>#REF!</v>
      </c>
      <c r="BA31" s="135" t="e">
        <f>IF(#REF!="","x",#REF!)</f>
        <v>#REF!</v>
      </c>
      <c r="BB31" s="135" t="e">
        <f>IF(#REF!="","x",#REF!)</f>
        <v>#REF!</v>
      </c>
      <c r="BC31" s="135" t="e">
        <f>IF(#REF!="","x",#REF!)</f>
        <v>#REF!</v>
      </c>
      <c r="BD31" s="135" t="e">
        <f>IF(#REF!="","x",#REF!)</f>
        <v>#REF!</v>
      </c>
      <c r="BE31" s="174" t="e">
        <f>IF(#REF!="","x",YEAR(#REF!))</f>
        <v>#REF!</v>
      </c>
      <c r="BF31" s="174" t="e">
        <f>IF(#REF!="","x",YEAR(#REF!))</f>
        <v>#REF!</v>
      </c>
      <c r="BG31" s="174" t="e">
        <f>IF(#REF!="","x",YEAR(#REF!))</f>
        <v>#REF!</v>
      </c>
      <c r="BH31" s="135" t="e">
        <f>IF(#REF!="","x",#REF!)</f>
        <v>#REF!</v>
      </c>
      <c r="BI31" s="135" t="e">
        <f>IF(#REF!="","x",#REF!)</f>
        <v>#REF!</v>
      </c>
      <c r="BJ31" s="135" t="e">
        <f>IF(#REF!="","x",#REF!)</f>
        <v>#REF!</v>
      </c>
      <c r="BK31" s="135" t="e">
        <f>IF(#REF!="","x",#REF!)</f>
        <v>#REF!</v>
      </c>
      <c r="BL31" s="135" t="e">
        <f>IF(#REF!="","x",#REF!)</f>
        <v>#REF!</v>
      </c>
      <c r="BM31" s="135" t="e">
        <f>IF(#REF!="","x",#REF!)</f>
        <v>#REF!</v>
      </c>
      <c r="BN31" s="135" t="e">
        <f>IF(#REF!="","x",#REF!)</f>
        <v>#REF!</v>
      </c>
      <c r="BO31" s="135" t="e">
        <f>IF(#REF!="","x",#REF!)</f>
        <v>#REF!</v>
      </c>
      <c r="BP31" s="135" t="e">
        <f>IF(#REF!="","x",#REF!)</f>
        <v>#REF!</v>
      </c>
      <c r="BQ31" s="135" t="e">
        <f>IF(#REF!="","x",#REF!)</f>
        <v>#REF!</v>
      </c>
      <c r="BR31" s="135" t="e">
        <f>IF(#REF!="","x",#REF!)</f>
        <v>#REF!</v>
      </c>
      <c r="BS31" s="135" t="e">
        <f>IF(#REF!="","x",#REF!)</f>
        <v>#REF!</v>
      </c>
      <c r="BT31" s="135" t="e">
        <f>IF(#REF!="","x",#REF!)</f>
        <v>#REF!</v>
      </c>
      <c r="BU31" s="135" t="e">
        <f>IF(#REF!="","x",#REF!)</f>
        <v>#REF!</v>
      </c>
      <c r="BV31" s="135" t="e">
        <f>IF(#REF!="","x",#REF!)</f>
        <v>#REF!</v>
      </c>
      <c r="BW31" s="135" t="e">
        <f>IF(#REF!="","x",#REF!)</f>
        <v>#REF!</v>
      </c>
      <c r="BX31" s="135" t="e">
        <f>IF(#REF!="","x",#REF!)</f>
        <v>#REF!</v>
      </c>
      <c r="BY31" s="135" t="e">
        <f>IF(#REF!="","x",#REF!)</f>
        <v>#REF!</v>
      </c>
      <c r="BZ31" s="135" t="e">
        <f>IF(#REF!="","x",#REF!)</f>
        <v>#REF!</v>
      </c>
      <c r="CA31" s="135" t="e">
        <f>IF(#REF!="","x",#REF!)</f>
        <v>#REF!</v>
      </c>
      <c r="CB31" s="135" t="e">
        <f>IF(#REF!="","x",#REF!)</f>
        <v>#REF!</v>
      </c>
    </row>
    <row r="32" spans="1:80" x14ac:dyDescent="0.3">
      <c r="A32" s="111" t="s">
        <v>53</v>
      </c>
      <c r="B32" s="94" t="s">
        <v>52</v>
      </c>
      <c r="C32" s="135" t="e">
        <f>IF(#REF!="","x",#REF!)</f>
        <v>#REF!</v>
      </c>
      <c r="D32" s="135" t="e">
        <f>IF(#REF!="","x",#REF!)</f>
        <v>#REF!</v>
      </c>
      <c r="E32" s="135" t="e">
        <f>IF(#REF!="","x",#REF!)</f>
        <v>#REF!</v>
      </c>
      <c r="F32" s="135" t="e">
        <f>IF(#REF!="","x",#REF!)</f>
        <v>#REF!</v>
      </c>
      <c r="G32" s="135" t="e">
        <f>IF(#REF!="","x",#REF!)</f>
        <v>#REF!</v>
      </c>
      <c r="H32" s="135" t="e">
        <f>IF(#REF!="","x",#REF!)</f>
        <v>#REF!</v>
      </c>
      <c r="I32" s="135" t="e">
        <f>IF(#REF!="","x",#REF!)</f>
        <v>#REF!</v>
      </c>
      <c r="J32" s="135" t="e">
        <f>IF(#REF!="","x",#REF!)</f>
        <v>#REF!</v>
      </c>
      <c r="K32" s="135" t="e">
        <f>IF(#REF!="","x",#REF!)</f>
        <v>#REF!</v>
      </c>
      <c r="L32" s="135" t="e">
        <f>IF(#REF!="","x",#REF!)</f>
        <v>#REF!</v>
      </c>
      <c r="M32" s="135" t="e">
        <f>IF(#REF!="","x",#REF!)</f>
        <v>#REF!</v>
      </c>
      <c r="N32" s="135" t="e">
        <f>IF(#REF!="","x",#REF!)</f>
        <v>#REF!</v>
      </c>
      <c r="O32" s="135" t="e">
        <f>IF(#REF!="","x",#REF!)</f>
        <v>#REF!</v>
      </c>
      <c r="P32" s="135" t="e">
        <f>IF(#REF!="","x",#REF!)</f>
        <v>#REF!</v>
      </c>
      <c r="Q32" s="135" t="e">
        <f>IF(#REF!="","x",#REF!)</f>
        <v>#REF!</v>
      </c>
      <c r="R32" s="135" t="e">
        <f>IF(#REF!="","x",#REF!)</f>
        <v>#REF!</v>
      </c>
      <c r="S32" s="135" t="e">
        <f>IF(#REF!="","x",#REF!)</f>
        <v>#REF!</v>
      </c>
      <c r="T32" s="135" t="e">
        <f>IF(#REF!="","x",#REF!)</f>
        <v>#REF!</v>
      </c>
      <c r="U32" s="135" t="e">
        <f>IF(#REF!="","x",#REF!)</f>
        <v>#REF!</v>
      </c>
      <c r="V32" s="135" t="e">
        <f>IF(#REF!="","x",#REF!)</f>
        <v>#REF!</v>
      </c>
      <c r="W32" s="135" t="e">
        <f>IF(#REF!="","x",#REF!)</f>
        <v>#REF!</v>
      </c>
      <c r="X32" s="135" t="e">
        <f>IF(#REF!="","x",#REF!)</f>
        <v>#REF!</v>
      </c>
      <c r="Y32" s="135" t="e">
        <f>IF(#REF!="","x",#REF!)</f>
        <v>#REF!</v>
      </c>
      <c r="Z32" s="135" t="e">
        <f>IF(#REF!="","x",#REF!)</f>
        <v>#REF!</v>
      </c>
      <c r="AA32" s="135" t="e">
        <f>IF(#REF!="","x",#REF!)</f>
        <v>#REF!</v>
      </c>
      <c r="AB32" s="135" t="e">
        <f>IF(#REF!="","x",#REF!)</f>
        <v>#REF!</v>
      </c>
      <c r="AC32" s="135" t="e">
        <f>IF(#REF!="","x",#REF!)</f>
        <v>#REF!</v>
      </c>
      <c r="AD32" s="135" t="e">
        <f>IF(#REF!="","x",#REF!)</f>
        <v>#REF!</v>
      </c>
      <c r="AE32" s="135" t="e">
        <f>IF(#REF!="","x",#REF!)</f>
        <v>#REF!</v>
      </c>
      <c r="AF32" s="135" t="e">
        <f>IF(#REF!="","x",#REF!)</f>
        <v>#REF!</v>
      </c>
      <c r="AG32" s="135" t="e">
        <f>IF(#REF!="","x",#REF!)</f>
        <v>#REF!</v>
      </c>
      <c r="AH32" s="135" t="e">
        <f>IF(#REF!="","x",#REF!)</f>
        <v>#REF!</v>
      </c>
      <c r="AI32" s="135" t="e">
        <f>IF(#REF!="","x",#REF!)</f>
        <v>#REF!</v>
      </c>
      <c r="AJ32" s="135" t="e">
        <f>IF(#REF!="","x",#REF!)</f>
        <v>#REF!</v>
      </c>
      <c r="AK32" s="135" t="e">
        <f>IF(#REF!="","x",#REF!)</f>
        <v>#REF!</v>
      </c>
      <c r="AL32" s="135" t="e">
        <f>IF(#REF!="","x",#REF!)</f>
        <v>#REF!</v>
      </c>
      <c r="AM32" s="135" t="e">
        <f>IF(#REF!="","x",#REF!)</f>
        <v>#REF!</v>
      </c>
      <c r="AN32" s="135" t="e">
        <f>IF(#REF!="","x",#REF!)</f>
        <v>#REF!</v>
      </c>
      <c r="AO32" s="135" t="e">
        <f>IF(#REF!="","x",#REF!)</f>
        <v>#REF!</v>
      </c>
      <c r="AP32" s="135" t="e">
        <f>IF(#REF!="","x",#REF!)</f>
        <v>#REF!</v>
      </c>
      <c r="AQ32" s="135" t="e">
        <f>IF(#REF!="","x",#REF!)</f>
        <v>#REF!</v>
      </c>
      <c r="AR32" s="135" t="e">
        <f>IF(#REF!="","x",#REF!)</f>
        <v>#REF!</v>
      </c>
      <c r="AS32" s="135" t="e">
        <f>IF(#REF!="","x",#REF!)</f>
        <v>#REF!</v>
      </c>
      <c r="AT32" s="135" t="e">
        <f>IF(#REF!="","x",#REF!)</f>
        <v>#REF!</v>
      </c>
      <c r="AU32" s="135" t="e">
        <f>IF(#REF!="","x",#REF!)</f>
        <v>#REF!</v>
      </c>
      <c r="AV32" s="135" t="e">
        <f>IF(#REF!="","x",#REF!)</f>
        <v>#REF!</v>
      </c>
      <c r="AW32" s="135" t="e">
        <f>IF(#REF!="","x",#REF!)</f>
        <v>#REF!</v>
      </c>
      <c r="AX32" s="135" t="e">
        <f>IF(#REF!="","x",#REF!)</f>
        <v>#REF!</v>
      </c>
      <c r="AY32" s="135" t="e">
        <f>IF(#REF!="","x",#REF!)</f>
        <v>#REF!</v>
      </c>
      <c r="AZ32" s="135" t="e">
        <f>IF(#REF!="","x",#REF!)</f>
        <v>#REF!</v>
      </c>
      <c r="BA32" s="135" t="e">
        <f>IF(#REF!="","x",#REF!)</f>
        <v>#REF!</v>
      </c>
      <c r="BB32" s="135" t="e">
        <f>IF(#REF!="","x",#REF!)</f>
        <v>#REF!</v>
      </c>
      <c r="BC32" s="135" t="e">
        <f>IF(#REF!="","x",#REF!)</f>
        <v>#REF!</v>
      </c>
      <c r="BD32" s="135" t="e">
        <f>IF(#REF!="","x",#REF!)</f>
        <v>#REF!</v>
      </c>
      <c r="BE32" s="174" t="e">
        <f>IF(#REF!="","x",YEAR(#REF!))</f>
        <v>#REF!</v>
      </c>
      <c r="BF32" s="174" t="e">
        <f>IF(#REF!="","x",YEAR(#REF!))</f>
        <v>#REF!</v>
      </c>
      <c r="BG32" s="174" t="e">
        <f>IF(#REF!="","x",YEAR(#REF!))</f>
        <v>#REF!</v>
      </c>
      <c r="BH32" s="135" t="e">
        <f>IF(#REF!="","x",#REF!)</f>
        <v>#REF!</v>
      </c>
      <c r="BI32" s="135" t="e">
        <f>IF(#REF!="","x",#REF!)</f>
        <v>#REF!</v>
      </c>
      <c r="BJ32" s="135" t="e">
        <f>IF(#REF!="","x",#REF!)</f>
        <v>#REF!</v>
      </c>
      <c r="BK32" s="135" t="e">
        <f>IF(#REF!="","x",#REF!)</f>
        <v>#REF!</v>
      </c>
      <c r="BL32" s="135" t="e">
        <f>IF(#REF!="","x",#REF!)</f>
        <v>#REF!</v>
      </c>
      <c r="BM32" s="135" t="e">
        <f>IF(#REF!="","x",#REF!)</f>
        <v>#REF!</v>
      </c>
      <c r="BN32" s="135" t="e">
        <f>IF(#REF!="","x",#REF!)</f>
        <v>#REF!</v>
      </c>
      <c r="BO32" s="135" t="e">
        <f>IF(#REF!="","x",#REF!)</f>
        <v>#REF!</v>
      </c>
      <c r="BP32" s="135" t="e">
        <f>IF(#REF!="","x",#REF!)</f>
        <v>#REF!</v>
      </c>
      <c r="BQ32" s="135" t="e">
        <f>IF(#REF!="","x",#REF!)</f>
        <v>#REF!</v>
      </c>
      <c r="BR32" s="135" t="e">
        <f>IF(#REF!="","x",#REF!)</f>
        <v>#REF!</v>
      </c>
      <c r="BS32" s="135" t="e">
        <f>IF(#REF!="","x",#REF!)</f>
        <v>#REF!</v>
      </c>
      <c r="BT32" s="135" t="e">
        <f>IF(#REF!="","x",#REF!)</f>
        <v>#REF!</v>
      </c>
      <c r="BU32" s="135" t="e">
        <f>IF(#REF!="","x",#REF!)</f>
        <v>#REF!</v>
      </c>
      <c r="BV32" s="135" t="e">
        <f>IF(#REF!="","x",#REF!)</f>
        <v>#REF!</v>
      </c>
      <c r="BW32" s="135" t="e">
        <f>IF(#REF!="","x",#REF!)</f>
        <v>#REF!</v>
      </c>
      <c r="BX32" s="135" t="e">
        <f>IF(#REF!="","x",#REF!)</f>
        <v>#REF!</v>
      </c>
      <c r="BY32" s="135" t="e">
        <f>IF(#REF!="","x",#REF!)</f>
        <v>#REF!</v>
      </c>
      <c r="BZ32" s="135" t="e">
        <f>IF(#REF!="","x",#REF!)</f>
        <v>#REF!</v>
      </c>
      <c r="CA32" s="135" t="e">
        <f>IF(#REF!="","x",#REF!)</f>
        <v>#REF!</v>
      </c>
      <c r="CB32" s="135" t="e">
        <f>IF(#REF!="","x",#REF!)</f>
        <v>#REF!</v>
      </c>
    </row>
    <row r="33" spans="1:80" x14ac:dyDescent="0.3">
      <c r="A33" s="111" t="s">
        <v>55</v>
      </c>
      <c r="B33" s="94" t="s">
        <v>54</v>
      </c>
      <c r="C33" s="135" t="e">
        <f>IF(#REF!="","x",#REF!)</f>
        <v>#REF!</v>
      </c>
      <c r="D33" s="135" t="e">
        <f>IF(#REF!="","x",#REF!)</f>
        <v>#REF!</v>
      </c>
      <c r="E33" s="135" t="e">
        <f>IF(#REF!="","x",#REF!)</f>
        <v>#REF!</v>
      </c>
      <c r="F33" s="135" t="e">
        <f>IF(#REF!="","x",#REF!)</f>
        <v>#REF!</v>
      </c>
      <c r="G33" s="135" t="e">
        <f>IF(#REF!="","x",#REF!)</f>
        <v>#REF!</v>
      </c>
      <c r="H33" s="135" t="e">
        <f>IF(#REF!="","x",#REF!)</f>
        <v>#REF!</v>
      </c>
      <c r="I33" s="135" t="e">
        <f>IF(#REF!="","x",#REF!)</f>
        <v>#REF!</v>
      </c>
      <c r="J33" s="135" t="e">
        <f>IF(#REF!="","x",#REF!)</f>
        <v>#REF!</v>
      </c>
      <c r="K33" s="135" t="e">
        <f>IF(#REF!="","x",#REF!)</f>
        <v>#REF!</v>
      </c>
      <c r="L33" s="135" t="e">
        <f>IF(#REF!="","x",#REF!)</f>
        <v>#REF!</v>
      </c>
      <c r="M33" s="135" t="e">
        <f>IF(#REF!="","x",#REF!)</f>
        <v>#REF!</v>
      </c>
      <c r="N33" s="135" t="e">
        <f>IF(#REF!="","x",#REF!)</f>
        <v>#REF!</v>
      </c>
      <c r="O33" s="135" t="e">
        <f>IF(#REF!="","x",#REF!)</f>
        <v>#REF!</v>
      </c>
      <c r="P33" s="135" t="e">
        <f>IF(#REF!="","x",#REF!)</f>
        <v>#REF!</v>
      </c>
      <c r="Q33" s="135" t="e">
        <f>IF(#REF!="","x",#REF!)</f>
        <v>#REF!</v>
      </c>
      <c r="R33" s="135" t="e">
        <f>IF(#REF!="","x",#REF!)</f>
        <v>#REF!</v>
      </c>
      <c r="S33" s="135" t="e">
        <f>IF(#REF!="","x",#REF!)</f>
        <v>#REF!</v>
      </c>
      <c r="T33" s="135" t="e">
        <f>IF(#REF!="","x",#REF!)</f>
        <v>#REF!</v>
      </c>
      <c r="U33" s="135" t="e">
        <f>IF(#REF!="","x",#REF!)</f>
        <v>#REF!</v>
      </c>
      <c r="V33" s="135" t="e">
        <f>IF(#REF!="","x",#REF!)</f>
        <v>#REF!</v>
      </c>
      <c r="W33" s="135" t="e">
        <f>IF(#REF!="","x",#REF!)</f>
        <v>#REF!</v>
      </c>
      <c r="X33" s="135" t="e">
        <f>IF(#REF!="","x",#REF!)</f>
        <v>#REF!</v>
      </c>
      <c r="Y33" s="135" t="e">
        <f>IF(#REF!="","x",#REF!)</f>
        <v>#REF!</v>
      </c>
      <c r="Z33" s="135" t="e">
        <f>IF(#REF!="","x",#REF!)</f>
        <v>#REF!</v>
      </c>
      <c r="AA33" s="135" t="e">
        <f>IF(#REF!="","x",#REF!)</f>
        <v>#REF!</v>
      </c>
      <c r="AB33" s="135" t="e">
        <f>IF(#REF!="","x",#REF!)</f>
        <v>#REF!</v>
      </c>
      <c r="AC33" s="135" t="e">
        <f>IF(#REF!="","x",#REF!)</f>
        <v>#REF!</v>
      </c>
      <c r="AD33" s="135" t="e">
        <f>IF(#REF!="","x",#REF!)</f>
        <v>#REF!</v>
      </c>
      <c r="AE33" s="135" t="e">
        <f>IF(#REF!="","x",#REF!)</f>
        <v>#REF!</v>
      </c>
      <c r="AF33" s="135" t="e">
        <f>IF(#REF!="","x",#REF!)</f>
        <v>#REF!</v>
      </c>
      <c r="AG33" s="135" t="e">
        <f>IF(#REF!="","x",#REF!)</f>
        <v>#REF!</v>
      </c>
      <c r="AH33" s="135" t="e">
        <f>IF(#REF!="","x",#REF!)</f>
        <v>#REF!</v>
      </c>
      <c r="AI33" s="135" t="e">
        <f>IF(#REF!="","x",#REF!)</f>
        <v>#REF!</v>
      </c>
      <c r="AJ33" s="135" t="e">
        <f>IF(#REF!="","x",#REF!)</f>
        <v>#REF!</v>
      </c>
      <c r="AK33" s="135" t="e">
        <f>IF(#REF!="","x",#REF!)</f>
        <v>#REF!</v>
      </c>
      <c r="AL33" s="135" t="e">
        <f>IF(#REF!="","x",#REF!)</f>
        <v>#REF!</v>
      </c>
      <c r="AM33" s="135" t="e">
        <f>IF(#REF!="","x",#REF!)</f>
        <v>#REF!</v>
      </c>
      <c r="AN33" s="135" t="e">
        <f>IF(#REF!="","x",#REF!)</f>
        <v>#REF!</v>
      </c>
      <c r="AO33" s="135" t="e">
        <f>IF(#REF!="","x",#REF!)</f>
        <v>#REF!</v>
      </c>
      <c r="AP33" s="135" t="e">
        <f>IF(#REF!="","x",#REF!)</f>
        <v>#REF!</v>
      </c>
      <c r="AQ33" s="135" t="e">
        <f>IF(#REF!="","x",#REF!)</f>
        <v>#REF!</v>
      </c>
      <c r="AR33" s="135" t="e">
        <f>IF(#REF!="","x",#REF!)</f>
        <v>#REF!</v>
      </c>
      <c r="AS33" s="135" t="e">
        <f>IF(#REF!="","x",#REF!)</f>
        <v>#REF!</v>
      </c>
      <c r="AT33" s="135" t="e">
        <f>IF(#REF!="","x",#REF!)</f>
        <v>#REF!</v>
      </c>
      <c r="AU33" s="135" t="e">
        <f>IF(#REF!="","x",#REF!)</f>
        <v>#REF!</v>
      </c>
      <c r="AV33" s="135" t="e">
        <f>IF(#REF!="","x",#REF!)</f>
        <v>#REF!</v>
      </c>
      <c r="AW33" s="135" t="e">
        <f>IF(#REF!="","x",#REF!)</f>
        <v>#REF!</v>
      </c>
      <c r="AX33" s="135" t="e">
        <f>IF(#REF!="","x",#REF!)</f>
        <v>#REF!</v>
      </c>
      <c r="AY33" s="135" t="e">
        <f>IF(#REF!="","x",#REF!)</f>
        <v>#REF!</v>
      </c>
      <c r="AZ33" s="135" t="e">
        <f>IF(#REF!="","x",#REF!)</f>
        <v>#REF!</v>
      </c>
      <c r="BA33" s="135" t="e">
        <f>IF(#REF!="","x",#REF!)</f>
        <v>#REF!</v>
      </c>
      <c r="BB33" s="135" t="e">
        <f>IF(#REF!="","x",#REF!)</f>
        <v>#REF!</v>
      </c>
      <c r="BC33" s="135" t="e">
        <f>IF(#REF!="","x",#REF!)</f>
        <v>#REF!</v>
      </c>
      <c r="BD33" s="135" t="e">
        <f>IF(#REF!="","x",#REF!)</f>
        <v>#REF!</v>
      </c>
      <c r="BE33" s="174" t="e">
        <f>IF(#REF!="","x",YEAR(#REF!))</f>
        <v>#REF!</v>
      </c>
      <c r="BF33" s="174" t="e">
        <f>IF(#REF!="","x",YEAR(#REF!))</f>
        <v>#REF!</v>
      </c>
      <c r="BG33" s="174" t="e">
        <f>IF(#REF!="","x",YEAR(#REF!))</f>
        <v>#REF!</v>
      </c>
      <c r="BH33" s="135" t="e">
        <f>IF(#REF!="","x",#REF!)</f>
        <v>#REF!</v>
      </c>
      <c r="BI33" s="135" t="e">
        <f>IF(#REF!="","x",#REF!)</f>
        <v>#REF!</v>
      </c>
      <c r="BJ33" s="135" t="e">
        <f>IF(#REF!="","x",#REF!)</f>
        <v>#REF!</v>
      </c>
      <c r="BK33" s="135" t="e">
        <f>IF(#REF!="","x",#REF!)</f>
        <v>#REF!</v>
      </c>
      <c r="BL33" s="135" t="e">
        <f>IF(#REF!="","x",#REF!)</f>
        <v>#REF!</v>
      </c>
      <c r="BM33" s="135" t="e">
        <f>IF(#REF!="","x",#REF!)</f>
        <v>#REF!</v>
      </c>
      <c r="BN33" s="135" t="e">
        <f>IF(#REF!="","x",#REF!)</f>
        <v>#REF!</v>
      </c>
      <c r="BO33" s="135" t="e">
        <f>IF(#REF!="","x",#REF!)</f>
        <v>#REF!</v>
      </c>
      <c r="BP33" s="135" t="e">
        <f>IF(#REF!="","x",#REF!)</f>
        <v>#REF!</v>
      </c>
      <c r="BQ33" s="135" t="e">
        <f>IF(#REF!="","x",#REF!)</f>
        <v>#REF!</v>
      </c>
      <c r="BR33" s="135" t="e">
        <f>IF(#REF!="","x",#REF!)</f>
        <v>#REF!</v>
      </c>
      <c r="BS33" s="135" t="e">
        <f>IF(#REF!="","x",#REF!)</f>
        <v>#REF!</v>
      </c>
      <c r="BT33" s="135" t="e">
        <f>IF(#REF!="","x",#REF!)</f>
        <v>#REF!</v>
      </c>
      <c r="BU33" s="135" t="e">
        <f>IF(#REF!="","x",#REF!)</f>
        <v>#REF!</v>
      </c>
      <c r="BV33" s="135" t="e">
        <f>IF(#REF!="","x",#REF!)</f>
        <v>#REF!</v>
      </c>
      <c r="BW33" s="135" t="e">
        <f>IF(#REF!="","x",#REF!)</f>
        <v>#REF!</v>
      </c>
      <c r="BX33" s="135" t="e">
        <f>IF(#REF!="","x",#REF!)</f>
        <v>#REF!</v>
      </c>
      <c r="BY33" s="135" t="e">
        <f>IF(#REF!="","x",#REF!)</f>
        <v>#REF!</v>
      </c>
      <c r="BZ33" s="135" t="e">
        <f>IF(#REF!="","x",#REF!)</f>
        <v>#REF!</v>
      </c>
      <c r="CA33" s="135" t="e">
        <f>IF(#REF!="","x",#REF!)</f>
        <v>#REF!</v>
      </c>
      <c r="CB33" s="135" t="e">
        <f>IF(#REF!="","x",#REF!)</f>
        <v>#REF!</v>
      </c>
    </row>
    <row r="34" spans="1:80" x14ac:dyDescent="0.3">
      <c r="A34" s="111" t="s">
        <v>57</v>
      </c>
      <c r="B34" s="94" t="s">
        <v>56</v>
      </c>
      <c r="C34" s="135" t="e">
        <f>IF(#REF!="","x",#REF!)</f>
        <v>#REF!</v>
      </c>
      <c r="D34" s="135" t="e">
        <f>IF(#REF!="","x",#REF!)</f>
        <v>#REF!</v>
      </c>
      <c r="E34" s="135" t="e">
        <f>IF(#REF!="","x",#REF!)</f>
        <v>#REF!</v>
      </c>
      <c r="F34" s="135" t="e">
        <f>IF(#REF!="","x",#REF!)</f>
        <v>#REF!</v>
      </c>
      <c r="G34" s="135" t="e">
        <f>IF(#REF!="","x",#REF!)</f>
        <v>#REF!</v>
      </c>
      <c r="H34" s="135" t="e">
        <f>IF(#REF!="","x",#REF!)</f>
        <v>#REF!</v>
      </c>
      <c r="I34" s="135" t="e">
        <f>IF(#REF!="","x",#REF!)</f>
        <v>#REF!</v>
      </c>
      <c r="J34" s="135" t="e">
        <f>IF(#REF!="","x",#REF!)</f>
        <v>#REF!</v>
      </c>
      <c r="K34" s="135" t="e">
        <f>IF(#REF!="","x",#REF!)</f>
        <v>#REF!</v>
      </c>
      <c r="L34" s="135" t="e">
        <f>IF(#REF!="","x",#REF!)</f>
        <v>#REF!</v>
      </c>
      <c r="M34" s="135" t="e">
        <f>IF(#REF!="","x",#REF!)</f>
        <v>#REF!</v>
      </c>
      <c r="N34" s="135" t="e">
        <f>IF(#REF!="","x",#REF!)</f>
        <v>#REF!</v>
      </c>
      <c r="O34" s="135" t="e">
        <f>IF(#REF!="","x",#REF!)</f>
        <v>#REF!</v>
      </c>
      <c r="P34" s="135" t="e">
        <f>IF(#REF!="","x",#REF!)</f>
        <v>#REF!</v>
      </c>
      <c r="Q34" s="135" t="e">
        <f>IF(#REF!="","x",#REF!)</f>
        <v>#REF!</v>
      </c>
      <c r="R34" s="135" t="e">
        <f>IF(#REF!="","x",#REF!)</f>
        <v>#REF!</v>
      </c>
      <c r="S34" s="135" t="e">
        <f>IF(#REF!="","x",#REF!)</f>
        <v>#REF!</v>
      </c>
      <c r="T34" s="135" t="e">
        <f>IF(#REF!="","x",#REF!)</f>
        <v>#REF!</v>
      </c>
      <c r="U34" s="135" t="e">
        <f>IF(#REF!="","x",#REF!)</f>
        <v>#REF!</v>
      </c>
      <c r="V34" s="135" t="e">
        <f>IF(#REF!="","x",#REF!)</f>
        <v>#REF!</v>
      </c>
      <c r="W34" s="135" t="e">
        <f>IF(#REF!="","x",#REF!)</f>
        <v>#REF!</v>
      </c>
      <c r="X34" s="135" t="e">
        <f>IF(#REF!="","x",#REF!)</f>
        <v>#REF!</v>
      </c>
      <c r="Y34" s="135" t="e">
        <f>IF(#REF!="","x",#REF!)</f>
        <v>#REF!</v>
      </c>
      <c r="Z34" s="135" t="e">
        <f>IF(#REF!="","x",#REF!)</f>
        <v>#REF!</v>
      </c>
      <c r="AA34" s="135" t="e">
        <f>IF(#REF!="","x",#REF!)</f>
        <v>#REF!</v>
      </c>
      <c r="AB34" s="135" t="e">
        <f>IF(#REF!="","x",#REF!)</f>
        <v>#REF!</v>
      </c>
      <c r="AC34" s="135" t="e">
        <f>IF(#REF!="","x",#REF!)</f>
        <v>#REF!</v>
      </c>
      <c r="AD34" s="135" t="e">
        <f>IF(#REF!="","x",#REF!)</f>
        <v>#REF!</v>
      </c>
      <c r="AE34" s="135" t="e">
        <f>IF(#REF!="","x",#REF!)</f>
        <v>#REF!</v>
      </c>
      <c r="AF34" s="135" t="e">
        <f>IF(#REF!="","x",#REF!)</f>
        <v>#REF!</v>
      </c>
      <c r="AG34" s="135" t="e">
        <f>IF(#REF!="","x",#REF!)</f>
        <v>#REF!</v>
      </c>
      <c r="AH34" s="135" t="e">
        <f>IF(#REF!="","x",#REF!)</f>
        <v>#REF!</v>
      </c>
      <c r="AI34" s="135" t="e">
        <f>IF(#REF!="","x",#REF!)</f>
        <v>#REF!</v>
      </c>
      <c r="AJ34" s="135" t="e">
        <f>IF(#REF!="","x",#REF!)</f>
        <v>#REF!</v>
      </c>
      <c r="AK34" s="135" t="e">
        <f>IF(#REF!="","x",#REF!)</f>
        <v>#REF!</v>
      </c>
      <c r="AL34" s="135" t="e">
        <f>IF(#REF!="","x",#REF!)</f>
        <v>#REF!</v>
      </c>
      <c r="AM34" s="135" t="e">
        <f>IF(#REF!="","x",#REF!)</f>
        <v>#REF!</v>
      </c>
      <c r="AN34" s="135" t="e">
        <f>IF(#REF!="","x",#REF!)</f>
        <v>#REF!</v>
      </c>
      <c r="AO34" s="135" t="e">
        <f>IF(#REF!="","x",#REF!)</f>
        <v>#REF!</v>
      </c>
      <c r="AP34" s="135" t="e">
        <f>IF(#REF!="","x",#REF!)</f>
        <v>#REF!</v>
      </c>
      <c r="AQ34" s="135" t="e">
        <f>IF(#REF!="","x",#REF!)</f>
        <v>#REF!</v>
      </c>
      <c r="AR34" s="135" t="e">
        <f>IF(#REF!="","x",#REF!)</f>
        <v>#REF!</v>
      </c>
      <c r="AS34" s="135" t="e">
        <f>IF(#REF!="","x",#REF!)</f>
        <v>#REF!</v>
      </c>
      <c r="AT34" s="135" t="e">
        <f>IF(#REF!="","x",#REF!)</f>
        <v>#REF!</v>
      </c>
      <c r="AU34" s="135" t="e">
        <f>IF(#REF!="","x",#REF!)</f>
        <v>#REF!</v>
      </c>
      <c r="AV34" s="135" t="e">
        <f>IF(#REF!="","x",#REF!)</f>
        <v>#REF!</v>
      </c>
      <c r="AW34" s="135" t="e">
        <f>IF(#REF!="","x",#REF!)</f>
        <v>#REF!</v>
      </c>
      <c r="AX34" s="135" t="e">
        <f>IF(#REF!="","x",#REF!)</f>
        <v>#REF!</v>
      </c>
      <c r="AY34" s="135" t="e">
        <f>IF(#REF!="","x",#REF!)</f>
        <v>#REF!</v>
      </c>
      <c r="AZ34" s="135" t="e">
        <f>IF(#REF!="","x",#REF!)</f>
        <v>#REF!</v>
      </c>
      <c r="BA34" s="135" t="e">
        <f>IF(#REF!="","x",#REF!)</f>
        <v>#REF!</v>
      </c>
      <c r="BB34" s="135" t="e">
        <f>IF(#REF!="","x",#REF!)</f>
        <v>#REF!</v>
      </c>
      <c r="BC34" s="135" t="e">
        <f>IF(#REF!="","x",#REF!)</f>
        <v>#REF!</v>
      </c>
      <c r="BD34" s="135" t="e">
        <f>IF(#REF!="","x",#REF!)</f>
        <v>#REF!</v>
      </c>
      <c r="BE34" s="174" t="e">
        <f>IF(#REF!="","x",YEAR(#REF!))</f>
        <v>#REF!</v>
      </c>
      <c r="BF34" s="174" t="e">
        <f>IF(#REF!="","x",YEAR(#REF!))</f>
        <v>#REF!</v>
      </c>
      <c r="BG34" s="174" t="e">
        <f>IF(#REF!="","x",YEAR(#REF!))</f>
        <v>#REF!</v>
      </c>
      <c r="BH34" s="135" t="e">
        <f>IF(#REF!="","x",#REF!)</f>
        <v>#REF!</v>
      </c>
      <c r="BI34" s="135" t="e">
        <f>IF(#REF!="","x",#REF!)</f>
        <v>#REF!</v>
      </c>
      <c r="BJ34" s="135" t="e">
        <f>IF(#REF!="","x",#REF!)</f>
        <v>#REF!</v>
      </c>
      <c r="BK34" s="135" t="e">
        <f>IF(#REF!="","x",#REF!)</f>
        <v>#REF!</v>
      </c>
      <c r="BL34" s="135" t="e">
        <f>IF(#REF!="","x",#REF!)</f>
        <v>#REF!</v>
      </c>
      <c r="BM34" s="135" t="e">
        <f>IF(#REF!="","x",#REF!)</f>
        <v>#REF!</v>
      </c>
      <c r="BN34" s="135" t="e">
        <f>IF(#REF!="","x",#REF!)</f>
        <v>#REF!</v>
      </c>
      <c r="BO34" s="135" t="e">
        <f>IF(#REF!="","x",#REF!)</f>
        <v>#REF!</v>
      </c>
      <c r="BP34" s="135" t="e">
        <f>IF(#REF!="","x",#REF!)</f>
        <v>#REF!</v>
      </c>
      <c r="BQ34" s="135" t="e">
        <f>IF(#REF!="","x",#REF!)</f>
        <v>#REF!</v>
      </c>
      <c r="BR34" s="135" t="e">
        <f>IF(#REF!="","x",#REF!)</f>
        <v>#REF!</v>
      </c>
      <c r="BS34" s="135" t="e">
        <f>IF(#REF!="","x",#REF!)</f>
        <v>#REF!</v>
      </c>
      <c r="BT34" s="135" t="e">
        <f>IF(#REF!="","x",#REF!)</f>
        <v>#REF!</v>
      </c>
      <c r="BU34" s="135" t="e">
        <f>IF(#REF!="","x",#REF!)</f>
        <v>#REF!</v>
      </c>
      <c r="BV34" s="135" t="e">
        <f>IF(#REF!="","x",#REF!)</f>
        <v>#REF!</v>
      </c>
      <c r="BW34" s="135" t="e">
        <f>IF(#REF!="","x",#REF!)</f>
        <v>#REF!</v>
      </c>
      <c r="BX34" s="135" t="e">
        <f>IF(#REF!="","x",#REF!)</f>
        <v>#REF!</v>
      </c>
      <c r="BY34" s="135" t="e">
        <f>IF(#REF!="","x",#REF!)</f>
        <v>#REF!</v>
      </c>
      <c r="BZ34" s="135" t="e">
        <f>IF(#REF!="","x",#REF!)</f>
        <v>#REF!</v>
      </c>
      <c r="CA34" s="135" t="e">
        <f>IF(#REF!="","x",#REF!)</f>
        <v>#REF!</v>
      </c>
      <c r="CB34" s="135" t="e">
        <f>IF(#REF!="","x",#REF!)</f>
        <v>#REF!</v>
      </c>
    </row>
    <row r="35" spans="1:80" x14ac:dyDescent="0.3">
      <c r="A35" s="111" t="s">
        <v>60</v>
      </c>
      <c r="B35" s="94" t="s">
        <v>59</v>
      </c>
      <c r="C35" s="135" t="e">
        <f>IF(#REF!="","x",#REF!)</f>
        <v>#REF!</v>
      </c>
      <c r="D35" s="135" t="e">
        <f>IF(#REF!="","x",#REF!)</f>
        <v>#REF!</v>
      </c>
      <c r="E35" s="135" t="e">
        <f>IF(#REF!="","x",#REF!)</f>
        <v>#REF!</v>
      </c>
      <c r="F35" s="135" t="e">
        <f>IF(#REF!="","x",#REF!)</f>
        <v>#REF!</v>
      </c>
      <c r="G35" s="135" t="e">
        <f>IF(#REF!="","x",#REF!)</f>
        <v>#REF!</v>
      </c>
      <c r="H35" s="135" t="e">
        <f>IF(#REF!="","x",#REF!)</f>
        <v>#REF!</v>
      </c>
      <c r="I35" s="135" t="e">
        <f>IF(#REF!="","x",#REF!)</f>
        <v>#REF!</v>
      </c>
      <c r="J35" s="135" t="e">
        <f>IF(#REF!="","x",#REF!)</f>
        <v>#REF!</v>
      </c>
      <c r="K35" s="135" t="e">
        <f>IF(#REF!="","x",#REF!)</f>
        <v>#REF!</v>
      </c>
      <c r="L35" s="135" t="e">
        <f>IF(#REF!="","x",#REF!)</f>
        <v>#REF!</v>
      </c>
      <c r="M35" s="135" t="e">
        <f>IF(#REF!="","x",#REF!)</f>
        <v>#REF!</v>
      </c>
      <c r="N35" s="135" t="e">
        <f>IF(#REF!="","x",#REF!)</f>
        <v>#REF!</v>
      </c>
      <c r="O35" s="135" t="e">
        <f>IF(#REF!="","x",#REF!)</f>
        <v>#REF!</v>
      </c>
      <c r="P35" s="135" t="e">
        <f>IF(#REF!="","x",#REF!)</f>
        <v>#REF!</v>
      </c>
      <c r="Q35" s="135" t="e">
        <f>IF(#REF!="","x",#REF!)</f>
        <v>#REF!</v>
      </c>
      <c r="R35" s="135" t="e">
        <f>IF(#REF!="","x",#REF!)</f>
        <v>#REF!</v>
      </c>
      <c r="S35" s="135" t="e">
        <f>IF(#REF!="","x",#REF!)</f>
        <v>#REF!</v>
      </c>
      <c r="T35" s="135" t="e">
        <f>IF(#REF!="","x",#REF!)</f>
        <v>#REF!</v>
      </c>
      <c r="U35" s="135" t="e">
        <f>IF(#REF!="","x",#REF!)</f>
        <v>#REF!</v>
      </c>
      <c r="V35" s="135" t="e">
        <f>IF(#REF!="","x",#REF!)</f>
        <v>#REF!</v>
      </c>
      <c r="W35" s="135" t="e">
        <f>IF(#REF!="","x",#REF!)</f>
        <v>#REF!</v>
      </c>
      <c r="X35" s="135" t="e">
        <f>IF(#REF!="","x",#REF!)</f>
        <v>#REF!</v>
      </c>
      <c r="Y35" s="135" t="e">
        <f>IF(#REF!="","x",#REF!)</f>
        <v>#REF!</v>
      </c>
      <c r="Z35" s="135" t="e">
        <f>IF(#REF!="","x",#REF!)</f>
        <v>#REF!</v>
      </c>
      <c r="AA35" s="135" t="e">
        <f>IF(#REF!="","x",#REF!)</f>
        <v>#REF!</v>
      </c>
      <c r="AB35" s="135" t="e">
        <f>IF(#REF!="","x",#REF!)</f>
        <v>#REF!</v>
      </c>
      <c r="AC35" s="135" t="e">
        <f>IF(#REF!="","x",#REF!)</f>
        <v>#REF!</v>
      </c>
      <c r="AD35" s="135" t="e">
        <f>IF(#REF!="","x",#REF!)</f>
        <v>#REF!</v>
      </c>
      <c r="AE35" s="135" t="e">
        <f>IF(#REF!="","x",#REF!)</f>
        <v>#REF!</v>
      </c>
      <c r="AF35" s="135" t="e">
        <f>IF(#REF!="","x",#REF!)</f>
        <v>#REF!</v>
      </c>
      <c r="AG35" s="135" t="e">
        <f>IF(#REF!="","x",#REF!)</f>
        <v>#REF!</v>
      </c>
      <c r="AH35" s="135" t="e">
        <f>IF(#REF!="","x",#REF!)</f>
        <v>#REF!</v>
      </c>
      <c r="AI35" s="135" t="e">
        <f>IF(#REF!="","x",#REF!)</f>
        <v>#REF!</v>
      </c>
      <c r="AJ35" s="135" t="e">
        <f>IF(#REF!="","x",#REF!)</f>
        <v>#REF!</v>
      </c>
      <c r="AK35" s="135" t="e">
        <f>IF(#REF!="","x",#REF!)</f>
        <v>#REF!</v>
      </c>
      <c r="AL35" s="135" t="e">
        <f>IF(#REF!="","x",#REF!)</f>
        <v>#REF!</v>
      </c>
      <c r="AM35" s="135" t="e">
        <f>IF(#REF!="","x",#REF!)</f>
        <v>#REF!</v>
      </c>
      <c r="AN35" s="135" t="e">
        <f>IF(#REF!="","x",#REF!)</f>
        <v>#REF!</v>
      </c>
      <c r="AO35" s="135" t="e">
        <f>IF(#REF!="","x",#REF!)</f>
        <v>#REF!</v>
      </c>
      <c r="AP35" s="135" t="e">
        <f>IF(#REF!="","x",#REF!)</f>
        <v>#REF!</v>
      </c>
      <c r="AQ35" s="135" t="e">
        <f>IF(#REF!="","x",#REF!)</f>
        <v>#REF!</v>
      </c>
      <c r="AR35" s="135" t="e">
        <f>IF(#REF!="","x",#REF!)</f>
        <v>#REF!</v>
      </c>
      <c r="AS35" s="135" t="e">
        <f>IF(#REF!="","x",#REF!)</f>
        <v>#REF!</v>
      </c>
      <c r="AT35" s="135" t="e">
        <f>IF(#REF!="","x",#REF!)</f>
        <v>#REF!</v>
      </c>
      <c r="AU35" s="135" t="e">
        <f>IF(#REF!="","x",#REF!)</f>
        <v>#REF!</v>
      </c>
      <c r="AV35" s="135" t="e">
        <f>IF(#REF!="","x",#REF!)</f>
        <v>#REF!</v>
      </c>
      <c r="AW35" s="135" t="e">
        <f>IF(#REF!="","x",#REF!)</f>
        <v>#REF!</v>
      </c>
      <c r="AX35" s="135" t="e">
        <f>IF(#REF!="","x",#REF!)</f>
        <v>#REF!</v>
      </c>
      <c r="AY35" s="135" t="e">
        <f>IF(#REF!="","x",#REF!)</f>
        <v>#REF!</v>
      </c>
      <c r="AZ35" s="135" t="e">
        <f>IF(#REF!="","x",#REF!)</f>
        <v>#REF!</v>
      </c>
      <c r="BA35" s="135" t="e">
        <f>IF(#REF!="","x",#REF!)</f>
        <v>#REF!</v>
      </c>
      <c r="BB35" s="135" t="e">
        <f>IF(#REF!="","x",#REF!)</f>
        <v>#REF!</v>
      </c>
      <c r="BC35" s="135" t="e">
        <f>IF(#REF!="","x",#REF!)</f>
        <v>#REF!</v>
      </c>
      <c r="BD35" s="135" t="e">
        <f>IF(#REF!="","x",#REF!)</f>
        <v>#REF!</v>
      </c>
      <c r="BE35" s="174" t="e">
        <f>IF(#REF!="","x",YEAR(#REF!))</f>
        <v>#REF!</v>
      </c>
      <c r="BF35" s="174" t="e">
        <f>IF(#REF!="","x",YEAR(#REF!))</f>
        <v>#REF!</v>
      </c>
      <c r="BG35" s="174" t="e">
        <f>IF(#REF!="","x",YEAR(#REF!))</f>
        <v>#REF!</v>
      </c>
      <c r="BH35" s="135" t="e">
        <f>IF(#REF!="","x",#REF!)</f>
        <v>#REF!</v>
      </c>
      <c r="BI35" s="135" t="e">
        <f>IF(#REF!="","x",#REF!)</f>
        <v>#REF!</v>
      </c>
      <c r="BJ35" s="135" t="e">
        <f>IF(#REF!="","x",#REF!)</f>
        <v>#REF!</v>
      </c>
      <c r="BK35" s="135" t="e">
        <f>IF(#REF!="","x",#REF!)</f>
        <v>#REF!</v>
      </c>
      <c r="BL35" s="135" t="e">
        <f>IF(#REF!="","x",#REF!)</f>
        <v>#REF!</v>
      </c>
      <c r="BM35" s="135" t="e">
        <f>IF(#REF!="","x",#REF!)</f>
        <v>#REF!</v>
      </c>
      <c r="BN35" s="135" t="e">
        <f>IF(#REF!="","x",#REF!)</f>
        <v>#REF!</v>
      </c>
      <c r="BO35" s="135" t="e">
        <f>IF(#REF!="","x",#REF!)</f>
        <v>#REF!</v>
      </c>
      <c r="BP35" s="135" t="e">
        <f>IF(#REF!="","x",#REF!)</f>
        <v>#REF!</v>
      </c>
      <c r="BQ35" s="135" t="e">
        <f>IF(#REF!="","x",#REF!)</f>
        <v>#REF!</v>
      </c>
      <c r="BR35" s="135" t="e">
        <f>IF(#REF!="","x",#REF!)</f>
        <v>#REF!</v>
      </c>
      <c r="BS35" s="135" t="e">
        <f>IF(#REF!="","x",#REF!)</f>
        <v>#REF!</v>
      </c>
      <c r="BT35" s="135" t="e">
        <f>IF(#REF!="","x",#REF!)</f>
        <v>#REF!</v>
      </c>
      <c r="BU35" s="135" t="e">
        <f>IF(#REF!="","x",#REF!)</f>
        <v>#REF!</v>
      </c>
      <c r="BV35" s="135" t="e">
        <f>IF(#REF!="","x",#REF!)</f>
        <v>#REF!</v>
      </c>
      <c r="BW35" s="135" t="e">
        <f>IF(#REF!="","x",#REF!)</f>
        <v>#REF!</v>
      </c>
      <c r="BX35" s="135" t="e">
        <f>IF(#REF!="","x",#REF!)</f>
        <v>#REF!</v>
      </c>
      <c r="BY35" s="135" t="e">
        <f>IF(#REF!="","x",#REF!)</f>
        <v>#REF!</v>
      </c>
      <c r="BZ35" s="135" t="e">
        <f>IF(#REF!="","x",#REF!)</f>
        <v>#REF!</v>
      </c>
      <c r="CA35" s="135" t="e">
        <f>IF(#REF!="","x",#REF!)</f>
        <v>#REF!</v>
      </c>
      <c r="CB35" s="135" t="e">
        <f>IF(#REF!="","x",#REF!)</f>
        <v>#REF!</v>
      </c>
    </row>
    <row r="36" spans="1:80" x14ac:dyDescent="0.3">
      <c r="A36" s="111" t="s">
        <v>62</v>
      </c>
      <c r="B36" s="94" t="s">
        <v>61</v>
      </c>
      <c r="C36" s="135" t="e">
        <f>IF(#REF!="","x",#REF!)</f>
        <v>#REF!</v>
      </c>
      <c r="D36" s="135" t="e">
        <f>IF(#REF!="","x",#REF!)</f>
        <v>#REF!</v>
      </c>
      <c r="E36" s="135" t="e">
        <f>IF(#REF!="","x",#REF!)</f>
        <v>#REF!</v>
      </c>
      <c r="F36" s="135" t="e">
        <f>IF(#REF!="","x",#REF!)</f>
        <v>#REF!</v>
      </c>
      <c r="G36" s="135" t="e">
        <f>IF(#REF!="","x",#REF!)</f>
        <v>#REF!</v>
      </c>
      <c r="H36" s="135" t="e">
        <f>IF(#REF!="","x",#REF!)</f>
        <v>#REF!</v>
      </c>
      <c r="I36" s="135" t="e">
        <f>IF(#REF!="","x",#REF!)</f>
        <v>#REF!</v>
      </c>
      <c r="J36" s="135" t="e">
        <f>IF(#REF!="","x",#REF!)</f>
        <v>#REF!</v>
      </c>
      <c r="K36" s="135" t="e">
        <f>IF(#REF!="","x",#REF!)</f>
        <v>#REF!</v>
      </c>
      <c r="L36" s="135" t="e">
        <f>IF(#REF!="","x",#REF!)</f>
        <v>#REF!</v>
      </c>
      <c r="M36" s="135" t="e">
        <f>IF(#REF!="","x",#REF!)</f>
        <v>#REF!</v>
      </c>
      <c r="N36" s="135" t="e">
        <f>IF(#REF!="","x",#REF!)</f>
        <v>#REF!</v>
      </c>
      <c r="O36" s="135" t="e">
        <f>IF(#REF!="","x",#REF!)</f>
        <v>#REF!</v>
      </c>
      <c r="P36" s="135" t="e">
        <f>IF(#REF!="","x",#REF!)</f>
        <v>#REF!</v>
      </c>
      <c r="Q36" s="135" t="e">
        <f>IF(#REF!="","x",#REF!)</f>
        <v>#REF!</v>
      </c>
      <c r="R36" s="135" t="e">
        <f>IF(#REF!="","x",#REF!)</f>
        <v>#REF!</v>
      </c>
      <c r="S36" s="135" t="e">
        <f>IF(#REF!="","x",#REF!)</f>
        <v>#REF!</v>
      </c>
      <c r="T36" s="135" t="e">
        <f>IF(#REF!="","x",#REF!)</f>
        <v>#REF!</v>
      </c>
      <c r="U36" s="135" t="e">
        <f>IF(#REF!="","x",#REF!)</f>
        <v>#REF!</v>
      </c>
      <c r="V36" s="135" t="e">
        <f>IF(#REF!="","x",#REF!)</f>
        <v>#REF!</v>
      </c>
      <c r="W36" s="135" t="e">
        <f>IF(#REF!="","x",#REF!)</f>
        <v>#REF!</v>
      </c>
      <c r="X36" s="135" t="e">
        <f>IF(#REF!="","x",#REF!)</f>
        <v>#REF!</v>
      </c>
      <c r="Y36" s="135" t="e">
        <f>IF(#REF!="","x",#REF!)</f>
        <v>#REF!</v>
      </c>
      <c r="Z36" s="135" t="e">
        <f>IF(#REF!="","x",#REF!)</f>
        <v>#REF!</v>
      </c>
      <c r="AA36" s="135" t="e">
        <f>IF(#REF!="","x",#REF!)</f>
        <v>#REF!</v>
      </c>
      <c r="AB36" s="135" t="e">
        <f>IF(#REF!="","x",#REF!)</f>
        <v>#REF!</v>
      </c>
      <c r="AC36" s="135" t="e">
        <f>IF(#REF!="","x",#REF!)</f>
        <v>#REF!</v>
      </c>
      <c r="AD36" s="135" t="e">
        <f>IF(#REF!="","x",#REF!)</f>
        <v>#REF!</v>
      </c>
      <c r="AE36" s="135" t="e">
        <f>IF(#REF!="","x",#REF!)</f>
        <v>#REF!</v>
      </c>
      <c r="AF36" s="135" t="e">
        <f>IF(#REF!="","x",#REF!)</f>
        <v>#REF!</v>
      </c>
      <c r="AG36" s="135" t="e">
        <f>IF(#REF!="","x",#REF!)</f>
        <v>#REF!</v>
      </c>
      <c r="AH36" s="135" t="e">
        <f>IF(#REF!="","x",#REF!)</f>
        <v>#REF!</v>
      </c>
      <c r="AI36" s="135" t="e">
        <f>IF(#REF!="","x",#REF!)</f>
        <v>#REF!</v>
      </c>
      <c r="AJ36" s="135" t="e">
        <f>IF(#REF!="","x",#REF!)</f>
        <v>#REF!</v>
      </c>
      <c r="AK36" s="135" t="e">
        <f>IF(#REF!="","x",#REF!)</f>
        <v>#REF!</v>
      </c>
      <c r="AL36" s="135" t="e">
        <f>IF(#REF!="","x",#REF!)</f>
        <v>#REF!</v>
      </c>
      <c r="AM36" s="135" t="e">
        <f>IF(#REF!="","x",#REF!)</f>
        <v>#REF!</v>
      </c>
      <c r="AN36" s="135" t="e">
        <f>IF(#REF!="","x",#REF!)</f>
        <v>#REF!</v>
      </c>
      <c r="AO36" s="135" t="e">
        <f>IF(#REF!="","x",#REF!)</f>
        <v>#REF!</v>
      </c>
      <c r="AP36" s="135" t="e">
        <f>IF(#REF!="","x",#REF!)</f>
        <v>#REF!</v>
      </c>
      <c r="AQ36" s="135" t="e">
        <f>IF(#REF!="","x",#REF!)</f>
        <v>#REF!</v>
      </c>
      <c r="AR36" s="135" t="e">
        <f>IF(#REF!="","x",#REF!)</f>
        <v>#REF!</v>
      </c>
      <c r="AS36" s="135" t="e">
        <f>IF(#REF!="","x",#REF!)</f>
        <v>#REF!</v>
      </c>
      <c r="AT36" s="135" t="e">
        <f>IF(#REF!="","x",#REF!)</f>
        <v>#REF!</v>
      </c>
      <c r="AU36" s="135" t="e">
        <f>IF(#REF!="","x",#REF!)</f>
        <v>#REF!</v>
      </c>
      <c r="AV36" s="135" t="e">
        <f>IF(#REF!="","x",#REF!)</f>
        <v>#REF!</v>
      </c>
      <c r="AW36" s="135" t="e">
        <f>IF(#REF!="","x",#REF!)</f>
        <v>#REF!</v>
      </c>
      <c r="AX36" s="135" t="e">
        <f>IF(#REF!="","x",#REF!)</f>
        <v>#REF!</v>
      </c>
      <c r="AY36" s="135" t="e">
        <f>IF(#REF!="","x",#REF!)</f>
        <v>#REF!</v>
      </c>
      <c r="AZ36" s="135" t="e">
        <f>IF(#REF!="","x",#REF!)</f>
        <v>#REF!</v>
      </c>
      <c r="BA36" s="135" t="e">
        <f>IF(#REF!="","x",#REF!)</f>
        <v>#REF!</v>
      </c>
      <c r="BB36" s="135" t="e">
        <f>IF(#REF!="","x",#REF!)</f>
        <v>#REF!</v>
      </c>
      <c r="BC36" s="135" t="e">
        <f>IF(#REF!="","x",#REF!)</f>
        <v>#REF!</v>
      </c>
      <c r="BD36" s="135" t="e">
        <f>IF(#REF!="","x",#REF!)</f>
        <v>#REF!</v>
      </c>
      <c r="BE36" s="174" t="e">
        <f>IF(#REF!="","x",YEAR(#REF!))</f>
        <v>#REF!</v>
      </c>
      <c r="BF36" s="174" t="e">
        <f>IF(#REF!="","x",YEAR(#REF!))</f>
        <v>#REF!</v>
      </c>
      <c r="BG36" s="174" t="e">
        <f>IF(#REF!="","x",YEAR(#REF!))</f>
        <v>#REF!</v>
      </c>
      <c r="BH36" s="135" t="e">
        <f>IF(#REF!="","x",#REF!)</f>
        <v>#REF!</v>
      </c>
      <c r="BI36" s="135" t="e">
        <f>IF(#REF!="","x",#REF!)</f>
        <v>#REF!</v>
      </c>
      <c r="BJ36" s="135" t="e">
        <f>IF(#REF!="","x",#REF!)</f>
        <v>#REF!</v>
      </c>
      <c r="BK36" s="135" t="e">
        <f>IF(#REF!="","x",#REF!)</f>
        <v>#REF!</v>
      </c>
      <c r="BL36" s="135" t="e">
        <f>IF(#REF!="","x",#REF!)</f>
        <v>#REF!</v>
      </c>
      <c r="BM36" s="135" t="e">
        <f>IF(#REF!="","x",#REF!)</f>
        <v>#REF!</v>
      </c>
      <c r="BN36" s="135" t="e">
        <f>IF(#REF!="","x",#REF!)</f>
        <v>#REF!</v>
      </c>
      <c r="BO36" s="135" t="e">
        <f>IF(#REF!="","x",#REF!)</f>
        <v>#REF!</v>
      </c>
      <c r="BP36" s="135" t="e">
        <f>IF(#REF!="","x",#REF!)</f>
        <v>#REF!</v>
      </c>
      <c r="BQ36" s="135" t="e">
        <f>IF(#REF!="","x",#REF!)</f>
        <v>#REF!</v>
      </c>
      <c r="BR36" s="135" t="e">
        <f>IF(#REF!="","x",#REF!)</f>
        <v>#REF!</v>
      </c>
      <c r="BS36" s="135" t="e">
        <f>IF(#REF!="","x",#REF!)</f>
        <v>#REF!</v>
      </c>
      <c r="BT36" s="135" t="e">
        <f>IF(#REF!="","x",#REF!)</f>
        <v>#REF!</v>
      </c>
      <c r="BU36" s="135" t="e">
        <f>IF(#REF!="","x",#REF!)</f>
        <v>#REF!</v>
      </c>
      <c r="BV36" s="135" t="e">
        <f>IF(#REF!="","x",#REF!)</f>
        <v>#REF!</v>
      </c>
      <c r="BW36" s="135" t="e">
        <f>IF(#REF!="","x",#REF!)</f>
        <v>#REF!</v>
      </c>
      <c r="BX36" s="135" t="e">
        <f>IF(#REF!="","x",#REF!)</f>
        <v>#REF!</v>
      </c>
      <c r="BY36" s="135" t="e">
        <f>IF(#REF!="","x",#REF!)</f>
        <v>#REF!</v>
      </c>
      <c r="BZ36" s="135" t="e">
        <f>IF(#REF!="","x",#REF!)</f>
        <v>#REF!</v>
      </c>
      <c r="CA36" s="135" t="e">
        <f>IF(#REF!="","x",#REF!)</f>
        <v>#REF!</v>
      </c>
      <c r="CB36" s="135" t="e">
        <f>IF(#REF!="","x",#REF!)</f>
        <v>#REF!</v>
      </c>
    </row>
    <row r="37" spans="1:80" x14ac:dyDescent="0.3">
      <c r="A37" s="111" t="s">
        <v>64</v>
      </c>
      <c r="B37" s="94" t="s">
        <v>63</v>
      </c>
      <c r="C37" s="135" t="e">
        <f>IF(#REF!="","x",#REF!)</f>
        <v>#REF!</v>
      </c>
      <c r="D37" s="135" t="e">
        <f>IF(#REF!="","x",#REF!)</f>
        <v>#REF!</v>
      </c>
      <c r="E37" s="135" t="e">
        <f>IF(#REF!="","x",#REF!)</f>
        <v>#REF!</v>
      </c>
      <c r="F37" s="135" t="e">
        <f>IF(#REF!="","x",#REF!)</f>
        <v>#REF!</v>
      </c>
      <c r="G37" s="135" t="e">
        <f>IF(#REF!="","x",#REF!)</f>
        <v>#REF!</v>
      </c>
      <c r="H37" s="135" t="e">
        <f>IF(#REF!="","x",#REF!)</f>
        <v>#REF!</v>
      </c>
      <c r="I37" s="135" t="e">
        <f>IF(#REF!="","x",#REF!)</f>
        <v>#REF!</v>
      </c>
      <c r="J37" s="135" t="e">
        <f>IF(#REF!="","x",#REF!)</f>
        <v>#REF!</v>
      </c>
      <c r="K37" s="135" t="e">
        <f>IF(#REF!="","x",#REF!)</f>
        <v>#REF!</v>
      </c>
      <c r="L37" s="135" t="e">
        <f>IF(#REF!="","x",#REF!)</f>
        <v>#REF!</v>
      </c>
      <c r="M37" s="135" t="e">
        <f>IF(#REF!="","x",#REF!)</f>
        <v>#REF!</v>
      </c>
      <c r="N37" s="135" t="e">
        <f>IF(#REF!="","x",#REF!)</f>
        <v>#REF!</v>
      </c>
      <c r="O37" s="135" t="e">
        <f>IF(#REF!="","x",#REF!)</f>
        <v>#REF!</v>
      </c>
      <c r="P37" s="135" t="e">
        <f>IF(#REF!="","x",#REF!)</f>
        <v>#REF!</v>
      </c>
      <c r="Q37" s="135" t="e">
        <f>IF(#REF!="","x",#REF!)</f>
        <v>#REF!</v>
      </c>
      <c r="R37" s="135" t="e">
        <f>IF(#REF!="","x",#REF!)</f>
        <v>#REF!</v>
      </c>
      <c r="S37" s="135" t="e">
        <f>IF(#REF!="","x",#REF!)</f>
        <v>#REF!</v>
      </c>
      <c r="T37" s="135" t="e">
        <f>IF(#REF!="","x",#REF!)</f>
        <v>#REF!</v>
      </c>
      <c r="U37" s="135" t="e">
        <f>IF(#REF!="","x",#REF!)</f>
        <v>#REF!</v>
      </c>
      <c r="V37" s="135" t="e">
        <f>IF(#REF!="","x",#REF!)</f>
        <v>#REF!</v>
      </c>
      <c r="W37" s="135" t="e">
        <f>IF(#REF!="","x",#REF!)</f>
        <v>#REF!</v>
      </c>
      <c r="X37" s="135" t="e">
        <f>IF(#REF!="","x",#REF!)</f>
        <v>#REF!</v>
      </c>
      <c r="Y37" s="135" t="e">
        <f>IF(#REF!="","x",#REF!)</f>
        <v>#REF!</v>
      </c>
      <c r="Z37" s="135" t="e">
        <f>IF(#REF!="","x",#REF!)</f>
        <v>#REF!</v>
      </c>
      <c r="AA37" s="135" t="e">
        <f>IF(#REF!="","x",#REF!)</f>
        <v>#REF!</v>
      </c>
      <c r="AB37" s="135" t="e">
        <f>IF(#REF!="","x",#REF!)</f>
        <v>#REF!</v>
      </c>
      <c r="AC37" s="135" t="e">
        <f>IF(#REF!="","x",#REF!)</f>
        <v>#REF!</v>
      </c>
      <c r="AD37" s="135" t="e">
        <f>IF(#REF!="","x",#REF!)</f>
        <v>#REF!</v>
      </c>
      <c r="AE37" s="135" t="e">
        <f>IF(#REF!="","x",#REF!)</f>
        <v>#REF!</v>
      </c>
      <c r="AF37" s="135" t="e">
        <f>IF(#REF!="","x",#REF!)</f>
        <v>#REF!</v>
      </c>
      <c r="AG37" s="135" t="e">
        <f>IF(#REF!="","x",#REF!)</f>
        <v>#REF!</v>
      </c>
      <c r="AH37" s="135" t="e">
        <f>IF(#REF!="","x",#REF!)</f>
        <v>#REF!</v>
      </c>
      <c r="AI37" s="135" t="e">
        <f>IF(#REF!="","x",#REF!)</f>
        <v>#REF!</v>
      </c>
      <c r="AJ37" s="135" t="e">
        <f>IF(#REF!="","x",#REF!)</f>
        <v>#REF!</v>
      </c>
      <c r="AK37" s="135" t="e">
        <f>IF(#REF!="","x",#REF!)</f>
        <v>#REF!</v>
      </c>
      <c r="AL37" s="135" t="e">
        <f>IF(#REF!="","x",#REF!)</f>
        <v>#REF!</v>
      </c>
      <c r="AM37" s="135" t="e">
        <f>IF(#REF!="","x",#REF!)</f>
        <v>#REF!</v>
      </c>
      <c r="AN37" s="135" t="e">
        <f>IF(#REF!="","x",#REF!)</f>
        <v>#REF!</v>
      </c>
      <c r="AO37" s="135" t="e">
        <f>IF(#REF!="","x",#REF!)</f>
        <v>#REF!</v>
      </c>
      <c r="AP37" s="135" t="e">
        <f>IF(#REF!="","x",#REF!)</f>
        <v>#REF!</v>
      </c>
      <c r="AQ37" s="135" t="e">
        <f>IF(#REF!="","x",#REF!)</f>
        <v>#REF!</v>
      </c>
      <c r="AR37" s="135" t="e">
        <f>IF(#REF!="","x",#REF!)</f>
        <v>#REF!</v>
      </c>
      <c r="AS37" s="135" t="e">
        <f>IF(#REF!="","x",#REF!)</f>
        <v>#REF!</v>
      </c>
      <c r="AT37" s="135" t="e">
        <f>IF(#REF!="","x",#REF!)</f>
        <v>#REF!</v>
      </c>
      <c r="AU37" s="135" t="e">
        <f>IF(#REF!="","x",#REF!)</f>
        <v>#REF!</v>
      </c>
      <c r="AV37" s="135" t="e">
        <f>IF(#REF!="","x",#REF!)</f>
        <v>#REF!</v>
      </c>
      <c r="AW37" s="135" t="e">
        <f>IF(#REF!="","x",#REF!)</f>
        <v>#REF!</v>
      </c>
      <c r="AX37" s="135" t="e">
        <f>IF(#REF!="","x",#REF!)</f>
        <v>#REF!</v>
      </c>
      <c r="AY37" s="135" t="e">
        <f>IF(#REF!="","x",#REF!)</f>
        <v>#REF!</v>
      </c>
      <c r="AZ37" s="135" t="e">
        <f>IF(#REF!="","x",#REF!)</f>
        <v>#REF!</v>
      </c>
      <c r="BA37" s="135" t="e">
        <f>IF(#REF!="","x",#REF!)</f>
        <v>#REF!</v>
      </c>
      <c r="BB37" s="135" t="e">
        <f>IF(#REF!="","x",#REF!)</f>
        <v>#REF!</v>
      </c>
      <c r="BC37" s="135" t="e">
        <f>IF(#REF!="","x",#REF!)</f>
        <v>#REF!</v>
      </c>
      <c r="BD37" s="135" t="e">
        <f>IF(#REF!="","x",#REF!)</f>
        <v>#REF!</v>
      </c>
      <c r="BE37" s="174" t="e">
        <f>IF(#REF!="","x",YEAR(#REF!))</f>
        <v>#REF!</v>
      </c>
      <c r="BF37" s="174" t="e">
        <f>IF(#REF!="","x",YEAR(#REF!))</f>
        <v>#REF!</v>
      </c>
      <c r="BG37" s="174" t="e">
        <f>IF(#REF!="","x",YEAR(#REF!))</f>
        <v>#REF!</v>
      </c>
      <c r="BH37" s="135" t="e">
        <f>IF(#REF!="","x",#REF!)</f>
        <v>#REF!</v>
      </c>
      <c r="BI37" s="135" t="e">
        <f>IF(#REF!="","x",#REF!)</f>
        <v>#REF!</v>
      </c>
      <c r="BJ37" s="135" t="e">
        <f>IF(#REF!="","x",#REF!)</f>
        <v>#REF!</v>
      </c>
      <c r="BK37" s="135" t="e">
        <f>IF(#REF!="","x",#REF!)</f>
        <v>#REF!</v>
      </c>
      <c r="BL37" s="135" t="e">
        <f>IF(#REF!="","x",#REF!)</f>
        <v>#REF!</v>
      </c>
      <c r="BM37" s="135" t="e">
        <f>IF(#REF!="","x",#REF!)</f>
        <v>#REF!</v>
      </c>
      <c r="BN37" s="135" t="e">
        <f>IF(#REF!="","x",#REF!)</f>
        <v>#REF!</v>
      </c>
      <c r="BO37" s="135" t="e">
        <f>IF(#REF!="","x",#REF!)</f>
        <v>#REF!</v>
      </c>
      <c r="BP37" s="135" t="e">
        <f>IF(#REF!="","x",#REF!)</f>
        <v>#REF!</v>
      </c>
      <c r="BQ37" s="135" t="e">
        <f>IF(#REF!="","x",#REF!)</f>
        <v>#REF!</v>
      </c>
      <c r="BR37" s="135" t="e">
        <f>IF(#REF!="","x",#REF!)</f>
        <v>#REF!</v>
      </c>
      <c r="BS37" s="135" t="e">
        <f>IF(#REF!="","x",#REF!)</f>
        <v>#REF!</v>
      </c>
      <c r="BT37" s="135" t="e">
        <f>IF(#REF!="","x",#REF!)</f>
        <v>#REF!</v>
      </c>
      <c r="BU37" s="135" t="e">
        <f>IF(#REF!="","x",#REF!)</f>
        <v>#REF!</v>
      </c>
      <c r="BV37" s="135" t="e">
        <f>IF(#REF!="","x",#REF!)</f>
        <v>#REF!</v>
      </c>
      <c r="BW37" s="135" t="e">
        <f>IF(#REF!="","x",#REF!)</f>
        <v>#REF!</v>
      </c>
      <c r="BX37" s="135" t="e">
        <f>IF(#REF!="","x",#REF!)</f>
        <v>#REF!</v>
      </c>
      <c r="BY37" s="135" t="e">
        <f>IF(#REF!="","x",#REF!)</f>
        <v>#REF!</v>
      </c>
      <c r="BZ37" s="135" t="e">
        <f>IF(#REF!="","x",#REF!)</f>
        <v>#REF!</v>
      </c>
      <c r="CA37" s="135" t="e">
        <f>IF(#REF!="","x",#REF!)</f>
        <v>#REF!</v>
      </c>
      <c r="CB37" s="135" t="e">
        <f>IF(#REF!="","x",#REF!)</f>
        <v>#REF!</v>
      </c>
    </row>
    <row r="38" spans="1:80" x14ac:dyDescent="0.3">
      <c r="A38" s="111" t="s">
        <v>374</v>
      </c>
      <c r="B38" s="94" t="s">
        <v>65</v>
      </c>
      <c r="C38" s="135" t="e">
        <f>IF(#REF!="","x",#REF!)</f>
        <v>#REF!</v>
      </c>
      <c r="D38" s="135" t="e">
        <f>IF(#REF!="","x",#REF!)</f>
        <v>#REF!</v>
      </c>
      <c r="E38" s="135" t="e">
        <f>IF(#REF!="","x",#REF!)</f>
        <v>#REF!</v>
      </c>
      <c r="F38" s="135" t="e">
        <f>IF(#REF!="","x",#REF!)</f>
        <v>#REF!</v>
      </c>
      <c r="G38" s="135" t="e">
        <f>IF(#REF!="","x",#REF!)</f>
        <v>#REF!</v>
      </c>
      <c r="H38" s="135" t="e">
        <f>IF(#REF!="","x",#REF!)</f>
        <v>#REF!</v>
      </c>
      <c r="I38" s="135" t="e">
        <f>IF(#REF!="","x",#REF!)</f>
        <v>#REF!</v>
      </c>
      <c r="J38" s="135" t="e">
        <f>IF(#REF!="","x",#REF!)</f>
        <v>#REF!</v>
      </c>
      <c r="K38" s="135" t="e">
        <f>IF(#REF!="","x",#REF!)</f>
        <v>#REF!</v>
      </c>
      <c r="L38" s="135" t="e">
        <f>IF(#REF!="","x",#REF!)</f>
        <v>#REF!</v>
      </c>
      <c r="M38" s="135" t="e">
        <f>IF(#REF!="","x",#REF!)</f>
        <v>#REF!</v>
      </c>
      <c r="N38" s="135" t="e">
        <f>IF(#REF!="","x",#REF!)</f>
        <v>#REF!</v>
      </c>
      <c r="O38" s="135" t="e">
        <f>IF(#REF!="","x",#REF!)</f>
        <v>#REF!</v>
      </c>
      <c r="P38" s="135" t="e">
        <f>IF(#REF!="","x",#REF!)</f>
        <v>#REF!</v>
      </c>
      <c r="Q38" s="135" t="e">
        <f>IF(#REF!="","x",#REF!)</f>
        <v>#REF!</v>
      </c>
      <c r="R38" s="135" t="e">
        <f>IF(#REF!="","x",#REF!)</f>
        <v>#REF!</v>
      </c>
      <c r="S38" s="135" t="e">
        <f>IF(#REF!="","x",#REF!)</f>
        <v>#REF!</v>
      </c>
      <c r="T38" s="135" t="e">
        <f>IF(#REF!="","x",#REF!)</f>
        <v>#REF!</v>
      </c>
      <c r="U38" s="135" t="e">
        <f>IF(#REF!="","x",#REF!)</f>
        <v>#REF!</v>
      </c>
      <c r="V38" s="135" t="e">
        <f>IF(#REF!="","x",#REF!)</f>
        <v>#REF!</v>
      </c>
      <c r="W38" s="135" t="e">
        <f>IF(#REF!="","x",#REF!)</f>
        <v>#REF!</v>
      </c>
      <c r="X38" s="135" t="e">
        <f>IF(#REF!="","x",#REF!)</f>
        <v>#REF!</v>
      </c>
      <c r="Y38" s="135" t="e">
        <f>IF(#REF!="","x",#REF!)</f>
        <v>#REF!</v>
      </c>
      <c r="Z38" s="135" t="e">
        <f>IF(#REF!="","x",#REF!)</f>
        <v>#REF!</v>
      </c>
      <c r="AA38" s="135" t="e">
        <f>IF(#REF!="","x",#REF!)</f>
        <v>#REF!</v>
      </c>
      <c r="AB38" s="135" t="e">
        <f>IF(#REF!="","x",#REF!)</f>
        <v>#REF!</v>
      </c>
      <c r="AC38" s="135" t="e">
        <f>IF(#REF!="","x",#REF!)</f>
        <v>#REF!</v>
      </c>
      <c r="AD38" s="135" t="e">
        <f>IF(#REF!="","x",#REF!)</f>
        <v>#REF!</v>
      </c>
      <c r="AE38" s="135" t="e">
        <f>IF(#REF!="","x",#REF!)</f>
        <v>#REF!</v>
      </c>
      <c r="AF38" s="135" t="e">
        <f>IF(#REF!="","x",#REF!)</f>
        <v>#REF!</v>
      </c>
      <c r="AG38" s="135" t="e">
        <f>IF(#REF!="","x",#REF!)</f>
        <v>#REF!</v>
      </c>
      <c r="AH38" s="135" t="e">
        <f>IF(#REF!="","x",#REF!)</f>
        <v>#REF!</v>
      </c>
      <c r="AI38" s="135" t="e">
        <f>IF(#REF!="","x",#REF!)</f>
        <v>#REF!</v>
      </c>
      <c r="AJ38" s="135" t="e">
        <f>IF(#REF!="","x",#REF!)</f>
        <v>#REF!</v>
      </c>
      <c r="AK38" s="135" t="e">
        <f>IF(#REF!="","x",#REF!)</f>
        <v>#REF!</v>
      </c>
      <c r="AL38" s="135" t="e">
        <f>IF(#REF!="","x",#REF!)</f>
        <v>#REF!</v>
      </c>
      <c r="AM38" s="135" t="e">
        <f>IF(#REF!="","x",#REF!)</f>
        <v>#REF!</v>
      </c>
      <c r="AN38" s="135" t="e">
        <f>IF(#REF!="","x",#REF!)</f>
        <v>#REF!</v>
      </c>
      <c r="AO38" s="135" t="e">
        <f>IF(#REF!="","x",#REF!)</f>
        <v>#REF!</v>
      </c>
      <c r="AP38" s="135" t="e">
        <f>IF(#REF!="","x",#REF!)</f>
        <v>#REF!</v>
      </c>
      <c r="AQ38" s="135" t="e">
        <f>IF(#REF!="","x",#REF!)</f>
        <v>#REF!</v>
      </c>
      <c r="AR38" s="135" t="e">
        <f>IF(#REF!="","x",#REF!)</f>
        <v>#REF!</v>
      </c>
      <c r="AS38" s="135" t="e">
        <f>IF(#REF!="","x",#REF!)</f>
        <v>#REF!</v>
      </c>
      <c r="AT38" s="135" t="e">
        <f>IF(#REF!="","x",#REF!)</f>
        <v>#REF!</v>
      </c>
      <c r="AU38" s="135" t="e">
        <f>IF(#REF!="","x",#REF!)</f>
        <v>#REF!</v>
      </c>
      <c r="AV38" s="135" t="e">
        <f>IF(#REF!="","x",#REF!)</f>
        <v>#REF!</v>
      </c>
      <c r="AW38" s="135" t="e">
        <f>IF(#REF!="","x",#REF!)</f>
        <v>#REF!</v>
      </c>
      <c r="AX38" s="135" t="e">
        <f>IF(#REF!="","x",#REF!)</f>
        <v>#REF!</v>
      </c>
      <c r="AY38" s="135" t="e">
        <f>IF(#REF!="","x",#REF!)</f>
        <v>#REF!</v>
      </c>
      <c r="AZ38" s="135" t="e">
        <f>IF(#REF!="","x",#REF!)</f>
        <v>#REF!</v>
      </c>
      <c r="BA38" s="135" t="e">
        <f>IF(#REF!="","x",#REF!)</f>
        <v>#REF!</v>
      </c>
      <c r="BB38" s="135" t="e">
        <f>IF(#REF!="","x",#REF!)</f>
        <v>#REF!</v>
      </c>
      <c r="BC38" s="135" t="e">
        <f>IF(#REF!="","x",#REF!)</f>
        <v>#REF!</v>
      </c>
      <c r="BD38" s="135" t="e">
        <f>IF(#REF!="","x",#REF!)</f>
        <v>#REF!</v>
      </c>
      <c r="BE38" s="174" t="e">
        <f>IF(#REF!="","x",YEAR(#REF!))</f>
        <v>#REF!</v>
      </c>
      <c r="BF38" s="174" t="e">
        <f>IF(#REF!="","x",YEAR(#REF!))</f>
        <v>#REF!</v>
      </c>
      <c r="BG38" s="174" t="e">
        <f>IF(#REF!="","x",YEAR(#REF!))</f>
        <v>#REF!</v>
      </c>
      <c r="BH38" s="135" t="e">
        <f>IF(#REF!="","x",#REF!)</f>
        <v>#REF!</v>
      </c>
      <c r="BI38" s="135" t="e">
        <f>IF(#REF!="","x",#REF!)</f>
        <v>#REF!</v>
      </c>
      <c r="BJ38" s="135" t="e">
        <f>IF(#REF!="","x",#REF!)</f>
        <v>#REF!</v>
      </c>
      <c r="BK38" s="135" t="e">
        <f>IF(#REF!="","x",#REF!)</f>
        <v>#REF!</v>
      </c>
      <c r="BL38" s="135" t="e">
        <f>IF(#REF!="","x",#REF!)</f>
        <v>#REF!</v>
      </c>
      <c r="BM38" s="135" t="e">
        <f>IF(#REF!="","x",#REF!)</f>
        <v>#REF!</v>
      </c>
      <c r="BN38" s="135" t="e">
        <f>IF(#REF!="","x",#REF!)</f>
        <v>#REF!</v>
      </c>
      <c r="BO38" s="135" t="e">
        <f>IF(#REF!="","x",#REF!)</f>
        <v>#REF!</v>
      </c>
      <c r="BP38" s="135" t="e">
        <f>IF(#REF!="","x",#REF!)</f>
        <v>#REF!</v>
      </c>
      <c r="BQ38" s="135" t="e">
        <f>IF(#REF!="","x",#REF!)</f>
        <v>#REF!</v>
      </c>
      <c r="BR38" s="135" t="e">
        <f>IF(#REF!="","x",#REF!)</f>
        <v>#REF!</v>
      </c>
      <c r="BS38" s="135" t="e">
        <f>IF(#REF!="","x",#REF!)</f>
        <v>#REF!</v>
      </c>
      <c r="BT38" s="135" t="e">
        <f>IF(#REF!="","x",#REF!)</f>
        <v>#REF!</v>
      </c>
      <c r="BU38" s="135" t="e">
        <f>IF(#REF!="","x",#REF!)</f>
        <v>#REF!</v>
      </c>
      <c r="BV38" s="135" t="e">
        <f>IF(#REF!="","x",#REF!)</f>
        <v>#REF!</v>
      </c>
      <c r="BW38" s="135" t="e">
        <f>IF(#REF!="","x",#REF!)</f>
        <v>#REF!</v>
      </c>
      <c r="BX38" s="135" t="e">
        <f>IF(#REF!="","x",#REF!)</f>
        <v>#REF!</v>
      </c>
      <c r="BY38" s="135" t="e">
        <f>IF(#REF!="","x",#REF!)</f>
        <v>#REF!</v>
      </c>
      <c r="BZ38" s="135" t="e">
        <f>IF(#REF!="","x",#REF!)</f>
        <v>#REF!</v>
      </c>
      <c r="CA38" s="135" t="e">
        <f>IF(#REF!="","x",#REF!)</f>
        <v>#REF!</v>
      </c>
      <c r="CB38" s="135" t="e">
        <f>IF(#REF!="","x",#REF!)</f>
        <v>#REF!</v>
      </c>
    </row>
    <row r="39" spans="1:80" x14ac:dyDescent="0.3">
      <c r="A39" s="111" t="s">
        <v>67</v>
      </c>
      <c r="B39" s="94" t="s">
        <v>66</v>
      </c>
      <c r="C39" s="135" t="e">
        <f>IF(#REF!="","x",#REF!)</f>
        <v>#REF!</v>
      </c>
      <c r="D39" s="135" t="e">
        <f>IF(#REF!="","x",#REF!)</f>
        <v>#REF!</v>
      </c>
      <c r="E39" s="135" t="e">
        <f>IF(#REF!="","x",#REF!)</f>
        <v>#REF!</v>
      </c>
      <c r="F39" s="135" t="e">
        <f>IF(#REF!="","x",#REF!)</f>
        <v>#REF!</v>
      </c>
      <c r="G39" s="135" t="e">
        <f>IF(#REF!="","x",#REF!)</f>
        <v>#REF!</v>
      </c>
      <c r="H39" s="135" t="e">
        <f>IF(#REF!="","x",#REF!)</f>
        <v>#REF!</v>
      </c>
      <c r="I39" s="135" t="e">
        <f>IF(#REF!="","x",#REF!)</f>
        <v>#REF!</v>
      </c>
      <c r="J39" s="135" t="e">
        <f>IF(#REF!="","x",#REF!)</f>
        <v>#REF!</v>
      </c>
      <c r="K39" s="135" t="e">
        <f>IF(#REF!="","x",#REF!)</f>
        <v>#REF!</v>
      </c>
      <c r="L39" s="135" t="e">
        <f>IF(#REF!="","x",#REF!)</f>
        <v>#REF!</v>
      </c>
      <c r="M39" s="135" t="e">
        <f>IF(#REF!="","x",#REF!)</f>
        <v>#REF!</v>
      </c>
      <c r="N39" s="135" t="e">
        <f>IF(#REF!="","x",#REF!)</f>
        <v>#REF!</v>
      </c>
      <c r="O39" s="135" t="e">
        <f>IF(#REF!="","x",#REF!)</f>
        <v>#REF!</v>
      </c>
      <c r="P39" s="135" t="e">
        <f>IF(#REF!="","x",#REF!)</f>
        <v>#REF!</v>
      </c>
      <c r="Q39" s="135" t="e">
        <f>IF(#REF!="","x",#REF!)</f>
        <v>#REF!</v>
      </c>
      <c r="R39" s="135" t="e">
        <f>IF(#REF!="","x",#REF!)</f>
        <v>#REF!</v>
      </c>
      <c r="S39" s="135" t="e">
        <f>IF(#REF!="","x",#REF!)</f>
        <v>#REF!</v>
      </c>
      <c r="T39" s="135" t="e">
        <f>IF(#REF!="","x",#REF!)</f>
        <v>#REF!</v>
      </c>
      <c r="U39" s="135" t="e">
        <f>IF(#REF!="","x",#REF!)</f>
        <v>#REF!</v>
      </c>
      <c r="V39" s="135" t="e">
        <f>IF(#REF!="","x",#REF!)</f>
        <v>#REF!</v>
      </c>
      <c r="W39" s="135" t="e">
        <f>IF(#REF!="","x",#REF!)</f>
        <v>#REF!</v>
      </c>
      <c r="X39" s="135" t="e">
        <f>IF(#REF!="","x",#REF!)</f>
        <v>#REF!</v>
      </c>
      <c r="Y39" s="135" t="e">
        <f>IF(#REF!="","x",#REF!)</f>
        <v>#REF!</v>
      </c>
      <c r="Z39" s="135" t="e">
        <f>IF(#REF!="","x",#REF!)</f>
        <v>#REF!</v>
      </c>
      <c r="AA39" s="135" t="e">
        <f>IF(#REF!="","x",#REF!)</f>
        <v>#REF!</v>
      </c>
      <c r="AB39" s="135" t="e">
        <f>IF(#REF!="","x",#REF!)</f>
        <v>#REF!</v>
      </c>
      <c r="AC39" s="135" t="e">
        <f>IF(#REF!="","x",#REF!)</f>
        <v>#REF!</v>
      </c>
      <c r="AD39" s="135" t="e">
        <f>IF(#REF!="","x",#REF!)</f>
        <v>#REF!</v>
      </c>
      <c r="AE39" s="135" t="e">
        <f>IF(#REF!="","x",#REF!)</f>
        <v>#REF!</v>
      </c>
      <c r="AF39" s="135" t="e">
        <f>IF(#REF!="","x",#REF!)</f>
        <v>#REF!</v>
      </c>
      <c r="AG39" s="135" t="e">
        <f>IF(#REF!="","x",#REF!)</f>
        <v>#REF!</v>
      </c>
      <c r="AH39" s="135" t="e">
        <f>IF(#REF!="","x",#REF!)</f>
        <v>#REF!</v>
      </c>
      <c r="AI39" s="135" t="e">
        <f>IF(#REF!="","x",#REF!)</f>
        <v>#REF!</v>
      </c>
      <c r="AJ39" s="135" t="e">
        <f>IF(#REF!="","x",#REF!)</f>
        <v>#REF!</v>
      </c>
      <c r="AK39" s="135" t="e">
        <f>IF(#REF!="","x",#REF!)</f>
        <v>#REF!</v>
      </c>
      <c r="AL39" s="135" t="e">
        <f>IF(#REF!="","x",#REF!)</f>
        <v>#REF!</v>
      </c>
      <c r="AM39" s="135" t="e">
        <f>IF(#REF!="","x",#REF!)</f>
        <v>#REF!</v>
      </c>
      <c r="AN39" s="135" t="e">
        <f>IF(#REF!="","x",#REF!)</f>
        <v>#REF!</v>
      </c>
      <c r="AO39" s="135" t="e">
        <f>IF(#REF!="","x",#REF!)</f>
        <v>#REF!</v>
      </c>
      <c r="AP39" s="135" t="e">
        <f>IF(#REF!="","x",#REF!)</f>
        <v>#REF!</v>
      </c>
      <c r="AQ39" s="135" t="e">
        <f>IF(#REF!="","x",#REF!)</f>
        <v>#REF!</v>
      </c>
      <c r="AR39" s="135" t="e">
        <f>IF(#REF!="","x",#REF!)</f>
        <v>#REF!</v>
      </c>
      <c r="AS39" s="135" t="e">
        <f>IF(#REF!="","x",#REF!)</f>
        <v>#REF!</v>
      </c>
      <c r="AT39" s="135" t="e">
        <f>IF(#REF!="","x",#REF!)</f>
        <v>#REF!</v>
      </c>
      <c r="AU39" s="135" t="e">
        <f>IF(#REF!="","x",#REF!)</f>
        <v>#REF!</v>
      </c>
      <c r="AV39" s="135" t="e">
        <f>IF(#REF!="","x",#REF!)</f>
        <v>#REF!</v>
      </c>
      <c r="AW39" s="135" t="e">
        <f>IF(#REF!="","x",#REF!)</f>
        <v>#REF!</v>
      </c>
      <c r="AX39" s="135" t="e">
        <f>IF(#REF!="","x",#REF!)</f>
        <v>#REF!</v>
      </c>
      <c r="AY39" s="135" t="e">
        <f>IF(#REF!="","x",#REF!)</f>
        <v>#REF!</v>
      </c>
      <c r="AZ39" s="135" t="e">
        <f>IF(#REF!="","x",#REF!)</f>
        <v>#REF!</v>
      </c>
      <c r="BA39" s="135" t="e">
        <f>IF(#REF!="","x",#REF!)</f>
        <v>#REF!</v>
      </c>
      <c r="BB39" s="135" t="e">
        <f>IF(#REF!="","x",#REF!)</f>
        <v>#REF!</v>
      </c>
      <c r="BC39" s="135" t="e">
        <f>IF(#REF!="","x",#REF!)</f>
        <v>#REF!</v>
      </c>
      <c r="BD39" s="135" t="e">
        <f>IF(#REF!="","x",#REF!)</f>
        <v>#REF!</v>
      </c>
      <c r="BE39" s="174" t="e">
        <f>IF(#REF!="","x",YEAR(#REF!))</f>
        <v>#REF!</v>
      </c>
      <c r="BF39" s="174" t="e">
        <f>IF(#REF!="","x",YEAR(#REF!))</f>
        <v>#REF!</v>
      </c>
      <c r="BG39" s="174" t="e">
        <f>IF(#REF!="","x",YEAR(#REF!))</f>
        <v>#REF!</v>
      </c>
      <c r="BH39" s="135" t="e">
        <f>IF(#REF!="","x",#REF!)</f>
        <v>#REF!</v>
      </c>
      <c r="BI39" s="135" t="e">
        <f>IF(#REF!="","x",#REF!)</f>
        <v>#REF!</v>
      </c>
      <c r="BJ39" s="135" t="e">
        <f>IF(#REF!="","x",#REF!)</f>
        <v>#REF!</v>
      </c>
      <c r="BK39" s="135" t="e">
        <f>IF(#REF!="","x",#REF!)</f>
        <v>#REF!</v>
      </c>
      <c r="BL39" s="135" t="e">
        <f>IF(#REF!="","x",#REF!)</f>
        <v>#REF!</v>
      </c>
      <c r="BM39" s="135" t="e">
        <f>IF(#REF!="","x",#REF!)</f>
        <v>#REF!</v>
      </c>
      <c r="BN39" s="135" t="e">
        <f>IF(#REF!="","x",#REF!)</f>
        <v>#REF!</v>
      </c>
      <c r="BO39" s="135" t="e">
        <f>IF(#REF!="","x",#REF!)</f>
        <v>#REF!</v>
      </c>
      <c r="BP39" s="135" t="e">
        <f>IF(#REF!="","x",#REF!)</f>
        <v>#REF!</v>
      </c>
      <c r="BQ39" s="135" t="e">
        <f>IF(#REF!="","x",#REF!)</f>
        <v>#REF!</v>
      </c>
      <c r="BR39" s="135" t="e">
        <f>IF(#REF!="","x",#REF!)</f>
        <v>#REF!</v>
      </c>
      <c r="BS39" s="135" t="e">
        <f>IF(#REF!="","x",#REF!)</f>
        <v>#REF!</v>
      </c>
      <c r="BT39" s="135" t="e">
        <f>IF(#REF!="","x",#REF!)</f>
        <v>#REF!</v>
      </c>
      <c r="BU39" s="135" t="e">
        <f>IF(#REF!="","x",#REF!)</f>
        <v>#REF!</v>
      </c>
      <c r="BV39" s="135" t="e">
        <f>IF(#REF!="","x",#REF!)</f>
        <v>#REF!</v>
      </c>
      <c r="BW39" s="135" t="e">
        <f>IF(#REF!="","x",#REF!)</f>
        <v>#REF!</v>
      </c>
      <c r="BX39" s="135" t="e">
        <f>IF(#REF!="","x",#REF!)</f>
        <v>#REF!</v>
      </c>
      <c r="BY39" s="135" t="e">
        <f>IF(#REF!="","x",#REF!)</f>
        <v>#REF!</v>
      </c>
      <c r="BZ39" s="135" t="e">
        <f>IF(#REF!="","x",#REF!)</f>
        <v>#REF!</v>
      </c>
      <c r="CA39" s="135" t="e">
        <f>IF(#REF!="","x",#REF!)</f>
        <v>#REF!</v>
      </c>
      <c r="CB39" s="135" t="e">
        <f>IF(#REF!="","x",#REF!)</f>
        <v>#REF!</v>
      </c>
    </row>
    <row r="40" spans="1:80" x14ac:dyDescent="0.3">
      <c r="A40" s="111" t="s">
        <v>69</v>
      </c>
      <c r="B40" s="94" t="s">
        <v>68</v>
      </c>
      <c r="C40" s="135" t="e">
        <f>IF(#REF!="","x",#REF!)</f>
        <v>#REF!</v>
      </c>
      <c r="D40" s="135" t="e">
        <f>IF(#REF!="","x",#REF!)</f>
        <v>#REF!</v>
      </c>
      <c r="E40" s="135" t="e">
        <f>IF(#REF!="","x",#REF!)</f>
        <v>#REF!</v>
      </c>
      <c r="F40" s="135" t="e">
        <f>IF(#REF!="","x",#REF!)</f>
        <v>#REF!</v>
      </c>
      <c r="G40" s="135" t="e">
        <f>IF(#REF!="","x",#REF!)</f>
        <v>#REF!</v>
      </c>
      <c r="H40" s="135" t="e">
        <f>IF(#REF!="","x",#REF!)</f>
        <v>#REF!</v>
      </c>
      <c r="I40" s="135" t="e">
        <f>IF(#REF!="","x",#REF!)</f>
        <v>#REF!</v>
      </c>
      <c r="J40" s="135" t="e">
        <f>IF(#REF!="","x",#REF!)</f>
        <v>#REF!</v>
      </c>
      <c r="K40" s="135" t="e">
        <f>IF(#REF!="","x",#REF!)</f>
        <v>#REF!</v>
      </c>
      <c r="L40" s="135" t="e">
        <f>IF(#REF!="","x",#REF!)</f>
        <v>#REF!</v>
      </c>
      <c r="M40" s="135" t="e">
        <f>IF(#REF!="","x",#REF!)</f>
        <v>#REF!</v>
      </c>
      <c r="N40" s="135" t="e">
        <f>IF(#REF!="","x",#REF!)</f>
        <v>#REF!</v>
      </c>
      <c r="O40" s="135" t="e">
        <f>IF(#REF!="","x",#REF!)</f>
        <v>#REF!</v>
      </c>
      <c r="P40" s="135" t="e">
        <f>IF(#REF!="","x",#REF!)</f>
        <v>#REF!</v>
      </c>
      <c r="Q40" s="135" t="e">
        <f>IF(#REF!="","x",#REF!)</f>
        <v>#REF!</v>
      </c>
      <c r="R40" s="135" t="e">
        <f>IF(#REF!="","x",#REF!)</f>
        <v>#REF!</v>
      </c>
      <c r="S40" s="135" t="e">
        <f>IF(#REF!="","x",#REF!)</f>
        <v>#REF!</v>
      </c>
      <c r="T40" s="135" t="e">
        <f>IF(#REF!="","x",#REF!)</f>
        <v>#REF!</v>
      </c>
      <c r="U40" s="135" t="e">
        <f>IF(#REF!="","x",#REF!)</f>
        <v>#REF!</v>
      </c>
      <c r="V40" s="135" t="e">
        <f>IF(#REF!="","x",#REF!)</f>
        <v>#REF!</v>
      </c>
      <c r="W40" s="135" t="e">
        <f>IF(#REF!="","x",#REF!)</f>
        <v>#REF!</v>
      </c>
      <c r="X40" s="135" t="e">
        <f>IF(#REF!="","x",#REF!)</f>
        <v>#REF!</v>
      </c>
      <c r="Y40" s="135" t="e">
        <f>IF(#REF!="","x",#REF!)</f>
        <v>#REF!</v>
      </c>
      <c r="Z40" s="135" t="e">
        <f>IF(#REF!="","x",#REF!)</f>
        <v>#REF!</v>
      </c>
      <c r="AA40" s="135" t="e">
        <f>IF(#REF!="","x",#REF!)</f>
        <v>#REF!</v>
      </c>
      <c r="AB40" s="135" t="e">
        <f>IF(#REF!="","x",#REF!)</f>
        <v>#REF!</v>
      </c>
      <c r="AC40" s="135" t="e">
        <f>IF(#REF!="","x",#REF!)</f>
        <v>#REF!</v>
      </c>
      <c r="AD40" s="135" t="e">
        <f>IF(#REF!="","x",#REF!)</f>
        <v>#REF!</v>
      </c>
      <c r="AE40" s="135" t="e">
        <f>IF(#REF!="","x",#REF!)</f>
        <v>#REF!</v>
      </c>
      <c r="AF40" s="135" t="e">
        <f>IF(#REF!="","x",#REF!)</f>
        <v>#REF!</v>
      </c>
      <c r="AG40" s="135" t="e">
        <f>IF(#REF!="","x",#REF!)</f>
        <v>#REF!</v>
      </c>
      <c r="AH40" s="135" t="e">
        <f>IF(#REF!="","x",#REF!)</f>
        <v>#REF!</v>
      </c>
      <c r="AI40" s="135" t="e">
        <f>IF(#REF!="","x",#REF!)</f>
        <v>#REF!</v>
      </c>
      <c r="AJ40" s="135" t="e">
        <f>IF(#REF!="","x",#REF!)</f>
        <v>#REF!</v>
      </c>
      <c r="AK40" s="135" t="e">
        <f>IF(#REF!="","x",#REF!)</f>
        <v>#REF!</v>
      </c>
      <c r="AL40" s="135" t="e">
        <f>IF(#REF!="","x",#REF!)</f>
        <v>#REF!</v>
      </c>
      <c r="AM40" s="135" t="e">
        <f>IF(#REF!="","x",#REF!)</f>
        <v>#REF!</v>
      </c>
      <c r="AN40" s="135" t="e">
        <f>IF(#REF!="","x",#REF!)</f>
        <v>#REF!</v>
      </c>
      <c r="AO40" s="135" t="e">
        <f>IF(#REF!="","x",#REF!)</f>
        <v>#REF!</v>
      </c>
      <c r="AP40" s="135" t="e">
        <f>IF(#REF!="","x",#REF!)</f>
        <v>#REF!</v>
      </c>
      <c r="AQ40" s="135" t="e">
        <f>IF(#REF!="","x",#REF!)</f>
        <v>#REF!</v>
      </c>
      <c r="AR40" s="135" t="e">
        <f>IF(#REF!="","x",#REF!)</f>
        <v>#REF!</v>
      </c>
      <c r="AS40" s="135" t="e">
        <f>IF(#REF!="","x",#REF!)</f>
        <v>#REF!</v>
      </c>
      <c r="AT40" s="135" t="e">
        <f>IF(#REF!="","x",#REF!)</f>
        <v>#REF!</v>
      </c>
      <c r="AU40" s="135" t="e">
        <f>IF(#REF!="","x",#REF!)</f>
        <v>#REF!</v>
      </c>
      <c r="AV40" s="135" t="e">
        <f>IF(#REF!="","x",#REF!)</f>
        <v>#REF!</v>
      </c>
      <c r="AW40" s="135" t="e">
        <f>IF(#REF!="","x",#REF!)</f>
        <v>#REF!</v>
      </c>
      <c r="AX40" s="135" t="e">
        <f>IF(#REF!="","x",#REF!)</f>
        <v>#REF!</v>
      </c>
      <c r="AY40" s="135" t="e">
        <f>IF(#REF!="","x",#REF!)</f>
        <v>#REF!</v>
      </c>
      <c r="AZ40" s="135" t="e">
        <f>IF(#REF!="","x",#REF!)</f>
        <v>#REF!</v>
      </c>
      <c r="BA40" s="135" t="e">
        <f>IF(#REF!="","x",#REF!)</f>
        <v>#REF!</v>
      </c>
      <c r="BB40" s="135" t="e">
        <f>IF(#REF!="","x",#REF!)</f>
        <v>#REF!</v>
      </c>
      <c r="BC40" s="135" t="e">
        <f>IF(#REF!="","x",#REF!)</f>
        <v>#REF!</v>
      </c>
      <c r="BD40" s="135" t="e">
        <f>IF(#REF!="","x",#REF!)</f>
        <v>#REF!</v>
      </c>
      <c r="BE40" s="174" t="e">
        <f>IF(#REF!="","x",YEAR(#REF!))</f>
        <v>#REF!</v>
      </c>
      <c r="BF40" s="174" t="e">
        <f>IF(#REF!="","x",YEAR(#REF!))</f>
        <v>#REF!</v>
      </c>
      <c r="BG40" s="174" t="e">
        <f>IF(#REF!="","x",YEAR(#REF!))</f>
        <v>#REF!</v>
      </c>
      <c r="BH40" s="135" t="e">
        <f>IF(#REF!="","x",#REF!)</f>
        <v>#REF!</v>
      </c>
      <c r="BI40" s="135" t="e">
        <f>IF(#REF!="","x",#REF!)</f>
        <v>#REF!</v>
      </c>
      <c r="BJ40" s="135" t="e">
        <f>IF(#REF!="","x",#REF!)</f>
        <v>#REF!</v>
      </c>
      <c r="BK40" s="135" t="e">
        <f>IF(#REF!="","x",#REF!)</f>
        <v>#REF!</v>
      </c>
      <c r="BL40" s="135" t="e">
        <f>IF(#REF!="","x",#REF!)</f>
        <v>#REF!</v>
      </c>
      <c r="BM40" s="135" t="e">
        <f>IF(#REF!="","x",#REF!)</f>
        <v>#REF!</v>
      </c>
      <c r="BN40" s="135" t="e">
        <f>IF(#REF!="","x",#REF!)</f>
        <v>#REF!</v>
      </c>
      <c r="BO40" s="135" t="e">
        <f>IF(#REF!="","x",#REF!)</f>
        <v>#REF!</v>
      </c>
      <c r="BP40" s="135" t="e">
        <f>IF(#REF!="","x",#REF!)</f>
        <v>#REF!</v>
      </c>
      <c r="BQ40" s="135" t="e">
        <f>IF(#REF!="","x",#REF!)</f>
        <v>#REF!</v>
      </c>
      <c r="BR40" s="135" t="e">
        <f>IF(#REF!="","x",#REF!)</f>
        <v>#REF!</v>
      </c>
      <c r="BS40" s="135" t="e">
        <f>IF(#REF!="","x",#REF!)</f>
        <v>#REF!</v>
      </c>
      <c r="BT40" s="135" t="e">
        <f>IF(#REF!="","x",#REF!)</f>
        <v>#REF!</v>
      </c>
      <c r="BU40" s="135" t="e">
        <f>IF(#REF!="","x",#REF!)</f>
        <v>#REF!</v>
      </c>
      <c r="BV40" s="135" t="e">
        <f>IF(#REF!="","x",#REF!)</f>
        <v>#REF!</v>
      </c>
      <c r="BW40" s="135" t="e">
        <f>IF(#REF!="","x",#REF!)</f>
        <v>#REF!</v>
      </c>
      <c r="BX40" s="135" t="e">
        <f>IF(#REF!="","x",#REF!)</f>
        <v>#REF!</v>
      </c>
      <c r="BY40" s="135" t="e">
        <f>IF(#REF!="","x",#REF!)</f>
        <v>#REF!</v>
      </c>
      <c r="BZ40" s="135" t="e">
        <f>IF(#REF!="","x",#REF!)</f>
        <v>#REF!</v>
      </c>
      <c r="CA40" s="135" t="e">
        <f>IF(#REF!="","x",#REF!)</f>
        <v>#REF!</v>
      </c>
      <c r="CB40" s="135" t="e">
        <f>IF(#REF!="","x",#REF!)</f>
        <v>#REF!</v>
      </c>
    </row>
    <row r="41" spans="1:80" x14ac:dyDescent="0.3">
      <c r="A41" s="111" t="s">
        <v>372</v>
      </c>
      <c r="B41" s="94" t="s">
        <v>71</v>
      </c>
      <c r="C41" s="135" t="e">
        <f>IF(#REF!="","x",#REF!)</f>
        <v>#REF!</v>
      </c>
      <c r="D41" s="135" t="e">
        <f>IF(#REF!="","x",#REF!)</f>
        <v>#REF!</v>
      </c>
      <c r="E41" s="135" t="e">
        <f>IF(#REF!="","x",#REF!)</f>
        <v>#REF!</v>
      </c>
      <c r="F41" s="135" t="e">
        <f>IF(#REF!="","x",#REF!)</f>
        <v>#REF!</v>
      </c>
      <c r="G41" s="135" t="e">
        <f>IF(#REF!="","x",#REF!)</f>
        <v>#REF!</v>
      </c>
      <c r="H41" s="135" t="e">
        <f>IF(#REF!="","x",#REF!)</f>
        <v>#REF!</v>
      </c>
      <c r="I41" s="135" t="e">
        <f>IF(#REF!="","x",#REF!)</f>
        <v>#REF!</v>
      </c>
      <c r="J41" s="135" t="e">
        <f>IF(#REF!="","x",#REF!)</f>
        <v>#REF!</v>
      </c>
      <c r="K41" s="135" t="e">
        <f>IF(#REF!="","x",#REF!)</f>
        <v>#REF!</v>
      </c>
      <c r="L41" s="135" t="e">
        <f>IF(#REF!="","x",#REF!)</f>
        <v>#REF!</v>
      </c>
      <c r="M41" s="135" t="e">
        <f>IF(#REF!="","x",#REF!)</f>
        <v>#REF!</v>
      </c>
      <c r="N41" s="135" t="e">
        <f>IF(#REF!="","x",#REF!)</f>
        <v>#REF!</v>
      </c>
      <c r="O41" s="135" t="e">
        <f>IF(#REF!="","x",#REF!)</f>
        <v>#REF!</v>
      </c>
      <c r="P41" s="135" t="e">
        <f>IF(#REF!="","x",#REF!)</f>
        <v>#REF!</v>
      </c>
      <c r="Q41" s="135" t="e">
        <f>IF(#REF!="","x",#REF!)</f>
        <v>#REF!</v>
      </c>
      <c r="R41" s="135" t="e">
        <f>IF(#REF!="","x",#REF!)</f>
        <v>#REF!</v>
      </c>
      <c r="S41" s="135" t="e">
        <f>IF(#REF!="","x",#REF!)</f>
        <v>#REF!</v>
      </c>
      <c r="T41" s="135" t="e">
        <f>IF(#REF!="","x",#REF!)</f>
        <v>#REF!</v>
      </c>
      <c r="U41" s="135" t="e">
        <f>IF(#REF!="","x",#REF!)</f>
        <v>#REF!</v>
      </c>
      <c r="V41" s="135" t="e">
        <f>IF(#REF!="","x",#REF!)</f>
        <v>#REF!</v>
      </c>
      <c r="W41" s="135" t="e">
        <f>IF(#REF!="","x",#REF!)</f>
        <v>#REF!</v>
      </c>
      <c r="X41" s="135" t="e">
        <f>IF(#REF!="","x",#REF!)</f>
        <v>#REF!</v>
      </c>
      <c r="Y41" s="135" t="e">
        <f>IF(#REF!="","x",#REF!)</f>
        <v>#REF!</v>
      </c>
      <c r="Z41" s="135" t="e">
        <f>IF(#REF!="","x",#REF!)</f>
        <v>#REF!</v>
      </c>
      <c r="AA41" s="135" t="e">
        <f>IF(#REF!="","x",#REF!)</f>
        <v>#REF!</v>
      </c>
      <c r="AB41" s="135" t="e">
        <f>IF(#REF!="","x",#REF!)</f>
        <v>#REF!</v>
      </c>
      <c r="AC41" s="135" t="e">
        <f>IF(#REF!="","x",#REF!)</f>
        <v>#REF!</v>
      </c>
      <c r="AD41" s="135" t="e">
        <f>IF(#REF!="","x",#REF!)</f>
        <v>#REF!</v>
      </c>
      <c r="AE41" s="135" t="e">
        <f>IF(#REF!="","x",#REF!)</f>
        <v>#REF!</v>
      </c>
      <c r="AF41" s="135" t="e">
        <f>IF(#REF!="","x",#REF!)</f>
        <v>#REF!</v>
      </c>
      <c r="AG41" s="135" t="e">
        <f>IF(#REF!="","x",#REF!)</f>
        <v>#REF!</v>
      </c>
      <c r="AH41" s="135" t="e">
        <f>IF(#REF!="","x",#REF!)</f>
        <v>#REF!</v>
      </c>
      <c r="AI41" s="135" t="e">
        <f>IF(#REF!="","x",#REF!)</f>
        <v>#REF!</v>
      </c>
      <c r="AJ41" s="135" t="e">
        <f>IF(#REF!="","x",#REF!)</f>
        <v>#REF!</v>
      </c>
      <c r="AK41" s="135" t="e">
        <f>IF(#REF!="","x",#REF!)</f>
        <v>#REF!</v>
      </c>
      <c r="AL41" s="135" t="e">
        <f>IF(#REF!="","x",#REF!)</f>
        <v>#REF!</v>
      </c>
      <c r="AM41" s="135" t="e">
        <f>IF(#REF!="","x",#REF!)</f>
        <v>#REF!</v>
      </c>
      <c r="AN41" s="135" t="e">
        <f>IF(#REF!="","x",#REF!)</f>
        <v>#REF!</v>
      </c>
      <c r="AO41" s="135" t="e">
        <f>IF(#REF!="","x",#REF!)</f>
        <v>#REF!</v>
      </c>
      <c r="AP41" s="135" t="e">
        <f>IF(#REF!="","x",#REF!)</f>
        <v>#REF!</v>
      </c>
      <c r="AQ41" s="135" t="e">
        <f>IF(#REF!="","x",#REF!)</f>
        <v>#REF!</v>
      </c>
      <c r="AR41" s="135" t="e">
        <f>IF(#REF!="","x",#REF!)</f>
        <v>#REF!</v>
      </c>
      <c r="AS41" s="135" t="e">
        <f>IF(#REF!="","x",#REF!)</f>
        <v>#REF!</v>
      </c>
      <c r="AT41" s="135" t="e">
        <f>IF(#REF!="","x",#REF!)</f>
        <v>#REF!</v>
      </c>
      <c r="AU41" s="135" t="e">
        <f>IF(#REF!="","x",#REF!)</f>
        <v>#REF!</v>
      </c>
      <c r="AV41" s="135" t="e">
        <f>IF(#REF!="","x",#REF!)</f>
        <v>#REF!</v>
      </c>
      <c r="AW41" s="135" t="e">
        <f>IF(#REF!="","x",#REF!)</f>
        <v>#REF!</v>
      </c>
      <c r="AX41" s="135" t="e">
        <f>IF(#REF!="","x",#REF!)</f>
        <v>#REF!</v>
      </c>
      <c r="AY41" s="135" t="e">
        <f>IF(#REF!="","x",#REF!)</f>
        <v>#REF!</v>
      </c>
      <c r="AZ41" s="135" t="e">
        <f>IF(#REF!="","x",#REF!)</f>
        <v>#REF!</v>
      </c>
      <c r="BA41" s="135" t="e">
        <f>IF(#REF!="","x",#REF!)</f>
        <v>#REF!</v>
      </c>
      <c r="BB41" s="135" t="e">
        <f>IF(#REF!="","x",#REF!)</f>
        <v>#REF!</v>
      </c>
      <c r="BC41" s="135" t="e">
        <f>IF(#REF!="","x",#REF!)</f>
        <v>#REF!</v>
      </c>
      <c r="BD41" s="135" t="e">
        <f>IF(#REF!="","x",#REF!)</f>
        <v>#REF!</v>
      </c>
      <c r="BE41" s="174" t="e">
        <f>IF(#REF!="","x",YEAR(#REF!))</f>
        <v>#REF!</v>
      </c>
      <c r="BF41" s="174" t="e">
        <f>IF(#REF!="","x",YEAR(#REF!))</f>
        <v>#REF!</v>
      </c>
      <c r="BG41" s="174" t="e">
        <f>IF(#REF!="","x",YEAR(#REF!))</f>
        <v>#REF!</v>
      </c>
      <c r="BH41" s="135" t="e">
        <f>IF(#REF!="","x",#REF!)</f>
        <v>#REF!</v>
      </c>
      <c r="BI41" s="135" t="e">
        <f>IF(#REF!="","x",#REF!)</f>
        <v>#REF!</v>
      </c>
      <c r="BJ41" s="135" t="e">
        <f>IF(#REF!="","x",#REF!)</f>
        <v>#REF!</v>
      </c>
      <c r="BK41" s="135" t="e">
        <f>IF(#REF!="","x",#REF!)</f>
        <v>#REF!</v>
      </c>
      <c r="BL41" s="135" t="e">
        <f>IF(#REF!="","x",#REF!)</f>
        <v>#REF!</v>
      </c>
      <c r="BM41" s="135" t="e">
        <f>IF(#REF!="","x",#REF!)</f>
        <v>#REF!</v>
      </c>
      <c r="BN41" s="135" t="e">
        <f>IF(#REF!="","x",#REF!)</f>
        <v>#REF!</v>
      </c>
      <c r="BO41" s="135" t="e">
        <f>IF(#REF!="","x",#REF!)</f>
        <v>#REF!</v>
      </c>
      <c r="BP41" s="135" t="e">
        <f>IF(#REF!="","x",#REF!)</f>
        <v>#REF!</v>
      </c>
      <c r="BQ41" s="135" t="e">
        <f>IF(#REF!="","x",#REF!)</f>
        <v>#REF!</v>
      </c>
      <c r="BR41" s="135" t="e">
        <f>IF(#REF!="","x",#REF!)</f>
        <v>#REF!</v>
      </c>
      <c r="BS41" s="135" t="e">
        <f>IF(#REF!="","x",#REF!)</f>
        <v>#REF!</v>
      </c>
      <c r="BT41" s="135" t="e">
        <f>IF(#REF!="","x",#REF!)</f>
        <v>#REF!</v>
      </c>
      <c r="BU41" s="135" t="e">
        <f>IF(#REF!="","x",#REF!)</f>
        <v>#REF!</v>
      </c>
      <c r="BV41" s="135" t="e">
        <f>IF(#REF!="","x",#REF!)</f>
        <v>#REF!</v>
      </c>
      <c r="BW41" s="135" t="e">
        <f>IF(#REF!="","x",#REF!)</f>
        <v>#REF!</v>
      </c>
      <c r="BX41" s="135" t="e">
        <f>IF(#REF!="","x",#REF!)</f>
        <v>#REF!</v>
      </c>
      <c r="BY41" s="135" t="e">
        <f>IF(#REF!="","x",#REF!)</f>
        <v>#REF!</v>
      </c>
      <c r="BZ41" s="135" t="e">
        <f>IF(#REF!="","x",#REF!)</f>
        <v>#REF!</v>
      </c>
      <c r="CA41" s="135" t="e">
        <f>IF(#REF!="","x",#REF!)</f>
        <v>#REF!</v>
      </c>
      <c r="CB41" s="135" t="e">
        <f>IF(#REF!="","x",#REF!)</f>
        <v>#REF!</v>
      </c>
    </row>
    <row r="42" spans="1:80" x14ac:dyDescent="0.3">
      <c r="A42" s="111" t="s">
        <v>656</v>
      </c>
      <c r="B42" s="94" t="s">
        <v>70</v>
      </c>
      <c r="C42" s="135" t="e">
        <f>IF(#REF!="","x",#REF!)</f>
        <v>#REF!</v>
      </c>
      <c r="D42" s="135" t="e">
        <f>IF(#REF!="","x",#REF!)</f>
        <v>#REF!</v>
      </c>
      <c r="E42" s="135" t="e">
        <f>IF(#REF!="","x",#REF!)</f>
        <v>#REF!</v>
      </c>
      <c r="F42" s="135" t="e">
        <f>IF(#REF!="","x",#REF!)</f>
        <v>#REF!</v>
      </c>
      <c r="G42" s="135" t="e">
        <f>IF(#REF!="","x",#REF!)</f>
        <v>#REF!</v>
      </c>
      <c r="H42" s="135" t="e">
        <f>IF(#REF!="","x",#REF!)</f>
        <v>#REF!</v>
      </c>
      <c r="I42" s="135" t="e">
        <f>IF(#REF!="","x",#REF!)</f>
        <v>#REF!</v>
      </c>
      <c r="J42" s="135" t="e">
        <f>IF(#REF!="","x",#REF!)</f>
        <v>#REF!</v>
      </c>
      <c r="K42" s="135" t="e">
        <f>IF(#REF!="","x",#REF!)</f>
        <v>#REF!</v>
      </c>
      <c r="L42" s="135" t="e">
        <f>IF(#REF!="","x",#REF!)</f>
        <v>#REF!</v>
      </c>
      <c r="M42" s="135" t="e">
        <f>IF(#REF!="","x",#REF!)</f>
        <v>#REF!</v>
      </c>
      <c r="N42" s="135" t="e">
        <f>IF(#REF!="","x",#REF!)</f>
        <v>#REF!</v>
      </c>
      <c r="O42" s="135" t="e">
        <f>IF(#REF!="","x",#REF!)</f>
        <v>#REF!</v>
      </c>
      <c r="P42" s="135" t="e">
        <f>IF(#REF!="","x",#REF!)</f>
        <v>#REF!</v>
      </c>
      <c r="Q42" s="135" t="e">
        <f>IF(#REF!="","x",#REF!)</f>
        <v>#REF!</v>
      </c>
      <c r="R42" s="135" t="e">
        <f>IF(#REF!="","x",#REF!)</f>
        <v>#REF!</v>
      </c>
      <c r="S42" s="135" t="e">
        <f>IF(#REF!="","x",#REF!)</f>
        <v>#REF!</v>
      </c>
      <c r="T42" s="135" t="e">
        <f>IF(#REF!="","x",#REF!)</f>
        <v>#REF!</v>
      </c>
      <c r="U42" s="135" t="e">
        <f>IF(#REF!="","x",#REF!)</f>
        <v>#REF!</v>
      </c>
      <c r="V42" s="135" t="e">
        <f>IF(#REF!="","x",#REF!)</f>
        <v>#REF!</v>
      </c>
      <c r="W42" s="135" t="e">
        <f>IF(#REF!="","x",#REF!)</f>
        <v>#REF!</v>
      </c>
      <c r="X42" s="135" t="e">
        <f>IF(#REF!="","x",#REF!)</f>
        <v>#REF!</v>
      </c>
      <c r="Y42" s="135" t="e">
        <f>IF(#REF!="","x",#REF!)</f>
        <v>#REF!</v>
      </c>
      <c r="Z42" s="135" t="e">
        <f>IF(#REF!="","x",#REF!)</f>
        <v>#REF!</v>
      </c>
      <c r="AA42" s="135" t="e">
        <f>IF(#REF!="","x",#REF!)</f>
        <v>#REF!</v>
      </c>
      <c r="AB42" s="135" t="e">
        <f>IF(#REF!="","x",#REF!)</f>
        <v>#REF!</v>
      </c>
      <c r="AC42" s="135" t="e">
        <f>IF(#REF!="","x",#REF!)</f>
        <v>#REF!</v>
      </c>
      <c r="AD42" s="135" t="e">
        <f>IF(#REF!="","x",#REF!)</f>
        <v>#REF!</v>
      </c>
      <c r="AE42" s="135" t="e">
        <f>IF(#REF!="","x",#REF!)</f>
        <v>#REF!</v>
      </c>
      <c r="AF42" s="135" t="e">
        <f>IF(#REF!="","x",#REF!)</f>
        <v>#REF!</v>
      </c>
      <c r="AG42" s="135" t="e">
        <f>IF(#REF!="","x",#REF!)</f>
        <v>#REF!</v>
      </c>
      <c r="AH42" s="135" t="e">
        <f>IF(#REF!="","x",#REF!)</f>
        <v>#REF!</v>
      </c>
      <c r="AI42" s="135" t="e">
        <f>IF(#REF!="","x",#REF!)</f>
        <v>#REF!</v>
      </c>
      <c r="AJ42" s="135" t="e">
        <f>IF(#REF!="","x",#REF!)</f>
        <v>#REF!</v>
      </c>
      <c r="AK42" s="135" t="e">
        <f>IF(#REF!="","x",#REF!)</f>
        <v>#REF!</v>
      </c>
      <c r="AL42" s="135" t="e">
        <f>IF(#REF!="","x",#REF!)</f>
        <v>#REF!</v>
      </c>
      <c r="AM42" s="135" t="e">
        <f>IF(#REF!="","x",#REF!)</f>
        <v>#REF!</v>
      </c>
      <c r="AN42" s="135" t="e">
        <f>IF(#REF!="","x",#REF!)</f>
        <v>#REF!</v>
      </c>
      <c r="AO42" s="135" t="e">
        <f>IF(#REF!="","x",#REF!)</f>
        <v>#REF!</v>
      </c>
      <c r="AP42" s="135" t="e">
        <f>IF(#REF!="","x",#REF!)</f>
        <v>#REF!</v>
      </c>
      <c r="AQ42" s="135" t="e">
        <f>IF(#REF!="","x",#REF!)</f>
        <v>#REF!</v>
      </c>
      <c r="AR42" s="135" t="e">
        <f>IF(#REF!="","x",#REF!)</f>
        <v>#REF!</v>
      </c>
      <c r="AS42" s="135" t="e">
        <f>IF(#REF!="","x",#REF!)</f>
        <v>#REF!</v>
      </c>
      <c r="AT42" s="135" t="e">
        <f>IF(#REF!="","x",#REF!)</f>
        <v>#REF!</v>
      </c>
      <c r="AU42" s="135" t="e">
        <f>IF(#REF!="","x",#REF!)</f>
        <v>#REF!</v>
      </c>
      <c r="AV42" s="135" t="e">
        <f>IF(#REF!="","x",#REF!)</f>
        <v>#REF!</v>
      </c>
      <c r="AW42" s="135" t="e">
        <f>IF(#REF!="","x",#REF!)</f>
        <v>#REF!</v>
      </c>
      <c r="AX42" s="135" t="e">
        <f>IF(#REF!="","x",#REF!)</f>
        <v>#REF!</v>
      </c>
      <c r="AY42" s="135" t="e">
        <f>IF(#REF!="","x",#REF!)</f>
        <v>#REF!</v>
      </c>
      <c r="AZ42" s="135" t="e">
        <f>IF(#REF!="","x",#REF!)</f>
        <v>#REF!</v>
      </c>
      <c r="BA42" s="135" t="e">
        <f>IF(#REF!="","x",#REF!)</f>
        <v>#REF!</v>
      </c>
      <c r="BB42" s="135" t="e">
        <f>IF(#REF!="","x",#REF!)</f>
        <v>#REF!</v>
      </c>
      <c r="BC42" s="135" t="e">
        <f>IF(#REF!="","x",#REF!)</f>
        <v>#REF!</v>
      </c>
      <c r="BD42" s="135" t="e">
        <f>IF(#REF!="","x",#REF!)</f>
        <v>#REF!</v>
      </c>
      <c r="BE42" s="174" t="e">
        <f>IF(#REF!="","x",YEAR(#REF!))</f>
        <v>#REF!</v>
      </c>
      <c r="BF42" s="174" t="e">
        <f>IF(#REF!="","x",YEAR(#REF!))</f>
        <v>#REF!</v>
      </c>
      <c r="BG42" s="174" t="e">
        <f>IF(#REF!="","x",YEAR(#REF!))</f>
        <v>#REF!</v>
      </c>
      <c r="BH42" s="135" t="e">
        <f>IF(#REF!="","x",#REF!)</f>
        <v>#REF!</v>
      </c>
      <c r="BI42" s="135" t="e">
        <f>IF(#REF!="","x",#REF!)</f>
        <v>#REF!</v>
      </c>
      <c r="BJ42" s="135" t="e">
        <f>IF(#REF!="","x",#REF!)</f>
        <v>#REF!</v>
      </c>
      <c r="BK42" s="135" t="e">
        <f>IF(#REF!="","x",#REF!)</f>
        <v>#REF!</v>
      </c>
      <c r="BL42" s="135" t="e">
        <f>IF(#REF!="","x",#REF!)</f>
        <v>#REF!</v>
      </c>
      <c r="BM42" s="135" t="e">
        <f>IF(#REF!="","x",#REF!)</f>
        <v>#REF!</v>
      </c>
      <c r="BN42" s="135" t="e">
        <f>IF(#REF!="","x",#REF!)</f>
        <v>#REF!</v>
      </c>
      <c r="BO42" s="135" t="e">
        <f>IF(#REF!="","x",#REF!)</f>
        <v>#REF!</v>
      </c>
      <c r="BP42" s="135" t="e">
        <f>IF(#REF!="","x",#REF!)</f>
        <v>#REF!</v>
      </c>
      <c r="BQ42" s="135" t="e">
        <f>IF(#REF!="","x",#REF!)</f>
        <v>#REF!</v>
      </c>
      <c r="BR42" s="135" t="e">
        <f>IF(#REF!="","x",#REF!)</f>
        <v>#REF!</v>
      </c>
      <c r="BS42" s="135" t="e">
        <f>IF(#REF!="","x",#REF!)</f>
        <v>#REF!</v>
      </c>
      <c r="BT42" s="135" t="e">
        <f>IF(#REF!="","x",#REF!)</f>
        <v>#REF!</v>
      </c>
      <c r="BU42" s="135" t="e">
        <f>IF(#REF!="","x",#REF!)</f>
        <v>#REF!</v>
      </c>
      <c r="BV42" s="135" t="e">
        <f>IF(#REF!="","x",#REF!)</f>
        <v>#REF!</v>
      </c>
      <c r="BW42" s="135" t="e">
        <f>IF(#REF!="","x",#REF!)</f>
        <v>#REF!</v>
      </c>
      <c r="BX42" s="135" t="e">
        <f>IF(#REF!="","x",#REF!)</f>
        <v>#REF!</v>
      </c>
      <c r="BY42" s="135" t="e">
        <f>IF(#REF!="","x",#REF!)</f>
        <v>#REF!</v>
      </c>
      <c r="BZ42" s="135" t="e">
        <f>IF(#REF!="","x",#REF!)</f>
        <v>#REF!</v>
      </c>
      <c r="CA42" s="135" t="e">
        <f>IF(#REF!="","x",#REF!)</f>
        <v>#REF!</v>
      </c>
      <c r="CB42" s="135" t="e">
        <f>IF(#REF!="","x",#REF!)</f>
        <v>#REF!</v>
      </c>
    </row>
    <row r="43" spans="1:80" x14ac:dyDescent="0.3">
      <c r="A43" s="111" t="s">
        <v>73</v>
      </c>
      <c r="B43" s="94" t="s">
        <v>72</v>
      </c>
      <c r="C43" s="135" t="e">
        <f>IF(#REF!="","x",#REF!)</f>
        <v>#REF!</v>
      </c>
      <c r="D43" s="135" t="e">
        <f>IF(#REF!="","x",#REF!)</f>
        <v>#REF!</v>
      </c>
      <c r="E43" s="135" t="e">
        <f>IF(#REF!="","x",#REF!)</f>
        <v>#REF!</v>
      </c>
      <c r="F43" s="135" t="e">
        <f>IF(#REF!="","x",#REF!)</f>
        <v>#REF!</v>
      </c>
      <c r="G43" s="135" t="e">
        <f>IF(#REF!="","x",#REF!)</f>
        <v>#REF!</v>
      </c>
      <c r="H43" s="135" t="e">
        <f>IF(#REF!="","x",#REF!)</f>
        <v>#REF!</v>
      </c>
      <c r="I43" s="135" t="e">
        <f>IF(#REF!="","x",#REF!)</f>
        <v>#REF!</v>
      </c>
      <c r="J43" s="135" t="e">
        <f>IF(#REF!="","x",#REF!)</f>
        <v>#REF!</v>
      </c>
      <c r="K43" s="135" t="e">
        <f>IF(#REF!="","x",#REF!)</f>
        <v>#REF!</v>
      </c>
      <c r="L43" s="135" t="e">
        <f>IF(#REF!="","x",#REF!)</f>
        <v>#REF!</v>
      </c>
      <c r="M43" s="135" t="e">
        <f>IF(#REF!="","x",#REF!)</f>
        <v>#REF!</v>
      </c>
      <c r="N43" s="135" t="e">
        <f>IF(#REF!="","x",#REF!)</f>
        <v>#REF!</v>
      </c>
      <c r="O43" s="135" t="e">
        <f>IF(#REF!="","x",#REF!)</f>
        <v>#REF!</v>
      </c>
      <c r="P43" s="135" t="e">
        <f>IF(#REF!="","x",#REF!)</f>
        <v>#REF!</v>
      </c>
      <c r="Q43" s="135" t="e">
        <f>IF(#REF!="","x",#REF!)</f>
        <v>#REF!</v>
      </c>
      <c r="R43" s="135" t="e">
        <f>IF(#REF!="","x",#REF!)</f>
        <v>#REF!</v>
      </c>
      <c r="S43" s="135" t="e">
        <f>IF(#REF!="","x",#REF!)</f>
        <v>#REF!</v>
      </c>
      <c r="T43" s="135" t="e">
        <f>IF(#REF!="","x",#REF!)</f>
        <v>#REF!</v>
      </c>
      <c r="U43" s="135" t="e">
        <f>IF(#REF!="","x",#REF!)</f>
        <v>#REF!</v>
      </c>
      <c r="V43" s="135" t="e">
        <f>IF(#REF!="","x",#REF!)</f>
        <v>#REF!</v>
      </c>
      <c r="W43" s="135" t="e">
        <f>IF(#REF!="","x",#REF!)</f>
        <v>#REF!</v>
      </c>
      <c r="X43" s="135" t="e">
        <f>IF(#REF!="","x",#REF!)</f>
        <v>#REF!</v>
      </c>
      <c r="Y43" s="135" t="e">
        <f>IF(#REF!="","x",#REF!)</f>
        <v>#REF!</v>
      </c>
      <c r="Z43" s="135" t="e">
        <f>IF(#REF!="","x",#REF!)</f>
        <v>#REF!</v>
      </c>
      <c r="AA43" s="135" t="e">
        <f>IF(#REF!="","x",#REF!)</f>
        <v>#REF!</v>
      </c>
      <c r="AB43" s="135" t="e">
        <f>IF(#REF!="","x",#REF!)</f>
        <v>#REF!</v>
      </c>
      <c r="AC43" s="135" t="e">
        <f>IF(#REF!="","x",#REF!)</f>
        <v>#REF!</v>
      </c>
      <c r="AD43" s="135" t="e">
        <f>IF(#REF!="","x",#REF!)</f>
        <v>#REF!</v>
      </c>
      <c r="AE43" s="135" t="e">
        <f>IF(#REF!="","x",#REF!)</f>
        <v>#REF!</v>
      </c>
      <c r="AF43" s="135" t="e">
        <f>IF(#REF!="","x",#REF!)</f>
        <v>#REF!</v>
      </c>
      <c r="AG43" s="135" t="e">
        <f>IF(#REF!="","x",#REF!)</f>
        <v>#REF!</v>
      </c>
      <c r="AH43" s="135" t="e">
        <f>IF(#REF!="","x",#REF!)</f>
        <v>#REF!</v>
      </c>
      <c r="AI43" s="135" t="e">
        <f>IF(#REF!="","x",#REF!)</f>
        <v>#REF!</v>
      </c>
      <c r="AJ43" s="135" t="e">
        <f>IF(#REF!="","x",#REF!)</f>
        <v>#REF!</v>
      </c>
      <c r="AK43" s="135" t="e">
        <f>IF(#REF!="","x",#REF!)</f>
        <v>#REF!</v>
      </c>
      <c r="AL43" s="135" t="e">
        <f>IF(#REF!="","x",#REF!)</f>
        <v>#REF!</v>
      </c>
      <c r="AM43" s="135" t="e">
        <f>IF(#REF!="","x",#REF!)</f>
        <v>#REF!</v>
      </c>
      <c r="AN43" s="135" t="e">
        <f>IF(#REF!="","x",#REF!)</f>
        <v>#REF!</v>
      </c>
      <c r="AO43" s="135" t="e">
        <f>IF(#REF!="","x",#REF!)</f>
        <v>#REF!</v>
      </c>
      <c r="AP43" s="135" t="e">
        <f>IF(#REF!="","x",#REF!)</f>
        <v>#REF!</v>
      </c>
      <c r="AQ43" s="135" t="e">
        <f>IF(#REF!="","x",#REF!)</f>
        <v>#REF!</v>
      </c>
      <c r="AR43" s="135" t="e">
        <f>IF(#REF!="","x",#REF!)</f>
        <v>#REF!</v>
      </c>
      <c r="AS43" s="135" t="e">
        <f>IF(#REF!="","x",#REF!)</f>
        <v>#REF!</v>
      </c>
      <c r="AT43" s="135" t="e">
        <f>IF(#REF!="","x",#REF!)</f>
        <v>#REF!</v>
      </c>
      <c r="AU43" s="135" t="e">
        <f>IF(#REF!="","x",#REF!)</f>
        <v>#REF!</v>
      </c>
      <c r="AV43" s="135" t="e">
        <f>IF(#REF!="","x",#REF!)</f>
        <v>#REF!</v>
      </c>
      <c r="AW43" s="135" t="e">
        <f>IF(#REF!="","x",#REF!)</f>
        <v>#REF!</v>
      </c>
      <c r="AX43" s="135" t="e">
        <f>IF(#REF!="","x",#REF!)</f>
        <v>#REF!</v>
      </c>
      <c r="AY43" s="135" t="e">
        <f>IF(#REF!="","x",#REF!)</f>
        <v>#REF!</v>
      </c>
      <c r="AZ43" s="135" t="e">
        <f>IF(#REF!="","x",#REF!)</f>
        <v>#REF!</v>
      </c>
      <c r="BA43" s="135" t="e">
        <f>IF(#REF!="","x",#REF!)</f>
        <v>#REF!</v>
      </c>
      <c r="BB43" s="135" t="e">
        <f>IF(#REF!="","x",#REF!)</f>
        <v>#REF!</v>
      </c>
      <c r="BC43" s="135" t="e">
        <f>IF(#REF!="","x",#REF!)</f>
        <v>#REF!</v>
      </c>
      <c r="BD43" s="135" t="e">
        <f>IF(#REF!="","x",#REF!)</f>
        <v>#REF!</v>
      </c>
      <c r="BE43" s="174" t="e">
        <f>IF(#REF!="","x",YEAR(#REF!))</f>
        <v>#REF!</v>
      </c>
      <c r="BF43" s="174" t="e">
        <f>IF(#REF!="","x",YEAR(#REF!))</f>
        <v>#REF!</v>
      </c>
      <c r="BG43" s="174" t="e">
        <f>IF(#REF!="","x",YEAR(#REF!))</f>
        <v>#REF!</v>
      </c>
      <c r="BH43" s="135" t="e">
        <f>IF(#REF!="","x",#REF!)</f>
        <v>#REF!</v>
      </c>
      <c r="BI43" s="135" t="e">
        <f>IF(#REF!="","x",#REF!)</f>
        <v>#REF!</v>
      </c>
      <c r="BJ43" s="135" t="e">
        <f>IF(#REF!="","x",#REF!)</f>
        <v>#REF!</v>
      </c>
      <c r="BK43" s="135" t="e">
        <f>IF(#REF!="","x",#REF!)</f>
        <v>#REF!</v>
      </c>
      <c r="BL43" s="135" t="e">
        <f>IF(#REF!="","x",#REF!)</f>
        <v>#REF!</v>
      </c>
      <c r="BM43" s="135" t="e">
        <f>IF(#REF!="","x",#REF!)</f>
        <v>#REF!</v>
      </c>
      <c r="BN43" s="135" t="e">
        <f>IF(#REF!="","x",#REF!)</f>
        <v>#REF!</v>
      </c>
      <c r="BO43" s="135" t="e">
        <f>IF(#REF!="","x",#REF!)</f>
        <v>#REF!</v>
      </c>
      <c r="BP43" s="135" t="e">
        <f>IF(#REF!="","x",#REF!)</f>
        <v>#REF!</v>
      </c>
      <c r="BQ43" s="135" t="e">
        <f>IF(#REF!="","x",#REF!)</f>
        <v>#REF!</v>
      </c>
      <c r="BR43" s="135" t="e">
        <f>IF(#REF!="","x",#REF!)</f>
        <v>#REF!</v>
      </c>
      <c r="BS43" s="135" t="e">
        <f>IF(#REF!="","x",#REF!)</f>
        <v>#REF!</v>
      </c>
      <c r="BT43" s="135" t="e">
        <f>IF(#REF!="","x",#REF!)</f>
        <v>#REF!</v>
      </c>
      <c r="BU43" s="135" t="e">
        <f>IF(#REF!="","x",#REF!)</f>
        <v>#REF!</v>
      </c>
      <c r="BV43" s="135" t="e">
        <f>IF(#REF!="","x",#REF!)</f>
        <v>#REF!</v>
      </c>
      <c r="BW43" s="135" t="e">
        <f>IF(#REF!="","x",#REF!)</f>
        <v>#REF!</v>
      </c>
      <c r="BX43" s="135" t="e">
        <f>IF(#REF!="","x",#REF!)</f>
        <v>#REF!</v>
      </c>
      <c r="BY43" s="135" t="e">
        <f>IF(#REF!="","x",#REF!)</f>
        <v>#REF!</v>
      </c>
      <c r="BZ43" s="135" t="e">
        <f>IF(#REF!="","x",#REF!)</f>
        <v>#REF!</v>
      </c>
      <c r="CA43" s="135" t="e">
        <f>IF(#REF!="","x",#REF!)</f>
        <v>#REF!</v>
      </c>
      <c r="CB43" s="135" t="e">
        <f>IF(#REF!="","x",#REF!)</f>
        <v>#REF!</v>
      </c>
    </row>
    <row r="44" spans="1:80" x14ac:dyDescent="0.3">
      <c r="A44" s="111" t="s">
        <v>369</v>
      </c>
      <c r="B44" s="94" t="s">
        <v>74</v>
      </c>
      <c r="C44" s="135" t="e">
        <f>IF(#REF!="","x",#REF!)</f>
        <v>#REF!</v>
      </c>
      <c r="D44" s="135" t="e">
        <f>IF(#REF!="","x",#REF!)</f>
        <v>#REF!</v>
      </c>
      <c r="E44" s="135" t="e">
        <f>IF(#REF!="","x",#REF!)</f>
        <v>#REF!</v>
      </c>
      <c r="F44" s="135" t="e">
        <f>IF(#REF!="","x",#REF!)</f>
        <v>#REF!</v>
      </c>
      <c r="G44" s="135" t="e">
        <f>IF(#REF!="","x",#REF!)</f>
        <v>#REF!</v>
      </c>
      <c r="H44" s="135" t="e">
        <f>IF(#REF!="","x",#REF!)</f>
        <v>#REF!</v>
      </c>
      <c r="I44" s="135" t="e">
        <f>IF(#REF!="","x",#REF!)</f>
        <v>#REF!</v>
      </c>
      <c r="J44" s="135" t="e">
        <f>IF(#REF!="","x",#REF!)</f>
        <v>#REF!</v>
      </c>
      <c r="K44" s="135" t="e">
        <f>IF(#REF!="","x",#REF!)</f>
        <v>#REF!</v>
      </c>
      <c r="L44" s="135" t="e">
        <f>IF(#REF!="","x",#REF!)</f>
        <v>#REF!</v>
      </c>
      <c r="M44" s="135" t="e">
        <f>IF(#REF!="","x",#REF!)</f>
        <v>#REF!</v>
      </c>
      <c r="N44" s="135" t="e">
        <f>IF(#REF!="","x",#REF!)</f>
        <v>#REF!</v>
      </c>
      <c r="O44" s="135" t="e">
        <f>IF(#REF!="","x",#REF!)</f>
        <v>#REF!</v>
      </c>
      <c r="P44" s="135" t="e">
        <f>IF(#REF!="","x",#REF!)</f>
        <v>#REF!</v>
      </c>
      <c r="Q44" s="135" t="e">
        <f>IF(#REF!="","x",#REF!)</f>
        <v>#REF!</v>
      </c>
      <c r="R44" s="135" t="e">
        <f>IF(#REF!="","x",#REF!)</f>
        <v>#REF!</v>
      </c>
      <c r="S44" s="135" t="e">
        <f>IF(#REF!="","x",#REF!)</f>
        <v>#REF!</v>
      </c>
      <c r="T44" s="135" t="e">
        <f>IF(#REF!="","x",#REF!)</f>
        <v>#REF!</v>
      </c>
      <c r="U44" s="135" t="e">
        <f>IF(#REF!="","x",#REF!)</f>
        <v>#REF!</v>
      </c>
      <c r="V44" s="135" t="e">
        <f>IF(#REF!="","x",#REF!)</f>
        <v>#REF!</v>
      </c>
      <c r="W44" s="135" t="e">
        <f>IF(#REF!="","x",#REF!)</f>
        <v>#REF!</v>
      </c>
      <c r="X44" s="135" t="e">
        <f>IF(#REF!="","x",#REF!)</f>
        <v>#REF!</v>
      </c>
      <c r="Y44" s="135" t="e">
        <f>IF(#REF!="","x",#REF!)</f>
        <v>#REF!</v>
      </c>
      <c r="Z44" s="135" t="e">
        <f>IF(#REF!="","x",#REF!)</f>
        <v>#REF!</v>
      </c>
      <c r="AA44" s="135" t="e">
        <f>IF(#REF!="","x",#REF!)</f>
        <v>#REF!</v>
      </c>
      <c r="AB44" s="135" t="e">
        <f>IF(#REF!="","x",#REF!)</f>
        <v>#REF!</v>
      </c>
      <c r="AC44" s="135" t="e">
        <f>IF(#REF!="","x",#REF!)</f>
        <v>#REF!</v>
      </c>
      <c r="AD44" s="135" t="e">
        <f>IF(#REF!="","x",#REF!)</f>
        <v>#REF!</v>
      </c>
      <c r="AE44" s="135" t="e">
        <f>IF(#REF!="","x",#REF!)</f>
        <v>#REF!</v>
      </c>
      <c r="AF44" s="135" t="e">
        <f>IF(#REF!="","x",#REF!)</f>
        <v>#REF!</v>
      </c>
      <c r="AG44" s="135" t="e">
        <f>IF(#REF!="","x",#REF!)</f>
        <v>#REF!</v>
      </c>
      <c r="AH44" s="135" t="e">
        <f>IF(#REF!="","x",#REF!)</f>
        <v>#REF!</v>
      </c>
      <c r="AI44" s="135" t="e">
        <f>IF(#REF!="","x",#REF!)</f>
        <v>#REF!</v>
      </c>
      <c r="AJ44" s="135" t="e">
        <f>IF(#REF!="","x",#REF!)</f>
        <v>#REF!</v>
      </c>
      <c r="AK44" s="135" t="e">
        <f>IF(#REF!="","x",#REF!)</f>
        <v>#REF!</v>
      </c>
      <c r="AL44" s="135" t="e">
        <f>IF(#REF!="","x",#REF!)</f>
        <v>#REF!</v>
      </c>
      <c r="AM44" s="135" t="e">
        <f>IF(#REF!="","x",#REF!)</f>
        <v>#REF!</v>
      </c>
      <c r="AN44" s="135" t="e">
        <f>IF(#REF!="","x",#REF!)</f>
        <v>#REF!</v>
      </c>
      <c r="AO44" s="135" t="e">
        <f>IF(#REF!="","x",#REF!)</f>
        <v>#REF!</v>
      </c>
      <c r="AP44" s="135" t="e">
        <f>IF(#REF!="","x",#REF!)</f>
        <v>#REF!</v>
      </c>
      <c r="AQ44" s="135" t="e">
        <f>IF(#REF!="","x",#REF!)</f>
        <v>#REF!</v>
      </c>
      <c r="AR44" s="135" t="e">
        <f>IF(#REF!="","x",#REF!)</f>
        <v>#REF!</v>
      </c>
      <c r="AS44" s="135" t="e">
        <f>IF(#REF!="","x",#REF!)</f>
        <v>#REF!</v>
      </c>
      <c r="AT44" s="135" t="e">
        <f>IF(#REF!="","x",#REF!)</f>
        <v>#REF!</v>
      </c>
      <c r="AU44" s="135" t="e">
        <f>IF(#REF!="","x",#REF!)</f>
        <v>#REF!</v>
      </c>
      <c r="AV44" s="135" t="e">
        <f>IF(#REF!="","x",#REF!)</f>
        <v>#REF!</v>
      </c>
      <c r="AW44" s="135" t="e">
        <f>IF(#REF!="","x",#REF!)</f>
        <v>#REF!</v>
      </c>
      <c r="AX44" s="135" t="e">
        <f>IF(#REF!="","x",#REF!)</f>
        <v>#REF!</v>
      </c>
      <c r="AY44" s="135" t="e">
        <f>IF(#REF!="","x",#REF!)</f>
        <v>#REF!</v>
      </c>
      <c r="AZ44" s="135" t="e">
        <f>IF(#REF!="","x",#REF!)</f>
        <v>#REF!</v>
      </c>
      <c r="BA44" s="135" t="e">
        <f>IF(#REF!="","x",#REF!)</f>
        <v>#REF!</v>
      </c>
      <c r="BB44" s="135" t="e">
        <f>IF(#REF!="","x",#REF!)</f>
        <v>#REF!</v>
      </c>
      <c r="BC44" s="135" t="e">
        <f>IF(#REF!="","x",#REF!)</f>
        <v>#REF!</v>
      </c>
      <c r="BD44" s="135" t="e">
        <f>IF(#REF!="","x",#REF!)</f>
        <v>#REF!</v>
      </c>
      <c r="BE44" s="174" t="e">
        <f>IF(#REF!="","x",YEAR(#REF!))</f>
        <v>#REF!</v>
      </c>
      <c r="BF44" s="174" t="e">
        <f>IF(#REF!="","x",YEAR(#REF!))</f>
        <v>#REF!</v>
      </c>
      <c r="BG44" s="174" t="e">
        <f>IF(#REF!="","x",YEAR(#REF!))</f>
        <v>#REF!</v>
      </c>
      <c r="BH44" s="135" t="e">
        <f>IF(#REF!="","x",#REF!)</f>
        <v>#REF!</v>
      </c>
      <c r="BI44" s="135" t="e">
        <f>IF(#REF!="","x",#REF!)</f>
        <v>#REF!</v>
      </c>
      <c r="BJ44" s="135" t="e">
        <f>IF(#REF!="","x",#REF!)</f>
        <v>#REF!</v>
      </c>
      <c r="BK44" s="135" t="e">
        <f>IF(#REF!="","x",#REF!)</f>
        <v>#REF!</v>
      </c>
      <c r="BL44" s="135" t="e">
        <f>IF(#REF!="","x",#REF!)</f>
        <v>#REF!</v>
      </c>
      <c r="BM44" s="135" t="e">
        <f>IF(#REF!="","x",#REF!)</f>
        <v>#REF!</v>
      </c>
      <c r="BN44" s="135" t="e">
        <f>IF(#REF!="","x",#REF!)</f>
        <v>#REF!</v>
      </c>
      <c r="BO44" s="135" t="e">
        <f>IF(#REF!="","x",#REF!)</f>
        <v>#REF!</v>
      </c>
      <c r="BP44" s="135" t="e">
        <f>IF(#REF!="","x",#REF!)</f>
        <v>#REF!</v>
      </c>
      <c r="BQ44" s="135" t="e">
        <f>IF(#REF!="","x",#REF!)</f>
        <v>#REF!</v>
      </c>
      <c r="BR44" s="135" t="e">
        <f>IF(#REF!="","x",#REF!)</f>
        <v>#REF!</v>
      </c>
      <c r="BS44" s="135" t="e">
        <f>IF(#REF!="","x",#REF!)</f>
        <v>#REF!</v>
      </c>
      <c r="BT44" s="135" t="e">
        <f>IF(#REF!="","x",#REF!)</f>
        <v>#REF!</v>
      </c>
      <c r="BU44" s="135" t="e">
        <f>IF(#REF!="","x",#REF!)</f>
        <v>#REF!</v>
      </c>
      <c r="BV44" s="135" t="e">
        <f>IF(#REF!="","x",#REF!)</f>
        <v>#REF!</v>
      </c>
      <c r="BW44" s="135" t="e">
        <f>IF(#REF!="","x",#REF!)</f>
        <v>#REF!</v>
      </c>
      <c r="BX44" s="135" t="e">
        <f>IF(#REF!="","x",#REF!)</f>
        <v>#REF!</v>
      </c>
      <c r="BY44" s="135" t="e">
        <f>IF(#REF!="","x",#REF!)</f>
        <v>#REF!</v>
      </c>
      <c r="BZ44" s="135" t="e">
        <f>IF(#REF!="","x",#REF!)</f>
        <v>#REF!</v>
      </c>
      <c r="CA44" s="135" t="e">
        <f>IF(#REF!="","x",#REF!)</f>
        <v>#REF!</v>
      </c>
      <c r="CB44" s="135" t="e">
        <f>IF(#REF!="","x",#REF!)</f>
        <v>#REF!</v>
      </c>
    </row>
    <row r="45" spans="1:80" x14ac:dyDescent="0.3">
      <c r="A45" s="111" t="s">
        <v>76</v>
      </c>
      <c r="B45" s="94" t="s">
        <v>75</v>
      </c>
      <c r="C45" s="135" t="e">
        <f>IF(#REF!="","x",#REF!)</f>
        <v>#REF!</v>
      </c>
      <c r="D45" s="135" t="e">
        <f>IF(#REF!="","x",#REF!)</f>
        <v>#REF!</v>
      </c>
      <c r="E45" s="135" t="e">
        <f>IF(#REF!="","x",#REF!)</f>
        <v>#REF!</v>
      </c>
      <c r="F45" s="135" t="e">
        <f>IF(#REF!="","x",#REF!)</f>
        <v>#REF!</v>
      </c>
      <c r="G45" s="135" t="e">
        <f>IF(#REF!="","x",#REF!)</f>
        <v>#REF!</v>
      </c>
      <c r="H45" s="135" t="e">
        <f>IF(#REF!="","x",#REF!)</f>
        <v>#REF!</v>
      </c>
      <c r="I45" s="135" t="e">
        <f>IF(#REF!="","x",#REF!)</f>
        <v>#REF!</v>
      </c>
      <c r="J45" s="135" t="e">
        <f>IF(#REF!="","x",#REF!)</f>
        <v>#REF!</v>
      </c>
      <c r="K45" s="135" t="e">
        <f>IF(#REF!="","x",#REF!)</f>
        <v>#REF!</v>
      </c>
      <c r="L45" s="135" t="e">
        <f>IF(#REF!="","x",#REF!)</f>
        <v>#REF!</v>
      </c>
      <c r="M45" s="135" t="e">
        <f>IF(#REF!="","x",#REF!)</f>
        <v>#REF!</v>
      </c>
      <c r="N45" s="135" t="e">
        <f>IF(#REF!="","x",#REF!)</f>
        <v>#REF!</v>
      </c>
      <c r="O45" s="135" t="e">
        <f>IF(#REF!="","x",#REF!)</f>
        <v>#REF!</v>
      </c>
      <c r="P45" s="135" t="e">
        <f>IF(#REF!="","x",#REF!)</f>
        <v>#REF!</v>
      </c>
      <c r="Q45" s="135" t="e">
        <f>IF(#REF!="","x",#REF!)</f>
        <v>#REF!</v>
      </c>
      <c r="R45" s="135" t="e">
        <f>IF(#REF!="","x",#REF!)</f>
        <v>#REF!</v>
      </c>
      <c r="S45" s="135" t="e">
        <f>IF(#REF!="","x",#REF!)</f>
        <v>#REF!</v>
      </c>
      <c r="T45" s="135" t="e">
        <f>IF(#REF!="","x",#REF!)</f>
        <v>#REF!</v>
      </c>
      <c r="U45" s="135" t="e">
        <f>IF(#REF!="","x",#REF!)</f>
        <v>#REF!</v>
      </c>
      <c r="V45" s="135" t="e">
        <f>IF(#REF!="","x",#REF!)</f>
        <v>#REF!</v>
      </c>
      <c r="W45" s="135" t="e">
        <f>IF(#REF!="","x",#REF!)</f>
        <v>#REF!</v>
      </c>
      <c r="X45" s="135" t="e">
        <f>IF(#REF!="","x",#REF!)</f>
        <v>#REF!</v>
      </c>
      <c r="Y45" s="135" t="e">
        <f>IF(#REF!="","x",#REF!)</f>
        <v>#REF!</v>
      </c>
      <c r="Z45" s="135" t="e">
        <f>IF(#REF!="","x",#REF!)</f>
        <v>#REF!</v>
      </c>
      <c r="AA45" s="135" t="e">
        <f>IF(#REF!="","x",#REF!)</f>
        <v>#REF!</v>
      </c>
      <c r="AB45" s="135" t="e">
        <f>IF(#REF!="","x",#REF!)</f>
        <v>#REF!</v>
      </c>
      <c r="AC45" s="135" t="e">
        <f>IF(#REF!="","x",#REF!)</f>
        <v>#REF!</v>
      </c>
      <c r="AD45" s="135" t="e">
        <f>IF(#REF!="","x",#REF!)</f>
        <v>#REF!</v>
      </c>
      <c r="AE45" s="135" t="e">
        <f>IF(#REF!="","x",#REF!)</f>
        <v>#REF!</v>
      </c>
      <c r="AF45" s="135" t="e">
        <f>IF(#REF!="","x",#REF!)</f>
        <v>#REF!</v>
      </c>
      <c r="AG45" s="135" t="e">
        <f>IF(#REF!="","x",#REF!)</f>
        <v>#REF!</v>
      </c>
      <c r="AH45" s="135" t="e">
        <f>IF(#REF!="","x",#REF!)</f>
        <v>#REF!</v>
      </c>
      <c r="AI45" s="135" t="e">
        <f>IF(#REF!="","x",#REF!)</f>
        <v>#REF!</v>
      </c>
      <c r="AJ45" s="135" t="e">
        <f>IF(#REF!="","x",#REF!)</f>
        <v>#REF!</v>
      </c>
      <c r="AK45" s="135" t="e">
        <f>IF(#REF!="","x",#REF!)</f>
        <v>#REF!</v>
      </c>
      <c r="AL45" s="135" t="e">
        <f>IF(#REF!="","x",#REF!)</f>
        <v>#REF!</v>
      </c>
      <c r="AM45" s="135" t="e">
        <f>IF(#REF!="","x",#REF!)</f>
        <v>#REF!</v>
      </c>
      <c r="AN45" s="135" t="e">
        <f>IF(#REF!="","x",#REF!)</f>
        <v>#REF!</v>
      </c>
      <c r="AO45" s="135" t="e">
        <f>IF(#REF!="","x",#REF!)</f>
        <v>#REF!</v>
      </c>
      <c r="AP45" s="135" t="e">
        <f>IF(#REF!="","x",#REF!)</f>
        <v>#REF!</v>
      </c>
      <c r="AQ45" s="135" t="e">
        <f>IF(#REF!="","x",#REF!)</f>
        <v>#REF!</v>
      </c>
      <c r="AR45" s="135" t="e">
        <f>IF(#REF!="","x",#REF!)</f>
        <v>#REF!</v>
      </c>
      <c r="AS45" s="135" t="e">
        <f>IF(#REF!="","x",#REF!)</f>
        <v>#REF!</v>
      </c>
      <c r="AT45" s="135" t="e">
        <f>IF(#REF!="","x",#REF!)</f>
        <v>#REF!</v>
      </c>
      <c r="AU45" s="135" t="e">
        <f>IF(#REF!="","x",#REF!)</f>
        <v>#REF!</v>
      </c>
      <c r="AV45" s="135" t="e">
        <f>IF(#REF!="","x",#REF!)</f>
        <v>#REF!</v>
      </c>
      <c r="AW45" s="135" t="e">
        <f>IF(#REF!="","x",#REF!)</f>
        <v>#REF!</v>
      </c>
      <c r="AX45" s="135" t="e">
        <f>IF(#REF!="","x",#REF!)</f>
        <v>#REF!</v>
      </c>
      <c r="AY45" s="135" t="e">
        <f>IF(#REF!="","x",#REF!)</f>
        <v>#REF!</v>
      </c>
      <c r="AZ45" s="135" t="e">
        <f>IF(#REF!="","x",#REF!)</f>
        <v>#REF!</v>
      </c>
      <c r="BA45" s="135" t="e">
        <f>IF(#REF!="","x",#REF!)</f>
        <v>#REF!</v>
      </c>
      <c r="BB45" s="135" t="e">
        <f>IF(#REF!="","x",#REF!)</f>
        <v>#REF!</v>
      </c>
      <c r="BC45" s="135" t="e">
        <f>IF(#REF!="","x",#REF!)</f>
        <v>#REF!</v>
      </c>
      <c r="BD45" s="135" t="e">
        <f>IF(#REF!="","x",#REF!)</f>
        <v>#REF!</v>
      </c>
      <c r="BE45" s="174" t="e">
        <f>IF(#REF!="","x",YEAR(#REF!))</f>
        <v>#REF!</v>
      </c>
      <c r="BF45" s="174" t="e">
        <f>IF(#REF!="","x",YEAR(#REF!))</f>
        <v>#REF!</v>
      </c>
      <c r="BG45" s="174" t="e">
        <f>IF(#REF!="","x",YEAR(#REF!))</f>
        <v>#REF!</v>
      </c>
      <c r="BH45" s="135" t="e">
        <f>IF(#REF!="","x",#REF!)</f>
        <v>#REF!</v>
      </c>
      <c r="BI45" s="135" t="e">
        <f>IF(#REF!="","x",#REF!)</f>
        <v>#REF!</v>
      </c>
      <c r="BJ45" s="135" t="e">
        <f>IF(#REF!="","x",#REF!)</f>
        <v>#REF!</v>
      </c>
      <c r="BK45" s="135" t="e">
        <f>IF(#REF!="","x",#REF!)</f>
        <v>#REF!</v>
      </c>
      <c r="BL45" s="135" t="e">
        <f>IF(#REF!="","x",#REF!)</f>
        <v>#REF!</v>
      </c>
      <c r="BM45" s="135" t="e">
        <f>IF(#REF!="","x",#REF!)</f>
        <v>#REF!</v>
      </c>
      <c r="BN45" s="135" t="e">
        <f>IF(#REF!="","x",#REF!)</f>
        <v>#REF!</v>
      </c>
      <c r="BO45" s="135" t="e">
        <f>IF(#REF!="","x",#REF!)</f>
        <v>#REF!</v>
      </c>
      <c r="BP45" s="135" t="e">
        <f>IF(#REF!="","x",#REF!)</f>
        <v>#REF!</v>
      </c>
      <c r="BQ45" s="135" t="e">
        <f>IF(#REF!="","x",#REF!)</f>
        <v>#REF!</v>
      </c>
      <c r="BR45" s="135" t="e">
        <f>IF(#REF!="","x",#REF!)</f>
        <v>#REF!</v>
      </c>
      <c r="BS45" s="135" t="e">
        <f>IF(#REF!="","x",#REF!)</f>
        <v>#REF!</v>
      </c>
      <c r="BT45" s="135" t="e">
        <f>IF(#REF!="","x",#REF!)</f>
        <v>#REF!</v>
      </c>
      <c r="BU45" s="135" t="e">
        <f>IF(#REF!="","x",#REF!)</f>
        <v>#REF!</v>
      </c>
      <c r="BV45" s="135" t="e">
        <f>IF(#REF!="","x",#REF!)</f>
        <v>#REF!</v>
      </c>
      <c r="BW45" s="135" t="e">
        <f>IF(#REF!="","x",#REF!)</f>
        <v>#REF!</v>
      </c>
      <c r="BX45" s="135" t="e">
        <f>IF(#REF!="","x",#REF!)</f>
        <v>#REF!</v>
      </c>
      <c r="BY45" s="135" t="e">
        <f>IF(#REF!="","x",#REF!)</f>
        <v>#REF!</v>
      </c>
      <c r="BZ45" s="135" t="e">
        <f>IF(#REF!="","x",#REF!)</f>
        <v>#REF!</v>
      </c>
      <c r="CA45" s="135" t="e">
        <f>IF(#REF!="","x",#REF!)</f>
        <v>#REF!</v>
      </c>
      <c r="CB45" s="135" t="e">
        <f>IF(#REF!="","x",#REF!)</f>
        <v>#REF!</v>
      </c>
    </row>
    <row r="46" spans="1:80" x14ac:dyDescent="0.3">
      <c r="A46" s="111" t="s">
        <v>78</v>
      </c>
      <c r="B46" s="94" t="s">
        <v>77</v>
      </c>
      <c r="C46" s="135" t="e">
        <f>IF(#REF!="","x",#REF!)</f>
        <v>#REF!</v>
      </c>
      <c r="D46" s="135" t="e">
        <f>IF(#REF!="","x",#REF!)</f>
        <v>#REF!</v>
      </c>
      <c r="E46" s="135" t="e">
        <f>IF(#REF!="","x",#REF!)</f>
        <v>#REF!</v>
      </c>
      <c r="F46" s="135" t="e">
        <f>IF(#REF!="","x",#REF!)</f>
        <v>#REF!</v>
      </c>
      <c r="G46" s="135" t="e">
        <f>IF(#REF!="","x",#REF!)</f>
        <v>#REF!</v>
      </c>
      <c r="H46" s="135" t="e">
        <f>IF(#REF!="","x",#REF!)</f>
        <v>#REF!</v>
      </c>
      <c r="I46" s="135" t="e">
        <f>IF(#REF!="","x",#REF!)</f>
        <v>#REF!</v>
      </c>
      <c r="J46" s="135" t="e">
        <f>IF(#REF!="","x",#REF!)</f>
        <v>#REF!</v>
      </c>
      <c r="K46" s="135" t="e">
        <f>IF(#REF!="","x",#REF!)</f>
        <v>#REF!</v>
      </c>
      <c r="L46" s="135" t="e">
        <f>IF(#REF!="","x",#REF!)</f>
        <v>#REF!</v>
      </c>
      <c r="M46" s="135" t="e">
        <f>IF(#REF!="","x",#REF!)</f>
        <v>#REF!</v>
      </c>
      <c r="N46" s="135" t="e">
        <f>IF(#REF!="","x",#REF!)</f>
        <v>#REF!</v>
      </c>
      <c r="O46" s="135" t="e">
        <f>IF(#REF!="","x",#REF!)</f>
        <v>#REF!</v>
      </c>
      <c r="P46" s="135" t="e">
        <f>IF(#REF!="","x",#REF!)</f>
        <v>#REF!</v>
      </c>
      <c r="Q46" s="135" t="e">
        <f>IF(#REF!="","x",#REF!)</f>
        <v>#REF!</v>
      </c>
      <c r="R46" s="135" t="e">
        <f>IF(#REF!="","x",#REF!)</f>
        <v>#REF!</v>
      </c>
      <c r="S46" s="135" t="e">
        <f>IF(#REF!="","x",#REF!)</f>
        <v>#REF!</v>
      </c>
      <c r="T46" s="135" t="e">
        <f>IF(#REF!="","x",#REF!)</f>
        <v>#REF!</v>
      </c>
      <c r="U46" s="135" t="e">
        <f>IF(#REF!="","x",#REF!)</f>
        <v>#REF!</v>
      </c>
      <c r="V46" s="135" t="e">
        <f>IF(#REF!="","x",#REF!)</f>
        <v>#REF!</v>
      </c>
      <c r="W46" s="135" t="e">
        <f>IF(#REF!="","x",#REF!)</f>
        <v>#REF!</v>
      </c>
      <c r="X46" s="135" t="e">
        <f>IF(#REF!="","x",#REF!)</f>
        <v>#REF!</v>
      </c>
      <c r="Y46" s="135" t="e">
        <f>IF(#REF!="","x",#REF!)</f>
        <v>#REF!</v>
      </c>
      <c r="Z46" s="135" t="e">
        <f>IF(#REF!="","x",#REF!)</f>
        <v>#REF!</v>
      </c>
      <c r="AA46" s="135" t="e">
        <f>IF(#REF!="","x",#REF!)</f>
        <v>#REF!</v>
      </c>
      <c r="AB46" s="135" t="e">
        <f>IF(#REF!="","x",#REF!)</f>
        <v>#REF!</v>
      </c>
      <c r="AC46" s="135" t="e">
        <f>IF(#REF!="","x",#REF!)</f>
        <v>#REF!</v>
      </c>
      <c r="AD46" s="135" t="e">
        <f>IF(#REF!="","x",#REF!)</f>
        <v>#REF!</v>
      </c>
      <c r="AE46" s="135" t="e">
        <f>IF(#REF!="","x",#REF!)</f>
        <v>#REF!</v>
      </c>
      <c r="AF46" s="135" t="e">
        <f>IF(#REF!="","x",#REF!)</f>
        <v>#REF!</v>
      </c>
      <c r="AG46" s="135" t="e">
        <f>IF(#REF!="","x",#REF!)</f>
        <v>#REF!</v>
      </c>
      <c r="AH46" s="135" t="e">
        <f>IF(#REF!="","x",#REF!)</f>
        <v>#REF!</v>
      </c>
      <c r="AI46" s="135" t="e">
        <f>IF(#REF!="","x",#REF!)</f>
        <v>#REF!</v>
      </c>
      <c r="AJ46" s="135" t="e">
        <f>IF(#REF!="","x",#REF!)</f>
        <v>#REF!</v>
      </c>
      <c r="AK46" s="135" t="e">
        <f>IF(#REF!="","x",#REF!)</f>
        <v>#REF!</v>
      </c>
      <c r="AL46" s="135" t="e">
        <f>IF(#REF!="","x",#REF!)</f>
        <v>#REF!</v>
      </c>
      <c r="AM46" s="135" t="e">
        <f>IF(#REF!="","x",#REF!)</f>
        <v>#REF!</v>
      </c>
      <c r="AN46" s="135" t="e">
        <f>IF(#REF!="","x",#REF!)</f>
        <v>#REF!</v>
      </c>
      <c r="AO46" s="135" t="e">
        <f>IF(#REF!="","x",#REF!)</f>
        <v>#REF!</v>
      </c>
      <c r="AP46" s="135" t="e">
        <f>IF(#REF!="","x",#REF!)</f>
        <v>#REF!</v>
      </c>
      <c r="AQ46" s="135" t="e">
        <f>IF(#REF!="","x",#REF!)</f>
        <v>#REF!</v>
      </c>
      <c r="AR46" s="135" t="e">
        <f>IF(#REF!="","x",#REF!)</f>
        <v>#REF!</v>
      </c>
      <c r="AS46" s="135" t="e">
        <f>IF(#REF!="","x",#REF!)</f>
        <v>#REF!</v>
      </c>
      <c r="AT46" s="135" t="e">
        <f>IF(#REF!="","x",#REF!)</f>
        <v>#REF!</v>
      </c>
      <c r="AU46" s="135" t="e">
        <f>IF(#REF!="","x",#REF!)</f>
        <v>#REF!</v>
      </c>
      <c r="AV46" s="135" t="e">
        <f>IF(#REF!="","x",#REF!)</f>
        <v>#REF!</v>
      </c>
      <c r="AW46" s="135" t="e">
        <f>IF(#REF!="","x",#REF!)</f>
        <v>#REF!</v>
      </c>
      <c r="AX46" s="135" t="e">
        <f>IF(#REF!="","x",#REF!)</f>
        <v>#REF!</v>
      </c>
      <c r="AY46" s="135" t="e">
        <f>IF(#REF!="","x",#REF!)</f>
        <v>#REF!</v>
      </c>
      <c r="AZ46" s="135" t="e">
        <f>IF(#REF!="","x",#REF!)</f>
        <v>#REF!</v>
      </c>
      <c r="BA46" s="135" t="e">
        <f>IF(#REF!="","x",#REF!)</f>
        <v>#REF!</v>
      </c>
      <c r="BB46" s="135" t="e">
        <f>IF(#REF!="","x",#REF!)</f>
        <v>#REF!</v>
      </c>
      <c r="BC46" s="135" t="e">
        <f>IF(#REF!="","x",#REF!)</f>
        <v>#REF!</v>
      </c>
      <c r="BD46" s="135" t="e">
        <f>IF(#REF!="","x",#REF!)</f>
        <v>#REF!</v>
      </c>
      <c r="BE46" s="174" t="e">
        <f>IF(#REF!="","x",YEAR(#REF!))</f>
        <v>#REF!</v>
      </c>
      <c r="BF46" s="174" t="e">
        <f>IF(#REF!="","x",YEAR(#REF!))</f>
        <v>#REF!</v>
      </c>
      <c r="BG46" s="174" t="e">
        <f>IF(#REF!="","x",YEAR(#REF!))</f>
        <v>#REF!</v>
      </c>
      <c r="BH46" s="135" t="e">
        <f>IF(#REF!="","x",#REF!)</f>
        <v>#REF!</v>
      </c>
      <c r="BI46" s="135" t="e">
        <f>IF(#REF!="","x",#REF!)</f>
        <v>#REF!</v>
      </c>
      <c r="BJ46" s="135" t="e">
        <f>IF(#REF!="","x",#REF!)</f>
        <v>#REF!</v>
      </c>
      <c r="BK46" s="135" t="e">
        <f>IF(#REF!="","x",#REF!)</f>
        <v>#REF!</v>
      </c>
      <c r="BL46" s="135" t="e">
        <f>IF(#REF!="","x",#REF!)</f>
        <v>#REF!</v>
      </c>
      <c r="BM46" s="135" t="e">
        <f>IF(#REF!="","x",#REF!)</f>
        <v>#REF!</v>
      </c>
      <c r="BN46" s="135" t="e">
        <f>IF(#REF!="","x",#REF!)</f>
        <v>#REF!</v>
      </c>
      <c r="BO46" s="135" t="e">
        <f>IF(#REF!="","x",#REF!)</f>
        <v>#REF!</v>
      </c>
      <c r="BP46" s="135" t="e">
        <f>IF(#REF!="","x",#REF!)</f>
        <v>#REF!</v>
      </c>
      <c r="BQ46" s="135" t="e">
        <f>IF(#REF!="","x",#REF!)</f>
        <v>#REF!</v>
      </c>
      <c r="BR46" s="135" t="e">
        <f>IF(#REF!="","x",#REF!)</f>
        <v>#REF!</v>
      </c>
      <c r="BS46" s="135" t="e">
        <f>IF(#REF!="","x",#REF!)</f>
        <v>#REF!</v>
      </c>
      <c r="BT46" s="135" t="e">
        <f>IF(#REF!="","x",#REF!)</f>
        <v>#REF!</v>
      </c>
      <c r="BU46" s="135" t="e">
        <f>IF(#REF!="","x",#REF!)</f>
        <v>#REF!</v>
      </c>
      <c r="BV46" s="135" t="e">
        <f>IF(#REF!="","x",#REF!)</f>
        <v>#REF!</v>
      </c>
      <c r="BW46" s="135" t="e">
        <f>IF(#REF!="","x",#REF!)</f>
        <v>#REF!</v>
      </c>
      <c r="BX46" s="135" t="e">
        <f>IF(#REF!="","x",#REF!)</f>
        <v>#REF!</v>
      </c>
      <c r="BY46" s="135" t="e">
        <f>IF(#REF!="","x",#REF!)</f>
        <v>#REF!</v>
      </c>
      <c r="BZ46" s="135" t="e">
        <f>IF(#REF!="","x",#REF!)</f>
        <v>#REF!</v>
      </c>
      <c r="CA46" s="135" t="e">
        <f>IF(#REF!="","x",#REF!)</f>
        <v>#REF!</v>
      </c>
      <c r="CB46" s="135" t="e">
        <f>IF(#REF!="","x",#REF!)</f>
        <v>#REF!</v>
      </c>
    </row>
    <row r="47" spans="1:80" x14ac:dyDescent="0.3">
      <c r="A47" s="111" t="s">
        <v>80</v>
      </c>
      <c r="B47" s="94" t="s">
        <v>79</v>
      </c>
      <c r="C47" s="135" t="e">
        <f>IF(#REF!="","x",#REF!)</f>
        <v>#REF!</v>
      </c>
      <c r="D47" s="135" t="e">
        <f>IF(#REF!="","x",#REF!)</f>
        <v>#REF!</v>
      </c>
      <c r="E47" s="135" t="e">
        <f>IF(#REF!="","x",#REF!)</f>
        <v>#REF!</v>
      </c>
      <c r="F47" s="135" t="e">
        <f>IF(#REF!="","x",#REF!)</f>
        <v>#REF!</v>
      </c>
      <c r="G47" s="135" t="e">
        <f>IF(#REF!="","x",#REF!)</f>
        <v>#REF!</v>
      </c>
      <c r="H47" s="135" t="e">
        <f>IF(#REF!="","x",#REF!)</f>
        <v>#REF!</v>
      </c>
      <c r="I47" s="135" t="e">
        <f>IF(#REF!="","x",#REF!)</f>
        <v>#REF!</v>
      </c>
      <c r="J47" s="135" t="e">
        <f>IF(#REF!="","x",#REF!)</f>
        <v>#REF!</v>
      </c>
      <c r="K47" s="135" t="e">
        <f>IF(#REF!="","x",#REF!)</f>
        <v>#REF!</v>
      </c>
      <c r="L47" s="135" t="e">
        <f>IF(#REF!="","x",#REF!)</f>
        <v>#REF!</v>
      </c>
      <c r="M47" s="135" t="e">
        <f>IF(#REF!="","x",#REF!)</f>
        <v>#REF!</v>
      </c>
      <c r="N47" s="135" t="e">
        <f>IF(#REF!="","x",#REF!)</f>
        <v>#REF!</v>
      </c>
      <c r="O47" s="135" t="e">
        <f>IF(#REF!="","x",#REF!)</f>
        <v>#REF!</v>
      </c>
      <c r="P47" s="135" t="e">
        <f>IF(#REF!="","x",#REF!)</f>
        <v>#REF!</v>
      </c>
      <c r="Q47" s="135" t="e">
        <f>IF(#REF!="","x",#REF!)</f>
        <v>#REF!</v>
      </c>
      <c r="R47" s="135" t="e">
        <f>IF(#REF!="","x",#REF!)</f>
        <v>#REF!</v>
      </c>
      <c r="S47" s="135" t="e">
        <f>IF(#REF!="","x",#REF!)</f>
        <v>#REF!</v>
      </c>
      <c r="T47" s="135" t="e">
        <f>IF(#REF!="","x",#REF!)</f>
        <v>#REF!</v>
      </c>
      <c r="U47" s="135" t="e">
        <f>IF(#REF!="","x",#REF!)</f>
        <v>#REF!</v>
      </c>
      <c r="V47" s="135" t="e">
        <f>IF(#REF!="","x",#REF!)</f>
        <v>#REF!</v>
      </c>
      <c r="W47" s="135" t="e">
        <f>IF(#REF!="","x",#REF!)</f>
        <v>#REF!</v>
      </c>
      <c r="X47" s="135" t="e">
        <f>IF(#REF!="","x",#REF!)</f>
        <v>#REF!</v>
      </c>
      <c r="Y47" s="135" t="e">
        <f>IF(#REF!="","x",#REF!)</f>
        <v>#REF!</v>
      </c>
      <c r="Z47" s="135" t="e">
        <f>IF(#REF!="","x",#REF!)</f>
        <v>#REF!</v>
      </c>
      <c r="AA47" s="135" t="e">
        <f>IF(#REF!="","x",#REF!)</f>
        <v>#REF!</v>
      </c>
      <c r="AB47" s="135" t="e">
        <f>IF(#REF!="","x",#REF!)</f>
        <v>#REF!</v>
      </c>
      <c r="AC47" s="135" t="e">
        <f>IF(#REF!="","x",#REF!)</f>
        <v>#REF!</v>
      </c>
      <c r="AD47" s="135" t="e">
        <f>IF(#REF!="","x",#REF!)</f>
        <v>#REF!</v>
      </c>
      <c r="AE47" s="135" t="e">
        <f>IF(#REF!="","x",#REF!)</f>
        <v>#REF!</v>
      </c>
      <c r="AF47" s="135" t="e">
        <f>IF(#REF!="","x",#REF!)</f>
        <v>#REF!</v>
      </c>
      <c r="AG47" s="135" t="e">
        <f>IF(#REF!="","x",#REF!)</f>
        <v>#REF!</v>
      </c>
      <c r="AH47" s="135" t="e">
        <f>IF(#REF!="","x",#REF!)</f>
        <v>#REF!</v>
      </c>
      <c r="AI47" s="135" t="e">
        <f>IF(#REF!="","x",#REF!)</f>
        <v>#REF!</v>
      </c>
      <c r="AJ47" s="135" t="e">
        <f>IF(#REF!="","x",#REF!)</f>
        <v>#REF!</v>
      </c>
      <c r="AK47" s="135" t="e">
        <f>IF(#REF!="","x",#REF!)</f>
        <v>#REF!</v>
      </c>
      <c r="AL47" s="135" t="e">
        <f>IF(#REF!="","x",#REF!)</f>
        <v>#REF!</v>
      </c>
      <c r="AM47" s="135" t="e">
        <f>IF(#REF!="","x",#REF!)</f>
        <v>#REF!</v>
      </c>
      <c r="AN47" s="135" t="e">
        <f>IF(#REF!="","x",#REF!)</f>
        <v>#REF!</v>
      </c>
      <c r="AO47" s="135" t="e">
        <f>IF(#REF!="","x",#REF!)</f>
        <v>#REF!</v>
      </c>
      <c r="AP47" s="135" t="e">
        <f>IF(#REF!="","x",#REF!)</f>
        <v>#REF!</v>
      </c>
      <c r="AQ47" s="135" t="e">
        <f>IF(#REF!="","x",#REF!)</f>
        <v>#REF!</v>
      </c>
      <c r="AR47" s="135" t="e">
        <f>IF(#REF!="","x",#REF!)</f>
        <v>#REF!</v>
      </c>
      <c r="AS47" s="135" t="e">
        <f>IF(#REF!="","x",#REF!)</f>
        <v>#REF!</v>
      </c>
      <c r="AT47" s="135" t="e">
        <f>IF(#REF!="","x",#REF!)</f>
        <v>#REF!</v>
      </c>
      <c r="AU47" s="135" t="e">
        <f>IF(#REF!="","x",#REF!)</f>
        <v>#REF!</v>
      </c>
      <c r="AV47" s="135" t="e">
        <f>IF(#REF!="","x",#REF!)</f>
        <v>#REF!</v>
      </c>
      <c r="AW47" s="135" t="e">
        <f>IF(#REF!="","x",#REF!)</f>
        <v>#REF!</v>
      </c>
      <c r="AX47" s="135" t="e">
        <f>IF(#REF!="","x",#REF!)</f>
        <v>#REF!</v>
      </c>
      <c r="AY47" s="135" t="e">
        <f>IF(#REF!="","x",#REF!)</f>
        <v>#REF!</v>
      </c>
      <c r="AZ47" s="135" t="e">
        <f>IF(#REF!="","x",#REF!)</f>
        <v>#REF!</v>
      </c>
      <c r="BA47" s="135" t="e">
        <f>IF(#REF!="","x",#REF!)</f>
        <v>#REF!</v>
      </c>
      <c r="BB47" s="135" t="e">
        <f>IF(#REF!="","x",#REF!)</f>
        <v>#REF!</v>
      </c>
      <c r="BC47" s="135" t="e">
        <f>IF(#REF!="","x",#REF!)</f>
        <v>#REF!</v>
      </c>
      <c r="BD47" s="135" t="e">
        <f>IF(#REF!="","x",#REF!)</f>
        <v>#REF!</v>
      </c>
      <c r="BE47" s="174" t="e">
        <f>IF(#REF!="","x",YEAR(#REF!))</f>
        <v>#REF!</v>
      </c>
      <c r="BF47" s="174" t="e">
        <f>IF(#REF!="","x",YEAR(#REF!))</f>
        <v>#REF!</v>
      </c>
      <c r="BG47" s="174" t="e">
        <f>IF(#REF!="","x",YEAR(#REF!))</f>
        <v>#REF!</v>
      </c>
      <c r="BH47" s="135" t="e">
        <f>IF(#REF!="","x",#REF!)</f>
        <v>#REF!</v>
      </c>
      <c r="BI47" s="135" t="e">
        <f>IF(#REF!="","x",#REF!)</f>
        <v>#REF!</v>
      </c>
      <c r="BJ47" s="135" t="e">
        <f>IF(#REF!="","x",#REF!)</f>
        <v>#REF!</v>
      </c>
      <c r="BK47" s="135" t="e">
        <f>IF(#REF!="","x",#REF!)</f>
        <v>#REF!</v>
      </c>
      <c r="BL47" s="135" t="e">
        <f>IF(#REF!="","x",#REF!)</f>
        <v>#REF!</v>
      </c>
      <c r="BM47" s="135" t="e">
        <f>IF(#REF!="","x",#REF!)</f>
        <v>#REF!</v>
      </c>
      <c r="BN47" s="135" t="e">
        <f>IF(#REF!="","x",#REF!)</f>
        <v>#REF!</v>
      </c>
      <c r="BO47" s="135" t="e">
        <f>IF(#REF!="","x",#REF!)</f>
        <v>#REF!</v>
      </c>
      <c r="BP47" s="135" t="e">
        <f>IF(#REF!="","x",#REF!)</f>
        <v>#REF!</v>
      </c>
      <c r="BQ47" s="135" t="e">
        <f>IF(#REF!="","x",#REF!)</f>
        <v>#REF!</v>
      </c>
      <c r="BR47" s="135" t="e">
        <f>IF(#REF!="","x",#REF!)</f>
        <v>#REF!</v>
      </c>
      <c r="BS47" s="135" t="e">
        <f>IF(#REF!="","x",#REF!)</f>
        <v>#REF!</v>
      </c>
      <c r="BT47" s="135" t="e">
        <f>IF(#REF!="","x",#REF!)</f>
        <v>#REF!</v>
      </c>
      <c r="BU47" s="135" t="e">
        <f>IF(#REF!="","x",#REF!)</f>
        <v>#REF!</v>
      </c>
      <c r="BV47" s="135" t="e">
        <f>IF(#REF!="","x",#REF!)</f>
        <v>#REF!</v>
      </c>
      <c r="BW47" s="135" t="e">
        <f>IF(#REF!="","x",#REF!)</f>
        <v>#REF!</v>
      </c>
      <c r="BX47" s="135" t="e">
        <f>IF(#REF!="","x",#REF!)</f>
        <v>#REF!</v>
      </c>
      <c r="BY47" s="135" t="e">
        <f>IF(#REF!="","x",#REF!)</f>
        <v>#REF!</v>
      </c>
      <c r="BZ47" s="135" t="e">
        <f>IF(#REF!="","x",#REF!)</f>
        <v>#REF!</v>
      </c>
      <c r="CA47" s="135" t="e">
        <f>IF(#REF!="","x",#REF!)</f>
        <v>#REF!</v>
      </c>
      <c r="CB47" s="135" t="e">
        <f>IF(#REF!="","x",#REF!)</f>
        <v>#REF!</v>
      </c>
    </row>
    <row r="48" spans="1:80" x14ac:dyDescent="0.3">
      <c r="A48" s="111" t="s">
        <v>82</v>
      </c>
      <c r="B48" s="94" t="s">
        <v>81</v>
      </c>
      <c r="C48" s="135" t="e">
        <f>IF(#REF!="","x",#REF!)</f>
        <v>#REF!</v>
      </c>
      <c r="D48" s="135" t="e">
        <f>IF(#REF!="","x",#REF!)</f>
        <v>#REF!</v>
      </c>
      <c r="E48" s="135" t="e">
        <f>IF(#REF!="","x",#REF!)</f>
        <v>#REF!</v>
      </c>
      <c r="F48" s="135" t="e">
        <f>IF(#REF!="","x",#REF!)</f>
        <v>#REF!</v>
      </c>
      <c r="G48" s="135" t="e">
        <f>IF(#REF!="","x",#REF!)</f>
        <v>#REF!</v>
      </c>
      <c r="H48" s="135" t="e">
        <f>IF(#REF!="","x",#REF!)</f>
        <v>#REF!</v>
      </c>
      <c r="I48" s="135" t="e">
        <f>IF(#REF!="","x",#REF!)</f>
        <v>#REF!</v>
      </c>
      <c r="J48" s="135" t="e">
        <f>IF(#REF!="","x",#REF!)</f>
        <v>#REF!</v>
      </c>
      <c r="K48" s="135" t="e">
        <f>IF(#REF!="","x",#REF!)</f>
        <v>#REF!</v>
      </c>
      <c r="L48" s="135" t="e">
        <f>IF(#REF!="","x",#REF!)</f>
        <v>#REF!</v>
      </c>
      <c r="M48" s="135" t="e">
        <f>IF(#REF!="","x",#REF!)</f>
        <v>#REF!</v>
      </c>
      <c r="N48" s="135" t="e">
        <f>IF(#REF!="","x",#REF!)</f>
        <v>#REF!</v>
      </c>
      <c r="O48" s="135" t="e">
        <f>IF(#REF!="","x",#REF!)</f>
        <v>#REF!</v>
      </c>
      <c r="P48" s="135" t="e">
        <f>IF(#REF!="","x",#REF!)</f>
        <v>#REF!</v>
      </c>
      <c r="Q48" s="135" t="e">
        <f>IF(#REF!="","x",#REF!)</f>
        <v>#REF!</v>
      </c>
      <c r="R48" s="135" t="e">
        <f>IF(#REF!="","x",#REF!)</f>
        <v>#REF!</v>
      </c>
      <c r="S48" s="135" t="e">
        <f>IF(#REF!="","x",#REF!)</f>
        <v>#REF!</v>
      </c>
      <c r="T48" s="135" t="e">
        <f>IF(#REF!="","x",#REF!)</f>
        <v>#REF!</v>
      </c>
      <c r="U48" s="135" t="e">
        <f>IF(#REF!="","x",#REF!)</f>
        <v>#REF!</v>
      </c>
      <c r="V48" s="135" t="e">
        <f>IF(#REF!="","x",#REF!)</f>
        <v>#REF!</v>
      </c>
      <c r="W48" s="135" t="e">
        <f>IF(#REF!="","x",#REF!)</f>
        <v>#REF!</v>
      </c>
      <c r="X48" s="135" t="e">
        <f>IF(#REF!="","x",#REF!)</f>
        <v>#REF!</v>
      </c>
      <c r="Y48" s="135" t="e">
        <f>IF(#REF!="","x",#REF!)</f>
        <v>#REF!</v>
      </c>
      <c r="Z48" s="135" t="e">
        <f>IF(#REF!="","x",#REF!)</f>
        <v>#REF!</v>
      </c>
      <c r="AA48" s="135" t="e">
        <f>IF(#REF!="","x",#REF!)</f>
        <v>#REF!</v>
      </c>
      <c r="AB48" s="135" t="e">
        <f>IF(#REF!="","x",#REF!)</f>
        <v>#REF!</v>
      </c>
      <c r="AC48" s="135" t="e">
        <f>IF(#REF!="","x",#REF!)</f>
        <v>#REF!</v>
      </c>
      <c r="AD48" s="135" t="e">
        <f>IF(#REF!="","x",#REF!)</f>
        <v>#REF!</v>
      </c>
      <c r="AE48" s="135" t="e">
        <f>IF(#REF!="","x",#REF!)</f>
        <v>#REF!</v>
      </c>
      <c r="AF48" s="135" t="e">
        <f>IF(#REF!="","x",#REF!)</f>
        <v>#REF!</v>
      </c>
      <c r="AG48" s="135" t="e">
        <f>IF(#REF!="","x",#REF!)</f>
        <v>#REF!</v>
      </c>
      <c r="AH48" s="135" t="e">
        <f>IF(#REF!="","x",#REF!)</f>
        <v>#REF!</v>
      </c>
      <c r="AI48" s="135" t="e">
        <f>IF(#REF!="","x",#REF!)</f>
        <v>#REF!</v>
      </c>
      <c r="AJ48" s="135" t="e">
        <f>IF(#REF!="","x",#REF!)</f>
        <v>#REF!</v>
      </c>
      <c r="AK48" s="135" t="e">
        <f>IF(#REF!="","x",#REF!)</f>
        <v>#REF!</v>
      </c>
      <c r="AL48" s="135" t="e">
        <f>IF(#REF!="","x",#REF!)</f>
        <v>#REF!</v>
      </c>
      <c r="AM48" s="135" t="e">
        <f>IF(#REF!="","x",#REF!)</f>
        <v>#REF!</v>
      </c>
      <c r="AN48" s="135" t="e">
        <f>IF(#REF!="","x",#REF!)</f>
        <v>#REF!</v>
      </c>
      <c r="AO48" s="135" t="e">
        <f>IF(#REF!="","x",#REF!)</f>
        <v>#REF!</v>
      </c>
      <c r="AP48" s="135" t="e">
        <f>IF(#REF!="","x",#REF!)</f>
        <v>#REF!</v>
      </c>
      <c r="AQ48" s="135" t="e">
        <f>IF(#REF!="","x",#REF!)</f>
        <v>#REF!</v>
      </c>
      <c r="AR48" s="135" t="e">
        <f>IF(#REF!="","x",#REF!)</f>
        <v>#REF!</v>
      </c>
      <c r="AS48" s="135" t="e">
        <f>IF(#REF!="","x",#REF!)</f>
        <v>#REF!</v>
      </c>
      <c r="AT48" s="135" t="e">
        <f>IF(#REF!="","x",#REF!)</f>
        <v>#REF!</v>
      </c>
      <c r="AU48" s="135" t="e">
        <f>IF(#REF!="","x",#REF!)</f>
        <v>#REF!</v>
      </c>
      <c r="AV48" s="135" t="e">
        <f>IF(#REF!="","x",#REF!)</f>
        <v>#REF!</v>
      </c>
      <c r="AW48" s="135" t="e">
        <f>IF(#REF!="","x",#REF!)</f>
        <v>#REF!</v>
      </c>
      <c r="AX48" s="135" t="e">
        <f>IF(#REF!="","x",#REF!)</f>
        <v>#REF!</v>
      </c>
      <c r="AY48" s="135" t="e">
        <f>IF(#REF!="","x",#REF!)</f>
        <v>#REF!</v>
      </c>
      <c r="AZ48" s="135" t="e">
        <f>IF(#REF!="","x",#REF!)</f>
        <v>#REF!</v>
      </c>
      <c r="BA48" s="135" t="e">
        <f>IF(#REF!="","x",#REF!)</f>
        <v>#REF!</v>
      </c>
      <c r="BB48" s="135" t="e">
        <f>IF(#REF!="","x",#REF!)</f>
        <v>#REF!</v>
      </c>
      <c r="BC48" s="135" t="e">
        <f>IF(#REF!="","x",#REF!)</f>
        <v>#REF!</v>
      </c>
      <c r="BD48" s="135" t="e">
        <f>IF(#REF!="","x",#REF!)</f>
        <v>#REF!</v>
      </c>
      <c r="BE48" s="174" t="e">
        <f>IF(#REF!="","x",YEAR(#REF!))</f>
        <v>#REF!</v>
      </c>
      <c r="BF48" s="174" t="e">
        <f>IF(#REF!="","x",YEAR(#REF!))</f>
        <v>#REF!</v>
      </c>
      <c r="BG48" s="174" t="e">
        <f>IF(#REF!="","x",YEAR(#REF!))</f>
        <v>#REF!</v>
      </c>
      <c r="BH48" s="135" t="e">
        <f>IF(#REF!="","x",#REF!)</f>
        <v>#REF!</v>
      </c>
      <c r="BI48" s="135" t="e">
        <f>IF(#REF!="","x",#REF!)</f>
        <v>#REF!</v>
      </c>
      <c r="BJ48" s="135" t="e">
        <f>IF(#REF!="","x",#REF!)</f>
        <v>#REF!</v>
      </c>
      <c r="BK48" s="135" t="e">
        <f>IF(#REF!="","x",#REF!)</f>
        <v>#REF!</v>
      </c>
      <c r="BL48" s="135" t="e">
        <f>IF(#REF!="","x",#REF!)</f>
        <v>#REF!</v>
      </c>
      <c r="BM48" s="135" t="e">
        <f>IF(#REF!="","x",#REF!)</f>
        <v>#REF!</v>
      </c>
      <c r="BN48" s="135" t="e">
        <f>IF(#REF!="","x",#REF!)</f>
        <v>#REF!</v>
      </c>
      <c r="BO48" s="135" t="e">
        <f>IF(#REF!="","x",#REF!)</f>
        <v>#REF!</v>
      </c>
      <c r="BP48" s="135" t="e">
        <f>IF(#REF!="","x",#REF!)</f>
        <v>#REF!</v>
      </c>
      <c r="BQ48" s="135" t="e">
        <f>IF(#REF!="","x",#REF!)</f>
        <v>#REF!</v>
      </c>
      <c r="BR48" s="135" t="e">
        <f>IF(#REF!="","x",#REF!)</f>
        <v>#REF!</v>
      </c>
      <c r="BS48" s="135" t="e">
        <f>IF(#REF!="","x",#REF!)</f>
        <v>#REF!</v>
      </c>
      <c r="BT48" s="135" t="e">
        <f>IF(#REF!="","x",#REF!)</f>
        <v>#REF!</v>
      </c>
      <c r="BU48" s="135" t="e">
        <f>IF(#REF!="","x",#REF!)</f>
        <v>#REF!</v>
      </c>
      <c r="BV48" s="135" t="e">
        <f>IF(#REF!="","x",#REF!)</f>
        <v>#REF!</v>
      </c>
      <c r="BW48" s="135" t="e">
        <f>IF(#REF!="","x",#REF!)</f>
        <v>#REF!</v>
      </c>
      <c r="BX48" s="135" t="e">
        <f>IF(#REF!="","x",#REF!)</f>
        <v>#REF!</v>
      </c>
      <c r="BY48" s="135" t="e">
        <f>IF(#REF!="","x",#REF!)</f>
        <v>#REF!</v>
      </c>
      <c r="BZ48" s="135" t="e">
        <f>IF(#REF!="","x",#REF!)</f>
        <v>#REF!</v>
      </c>
      <c r="CA48" s="135" t="e">
        <f>IF(#REF!="","x",#REF!)</f>
        <v>#REF!</v>
      </c>
      <c r="CB48" s="135" t="e">
        <f>IF(#REF!="","x",#REF!)</f>
        <v>#REF!</v>
      </c>
    </row>
    <row r="49" spans="1:80" x14ac:dyDescent="0.3">
      <c r="A49" s="111" t="s">
        <v>84</v>
      </c>
      <c r="B49" s="94" t="s">
        <v>83</v>
      </c>
      <c r="C49" s="135" t="e">
        <f>IF(#REF!="","x",#REF!)</f>
        <v>#REF!</v>
      </c>
      <c r="D49" s="135" t="e">
        <f>IF(#REF!="","x",#REF!)</f>
        <v>#REF!</v>
      </c>
      <c r="E49" s="135" t="e">
        <f>IF(#REF!="","x",#REF!)</f>
        <v>#REF!</v>
      </c>
      <c r="F49" s="135" t="e">
        <f>IF(#REF!="","x",#REF!)</f>
        <v>#REF!</v>
      </c>
      <c r="G49" s="135" t="e">
        <f>IF(#REF!="","x",#REF!)</f>
        <v>#REF!</v>
      </c>
      <c r="H49" s="135" t="e">
        <f>IF(#REF!="","x",#REF!)</f>
        <v>#REF!</v>
      </c>
      <c r="I49" s="135" t="e">
        <f>IF(#REF!="","x",#REF!)</f>
        <v>#REF!</v>
      </c>
      <c r="J49" s="135" t="e">
        <f>IF(#REF!="","x",#REF!)</f>
        <v>#REF!</v>
      </c>
      <c r="K49" s="135" t="e">
        <f>IF(#REF!="","x",#REF!)</f>
        <v>#REF!</v>
      </c>
      <c r="L49" s="135" t="e">
        <f>IF(#REF!="","x",#REF!)</f>
        <v>#REF!</v>
      </c>
      <c r="M49" s="135" t="e">
        <f>IF(#REF!="","x",#REF!)</f>
        <v>#REF!</v>
      </c>
      <c r="N49" s="135" t="e">
        <f>IF(#REF!="","x",#REF!)</f>
        <v>#REF!</v>
      </c>
      <c r="O49" s="135" t="e">
        <f>IF(#REF!="","x",#REF!)</f>
        <v>#REF!</v>
      </c>
      <c r="P49" s="135" t="e">
        <f>IF(#REF!="","x",#REF!)</f>
        <v>#REF!</v>
      </c>
      <c r="Q49" s="135" t="e">
        <f>IF(#REF!="","x",#REF!)</f>
        <v>#REF!</v>
      </c>
      <c r="R49" s="135" t="e">
        <f>IF(#REF!="","x",#REF!)</f>
        <v>#REF!</v>
      </c>
      <c r="S49" s="135" t="e">
        <f>IF(#REF!="","x",#REF!)</f>
        <v>#REF!</v>
      </c>
      <c r="T49" s="135" t="e">
        <f>IF(#REF!="","x",#REF!)</f>
        <v>#REF!</v>
      </c>
      <c r="U49" s="135" t="e">
        <f>IF(#REF!="","x",#REF!)</f>
        <v>#REF!</v>
      </c>
      <c r="V49" s="135" t="e">
        <f>IF(#REF!="","x",#REF!)</f>
        <v>#REF!</v>
      </c>
      <c r="W49" s="135" t="e">
        <f>IF(#REF!="","x",#REF!)</f>
        <v>#REF!</v>
      </c>
      <c r="X49" s="135" t="e">
        <f>IF(#REF!="","x",#REF!)</f>
        <v>#REF!</v>
      </c>
      <c r="Y49" s="135" t="e">
        <f>IF(#REF!="","x",#REF!)</f>
        <v>#REF!</v>
      </c>
      <c r="Z49" s="135" t="e">
        <f>IF(#REF!="","x",#REF!)</f>
        <v>#REF!</v>
      </c>
      <c r="AA49" s="135" t="e">
        <f>IF(#REF!="","x",#REF!)</f>
        <v>#REF!</v>
      </c>
      <c r="AB49" s="135" t="e">
        <f>IF(#REF!="","x",#REF!)</f>
        <v>#REF!</v>
      </c>
      <c r="AC49" s="135" t="e">
        <f>IF(#REF!="","x",#REF!)</f>
        <v>#REF!</v>
      </c>
      <c r="AD49" s="135" t="e">
        <f>IF(#REF!="","x",#REF!)</f>
        <v>#REF!</v>
      </c>
      <c r="AE49" s="135" t="e">
        <f>IF(#REF!="","x",#REF!)</f>
        <v>#REF!</v>
      </c>
      <c r="AF49" s="135" t="e">
        <f>IF(#REF!="","x",#REF!)</f>
        <v>#REF!</v>
      </c>
      <c r="AG49" s="135" t="e">
        <f>IF(#REF!="","x",#REF!)</f>
        <v>#REF!</v>
      </c>
      <c r="AH49" s="135" t="e">
        <f>IF(#REF!="","x",#REF!)</f>
        <v>#REF!</v>
      </c>
      <c r="AI49" s="135" t="e">
        <f>IF(#REF!="","x",#REF!)</f>
        <v>#REF!</v>
      </c>
      <c r="AJ49" s="135" t="e">
        <f>IF(#REF!="","x",#REF!)</f>
        <v>#REF!</v>
      </c>
      <c r="AK49" s="135" t="e">
        <f>IF(#REF!="","x",#REF!)</f>
        <v>#REF!</v>
      </c>
      <c r="AL49" s="135" t="e">
        <f>IF(#REF!="","x",#REF!)</f>
        <v>#REF!</v>
      </c>
      <c r="AM49" s="135" t="e">
        <f>IF(#REF!="","x",#REF!)</f>
        <v>#REF!</v>
      </c>
      <c r="AN49" s="135" t="e">
        <f>IF(#REF!="","x",#REF!)</f>
        <v>#REF!</v>
      </c>
      <c r="AO49" s="135" t="e">
        <f>IF(#REF!="","x",#REF!)</f>
        <v>#REF!</v>
      </c>
      <c r="AP49" s="135" t="e">
        <f>IF(#REF!="","x",#REF!)</f>
        <v>#REF!</v>
      </c>
      <c r="AQ49" s="135" t="e">
        <f>IF(#REF!="","x",#REF!)</f>
        <v>#REF!</v>
      </c>
      <c r="AR49" s="135" t="e">
        <f>IF(#REF!="","x",#REF!)</f>
        <v>#REF!</v>
      </c>
      <c r="AS49" s="135" t="e">
        <f>IF(#REF!="","x",#REF!)</f>
        <v>#REF!</v>
      </c>
      <c r="AT49" s="135" t="e">
        <f>IF(#REF!="","x",#REF!)</f>
        <v>#REF!</v>
      </c>
      <c r="AU49" s="135" t="e">
        <f>IF(#REF!="","x",#REF!)</f>
        <v>#REF!</v>
      </c>
      <c r="AV49" s="135" t="e">
        <f>IF(#REF!="","x",#REF!)</f>
        <v>#REF!</v>
      </c>
      <c r="AW49" s="135" t="e">
        <f>IF(#REF!="","x",#REF!)</f>
        <v>#REF!</v>
      </c>
      <c r="AX49" s="135" t="e">
        <f>IF(#REF!="","x",#REF!)</f>
        <v>#REF!</v>
      </c>
      <c r="AY49" s="135" t="e">
        <f>IF(#REF!="","x",#REF!)</f>
        <v>#REF!</v>
      </c>
      <c r="AZ49" s="135" t="e">
        <f>IF(#REF!="","x",#REF!)</f>
        <v>#REF!</v>
      </c>
      <c r="BA49" s="135" t="e">
        <f>IF(#REF!="","x",#REF!)</f>
        <v>#REF!</v>
      </c>
      <c r="BB49" s="135" t="e">
        <f>IF(#REF!="","x",#REF!)</f>
        <v>#REF!</v>
      </c>
      <c r="BC49" s="135" t="e">
        <f>IF(#REF!="","x",#REF!)</f>
        <v>#REF!</v>
      </c>
      <c r="BD49" s="135" t="e">
        <f>IF(#REF!="","x",#REF!)</f>
        <v>#REF!</v>
      </c>
      <c r="BE49" s="174" t="e">
        <f>IF(#REF!="","x",YEAR(#REF!))</f>
        <v>#REF!</v>
      </c>
      <c r="BF49" s="174" t="e">
        <f>IF(#REF!="","x",YEAR(#REF!))</f>
        <v>#REF!</v>
      </c>
      <c r="BG49" s="174" t="e">
        <f>IF(#REF!="","x",YEAR(#REF!))</f>
        <v>#REF!</v>
      </c>
      <c r="BH49" s="135" t="e">
        <f>IF(#REF!="","x",#REF!)</f>
        <v>#REF!</v>
      </c>
      <c r="BI49" s="135" t="e">
        <f>IF(#REF!="","x",#REF!)</f>
        <v>#REF!</v>
      </c>
      <c r="BJ49" s="135" t="e">
        <f>IF(#REF!="","x",#REF!)</f>
        <v>#REF!</v>
      </c>
      <c r="BK49" s="135" t="e">
        <f>IF(#REF!="","x",#REF!)</f>
        <v>#REF!</v>
      </c>
      <c r="BL49" s="135" t="e">
        <f>IF(#REF!="","x",#REF!)</f>
        <v>#REF!</v>
      </c>
      <c r="BM49" s="135" t="e">
        <f>IF(#REF!="","x",#REF!)</f>
        <v>#REF!</v>
      </c>
      <c r="BN49" s="135" t="e">
        <f>IF(#REF!="","x",#REF!)</f>
        <v>#REF!</v>
      </c>
      <c r="BO49" s="135" t="e">
        <f>IF(#REF!="","x",#REF!)</f>
        <v>#REF!</v>
      </c>
      <c r="BP49" s="135" t="e">
        <f>IF(#REF!="","x",#REF!)</f>
        <v>#REF!</v>
      </c>
      <c r="BQ49" s="135" t="e">
        <f>IF(#REF!="","x",#REF!)</f>
        <v>#REF!</v>
      </c>
      <c r="BR49" s="135" t="e">
        <f>IF(#REF!="","x",#REF!)</f>
        <v>#REF!</v>
      </c>
      <c r="BS49" s="135" t="e">
        <f>IF(#REF!="","x",#REF!)</f>
        <v>#REF!</v>
      </c>
      <c r="BT49" s="135" t="e">
        <f>IF(#REF!="","x",#REF!)</f>
        <v>#REF!</v>
      </c>
      <c r="BU49" s="135" t="e">
        <f>IF(#REF!="","x",#REF!)</f>
        <v>#REF!</v>
      </c>
      <c r="BV49" s="135" t="e">
        <f>IF(#REF!="","x",#REF!)</f>
        <v>#REF!</v>
      </c>
      <c r="BW49" s="135" t="e">
        <f>IF(#REF!="","x",#REF!)</f>
        <v>#REF!</v>
      </c>
      <c r="BX49" s="135" t="e">
        <f>IF(#REF!="","x",#REF!)</f>
        <v>#REF!</v>
      </c>
      <c r="BY49" s="135" t="e">
        <f>IF(#REF!="","x",#REF!)</f>
        <v>#REF!</v>
      </c>
      <c r="BZ49" s="135" t="e">
        <f>IF(#REF!="","x",#REF!)</f>
        <v>#REF!</v>
      </c>
      <c r="CA49" s="135" t="e">
        <f>IF(#REF!="","x",#REF!)</f>
        <v>#REF!</v>
      </c>
      <c r="CB49" s="135" t="e">
        <f>IF(#REF!="","x",#REF!)</f>
        <v>#REF!</v>
      </c>
    </row>
    <row r="50" spans="1:80" x14ac:dyDescent="0.3">
      <c r="A50" s="111" t="s">
        <v>86</v>
      </c>
      <c r="B50" s="94" t="s">
        <v>85</v>
      </c>
      <c r="C50" s="135" t="e">
        <f>IF(#REF!="","x",#REF!)</f>
        <v>#REF!</v>
      </c>
      <c r="D50" s="135" t="e">
        <f>IF(#REF!="","x",#REF!)</f>
        <v>#REF!</v>
      </c>
      <c r="E50" s="135" t="e">
        <f>IF(#REF!="","x",#REF!)</f>
        <v>#REF!</v>
      </c>
      <c r="F50" s="135" t="e">
        <f>IF(#REF!="","x",#REF!)</f>
        <v>#REF!</v>
      </c>
      <c r="G50" s="135" t="e">
        <f>IF(#REF!="","x",#REF!)</f>
        <v>#REF!</v>
      </c>
      <c r="H50" s="135" t="e">
        <f>IF(#REF!="","x",#REF!)</f>
        <v>#REF!</v>
      </c>
      <c r="I50" s="135" t="e">
        <f>IF(#REF!="","x",#REF!)</f>
        <v>#REF!</v>
      </c>
      <c r="J50" s="135" t="e">
        <f>IF(#REF!="","x",#REF!)</f>
        <v>#REF!</v>
      </c>
      <c r="K50" s="135" t="e">
        <f>IF(#REF!="","x",#REF!)</f>
        <v>#REF!</v>
      </c>
      <c r="L50" s="135" t="e">
        <f>IF(#REF!="","x",#REF!)</f>
        <v>#REF!</v>
      </c>
      <c r="M50" s="135" t="e">
        <f>IF(#REF!="","x",#REF!)</f>
        <v>#REF!</v>
      </c>
      <c r="N50" s="135" t="e">
        <f>IF(#REF!="","x",#REF!)</f>
        <v>#REF!</v>
      </c>
      <c r="O50" s="135" t="e">
        <f>IF(#REF!="","x",#REF!)</f>
        <v>#REF!</v>
      </c>
      <c r="P50" s="135" t="e">
        <f>IF(#REF!="","x",#REF!)</f>
        <v>#REF!</v>
      </c>
      <c r="Q50" s="135" t="e">
        <f>IF(#REF!="","x",#REF!)</f>
        <v>#REF!</v>
      </c>
      <c r="R50" s="135" t="e">
        <f>IF(#REF!="","x",#REF!)</f>
        <v>#REF!</v>
      </c>
      <c r="S50" s="135" t="e">
        <f>IF(#REF!="","x",#REF!)</f>
        <v>#REF!</v>
      </c>
      <c r="T50" s="135" t="e">
        <f>IF(#REF!="","x",#REF!)</f>
        <v>#REF!</v>
      </c>
      <c r="U50" s="135" t="e">
        <f>IF(#REF!="","x",#REF!)</f>
        <v>#REF!</v>
      </c>
      <c r="V50" s="135" t="e">
        <f>IF(#REF!="","x",#REF!)</f>
        <v>#REF!</v>
      </c>
      <c r="W50" s="135" t="e">
        <f>IF(#REF!="","x",#REF!)</f>
        <v>#REF!</v>
      </c>
      <c r="X50" s="135" t="e">
        <f>IF(#REF!="","x",#REF!)</f>
        <v>#REF!</v>
      </c>
      <c r="Y50" s="135" t="e">
        <f>IF(#REF!="","x",#REF!)</f>
        <v>#REF!</v>
      </c>
      <c r="Z50" s="135" t="e">
        <f>IF(#REF!="","x",#REF!)</f>
        <v>#REF!</v>
      </c>
      <c r="AA50" s="135" t="e">
        <f>IF(#REF!="","x",#REF!)</f>
        <v>#REF!</v>
      </c>
      <c r="AB50" s="135" t="e">
        <f>IF(#REF!="","x",#REF!)</f>
        <v>#REF!</v>
      </c>
      <c r="AC50" s="135" t="e">
        <f>IF(#REF!="","x",#REF!)</f>
        <v>#REF!</v>
      </c>
      <c r="AD50" s="135" t="e">
        <f>IF(#REF!="","x",#REF!)</f>
        <v>#REF!</v>
      </c>
      <c r="AE50" s="135" t="e">
        <f>IF(#REF!="","x",#REF!)</f>
        <v>#REF!</v>
      </c>
      <c r="AF50" s="135" t="e">
        <f>IF(#REF!="","x",#REF!)</f>
        <v>#REF!</v>
      </c>
      <c r="AG50" s="135" t="e">
        <f>IF(#REF!="","x",#REF!)</f>
        <v>#REF!</v>
      </c>
      <c r="AH50" s="135" t="e">
        <f>IF(#REF!="","x",#REF!)</f>
        <v>#REF!</v>
      </c>
      <c r="AI50" s="135" t="e">
        <f>IF(#REF!="","x",#REF!)</f>
        <v>#REF!</v>
      </c>
      <c r="AJ50" s="135" t="e">
        <f>IF(#REF!="","x",#REF!)</f>
        <v>#REF!</v>
      </c>
      <c r="AK50" s="135" t="e">
        <f>IF(#REF!="","x",#REF!)</f>
        <v>#REF!</v>
      </c>
      <c r="AL50" s="135" t="e">
        <f>IF(#REF!="","x",#REF!)</f>
        <v>#REF!</v>
      </c>
      <c r="AM50" s="135" t="e">
        <f>IF(#REF!="","x",#REF!)</f>
        <v>#REF!</v>
      </c>
      <c r="AN50" s="135" t="e">
        <f>IF(#REF!="","x",#REF!)</f>
        <v>#REF!</v>
      </c>
      <c r="AO50" s="135" t="e">
        <f>IF(#REF!="","x",#REF!)</f>
        <v>#REF!</v>
      </c>
      <c r="AP50" s="135" t="e">
        <f>IF(#REF!="","x",#REF!)</f>
        <v>#REF!</v>
      </c>
      <c r="AQ50" s="135" t="e">
        <f>IF(#REF!="","x",#REF!)</f>
        <v>#REF!</v>
      </c>
      <c r="AR50" s="135" t="e">
        <f>IF(#REF!="","x",#REF!)</f>
        <v>#REF!</v>
      </c>
      <c r="AS50" s="135" t="e">
        <f>IF(#REF!="","x",#REF!)</f>
        <v>#REF!</v>
      </c>
      <c r="AT50" s="135" t="e">
        <f>IF(#REF!="","x",#REF!)</f>
        <v>#REF!</v>
      </c>
      <c r="AU50" s="135" t="e">
        <f>IF(#REF!="","x",#REF!)</f>
        <v>#REF!</v>
      </c>
      <c r="AV50" s="135" t="e">
        <f>IF(#REF!="","x",#REF!)</f>
        <v>#REF!</v>
      </c>
      <c r="AW50" s="135" t="e">
        <f>IF(#REF!="","x",#REF!)</f>
        <v>#REF!</v>
      </c>
      <c r="AX50" s="135" t="e">
        <f>IF(#REF!="","x",#REF!)</f>
        <v>#REF!</v>
      </c>
      <c r="AY50" s="135" t="e">
        <f>IF(#REF!="","x",#REF!)</f>
        <v>#REF!</v>
      </c>
      <c r="AZ50" s="135" t="e">
        <f>IF(#REF!="","x",#REF!)</f>
        <v>#REF!</v>
      </c>
      <c r="BA50" s="135" t="e">
        <f>IF(#REF!="","x",#REF!)</f>
        <v>#REF!</v>
      </c>
      <c r="BB50" s="135" t="e">
        <f>IF(#REF!="","x",#REF!)</f>
        <v>#REF!</v>
      </c>
      <c r="BC50" s="135" t="e">
        <f>IF(#REF!="","x",#REF!)</f>
        <v>#REF!</v>
      </c>
      <c r="BD50" s="135" t="e">
        <f>IF(#REF!="","x",#REF!)</f>
        <v>#REF!</v>
      </c>
      <c r="BE50" s="174" t="e">
        <f>IF(#REF!="","x",YEAR(#REF!))</f>
        <v>#REF!</v>
      </c>
      <c r="BF50" s="174" t="e">
        <f>IF(#REF!="","x",YEAR(#REF!))</f>
        <v>#REF!</v>
      </c>
      <c r="BG50" s="174" t="e">
        <f>IF(#REF!="","x",YEAR(#REF!))</f>
        <v>#REF!</v>
      </c>
      <c r="BH50" s="135" t="e">
        <f>IF(#REF!="","x",#REF!)</f>
        <v>#REF!</v>
      </c>
      <c r="BI50" s="135" t="e">
        <f>IF(#REF!="","x",#REF!)</f>
        <v>#REF!</v>
      </c>
      <c r="BJ50" s="135" t="e">
        <f>IF(#REF!="","x",#REF!)</f>
        <v>#REF!</v>
      </c>
      <c r="BK50" s="135" t="e">
        <f>IF(#REF!="","x",#REF!)</f>
        <v>#REF!</v>
      </c>
      <c r="BL50" s="135" t="e">
        <f>IF(#REF!="","x",#REF!)</f>
        <v>#REF!</v>
      </c>
      <c r="BM50" s="135" t="e">
        <f>IF(#REF!="","x",#REF!)</f>
        <v>#REF!</v>
      </c>
      <c r="BN50" s="135" t="e">
        <f>IF(#REF!="","x",#REF!)</f>
        <v>#REF!</v>
      </c>
      <c r="BO50" s="135" t="e">
        <f>IF(#REF!="","x",#REF!)</f>
        <v>#REF!</v>
      </c>
      <c r="BP50" s="135" t="e">
        <f>IF(#REF!="","x",#REF!)</f>
        <v>#REF!</v>
      </c>
      <c r="BQ50" s="135" t="e">
        <f>IF(#REF!="","x",#REF!)</f>
        <v>#REF!</v>
      </c>
      <c r="BR50" s="135" t="e">
        <f>IF(#REF!="","x",#REF!)</f>
        <v>#REF!</v>
      </c>
      <c r="BS50" s="135" t="e">
        <f>IF(#REF!="","x",#REF!)</f>
        <v>#REF!</v>
      </c>
      <c r="BT50" s="135" t="e">
        <f>IF(#REF!="","x",#REF!)</f>
        <v>#REF!</v>
      </c>
      <c r="BU50" s="135" t="e">
        <f>IF(#REF!="","x",#REF!)</f>
        <v>#REF!</v>
      </c>
      <c r="BV50" s="135" t="e">
        <f>IF(#REF!="","x",#REF!)</f>
        <v>#REF!</v>
      </c>
      <c r="BW50" s="135" t="e">
        <f>IF(#REF!="","x",#REF!)</f>
        <v>#REF!</v>
      </c>
      <c r="BX50" s="135" t="e">
        <f>IF(#REF!="","x",#REF!)</f>
        <v>#REF!</v>
      </c>
      <c r="BY50" s="135" t="e">
        <f>IF(#REF!="","x",#REF!)</f>
        <v>#REF!</v>
      </c>
      <c r="BZ50" s="135" t="e">
        <f>IF(#REF!="","x",#REF!)</f>
        <v>#REF!</v>
      </c>
      <c r="CA50" s="135" t="e">
        <f>IF(#REF!="","x",#REF!)</f>
        <v>#REF!</v>
      </c>
      <c r="CB50" s="135" t="e">
        <f>IF(#REF!="","x",#REF!)</f>
        <v>#REF!</v>
      </c>
    </row>
    <row r="51" spans="1:80" x14ac:dyDescent="0.3">
      <c r="A51" s="111" t="s">
        <v>88</v>
      </c>
      <c r="B51" s="94" t="s">
        <v>87</v>
      </c>
      <c r="C51" s="135" t="e">
        <f>IF(#REF!="","x",#REF!)</f>
        <v>#REF!</v>
      </c>
      <c r="D51" s="135" t="e">
        <f>IF(#REF!="","x",#REF!)</f>
        <v>#REF!</v>
      </c>
      <c r="E51" s="135" t="e">
        <f>IF(#REF!="","x",#REF!)</f>
        <v>#REF!</v>
      </c>
      <c r="F51" s="135" t="e">
        <f>IF(#REF!="","x",#REF!)</f>
        <v>#REF!</v>
      </c>
      <c r="G51" s="135" t="e">
        <f>IF(#REF!="","x",#REF!)</f>
        <v>#REF!</v>
      </c>
      <c r="H51" s="135" t="e">
        <f>IF(#REF!="","x",#REF!)</f>
        <v>#REF!</v>
      </c>
      <c r="I51" s="135" t="e">
        <f>IF(#REF!="","x",#REF!)</f>
        <v>#REF!</v>
      </c>
      <c r="J51" s="135" t="e">
        <f>IF(#REF!="","x",#REF!)</f>
        <v>#REF!</v>
      </c>
      <c r="K51" s="135" t="e">
        <f>IF(#REF!="","x",#REF!)</f>
        <v>#REF!</v>
      </c>
      <c r="L51" s="135" t="e">
        <f>IF(#REF!="","x",#REF!)</f>
        <v>#REF!</v>
      </c>
      <c r="M51" s="135" t="e">
        <f>IF(#REF!="","x",#REF!)</f>
        <v>#REF!</v>
      </c>
      <c r="N51" s="135" t="e">
        <f>IF(#REF!="","x",#REF!)</f>
        <v>#REF!</v>
      </c>
      <c r="O51" s="135" t="e">
        <f>IF(#REF!="","x",#REF!)</f>
        <v>#REF!</v>
      </c>
      <c r="P51" s="135" t="e">
        <f>IF(#REF!="","x",#REF!)</f>
        <v>#REF!</v>
      </c>
      <c r="Q51" s="135" t="e">
        <f>IF(#REF!="","x",#REF!)</f>
        <v>#REF!</v>
      </c>
      <c r="R51" s="135" t="e">
        <f>IF(#REF!="","x",#REF!)</f>
        <v>#REF!</v>
      </c>
      <c r="S51" s="135" t="e">
        <f>IF(#REF!="","x",#REF!)</f>
        <v>#REF!</v>
      </c>
      <c r="T51" s="135" t="e">
        <f>IF(#REF!="","x",#REF!)</f>
        <v>#REF!</v>
      </c>
      <c r="U51" s="135" t="e">
        <f>IF(#REF!="","x",#REF!)</f>
        <v>#REF!</v>
      </c>
      <c r="V51" s="135" t="e">
        <f>IF(#REF!="","x",#REF!)</f>
        <v>#REF!</v>
      </c>
      <c r="W51" s="135" t="e">
        <f>IF(#REF!="","x",#REF!)</f>
        <v>#REF!</v>
      </c>
      <c r="X51" s="135" t="e">
        <f>IF(#REF!="","x",#REF!)</f>
        <v>#REF!</v>
      </c>
      <c r="Y51" s="135" t="e">
        <f>IF(#REF!="","x",#REF!)</f>
        <v>#REF!</v>
      </c>
      <c r="Z51" s="135" t="e">
        <f>IF(#REF!="","x",#REF!)</f>
        <v>#REF!</v>
      </c>
      <c r="AA51" s="135" t="e">
        <f>IF(#REF!="","x",#REF!)</f>
        <v>#REF!</v>
      </c>
      <c r="AB51" s="135" t="e">
        <f>IF(#REF!="","x",#REF!)</f>
        <v>#REF!</v>
      </c>
      <c r="AC51" s="135" t="e">
        <f>IF(#REF!="","x",#REF!)</f>
        <v>#REF!</v>
      </c>
      <c r="AD51" s="135" t="e">
        <f>IF(#REF!="","x",#REF!)</f>
        <v>#REF!</v>
      </c>
      <c r="AE51" s="135" t="e">
        <f>IF(#REF!="","x",#REF!)</f>
        <v>#REF!</v>
      </c>
      <c r="AF51" s="135" t="e">
        <f>IF(#REF!="","x",#REF!)</f>
        <v>#REF!</v>
      </c>
      <c r="AG51" s="135" t="e">
        <f>IF(#REF!="","x",#REF!)</f>
        <v>#REF!</v>
      </c>
      <c r="AH51" s="135" t="e">
        <f>IF(#REF!="","x",#REF!)</f>
        <v>#REF!</v>
      </c>
      <c r="AI51" s="135" t="e">
        <f>IF(#REF!="","x",#REF!)</f>
        <v>#REF!</v>
      </c>
      <c r="AJ51" s="135" t="e">
        <f>IF(#REF!="","x",#REF!)</f>
        <v>#REF!</v>
      </c>
      <c r="AK51" s="135" t="e">
        <f>IF(#REF!="","x",#REF!)</f>
        <v>#REF!</v>
      </c>
      <c r="AL51" s="135" t="e">
        <f>IF(#REF!="","x",#REF!)</f>
        <v>#REF!</v>
      </c>
      <c r="AM51" s="135" t="e">
        <f>IF(#REF!="","x",#REF!)</f>
        <v>#REF!</v>
      </c>
      <c r="AN51" s="135" t="e">
        <f>IF(#REF!="","x",#REF!)</f>
        <v>#REF!</v>
      </c>
      <c r="AO51" s="135" t="e">
        <f>IF(#REF!="","x",#REF!)</f>
        <v>#REF!</v>
      </c>
      <c r="AP51" s="135" t="e">
        <f>IF(#REF!="","x",#REF!)</f>
        <v>#REF!</v>
      </c>
      <c r="AQ51" s="135" t="e">
        <f>IF(#REF!="","x",#REF!)</f>
        <v>#REF!</v>
      </c>
      <c r="AR51" s="135" t="e">
        <f>IF(#REF!="","x",#REF!)</f>
        <v>#REF!</v>
      </c>
      <c r="AS51" s="135" t="e">
        <f>IF(#REF!="","x",#REF!)</f>
        <v>#REF!</v>
      </c>
      <c r="AT51" s="135" t="e">
        <f>IF(#REF!="","x",#REF!)</f>
        <v>#REF!</v>
      </c>
      <c r="AU51" s="135" t="e">
        <f>IF(#REF!="","x",#REF!)</f>
        <v>#REF!</v>
      </c>
      <c r="AV51" s="135" t="e">
        <f>IF(#REF!="","x",#REF!)</f>
        <v>#REF!</v>
      </c>
      <c r="AW51" s="135" t="e">
        <f>IF(#REF!="","x",#REF!)</f>
        <v>#REF!</v>
      </c>
      <c r="AX51" s="135" t="e">
        <f>IF(#REF!="","x",#REF!)</f>
        <v>#REF!</v>
      </c>
      <c r="AY51" s="135" t="e">
        <f>IF(#REF!="","x",#REF!)</f>
        <v>#REF!</v>
      </c>
      <c r="AZ51" s="135" t="e">
        <f>IF(#REF!="","x",#REF!)</f>
        <v>#REF!</v>
      </c>
      <c r="BA51" s="135" t="e">
        <f>IF(#REF!="","x",#REF!)</f>
        <v>#REF!</v>
      </c>
      <c r="BB51" s="135" t="e">
        <f>IF(#REF!="","x",#REF!)</f>
        <v>#REF!</v>
      </c>
      <c r="BC51" s="135" t="e">
        <f>IF(#REF!="","x",#REF!)</f>
        <v>#REF!</v>
      </c>
      <c r="BD51" s="135" t="e">
        <f>IF(#REF!="","x",#REF!)</f>
        <v>#REF!</v>
      </c>
      <c r="BE51" s="174" t="e">
        <f>IF(#REF!="","x",YEAR(#REF!))</f>
        <v>#REF!</v>
      </c>
      <c r="BF51" s="174" t="e">
        <f>IF(#REF!="","x",YEAR(#REF!))</f>
        <v>#REF!</v>
      </c>
      <c r="BG51" s="174" t="e">
        <f>IF(#REF!="","x",YEAR(#REF!))</f>
        <v>#REF!</v>
      </c>
      <c r="BH51" s="135" t="e">
        <f>IF(#REF!="","x",#REF!)</f>
        <v>#REF!</v>
      </c>
      <c r="BI51" s="135" t="e">
        <f>IF(#REF!="","x",#REF!)</f>
        <v>#REF!</v>
      </c>
      <c r="BJ51" s="135" t="e">
        <f>IF(#REF!="","x",#REF!)</f>
        <v>#REF!</v>
      </c>
      <c r="BK51" s="135" t="e">
        <f>IF(#REF!="","x",#REF!)</f>
        <v>#REF!</v>
      </c>
      <c r="BL51" s="135" t="e">
        <f>IF(#REF!="","x",#REF!)</f>
        <v>#REF!</v>
      </c>
      <c r="BM51" s="135" t="e">
        <f>IF(#REF!="","x",#REF!)</f>
        <v>#REF!</v>
      </c>
      <c r="BN51" s="135" t="e">
        <f>IF(#REF!="","x",#REF!)</f>
        <v>#REF!</v>
      </c>
      <c r="BO51" s="135" t="e">
        <f>IF(#REF!="","x",#REF!)</f>
        <v>#REF!</v>
      </c>
      <c r="BP51" s="135" t="e">
        <f>IF(#REF!="","x",#REF!)</f>
        <v>#REF!</v>
      </c>
      <c r="BQ51" s="135" t="e">
        <f>IF(#REF!="","x",#REF!)</f>
        <v>#REF!</v>
      </c>
      <c r="BR51" s="135" t="e">
        <f>IF(#REF!="","x",#REF!)</f>
        <v>#REF!</v>
      </c>
      <c r="BS51" s="135" t="e">
        <f>IF(#REF!="","x",#REF!)</f>
        <v>#REF!</v>
      </c>
      <c r="BT51" s="135" t="e">
        <f>IF(#REF!="","x",#REF!)</f>
        <v>#REF!</v>
      </c>
      <c r="BU51" s="135" t="e">
        <f>IF(#REF!="","x",#REF!)</f>
        <v>#REF!</v>
      </c>
      <c r="BV51" s="135" t="e">
        <f>IF(#REF!="","x",#REF!)</f>
        <v>#REF!</v>
      </c>
      <c r="BW51" s="135" t="e">
        <f>IF(#REF!="","x",#REF!)</f>
        <v>#REF!</v>
      </c>
      <c r="BX51" s="135" t="e">
        <f>IF(#REF!="","x",#REF!)</f>
        <v>#REF!</v>
      </c>
      <c r="BY51" s="135" t="e">
        <f>IF(#REF!="","x",#REF!)</f>
        <v>#REF!</v>
      </c>
      <c r="BZ51" s="135" t="e">
        <f>IF(#REF!="","x",#REF!)</f>
        <v>#REF!</v>
      </c>
      <c r="CA51" s="135" t="e">
        <f>IF(#REF!="","x",#REF!)</f>
        <v>#REF!</v>
      </c>
      <c r="CB51" s="135" t="e">
        <f>IF(#REF!="","x",#REF!)</f>
        <v>#REF!</v>
      </c>
    </row>
    <row r="52" spans="1:80" x14ac:dyDescent="0.3">
      <c r="A52" s="111" t="s">
        <v>90</v>
      </c>
      <c r="B52" s="94" t="s">
        <v>89</v>
      </c>
      <c r="C52" s="135" t="e">
        <f>IF(#REF!="","x",#REF!)</f>
        <v>#REF!</v>
      </c>
      <c r="D52" s="135" t="e">
        <f>IF(#REF!="","x",#REF!)</f>
        <v>#REF!</v>
      </c>
      <c r="E52" s="135" t="e">
        <f>IF(#REF!="","x",#REF!)</f>
        <v>#REF!</v>
      </c>
      <c r="F52" s="135" t="e">
        <f>IF(#REF!="","x",#REF!)</f>
        <v>#REF!</v>
      </c>
      <c r="G52" s="135" t="e">
        <f>IF(#REF!="","x",#REF!)</f>
        <v>#REF!</v>
      </c>
      <c r="H52" s="135" t="e">
        <f>IF(#REF!="","x",#REF!)</f>
        <v>#REF!</v>
      </c>
      <c r="I52" s="135" t="e">
        <f>IF(#REF!="","x",#REF!)</f>
        <v>#REF!</v>
      </c>
      <c r="J52" s="135" t="e">
        <f>IF(#REF!="","x",#REF!)</f>
        <v>#REF!</v>
      </c>
      <c r="K52" s="135" t="e">
        <f>IF(#REF!="","x",#REF!)</f>
        <v>#REF!</v>
      </c>
      <c r="L52" s="135" t="e">
        <f>IF(#REF!="","x",#REF!)</f>
        <v>#REF!</v>
      </c>
      <c r="M52" s="135" t="e">
        <f>IF(#REF!="","x",#REF!)</f>
        <v>#REF!</v>
      </c>
      <c r="N52" s="135" t="e">
        <f>IF(#REF!="","x",#REF!)</f>
        <v>#REF!</v>
      </c>
      <c r="O52" s="135" t="e">
        <f>IF(#REF!="","x",#REF!)</f>
        <v>#REF!</v>
      </c>
      <c r="P52" s="135" t="e">
        <f>IF(#REF!="","x",#REF!)</f>
        <v>#REF!</v>
      </c>
      <c r="Q52" s="135" t="e">
        <f>IF(#REF!="","x",#REF!)</f>
        <v>#REF!</v>
      </c>
      <c r="R52" s="135" t="e">
        <f>IF(#REF!="","x",#REF!)</f>
        <v>#REF!</v>
      </c>
      <c r="S52" s="135" t="e">
        <f>IF(#REF!="","x",#REF!)</f>
        <v>#REF!</v>
      </c>
      <c r="T52" s="135" t="e">
        <f>IF(#REF!="","x",#REF!)</f>
        <v>#REF!</v>
      </c>
      <c r="U52" s="135" t="e">
        <f>IF(#REF!="","x",#REF!)</f>
        <v>#REF!</v>
      </c>
      <c r="V52" s="135" t="e">
        <f>IF(#REF!="","x",#REF!)</f>
        <v>#REF!</v>
      </c>
      <c r="W52" s="135" t="e">
        <f>IF(#REF!="","x",#REF!)</f>
        <v>#REF!</v>
      </c>
      <c r="X52" s="135" t="e">
        <f>IF(#REF!="","x",#REF!)</f>
        <v>#REF!</v>
      </c>
      <c r="Y52" s="135" t="e">
        <f>IF(#REF!="","x",#REF!)</f>
        <v>#REF!</v>
      </c>
      <c r="Z52" s="135" t="e">
        <f>IF(#REF!="","x",#REF!)</f>
        <v>#REF!</v>
      </c>
      <c r="AA52" s="135" t="e">
        <f>IF(#REF!="","x",#REF!)</f>
        <v>#REF!</v>
      </c>
      <c r="AB52" s="135" t="e">
        <f>IF(#REF!="","x",#REF!)</f>
        <v>#REF!</v>
      </c>
      <c r="AC52" s="135" t="e">
        <f>IF(#REF!="","x",#REF!)</f>
        <v>#REF!</v>
      </c>
      <c r="AD52" s="135" t="e">
        <f>IF(#REF!="","x",#REF!)</f>
        <v>#REF!</v>
      </c>
      <c r="AE52" s="135" t="e">
        <f>IF(#REF!="","x",#REF!)</f>
        <v>#REF!</v>
      </c>
      <c r="AF52" s="135" t="e">
        <f>IF(#REF!="","x",#REF!)</f>
        <v>#REF!</v>
      </c>
      <c r="AG52" s="135" t="e">
        <f>IF(#REF!="","x",#REF!)</f>
        <v>#REF!</v>
      </c>
      <c r="AH52" s="135" t="e">
        <f>IF(#REF!="","x",#REF!)</f>
        <v>#REF!</v>
      </c>
      <c r="AI52" s="135" t="e">
        <f>IF(#REF!="","x",#REF!)</f>
        <v>#REF!</v>
      </c>
      <c r="AJ52" s="135" t="e">
        <f>IF(#REF!="","x",#REF!)</f>
        <v>#REF!</v>
      </c>
      <c r="AK52" s="135" t="e">
        <f>IF(#REF!="","x",#REF!)</f>
        <v>#REF!</v>
      </c>
      <c r="AL52" s="135" t="e">
        <f>IF(#REF!="","x",#REF!)</f>
        <v>#REF!</v>
      </c>
      <c r="AM52" s="135" t="e">
        <f>IF(#REF!="","x",#REF!)</f>
        <v>#REF!</v>
      </c>
      <c r="AN52" s="135" t="e">
        <f>IF(#REF!="","x",#REF!)</f>
        <v>#REF!</v>
      </c>
      <c r="AO52" s="135" t="e">
        <f>IF(#REF!="","x",#REF!)</f>
        <v>#REF!</v>
      </c>
      <c r="AP52" s="135" t="e">
        <f>IF(#REF!="","x",#REF!)</f>
        <v>#REF!</v>
      </c>
      <c r="AQ52" s="135" t="e">
        <f>IF(#REF!="","x",#REF!)</f>
        <v>#REF!</v>
      </c>
      <c r="AR52" s="135" t="e">
        <f>IF(#REF!="","x",#REF!)</f>
        <v>#REF!</v>
      </c>
      <c r="AS52" s="135" t="e">
        <f>IF(#REF!="","x",#REF!)</f>
        <v>#REF!</v>
      </c>
      <c r="AT52" s="135" t="e">
        <f>IF(#REF!="","x",#REF!)</f>
        <v>#REF!</v>
      </c>
      <c r="AU52" s="135" t="e">
        <f>IF(#REF!="","x",#REF!)</f>
        <v>#REF!</v>
      </c>
      <c r="AV52" s="135" t="e">
        <f>IF(#REF!="","x",#REF!)</f>
        <v>#REF!</v>
      </c>
      <c r="AW52" s="135" t="e">
        <f>IF(#REF!="","x",#REF!)</f>
        <v>#REF!</v>
      </c>
      <c r="AX52" s="135" t="e">
        <f>IF(#REF!="","x",#REF!)</f>
        <v>#REF!</v>
      </c>
      <c r="AY52" s="135" t="e">
        <f>IF(#REF!="","x",#REF!)</f>
        <v>#REF!</v>
      </c>
      <c r="AZ52" s="135" t="e">
        <f>IF(#REF!="","x",#REF!)</f>
        <v>#REF!</v>
      </c>
      <c r="BA52" s="135" t="e">
        <f>IF(#REF!="","x",#REF!)</f>
        <v>#REF!</v>
      </c>
      <c r="BB52" s="135" t="e">
        <f>IF(#REF!="","x",#REF!)</f>
        <v>#REF!</v>
      </c>
      <c r="BC52" s="135" t="e">
        <f>IF(#REF!="","x",#REF!)</f>
        <v>#REF!</v>
      </c>
      <c r="BD52" s="135" t="e">
        <f>IF(#REF!="","x",#REF!)</f>
        <v>#REF!</v>
      </c>
      <c r="BE52" s="174" t="e">
        <f>IF(#REF!="","x",YEAR(#REF!))</f>
        <v>#REF!</v>
      </c>
      <c r="BF52" s="174" t="e">
        <f>IF(#REF!="","x",YEAR(#REF!))</f>
        <v>#REF!</v>
      </c>
      <c r="BG52" s="174" t="e">
        <f>IF(#REF!="","x",YEAR(#REF!))</f>
        <v>#REF!</v>
      </c>
      <c r="BH52" s="135" t="e">
        <f>IF(#REF!="","x",#REF!)</f>
        <v>#REF!</v>
      </c>
      <c r="BI52" s="135" t="e">
        <f>IF(#REF!="","x",#REF!)</f>
        <v>#REF!</v>
      </c>
      <c r="BJ52" s="135" t="e">
        <f>IF(#REF!="","x",#REF!)</f>
        <v>#REF!</v>
      </c>
      <c r="BK52" s="135" t="e">
        <f>IF(#REF!="","x",#REF!)</f>
        <v>#REF!</v>
      </c>
      <c r="BL52" s="135" t="e">
        <f>IF(#REF!="","x",#REF!)</f>
        <v>#REF!</v>
      </c>
      <c r="BM52" s="135" t="e">
        <f>IF(#REF!="","x",#REF!)</f>
        <v>#REF!</v>
      </c>
      <c r="BN52" s="135" t="e">
        <f>IF(#REF!="","x",#REF!)</f>
        <v>#REF!</v>
      </c>
      <c r="BO52" s="135" t="e">
        <f>IF(#REF!="","x",#REF!)</f>
        <v>#REF!</v>
      </c>
      <c r="BP52" s="135" t="e">
        <f>IF(#REF!="","x",#REF!)</f>
        <v>#REF!</v>
      </c>
      <c r="BQ52" s="135" t="e">
        <f>IF(#REF!="","x",#REF!)</f>
        <v>#REF!</v>
      </c>
      <c r="BR52" s="135" t="e">
        <f>IF(#REF!="","x",#REF!)</f>
        <v>#REF!</v>
      </c>
      <c r="BS52" s="135" t="e">
        <f>IF(#REF!="","x",#REF!)</f>
        <v>#REF!</v>
      </c>
      <c r="BT52" s="135" t="e">
        <f>IF(#REF!="","x",#REF!)</f>
        <v>#REF!</v>
      </c>
      <c r="BU52" s="135" t="e">
        <f>IF(#REF!="","x",#REF!)</f>
        <v>#REF!</v>
      </c>
      <c r="BV52" s="135" t="e">
        <f>IF(#REF!="","x",#REF!)</f>
        <v>#REF!</v>
      </c>
      <c r="BW52" s="135" t="e">
        <f>IF(#REF!="","x",#REF!)</f>
        <v>#REF!</v>
      </c>
      <c r="BX52" s="135" t="e">
        <f>IF(#REF!="","x",#REF!)</f>
        <v>#REF!</v>
      </c>
      <c r="BY52" s="135" t="e">
        <f>IF(#REF!="","x",#REF!)</f>
        <v>#REF!</v>
      </c>
      <c r="BZ52" s="135" t="e">
        <f>IF(#REF!="","x",#REF!)</f>
        <v>#REF!</v>
      </c>
      <c r="CA52" s="135" t="e">
        <f>IF(#REF!="","x",#REF!)</f>
        <v>#REF!</v>
      </c>
      <c r="CB52" s="135" t="e">
        <f>IF(#REF!="","x",#REF!)</f>
        <v>#REF!</v>
      </c>
    </row>
    <row r="53" spans="1:80" x14ac:dyDescent="0.3">
      <c r="A53" s="111" t="s">
        <v>93</v>
      </c>
      <c r="B53" s="94" t="s">
        <v>92</v>
      </c>
      <c r="C53" s="135" t="e">
        <f>IF(#REF!="","x",#REF!)</f>
        <v>#REF!</v>
      </c>
      <c r="D53" s="135" t="e">
        <f>IF(#REF!="","x",#REF!)</f>
        <v>#REF!</v>
      </c>
      <c r="E53" s="135" t="e">
        <f>IF(#REF!="","x",#REF!)</f>
        <v>#REF!</v>
      </c>
      <c r="F53" s="135" t="e">
        <f>IF(#REF!="","x",#REF!)</f>
        <v>#REF!</v>
      </c>
      <c r="G53" s="135" t="e">
        <f>IF(#REF!="","x",#REF!)</f>
        <v>#REF!</v>
      </c>
      <c r="H53" s="135" t="e">
        <f>IF(#REF!="","x",#REF!)</f>
        <v>#REF!</v>
      </c>
      <c r="I53" s="135" t="e">
        <f>IF(#REF!="","x",#REF!)</f>
        <v>#REF!</v>
      </c>
      <c r="J53" s="135" t="e">
        <f>IF(#REF!="","x",#REF!)</f>
        <v>#REF!</v>
      </c>
      <c r="K53" s="135" t="e">
        <f>IF(#REF!="","x",#REF!)</f>
        <v>#REF!</v>
      </c>
      <c r="L53" s="135" t="e">
        <f>IF(#REF!="","x",#REF!)</f>
        <v>#REF!</v>
      </c>
      <c r="M53" s="135" t="e">
        <f>IF(#REF!="","x",#REF!)</f>
        <v>#REF!</v>
      </c>
      <c r="N53" s="135" t="e">
        <f>IF(#REF!="","x",#REF!)</f>
        <v>#REF!</v>
      </c>
      <c r="O53" s="135" t="e">
        <f>IF(#REF!="","x",#REF!)</f>
        <v>#REF!</v>
      </c>
      <c r="P53" s="135" t="e">
        <f>IF(#REF!="","x",#REF!)</f>
        <v>#REF!</v>
      </c>
      <c r="Q53" s="135" t="e">
        <f>IF(#REF!="","x",#REF!)</f>
        <v>#REF!</v>
      </c>
      <c r="R53" s="135" t="e">
        <f>IF(#REF!="","x",#REF!)</f>
        <v>#REF!</v>
      </c>
      <c r="S53" s="135" t="e">
        <f>IF(#REF!="","x",#REF!)</f>
        <v>#REF!</v>
      </c>
      <c r="T53" s="135" t="e">
        <f>IF(#REF!="","x",#REF!)</f>
        <v>#REF!</v>
      </c>
      <c r="U53" s="135" t="e">
        <f>IF(#REF!="","x",#REF!)</f>
        <v>#REF!</v>
      </c>
      <c r="V53" s="135" t="e">
        <f>IF(#REF!="","x",#REF!)</f>
        <v>#REF!</v>
      </c>
      <c r="W53" s="135" t="e">
        <f>IF(#REF!="","x",#REF!)</f>
        <v>#REF!</v>
      </c>
      <c r="X53" s="135" t="e">
        <f>IF(#REF!="","x",#REF!)</f>
        <v>#REF!</v>
      </c>
      <c r="Y53" s="135" t="e">
        <f>IF(#REF!="","x",#REF!)</f>
        <v>#REF!</v>
      </c>
      <c r="Z53" s="135" t="e">
        <f>IF(#REF!="","x",#REF!)</f>
        <v>#REF!</v>
      </c>
      <c r="AA53" s="135" t="e">
        <f>IF(#REF!="","x",#REF!)</f>
        <v>#REF!</v>
      </c>
      <c r="AB53" s="135" t="e">
        <f>IF(#REF!="","x",#REF!)</f>
        <v>#REF!</v>
      </c>
      <c r="AC53" s="135" t="e">
        <f>IF(#REF!="","x",#REF!)</f>
        <v>#REF!</v>
      </c>
      <c r="AD53" s="135" t="e">
        <f>IF(#REF!="","x",#REF!)</f>
        <v>#REF!</v>
      </c>
      <c r="AE53" s="135" t="e">
        <f>IF(#REF!="","x",#REF!)</f>
        <v>#REF!</v>
      </c>
      <c r="AF53" s="135" t="e">
        <f>IF(#REF!="","x",#REF!)</f>
        <v>#REF!</v>
      </c>
      <c r="AG53" s="135" t="e">
        <f>IF(#REF!="","x",#REF!)</f>
        <v>#REF!</v>
      </c>
      <c r="AH53" s="135" t="e">
        <f>IF(#REF!="","x",#REF!)</f>
        <v>#REF!</v>
      </c>
      <c r="AI53" s="135" t="e">
        <f>IF(#REF!="","x",#REF!)</f>
        <v>#REF!</v>
      </c>
      <c r="AJ53" s="135" t="e">
        <f>IF(#REF!="","x",#REF!)</f>
        <v>#REF!</v>
      </c>
      <c r="AK53" s="135" t="e">
        <f>IF(#REF!="","x",#REF!)</f>
        <v>#REF!</v>
      </c>
      <c r="AL53" s="135" t="e">
        <f>IF(#REF!="","x",#REF!)</f>
        <v>#REF!</v>
      </c>
      <c r="AM53" s="135" t="e">
        <f>IF(#REF!="","x",#REF!)</f>
        <v>#REF!</v>
      </c>
      <c r="AN53" s="135" t="e">
        <f>IF(#REF!="","x",#REF!)</f>
        <v>#REF!</v>
      </c>
      <c r="AO53" s="135" t="e">
        <f>IF(#REF!="","x",#REF!)</f>
        <v>#REF!</v>
      </c>
      <c r="AP53" s="135" t="e">
        <f>IF(#REF!="","x",#REF!)</f>
        <v>#REF!</v>
      </c>
      <c r="AQ53" s="135" t="e">
        <f>IF(#REF!="","x",#REF!)</f>
        <v>#REF!</v>
      </c>
      <c r="AR53" s="135" t="e">
        <f>IF(#REF!="","x",#REF!)</f>
        <v>#REF!</v>
      </c>
      <c r="AS53" s="135" t="e">
        <f>IF(#REF!="","x",#REF!)</f>
        <v>#REF!</v>
      </c>
      <c r="AT53" s="135" t="e">
        <f>IF(#REF!="","x",#REF!)</f>
        <v>#REF!</v>
      </c>
      <c r="AU53" s="135" t="e">
        <f>IF(#REF!="","x",#REF!)</f>
        <v>#REF!</v>
      </c>
      <c r="AV53" s="135" t="e">
        <f>IF(#REF!="","x",#REF!)</f>
        <v>#REF!</v>
      </c>
      <c r="AW53" s="135" t="e">
        <f>IF(#REF!="","x",#REF!)</f>
        <v>#REF!</v>
      </c>
      <c r="AX53" s="135" t="e">
        <f>IF(#REF!="","x",#REF!)</f>
        <v>#REF!</v>
      </c>
      <c r="AY53" s="135" t="e">
        <f>IF(#REF!="","x",#REF!)</f>
        <v>#REF!</v>
      </c>
      <c r="AZ53" s="135" t="e">
        <f>IF(#REF!="","x",#REF!)</f>
        <v>#REF!</v>
      </c>
      <c r="BA53" s="135" t="e">
        <f>IF(#REF!="","x",#REF!)</f>
        <v>#REF!</v>
      </c>
      <c r="BB53" s="135" t="e">
        <f>IF(#REF!="","x",#REF!)</f>
        <v>#REF!</v>
      </c>
      <c r="BC53" s="135" t="e">
        <f>IF(#REF!="","x",#REF!)</f>
        <v>#REF!</v>
      </c>
      <c r="BD53" s="135" t="e">
        <f>IF(#REF!="","x",#REF!)</f>
        <v>#REF!</v>
      </c>
      <c r="BE53" s="174" t="e">
        <f>IF(#REF!="","x",YEAR(#REF!))</f>
        <v>#REF!</v>
      </c>
      <c r="BF53" s="174" t="e">
        <f>IF(#REF!="","x",YEAR(#REF!))</f>
        <v>#REF!</v>
      </c>
      <c r="BG53" s="174" t="e">
        <f>IF(#REF!="","x",YEAR(#REF!))</f>
        <v>#REF!</v>
      </c>
      <c r="BH53" s="135" t="e">
        <f>IF(#REF!="","x",#REF!)</f>
        <v>#REF!</v>
      </c>
      <c r="BI53" s="135" t="e">
        <f>IF(#REF!="","x",#REF!)</f>
        <v>#REF!</v>
      </c>
      <c r="BJ53" s="135" t="e">
        <f>IF(#REF!="","x",#REF!)</f>
        <v>#REF!</v>
      </c>
      <c r="BK53" s="135" t="e">
        <f>IF(#REF!="","x",#REF!)</f>
        <v>#REF!</v>
      </c>
      <c r="BL53" s="135" t="e">
        <f>IF(#REF!="","x",#REF!)</f>
        <v>#REF!</v>
      </c>
      <c r="BM53" s="135" t="e">
        <f>IF(#REF!="","x",#REF!)</f>
        <v>#REF!</v>
      </c>
      <c r="BN53" s="135" t="e">
        <f>IF(#REF!="","x",#REF!)</f>
        <v>#REF!</v>
      </c>
      <c r="BO53" s="135" t="e">
        <f>IF(#REF!="","x",#REF!)</f>
        <v>#REF!</v>
      </c>
      <c r="BP53" s="135" t="e">
        <f>IF(#REF!="","x",#REF!)</f>
        <v>#REF!</v>
      </c>
      <c r="BQ53" s="135" t="e">
        <f>IF(#REF!="","x",#REF!)</f>
        <v>#REF!</v>
      </c>
      <c r="BR53" s="135" t="e">
        <f>IF(#REF!="","x",#REF!)</f>
        <v>#REF!</v>
      </c>
      <c r="BS53" s="135" t="e">
        <f>IF(#REF!="","x",#REF!)</f>
        <v>#REF!</v>
      </c>
      <c r="BT53" s="135" t="e">
        <f>IF(#REF!="","x",#REF!)</f>
        <v>#REF!</v>
      </c>
      <c r="BU53" s="135" t="e">
        <f>IF(#REF!="","x",#REF!)</f>
        <v>#REF!</v>
      </c>
      <c r="BV53" s="135" t="e">
        <f>IF(#REF!="","x",#REF!)</f>
        <v>#REF!</v>
      </c>
      <c r="BW53" s="135" t="e">
        <f>IF(#REF!="","x",#REF!)</f>
        <v>#REF!</v>
      </c>
      <c r="BX53" s="135" t="e">
        <f>IF(#REF!="","x",#REF!)</f>
        <v>#REF!</v>
      </c>
      <c r="BY53" s="135" t="e">
        <f>IF(#REF!="","x",#REF!)</f>
        <v>#REF!</v>
      </c>
      <c r="BZ53" s="135" t="e">
        <f>IF(#REF!="","x",#REF!)</f>
        <v>#REF!</v>
      </c>
      <c r="CA53" s="135" t="e">
        <f>IF(#REF!="","x",#REF!)</f>
        <v>#REF!</v>
      </c>
      <c r="CB53" s="135" t="e">
        <f>IF(#REF!="","x",#REF!)</f>
        <v>#REF!</v>
      </c>
    </row>
    <row r="54" spans="1:80" x14ac:dyDescent="0.3">
      <c r="A54" s="111" t="s">
        <v>95</v>
      </c>
      <c r="B54" s="94" t="s">
        <v>94</v>
      </c>
      <c r="C54" s="135" t="e">
        <f>IF(#REF!="","x",#REF!)</f>
        <v>#REF!</v>
      </c>
      <c r="D54" s="135" t="e">
        <f>IF(#REF!="","x",#REF!)</f>
        <v>#REF!</v>
      </c>
      <c r="E54" s="135" t="e">
        <f>IF(#REF!="","x",#REF!)</f>
        <v>#REF!</v>
      </c>
      <c r="F54" s="135" t="e">
        <f>IF(#REF!="","x",#REF!)</f>
        <v>#REF!</v>
      </c>
      <c r="G54" s="135" t="e">
        <f>IF(#REF!="","x",#REF!)</f>
        <v>#REF!</v>
      </c>
      <c r="H54" s="135" t="e">
        <f>IF(#REF!="","x",#REF!)</f>
        <v>#REF!</v>
      </c>
      <c r="I54" s="135" t="e">
        <f>IF(#REF!="","x",#REF!)</f>
        <v>#REF!</v>
      </c>
      <c r="J54" s="135" t="e">
        <f>IF(#REF!="","x",#REF!)</f>
        <v>#REF!</v>
      </c>
      <c r="K54" s="135" t="e">
        <f>IF(#REF!="","x",#REF!)</f>
        <v>#REF!</v>
      </c>
      <c r="L54" s="135" t="e">
        <f>IF(#REF!="","x",#REF!)</f>
        <v>#REF!</v>
      </c>
      <c r="M54" s="135" t="e">
        <f>IF(#REF!="","x",#REF!)</f>
        <v>#REF!</v>
      </c>
      <c r="N54" s="135" t="e">
        <f>IF(#REF!="","x",#REF!)</f>
        <v>#REF!</v>
      </c>
      <c r="O54" s="135" t="e">
        <f>IF(#REF!="","x",#REF!)</f>
        <v>#REF!</v>
      </c>
      <c r="P54" s="135" t="e">
        <f>IF(#REF!="","x",#REF!)</f>
        <v>#REF!</v>
      </c>
      <c r="Q54" s="135" t="e">
        <f>IF(#REF!="","x",#REF!)</f>
        <v>#REF!</v>
      </c>
      <c r="R54" s="135" t="e">
        <f>IF(#REF!="","x",#REF!)</f>
        <v>#REF!</v>
      </c>
      <c r="S54" s="135" t="e">
        <f>IF(#REF!="","x",#REF!)</f>
        <v>#REF!</v>
      </c>
      <c r="T54" s="135" t="e">
        <f>IF(#REF!="","x",#REF!)</f>
        <v>#REF!</v>
      </c>
      <c r="U54" s="135" t="e">
        <f>IF(#REF!="","x",#REF!)</f>
        <v>#REF!</v>
      </c>
      <c r="V54" s="135" t="e">
        <f>IF(#REF!="","x",#REF!)</f>
        <v>#REF!</v>
      </c>
      <c r="W54" s="135" t="e">
        <f>IF(#REF!="","x",#REF!)</f>
        <v>#REF!</v>
      </c>
      <c r="X54" s="135" t="e">
        <f>IF(#REF!="","x",#REF!)</f>
        <v>#REF!</v>
      </c>
      <c r="Y54" s="135" t="e">
        <f>IF(#REF!="","x",#REF!)</f>
        <v>#REF!</v>
      </c>
      <c r="Z54" s="135" t="e">
        <f>IF(#REF!="","x",#REF!)</f>
        <v>#REF!</v>
      </c>
      <c r="AA54" s="135" t="e">
        <f>IF(#REF!="","x",#REF!)</f>
        <v>#REF!</v>
      </c>
      <c r="AB54" s="135" t="e">
        <f>IF(#REF!="","x",#REF!)</f>
        <v>#REF!</v>
      </c>
      <c r="AC54" s="135" t="e">
        <f>IF(#REF!="","x",#REF!)</f>
        <v>#REF!</v>
      </c>
      <c r="AD54" s="135" t="e">
        <f>IF(#REF!="","x",#REF!)</f>
        <v>#REF!</v>
      </c>
      <c r="AE54" s="135" t="e">
        <f>IF(#REF!="","x",#REF!)</f>
        <v>#REF!</v>
      </c>
      <c r="AF54" s="135" t="e">
        <f>IF(#REF!="","x",#REF!)</f>
        <v>#REF!</v>
      </c>
      <c r="AG54" s="135" t="e">
        <f>IF(#REF!="","x",#REF!)</f>
        <v>#REF!</v>
      </c>
      <c r="AH54" s="135" t="e">
        <f>IF(#REF!="","x",#REF!)</f>
        <v>#REF!</v>
      </c>
      <c r="AI54" s="135" t="e">
        <f>IF(#REF!="","x",#REF!)</f>
        <v>#REF!</v>
      </c>
      <c r="AJ54" s="135" t="e">
        <f>IF(#REF!="","x",#REF!)</f>
        <v>#REF!</v>
      </c>
      <c r="AK54" s="135" t="e">
        <f>IF(#REF!="","x",#REF!)</f>
        <v>#REF!</v>
      </c>
      <c r="AL54" s="135" t="e">
        <f>IF(#REF!="","x",#REF!)</f>
        <v>#REF!</v>
      </c>
      <c r="AM54" s="135" t="e">
        <f>IF(#REF!="","x",#REF!)</f>
        <v>#REF!</v>
      </c>
      <c r="AN54" s="135" t="e">
        <f>IF(#REF!="","x",#REF!)</f>
        <v>#REF!</v>
      </c>
      <c r="AO54" s="135" t="e">
        <f>IF(#REF!="","x",#REF!)</f>
        <v>#REF!</v>
      </c>
      <c r="AP54" s="135" t="e">
        <f>IF(#REF!="","x",#REF!)</f>
        <v>#REF!</v>
      </c>
      <c r="AQ54" s="135" t="e">
        <f>IF(#REF!="","x",#REF!)</f>
        <v>#REF!</v>
      </c>
      <c r="AR54" s="135" t="e">
        <f>IF(#REF!="","x",#REF!)</f>
        <v>#REF!</v>
      </c>
      <c r="AS54" s="135" t="e">
        <f>IF(#REF!="","x",#REF!)</f>
        <v>#REF!</v>
      </c>
      <c r="AT54" s="135" t="e">
        <f>IF(#REF!="","x",#REF!)</f>
        <v>#REF!</v>
      </c>
      <c r="AU54" s="135" t="e">
        <f>IF(#REF!="","x",#REF!)</f>
        <v>#REF!</v>
      </c>
      <c r="AV54" s="135" t="e">
        <f>IF(#REF!="","x",#REF!)</f>
        <v>#REF!</v>
      </c>
      <c r="AW54" s="135" t="e">
        <f>IF(#REF!="","x",#REF!)</f>
        <v>#REF!</v>
      </c>
      <c r="AX54" s="135" t="e">
        <f>IF(#REF!="","x",#REF!)</f>
        <v>#REF!</v>
      </c>
      <c r="AY54" s="135" t="e">
        <f>IF(#REF!="","x",#REF!)</f>
        <v>#REF!</v>
      </c>
      <c r="AZ54" s="135" t="e">
        <f>IF(#REF!="","x",#REF!)</f>
        <v>#REF!</v>
      </c>
      <c r="BA54" s="135" t="e">
        <f>IF(#REF!="","x",#REF!)</f>
        <v>#REF!</v>
      </c>
      <c r="BB54" s="135" t="e">
        <f>IF(#REF!="","x",#REF!)</f>
        <v>#REF!</v>
      </c>
      <c r="BC54" s="135" t="e">
        <f>IF(#REF!="","x",#REF!)</f>
        <v>#REF!</v>
      </c>
      <c r="BD54" s="135" t="e">
        <f>IF(#REF!="","x",#REF!)</f>
        <v>#REF!</v>
      </c>
      <c r="BE54" s="174" t="e">
        <f>IF(#REF!="","x",YEAR(#REF!))</f>
        <v>#REF!</v>
      </c>
      <c r="BF54" s="174" t="e">
        <f>IF(#REF!="","x",YEAR(#REF!))</f>
        <v>#REF!</v>
      </c>
      <c r="BG54" s="174" t="e">
        <f>IF(#REF!="","x",YEAR(#REF!))</f>
        <v>#REF!</v>
      </c>
      <c r="BH54" s="135" t="e">
        <f>IF(#REF!="","x",#REF!)</f>
        <v>#REF!</v>
      </c>
      <c r="BI54" s="135" t="e">
        <f>IF(#REF!="","x",#REF!)</f>
        <v>#REF!</v>
      </c>
      <c r="BJ54" s="135" t="e">
        <f>IF(#REF!="","x",#REF!)</f>
        <v>#REF!</v>
      </c>
      <c r="BK54" s="135" t="e">
        <f>IF(#REF!="","x",#REF!)</f>
        <v>#REF!</v>
      </c>
      <c r="BL54" s="135" t="e">
        <f>IF(#REF!="","x",#REF!)</f>
        <v>#REF!</v>
      </c>
      <c r="BM54" s="135" t="e">
        <f>IF(#REF!="","x",#REF!)</f>
        <v>#REF!</v>
      </c>
      <c r="BN54" s="135" t="e">
        <f>IF(#REF!="","x",#REF!)</f>
        <v>#REF!</v>
      </c>
      <c r="BO54" s="135" t="e">
        <f>IF(#REF!="","x",#REF!)</f>
        <v>#REF!</v>
      </c>
      <c r="BP54" s="135" t="e">
        <f>IF(#REF!="","x",#REF!)</f>
        <v>#REF!</v>
      </c>
      <c r="BQ54" s="135" t="e">
        <f>IF(#REF!="","x",#REF!)</f>
        <v>#REF!</v>
      </c>
      <c r="BR54" s="135" t="e">
        <f>IF(#REF!="","x",#REF!)</f>
        <v>#REF!</v>
      </c>
      <c r="BS54" s="135" t="e">
        <f>IF(#REF!="","x",#REF!)</f>
        <v>#REF!</v>
      </c>
      <c r="BT54" s="135" t="e">
        <f>IF(#REF!="","x",#REF!)</f>
        <v>#REF!</v>
      </c>
      <c r="BU54" s="135" t="e">
        <f>IF(#REF!="","x",#REF!)</f>
        <v>#REF!</v>
      </c>
      <c r="BV54" s="135" t="e">
        <f>IF(#REF!="","x",#REF!)</f>
        <v>#REF!</v>
      </c>
      <c r="BW54" s="135" t="e">
        <f>IF(#REF!="","x",#REF!)</f>
        <v>#REF!</v>
      </c>
      <c r="BX54" s="135" t="e">
        <f>IF(#REF!="","x",#REF!)</f>
        <v>#REF!</v>
      </c>
      <c r="BY54" s="135" t="e">
        <f>IF(#REF!="","x",#REF!)</f>
        <v>#REF!</v>
      </c>
      <c r="BZ54" s="135" t="e">
        <f>IF(#REF!="","x",#REF!)</f>
        <v>#REF!</v>
      </c>
      <c r="CA54" s="135" t="e">
        <f>IF(#REF!="","x",#REF!)</f>
        <v>#REF!</v>
      </c>
      <c r="CB54" s="135" t="e">
        <f>IF(#REF!="","x",#REF!)</f>
        <v>#REF!</v>
      </c>
    </row>
    <row r="55" spans="1:80" x14ac:dyDescent="0.3">
      <c r="A55" s="111" t="s">
        <v>97</v>
      </c>
      <c r="B55" s="94" t="s">
        <v>96</v>
      </c>
      <c r="C55" s="135" t="e">
        <f>IF(#REF!="","x",#REF!)</f>
        <v>#REF!</v>
      </c>
      <c r="D55" s="135" t="e">
        <f>IF(#REF!="","x",#REF!)</f>
        <v>#REF!</v>
      </c>
      <c r="E55" s="135" t="e">
        <f>IF(#REF!="","x",#REF!)</f>
        <v>#REF!</v>
      </c>
      <c r="F55" s="135" t="e">
        <f>IF(#REF!="","x",#REF!)</f>
        <v>#REF!</v>
      </c>
      <c r="G55" s="135" t="e">
        <f>IF(#REF!="","x",#REF!)</f>
        <v>#REF!</v>
      </c>
      <c r="H55" s="135" t="e">
        <f>IF(#REF!="","x",#REF!)</f>
        <v>#REF!</v>
      </c>
      <c r="I55" s="135" t="e">
        <f>IF(#REF!="","x",#REF!)</f>
        <v>#REF!</v>
      </c>
      <c r="J55" s="135" t="e">
        <f>IF(#REF!="","x",#REF!)</f>
        <v>#REF!</v>
      </c>
      <c r="K55" s="135" t="e">
        <f>IF(#REF!="","x",#REF!)</f>
        <v>#REF!</v>
      </c>
      <c r="L55" s="135" t="e">
        <f>IF(#REF!="","x",#REF!)</f>
        <v>#REF!</v>
      </c>
      <c r="M55" s="135" t="e">
        <f>IF(#REF!="","x",#REF!)</f>
        <v>#REF!</v>
      </c>
      <c r="N55" s="135" t="e">
        <f>IF(#REF!="","x",#REF!)</f>
        <v>#REF!</v>
      </c>
      <c r="O55" s="135" t="e">
        <f>IF(#REF!="","x",#REF!)</f>
        <v>#REF!</v>
      </c>
      <c r="P55" s="135" t="e">
        <f>IF(#REF!="","x",#REF!)</f>
        <v>#REF!</v>
      </c>
      <c r="Q55" s="135" t="e">
        <f>IF(#REF!="","x",#REF!)</f>
        <v>#REF!</v>
      </c>
      <c r="R55" s="135" t="e">
        <f>IF(#REF!="","x",#REF!)</f>
        <v>#REF!</v>
      </c>
      <c r="S55" s="135" t="e">
        <f>IF(#REF!="","x",#REF!)</f>
        <v>#REF!</v>
      </c>
      <c r="T55" s="135" t="e">
        <f>IF(#REF!="","x",#REF!)</f>
        <v>#REF!</v>
      </c>
      <c r="U55" s="135" t="e">
        <f>IF(#REF!="","x",#REF!)</f>
        <v>#REF!</v>
      </c>
      <c r="V55" s="135" t="e">
        <f>IF(#REF!="","x",#REF!)</f>
        <v>#REF!</v>
      </c>
      <c r="W55" s="135" t="e">
        <f>IF(#REF!="","x",#REF!)</f>
        <v>#REF!</v>
      </c>
      <c r="X55" s="135" t="e">
        <f>IF(#REF!="","x",#REF!)</f>
        <v>#REF!</v>
      </c>
      <c r="Y55" s="135" t="e">
        <f>IF(#REF!="","x",#REF!)</f>
        <v>#REF!</v>
      </c>
      <c r="Z55" s="135" t="e">
        <f>IF(#REF!="","x",#REF!)</f>
        <v>#REF!</v>
      </c>
      <c r="AA55" s="135" t="e">
        <f>IF(#REF!="","x",#REF!)</f>
        <v>#REF!</v>
      </c>
      <c r="AB55" s="135" t="e">
        <f>IF(#REF!="","x",#REF!)</f>
        <v>#REF!</v>
      </c>
      <c r="AC55" s="135" t="e">
        <f>IF(#REF!="","x",#REF!)</f>
        <v>#REF!</v>
      </c>
      <c r="AD55" s="135" t="e">
        <f>IF(#REF!="","x",#REF!)</f>
        <v>#REF!</v>
      </c>
      <c r="AE55" s="135" t="e">
        <f>IF(#REF!="","x",#REF!)</f>
        <v>#REF!</v>
      </c>
      <c r="AF55" s="135" t="e">
        <f>IF(#REF!="","x",#REF!)</f>
        <v>#REF!</v>
      </c>
      <c r="AG55" s="135" t="e">
        <f>IF(#REF!="","x",#REF!)</f>
        <v>#REF!</v>
      </c>
      <c r="AH55" s="135" t="e">
        <f>IF(#REF!="","x",#REF!)</f>
        <v>#REF!</v>
      </c>
      <c r="AI55" s="135" t="e">
        <f>IF(#REF!="","x",#REF!)</f>
        <v>#REF!</v>
      </c>
      <c r="AJ55" s="135" t="e">
        <f>IF(#REF!="","x",#REF!)</f>
        <v>#REF!</v>
      </c>
      <c r="AK55" s="135" t="e">
        <f>IF(#REF!="","x",#REF!)</f>
        <v>#REF!</v>
      </c>
      <c r="AL55" s="135" t="e">
        <f>IF(#REF!="","x",#REF!)</f>
        <v>#REF!</v>
      </c>
      <c r="AM55" s="135" t="e">
        <f>IF(#REF!="","x",#REF!)</f>
        <v>#REF!</v>
      </c>
      <c r="AN55" s="135" t="e">
        <f>IF(#REF!="","x",#REF!)</f>
        <v>#REF!</v>
      </c>
      <c r="AO55" s="135" t="e">
        <f>IF(#REF!="","x",#REF!)</f>
        <v>#REF!</v>
      </c>
      <c r="AP55" s="135" t="e">
        <f>IF(#REF!="","x",#REF!)</f>
        <v>#REF!</v>
      </c>
      <c r="AQ55" s="135" t="e">
        <f>IF(#REF!="","x",#REF!)</f>
        <v>#REF!</v>
      </c>
      <c r="AR55" s="135" t="e">
        <f>IF(#REF!="","x",#REF!)</f>
        <v>#REF!</v>
      </c>
      <c r="AS55" s="135" t="e">
        <f>IF(#REF!="","x",#REF!)</f>
        <v>#REF!</v>
      </c>
      <c r="AT55" s="135" t="e">
        <f>IF(#REF!="","x",#REF!)</f>
        <v>#REF!</v>
      </c>
      <c r="AU55" s="135" t="e">
        <f>IF(#REF!="","x",#REF!)</f>
        <v>#REF!</v>
      </c>
      <c r="AV55" s="135" t="e">
        <f>IF(#REF!="","x",#REF!)</f>
        <v>#REF!</v>
      </c>
      <c r="AW55" s="135" t="e">
        <f>IF(#REF!="","x",#REF!)</f>
        <v>#REF!</v>
      </c>
      <c r="AX55" s="135" t="e">
        <f>IF(#REF!="","x",#REF!)</f>
        <v>#REF!</v>
      </c>
      <c r="AY55" s="135" t="e">
        <f>IF(#REF!="","x",#REF!)</f>
        <v>#REF!</v>
      </c>
      <c r="AZ55" s="135" t="e">
        <f>IF(#REF!="","x",#REF!)</f>
        <v>#REF!</v>
      </c>
      <c r="BA55" s="135" t="e">
        <f>IF(#REF!="","x",#REF!)</f>
        <v>#REF!</v>
      </c>
      <c r="BB55" s="135" t="e">
        <f>IF(#REF!="","x",#REF!)</f>
        <v>#REF!</v>
      </c>
      <c r="BC55" s="135" t="e">
        <f>IF(#REF!="","x",#REF!)</f>
        <v>#REF!</v>
      </c>
      <c r="BD55" s="135" t="e">
        <f>IF(#REF!="","x",#REF!)</f>
        <v>#REF!</v>
      </c>
      <c r="BE55" s="174" t="e">
        <f>IF(#REF!="","x",YEAR(#REF!))</f>
        <v>#REF!</v>
      </c>
      <c r="BF55" s="174" t="e">
        <f>IF(#REF!="","x",YEAR(#REF!))</f>
        <v>#REF!</v>
      </c>
      <c r="BG55" s="174" t="e">
        <f>IF(#REF!="","x",YEAR(#REF!))</f>
        <v>#REF!</v>
      </c>
      <c r="BH55" s="135" t="e">
        <f>IF(#REF!="","x",#REF!)</f>
        <v>#REF!</v>
      </c>
      <c r="BI55" s="135" t="e">
        <f>IF(#REF!="","x",#REF!)</f>
        <v>#REF!</v>
      </c>
      <c r="BJ55" s="135" t="e">
        <f>IF(#REF!="","x",#REF!)</f>
        <v>#REF!</v>
      </c>
      <c r="BK55" s="135" t="e">
        <f>IF(#REF!="","x",#REF!)</f>
        <v>#REF!</v>
      </c>
      <c r="BL55" s="135" t="e">
        <f>IF(#REF!="","x",#REF!)</f>
        <v>#REF!</v>
      </c>
      <c r="BM55" s="135" t="e">
        <f>IF(#REF!="","x",#REF!)</f>
        <v>#REF!</v>
      </c>
      <c r="BN55" s="135" t="e">
        <f>IF(#REF!="","x",#REF!)</f>
        <v>#REF!</v>
      </c>
      <c r="BO55" s="135" t="e">
        <f>IF(#REF!="","x",#REF!)</f>
        <v>#REF!</v>
      </c>
      <c r="BP55" s="135" t="e">
        <f>IF(#REF!="","x",#REF!)</f>
        <v>#REF!</v>
      </c>
      <c r="BQ55" s="135" t="e">
        <f>IF(#REF!="","x",#REF!)</f>
        <v>#REF!</v>
      </c>
      <c r="BR55" s="135" t="e">
        <f>IF(#REF!="","x",#REF!)</f>
        <v>#REF!</v>
      </c>
      <c r="BS55" s="135" t="e">
        <f>IF(#REF!="","x",#REF!)</f>
        <v>#REF!</v>
      </c>
      <c r="BT55" s="135" t="e">
        <f>IF(#REF!="","x",#REF!)</f>
        <v>#REF!</v>
      </c>
      <c r="BU55" s="135" t="e">
        <f>IF(#REF!="","x",#REF!)</f>
        <v>#REF!</v>
      </c>
      <c r="BV55" s="135" t="e">
        <f>IF(#REF!="","x",#REF!)</f>
        <v>#REF!</v>
      </c>
      <c r="BW55" s="135" t="e">
        <f>IF(#REF!="","x",#REF!)</f>
        <v>#REF!</v>
      </c>
      <c r="BX55" s="135" t="e">
        <f>IF(#REF!="","x",#REF!)</f>
        <v>#REF!</v>
      </c>
      <c r="BY55" s="135" t="e">
        <f>IF(#REF!="","x",#REF!)</f>
        <v>#REF!</v>
      </c>
      <c r="BZ55" s="135" t="e">
        <f>IF(#REF!="","x",#REF!)</f>
        <v>#REF!</v>
      </c>
      <c r="CA55" s="135" t="e">
        <f>IF(#REF!="","x",#REF!)</f>
        <v>#REF!</v>
      </c>
      <c r="CB55" s="135" t="e">
        <f>IF(#REF!="","x",#REF!)</f>
        <v>#REF!</v>
      </c>
    </row>
    <row r="56" spans="1:80" x14ac:dyDescent="0.3">
      <c r="A56" s="111" t="s">
        <v>99</v>
      </c>
      <c r="B56" s="94" t="s">
        <v>98</v>
      </c>
      <c r="C56" s="135" t="e">
        <f>IF(#REF!="","x",#REF!)</f>
        <v>#REF!</v>
      </c>
      <c r="D56" s="135" t="e">
        <f>IF(#REF!="","x",#REF!)</f>
        <v>#REF!</v>
      </c>
      <c r="E56" s="135" t="e">
        <f>IF(#REF!="","x",#REF!)</f>
        <v>#REF!</v>
      </c>
      <c r="F56" s="135" t="e">
        <f>IF(#REF!="","x",#REF!)</f>
        <v>#REF!</v>
      </c>
      <c r="G56" s="135" t="e">
        <f>IF(#REF!="","x",#REF!)</f>
        <v>#REF!</v>
      </c>
      <c r="H56" s="135" t="e">
        <f>IF(#REF!="","x",#REF!)</f>
        <v>#REF!</v>
      </c>
      <c r="I56" s="135" t="e">
        <f>IF(#REF!="","x",#REF!)</f>
        <v>#REF!</v>
      </c>
      <c r="J56" s="135" t="e">
        <f>IF(#REF!="","x",#REF!)</f>
        <v>#REF!</v>
      </c>
      <c r="K56" s="135" t="e">
        <f>IF(#REF!="","x",#REF!)</f>
        <v>#REF!</v>
      </c>
      <c r="L56" s="135" t="e">
        <f>IF(#REF!="","x",#REF!)</f>
        <v>#REF!</v>
      </c>
      <c r="M56" s="135" t="e">
        <f>IF(#REF!="","x",#REF!)</f>
        <v>#REF!</v>
      </c>
      <c r="N56" s="135" t="e">
        <f>IF(#REF!="","x",#REF!)</f>
        <v>#REF!</v>
      </c>
      <c r="O56" s="135" t="e">
        <f>IF(#REF!="","x",#REF!)</f>
        <v>#REF!</v>
      </c>
      <c r="P56" s="135" t="e">
        <f>IF(#REF!="","x",#REF!)</f>
        <v>#REF!</v>
      </c>
      <c r="Q56" s="135" t="e">
        <f>IF(#REF!="","x",#REF!)</f>
        <v>#REF!</v>
      </c>
      <c r="R56" s="135" t="e">
        <f>IF(#REF!="","x",#REF!)</f>
        <v>#REF!</v>
      </c>
      <c r="S56" s="135" t="e">
        <f>IF(#REF!="","x",#REF!)</f>
        <v>#REF!</v>
      </c>
      <c r="T56" s="135" t="e">
        <f>IF(#REF!="","x",#REF!)</f>
        <v>#REF!</v>
      </c>
      <c r="U56" s="135" t="e">
        <f>IF(#REF!="","x",#REF!)</f>
        <v>#REF!</v>
      </c>
      <c r="V56" s="135" t="e">
        <f>IF(#REF!="","x",#REF!)</f>
        <v>#REF!</v>
      </c>
      <c r="W56" s="135" t="e">
        <f>IF(#REF!="","x",#REF!)</f>
        <v>#REF!</v>
      </c>
      <c r="X56" s="135" t="e">
        <f>IF(#REF!="","x",#REF!)</f>
        <v>#REF!</v>
      </c>
      <c r="Y56" s="135" t="e">
        <f>IF(#REF!="","x",#REF!)</f>
        <v>#REF!</v>
      </c>
      <c r="Z56" s="135" t="e">
        <f>IF(#REF!="","x",#REF!)</f>
        <v>#REF!</v>
      </c>
      <c r="AA56" s="135" t="e">
        <f>IF(#REF!="","x",#REF!)</f>
        <v>#REF!</v>
      </c>
      <c r="AB56" s="135" t="e">
        <f>IF(#REF!="","x",#REF!)</f>
        <v>#REF!</v>
      </c>
      <c r="AC56" s="135" t="e">
        <f>IF(#REF!="","x",#REF!)</f>
        <v>#REF!</v>
      </c>
      <c r="AD56" s="135" t="e">
        <f>IF(#REF!="","x",#REF!)</f>
        <v>#REF!</v>
      </c>
      <c r="AE56" s="135" t="e">
        <f>IF(#REF!="","x",#REF!)</f>
        <v>#REF!</v>
      </c>
      <c r="AF56" s="135" t="e">
        <f>IF(#REF!="","x",#REF!)</f>
        <v>#REF!</v>
      </c>
      <c r="AG56" s="135" t="e">
        <f>IF(#REF!="","x",#REF!)</f>
        <v>#REF!</v>
      </c>
      <c r="AH56" s="135" t="e">
        <f>IF(#REF!="","x",#REF!)</f>
        <v>#REF!</v>
      </c>
      <c r="AI56" s="135" t="e">
        <f>IF(#REF!="","x",#REF!)</f>
        <v>#REF!</v>
      </c>
      <c r="AJ56" s="135" t="e">
        <f>IF(#REF!="","x",#REF!)</f>
        <v>#REF!</v>
      </c>
      <c r="AK56" s="135" t="e">
        <f>IF(#REF!="","x",#REF!)</f>
        <v>#REF!</v>
      </c>
      <c r="AL56" s="135" t="e">
        <f>IF(#REF!="","x",#REF!)</f>
        <v>#REF!</v>
      </c>
      <c r="AM56" s="135" t="e">
        <f>IF(#REF!="","x",#REF!)</f>
        <v>#REF!</v>
      </c>
      <c r="AN56" s="135" t="e">
        <f>IF(#REF!="","x",#REF!)</f>
        <v>#REF!</v>
      </c>
      <c r="AO56" s="135" t="e">
        <f>IF(#REF!="","x",#REF!)</f>
        <v>#REF!</v>
      </c>
      <c r="AP56" s="135" t="e">
        <f>IF(#REF!="","x",#REF!)</f>
        <v>#REF!</v>
      </c>
      <c r="AQ56" s="135" t="e">
        <f>IF(#REF!="","x",#REF!)</f>
        <v>#REF!</v>
      </c>
      <c r="AR56" s="135" t="e">
        <f>IF(#REF!="","x",#REF!)</f>
        <v>#REF!</v>
      </c>
      <c r="AS56" s="135" t="e">
        <f>IF(#REF!="","x",#REF!)</f>
        <v>#REF!</v>
      </c>
      <c r="AT56" s="135" t="e">
        <f>IF(#REF!="","x",#REF!)</f>
        <v>#REF!</v>
      </c>
      <c r="AU56" s="135" t="e">
        <f>IF(#REF!="","x",#REF!)</f>
        <v>#REF!</v>
      </c>
      <c r="AV56" s="135" t="e">
        <f>IF(#REF!="","x",#REF!)</f>
        <v>#REF!</v>
      </c>
      <c r="AW56" s="135" t="e">
        <f>IF(#REF!="","x",#REF!)</f>
        <v>#REF!</v>
      </c>
      <c r="AX56" s="135" t="e">
        <f>IF(#REF!="","x",#REF!)</f>
        <v>#REF!</v>
      </c>
      <c r="AY56" s="135" t="e">
        <f>IF(#REF!="","x",#REF!)</f>
        <v>#REF!</v>
      </c>
      <c r="AZ56" s="135" t="e">
        <f>IF(#REF!="","x",#REF!)</f>
        <v>#REF!</v>
      </c>
      <c r="BA56" s="135" t="e">
        <f>IF(#REF!="","x",#REF!)</f>
        <v>#REF!</v>
      </c>
      <c r="BB56" s="135" t="e">
        <f>IF(#REF!="","x",#REF!)</f>
        <v>#REF!</v>
      </c>
      <c r="BC56" s="135" t="e">
        <f>IF(#REF!="","x",#REF!)</f>
        <v>#REF!</v>
      </c>
      <c r="BD56" s="135" t="e">
        <f>IF(#REF!="","x",#REF!)</f>
        <v>#REF!</v>
      </c>
      <c r="BE56" s="174" t="e">
        <f>IF(#REF!="","x",YEAR(#REF!))</f>
        <v>#REF!</v>
      </c>
      <c r="BF56" s="174" t="e">
        <f>IF(#REF!="","x",YEAR(#REF!))</f>
        <v>#REF!</v>
      </c>
      <c r="BG56" s="174" t="e">
        <f>IF(#REF!="","x",YEAR(#REF!))</f>
        <v>#REF!</v>
      </c>
      <c r="BH56" s="135" t="e">
        <f>IF(#REF!="","x",#REF!)</f>
        <v>#REF!</v>
      </c>
      <c r="BI56" s="135" t="e">
        <f>IF(#REF!="","x",#REF!)</f>
        <v>#REF!</v>
      </c>
      <c r="BJ56" s="135" t="e">
        <f>IF(#REF!="","x",#REF!)</f>
        <v>#REF!</v>
      </c>
      <c r="BK56" s="135" t="e">
        <f>IF(#REF!="","x",#REF!)</f>
        <v>#REF!</v>
      </c>
      <c r="BL56" s="135" t="e">
        <f>IF(#REF!="","x",#REF!)</f>
        <v>#REF!</v>
      </c>
      <c r="BM56" s="135" t="e">
        <f>IF(#REF!="","x",#REF!)</f>
        <v>#REF!</v>
      </c>
      <c r="BN56" s="135" t="e">
        <f>IF(#REF!="","x",#REF!)</f>
        <v>#REF!</v>
      </c>
      <c r="BO56" s="135" t="e">
        <f>IF(#REF!="","x",#REF!)</f>
        <v>#REF!</v>
      </c>
      <c r="BP56" s="135" t="e">
        <f>IF(#REF!="","x",#REF!)</f>
        <v>#REF!</v>
      </c>
      <c r="BQ56" s="135" t="e">
        <f>IF(#REF!="","x",#REF!)</f>
        <v>#REF!</v>
      </c>
      <c r="BR56" s="135" t="e">
        <f>IF(#REF!="","x",#REF!)</f>
        <v>#REF!</v>
      </c>
      <c r="BS56" s="135" t="e">
        <f>IF(#REF!="","x",#REF!)</f>
        <v>#REF!</v>
      </c>
      <c r="BT56" s="135" t="e">
        <f>IF(#REF!="","x",#REF!)</f>
        <v>#REF!</v>
      </c>
      <c r="BU56" s="135" t="e">
        <f>IF(#REF!="","x",#REF!)</f>
        <v>#REF!</v>
      </c>
      <c r="BV56" s="135" t="e">
        <f>IF(#REF!="","x",#REF!)</f>
        <v>#REF!</v>
      </c>
      <c r="BW56" s="135" t="e">
        <f>IF(#REF!="","x",#REF!)</f>
        <v>#REF!</v>
      </c>
      <c r="BX56" s="135" t="e">
        <f>IF(#REF!="","x",#REF!)</f>
        <v>#REF!</v>
      </c>
      <c r="BY56" s="135" t="e">
        <f>IF(#REF!="","x",#REF!)</f>
        <v>#REF!</v>
      </c>
      <c r="BZ56" s="135" t="e">
        <f>IF(#REF!="","x",#REF!)</f>
        <v>#REF!</v>
      </c>
      <c r="CA56" s="135" t="e">
        <f>IF(#REF!="","x",#REF!)</f>
        <v>#REF!</v>
      </c>
      <c r="CB56" s="135" t="e">
        <f>IF(#REF!="","x",#REF!)</f>
        <v>#REF!</v>
      </c>
    </row>
    <row r="57" spans="1:80" x14ac:dyDescent="0.3">
      <c r="A57" s="111" t="s">
        <v>101</v>
      </c>
      <c r="B57" s="94" t="s">
        <v>100</v>
      </c>
      <c r="C57" s="135" t="e">
        <f>IF(#REF!="","x",#REF!)</f>
        <v>#REF!</v>
      </c>
      <c r="D57" s="135" t="e">
        <f>IF(#REF!="","x",#REF!)</f>
        <v>#REF!</v>
      </c>
      <c r="E57" s="135" t="e">
        <f>IF(#REF!="","x",#REF!)</f>
        <v>#REF!</v>
      </c>
      <c r="F57" s="135" t="e">
        <f>IF(#REF!="","x",#REF!)</f>
        <v>#REF!</v>
      </c>
      <c r="G57" s="135" t="e">
        <f>IF(#REF!="","x",#REF!)</f>
        <v>#REF!</v>
      </c>
      <c r="H57" s="135" t="e">
        <f>IF(#REF!="","x",#REF!)</f>
        <v>#REF!</v>
      </c>
      <c r="I57" s="135" t="e">
        <f>IF(#REF!="","x",#REF!)</f>
        <v>#REF!</v>
      </c>
      <c r="J57" s="135" t="e">
        <f>IF(#REF!="","x",#REF!)</f>
        <v>#REF!</v>
      </c>
      <c r="K57" s="135" t="e">
        <f>IF(#REF!="","x",#REF!)</f>
        <v>#REF!</v>
      </c>
      <c r="L57" s="135" t="e">
        <f>IF(#REF!="","x",#REF!)</f>
        <v>#REF!</v>
      </c>
      <c r="M57" s="135" t="e">
        <f>IF(#REF!="","x",#REF!)</f>
        <v>#REF!</v>
      </c>
      <c r="N57" s="135" t="e">
        <f>IF(#REF!="","x",#REF!)</f>
        <v>#REF!</v>
      </c>
      <c r="O57" s="135" t="e">
        <f>IF(#REF!="","x",#REF!)</f>
        <v>#REF!</v>
      </c>
      <c r="P57" s="135" t="e">
        <f>IF(#REF!="","x",#REF!)</f>
        <v>#REF!</v>
      </c>
      <c r="Q57" s="135" t="e">
        <f>IF(#REF!="","x",#REF!)</f>
        <v>#REF!</v>
      </c>
      <c r="R57" s="135" t="e">
        <f>IF(#REF!="","x",#REF!)</f>
        <v>#REF!</v>
      </c>
      <c r="S57" s="135" t="e">
        <f>IF(#REF!="","x",#REF!)</f>
        <v>#REF!</v>
      </c>
      <c r="T57" s="135" t="e">
        <f>IF(#REF!="","x",#REF!)</f>
        <v>#REF!</v>
      </c>
      <c r="U57" s="135" t="e">
        <f>IF(#REF!="","x",#REF!)</f>
        <v>#REF!</v>
      </c>
      <c r="V57" s="135" t="e">
        <f>IF(#REF!="","x",#REF!)</f>
        <v>#REF!</v>
      </c>
      <c r="W57" s="135" t="e">
        <f>IF(#REF!="","x",#REF!)</f>
        <v>#REF!</v>
      </c>
      <c r="X57" s="135" t="e">
        <f>IF(#REF!="","x",#REF!)</f>
        <v>#REF!</v>
      </c>
      <c r="Y57" s="135" t="e">
        <f>IF(#REF!="","x",#REF!)</f>
        <v>#REF!</v>
      </c>
      <c r="Z57" s="135" t="e">
        <f>IF(#REF!="","x",#REF!)</f>
        <v>#REF!</v>
      </c>
      <c r="AA57" s="135" t="e">
        <f>IF(#REF!="","x",#REF!)</f>
        <v>#REF!</v>
      </c>
      <c r="AB57" s="135" t="e">
        <f>IF(#REF!="","x",#REF!)</f>
        <v>#REF!</v>
      </c>
      <c r="AC57" s="135" t="e">
        <f>IF(#REF!="","x",#REF!)</f>
        <v>#REF!</v>
      </c>
      <c r="AD57" s="135" t="e">
        <f>IF(#REF!="","x",#REF!)</f>
        <v>#REF!</v>
      </c>
      <c r="AE57" s="135" t="e">
        <f>IF(#REF!="","x",#REF!)</f>
        <v>#REF!</v>
      </c>
      <c r="AF57" s="135" t="e">
        <f>IF(#REF!="","x",#REF!)</f>
        <v>#REF!</v>
      </c>
      <c r="AG57" s="135" t="e">
        <f>IF(#REF!="","x",#REF!)</f>
        <v>#REF!</v>
      </c>
      <c r="AH57" s="135" t="e">
        <f>IF(#REF!="","x",#REF!)</f>
        <v>#REF!</v>
      </c>
      <c r="AI57" s="135" t="e">
        <f>IF(#REF!="","x",#REF!)</f>
        <v>#REF!</v>
      </c>
      <c r="AJ57" s="135" t="e">
        <f>IF(#REF!="","x",#REF!)</f>
        <v>#REF!</v>
      </c>
      <c r="AK57" s="135" t="e">
        <f>IF(#REF!="","x",#REF!)</f>
        <v>#REF!</v>
      </c>
      <c r="AL57" s="135" t="e">
        <f>IF(#REF!="","x",#REF!)</f>
        <v>#REF!</v>
      </c>
      <c r="AM57" s="135" t="e">
        <f>IF(#REF!="","x",#REF!)</f>
        <v>#REF!</v>
      </c>
      <c r="AN57" s="135" t="e">
        <f>IF(#REF!="","x",#REF!)</f>
        <v>#REF!</v>
      </c>
      <c r="AO57" s="135" t="e">
        <f>IF(#REF!="","x",#REF!)</f>
        <v>#REF!</v>
      </c>
      <c r="AP57" s="135" t="e">
        <f>IF(#REF!="","x",#REF!)</f>
        <v>#REF!</v>
      </c>
      <c r="AQ57" s="135" t="e">
        <f>IF(#REF!="","x",#REF!)</f>
        <v>#REF!</v>
      </c>
      <c r="AR57" s="135" t="e">
        <f>IF(#REF!="","x",#REF!)</f>
        <v>#REF!</v>
      </c>
      <c r="AS57" s="135" t="e">
        <f>IF(#REF!="","x",#REF!)</f>
        <v>#REF!</v>
      </c>
      <c r="AT57" s="135" t="e">
        <f>IF(#REF!="","x",#REF!)</f>
        <v>#REF!</v>
      </c>
      <c r="AU57" s="135" t="e">
        <f>IF(#REF!="","x",#REF!)</f>
        <v>#REF!</v>
      </c>
      <c r="AV57" s="135" t="e">
        <f>IF(#REF!="","x",#REF!)</f>
        <v>#REF!</v>
      </c>
      <c r="AW57" s="135" t="e">
        <f>IF(#REF!="","x",#REF!)</f>
        <v>#REF!</v>
      </c>
      <c r="AX57" s="135" t="e">
        <f>IF(#REF!="","x",#REF!)</f>
        <v>#REF!</v>
      </c>
      <c r="AY57" s="135" t="e">
        <f>IF(#REF!="","x",#REF!)</f>
        <v>#REF!</v>
      </c>
      <c r="AZ57" s="135" t="e">
        <f>IF(#REF!="","x",#REF!)</f>
        <v>#REF!</v>
      </c>
      <c r="BA57" s="135" t="e">
        <f>IF(#REF!="","x",#REF!)</f>
        <v>#REF!</v>
      </c>
      <c r="BB57" s="135" t="e">
        <f>IF(#REF!="","x",#REF!)</f>
        <v>#REF!</v>
      </c>
      <c r="BC57" s="135" t="e">
        <f>IF(#REF!="","x",#REF!)</f>
        <v>#REF!</v>
      </c>
      <c r="BD57" s="135" t="e">
        <f>IF(#REF!="","x",#REF!)</f>
        <v>#REF!</v>
      </c>
      <c r="BE57" s="174" t="e">
        <f>IF(#REF!="","x",YEAR(#REF!))</f>
        <v>#REF!</v>
      </c>
      <c r="BF57" s="174" t="e">
        <f>IF(#REF!="","x",YEAR(#REF!))</f>
        <v>#REF!</v>
      </c>
      <c r="BG57" s="174" t="e">
        <f>IF(#REF!="","x",YEAR(#REF!))</f>
        <v>#REF!</v>
      </c>
      <c r="BH57" s="135" t="e">
        <f>IF(#REF!="","x",#REF!)</f>
        <v>#REF!</v>
      </c>
      <c r="BI57" s="135" t="e">
        <f>IF(#REF!="","x",#REF!)</f>
        <v>#REF!</v>
      </c>
      <c r="BJ57" s="135" t="e">
        <f>IF(#REF!="","x",#REF!)</f>
        <v>#REF!</v>
      </c>
      <c r="BK57" s="135" t="e">
        <f>IF(#REF!="","x",#REF!)</f>
        <v>#REF!</v>
      </c>
      <c r="BL57" s="135" t="e">
        <f>IF(#REF!="","x",#REF!)</f>
        <v>#REF!</v>
      </c>
      <c r="BM57" s="135" t="e">
        <f>IF(#REF!="","x",#REF!)</f>
        <v>#REF!</v>
      </c>
      <c r="BN57" s="135" t="e">
        <f>IF(#REF!="","x",#REF!)</f>
        <v>#REF!</v>
      </c>
      <c r="BO57" s="135" t="e">
        <f>IF(#REF!="","x",#REF!)</f>
        <v>#REF!</v>
      </c>
      <c r="BP57" s="135" t="e">
        <f>IF(#REF!="","x",#REF!)</f>
        <v>#REF!</v>
      </c>
      <c r="BQ57" s="135" t="e">
        <f>IF(#REF!="","x",#REF!)</f>
        <v>#REF!</v>
      </c>
      <c r="BR57" s="135" t="e">
        <f>IF(#REF!="","x",#REF!)</f>
        <v>#REF!</v>
      </c>
      <c r="BS57" s="135" t="e">
        <f>IF(#REF!="","x",#REF!)</f>
        <v>#REF!</v>
      </c>
      <c r="BT57" s="135" t="e">
        <f>IF(#REF!="","x",#REF!)</f>
        <v>#REF!</v>
      </c>
      <c r="BU57" s="135" t="e">
        <f>IF(#REF!="","x",#REF!)</f>
        <v>#REF!</v>
      </c>
      <c r="BV57" s="135" t="e">
        <f>IF(#REF!="","x",#REF!)</f>
        <v>#REF!</v>
      </c>
      <c r="BW57" s="135" t="e">
        <f>IF(#REF!="","x",#REF!)</f>
        <v>#REF!</v>
      </c>
      <c r="BX57" s="135" t="e">
        <f>IF(#REF!="","x",#REF!)</f>
        <v>#REF!</v>
      </c>
      <c r="BY57" s="135" t="e">
        <f>IF(#REF!="","x",#REF!)</f>
        <v>#REF!</v>
      </c>
      <c r="BZ57" s="135" t="e">
        <f>IF(#REF!="","x",#REF!)</f>
        <v>#REF!</v>
      </c>
      <c r="CA57" s="135" t="e">
        <f>IF(#REF!="","x",#REF!)</f>
        <v>#REF!</v>
      </c>
      <c r="CB57" s="135" t="e">
        <f>IF(#REF!="","x",#REF!)</f>
        <v>#REF!</v>
      </c>
    </row>
    <row r="58" spans="1:80" x14ac:dyDescent="0.3">
      <c r="A58" s="111" t="s">
        <v>103</v>
      </c>
      <c r="B58" s="94" t="s">
        <v>102</v>
      </c>
      <c r="C58" s="135" t="e">
        <f>IF(#REF!="","x",#REF!)</f>
        <v>#REF!</v>
      </c>
      <c r="D58" s="135" t="e">
        <f>IF(#REF!="","x",#REF!)</f>
        <v>#REF!</v>
      </c>
      <c r="E58" s="135" t="e">
        <f>IF(#REF!="","x",#REF!)</f>
        <v>#REF!</v>
      </c>
      <c r="F58" s="135" t="e">
        <f>IF(#REF!="","x",#REF!)</f>
        <v>#REF!</v>
      </c>
      <c r="G58" s="135" t="e">
        <f>IF(#REF!="","x",#REF!)</f>
        <v>#REF!</v>
      </c>
      <c r="H58" s="135" t="e">
        <f>IF(#REF!="","x",#REF!)</f>
        <v>#REF!</v>
      </c>
      <c r="I58" s="135" t="e">
        <f>IF(#REF!="","x",#REF!)</f>
        <v>#REF!</v>
      </c>
      <c r="J58" s="135" t="e">
        <f>IF(#REF!="","x",#REF!)</f>
        <v>#REF!</v>
      </c>
      <c r="K58" s="135" t="e">
        <f>IF(#REF!="","x",#REF!)</f>
        <v>#REF!</v>
      </c>
      <c r="L58" s="135" t="e">
        <f>IF(#REF!="","x",#REF!)</f>
        <v>#REF!</v>
      </c>
      <c r="M58" s="135" t="e">
        <f>IF(#REF!="","x",#REF!)</f>
        <v>#REF!</v>
      </c>
      <c r="N58" s="135" t="e">
        <f>IF(#REF!="","x",#REF!)</f>
        <v>#REF!</v>
      </c>
      <c r="O58" s="135" t="e">
        <f>IF(#REF!="","x",#REF!)</f>
        <v>#REF!</v>
      </c>
      <c r="P58" s="135" t="e">
        <f>IF(#REF!="","x",#REF!)</f>
        <v>#REF!</v>
      </c>
      <c r="Q58" s="135" t="e">
        <f>IF(#REF!="","x",#REF!)</f>
        <v>#REF!</v>
      </c>
      <c r="R58" s="135" t="e">
        <f>IF(#REF!="","x",#REF!)</f>
        <v>#REF!</v>
      </c>
      <c r="S58" s="135" t="e">
        <f>IF(#REF!="","x",#REF!)</f>
        <v>#REF!</v>
      </c>
      <c r="T58" s="135" t="e">
        <f>IF(#REF!="","x",#REF!)</f>
        <v>#REF!</v>
      </c>
      <c r="U58" s="135" t="e">
        <f>IF(#REF!="","x",#REF!)</f>
        <v>#REF!</v>
      </c>
      <c r="V58" s="135" t="e">
        <f>IF(#REF!="","x",#REF!)</f>
        <v>#REF!</v>
      </c>
      <c r="W58" s="135" t="e">
        <f>IF(#REF!="","x",#REF!)</f>
        <v>#REF!</v>
      </c>
      <c r="X58" s="135" t="e">
        <f>IF(#REF!="","x",#REF!)</f>
        <v>#REF!</v>
      </c>
      <c r="Y58" s="135" t="e">
        <f>IF(#REF!="","x",#REF!)</f>
        <v>#REF!</v>
      </c>
      <c r="Z58" s="135" t="e">
        <f>IF(#REF!="","x",#REF!)</f>
        <v>#REF!</v>
      </c>
      <c r="AA58" s="135" t="e">
        <f>IF(#REF!="","x",#REF!)</f>
        <v>#REF!</v>
      </c>
      <c r="AB58" s="135" t="e">
        <f>IF(#REF!="","x",#REF!)</f>
        <v>#REF!</v>
      </c>
      <c r="AC58" s="135" t="e">
        <f>IF(#REF!="","x",#REF!)</f>
        <v>#REF!</v>
      </c>
      <c r="AD58" s="135" t="e">
        <f>IF(#REF!="","x",#REF!)</f>
        <v>#REF!</v>
      </c>
      <c r="AE58" s="135" t="e">
        <f>IF(#REF!="","x",#REF!)</f>
        <v>#REF!</v>
      </c>
      <c r="AF58" s="135" t="e">
        <f>IF(#REF!="","x",#REF!)</f>
        <v>#REF!</v>
      </c>
      <c r="AG58" s="135" t="e">
        <f>IF(#REF!="","x",#REF!)</f>
        <v>#REF!</v>
      </c>
      <c r="AH58" s="135" t="e">
        <f>IF(#REF!="","x",#REF!)</f>
        <v>#REF!</v>
      </c>
      <c r="AI58" s="135" t="e">
        <f>IF(#REF!="","x",#REF!)</f>
        <v>#REF!</v>
      </c>
      <c r="AJ58" s="135" t="e">
        <f>IF(#REF!="","x",#REF!)</f>
        <v>#REF!</v>
      </c>
      <c r="AK58" s="135" t="e">
        <f>IF(#REF!="","x",#REF!)</f>
        <v>#REF!</v>
      </c>
      <c r="AL58" s="135" t="e">
        <f>IF(#REF!="","x",#REF!)</f>
        <v>#REF!</v>
      </c>
      <c r="AM58" s="135" t="e">
        <f>IF(#REF!="","x",#REF!)</f>
        <v>#REF!</v>
      </c>
      <c r="AN58" s="135" t="e">
        <f>IF(#REF!="","x",#REF!)</f>
        <v>#REF!</v>
      </c>
      <c r="AO58" s="135" t="e">
        <f>IF(#REF!="","x",#REF!)</f>
        <v>#REF!</v>
      </c>
      <c r="AP58" s="135" t="e">
        <f>IF(#REF!="","x",#REF!)</f>
        <v>#REF!</v>
      </c>
      <c r="AQ58" s="135" t="e">
        <f>IF(#REF!="","x",#REF!)</f>
        <v>#REF!</v>
      </c>
      <c r="AR58" s="135" t="e">
        <f>IF(#REF!="","x",#REF!)</f>
        <v>#REF!</v>
      </c>
      <c r="AS58" s="135" t="e">
        <f>IF(#REF!="","x",#REF!)</f>
        <v>#REF!</v>
      </c>
      <c r="AT58" s="135" t="e">
        <f>IF(#REF!="","x",#REF!)</f>
        <v>#REF!</v>
      </c>
      <c r="AU58" s="135" t="e">
        <f>IF(#REF!="","x",#REF!)</f>
        <v>#REF!</v>
      </c>
      <c r="AV58" s="135" t="e">
        <f>IF(#REF!="","x",#REF!)</f>
        <v>#REF!</v>
      </c>
      <c r="AW58" s="135" t="e">
        <f>IF(#REF!="","x",#REF!)</f>
        <v>#REF!</v>
      </c>
      <c r="AX58" s="135" t="e">
        <f>IF(#REF!="","x",#REF!)</f>
        <v>#REF!</v>
      </c>
      <c r="AY58" s="135" t="e">
        <f>IF(#REF!="","x",#REF!)</f>
        <v>#REF!</v>
      </c>
      <c r="AZ58" s="135" t="e">
        <f>IF(#REF!="","x",#REF!)</f>
        <v>#REF!</v>
      </c>
      <c r="BA58" s="135" t="e">
        <f>IF(#REF!="","x",#REF!)</f>
        <v>#REF!</v>
      </c>
      <c r="BB58" s="135" t="e">
        <f>IF(#REF!="","x",#REF!)</f>
        <v>#REF!</v>
      </c>
      <c r="BC58" s="135" t="e">
        <f>IF(#REF!="","x",#REF!)</f>
        <v>#REF!</v>
      </c>
      <c r="BD58" s="135" t="e">
        <f>IF(#REF!="","x",#REF!)</f>
        <v>#REF!</v>
      </c>
      <c r="BE58" s="174" t="e">
        <f>IF(#REF!="","x",YEAR(#REF!))</f>
        <v>#REF!</v>
      </c>
      <c r="BF58" s="174" t="e">
        <f>IF(#REF!="","x",YEAR(#REF!))</f>
        <v>#REF!</v>
      </c>
      <c r="BG58" s="174" t="e">
        <f>IF(#REF!="","x",YEAR(#REF!))</f>
        <v>#REF!</v>
      </c>
      <c r="BH58" s="135" t="e">
        <f>IF(#REF!="","x",#REF!)</f>
        <v>#REF!</v>
      </c>
      <c r="BI58" s="135" t="e">
        <f>IF(#REF!="","x",#REF!)</f>
        <v>#REF!</v>
      </c>
      <c r="BJ58" s="135" t="e">
        <f>IF(#REF!="","x",#REF!)</f>
        <v>#REF!</v>
      </c>
      <c r="BK58" s="135" t="e">
        <f>IF(#REF!="","x",#REF!)</f>
        <v>#REF!</v>
      </c>
      <c r="BL58" s="135" t="e">
        <f>IF(#REF!="","x",#REF!)</f>
        <v>#REF!</v>
      </c>
      <c r="BM58" s="135" t="e">
        <f>IF(#REF!="","x",#REF!)</f>
        <v>#REF!</v>
      </c>
      <c r="BN58" s="135" t="e">
        <f>IF(#REF!="","x",#REF!)</f>
        <v>#REF!</v>
      </c>
      <c r="BO58" s="135" t="e">
        <f>IF(#REF!="","x",#REF!)</f>
        <v>#REF!</v>
      </c>
      <c r="BP58" s="135" t="e">
        <f>IF(#REF!="","x",#REF!)</f>
        <v>#REF!</v>
      </c>
      <c r="BQ58" s="135" t="e">
        <f>IF(#REF!="","x",#REF!)</f>
        <v>#REF!</v>
      </c>
      <c r="BR58" s="135" t="e">
        <f>IF(#REF!="","x",#REF!)</f>
        <v>#REF!</v>
      </c>
      <c r="BS58" s="135" t="e">
        <f>IF(#REF!="","x",#REF!)</f>
        <v>#REF!</v>
      </c>
      <c r="BT58" s="135" t="e">
        <f>IF(#REF!="","x",#REF!)</f>
        <v>#REF!</v>
      </c>
      <c r="BU58" s="135" t="e">
        <f>IF(#REF!="","x",#REF!)</f>
        <v>#REF!</v>
      </c>
      <c r="BV58" s="135" t="e">
        <f>IF(#REF!="","x",#REF!)</f>
        <v>#REF!</v>
      </c>
      <c r="BW58" s="135" t="e">
        <f>IF(#REF!="","x",#REF!)</f>
        <v>#REF!</v>
      </c>
      <c r="BX58" s="135" t="e">
        <f>IF(#REF!="","x",#REF!)</f>
        <v>#REF!</v>
      </c>
      <c r="BY58" s="135" t="e">
        <f>IF(#REF!="","x",#REF!)</f>
        <v>#REF!</v>
      </c>
      <c r="BZ58" s="135" t="e">
        <f>IF(#REF!="","x",#REF!)</f>
        <v>#REF!</v>
      </c>
      <c r="CA58" s="135" t="e">
        <f>IF(#REF!="","x",#REF!)</f>
        <v>#REF!</v>
      </c>
      <c r="CB58" s="135" t="e">
        <f>IF(#REF!="","x",#REF!)</f>
        <v>#REF!</v>
      </c>
    </row>
    <row r="59" spans="1:80" x14ac:dyDescent="0.3">
      <c r="A59" s="111" t="s">
        <v>772</v>
      </c>
      <c r="B59" s="94" t="s">
        <v>308</v>
      </c>
      <c r="C59" s="135" t="e">
        <f>IF(#REF!="","x",#REF!)</f>
        <v>#REF!</v>
      </c>
      <c r="D59" s="135" t="e">
        <f>IF(#REF!="","x",#REF!)</f>
        <v>#REF!</v>
      </c>
      <c r="E59" s="135" t="e">
        <f>IF(#REF!="","x",#REF!)</f>
        <v>#REF!</v>
      </c>
      <c r="F59" s="135" t="e">
        <f>IF(#REF!="","x",#REF!)</f>
        <v>#REF!</v>
      </c>
      <c r="G59" s="135" t="e">
        <f>IF(#REF!="","x",#REF!)</f>
        <v>#REF!</v>
      </c>
      <c r="H59" s="135" t="e">
        <f>IF(#REF!="","x",#REF!)</f>
        <v>#REF!</v>
      </c>
      <c r="I59" s="135" t="e">
        <f>IF(#REF!="","x",#REF!)</f>
        <v>#REF!</v>
      </c>
      <c r="J59" s="135" t="e">
        <f>IF(#REF!="","x",#REF!)</f>
        <v>#REF!</v>
      </c>
      <c r="K59" s="135" t="e">
        <f>IF(#REF!="","x",#REF!)</f>
        <v>#REF!</v>
      </c>
      <c r="L59" s="135" t="e">
        <f>IF(#REF!="","x",#REF!)</f>
        <v>#REF!</v>
      </c>
      <c r="M59" s="135" t="e">
        <f>IF(#REF!="","x",#REF!)</f>
        <v>#REF!</v>
      </c>
      <c r="N59" s="135" t="e">
        <f>IF(#REF!="","x",#REF!)</f>
        <v>#REF!</v>
      </c>
      <c r="O59" s="135" t="e">
        <f>IF(#REF!="","x",#REF!)</f>
        <v>#REF!</v>
      </c>
      <c r="P59" s="135" t="e">
        <f>IF(#REF!="","x",#REF!)</f>
        <v>#REF!</v>
      </c>
      <c r="Q59" s="135" t="e">
        <f>IF(#REF!="","x",#REF!)</f>
        <v>#REF!</v>
      </c>
      <c r="R59" s="135" t="e">
        <f>IF(#REF!="","x",#REF!)</f>
        <v>#REF!</v>
      </c>
      <c r="S59" s="135" t="e">
        <f>IF(#REF!="","x",#REF!)</f>
        <v>#REF!</v>
      </c>
      <c r="T59" s="135" t="e">
        <f>IF(#REF!="","x",#REF!)</f>
        <v>#REF!</v>
      </c>
      <c r="U59" s="135" t="e">
        <f>IF(#REF!="","x",#REF!)</f>
        <v>#REF!</v>
      </c>
      <c r="V59" s="135" t="e">
        <f>IF(#REF!="","x",#REF!)</f>
        <v>#REF!</v>
      </c>
      <c r="W59" s="135" t="e">
        <f>IF(#REF!="","x",#REF!)</f>
        <v>#REF!</v>
      </c>
      <c r="X59" s="135" t="e">
        <f>IF(#REF!="","x",#REF!)</f>
        <v>#REF!</v>
      </c>
      <c r="Y59" s="135" t="e">
        <f>IF(#REF!="","x",#REF!)</f>
        <v>#REF!</v>
      </c>
      <c r="Z59" s="135" t="e">
        <f>IF(#REF!="","x",#REF!)</f>
        <v>#REF!</v>
      </c>
      <c r="AA59" s="135" t="e">
        <f>IF(#REF!="","x",#REF!)</f>
        <v>#REF!</v>
      </c>
      <c r="AB59" s="135" t="e">
        <f>IF(#REF!="","x",#REF!)</f>
        <v>#REF!</v>
      </c>
      <c r="AC59" s="135" t="e">
        <f>IF(#REF!="","x",#REF!)</f>
        <v>#REF!</v>
      </c>
      <c r="AD59" s="135" t="e">
        <f>IF(#REF!="","x",#REF!)</f>
        <v>#REF!</v>
      </c>
      <c r="AE59" s="135" t="e">
        <f>IF(#REF!="","x",#REF!)</f>
        <v>#REF!</v>
      </c>
      <c r="AF59" s="135" t="e">
        <f>IF(#REF!="","x",#REF!)</f>
        <v>#REF!</v>
      </c>
      <c r="AG59" s="135" t="e">
        <f>IF(#REF!="","x",#REF!)</f>
        <v>#REF!</v>
      </c>
      <c r="AH59" s="135" t="e">
        <f>IF(#REF!="","x",#REF!)</f>
        <v>#REF!</v>
      </c>
      <c r="AI59" s="135" t="e">
        <f>IF(#REF!="","x",#REF!)</f>
        <v>#REF!</v>
      </c>
      <c r="AJ59" s="135" t="e">
        <f>IF(#REF!="","x",#REF!)</f>
        <v>#REF!</v>
      </c>
      <c r="AK59" s="135" t="e">
        <f>IF(#REF!="","x",#REF!)</f>
        <v>#REF!</v>
      </c>
      <c r="AL59" s="135" t="e">
        <f>IF(#REF!="","x",#REF!)</f>
        <v>#REF!</v>
      </c>
      <c r="AM59" s="135" t="e">
        <f>IF(#REF!="","x",#REF!)</f>
        <v>#REF!</v>
      </c>
      <c r="AN59" s="135" t="e">
        <f>IF(#REF!="","x",#REF!)</f>
        <v>#REF!</v>
      </c>
      <c r="AO59" s="135" t="e">
        <f>IF(#REF!="","x",#REF!)</f>
        <v>#REF!</v>
      </c>
      <c r="AP59" s="135" t="e">
        <f>IF(#REF!="","x",#REF!)</f>
        <v>#REF!</v>
      </c>
      <c r="AQ59" s="135" t="e">
        <f>IF(#REF!="","x",#REF!)</f>
        <v>#REF!</v>
      </c>
      <c r="AR59" s="135" t="e">
        <f>IF(#REF!="","x",#REF!)</f>
        <v>#REF!</v>
      </c>
      <c r="AS59" s="135" t="e">
        <f>IF(#REF!="","x",#REF!)</f>
        <v>#REF!</v>
      </c>
      <c r="AT59" s="135" t="e">
        <f>IF(#REF!="","x",#REF!)</f>
        <v>#REF!</v>
      </c>
      <c r="AU59" s="135" t="e">
        <f>IF(#REF!="","x",#REF!)</f>
        <v>#REF!</v>
      </c>
      <c r="AV59" s="135" t="e">
        <f>IF(#REF!="","x",#REF!)</f>
        <v>#REF!</v>
      </c>
      <c r="AW59" s="135" t="e">
        <f>IF(#REF!="","x",#REF!)</f>
        <v>#REF!</v>
      </c>
      <c r="AX59" s="135" t="e">
        <f>IF(#REF!="","x",#REF!)</f>
        <v>#REF!</v>
      </c>
      <c r="AY59" s="135" t="e">
        <f>IF(#REF!="","x",#REF!)</f>
        <v>#REF!</v>
      </c>
      <c r="AZ59" s="135" t="e">
        <f>IF(#REF!="","x",#REF!)</f>
        <v>#REF!</v>
      </c>
      <c r="BA59" s="135" t="e">
        <f>IF(#REF!="","x",#REF!)</f>
        <v>#REF!</v>
      </c>
      <c r="BB59" s="135" t="e">
        <f>IF(#REF!="","x",#REF!)</f>
        <v>#REF!</v>
      </c>
      <c r="BC59" s="135" t="e">
        <f>IF(#REF!="","x",#REF!)</f>
        <v>#REF!</v>
      </c>
      <c r="BD59" s="135" t="e">
        <f>IF(#REF!="","x",#REF!)</f>
        <v>#REF!</v>
      </c>
      <c r="BE59" s="174" t="e">
        <f>IF(#REF!="","x",YEAR(#REF!))</f>
        <v>#REF!</v>
      </c>
      <c r="BF59" s="174" t="e">
        <f>IF(#REF!="","x",YEAR(#REF!))</f>
        <v>#REF!</v>
      </c>
      <c r="BG59" s="174" t="e">
        <f>IF(#REF!="","x",YEAR(#REF!))</f>
        <v>#REF!</v>
      </c>
      <c r="BH59" s="135" t="e">
        <f>IF(#REF!="","x",#REF!)</f>
        <v>#REF!</v>
      </c>
      <c r="BI59" s="135" t="e">
        <f>IF(#REF!="","x",#REF!)</f>
        <v>#REF!</v>
      </c>
      <c r="BJ59" s="135" t="e">
        <f>IF(#REF!="","x",#REF!)</f>
        <v>#REF!</v>
      </c>
      <c r="BK59" s="135" t="e">
        <f>IF(#REF!="","x",#REF!)</f>
        <v>#REF!</v>
      </c>
      <c r="BL59" s="135" t="e">
        <f>IF(#REF!="","x",#REF!)</f>
        <v>#REF!</v>
      </c>
      <c r="BM59" s="135" t="e">
        <f>IF(#REF!="","x",#REF!)</f>
        <v>#REF!</v>
      </c>
      <c r="BN59" s="135" t="e">
        <f>IF(#REF!="","x",#REF!)</f>
        <v>#REF!</v>
      </c>
      <c r="BO59" s="135" t="e">
        <f>IF(#REF!="","x",#REF!)</f>
        <v>#REF!</v>
      </c>
      <c r="BP59" s="135" t="e">
        <f>IF(#REF!="","x",#REF!)</f>
        <v>#REF!</v>
      </c>
      <c r="BQ59" s="135" t="e">
        <f>IF(#REF!="","x",#REF!)</f>
        <v>#REF!</v>
      </c>
      <c r="BR59" s="135" t="e">
        <f>IF(#REF!="","x",#REF!)</f>
        <v>#REF!</v>
      </c>
      <c r="BS59" s="135" t="e">
        <f>IF(#REF!="","x",#REF!)</f>
        <v>#REF!</v>
      </c>
      <c r="BT59" s="135" t="e">
        <f>IF(#REF!="","x",#REF!)</f>
        <v>#REF!</v>
      </c>
      <c r="BU59" s="135" t="e">
        <f>IF(#REF!="","x",#REF!)</f>
        <v>#REF!</v>
      </c>
      <c r="BV59" s="135" t="e">
        <f>IF(#REF!="","x",#REF!)</f>
        <v>#REF!</v>
      </c>
      <c r="BW59" s="135" t="e">
        <f>IF(#REF!="","x",#REF!)</f>
        <v>#REF!</v>
      </c>
      <c r="BX59" s="135" t="e">
        <f>IF(#REF!="","x",#REF!)</f>
        <v>#REF!</v>
      </c>
      <c r="BY59" s="135" t="e">
        <f>IF(#REF!="","x",#REF!)</f>
        <v>#REF!</v>
      </c>
      <c r="BZ59" s="135" t="e">
        <f>IF(#REF!="","x",#REF!)</f>
        <v>#REF!</v>
      </c>
      <c r="CA59" s="135" t="e">
        <f>IF(#REF!="","x",#REF!)</f>
        <v>#REF!</v>
      </c>
      <c r="CB59" s="135" t="e">
        <f>IF(#REF!="","x",#REF!)</f>
        <v>#REF!</v>
      </c>
    </row>
    <row r="60" spans="1:80" x14ac:dyDescent="0.3">
      <c r="A60" s="111" t="s">
        <v>105</v>
      </c>
      <c r="B60" s="94" t="s">
        <v>104</v>
      </c>
      <c r="C60" s="135" t="e">
        <f>IF(#REF!="","x",#REF!)</f>
        <v>#REF!</v>
      </c>
      <c r="D60" s="135" t="e">
        <f>IF(#REF!="","x",#REF!)</f>
        <v>#REF!</v>
      </c>
      <c r="E60" s="135" t="e">
        <f>IF(#REF!="","x",#REF!)</f>
        <v>#REF!</v>
      </c>
      <c r="F60" s="135" t="e">
        <f>IF(#REF!="","x",#REF!)</f>
        <v>#REF!</v>
      </c>
      <c r="G60" s="135" t="e">
        <f>IF(#REF!="","x",#REF!)</f>
        <v>#REF!</v>
      </c>
      <c r="H60" s="135" t="e">
        <f>IF(#REF!="","x",#REF!)</f>
        <v>#REF!</v>
      </c>
      <c r="I60" s="135" t="e">
        <f>IF(#REF!="","x",#REF!)</f>
        <v>#REF!</v>
      </c>
      <c r="J60" s="135" t="e">
        <f>IF(#REF!="","x",#REF!)</f>
        <v>#REF!</v>
      </c>
      <c r="K60" s="135" t="e">
        <f>IF(#REF!="","x",#REF!)</f>
        <v>#REF!</v>
      </c>
      <c r="L60" s="135" t="e">
        <f>IF(#REF!="","x",#REF!)</f>
        <v>#REF!</v>
      </c>
      <c r="M60" s="135" t="e">
        <f>IF(#REF!="","x",#REF!)</f>
        <v>#REF!</v>
      </c>
      <c r="N60" s="135" t="e">
        <f>IF(#REF!="","x",#REF!)</f>
        <v>#REF!</v>
      </c>
      <c r="O60" s="135" t="e">
        <f>IF(#REF!="","x",#REF!)</f>
        <v>#REF!</v>
      </c>
      <c r="P60" s="135" t="e">
        <f>IF(#REF!="","x",#REF!)</f>
        <v>#REF!</v>
      </c>
      <c r="Q60" s="135" t="e">
        <f>IF(#REF!="","x",#REF!)</f>
        <v>#REF!</v>
      </c>
      <c r="R60" s="135" t="e">
        <f>IF(#REF!="","x",#REF!)</f>
        <v>#REF!</v>
      </c>
      <c r="S60" s="135" t="e">
        <f>IF(#REF!="","x",#REF!)</f>
        <v>#REF!</v>
      </c>
      <c r="T60" s="135" t="e">
        <f>IF(#REF!="","x",#REF!)</f>
        <v>#REF!</v>
      </c>
      <c r="U60" s="135" t="e">
        <f>IF(#REF!="","x",#REF!)</f>
        <v>#REF!</v>
      </c>
      <c r="V60" s="135" t="e">
        <f>IF(#REF!="","x",#REF!)</f>
        <v>#REF!</v>
      </c>
      <c r="W60" s="135" t="e">
        <f>IF(#REF!="","x",#REF!)</f>
        <v>#REF!</v>
      </c>
      <c r="X60" s="135" t="e">
        <f>IF(#REF!="","x",#REF!)</f>
        <v>#REF!</v>
      </c>
      <c r="Y60" s="135" t="e">
        <f>IF(#REF!="","x",#REF!)</f>
        <v>#REF!</v>
      </c>
      <c r="Z60" s="135" t="e">
        <f>IF(#REF!="","x",#REF!)</f>
        <v>#REF!</v>
      </c>
      <c r="AA60" s="135" t="e">
        <f>IF(#REF!="","x",#REF!)</f>
        <v>#REF!</v>
      </c>
      <c r="AB60" s="135" t="e">
        <f>IF(#REF!="","x",#REF!)</f>
        <v>#REF!</v>
      </c>
      <c r="AC60" s="135" t="e">
        <f>IF(#REF!="","x",#REF!)</f>
        <v>#REF!</v>
      </c>
      <c r="AD60" s="135" t="e">
        <f>IF(#REF!="","x",#REF!)</f>
        <v>#REF!</v>
      </c>
      <c r="AE60" s="135" t="e">
        <f>IF(#REF!="","x",#REF!)</f>
        <v>#REF!</v>
      </c>
      <c r="AF60" s="135" t="e">
        <f>IF(#REF!="","x",#REF!)</f>
        <v>#REF!</v>
      </c>
      <c r="AG60" s="135" t="e">
        <f>IF(#REF!="","x",#REF!)</f>
        <v>#REF!</v>
      </c>
      <c r="AH60" s="135" t="e">
        <f>IF(#REF!="","x",#REF!)</f>
        <v>#REF!</v>
      </c>
      <c r="AI60" s="135" t="e">
        <f>IF(#REF!="","x",#REF!)</f>
        <v>#REF!</v>
      </c>
      <c r="AJ60" s="135" t="e">
        <f>IF(#REF!="","x",#REF!)</f>
        <v>#REF!</v>
      </c>
      <c r="AK60" s="135" t="e">
        <f>IF(#REF!="","x",#REF!)</f>
        <v>#REF!</v>
      </c>
      <c r="AL60" s="135" t="e">
        <f>IF(#REF!="","x",#REF!)</f>
        <v>#REF!</v>
      </c>
      <c r="AM60" s="135" t="e">
        <f>IF(#REF!="","x",#REF!)</f>
        <v>#REF!</v>
      </c>
      <c r="AN60" s="135" t="e">
        <f>IF(#REF!="","x",#REF!)</f>
        <v>#REF!</v>
      </c>
      <c r="AO60" s="135" t="e">
        <f>IF(#REF!="","x",#REF!)</f>
        <v>#REF!</v>
      </c>
      <c r="AP60" s="135" t="e">
        <f>IF(#REF!="","x",#REF!)</f>
        <v>#REF!</v>
      </c>
      <c r="AQ60" s="135" t="e">
        <f>IF(#REF!="","x",#REF!)</f>
        <v>#REF!</v>
      </c>
      <c r="AR60" s="135" t="e">
        <f>IF(#REF!="","x",#REF!)</f>
        <v>#REF!</v>
      </c>
      <c r="AS60" s="135" t="e">
        <f>IF(#REF!="","x",#REF!)</f>
        <v>#REF!</v>
      </c>
      <c r="AT60" s="135" t="e">
        <f>IF(#REF!="","x",#REF!)</f>
        <v>#REF!</v>
      </c>
      <c r="AU60" s="135" t="e">
        <f>IF(#REF!="","x",#REF!)</f>
        <v>#REF!</v>
      </c>
      <c r="AV60" s="135" t="e">
        <f>IF(#REF!="","x",#REF!)</f>
        <v>#REF!</v>
      </c>
      <c r="AW60" s="135" t="e">
        <f>IF(#REF!="","x",#REF!)</f>
        <v>#REF!</v>
      </c>
      <c r="AX60" s="135" t="e">
        <f>IF(#REF!="","x",#REF!)</f>
        <v>#REF!</v>
      </c>
      <c r="AY60" s="135" t="e">
        <f>IF(#REF!="","x",#REF!)</f>
        <v>#REF!</v>
      </c>
      <c r="AZ60" s="135" t="e">
        <f>IF(#REF!="","x",#REF!)</f>
        <v>#REF!</v>
      </c>
      <c r="BA60" s="135" t="e">
        <f>IF(#REF!="","x",#REF!)</f>
        <v>#REF!</v>
      </c>
      <c r="BB60" s="135" t="e">
        <f>IF(#REF!="","x",#REF!)</f>
        <v>#REF!</v>
      </c>
      <c r="BC60" s="135" t="e">
        <f>IF(#REF!="","x",#REF!)</f>
        <v>#REF!</v>
      </c>
      <c r="BD60" s="135" t="e">
        <f>IF(#REF!="","x",#REF!)</f>
        <v>#REF!</v>
      </c>
      <c r="BE60" s="174" t="e">
        <f>IF(#REF!="","x",YEAR(#REF!))</f>
        <v>#REF!</v>
      </c>
      <c r="BF60" s="174" t="e">
        <f>IF(#REF!="","x",YEAR(#REF!))</f>
        <v>#REF!</v>
      </c>
      <c r="BG60" s="174" t="e">
        <f>IF(#REF!="","x",YEAR(#REF!))</f>
        <v>#REF!</v>
      </c>
      <c r="BH60" s="135" t="e">
        <f>IF(#REF!="","x",#REF!)</f>
        <v>#REF!</v>
      </c>
      <c r="BI60" s="135" t="e">
        <f>IF(#REF!="","x",#REF!)</f>
        <v>#REF!</v>
      </c>
      <c r="BJ60" s="135" t="e">
        <f>IF(#REF!="","x",#REF!)</f>
        <v>#REF!</v>
      </c>
      <c r="BK60" s="135" t="e">
        <f>IF(#REF!="","x",#REF!)</f>
        <v>#REF!</v>
      </c>
      <c r="BL60" s="135" t="e">
        <f>IF(#REF!="","x",#REF!)</f>
        <v>#REF!</v>
      </c>
      <c r="BM60" s="135" t="e">
        <f>IF(#REF!="","x",#REF!)</f>
        <v>#REF!</v>
      </c>
      <c r="BN60" s="135" t="e">
        <f>IF(#REF!="","x",#REF!)</f>
        <v>#REF!</v>
      </c>
      <c r="BO60" s="135" t="e">
        <f>IF(#REF!="","x",#REF!)</f>
        <v>#REF!</v>
      </c>
      <c r="BP60" s="135" t="e">
        <f>IF(#REF!="","x",#REF!)</f>
        <v>#REF!</v>
      </c>
      <c r="BQ60" s="135" t="e">
        <f>IF(#REF!="","x",#REF!)</f>
        <v>#REF!</v>
      </c>
      <c r="BR60" s="135" t="e">
        <f>IF(#REF!="","x",#REF!)</f>
        <v>#REF!</v>
      </c>
      <c r="BS60" s="135" t="e">
        <f>IF(#REF!="","x",#REF!)</f>
        <v>#REF!</v>
      </c>
      <c r="BT60" s="135" t="e">
        <f>IF(#REF!="","x",#REF!)</f>
        <v>#REF!</v>
      </c>
      <c r="BU60" s="135" t="e">
        <f>IF(#REF!="","x",#REF!)</f>
        <v>#REF!</v>
      </c>
      <c r="BV60" s="135" t="e">
        <f>IF(#REF!="","x",#REF!)</f>
        <v>#REF!</v>
      </c>
      <c r="BW60" s="135" t="e">
        <f>IF(#REF!="","x",#REF!)</f>
        <v>#REF!</v>
      </c>
      <c r="BX60" s="135" t="e">
        <f>IF(#REF!="","x",#REF!)</f>
        <v>#REF!</v>
      </c>
      <c r="BY60" s="135" t="e">
        <f>IF(#REF!="","x",#REF!)</f>
        <v>#REF!</v>
      </c>
      <c r="BZ60" s="135" t="e">
        <f>IF(#REF!="","x",#REF!)</f>
        <v>#REF!</v>
      </c>
      <c r="CA60" s="135" t="e">
        <f>IF(#REF!="","x",#REF!)</f>
        <v>#REF!</v>
      </c>
      <c r="CB60" s="135" t="e">
        <f>IF(#REF!="","x",#REF!)</f>
        <v>#REF!</v>
      </c>
    </row>
    <row r="61" spans="1:80" x14ac:dyDescent="0.3">
      <c r="A61" s="111" t="s">
        <v>107</v>
      </c>
      <c r="B61" s="94" t="s">
        <v>106</v>
      </c>
      <c r="C61" s="135" t="e">
        <f>IF(#REF!="","x",#REF!)</f>
        <v>#REF!</v>
      </c>
      <c r="D61" s="135" t="e">
        <f>IF(#REF!="","x",#REF!)</f>
        <v>#REF!</v>
      </c>
      <c r="E61" s="135" t="e">
        <f>IF(#REF!="","x",#REF!)</f>
        <v>#REF!</v>
      </c>
      <c r="F61" s="135" t="e">
        <f>IF(#REF!="","x",#REF!)</f>
        <v>#REF!</v>
      </c>
      <c r="G61" s="135" t="e">
        <f>IF(#REF!="","x",#REF!)</f>
        <v>#REF!</v>
      </c>
      <c r="H61" s="135" t="e">
        <f>IF(#REF!="","x",#REF!)</f>
        <v>#REF!</v>
      </c>
      <c r="I61" s="135" t="e">
        <f>IF(#REF!="","x",#REF!)</f>
        <v>#REF!</v>
      </c>
      <c r="J61" s="135" t="e">
        <f>IF(#REF!="","x",#REF!)</f>
        <v>#REF!</v>
      </c>
      <c r="K61" s="135" t="e">
        <f>IF(#REF!="","x",#REF!)</f>
        <v>#REF!</v>
      </c>
      <c r="L61" s="135" t="e">
        <f>IF(#REF!="","x",#REF!)</f>
        <v>#REF!</v>
      </c>
      <c r="M61" s="135" t="e">
        <f>IF(#REF!="","x",#REF!)</f>
        <v>#REF!</v>
      </c>
      <c r="N61" s="135" t="e">
        <f>IF(#REF!="","x",#REF!)</f>
        <v>#REF!</v>
      </c>
      <c r="O61" s="135" t="e">
        <f>IF(#REF!="","x",#REF!)</f>
        <v>#REF!</v>
      </c>
      <c r="P61" s="135" t="e">
        <f>IF(#REF!="","x",#REF!)</f>
        <v>#REF!</v>
      </c>
      <c r="Q61" s="135" t="e">
        <f>IF(#REF!="","x",#REF!)</f>
        <v>#REF!</v>
      </c>
      <c r="R61" s="135" t="e">
        <f>IF(#REF!="","x",#REF!)</f>
        <v>#REF!</v>
      </c>
      <c r="S61" s="135" t="e">
        <f>IF(#REF!="","x",#REF!)</f>
        <v>#REF!</v>
      </c>
      <c r="T61" s="135" t="e">
        <f>IF(#REF!="","x",#REF!)</f>
        <v>#REF!</v>
      </c>
      <c r="U61" s="135" t="e">
        <f>IF(#REF!="","x",#REF!)</f>
        <v>#REF!</v>
      </c>
      <c r="V61" s="135" t="e">
        <f>IF(#REF!="","x",#REF!)</f>
        <v>#REF!</v>
      </c>
      <c r="W61" s="135" t="e">
        <f>IF(#REF!="","x",#REF!)</f>
        <v>#REF!</v>
      </c>
      <c r="X61" s="135" t="e">
        <f>IF(#REF!="","x",#REF!)</f>
        <v>#REF!</v>
      </c>
      <c r="Y61" s="135" t="e">
        <f>IF(#REF!="","x",#REF!)</f>
        <v>#REF!</v>
      </c>
      <c r="Z61" s="135" t="e">
        <f>IF(#REF!="","x",#REF!)</f>
        <v>#REF!</v>
      </c>
      <c r="AA61" s="135" t="e">
        <f>IF(#REF!="","x",#REF!)</f>
        <v>#REF!</v>
      </c>
      <c r="AB61" s="135" t="e">
        <f>IF(#REF!="","x",#REF!)</f>
        <v>#REF!</v>
      </c>
      <c r="AC61" s="135" t="e">
        <f>IF(#REF!="","x",#REF!)</f>
        <v>#REF!</v>
      </c>
      <c r="AD61" s="135" t="e">
        <f>IF(#REF!="","x",#REF!)</f>
        <v>#REF!</v>
      </c>
      <c r="AE61" s="135" t="e">
        <f>IF(#REF!="","x",#REF!)</f>
        <v>#REF!</v>
      </c>
      <c r="AF61" s="135" t="e">
        <f>IF(#REF!="","x",#REF!)</f>
        <v>#REF!</v>
      </c>
      <c r="AG61" s="135" t="e">
        <f>IF(#REF!="","x",#REF!)</f>
        <v>#REF!</v>
      </c>
      <c r="AH61" s="135" t="e">
        <f>IF(#REF!="","x",#REF!)</f>
        <v>#REF!</v>
      </c>
      <c r="AI61" s="135" t="e">
        <f>IF(#REF!="","x",#REF!)</f>
        <v>#REF!</v>
      </c>
      <c r="AJ61" s="135" t="e">
        <f>IF(#REF!="","x",#REF!)</f>
        <v>#REF!</v>
      </c>
      <c r="AK61" s="135" t="e">
        <f>IF(#REF!="","x",#REF!)</f>
        <v>#REF!</v>
      </c>
      <c r="AL61" s="135" t="e">
        <f>IF(#REF!="","x",#REF!)</f>
        <v>#REF!</v>
      </c>
      <c r="AM61" s="135" t="e">
        <f>IF(#REF!="","x",#REF!)</f>
        <v>#REF!</v>
      </c>
      <c r="AN61" s="135" t="e">
        <f>IF(#REF!="","x",#REF!)</f>
        <v>#REF!</v>
      </c>
      <c r="AO61" s="135" t="e">
        <f>IF(#REF!="","x",#REF!)</f>
        <v>#REF!</v>
      </c>
      <c r="AP61" s="135" t="e">
        <f>IF(#REF!="","x",#REF!)</f>
        <v>#REF!</v>
      </c>
      <c r="AQ61" s="135" t="e">
        <f>IF(#REF!="","x",#REF!)</f>
        <v>#REF!</v>
      </c>
      <c r="AR61" s="135" t="e">
        <f>IF(#REF!="","x",#REF!)</f>
        <v>#REF!</v>
      </c>
      <c r="AS61" s="135" t="e">
        <f>IF(#REF!="","x",#REF!)</f>
        <v>#REF!</v>
      </c>
      <c r="AT61" s="135" t="e">
        <f>IF(#REF!="","x",#REF!)</f>
        <v>#REF!</v>
      </c>
      <c r="AU61" s="135" t="e">
        <f>IF(#REF!="","x",#REF!)</f>
        <v>#REF!</v>
      </c>
      <c r="AV61" s="135" t="e">
        <f>IF(#REF!="","x",#REF!)</f>
        <v>#REF!</v>
      </c>
      <c r="AW61" s="135" t="e">
        <f>IF(#REF!="","x",#REF!)</f>
        <v>#REF!</v>
      </c>
      <c r="AX61" s="135" t="e">
        <f>IF(#REF!="","x",#REF!)</f>
        <v>#REF!</v>
      </c>
      <c r="AY61" s="135" t="e">
        <f>IF(#REF!="","x",#REF!)</f>
        <v>#REF!</v>
      </c>
      <c r="AZ61" s="135" t="e">
        <f>IF(#REF!="","x",#REF!)</f>
        <v>#REF!</v>
      </c>
      <c r="BA61" s="135" t="e">
        <f>IF(#REF!="","x",#REF!)</f>
        <v>#REF!</v>
      </c>
      <c r="BB61" s="135" t="e">
        <f>IF(#REF!="","x",#REF!)</f>
        <v>#REF!</v>
      </c>
      <c r="BC61" s="135" t="e">
        <f>IF(#REF!="","x",#REF!)</f>
        <v>#REF!</v>
      </c>
      <c r="BD61" s="135" t="e">
        <f>IF(#REF!="","x",#REF!)</f>
        <v>#REF!</v>
      </c>
      <c r="BE61" s="174" t="e">
        <f>IF(#REF!="","x",YEAR(#REF!))</f>
        <v>#REF!</v>
      </c>
      <c r="BF61" s="174" t="e">
        <f>IF(#REF!="","x",YEAR(#REF!))</f>
        <v>#REF!</v>
      </c>
      <c r="BG61" s="174" t="e">
        <f>IF(#REF!="","x",YEAR(#REF!))</f>
        <v>#REF!</v>
      </c>
      <c r="BH61" s="135" t="e">
        <f>IF(#REF!="","x",#REF!)</f>
        <v>#REF!</v>
      </c>
      <c r="BI61" s="135" t="e">
        <f>IF(#REF!="","x",#REF!)</f>
        <v>#REF!</v>
      </c>
      <c r="BJ61" s="135" t="e">
        <f>IF(#REF!="","x",#REF!)</f>
        <v>#REF!</v>
      </c>
      <c r="BK61" s="135" t="e">
        <f>IF(#REF!="","x",#REF!)</f>
        <v>#REF!</v>
      </c>
      <c r="BL61" s="135" t="e">
        <f>IF(#REF!="","x",#REF!)</f>
        <v>#REF!</v>
      </c>
      <c r="BM61" s="135" t="e">
        <f>IF(#REF!="","x",#REF!)</f>
        <v>#REF!</v>
      </c>
      <c r="BN61" s="135" t="e">
        <f>IF(#REF!="","x",#REF!)</f>
        <v>#REF!</v>
      </c>
      <c r="BO61" s="135" t="e">
        <f>IF(#REF!="","x",#REF!)</f>
        <v>#REF!</v>
      </c>
      <c r="BP61" s="135" t="e">
        <f>IF(#REF!="","x",#REF!)</f>
        <v>#REF!</v>
      </c>
      <c r="BQ61" s="135" t="e">
        <f>IF(#REF!="","x",#REF!)</f>
        <v>#REF!</v>
      </c>
      <c r="BR61" s="135" t="e">
        <f>IF(#REF!="","x",#REF!)</f>
        <v>#REF!</v>
      </c>
      <c r="BS61" s="135" t="e">
        <f>IF(#REF!="","x",#REF!)</f>
        <v>#REF!</v>
      </c>
      <c r="BT61" s="135" t="e">
        <f>IF(#REF!="","x",#REF!)</f>
        <v>#REF!</v>
      </c>
      <c r="BU61" s="135" t="e">
        <f>IF(#REF!="","x",#REF!)</f>
        <v>#REF!</v>
      </c>
      <c r="BV61" s="135" t="e">
        <f>IF(#REF!="","x",#REF!)</f>
        <v>#REF!</v>
      </c>
      <c r="BW61" s="135" t="e">
        <f>IF(#REF!="","x",#REF!)</f>
        <v>#REF!</v>
      </c>
      <c r="BX61" s="135" t="e">
        <f>IF(#REF!="","x",#REF!)</f>
        <v>#REF!</v>
      </c>
      <c r="BY61" s="135" t="e">
        <f>IF(#REF!="","x",#REF!)</f>
        <v>#REF!</v>
      </c>
      <c r="BZ61" s="135" t="e">
        <f>IF(#REF!="","x",#REF!)</f>
        <v>#REF!</v>
      </c>
      <c r="CA61" s="135" t="e">
        <f>IF(#REF!="","x",#REF!)</f>
        <v>#REF!</v>
      </c>
      <c r="CB61" s="135" t="e">
        <f>IF(#REF!="","x",#REF!)</f>
        <v>#REF!</v>
      </c>
    </row>
    <row r="62" spans="1:80" x14ac:dyDescent="0.3">
      <c r="A62" s="111" t="s">
        <v>109</v>
      </c>
      <c r="B62" s="94" t="s">
        <v>108</v>
      </c>
      <c r="C62" s="135" t="e">
        <f>IF(#REF!="","x",#REF!)</f>
        <v>#REF!</v>
      </c>
      <c r="D62" s="135" t="e">
        <f>IF(#REF!="","x",#REF!)</f>
        <v>#REF!</v>
      </c>
      <c r="E62" s="135" t="e">
        <f>IF(#REF!="","x",#REF!)</f>
        <v>#REF!</v>
      </c>
      <c r="F62" s="135" t="e">
        <f>IF(#REF!="","x",#REF!)</f>
        <v>#REF!</v>
      </c>
      <c r="G62" s="135" t="e">
        <f>IF(#REF!="","x",#REF!)</f>
        <v>#REF!</v>
      </c>
      <c r="H62" s="135" t="e">
        <f>IF(#REF!="","x",#REF!)</f>
        <v>#REF!</v>
      </c>
      <c r="I62" s="135" t="e">
        <f>IF(#REF!="","x",#REF!)</f>
        <v>#REF!</v>
      </c>
      <c r="J62" s="135" t="e">
        <f>IF(#REF!="","x",#REF!)</f>
        <v>#REF!</v>
      </c>
      <c r="K62" s="135" t="e">
        <f>IF(#REF!="","x",#REF!)</f>
        <v>#REF!</v>
      </c>
      <c r="L62" s="135" t="e">
        <f>IF(#REF!="","x",#REF!)</f>
        <v>#REF!</v>
      </c>
      <c r="M62" s="135" t="e">
        <f>IF(#REF!="","x",#REF!)</f>
        <v>#REF!</v>
      </c>
      <c r="N62" s="135" t="e">
        <f>IF(#REF!="","x",#REF!)</f>
        <v>#REF!</v>
      </c>
      <c r="O62" s="135" t="e">
        <f>IF(#REF!="","x",#REF!)</f>
        <v>#REF!</v>
      </c>
      <c r="P62" s="135" t="e">
        <f>IF(#REF!="","x",#REF!)</f>
        <v>#REF!</v>
      </c>
      <c r="Q62" s="135" t="e">
        <f>IF(#REF!="","x",#REF!)</f>
        <v>#REF!</v>
      </c>
      <c r="R62" s="135" t="e">
        <f>IF(#REF!="","x",#REF!)</f>
        <v>#REF!</v>
      </c>
      <c r="S62" s="135" t="e">
        <f>IF(#REF!="","x",#REF!)</f>
        <v>#REF!</v>
      </c>
      <c r="T62" s="135" t="e">
        <f>IF(#REF!="","x",#REF!)</f>
        <v>#REF!</v>
      </c>
      <c r="U62" s="135" t="e">
        <f>IF(#REF!="","x",#REF!)</f>
        <v>#REF!</v>
      </c>
      <c r="V62" s="135" t="e">
        <f>IF(#REF!="","x",#REF!)</f>
        <v>#REF!</v>
      </c>
      <c r="W62" s="135" t="e">
        <f>IF(#REF!="","x",#REF!)</f>
        <v>#REF!</v>
      </c>
      <c r="X62" s="135" t="e">
        <f>IF(#REF!="","x",#REF!)</f>
        <v>#REF!</v>
      </c>
      <c r="Y62" s="135" t="e">
        <f>IF(#REF!="","x",#REF!)</f>
        <v>#REF!</v>
      </c>
      <c r="Z62" s="135" t="e">
        <f>IF(#REF!="","x",#REF!)</f>
        <v>#REF!</v>
      </c>
      <c r="AA62" s="135" t="e">
        <f>IF(#REF!="","x",#REF!)</f>
        <v>#REF!</v>
      </c>
      <c r="AB62" s="135" t="e">
        <f>IF(#REF!="","x",#REF!)</f>
        <v>#REF!</v>
      </c>
      <c r="AC62" s="135" t="e">
        <f>IF(#REF!="","x",#REF!)</f>
        <v>#REF!</v>
      </c>
      <c r="AD62" s="135" t="e">
        <f>IF(#REF!="","x",#REF!)</f>
        <v>#REF!</v>
      </c>
      <c r="AE62" s="135" t="e">
        <f>IF(#REF!="","x",#REF!)</f>
        <v>#REF!</v>
      </c>
      <c r="AF62" s="135" t="e">
        <f>IF(#REF!="","x",#REF!)</f>
        <v>#REF!</v>
      </c>
      <c r="AG62" s="135" t="e">
        <f>IF(#REF!="","x",#REF!)</f>
        <v>#REF!</v>
      </c>
      <c r="AH62" s="135" t="e">
        <f>IF(#REF!="","x",#REF!)</f>
        <v>#REF!</v>
      </c>
      <c r="AI62" s="135" t="e">
        <f>IF(#REF!="","x",#REF!)</f>
        <v>#REF!</v>
      </c>
      <c r="AJ62" s="135" t="e">
        <f>IF(#REF!="","x",#REF!)</f>
        <v>#REF!</v>
      </c>
      <c r="AK62" s="135" t="e">
        <f>IF(#REF!="","x",#REF!)</f>
        <v>#REF!</v>
      </c>
      <c r="AL62" s="135" t="e">
        <f>IF(#REF!="","x",#REF!)</f>
        <v>#REF!</v>
      </c>
      <c r="AM62" s="135" t="e">
        <f>IF(#REF!="","x",#REF!)</f>
        <v>#REF!</v>
      </c>
      <c r="AN62" s="135" t="e">
        <f>IF(#REF!="","x",#REF!)</f>
        <v>#REF!</v>
      </c>
      <c r="AO62" s="135" t="e">
        <f>IF(#REF!="","x",#REF!)</f>
        <v>#REF!</v>
      </c>
      <c r="AP62" s="135" t="e">
        <f>IF(#REF!="","x",#REF!)</f>
        <v>#REF!</v>
      </c>
      <c r="AQ62" s="135" t="e">
        <f>IF(#REF!="","x",#REF!)</f>
        <v>#REF!</v>
      </c>
      <c r="AR62" s="135" t="e">
        <f>IF(#REF!="","x",#REF!)</f>
        <v>#REF!</v>
      </c>
      <c r="AS62" s="135" t="e">
        <f>IF(#REF!="","x",#REF!)</f>
        <v>#REF!</v>
      </c>
      <c r="AT62" s="135" t="e">
        <f>IF(#REF!="","x",#REF!)</f>
        <v>#REF!</v>
      </c>
      <c r="AU62" s="135" t="e">
        <f>IF(#REF!="","x",#REF!)</f>
        <v>#REF!</v>
      </c>
      <c r="AV62" s="135" t="e">
        <f>IF(#REF!="","x",#REF!)</f>
        <v>#REF!</v>
      </c>
      <c r="AW62" s="135" t="e">
        <f>IF(#REF!="","x",#REF!)</f>
        <v>#REF!</v>
      </c>
      <c r="AX62" s="135" t="e">
        <f>IF(#REF!="","x",#REF!)</f>
        <v>#REF!</v>
      </c>
      <c r="AY62" s="135" t="e">
        <f>IF(#REF!="","x",#REF!)</f>
        <v>#REF!</v>
      </c>
      <c r="AZ62" s="135" t="e">
        <f>IF(#REF!="","x",#REF!)</f>
        <v>#REF!</v>
      </c>
      <c r="BA62" s="135" t="e">
        <f>IF(#REF!="","x",#REF!)</f>
        <v>#REF!</v>
      </c>
      <c r="BB62" s="135" t="e">
        <f>IF(#REF!="","x",#REF!)</f>
        <v>#REF!</v>
      </c>
      <c r="BC62" s="135" t="e">
        <f>IF(#REF!="","x",#REF!)</f>
        <v>#REF!</v>
      </c>
      <c r="BD62" s="135" t="e">
        <f>IF(#REF!="","x",#REF!)</f>
        <v>#REF!</v>
      </c>
      <c r="BE62" s="174" t="e">
        <f>IF(#REF!="","x",YEAR(#REF!))</f>
        <v>#REF!</v>
      </c>
      <c r="BF62" s="174" t="e">
        <f>IF(#REF!="","x",YEAR(#REF!))</f>
        <v>#REF!</v>
      </c>
      <c r="BG62" s="174" t="e">
        <f>IF(#REF!="","x",YEAR(#REF!))</f>
        <v>#REF!</v>
      </c>
      <c r="BH62" s="135" t="e">
        <f>IF(#REF!="","x",#REF!)</f>
        <v>#REF!</v>
      </c>
      <c r="BI62" s="135" t="e">
        <f>IF(#REF!="","x",#REF!)</f>
        <v>#REF!</v>
      </c>
      <c r="BJ62" s="135" t="e">
        <f>IF(#REF!="","x",#REF!)</f>
        <v>#REF!</v>
      </c>
      <c r="BK62" s="135" t="e">
        <f>IF(#REF!="","x",#REF!)</f>
        <v>#REF!</v>
      </c>
      <c r="BL62" s="135" t="e">
        <f>IF(#REF!="","x",#REF!)</f>
        <v>#REF!</v>
      </c>
      <c r="BM62" s="135" t="e">
        <f>IF(#REF!="","x",#REF!)</f>
        <v>#REF!</v>
      </c>
      <c r="BN62" s="135" t="e">
        <f>IF(#REF!="","x",#REF!)</f>
        <v>#REF!</v>
      </c>
      <c r="BO62" s="135" t="e">
        <f>IF(#REF!="","x",#REF!)</f>
        <v>#REF!</v>
      </c>
      <c r="BP62" s="135" t="e">
        <f>IF(#REF!="","x",#REF!)</f>
        <v>#REF!</v>
      </c>
      <c r="BQ62" s="135" t="e">
        <f>IF(#REF!="","x",#REF!)</f>
        <v>#REF!</v>
      </c>
      <c r="BR62" s="135" t="e">
        <f>IF(#REF!="","x",#REF!)</f>
        <v>#REF!</v>
      </c>
      <c r="BS62" s="135" t="e">
        <f>IF(#REF!="","x",#REF!)</f>
        <v>#REF!</v>
      </c>
      <c r="BT62" s="135" t="e">
        <f>IF(#REF!="","x",#REF!)</f>
        <v>#REF!</v>
      </c>
      <c r="BU62" s="135" t="e">
        <f>IF(#REF!="","x",#REF!)</f>
        <v>#REF!</v>
      </c>
      <c r="BV62" s="135" t="e">
        <f>IF(#REF!="","x",#REF!)</f>
        <v>#REF!</v>
      </c>
      <c r="BW62" s="135" t="e">
        <f>IF(#REF!="","x",#REF!)</f>
        <v>#REF!</v>
      </c>
      <c r="BX62" s="135" t="e">
        <f>IF(#REF!="","x",#REF!)</f>
        <v>#REF!</v>
      </c>
      <c r="BY62" s="135" t="e">
        <f>IF(#REF!="","x",#REF!)</f>
        <v>#REF!</v>
      </c>
      <c r="BZ62" s="135" t="e">
        <f>IF(#REF!="","x",#REF!)</f>
        <v>#REF!</v>
      </c>
      <c r="CA62" s="135" t="e">
        <f>IF(#REF!="","x",#REF!)</f>
        <v>#REF!</v>
      </c>
      <c r="CB62" s="135" t="e">
        <f>IF(#REF!="","x",#REF!)</f>
        <v>#REF!</v>
      </c>
    </row>
    <row r="63" spans="1:80" x14ac:dyDescent="0.3">
      <c r="A63" s="111" t="s">
        <v>111</v>
      </c>
      <c r="B63" s="94" t="s">
        <v>110</v>
      </c>
      <c r="C63" s="135" t="e">
        <f>IF(#REF!="","x",#REF!)</f>
        <v>#REF!</v>
      </c>
      <c r="D63" s="135" t="e">
        <f>IF(#REF!="","x",#REF!)</f>
        <v>#REF!</v>
      </c>
      <c r="E63" s="135" t="e">
        <f>IF(#REF!="","x",#REF!)</f>
        <v>#REF!</v>
      </c>
      <c r="F63" s="135" t="e">
        <f>IF(#REF!="","x",#REF!)</f>
        <v>#REF!</v>
      </c>
      <c r="G63" s="135" t="e">
        <f>IF(#REF!="","x",#REF!)</f>
        <v>#REF!</v>
      </c>
      <c r="H63" s="135" t="e">
        <f>IF(#REF!="","x",#REF!)</f>
        <v>#REF!</v>
      </c>
      <c r="I63" s="135" t="e">
        <f>IF(#REF!="","x",#REF!)</f>
        <v>#REF!</v>
      </c>
      <c r="J63" s="135" t="e">
        <f>IF(#REF!="","x",#REF!)</f>
        <v>#REF!</v>
      </c>
      <c r="K63" s="135" t="e">
        <f>IF(#REF!="","x",#REF!)</f>
        <v>#REF!</v>
      </c>
      <c r="L63" s="135" t="e">
        <f>IF(#REF!="","x",#REF!)</f>
        <v>#REF!</v>
      </c>
      <c r="M63" s="135" t="e">
        <f>IF(#REF!="","x",#REF!)</f>
        <v>#REF!</v>
      </c>
      <c r="N63" s="135" t="e">
        <f>IF(#REF!="","x",#REF!)</f>
        <v>#REF!</v>
      </c>
      <c r="O63" s="135" t="e">
        <f>IF(#REF!="","x",#REF!)</f>
        <v>#REF!</v>
      </c>
      <c r="P63" s="135" t="e">
        <f>IF(#REF!="","x",#REF!)</f>
        <v>#REF!</v>
      </c>
      <c r="Q63" s="135" t="e">
        <f>IF(#REF!="","x",#REF!)</f>
        <v>#REF!</v>
      </c>
      <c r="R63" s="135" t="e">
        <f>IF(#REF!="","x",#REF!)</f>
        <v>#REF!</v>
      </c>
      <c r="S63" s="135" t="e">
        <f>IF(#REF!="","x",#REF!)</f>
        <v>#REF!</v>
      </c>
      <c r="T63" s="135" t="e">
        <f>IF(#REF!="","x",#REF!)</f>
        <v>#REF!</v>
      </c>
      <c r="U63" s="135" t="e">
        <f>IF(#REF!="","x",#REF!)</f>
        <v>#REF!</v>
      </c>
      <c r="V63" s="135" t="e">
        <f>IF(#REF!="","x",#REF!)</f>
        <v>#REF!</v>
      </c>
      <c r="W63" s="135" t="e">
        <f>IF(#REF!="","x",#REF!)</f>
        <v>#REF!</v>
      </c>
      <c r="X63" s="135" t="e">
        <f>IF(#REF!="","x",#REF!)</f>
        <v>#REF!</v>
      </c>
      <c r="Y63" s="135" t="e">
        <f>IF(#REF!="","x",#REF!)</f>
        <v>#REF!</v>
      </c>
      <c r="Z63" s="135" t="e">
        <f>IF(#REF!="","x",#REF!)</f>
        <v>#REF!</v>
      </c>
      <c r="AA63" s="135" t="e">
        <f>IF(#REF!="","x",#REF!)</f>
        <v>#REF!</v>
      </c>
      <c r="AB63" s="135" t="e">
        <f>IF(#REF!="","x",#REF!)</f>
        <v>#REF!</v>
      </c>
      <c r="AC63" s="135" t="e">
        <f>IF(#REF!="","x",#REF!)</f>
        <v>#REF!</v>
      </c>
      <c r="AD63" s="135" t="e">
        <f>IF(#REF!="","x",#REF!)</f>
        <v>#REF!</v>
      </c>
      <c r="AE63" s="135" t="e">
        <f>IF(#REF!="","x",#REF!)</f>
        <v>#REF!</v>
      </c>
      <c r="AF63" s="135" t="e">
        <f>IF(#REF!="","x",#REF!)</f>
        <v>#REF!</v>
      </c>
      <c r="AG63" s="135" t="e">
        <f>IF(#REF!="","x",#REF!)</f>
        <v>#REF!</v>
      </c>
      <c r="AH63" s="135" t="e">
        <f>IF(#REF!="","x",#REF!)</f>
        <v>#REF!</v>
      </c>
      <c r="AI63" s="135" t="e">
        <f>IF(#REF!="","x",#REF!)</f>
        <v>#REF!</v>
      </c>
      <c r="AJ63" s="135" t="e">
        <f>IF(#REF!="","x",#REF!)</f>
        <v>#REF!</v>
      </c>
      <c r="AK63" s="135" t="e">
        <f>IF(#REF!="","x",#REF!)</f>
        <v>#REF!</v>
      </c>
      <c r="AL63" s="135" t="e">
        <f>IF(#REF!="","x",#REF!)</f>
        <v>#REF!</v>
      </c>
      <c r="AM63" s="135" t="e">
        <f>IF(#REF!="","x",#REF!)</f>
        <v>#REF!</v>
      </c>
      <c r="AN63" s="135" t="e">
        <f>IF(#REF!="","x",#REF!)</f>
        <v>#REF!</v>
      </c>
      <c r="AO63" s="135" t="e">
        <f>IF(#REF!="","x",#REF!)</f>
        <v>#REF!</v>
      </c>
      <c r="AP63" s="135" t="e">
        <f>IF(#REF!="","x",#REF!)</f>
        <v>#REF!</v>
      </c>
      <c r="AQ63" s="135" t="e">
        <f>IF(#REF!="","x",#REF!)</f>
        <v>#REF!</v>
      </c>
      <c r="AR63" s="135" t="e">
        <f>IF(#REF!="","x",#REF!)</f>
        <v>#REF!</v>
      </c>
      <c r="AS63" s="135" t="e">
        <f>IF(#REF!="","x",#REF!)</f>
        <v>#REF!</v>
      </c>
      <c r="AT63" s="135" t="e">
        <f>IF(#REF!="","x",#REF!)</f>
        <v>#REF!</v>
      </c>
      <c r="AU63" s="135" t="e">
        <f>IF(#REF!="","x",#REF!)</f>
        <v>#REF!</v>
      </c>
      <c r="AV63" s="135" t="e">
        <f>IF(#REF!="","x",#REF!)</f>
        <v>#REF!</v>
      </c>
      <c r="AW63" s="135" t="e">
        <f>IF(#REF!="","x",#REF!)</f>
        <v>#REF!</v>
      </c>
      <c r="AX63" s="135" t="e">
        <f>IF(#REF!="","x",#REF!)</f>
        <v>#REF!</v>
      </c>
      <c r="AY63" s="135" t="e">
        <f>IF(#REF!="","x",#REF!)</f>
        <v>#REF!</v>
      </c>
      <c r="AZ63" s="135" t="e">
        <f>IF(#REF!="","x",#REF!)</f>
        <v>#REF!</v>
      </c>
      <c r="BA63" s="135" t="e">
        <f>IF(#REF!="","x",#REF!)</f>
        <v>#REF!</v>
      </c>
      <c r="BB63" s="135" t="e">
        <f>IF(#REF!="","x",#REF!)</f>
        <v>#REF!</v>
      </c>
      <c r="BC63" s="135" t="e">
        <f>IF(#REF!="","x",#REF!)</f>
        <v>#REF!</v>
      </c>
      <c r="BD63" s="135" t="e">
        <f>IF(#REF!="","x",#REF!)</f>
        <v>#REF!</v>
      </c>
      <c r="BE63" s="174" t="e">
        <f>IF(#REF!="","x",YEAR(#REF!))</f>
        <v>#REF!</v>
      </c>
      <c r="BF63" s="174" t="e">
        <f>IF(#REF!="","x",YEAR(#REF!))</f>
        <v>#REF!</v>
      </c>
      <c r="BG63" s="174" t="e">
        <f>IF(#REF!="","x",YEAR(#REF!))</f>
        <v>#REF!</v>
      </c>
      <c r="BH63" s="135" t="e">
        <f>IF(#REF!="","x",#REF!)</f>
        <v>#REF!</v>
      </c>
      <c r="BI63" s="135" t="e">
        <f>IF(#REF!="","x",#REF!)</f>
        <v>#REF!</v>
      </c>
      <c r="BJ63" s="135" t="e">
        <f>IF(#REF!="","x",#REF!)</f>
        <v>#REF!</v>
      </c>
      <c r="BK63" s="135" t="e">
        <f>IF(#REF!="","x",#REF!)</f>
        <v>#REF!</v>
      </c>
      <c r="BL63" s="135" t="e">
        <f>IF(#REF!="","x",#REF!)</f>
        <v>#REF!</v>
      </c>
      <c r="BM63" s="135" t="e">
        <f>IF(#REF!="","x",#REF!)</f>
        <v>#REF!</v>
      </c>
      <c r="BN63" s="135" t="e">
        <f>IF(#REF!="","x",#REF!)</f>
        <v>#REF!</v>
      </c>
      <c r="BO63" s="135" t="e">
        <f>IF(#REF!="","x",#REF!)</f>
        <v>#REF!</v>
      </c>
      <c r="BP63" s="135" t="e">
        <f>IF(#REF!="","x",#REF!)</f>
        <v>#REF!</v>
      </c>
      <c r="BQ63" s="135" t="e">
        <f>IF(#REF!="","x",#REF!)</f>
        <v>#REF!</v>
      </c>
      <c r="BR63" s="135" t="e">
        <f>IF(#REF!="","x",#REF!)</f>
        <v>#REF!</v>
      </c>
      <c r="BS63" s="135" t="e">
        <f>IF(#REF!="","x",#REF!)</f>
        <v>#REF!</v>
      </c>
      <c r="BT63" s="135" t="e">
        <f>IF(#REF!="","x",#REF!)</f>
        <v>#REF!</v>
      </c>
      <c r="BU63" s="135" t="e">
        <f>IF(#REF!="","x",#REF!)</f>
        <v>#REF!</v>
      </c>
      <c r="BV63" s="135" t="e">
        <f>IF(#REF!="","x",#REF!)</f>
        <v>#REF!</v>
      </c>
      <c r="BW63" s="135" t="e">
        <f>IF(#REF!="","x",#REF!)</f>
        <v>#REF!</v>
      </c>
      <c r="BX63" s="135" t="e">
        <f>IF(#REF!="","x",#REF!)</f>
        <v>#REF!</v>
      </c>
      <c r="BY63" s="135" t="e">
        <f>IF(#REF!="","x",#REF!)</f>
        <v>#REF!</v>
      </c>
      <c r="BZ63" s="135" t="e">
        <f>IF(#REF!="","x",#REF!)</f>
        <v>#REF!</v>
      </c>
      <c r="CA63" s="135" t="e">
        <f>IF(#REF!="","x",#REF!)</f>
        <v>#REF!</v>
      </c>
      <c r="CB63" s="135" t="e">
        <f>IF(#REF!="","x",#REF!)</f>
        <v>#REF!</v>
      </c>
    </row>
    <row r="64" spans="1:80" x14ac:dyDescent="0.3">
      <c r="A64" s="111" t="s">
        <v>113</v>
      </c>
      <c r="B64" s="94" t="s">
        <v>112</v>
      </c>
      <c r="C64" s="135" t="e">
        <f>IF(#REF!="","x",#REF!)</f>
        <v>#REF!</v>
      </c>
      <c r="D64" s="135" t="e">
        <f>IF(#REF!="","x",#REF!)</f>
        <v>#REF!</v>
      </c>
      <c r="E64" s="135" t="e">
        <f>IF(#REF!="","x",#REF!)</f>
        <v>#REF!</v>
      </c>
      <c r="F64" s="135" t="e">
        <f>IF(#REF!="","x",#REF!)</f>
        <v>#REF!</v>
      </c>
      <c r="G64" s="135" t="e">
        <f>IF(#REF!="","x",#REF!)</f>
        <v>#REF!</v>
      </c>
      <c r="H64" s="135" t="e">
        <f>IF(#REF!="","x",#REF!)</f>
        <v>#REF!</v>
      </c>
      <c r="I64" s="135" t="e">
        <f>IF(#REF!="","x",#REF!)</f>
        <v>#REF!</v>
      </c>
      <c r="J64" s="135" t="e">
        <f>IF(#REF!="","x",#REF!)</f>
        <v>#REF!</v>
      </c>
      <c r="K64" s="135" t="e">
        <f>IF(#REF!="","x",#REF!)</f>
        <v>#REF!</v>
      </c>
      <c r="L64" s="135" t="e">
        <f>IF(#REF!="","x",#REF!)</f>
        <v>#REF!</v>
      </c>
      <c r="M64" s="135" t="e">
        <f>IF(#REF!="","x",#REF!)</f>
        <v>#REF!</v>
      </c>
      <c r="N64" s="135" t="e">
        <f>IF(#REF!="","x",#REF!)</f>
        <v>#REF!</v>
      </c>
      <c r="O64" s="135" t="e">
        <f>IF(#REF!="","x",#REF!)</f>
        <v>#REF!</v>
      </c>
      <c r="P64" s="135" t="e">
        <f>IF(#REF!="","x",#REF!)</f>
        <v>#REF!</v>
      </c>
      <c r="Q64" s="135" t="e">
        <f>IF(#REF!="","x",#REF!)</f>
        <v>#REF!</v>
      </c>
      <c r="R64" s="135" t="e">
        <f>IF(#REF!="","x",#REF!)</f>
        <v>#REF!</v>
      </c>
      <c r="S64" s="135" t="e">
        <f>IF(#REF!="","x",#REF!)</f>
        <v>#REF!</v>
      </c>
      <c r="T64" s="135" t="e">
        <f>IF(#REF!="","x",#REF!)</f>
        <v>#REF!</v>
      </c>
      <c r="U64" s="135" t="e">
        <f>IF(#REF!="","x",#REF!)</f>
        <v>#REF!</v>
      </c>
      <c r="V64" s="135" t="e">
        <f>IF(#REF!="","x",#REF!)</f>
        <v>#REF!</v>
      </c>
      <c r="W64" s="135" t="e">
        <f>IF(#REF!="","x",#REF!)</f>
        <v>#REF!</v>
      </c>
      <c r="X64" s="135" t="e">
        <f>IF(#REF!="","x",#REF!)</f>
        <v>#REF!</v>
      </c>
      <c r="Y64" s="135" t="e">
        <f>IF(#REF!="","x",#REF!)</f>
        <v>#REF!</v>
      </c>
      <c r="Z64" s="135" t="e">
        <f>IF(#REF!="","x",#REF!)</f>
        <v>#REF!</v>
      </c>
      <c r="AA64" s="135" t="e">
        <f>IF(#REF!="","x",#REF!)</f>
        <v>#REF!</v>
      </c>
      <c r="AB64" s="135" t="e">
        <f>IF(#REF!="","x",#REF!)</f>
        <v>#REF!</v>
      </c>
      <c r="AC64" s="135" t="e">
        <f>IF(#REF!="","x",#REF!)</f>
        <v>#REF!</v>
      </c>
      <c r="AD64" s="135" t="e">
        <f>IF(#REF!="","x",#REF!)</f>
        <v>#REF!</v>
      </c>
      <c r="AE64" s="135" t="e">
        <f>IF(#REF!="","x",#REF!)</f>
        <v>#REF!</v>
      </c>
      <c r="AF64" s="135" t="e">
        <f>IF(#REF!="","x",#REF!)</f>
        <v>#REF!</v>
      </c>
      <c r="AG64" s="135" t="e">
        <f>IF(#REF!="","x",#REF!)</f>
        <v>#REF!</v>
      </c>
      <c r="AH64" s="135" t="e">
        <f>IF(#REF!="","x",#REF!)</f>
        <v>#REF!</v>
      </c>
      <c r="AI64" s="135" t="e">
        <f>IF(#REF!="","x",#REF!)</f>
        <v>#REF!</v>
      </c>
      <c r="AJ64" s="135" t="e">
        <f>IF(#REF!="","x",#REF!)</f>
        <v>#REF!</v>
      </c>
      <c r="AK64" s="135" t="e">
        <f>IF(#REF!="","x",#REF!)</f>
        <v>#REF!</v>
      </c>
      <c r="AL64" s="135" t="e">
        <f>IF(#REF!="","x",#REF!)</f>
        <v>#REF!</v>
      </c>
      <c r="AM64" s="135" t="e">
        <f>IF(#REF!="","x",#REF!)</f>
        <v>#REF!</v>
      </c>
      <c r="AN64" s="135" t="e">
        <f>IF(#REF!="","x",#REF!)</f>
        <v>#REF!</v>
      </c>
      <c r="AO64" s="135" t="e">
        <f>IF(#REF!="","x",#REF!)</f>
        <v>#REF!</v>
      </c>
      <c r="AP64" s="135" t="e">
        <f>IF(#REF!="","x",#REF!)</f>
        <v>#REF!</v>
      </c>
      <c r="AQ64" s="135" t="e">
        <f>IF(#REF!="","x",#REF!)</f>
        <v>#REF!</v>
      </c>
      <c r="AR64" s="135" t="e">
        <f>IF(#REF!="","x",#REF!)</f>
        <v>#REF!</v>
      </c>
      <c r="AS64" s="135" t="e">
        <f>IF(#REF!="","x",#REF!)</f>
        <v>#REF!</v>
      </c>
      <c r="AT64" s="135" t="e">
        <f>IF(#REF!="","x",#REF!)</f>
        <v>#REF!</v>
      </c>
      <c r="AU64" s="135" t="e">
        <f>IF(#REF!="","x",#REF!)</f>
        <v>#REF!</v>
      </c>
      <c r="AV64" s="135" t="e">
        <f>IF(#REF!="","x",#REF!)</f>
        <v>#REF!</v>
      </c>
      <c r="AW64" s="135" t="e">
        <f>IF(#REF!="","x",#REF!)</f>
        <v>#REF!</v>
      </c>
      <c r="AX64" s="135" t="e">
        <f>IF(#REF!="","x",#REF!)</f>
        <v>#REF!</v>
      </c>
      <c r="AY64" s="135" t="e">
        <f>IF(#REF!="","x",#REF!)</f>
        <v>#REF!</v>
      </c>
      <c r="AZ64" s="135" t="e">
        <f>IF(#REF!="","x",#REF!)</f>
        <v>#REF!</v>
      </c>
      <c r="BA64" s="135" t="e">
        <f>IF(#REF!="","x",#REF!)</f>
        <v>#REF!</v>
      </c>
      <c r="BB64" s="135" t="e">
        <f>IF(#REF!="","x",#REF!)</f>
        <v>#REF!</v>
      </c>
      <c r="BC64" s="135" t="e">
        <f>IF(#REF!="","x",#REF!)</f>
        <v>#REF!</v>
      </c>
      <c r="BD64" s="135" t="e">
        <f>IF(#REF!="","x",#REF!)</f>
        <v>#REF!</v>
      </c>
      <c r="BE64" s="174" t="e">
        <f>IF(#REF!="","x",YEAR(#REF!))</f>
        <v>#REF!</v>
      </c>
      <c r="BF64" s="174" t="e">
        <f>IF(#REF!="","x",YEAR(#REF!))</f>
        <v>#REF!</v>
      </c>
      <c r="BG64" s="174" t="e">
        <f>IF(#REF!="","x",YEAR(#REF!))</f>
        <v>#REF!</v>
      </c>
      <c r="BH64" s="135" t="e">
        <f>IF(#REF!="","x",#REF!)</f>
        <v>#REF!</v>
      </c>
      <c r="BI64" s="135" t="e">
        <f>IF(#REF!="","x",#REF!)</f>
        <v>#REF!</v>
      </c>
      <c r="BJ64" s="135" t="e">
        <f>IF(#REF!="","x",#REF!)</f>
        <v>#REF!</v>
      </c>
      <c r="BK64" s="135" t="e">
        <f>IF(#REF!="","x",#REF!)</f>
        <v>#REF!</v>
      </c>
      <c r="BL64" s="135" t="e">
        <f>IF(#REF!="","x",#REF!)</f>
        <v>#REF!</v>
      </c>
      <c r="BM64" s="135" t="e">
        <f>IF(#REF!="","x",#REF!)</f>
        <v>#REF!</v>
      </c>
      <c r="BN64" s="135" t="e">
        <f>IF(#REF!="","x",#REF!)</f>
        <v>#REF!</v>
      </c>
      <c r="BO64" s="135" t="e">
        <f>IF(#REF!="","x",#REF!)</f>
        <v>#REF!</v>
      </c>
      <c r="BP64" s="135" t="e">
        <f>IF(#REF!="","x",#REF!)</f>
        <v>#REF!</v>
      </c>
      <c r="BQ64" s="135" t="e">
        <f>IF(#REF!="","x",#REF!)</f>
        <v>#REF!</v>
      </c>
      <c r="BR64" s="135" t="e">
        <f>IF(#REF!="","x",#REF!)</f>
        <v>#REF!</v>
      </c>
      <c r="BS64" s="135" t="e">
        <f>IF(#REF!="","x",#REF!)</f>
        <v>#REF!</v>
      </c>
      <c r="BT64" s="135" t="e">
        <f>IF(#REF!="","x",#REF!)</f>
        <v>#REF!</v>
      </c>
      <c r="BU64" s="135" t="e">
        <f>IF(#REF!="","x",#REF!)</f>
        <v>#REF!</v>
      </c>
      <c r="BV64" s="135" t="e">
        <f>IF(#REF!="","x",#REF!)</f>
        <v>#REF!</v>
      </c>
      <c r="BW64" s="135" t="e">
        <f>IF(#REF!="","x",#REF!)</f>
        <v>#REF!</v>
      </c>
      <c r="BX64" s="135" t="e">
        <f>IF(#REF!="","x",#REF!)</f>
        <v>#REF!</v>
      </c>
      <c r="BY64" s="135" t="e">
        <f>IF(#REF!="","x",#REF!)</f>
        <v>#REF!</v>
      </c>
      <c r="BZ64" s="135" t="e">
        <f>IF(#REF!="","x",#REF!)</f>
        <v>#REF!</v>
      </c>
      <c r="CA64" s="135" t="e">
        <f>IF(#REF!="","x",#REF!)</f>
        <v>#REF!</v>
      </c>
      <c r="CB64" s="135" t="e">
        <f>IF(#REF!="","x",#REF!)</f>
        <v>#REF!</v>
      </c>
    </row>
    <row r="65" spans="1:80" x14ac:dyDescent="0.3">
      <c r="A65" s="111" t="s">
        <v>115</v>
      </c>
      <c r="B65" s="94" t="s">
        <v>114</v>
      </c>
      <c r="C65" s="135" t="e">
        <f>IF(#REF!="","x",#REF!)</f>
        <v>#REF!</v>
      </c>
      <c r="D65" s="135" t="e">
        <f>IF(#REF!="","x",#REF!)</f>
        <v>#REF!</v>
      </c>
      <c r="E65" s="135" t="e">
        <f>IF(#REF!="","x",#REF!)</f>
        <v>#REF!</v>
      </c>
      <c r="F65" s="135" t="e">
        <f>IF(#REF!="","x",#REF!)</f>
        <v>#REF!</v>
      </c>
      <c r="G65" s="135" t="e">
        <f>IF(#REF!="","x",#REF!)</f>
        <v>#REF!</v>
      </c>
      <c r="H65" s="135" t="e">
        <f>IF(#REF!="","x",#REF!)</f>
        <v>#REF!</v>
      </c>
      <c r="I65" s="135" t="e">
        <f>IF(#REF!="","x",#REF!)</f>
        <v>#REF!</v>
      </c>
      <c r="J65" s="135" t="e">
        <f>IF(#REF!="","x",#REF!)</f>
        <v>#REF!</v>
      </c>
      <c r="K65" s="135" t="e">
        <f>IF(#REF!="","x",#REF!)</f>
        <v>#REF!</v>
      </c>
      <c r="L65" s="135" t="e">
        <f>IF(#REF!="","x",#REF!)</f>
        <v>#REF!</v>
      </c>
      <c r="M65" s="135" t="e">
        <f>IF(#REF!="","x",#REF!)</f>
        <v>#REF!</v>
      </c>
      <c r="N65" s="135" t="e">
        <f>IF(#REF!="","x",#REF!)</f>
        <v>#REF!</v>
      </c>
      <c r="O65" s="135" t="e">
        <f>IF(#REF!="","x",#REF!)</f>
        <v>#REF!</v>
      </c>
      <c r="P65" s="135" t="e">
        <f>IF(#REF!="","x",#REF!)</f>
        <v>#REF!</v>
      </c>
      <c r="Q65" s="135" t="e">
        <f>IF(#REF!="","x",#REF!)</f>
        <v>#REF!</v>
      </c>
      <c r="R65" s="135" t="e">
        <f>IF(#REF!="","x",#REF!)</f>
        <v>#REF!</v>
      </c>
      <c r="S65" s="135" t="e">
        <f>IF(#REF!="","x",#REF!)</f>
        <v>#REF!</v>
      </c>
      <c r="T65" s="135" t="e">
        <f>IF(#REF!="","x",#REF!)</f>
        <v>#REF!</v>
      </c>
      <c r="U65" s="135" t="e">
        <f>IF(#REF!="","x",#REF!)</f>
        <v>#REF!</v>
      </c>
      <c r="V65" s="135" t="e">
        <f>IF(#REF!="","x",#REF!)</f>
        <v>#REF!</v>
      </c>
      <c r="W65" s="135" t="e">
        <f>IF(#REF!="","x",#REF!)</f>
        <v>#REF!</v>
      </c>
      <c r="X65" s="135" t="e">
        <f>IF(#REF!="","x",#REF!)</f>
        <v>#REF!</v>
      </c>
      <c r="Y65" s="135" t="e">
        <f>IF(#REF!="","x",#REF!)</f>
        <v>#REF!</v>
      </c>
      <c r="Z65" s="135" t="e">
        <f>IF(#REF!="","x",#REF!)</f>
        <v>#REF!</v>
      </c>
      <c r="AA65" s="135" t="e">
        <f>IF(#REF!="","x",#REF!)</f>
        <v>#REF!</v>
      </c>
      <c r="AB65" s="135" t="e">
        <f>IF(#REF!="","x",#REF!)</f>
        <v>#REF!</v>
      </c>
      <c r="AC65" s="135" t="e">
        <f>IF(#REF!="","x",#REF!)</f>
        <v>#REF!</v>
      </c>
      <c r="AD65" s="135" t="e">
        <f>IF(#REF!="","x",#REF!)</f>
        <v>#REF!</v>
      </c>
      <c r="AE65" s="135" t="e">
        <f>IF(#REF!="","x",#REF!)</f>
        <v>#REF!</v>
      </c>
      <c r="AF65" s="135" t="e">
        <f>IF(#REF!="","x",#REF!)</f>
        <v>#REF!</v>
      </c>
      <c r="AG65" s="135" t="e">
        <f>IF(#REF!="","x",#REF!)</f>
        <v>#REF!</v>
      </c>
      <c r="AH65" s="135" t="e">
        <f>IF(#REF!="","x",#REF!)</f>
        <v>#REF!</v>
      </c>
      <c r="AI65" s="135" t="e">
        <f>IF(#REF!="","x",#REF!)</f>
        <v>#REF!</v>
      </c>
      <c r="AJ65" s="135" t="e">
        <f>IF(#REF!="","x",#REF!)</f>
        <v>#REF!</v>
      </c>
      <c r="AK65" s="135" t="e">
        <f>IF(#REF!="","x",#REF!)</f>
        <v>#REF!</v>
      </c>
      <c r="AL65" s="135" t="e">
        <f>IF(#REF!="","x",#REF!)</f>
        <v>#REF!</v>
      </c>
      <c r="AM65" s="135" t="e">
        <f>IF(#REF!="","x",#REF!)</f>
        <v>#REF!</v>
      </c>
      <c r="AN65" s="135" t="e">
        <f>IF(#REF!="","x",#REF!)</f>
        <v>#REF!</v>
      </c>
      <c r="AO65" s="135" t="e">
        <f>IF(#REF!="","x",#REF!)</f>
        <v>#REF!</v>
      </c>
      <c r="AP65" s="135" t="e">
        <f>IF(#REF!="","x",#REF!)</f>
        <v>#REF!</v>
      </c>
      <c r="AQ65" s="135" t="e">
        <f>IF(#REF!="","x",#REF!)</f>
        <v>#REF!</v>
      </c>
      <c r="AR65" s="135" t="e">
        <f>IF(#REF!="","x",#REF!)</f>
        <v>#REF!</v>
      </c>
      <c r="AS65" s="135" t="e">
        <f>IF(#REF!="","x",#REF!)</f>
        <v>#REF!</v>
      </c>
      <c r="AT65" s="135" t="e">
        <f>IF(#REF!="","x",#REF!)</f>
        <v>#REF!</v>
      </c>
      <c r="AU65" s="135" t="e">
        <f>IF(#REF!="","x",#REF!)</f>
        <v>#REF!</v>
      </c>
      <c r="AV65" s="135" t="e">
        <f>IF(#REF!="","x",#REF!)</f>
        <v>#REF!</v>
      </c>
      <c r="AW65" s="135" t="e">
        <f>IF(#REF!="","x",#REF!)</f>
        <v>#REF!</v>
      </c>
      <c r="AX65" s="135" t="e">
        <f>IF(#REF!="","x",#REF!)</f>
        <v>#REF!</v>
      </c>
      <c r="AY65" s="135" t="e">
        <f>IF(#REF!="","x",#REF!)</f>
        <v>#REF!</v>
      </c>
      <c r="AZ65" s="135" t="e">
        <f>IF(#REF!="","x",#REF!)</f>
        <v>#REF!</v>
      </c>
      <c r="BA65" s="135" t="e">
        <f>IF(#REF!="","x",#REF!)</f>
        <v>#REF!</v>
      </c>
      <c r="BB65" s="135" t="e">
        <f>IF(#REF!="","x",#REF!)</f>
        <v>#REF!</v>
      </c>
      <c r="BC65" s="135" t="e">
        <f>IF(#REF!="","x",#REF!)</f>
        <v>#REF!</v>
      </c>
      <c r="BD65" s="135" t="e">
        <f>IF(#REF!="","x",#REF!)</f>
        <v>#REF!</v>
      </c>
      <c r="BE65" s="174" t="e">
        <f>IF(#REF!="","x",YEAR(#REF!))</f>
        <v>#REF!</v>
      </c>
      <c r="BF65" s="174" t="e">
        <f>IF(#REF!="","x",YEAR(#REF!))</f>
        <v>#REF!</v>
      </c>
      <c r="BG65" s="174" t="e">
        <f>IF(#REF!="","x",YEAR(#REF!))</f>
        <v>#REF!</v>
      </c>
      <c r="BH65" s="135" t="e">
        <f>IF(#REF!="","x",#REF!)</f>
        <v>#REF!</v>
      </c>
      <c r="BI65" s="135" t="e">
        <f>IF(#REF!="","x",#REF!)</f>
        <v>#REF!</v>
      </c>
      <c r="BJ65" s="135" t="e">
        <f>IF(#REF!="","x",#REF!)</f>
        <v>#REF!</v>
      </c>
      <c r="BK65" s="135" t="e">
        <f>IF(#REF!="","x",#REF!)</f>
        <v>#REF!</v>
      </c>
      <c r="BL65" s="135" t="e">
        <f>IF(#REF!="","x",#REF!)</f>
        <v>#REF!</v>
      </c>
      <c r="BM65" s="135" t="e">
        <f>IF(#REF!="","x",#REF!)</f>
        <v>#REF!</v>
      </c>
      <c r="BN65" s="135" t="e">
        <f>IF(#REF!="","x",#REF!)</f>
        <v>#REF!</v>
      </c>
      <c r="BO65" s="135" t="e">
        <f>IF(#REF!="","x",#REF!)</f>
        <v>#REF!</v>
      </c>
      <c r="BP65" s="135" t="e">
        <f>IF(#REF!="","x",#REF!)</f>
        <v>#REF!</v>
      </c>
      <c r="BQ65" s="135" t="e">
        <f>IF(#REF!="","x",#REF!)</f>
        <v>#REF!</v>
      </c>
      <c r="BR65" s="135" t="e">
        <f>IF(#REF!="","x",#REF!)</f>
        <v>#REF!</v>
      </c>
      <c r="BS65" s="135" t="e">
        <f>IF(#REF!="","x",#REF!)</f>
        <v>#REF!</v>
      </c>
      <c r="BT65" s="135" t="e">
        <f>IF(#REF!="","x",#REF!)</f>
        <v>#REF!</v>
      </c>
      <c r="BU65" s="135" t="e">
        <f>IF(#REF!="","x",#REF!)</f>
        <v>#REF!</v>
      </c>
      <c r="BV65" s="135" t="e">
        <f>IF(#REF!="","x",#REF!)</f>
        <v>#REF!</v>
      </c>
      <c r="BW65" s="135" t="e">
        <f>IF(#REF!="","x",#REF!)</f>
        <v>#REF!</v>
      </c>
      <c r="BX65" s="135" t="e">
        <f>IF(#REF!="","x",#REF!)</f>
        <v>#REF!</v>
      </c>
      <c r="BY65" s="135" t="e">
        <f>IF(#REF!="","x",#REF!)</f>
        <v>#REF!</v>
      </c>
      <c r="BZ65" s="135" t="e">
        <f>IF(#REF!="","x",#REF!)</f>
        <v>#REF!</v>
      </c>
      <c r="CA65" s="135" t="e">
        <f>IF(#REF!="","x",#REF!)</f>
        <v>#REF!</v>
      </c>
      <c r="CB65" s="135" t="e">
        <f>IF(#REF!="","x",#REF!)</f>
        <v>#REF!</v>
      </c>
    </row>
    <row r="66" spans="1:80" x14ac:dyDescent="0.3">
      <c r="A66" s="111" t="s">
        <v>117</v>
      </c>
      <c r="B66" s="94" t="s">
        <v>116</v>
      </c>
      <c r="C66" s="135" t="e">
        <f>IF(#REF!="","x",#REF!)</f>
        <v>#REF!</v>
      </c>
      <c r="D66" s="135" t="e">
        <f>IF(#REF!="","x",#REF!)</f>
        <v>#REF!</v>
      </c>
      <c r="E66" s="135" t="e">
        <f>IF(#REF!="","x",#REF!)</f>
        <v>#REF!</v>
      </c>
      <c r="F66" s="135" t="e">
        <f>IF(#REF!="","x",#REF!)</f>
        <v>#REF!</v>
      </c>
      <c r="G66" s="135" t="e">
        <f>IF(#REF!="","x",#REF!)</f>
        <v>#REF!</v>
      </c>
      <c r="H66" s="135" t="e">
        <f>IF(#REF!="","x",#REF!)</f>
        <v>#REF!</v>
      </c>
      <c r="I66" s="135" t="e">
        <f>IF(#REF!="","x",#REF!)</f>
        <v>#REF!</v>
      </c>
      <c r="J66" s="135" t="e">
        <f>IF(#REF!="","x",#REF!)</f>
        <v>#REF!</v>
      </c>
      <c r="K66" s="135" t="e">
        <f>IF(#REF!="","x",#REF!)</f>
        <v>#REF!</v>
      </c>
      <c r="L66" s="135" t="e">
        <f>IF(#REF!="","x",#REF!)</f>
        <v>#REF!</v>
      </c>
      <c r="M66" s="135" t="e">
        <f>IF(#REF!="","x",#REF!)</f>
        <v>#REF!</v>
      </c>
      <c r="N66" s="135" t="e">
        <f>IF(#REF!="","x",#REF!)</f>
        <v>#REF!</v>
      </c>
      <c r="O66" s="135" t="e">
        <f>IF(#REF!="","x",#REF!)</f>
        <v>#REF!</v>
      </c>
      <c r="P66" s="135" t="e">
        <f>IF(#REF!="","x",#REF!)</f>
        <v>#REF!</v>
      </c>
      <c r="Q66" s="135" t="e">
        <f>IF(#REF!="","x",#REF!)</f>
        <v>#REF!</v>
      </c>
      <c r="R66" s="135" t="e">
        <f>IF(#REF!="","x",#REF!)</f>
        <v>#REF!</v>
      </c>
      <c r="S66" s="135" t="e">
        <f>IF(#REF!="","x",#REF!)</f>
        <v>#REF!</v>
      </c>
      <c r="T66" s="135" t="e">
        <f>IF(#REF!="","x",#REF!)</f>
        <v>#REF!</v>
      </c>
      <c r="U66" s="135" t="e">
        <f>IF(#REF!="","x",#REF!)</f>
        <v>#REF!</v>
      </c>
      <c r="V66" s="135" t="e">
        <f>IF(#REF!="","x",#REF!)</f>
        <v>#REF!</v>
      </c>
      <c r="W66" s="135" t="e">
        <f>IF(#REF!="","x",#REF!)</f>
        <v>#REF!</v>
      </c>
      <c r="X66" s="135" t="e">
        <f>IF(#REF!="","x",#REF!)</f>
        <v>#REF!</v>
      </c>
      <c r="Y66" s="135" t="e">
        <f>IF(#REF!="","x",#REF!)</f>
        <v>#REF!</v>
      </c>
      <c r="Z66" s="135" t="e">
        <f>IF(#REF!="","x",#REF!)</f>
        <v>#REF!</v>
      </c>
      <c r="AA66" s="135" t="e">
        <f>IF(#REF!="","x",#REF!)</f>
        <v>#REF!</v>
      </c>
      <c r="AB66" s="135" t="e">
        <f>IF(#REF!="","x",#REF!)</f>
        <v>#REF!</v>
      </c>
      <c r="AC66" s="135" t="e">
        <f>IF(#REF!="","x",#REF!)</f>
        <v>#REF!</v>
      </c>
      <c r="AD66" s="135" t="e">
        <f>IF(#REF!="","x",#REF!)</f>
        <v>#REF!</v>
      </c>
      <c r="AE66" s="135" t="e">
        <f>IF(#REF!="","x",#REF!)</f>
        <v>#REF!</v>
      </c>
      <c r="AF66" s="135" t="e">
        <f>IF(#REF!="","x",#REF!)</f>
        <v>#REF!</v>
      </c>
      <c r="AG66" s="135" t="e">
        <f>IF(#REF!="","x",#REF!)</f>
        <v>#REF!</v>
      </c>
      <c r="AH66" s="135" t="e">
        <f>IF(#REF!="","x",#REF!)</f>
        <v>#REF!</v>
      </c>
      <c r="AI66" s="135" t="e">
        <f>IF(#REF!="","x",#REF!)</f>
        <v>#REF!</v>
      </c>
      <c r="AJ66" s="135" t="e">
        <f>IF(#REF!="","x",#REF!)</f>
        <v>#REF!</v>
      </c>
      <c r="AK66" s="135" t="e">
        <f>IF(#REF!="","x",#REF!)</f>
        <v>#REF!</v>
      </c>
      <c r="AL66" s="135" t="e">
        <f>IF(#REF!="","x",#REF!)</f>
        <v>#REF!</v>
      </c>
      <c r="AM66" s="135" t="e">
        <f>IF(#REF!="","x",#REF!)</f>
        <v>#REF!</v>
      </c>
      <c r="AN66" s="135" t="e">
        <f>IF(#REF!="","x",#REF!)</f>
        <v>#REF!</v>
      </c>
      <c r="AO66" s="135" t="e">
        <f>IF(#REF!="","x",#REF!)</f>
        <v>#REF!</v>
      </c>
      <c r="AP66" s="135" t="e">
        <f>IF(#REF!="","x",#REF!)</f>
        <v>#REF!</v>
      </c>
      <c r="AQ66" s="135" t="e">
        <f>IF(#REF!="","x",#REF!)</f>
        <v>#REF!</v>
      </c>
      <c r="AR66" s="135" t="e">
        <f>IF(#REF!="","x",#REF!)</f>
        <v>#REF!</v>
      </c>
      <c r="AS66" s="135" t="e">
        <f>IF(#REF!="","x",#REF!)</f>
        <v>#REF!</v>
      </c>
      <c r="AT66" s="135" t="e">
        <f>IF(#REF!="","x",#REF!)</f>
        <v>#REF!</v>
      </c>
      <c r="AU66" s="135" t="e">
        <f>IF(#REF!="","x",#REF!)</f>
        <v>#REF!</v>
      </c>
      <c r="AV66" s="135" t="e">
        <f>IF(#REF!="","x",#REF!)</f>
        <v>#REF!</v>
      </c>
      <c r="AW66" s="135" t="e">
        <f>IF(#REF!="","x",#REF!)</f>
        <v>#REF!</v>
      </c>
      <c r="AX66" s="135" t="e">
        <f>IF(#REF!="","x",#REF!)</f>
        <v>#REF!</v>
      </c>
      <c r="AY66" s="135" t="e">
        <f>IF(#REF!="","x",#REF!)</f>
        <v>#REF!</v>
      </c>
      <c r="AZ66" s="135" t="e">
        <f>IF(#REF!="","x",#REF!)</f>
        <v>#REF!</v>
      </c>
      <c r="BA66" s="135" t="e">
        <f>IF(#REF!="","x",#REF!)</f>
        <v>#REF!</v>
      </c>
      <c r="BB66" s="135" t="e">
        <f>IF(#REF!="","x",#REF!)</f>
        <v>#REF!</v>
      </c>
      <c r="BC66" s="135" t="e">
        <f>IF(#REF!="","x",#REF!)</f>
        <v>#REF!</v>
      </c>
      <c r="BD66" s="135" t="e">
        <f>IF(#REF!="","x",#REF!)</f>
        <v>#REF!</v>
      </c>
      <c r="BE66" s="174" t="e">
        <f>IF(#REF!="","x",YEAR(#REF!))</f>
        <v>#REF!</v>
      </c>
      <c r="BF66" s="174" t="e">
        <f>IF(#REF!="","x",YEAR(#REF!))</f>
        <v>#REF!</v>
      </c>
      <c r="BG66" s="174" t="e">
        <f>IF(#REF!="","x",YEAR(#REF!))</f>
        <v>#REF!</v>
      </c>
      <c r="BH66" s="135" t="e">
        <f>IF(#REF!="","x",#REF!)</f>
        <v>#REF!</v>
      </c>
      <c r="BI66" s="135" t="e">
        <f>IF(#REF!="","x",#REF!)</f>
        <v>#REF!</v>
      </c>
      <c r="BJ66" s="135" t="e">
        <f>IF(#REF!="","x",#REF!)</f>
        <v>#REF!</v>
      </c>
      <c r="BK66" s="135" t="e">
        <f>IF(#REF!="","x",#REF!)</f>
        <v>#REF!</v>
      </c>
      <c r="BL66" s="135" t="e">
        <f>IF(#REF!="","x",#REF!)</f>
        <v>#REF!</v>
      </c>
      <c r="BM66" s="135" t="e">
        <f>IF(#REF!="","x",#REF!)</f>
        <v>#REF!</v>
      </c>
      <c r="BN66" s="135" t="e">
        <f>IF(#REF!="","x",#REF!)</f>
        <v>#REF!</v>
      </c>
      <c r="BO66" s="135" t="e">
        <f>IF(#REF!="","x",#REF!)</f>
        <v>#REF!</v>
      </c>
      <c r="BP66" s="135" t="e">
        <f>IF(#REF!="","x",#REF!)</f>
        <v>#REF!</v>
      </c>
      <c r="BQ66" s="135" t="e">
        <f>IF(#REF!="","x",#REF!)</f>
        <v>#REF!</v>
      </c>
      <c r="BR66" s="135" t="e">
        <f>IF(#REF!="","x",#REF!)</f>
        <v>#REF!</v>
      </c>
      <c r="BS66" s="135" t="e">
        <f>IF(#REF!="","x",#REF!)</f>
        <v>#REF!</v>
      </c>
      <c r="BT66" s="135" t="e">
        <f>IF(#REF!="","x",#REF!)</f>
        <v>#REF!</v>
      </c>
      <c r="BU66" s="135" t="e">
        <f>IF(#REF!="","x",#REF!)</f>
        <v>#REF!</v>
      </c>
      <c r="BV66" s="135" t="e">
        <f>IF(#REF!="","x",#REF!)</f>
        <v>#REF!</v>
      </c>
      <c r="BW66" s="135" t="e">
        <f>IF(#REF!="","x",#REF!)</f>
        <v>#REF!</v>
      </c>
      <c r="BX66" s="135" t="e">
        <f>IF(#REF!="","x",#REF!)</f>
        <v>#REF!</v>
      </c>
      <c r="BY66" s="135" t="e">
        <f>IF(#REF!="","x",#REF!)</f>
        <v>#REF!</v>
      </c>
      <c r="BZ66" s="135" t="e">
        <f>IF(#REF!="","x",#REF!)</f>
        <v>#REF!</v>
      </c>
      <c r="CA66" s="135" t="e">
        <f>IF(#REF!="","x",#REF!)</f>
        <v>#REF!</v>
      </c>
      <c r="CB66" s="135" t="e">
        <f>IF(#REF!="","x",#REF!)</f>
        <v>#REF!</v>
      </c>
    </row>
    <row r="67" spans="1:80" x14ac:dyDescent="0.3">
      <c r="A67" s="111" t="s">
        <v>119</v>
      </c>
      <c r="B67" s="94" t="s">
        <v>118</v>
      </c>
      <c r="C67" s="135" t="e">
        <f>IF(#REF!="","x",#REF!)</f>
        <v>#REF!</v>
      </c>
      <c r="D67" s="135" t="e">
        <f>IF(#REF!="","x",#REF!)</f>
        <v>#REF!</v>
      </c>
      <c r="E67" s="135" t="e">
        <f>IF(#REF!="","x",#REF!)</f>
        <v>#REF!</v>
      </c>
      <c r="F67" s="135" t="e">
        <f>IF(#REF!="","x",#REF!)</f>
        <v>#REF!</v>
      </c>
      <c r="G67" s="135" t="e">
        <f>IF(#REF!="","x",#REF!)</f>
        <v>#REF!</v>
      </c>
      <c r="H67" s="135" t="e">
        <f>IF(#REF!="","x",#REF!)</f>
        <v>#REF!</v>
      </c>
      <c r="I67" s="135" t="e">
        <f>IF(#REF!="","x",#REF!)</f>
        <v>#REF!</v>
      </c>
      <c r="J67" s="135" t="e">
        <f>IF(#REF!="","x",#REF!)</f>
        <v>#REF!</v>
      </c>
      <c r="K67" s="135" t="e">
        <f>IF(#REF!="","x",#REF!)</f>
        <v>#REF!</v>
      </c>
      <c r="L67" s="135" t="e">
        <f>IF(#REF!="","x",#REF!)</f>
        <v>#REF!</v>
      </c>
      <c r="M67" s="135" t="e">
        <f>IF(#REF!="","x",#REF!)</f>
        <v>#REF!</v>
      </c>
      <c r="N67" s="135" t="e">
        <f>IF(#REF!="","x",#REF!)</f>
        <v>#REF!</v>
      </c>
      <c r="O67" s="135" t="e">
        <f>IF(#REF!="","x",#REF!)</f>
        <v>#REF!</v>
      </c>
      <c r="P67" s="135" t="e">
        <f>IF(#REF!="","x",#REF!)</f>
        <v>#REF!</v>
      </c>
      <c r="Q67" s="135" t="e">
        <f>IF(#REF!="","x",#REF!)</f>
        <v>#REF!</v>
      </c>
      <c r="R67" s="135" t="e">
        <f>IF(#REF!="","x",#REF!)</f>
        <v>#REF!</v>
      </c>
      <c r="S67" s="135" t="e">
        <f>IF(#REF!="","x",#REF!)</f>
        <v>#REF!</v>
      </c>
      <c r="T67" s="135" t="e">
        <f>IF(#REF!="","x",#REF!)</f>
        <v>#REF!</v>
      </c>
      <c r="U67" s="135" t="e">
        <f>IF(#REF!="","x",#REF!)</f>
        <v>#REF!</v>
      </c>
      <c r="V67" s="135" t="e">
        <f>IF(#REF!="","x",#REF!)</f>
        <v>#REF!</v>
      </c>
      <c r="W67" s="135" t="e">
        <f>IF(#REF!="","x",#REF!)</f>
        <v>#REF!</v>
      </c>
      <c r="X67" s="135" t="e">
        <f>IF(#REF!="","x",#REF!)</f>
        <v>#REF!</v>
      </c>
      <c r="Y67" s="135" t="e">
        <f>IF(#REF!="","x",#REF!)</f>
        <v>#REF!</v>
      </c>
      <c r="Z67" s="135" t="e">
        <f>IF(#REF!="","x",#REF!)</f>
        <v>#REF!</v>
      </c>
      <c r="AA67" s="135" t="e">
        <f>IF(#REF!="","x",#REF!)</f>
        <v>#REF!</v>
      </c>
      <c r="AB67" s="135" t="e">
        <f>IF(#REF!="","x",#REF!)</f>
        <v>#REF!</v>
      </c>
      <c r="AC67" s="135" t="e">
        <f>IF(#REF!="","x",#REF!)</f>
        <v>#REF!</v>
      </c>
      <c r="AD67" s="135" t="e">
        <f>IF(#REF!="","x",#REF!)</f>
        <v>#REF!</v>
      </c>
      <c r="AE67" s="135" t="e">
        <f>IF(#REF!="","x",#REF!)</f>
        <v>#REF!</v>
      </c>
      <c r="AF67" s="135" t="e">
        <f>IF(#REF!="","x",#REF!)</f>
        <v>#REF!</v>
      </c>
      <c r="AG67" s="135" t="e">
        <f>IF(#REF!="","x",#REF!)</f>
        <v>#REF!</v>
      </c>
      <c r="AH67" s="135" t="e">
        <f>IF(#REF!="","x",#REF!)</f>
        <v>#REF!</v>
      </c>
      <c r="AI67" s="135" t="e">
        <f>IF(#REF!="","x",#REF!)</f>
        <v>#REF!</v>
      </c>
      <c r="AJ67" s="135" t="e">
        <f>IF(#REF!="","x",#REF!)</f>
        <v>#REF!</v>
      </c>
      <c r="AK67" s="135" t="e">
        <f>IF(#REF!="","x",#REF!)</f>
        <v>#REF!</v>
      </c>
      <c r="AL67" s="135" t="e">
        <f>IF(#REF!="","x",#REF!)</f>
        <v>#REF!</v>
      </c>
      <c r="AM67" s="135" t="e">
        <f>IF(#REF!="","x",#REF!)</f>
        <v>#REF!</v>
      </c>
      <c r="AN67" s="135" t="e">
        <f>IF(#REF!="","x",#REF!)</f>
        <v>#REF!</v>
      </c>
      <c r="AO67" s="135" t="e">
        <f>IF(#REF!="","x",#REF!)</f>
        <v>#REF!</v>
      </c>
      <c r="AP67" s="135" t="e">
        <f>IF(#REF!="","x",#REF!)</f>
        <v>#REF!</v>
      </c>
      <c r="AQ67" s="135" t="e">
        <f>IF(#REF!="","x",#REF!)</f>
        <v>#REF!</v>
      </c>
      <c r="AR67" s="135" t="e">
        <f>IF(#REF!="","x",#REF!)</f>
        <v>#REF!</v>
      </c>
      <c r="AS67" s="135" t="e">
        <f>IF(#REF!="","x",#REF!)</f>
        <v>#REF!</v>
      </c>
      <c r="AT67" s="135" t="e">
        <f>IF(#REF!="","x",#REF!)</f>
        <v>#REF!</v>
      </c>
      <c r="AU67" s="135" t="e">
        <f>IF(#REF!="","x",#REF!)</f>
        <v>#REF!</v>
      </c>
      <c r="AV67" s="135" t="e">
        <f>IF(#REF!="","x",#REF!)</f>
        <v>#REF!</v>
      </c>
      <c r="AW67" s="135" t="e">
        <f>IF(#REF!="","x",#REF!)</f>
        <v>#REF!</v>
      </c>
      <c r="AX67" s="135" t="e">
        <f>IF(#REF!="","x",#REF!)</f>
        <v>#REF!</v>
      </c>
      <c r="AY67" s="135" t="e">
        <f>IF(#REF!="","x",#REF!)</f>
        <v>#REF!</v>
      </c>
      <c r="AZ67" s="135" t="e">
        <f>IF(#REF!="","x",#REF!)</f>
        <v>#REF!</v>
      </c>
      <c r="BA67" s="135" t="e">
        <f>IF(#REF!="","x",#REF!)</f>
        <v>#REF!</v>
      </c>
      <c r="BB67" s="135" t="e">
        <f>IF(#REF!="","x",#REF!)</f>
        <v>#REF!</v>
      </c>
      <c r="BC67" s="135" t="e">
        <f>IF(#REF!="","x",#REF!)</f>
        <v>#REF!</v>
      </c>
      <c r="BD67" s="135" t="e">
        <f>IF(#REF!="","x",#REF!)</f>
        <v>#REF!</v>
      </c>
      <c r="BE67" s="174" t="e">
        <f>IF(#REF!="","x",YEAR(#REF!))</f>
        <v>#REF!</v>
      </c>
      <c r="BF67" s="174" t="e">
        <f>IF(#REF!="","x",YEAR(#REF!))</f>
        <v>#REF!</v>
      </c>
      <c r="BG67" s="174" t="e">
        <f>IF(#REF!="","x",YEAR(#REF!))</f>
        <v>#REF!</v>
      </c>
      <c r="BH67" s="135" t="e">
        <f>IF(#REF!="","x",#REF!)</f>
        <v>#REF!</v>
      </c>
      <c r="BI67" s="135" t="e">
        <f>IF(#REF!="","x",#REF!)</f>
        <v>#REF!</v>
      </c>
      <c r="BJ67" s="135" t="e">
        <f>IF(#REF!="","x",#REF!)</f>
        <v>#REF!</v>
      </c>
      <c r="BK67" s="135" t="e">
        <f>IF(#REF!="","x",#REF!)</f>
        <v>#REF!</v>
      </c>
      <c r="BL67" s="135" t="e">
        <f>IF(#REF!="","x",#REF!)</f>
        <v>#REF!</v>
      </c>
      <c r="BM67" s="135" t="e">
        <f>IF(#REF!="","x",#REF!)</f>
        <v>#REF!</v>
      </c>
      <c r="BN67" s="135" t="e">
        <f>IF(#REF!="","x",#REF!)</f>
        <v>#REF!</v>
      </c>
      <c r="BO67" s="135" t="e">
        <f>IF(#REF!="","x",#REF!)</f>
        <v>#REF!</v>
      </c>
      <c r="BP67" s="135" t="e">
        <f>IF(#REF!="","x",#REF!)</f>
        <v>#REF!</v>
      </c>
      <c r="BQ67" s="135" t="e">
        <f>IF(#REF!="","x",#REF!)</f>
        <v>#REF!</v>
      </c>
      <c r="BR67" s="135" t="e">
        <f>IF(#REF!="","x",#REF!)</f>
        <v>#REF!</v>
      </c>
      <c r="BS67" s="135" t="e">
        <f>IF(#REF!="","x",#REF!)</f>
        <v>#REF!</v>
      </c>
      <c r="BT67" s="135" t="e">
        <f>IF(#REF!="","x",#REF!)</f>
        <v>#REF!</v>
      </c>
      <c r="BU67" s="135" t="e">
        <f>IF(#REF!="","x",#REF!)</f>
        <v>#REF!</v>
      </c>
      <c r="BV67" s="135" t="e">
        <f>IF(#REF!="","x",#REF!)</f>
        <v>#REF!</v>
      </c>
      <c r="BW67" s="135" t="e">
        <f>IF(#REF!="","x",#REF!)</f>
        <v>#REF!</v>
      </c>
      <c r="BX67" s="135" t="e">
        <f>IF(#REF!="","x",#REF!)</f>
        <v>#REF!</v>
      </c>
      <c r="BY67" s="135" t="e">
        <f>IF(#REF!="","x",#REF!)</f>
        <v>#REF!</v>
      </c>
      <c r="BZ67" s="135" t="e">
        <f>IF(#REF!="","x",#REF!)</f>
        <v>#REF!</v>
      </c>
      <c r="CA67" s="135" t="e">
        <f>IF(#REF!="","x",#REF!)</f>
        <v>#REF!</v>
      </c>
      <c r="CB67" s="135" t="e">
        <f>IF(#REF!="","x",#REF!)</f>
        <v>#REF!</v>
      </c>
    </row>
    <row r="68" spans="1:80" x14ac:dyDescent="0.3">
      <c r="A68" s="111" t="s">
        <v>121</v>
      </c>
      <c r="B68" s="94" t="s">
        <v>120</v>
      </c>
      <c r="C68" s="135" t="e">
        <f>IF(#REF!="","x",#REF!)</f>
        <v>#REF!</v>
      </c>
      <c r="D68" s="135" t="e">
        <f>IF(#REF!="","x",#REF!)</f>
        <v>#REF!</v>
      </c>
      <c r="E68" s="135" t="e">
        <f>IF(#REF!="","x",#REF!)</f>
        <v>#REF!</v>
      </c>
      <c r="F68" s="135" t="e">
        <f>IF(#REF!="","x",#REF!)</f>
        <v>#REF!</v>
      </c>
      <c r="G68" s="135" t="e">
        <f>IF(#REF!="","x",#REF!)</f>
        <v>#REF!</v>
      </c>
      <c r="H68" s="135" t="e">
        <f>IF(#REF!="","x",#REF!)</f>
        <v>#REF!</v>
      </c>
      <c r="I68" s="135" t="e">
        <f>IF(#REF!="","x",#REF!)</f>
        <v>#REF!</v>
      </c>
      <c r="J68" s="135" t="e">
        <f>IF(#REF!="","x",#REF!)</f>
        <v>#REF!</v>
      </c>
      <c r="K68" s="135" t="e">
        <f>IF(#REF!="","x",#REF!)</f>
        <v>#REF!</v>
      </c>
      <c r="L68" s="135" t="e">
        <f>IF(#REF!="","x",#REF!)</f>
        <v>#REF!</v>
      </c>
      <c r="M68" s="135" t="e">
        <f>IF(#REF!="","x",#REF!)</f>
        <v>#REF!</v>
      </c>
      <c r="N68" s="135" t="e">
        <f>IF(#REF!="","x",#REF!)</f>
        <v>#REF!</v>
      </c>
      <c r="O68" s="135" t="e">
        <f>IF(#REF!="","x",#REF!)</f>
        <v>#REF!</v>
      </c>
      <c r="P68" s="135" t="e">
        <f>IF(#REF!="","x",#REF!)</f>
        <v>#REF!</v>
      </c>
      <c r="Q68" s="135" t="e">
        <f>IF(#REF!="","x",#REF!)</f>
        <v>#REF!</v>
      </c>
      <c r="R68" s="135" t="e">
        <f>IF(#REF!="","x",#REF!)</f>
        <v>#REF!</v>
      </c>
      <c r="S68" s="135" t="e">
        <f>IF(#REF!="","x",#REF!)</f>
        <v>#REF!</v>
      </c>
      <c r="T68" s="135" t="e">
        <f>IF(#REF!="","x",#REF!)</f>
        <v>#REF!</v>
      </c>
      <c r="U68" s="135" t="e">
        <f>IF(#REF!="","x",#REF!)</f>
        <v>#REF!</v>
      </c>
      <c r="V68" s="135" t="e">
        <f>IF(#REF!="","x",#REF!)</f>
        <v>#REF!</v>
      </c>
      <c r="W68" s="135" t="e">
        <f>IF(#REF!="","x",#REF!)</f>
        <v>#REF!</v>
      </c>
      <c r="X68" s="135" t="e">
        <f>IF(#REF!="","x",#REF!)</f>
        <v>#REF!</v>
      </c>
      <c r="Y68" s="135" t="e">
        <f>IF(#REF!="","x",#REF!)</f>
        <v>#REF!</v>
      </c>
      <c r="Z68" s="135" t="e">
        <f>IF(#REF!="","x",#REF!)</f>
        <v>#REF!</v>
      </c>
      <c r="AA68" s="135" t="e">
        <f>IF(#REF!="","x",#REF!)</f>
        <v>#REF!</v>
      </c>
      <c r="AB68" s="135" t="e">
        <f>IF(#REF!="","x",#REF!)</f>
        <v>#REF!</v>
      </c>
      <c r="AC68" s="135" t="e">
        <f>IF(#REF!="","x",#REF!)</f>
        <v>#REF!</v>
      </c>
      <c r="AD68" s="135" t="e">
        <f>IF(#REF!="","x",#REF!)</f>
        <v>#REF!</v>
      </c>
      <c r="AE68" s="135" t="e">
        <f>IF(#REF!="","x",#REF!)</f>
        <v>#REF!</v>
      </c>
      <c r="AF68" s="135" t="e">
        <f>IF(#REF!="","x",#REF!)</f>
        <v>#REF!</v>
      </c>
      <c r="AG68" s="135" t="e">
        <f>IF(#REF!="","x",#REF!)</f>
        <v>#REF!</v>
      </c>
      <c r="AH68" s="135" t="e">
        <f>IF(#REF!="","x",#REF!)</f>
        <v>#REF!</v>
      </c>
      <c r="AI68" s="135" t="e">
        <f>IF(#REF!="","x",#REF!)</f>
        <v>#REF!</v>
      </c>
      <c r="AJ68" s="135" t="e">
        <f>IF(#REF!="","x",#REF!)</f>
        <v>#REF!</v>
      </c>
      <c r="AK68" s="135" t="e">
        <f>IF(#REF!="","x",#REF!)</f>
        <v>#REF!</v>
      </c>
      <c r="AL68" s="135" t="e">
        <f>IF(#REF!="","x",#REF!)</f>
        <v>#REF!</v>
      </c>
      <c r="AM68" s="135" t="e">
        <f>IF(#REF!="","x",#REF!)</f>
        <v>#REF!</v>
      </c>
      <c r="AN68" s="135" t="e">
        <f>IF(#REF!="","x",#REF!)</f>
        <v>#REF!</v>
      </c>
      <c r="AO68" s="135" t="e">
        <f>IF(#REF!="","x",#REF!)</f>
        <v>#REF!</v>
      </c>
      <c r="AP68" s="135" t="e">
        <f>IF(#REF!="","x",#REF!)</f>
        <v>#REF!</v>
      </c>
      <c r="AQ68" s="135" t="e">
        <f>IF(#REF!="","x",#REF!)</f>
        <v>#REF!</v>
      </c>
      <c r="AR68" s="135" t="e">
        <f>IF(#REF!="","x",#REF!)</f>
        <v>#REF!</v>
      </c>
      <c r="AS68" s="135" t="e">
        <f>IF(#REF!="","x",#REF!)</f>
        <v>#REF!</v>
      </c>
      <c r="AT68" s="135" t="e">
        <f>IF(#REF!="","x",#REF!)</f>
        <v>#REF!</v>
      </c>
      <c r="AU68" s="135" t="e">
        <f>IF(#REF!="","x",#REF!)</f>
        <v>#REF!</v>
      </c>
      <c r="AV68" s="135" t="e">
        <f>IF(#REF!="","x",#REF!)</f>
        <v>#REF!</v>
      </c>
      <c r="AW68" s="135" t="e">
        <f>IF(#REF!="","x",#REF!)</f>
        <v>#REF!</v>
      </c>
      <c r="AX68" s="135" t="e">
        <f>IF(#REF!="","x",#REF!)</f>
        <v>#REF!</v>
      </c>
      <c r="AY68" s="135" t="e">
        <f>IF(#REF!="","x",#REF!)</f>
        <v>#REF!</v>
      </c>
      <c r="AZ68" s="135" t="e">
        <f>IF(#REF!="","x",#REF!)</f>
        <v>#REF!</v>
      </c>
      <c r="BA68" s="135" t="e">
        <f>IF(#REF!="","x",#REF!)</f>
        <v>#REF!</v>
      </c>
      <c r="BB68" s="135" t="e">
        <f>IF(#REF!="","x",#REF!)</f>
        <v>#REF!</v>
      </c>
      <c r="BC68" s="135" t="e">
        <f>IF(#REF!="","x",#REF!)</f>
        <v>#REF!</v>
      </c>
      <c r="BD68" s="135" t="e">
        <f>IF(#REF!="","x",#REF!)</f>
        <v>#REF!</v>
      </c>
      <c r="BE68" s="174" t="e">
        <f>IF(#REF!="","x",YEAR(#REF!))</f>
        <v>#REF!</v>
      </c>
      <c r="BF68" s="174" t="e">
        <f>IF(#REF!="","x",YEAR(#REF!))</f>
        <v>#REF!</v>
      </c>
      <c r="BG68" s="174" t="e">
        <f>IF(#REF!="","x",YEAR(#REF!))</f>
        <v>#REF!</v>
      </c>
      <c r="BH68" s="135" t="e">
        <f>IF(#REF!="","x",#REF!)</f>
        <v>#REF!</v>
      </c>
      <c r="BI68" s="135" t="e">
        <f>IF(#REF!="","x",#REF!)</f>
        <v>#REF!</v>
      </c>
      <c r="BJ68" s="135" t="e">
        <f>IF(#REF!="","x",#REF!)</f>
        <v>#REF!</v>
      </c>
      <c r="BK68" s="135" t="e">
        <f>IF(#REF!="","x",#REF!)</f>
        <v>#REF!</v>
      </c>
      <c r="BL68" s="135" t="e">
        <f>IF(#REF!="","x",#REF!)</f>
        <v>#REF!</v>
      </c>
      <c r="BM68" s="135" t="e">
        <f>IF(#REF!="","x",#REF!)</f>
        <v>#REF!</v>
      </c>
      <c r="BN68" s="135" t="e">
        <f>IF(#REF!="","x",#REF!)</f>
        <v>#REF!</v>
      </c>
      <c r="BO68" s="135" t="e">
        <f>IF(#REF!="","x",#REF!)</f>
        <v>#REF!</v>
      </c>
      <c r="BP68" s="135" t="e">
        <f>IF(#REF!="","x",#REF!)</f>
        <v>#REF!</v>
      </c>
      <c r="BQ68" s="135" t="e">
        <f>IF(#REF!="","x",#REF!)</f>
        <v>#REF!</v>
      </c>
      <c r="BR68" s="135" t="e">
        <f>IF(#REF!="","x",#REF!)</f>
        <v>#REF!</v>
      </c>
      <c r="BS68" s="135" t="e">
        <f>IF(#REF!="","x",#REF!)</f>
        <v>#REF!</v>
      </c>
      <c r="BT68" s="135" t="e">
        <f>IF(#REF!="","x",#REF!)</f>
        <v>#REF!</v>
      </c>
      <c r="BU68" s="135" t="e">
        <f>IF(#REF!="","x",#REF!)</f>
        <v>#REF!</v>
      </c>
      <c r="BV68" s="135" t="e">
        <f>IF(#REF!="","x",#REF!)</f>
        <v>#REF!</v>
      </c>
      <c r="BW68" s="135" t="e">
        <f>IF(#REF!="","x",#REF!)</f>
        <v>#REF!</v>
      </c>
      <c r="BX68" s="135" t="e">
        <f>IF(#REF!="","x",#REF!)</f>
        <v>#REF!</v>
      </c>
      <c r="BY68" s="135" t="e">
        <f>IF(#REF!="","x",#REF!)</f>
        <v>#REF!</v>
      </c>
      <c r="BZ68" s="135" t="e">
        <f>IF(#REF!="","x",#REF!)</f>
        <v>#REF!</v>
      </c>
      <c r="CA68" s="135" t="e">
        <f>IF(#REF!="","x",#REF!)</f>
        <v>#REF!</v>
      </c>
      <c r="CB68" s="135" t="e">
        <f>IF(#REF!="","x",#REF!)</f>
        <v>#REF!</v>
      </c>
    </row>
    <row r="69" spans="1:80" x14ac:dyDescent="0.3">
      <c r="A69" s="111" t="s">
        <v>123</v>
      </c>
      <c r="B69" s="94" t="s">
        <v>122</v>
      </c>
      <c r="C69" s="135" t="e">
        <f>IF(#REF!="","x",#REF!)</f>
        <v>#REF!</v>
      </c>
      <c r="D69" s="135" t="e">
        <f>IF(#REF!="","x",#REF!)</f>
        <v>#REF!</v>
      </c>
      <c r="E69" s="135" t="e">
        <f>IF(#REF!="","x",#REF!)</f>
        <v>#REF!</v>
      </c>
      <c r="F69" s="135" t="e">
        <f>IF(#REF!="","x",#REF!)</f>
        <v>#REF!</v>
      </c>
      <c r="G69" s="135" t="e">
        <f>IF(#REF!="","x",#REF!)</f>
        <v>#REF!</v>
      </c>
      <c r="H69" s="135" t="e">
        <f>IF(#REF!="","x",#REF!)</f>
        <v>#REF!</v>
      </c>
      <c r="I69" s="135" t="e">
        <f>IF(#REF!="","x",#REF!)</f>
        <v>#REF!</v>
      </c>
      <c r="J69" s="135" t="e">
        <f>IF(#REF!="","x",#REF!)</f>
        <v>#REF!</v>
      </c>
      <c r="K69" s="135" t="e">
        <f>IF(#REF!="","x",#REF!)</f>
        <v>#REF!</v>
      </c>
      <c r="L69" s="135" t="e">
        <f>IF(#REF!="","x",#REF!)</f>
        <v>#REF!</v>
      </c>
      <c r="M69" s="135" t="e">
        <f>IF(#REF!="","x",#REF!)</f>
        <v>#REF!</v>
      </c>
      <c r="N69" s="135" t="e">
        <f>IF(#REF!="","x",#REF!)</f>
        <v>#REF!</v>
      </c>
      <c r="O69" s="135" t="e">
        <f>IF(#REF!="","x",#REF!)</f>
        <v>#REF!</v>
      </c>
      <c r="P69" s="135" t="e">
        <f>IF(#REF!="","x",#REF!)</f>
        <v>#REF!</v>
      </c>
      <c r="Q69" s="135" t="e">
        <f>IF(#REF!="","x",#REF!)</f>
        <v>#REF!</v>
      </c>
      <c r="R69" s="135" t="e">
        <f>IF(#REF!="","x",#REF!)</f>
        <v>#REF!</v>
      </c>
      <c r="S69" s="135" t="e">
        <f>IF(#REF!="","x",#REF!)</f>
        <v>#REF!</v>
      </c>
      <c r="T69" s="135" t="e">
        <f>IF(#REF!="","x",#REF!)</f>
        <v>#REF!</v>
      </c>
      <c r="U69" s="135" t="e">
        <f>IF(#REF!="","x",#REF!)</f>
        <v>#REF!</v>
      </c>
      <c r="V69" s="135" t="e">
        <f>IF(#REF!="","x",#REF!)</f>
        <v>#REF!</v>
      </c>
      <c r="W69" s="135" t="e">
        <f>IF(#REF!="","x",#REF!)</f>
        <v>#REF!</v>
      </c>
      <c r="X69" s="135" t="e">
        <f>IF(#REF!="","x",#REF!)</f>
        <v>#REF!</v>
      </c>
      <c r="Y69" s="135" t="e">
        <f>IF(#REF!="","x",#REF!)</f>
        <v>#REF!</v>
      </c>
      <c r="Z69" s="135" t="e">
        <f>IF(#REF!="","x",#REF!)</f>
        <v>#REF!</v>
      </c>
      <c r="AA69" s="135" t="e">
        <f>IF(#REF!="","x",#REF!)</f>
        <v>#REF!</v>
      </c>
      <c r="AB69" s="135" t="e">
        <f>IF(#REF!="","x",#REF!)</f>
        <v>#REF!</v>
      </c>
      <c r="AC69" s="135" t="e">
        <f>IF(#REF!="","x",#REF!)</f>
        <v>#REF!</v>
      </c>
      <c r="AD69" s="135" t="e">
        <f>IF(#REF!="","x",#REF!)</f>
        <v>#REF!</v>
      </c>
      <c r="AE69" s="135" t="e">
        <f>IF(#REF!="","x",#REF!)</f>
        <v>#REF!</v>
      </c>
      <c r="AF69" s="135" t="e">
        <f>IF(#REF!="","x",#REF!)</f>
        <v>#REF!</v>
      </c>
      <c r="AG69" s="135" t="e">
        <f>IF(#REF!="","x",#REF!)</f>
        <v>#REF!</v>
      </c>
      <c r="AH69" s="135" t="e">
        <f>IF(#REF!="","x",#REF!)</f>
        <v>#REF!</v>
      </c>
      <c r="AI69" s="135" t="e">
        <f>IF(#REF!="","x",#REF!)</f>
        <v>#REF!</v>
      </c>
      <c r="AJ69" s="135" t="e">
        <f>IF(#REF!="","x",#REF!)</f>
        <v>#REF!</v>
      </c>
      <c r="AK69" s="135" t="e">
        <f>IF(#REF!="","x",#REF!)</f>
        <v>#REF!</v>
      </c>
      <c r="AL69" s="135" t="e">
        <f>IF(#REF!="","x",#REF!)</f>
        <v>#REF!</v>
      </c>
      <c r="AM69" s="135" t="e">
        <f>IF(#REF!="","x",#REF!)</f>
        <v>#REF!</v>
      </c>
      <c r="AN69" s="135" t="e">
        <f>IF(#REF!="","x",#REF!)</f>
        <v>#REF!</v>
      </c>
      <c r="AO69" s="135" t="e">
        <f>IF(#REF!="","x",#REF!)</f>
        <v>#REF!</v>
      </c>
      <c r="AP69" s="135" t="e">
        <f>IF(#REF!="","x",#REF!)</f>
        <v>#REF!</v>
      </c>
      <c r="AQ69" s="135" t="e">
        <f>IF(#REF!="","x",#REF!)</f>
        <v>#REF!</v>
      </c>
      <c r="AR69" s="135" t="e">
        <f>IF(#REF!="","x",#REF!)</f>
        <v>#REF!</v>
      </c>
      <c r="AS69" s="135" t="e">
        <f>IF(#REF!="","x",#REF!)</f>
        <v>#REF!</v>
      </c>
      <c r="AT69" s="135" t="e">
        <f>IF(#REF!="","x",#REF!)</f>
        <v>#REF!</v>
      </c>
      <c r="AU69" s="135" t="e">
        <f>IF(#REF!="","x",#REF!)</f>
        <v>#REF!</v>
      </c>
      <c r="AV69" s="135" t="e">
        <f>IF(#REF!="","x",#REF!)</f>
        <v>#REF!</v>
      </c>
      <c r="AW69" s="135" t="e">
        <f>IF(#REF!="","x",#REF!)</f>
        <v>#REF!</v>
      </c>
      <c r="AX69" s="135" t="e">
        <f>IF(#REF!="","x",#REF!)</f>
        <v>#REF!</v>
      </c>
      <c r="AY69" s="135" t="e">
        <f>IF(#REF!="","x",#REF!)</f>
        <v>#REF!</v>
      </c>
      <c r="AZ69" s="135" t="e">
        <f>IF(#REF!="","x",#REF!)</f>
        <v>#REF!</v>
      </c>
      <c r="BA69" s="135" t="e">
        <f>IF(#REF!="","x",#REF!)</f>
        <v>#REF!</v>
      </c>
      <c r="BB69" s="135" t="e">
        <f>IF(#REF!="","x",#REF!)</f>
        <v>#REF!</v>
      </c>
      <c r="BC69" s="135" t="e">
        <f>IF(#REF!="","x",#REF!)</f>
        <v>#REF!</v>
      </c>
      <c r="BD69" s="135" t="e">
        <f>IF(#REF!="","x",#REF!)</f>
        <v>#REF!</v>
      </c>
      <c r="BE69" s="174" t="e">
        <f>IF(#REF!="","x",YEAR(#REF!))</f>
        <v>#REF!</v>
      </c>
      <c r="BF69" s="174" t="e">
        <f>IF(#REF!="","x",YEAR(#REF!))</f>
        <v>#REF!</v>
      </c>
      <c r="BG69" s="174" t="e">
        <f>IF(#REF!="","x",YEAR(#REF!))</f>
        <v>#REF!</v>
      </c>
      <c r="BH69" s="135" t="e">
        <f>IF(#REF!="","x",#REF!)</f>
        <v>#REF!</v>
      </c>
      <c r="BI69" s="135" t="e">
        <f>IF(#REF!="","x",#REF!)</f>
        <v>#REF!</v>
      </c>
      <c r="BJ69" s="135" t="e">
        <f>IF(#REF!="","x",#REF!)</f>
        <v>#REF!</v>
      </c>
      <c r="BK69" s="135" t="e">
        <f>IF(#REF!="","x",#REF!)</f>
        <v>#REF!</v>
      </c>
      <c r="BL69" s="135" t="e">
        <f>IF(#REF!="","x",#REF!)</f>
        <v>#REF!</v>
      </c>
      <c r="BM69" s="135" t="e">
        <f>IF(#REF!="","x",#REF!)</f>
        <v>#REF!</v>
      </c>
      <c r="BN69" s="135" t="e">
        <f>IF(#REF!="","x",#REF!)</f>
        <v>#REF!</v>
      </c>
      <c r="BO69" s="135" t="e">
        <f>IF(#REF!="","x",#REF!)</f>
        <v>#REF!</v>
      </c>
      <c r="BP69" s="135" t="e">
        <f>IF(#REF!="","x",#REF!)</f>
        <v>#REF!</v>
      </c>
      <c r="BQ69" s="135" t="e">
        <f>IF(#REF!="","x",#REF!)</f>
        <v>#REF!</v>
      </c>
      <c r="BR69" s="135" t="e">
        <f>IF(#REF!="","x",#REF!)</f>
        <v>#REF!</v>
      </c>
      <c r="BS69" s="135" t="e">
        <f>IF(#REF!="","x",#REF!)</f>
        <v>#REF!</v>
      </c>
      <c r="BT69" s="135" t="e">
        <f>IF(#REF!="","x",#REF!)</f>
        <v>#REF!</v>
      </c>
      <c r="BU69" s="135" t="e">
        <f>IF(#REF!="","x",#REF!)</f>
        <v>#REF!</v>
      </c>
      <c r="BV69" s="135" t="e">
        <f>IF(#REF!="","x",#REF!)</f>
        <v>#REF!</v>
      </c>
      <c r="BW69" s="135" t="e">
        <f>IF(#REF!="","x",#REF!)</f>
        <v>#REF!</v>
      </c>
      <c r="BX69" s="135" t="e">
        <f>IF(#REF!="","x",#REF!)</f>
        <v>#REF!</v>
      </c>
      <c r="BY69" s="135" t="e">
        <f>IF(#REF!="","x",#REF!)</f>
        <v>#REF!</v>
      </c>
      <c r="BZ69" s="135" t="e">
        <f>IF(#REF!="","x",#REF!)</f>
        <v>#REF!</v>
      </c>
      <c r="CA69" s="135" t="e">
        <f>IF(#REF!="","x",#REF!)</f>
        <v>#REF!</v>
      </c>
      <c r="CB69" s="135" t="e">
        <f>IF(#REF!="","x",#REF!)</f>
        <v>#REF!</v>
      </c>
    </row>
    <row r="70" spans="1:80" x14ac:dyDescent="0.3">
      <c r="A70" s="111" t="s">
        <v>125</v>
      </c>
      <c r="B70" s="94" t="s">
        <v>124</v>
      </c>
      <c r="C70" s="135" t="e">
        <f>IF(#REF!="","x",#REF!)</f>
        <v>#REF!</v>
      </c>
      <c r="D70" s="135" t="e">
        <f>IF(#REF!="","x",#REF!)</f>
        <v>#REF!</v>
      </c>
      <c r="E70" s="135" t="e">
        <f>IF(#REF!="","x",#REF!)</f>
        <v>#REF!</v>
      </c>
      <c r="F70" s="135" t="e">
        <f>IF(#REF!="","x",#REF!)</f>
        <v>#REF!</v>
      </c>
      <c r="G70" s="135" t="e">
        <f>IF(#REF!="","x",#REF!)</f>
        <v>#REF!</v>
      </c>
      <c r="H70" s="135" t="e">
        <f>IF(#REF!="","x",#REF!)</f>
        <v>#REF!</v>
      </c>
      <c r="I70" s="135" t="e">
        <f>IF(#REF!="","x",#REF!)</f>
        <v>#REF!</v>
      </c>
      <c r="J70" s="135" t="e">
        <f>IF(#REF!="","x",#REF!)</f>
        <v>#REF!</v>
      </c>
      <c r="K70" s="135" t="e">
        <f>IF(#REF!="","x",#REF!)</f>
        <v>#REF!</v>
      </c>
      <c r="L70" s="135" t="e">
        <f>IF(#REF!="","x",#REF!)</f>
        <v>#REF!</v>
      </c>
      <c r="M70" s="135" t="e">
        <f>IF(#REF!="","x",#REF!)</f>
        <v>#REF!</v>
      </c>
      <c r="N70" s="135" t="e">
        <f>IF(#REF!="","x",#REF!)</f>
        <v>#REF!</v>
      </c>
      <c r="O70" s="135" t="e">
        <f>IF(#REF!="","x",#REF!)</f>
        <v>#REF!</v>
      </c>
      <c r="P70" s="135" t="e">
        <f>IF(#REF!="","x",#REF!)</f>
        <v>#REF!</v>
      </c>
      <c r="Q70" s="135" t="e">
        <f>IF(#REF!="","x",#REF!)</f>
        <v>#REF!</v>
      </c>
      <c r="R70" s="135" t="e">
        <f>IF(#REF!="","x",#REF!)</f>
        <v>#REF!</v>
      </c>
      <c r="S70" s="135" t="e">
        <f>IF(#REF!="","x",#REF!)</f>
        <v>#REF!</v>
      </c>
      <c r="T70" s="135" t="e">
        <f>IF(#REF!="","x",#REF!)</f>
        <v>#REF!</v>
      </c>
      <c r="U70" s="135" t="e">
        <f>IF(#REF!="","x",#REF!)</f>
        <v>#REF!</v>
      </c>
      <c r="V70" s="135" t="e">
        <f>IF(#REF!="","x",#REF!)</f>
        <v>#REF!</v>
      </c>
      <c r="W70" s="135" t="e">
        <f>IF(#REF!="","x",#REF!)</f>
        <v>#REF!</v>
      </c>
      <c r="X70" s="135" t="e">
        <f>IF(#REF!="","x",#REF!)</f>
        <v>#REF!</v>
      </c>
      <c r="Y70" s="135" t="e">
        <f>IF(#REF!="","x",#REF!)</f>
        <v>#REF!</v>
      </c>
      <c r="Z70" s="135" t="e">
        <f>IF(#REF!="","x",#REF!)</f>
        <v>#REF!</v>
      </c>
      <c r="AA70" s="135" t="e">
        <f>IF(#REF!="","x",#REF!)</f>
        <v>#REF!</v>
      </c>
      <c r="AB70" s="135" t="e">
        <f>IF(#REF!="","x",#REF!)</f>
        <v>#REF!</v>
      </c>
      <c r="AC70" s="135" t="e">
        <f>IF(#REF!="","x",#REF!)</f>
        <v>#REF!</v>
      </c>
      <c r="AD70" s="135" t="e">
        <f>IF(#REF!="","x",#REF!)</f>
        <v>#REF!</v>
      </c>
      <c r="AE70" s="135" t="e">
        <f>IF(#REF!="","x",#REF!)</f>
        <v>#REF!</v>
      </c>
      <c r="AF70" s="135" t="e">
        <f>IF(#REF!="","x",#REF!)</f>
        <v>#REF!</v>
      </c>
      <c r="AG70" s="135" t="e">
        <f>IF(#REF!="","x",#REF!)</f>
        <v>#REF!</v>
      </c>
      <c r="AH70" s="135" t="e">
        <f>IF(#REF!="","x",#REF!)</f>
        <v>#REF!</v>
      </c>
      <c r="AI70" s="135" t="e">
        <f>IF(#REF!="","x",#REF!)</f>
        <v>#REF!</v>
      </c>
      <c r="AJ70" s="135" t="e">
        <f>IF(#REF!="","x",#REF!)</f>
        <v>#REF!</v>
      </c>
      <c r="AK70" s="135" t="e">
        <f>IF(#REF!="","x",#REF!)</f>
        <v>#REF!</v>
      </c>
      <c r="AL70" s="135" t="e">
        <f>IF(#REF!="","x",#REF!)</f>
        <v>#REF!</v>
      </c>
      <c r="AM70" s="135" t="e">
        <f>IF(#REF!="","x",#REF!)</f>
        <v>#REF!</v>
      </c>
      <c r="AN70" s="135" t="e">
        <f>IF(#REF!="","x",#REF!)</f>
        <v>#REF!</v>
      </c>
      <c r="AO70" s="135" t="e">
        <f>IF(#REF!="","x",#REF!)</f>
        <v>#REF!</v>
      </c>
      <c r="AP70" s="135" t="e">
        <f>IF(#REF!="","x",#REF!)</f>
        <v>#REF!</v>
      </c>
      <c r="AQ70" s="135" t="e">
        <f>IF(#REF!="","x",#REF!)</f>
        <v>#REF!</v>
      </c>
      <c r="AR70" s="135" t="e">
        <f>IF(#REF!="","x",#REF!)</f>
        <v>#REF!</v>
      </c>
      <c r="AS70" s="135" t="e">
        <f>IF(#REF!="","x",#REF!)</f>
        <v>#REF!</v>
      </c>
      <c r="AT70" s="135" t="e">
        <f>IF(#REF!="","x",#REF!)</f>
        <v>#REF!</v>
      </c>
      <c r="AU70" s="135" t="e">
        <f>IF(#REF!="","x",#REF!)</f>
        <v>#REF!</v>
      </c>
      <c r="AV70" s="135" t="e">
        <f>IF(#REF!="","x",#REF!)</f>
        <v>#REF!</v>
      </c>
      <c r="AW70" s="135" t="e">
        <f>IF(#REF!="","x",#REF!)</f>
        <v>#REF!</v>
      </c>
      <c r="AX70" s="135" t="e">
        <f>IF(#REF!="","x",#REF!)</f>
        <v>#REF!</v>
      </c>
      <c r="AY70" s="135" t="e">
        <f>IF(#REF!="","x",#REF!)</f>
        <v>#REF!</v>
      </c>
      <c r="AZ70" s="135" t="e">
        <f>IF(#REF!="","x",#REF!)</f>
        <v>#REF!</v>
      </c>
      <c r="BA70" s="135" t="e">
        <f>IF(#REF!="","x",#REF!)</f>
        <v>#REF!</v>
      </c>
      <c r="BB70" s="135" t="e">
        <f>IF(#REF!="","x",#REF!)</f>
        <v>#REF!</v>
      </c>
      <c r="BC70" s="135" t="e">
        <f>IF(#REF!="","x",#REF!)</f>
        <v>#REF!</v>
      </c>
      <c r="BD70" s="135" t="e">
        <f>IF(#REF!="","x",#REF!)</f>
        <v>#REF!</v>
      </c>
      <c r="BE70" s="174" t="e">
        <f>IF(#REF!="","x",YEAR(#REF!))</f>
        <v>#REF!</v>
      </c>
      <c r="BF70" s="174" t="e">
        <f>IF(#REF!="","x",YEAR(#REF!))</f>
        <v>#REF!</v>
      </c>
      <c r="BG70" s="174" t="e">
        <f>IF(#REF!="","x",YEAR(#REF!))</f>
        <v>#REF!</v>
      </c>
      <c r="BH70" s="135" t="e">
        <f>IF(#REF!="","x",#REF!)</f>
        <v>#REF!</v>
      </c>
      <c r="BI70" s="135" t="e">
        <f>IF(#REF!="","x",#REF!)</f>
        <v>#REF!</v>
      </c>
      <c r="BJ70" s="135" t="e">
        <f>IF(#REF!="","x",#REF!)</f>
        <v>#REF!</v>
      </c>
      <c r="BK70" s="135" t="e">
        <f>IF(#REF!="","x",#REF!)</f>
        <v>#REF!</v>
      </c>
      <c r="BL70" s="135" t="e">
        <f>IF(#REF!="","x",#REF!)</f>
        <v>#REF!</v>
      </c>
      <c r="BM70" s="135" t="e">
        <f>IF(#REF!="","x",#REF!)</f>
        <v>#REF!</v>
      </c>
      <c r="BN70" s="135" t="e">
        <f>IF(#REF!="","x",#REF!)</f>
        <v>#REF!</v>
      </c>
      <c r="BO70" s="135" t="e">
        <f>IF(#REF!="","x",#REF!)</f>
        <v>#REF!</v>
      </c>
      <c r="BP70" s="135" t="e">
        <f>IF(#REF!="","x",#REF!)</f>
        <v>#REF!</v>
      </c>
      <c r="BQ70" s="135" t="e">
        <f>IF(#REF!="","x",#REF!)</f>
        <v>#REF!</v>
      </c>
      <c r="BR70" s="135" t="e">
        <f>IF(#REF!="","x",#REF!)</f>
        <v>#REF!</v>
      </c>
      <c r="BS70" s="135" t="e">
        <f>IF(#REF!="","x",#REF!)</f>
        <v>#REF!</v>
      </c>
      <c r="BT70" s="135" t="e">
        <f>IF(#REF!="","x",#REF!)</f>
        <v>#REF!</v>
      </c>
      <c r="BU70" s="135" t="e">
        <f>IF(#REF!="","x",#REF!)</f>
        <v>#REF!</v>
      </c>
      <c r="BV70" s="135" t="e">
        <f>IF(#REF!="","x",#REF!)</f>
        <v>#REF!</v>
      </c>
      <c r="BW70" s="135" t="e">
        <f>IF(#REF!="","x",#REF!)</f>
        <v>#REF!</v>
      </c>
      <c r="BX70" s="135" t="e">
        <f>IF(#REF!="","x",#REF!)</f>
        <v>#REF!</v>
      </c>
      <c r="BY70" s="135" t="e">
        <f>IF(#REF!="","x",#REF!)</f>
        <v>#REF!</v>
      </c>
      <c r="BZ70" s="135" t="e">
        <f>IF(#REF!="","x",#REF!)</f>
        <v>#REF!</v>
      </c>
      <c r="CA70" s="135" t="e">
        <f>IF(#REF!="","x",#REF!)</f>
        <v>#REF!</v>
      </c>
      <c r="CB70" s="135" t="e">
        <f>IF(#REF!="","x",#REF!)</f>
        <v>#REF!</v>
      </c>
    </row>
    <row r="71" spans="1:80" x14ac:dyDescent="0.3">
      <c r="A71" s="111" t="s">
        <v>127</v>
      </c>
      <c r="B71" s="94" t="s">
        <v>126</v>
      </c>
      <c r="C71" s="135" t="e">
        <f>IF(#REF!="","x",#REF!)</f>
        <v>#REF!</v>
      </c>
      <c r="D71" s="135" t="e">
        <f>IF(#REF!="","x",#REF!)</f>
        <v>#REF!</v>
      </c>
      <c r="E71" s="135" t="e">
        <f>IF(#REF!="","x",#REF!)</f>
        <v>#REF!</v>
      </c>
      <c r="F71" s="135" t="e">
        <f>IF(#REF!="","x",#REF!)</f>
        <v>#REF!</v>
      </c>
      <c r="G71" s="135" t="e">
        <f>IF(#REF!="","x",#REF!)</f>
        <v>#REF!</v>
      </c>
      <c r="H71" s="135" t="e">
        <f>IF(#REF!="","x",#REF!)</f>
        <v>#REF!</v>
      </c>
      <c r="I71" s="135" t="e">
        <f>IF(#REF!="","x",#REF!)</f>
        <v>#REF!</v>
      </c>
      <c r="J71" s="135" t="e">
        <f>IF(#REF!="","x",#REF!)</f>
        <v>#REF!</v>
      </c>
      <c r="K71" s="135" t="e">
        <f>IF(#REF!="","x",#REF!)</f>
        <v>#REF!</v>
      </c>
      <c r="L71" s="135" t="e">
        <f>IF(#REF!="","x",#REF!)</f>
        <v>#REF!</v>
      </c>
      <c r="M71" s="135" t="e">
        <f>IF(#REF!="","x",#REF!)</f>
        <v>#REF!</v>
      </c>
      <c r="N71" s="135" t="e">
        <f>IF(#REF!="","x",#REF!)</f>
        <v>#REF!</v>
      </c>
      <c r="O71" s="135" t="e">
        <f>IF(#REF!="","x",#REF!)</f>
        <v>#REF!</v>
      </c>
      <c r="P71" s="135" t="e">
        <f>IF(#REF!="","x",#REF!)</f>
        <v>#REF!</v>
      </c>
      <c r="Q71" s="135" t="e">
        <f>IF(#REF!="","x",#REF!)</f>
        <v>#REF!</v>
      </c>
      <c r="R71" s="135" t="e">
        <f>IF(#REF!="","x",#REF!)</f>
        <v>#REF!</v>
      </c>
      <c r="S71" s="135" t="e">
        <f>IF(#REF!="","x",#REF!)</f>
        <v>#REF!</v>
      </c>
      <c r="T71" s="135" t="e">
        <f>IF(#REF!="","x",#REF!)</f>
        <v>#REF!</v>
      </c>
      <c r="U71" s="135" t="e">
        <f>IF(#REF!="","x",#REF!)</f>
        <v>#REF!</v>
      </c>
      <c r="V71" s="135" t="e">
        <f>IF(#REF!="","x",#REF!)</f>
        <v>#REF!</v>
      </c>
      <c r="W71" s="135" t="e">
        <f>IF(#REF!="","x",#REF!)</f>
        <v>#REF!</v>
      </c>
      <c r="X71" s="135" t="e">
        <f>IF(#REF!="","x",#REF!)</f>
        <v>#REF!</v>
      </c>
      <c r="Y71" s="135" t="e">
        <f>IF(#REF!="","x",#REF!)</f>
        <v>#REF!</v>
      </c>
      <c r="Z71" s="135" t="e">
        <f>IF(#REF!="","x",#REF!)</f>
        <v>#REF!</v>
      </c>
      <c r="AA71" s="135" t="e">
        <f>IF(#REF!="","x",#REF!)</f>
        <v>#REF!</v>
      </c>
      <c r="AB71" s="135" t="e">
        <f>IF(#REF!="","x",#REF!)</f>
        <v>#REF!</v>
      </c>
      <c r="AC71" s="135" t="e">
        <f>IF(#REF!="","x",#REF!)</f>
        <v>#REF!</v>
      </c>
      <c r="AD71" s="135" t="e">
        <f>IF(#REF!="","x",#REF!)</f>
        <v>#REF!</v>
      </c>
      <c r="AE71" s="135" t="e">
        <f>IF(#REF!="","x",#REF!)</f>
        <v>#REF!</v>
      </c>
      <c r="AF71" s="135" t="e">
        <f>IF(#REF!="","x",#REF!)</f>
        <v>#REF!</v>
      </c>
      <c r="AG71" s="135" t="e">
        <f>IF(#REF!="","x",#REF!)</f>
        <v>#REF!</v>
      </c>
      <c r="AH71" s="135" t="e">
        <f>IF(#REF!="","x",#REF!)</f>
        <v>#REF!</v>
      </c>
      <c r="AI71" s="135" t="e">
        <f>IF(#REF!="","x",#REF!)</f>
        <v>#REF!</v>
      </c>
      <c r="AJ71" s="135" t="e">
        <f>IF(#REF!="","x",#REF!)</f>
        <v>#REF!</v>
      </c>
      <c r="AK71" s="135" t="e">
        <f>IF(#REF!="","x",#REF!)</f>
        <v>#REF!</v>
      </c>
      <c r="AL71" s="135" t="e">
        <f>IF(#REF!="","x",#REF!)</f>
        <v>#REF!</v>
      </c>
      <c r="AM71" s="135" t="e">
        <f>IF(#REF!="","x",#REF!)</f>
        <v>#REF!</v>
      </c>
      <c r="AN71" s="135" t="e">
        <f>IF(#REF!="","x",#REF!)</f>
        <v>#REF!</v>
      </c>
      <c r="AO71" s="135" t="e">
        <f>IF(#REF!="","x",#REF!)</f>
        <v>#REF!</v>
      </c>
      <c r="AP71" s="135" t="e">
        <f>IF(#REF!="","x",#REF!)</f>
        <v>#REF!</v>
      </c>
      <c r="AQ71" s="135" t="e">
        <f>IF(#REF!="","x",#REF!)</f>
        <v>#REF!</v>
      </c>
      <c r="AR71" s="135" t="e">
        <f>IF(#REF!="","x",#REF!)</f>
        <v>#REF!</v>
      </c>
      <c r="AS71" s="135" t="e">
        <f>IF(#REF!="","x",#REF!)</f>
        <v>#REF!</v>
      </c>
      <c r="AT71" s="135" t="e">
        <f>IF(#REF!="","x",#REF!)</f>
        <v>#REF!</v>
      </c>
      <c r="AU71" s="135" t="e">
        <f>IF(#REF!="","x",#REF!)</f>
        <v>#REF!</v>
      </c>
      <c r="AV71" s="135" t="e">
        <f>IF(#REF!="","x",#REF!)</f>
        <v>#REF!</v>
      </c>
      <c r="AW71" s="135" t="e">
        <f>IF(#REF!="","x",#REF!)</f>
        <v>#REF!</v>
      </c>
      <c r="AX71" s="135" t="e">
        <f>IF(#REF!="","x",#REF!)</f>
        <v>#REF!</v>
      </c>
      <c r="AY71" s="135" t="e">
        <f>IF(#REF!="","x",#REF!)</f>
        <v>#REF!</v>
      </c>
      <c r="AZ71" s="135" t="e">
        <f>IF(#REF!="","x",#REF!)</f>
        <v>#REF!</v>
      </c>
      <c r="BA71" s="135" t="e">
        <f>IF(#REF!="","x",#REF!)</f>
        <v>#REF!</v>
      </c>
      <c r="BB71" s="135" t="e">
        <f>IF(#REF!="","x",#REF!)</f>
        <v>#REF!</v>
      </c>
      <c r="BC71" s="135" t="e">
        <f>IF(#REF!="","x",#REF!)</f>
        <v>#REF!</v>
      </c>
      <c r="BD71" s="135" t="e">
        <f>IF(#REF!="","x",#REF!)</f>
        <v>#REF!</v>
      </c>
      <c r="BE71" s="174" t="e">
        <f>IF(#REF!="","x",YEAR(#REF!))</f>
        <v>#REF!</v>
      </c>
      <c r="BF71" s="174" t="e">
        <f>IF(#REF!="","x",YEAR(#REF!))</f>
        <v>#REF!</v>
      </c>
      <c r="BG71" s="174" t="e">
        <f>IF(#REF!="","x",YEAR(#REF!))</f>
        <v>#REF!</v>
      </c>
      <c r="BH71" s="135" t="e">
        <f>IF(#REF!="","x",#REF!)</f>
        <v>#REF!</v>
      </c>
      <c r="BI71" s="135" t="e">
        <f>IF(#REF!="","x",#REF!)</f>
        <v>#REF!</v>
      </c>
      <c r="BJ71" s="135" t="e">
        <f>IF(#REF!="","x",#REF!)</f>
        <v>#REF!</v>
      </c>
      <c r="BK71" s="135" t="e">
        <f>IF(#REF!="","x",#REF!)</f>
        <v>#REF!</v>
      </c>
      <c r="BL71" s="135" t="e">
        <f>IF(#REF!="","x",#REF!)</f>
        <v>#REF!</v>
      </c>
      <c r="BM71" s="135" t="e">
        <f>IF(#REF!="","x",#REF!)</f>
        <v>#REF!</v>
      </c>
      <c r="BN71" s="135" t="e">
        <f>IF(#REF!="","x",#REF!)</f>
        <v>#REF!</v>
      </c>
      <c r="BO71" s="135" t="e">
        <f>IF(#REF!="","x",#REF!)</f>
        <v>#REF!</v>
      </c>
      <c r="BP71" s="135" t="e">
        <f>IF(#REF!="","x",#REF!)</f>
        <v>#REF!</v>
      </c>
      <c r="BQ71" s="135" t="e">
        <f>IF(#REF!="","x",#REF!)</f>
        <v>#REF!</v>
      </c>
      <c r="BR71" s="135" t="e">
        <f>IF(#REF!="","x",#REF!)</f>
        <v>#REF!</v>
      </c>
      <c r="BS71" s="135" t="e">
        <f>IF(#REF!="","x",#REF!)</f>
        <v>#REF!</v>
      </c>
      <c r="BT71" s="135" t="e">
        <f>IF(#REF!="","x",#REF!)</f>
        <v>#REF!</v>
      </c>
      <c r="BU71" s="135" t="e">
        <f>IF(#REF!="","x",#REF!)</f>
        <v>#REF!</v>
      </c>
      <c r="BV71" s="135" t="e">
        <f>IF(#REF!="","x",#REF!)</f>
        <v>#REF!</v>
      </c>
      <c r="BW71" s="135" t="e">
        <f>IF(#REF!="","x",#REF!)</f>
        <v>#REF!</v>
      </c>
      <c r="BX71" s="135" t="e">
        <f>IF(#REF!="","x",#REF!)</f>
        <v>#REF!</v>
      </c>
      <c r="BY71" s="135" t="e">
        <f>IF(#REF!="","x",#REF!)</f>
        <v>#REF!</v>
      </c>
      <c r="BZ71" s="135" t="e">
        <f>IF(#REF!="","x",#REF!)</f>
        <v>#REF!</v>
      </c>
      <c r="CA71" s="135" t="e">
        <f>IF(#REF!="","x",#REF!)</f>
        <v>#REF!</v>
      </c>
      <c r="CB71" s="135" t="e">
        <f>IF(#REF!="","x",#REF!)</f>
        <v>#REF!</v>
      </c>
    </row>
    <row r="72" spans="1:80" x14ac:dyDescent="0.3">
      <c r="A72" s="111" t="s">
        <v>129</v>
      </c>
      <c r="B72" s="94" t="s">
        <v>128</v>
      </c>
      <c r="C72" s="135" t="e">
        <f>IF(#REF!="","x",#REF!)</f>
        <v>#REF!</v>
      </c>
      <c r="D72" s="135" t="e">
        <f>IF(#REF!="","x",#REF!)</f>
        <v>#REF!</v>
      </c>
      <c r="E72" s="135" t="e">
        <f>IF(#REF!="","x",#REF!)</f>
        <v>#REF!</v>
      </c>
      <c r="F72" s="135" t="e">
        <f>IF(#REF!="","x",#REF!)</f>
        <v>#REF!</v>
      </c>
      <c r="G72" s="135" t="e">
        <f>IF(#REF!="","x",#REF!)</f>
        <v>#REF!</v>
      </c>
      <c r="H72" s="135" t="e">
        <f>IF(#REF!="","x",#REF!)</f>
        <v>#REF!</v>
      </c>
      <c r="I72" s="135" t="e">
        <f>IF(#REF!="","x",#REF!)</f>
        <v>#REF!</v>
      </c>
      <c r="J72" s="135" t="e">
        <f>IF(#REF!="","x",#REF!)</f>
        <v>#REF!</v>
      </c>
      <c r="K72" s="135" t="e">
        <f>IF(#REF!="","x",#REF!)</f>
        <v>#REF!</v>
      </c>
      <c r="L72" s="135" t="e">
        <f>IF(#REF!="","x",#REF!)</f>
        <v>#REF!</v>
      </c>
      <c r="M72" s="135" t="e">
        <f>IF(#REF!="","x",#REF!)</f>
        <v>#REF!</v>
      </c>
      <c r="N72" s="135" t="e">
        <f>IF(#REF!="","x",#REF!)</f>
        <v>#REF!</v>
      </c>
      <c r="O72" s="135" t="e">
        <f>IF(#REF!="","x",#REF!)</f>
        <v>#REF!</v>
      </c>
      <c r="P72" s="135" t="e">
        <f>IF(#REF!="","x",#REF!)</f>
        <v>#REF!</v>
      </c>
      <c r="Q72" s="135" t="e">
        <f>IF(#REF!="","x",#REF!)</f>
        <v>#REF!</v>
      </c>
      <c r="R72" s="135" t="e">
        <f>IF(#REF!="","x",#REF!)</f>
        <v>#REF!</v>
      </c>
      <c r="S72" s="135" t="e">
        <f>IF(#REF!="","x",#REF!)</f>
        <v>#REF!</v>
      </c>
      <c r="T72" s="135" t="e">
        <f>IF(#REF!="","x",#REF!)</f>
        <v>#REF!</v>
      </c>
      <c r="U72" s="135" t="e">
        <f>IF(#REF!="","x",#REF!)</f>
        <v>#REF!</v>
      </c>
      <c r="V72" s="135" t="e">
        <f>IF(#REF!="","x",#REF!)</f>
        <v>#REF!</v>
      </c>
      <c r="W72" s="135" t="e">
        <f>IF(#REF!="","x",#REF!)</f>
        <v>#REF!</v>
      </c>
      <c r="X72" s="135" t="e">
        <f>IF(#REF!="","x",#REF!)</f>
        <v>#REF!</v>
      </c>
      <c r="Y72" s="135" t="e">
        <f>IF(#REF!="","x",#REF!)</f>
        <v>#REF!</v>
      </c>
      <c r="Z72" s="135" t="e">
        <f>IF(#REF!="","x",#REF!)</f>
        <v>#REF!</v>
      </c>
      <c r="AA72" s="135" t="e">
        <f>IF(#REF!="","x",#REF!)</f>
        <v>#REF!</v>
      </c>
      <c r="AB72" s="135" t="e">
        <f>IF(#REF!="","x",#REF!)</f>
        <v>#REF!</v>
      </c>
      <c r="AC72" s="135" t="e">
        <f>IF(#REF!="","x",#REF!)</f>
        <v>#REF!</v>
      </c>
      <c r="AD72" s="135" t="e">
        <f>IF(#REF!="","x",#REF!)</f>
        <v>#REF!</v>
      </c>
      <c r="AE72" s="135" t="e">
        <f>IF(#REF!="","x",#REF!)</f>
        <v>#REF!</v>
      </c>
      <c r="AF72" s="135" t="e">
        <f>IF(#REF!="","x",#REF!)</f>
        <v>#REF!</v>
      </c>
      <c r="AG72" s="135" t="e">
        <f>IF(#REF!="","x",#REF!)</f>
        <v>#REF!</v>
      </c>
      <c r="AH72" s="135" t="e">
        <f>IF(#REF!="","x",#REF!)</f>
        <v>#REF!</v>
      </c>
      <c r="AI72" s="135" t="e">
        <f>IF(#REF!="","x",#REF!)</f>
        <v>#REF!</v>
      </c>
      <c r="AJ72" s="135" t="e">
        <f>IF(#REF!="","x",#REF!)</f>
        <v>#REF!</v>
      </c>
      <c r="AK72" s="135" t="e">
        <f>IF(#REF!="","x",#REF!)</f>
        <v>#REF!</v>
      </c>
      <c r="AL72" s="135" t="e">
        <f>IF(#REF!="","x",#REF!)</f>
        <v>#REF!</v>
      </c>
      <c r="AM72" s="135" t="e">
        <f>IF(#REF!="","x",#REF!)</f>
        <v>#REF!</v>
      </c>
      <c r="AN72" s="135" t="e">
        <f>IF(#REF!="","x",#REF!)</f>
        <v>#REF!</v>
      </c>
      <c r="AO72" s="135" t="e">
        <f>IF(#REF!="","x",#REF!)</f>
        <v>#REF!</v>
      </c>
      <c r="AP72" s="135" t="e">
        <f>IF(#REF!="","x",#REF!)</f>
        <v>#REF!</v>
      </c>
      <c r="AQ72" s="135" t="e">
        <f>IF(#REF!="","x",#REF!)</f>
        <v>#REF!</v>
      </c>
      <c r="AR72" s="135" t="e">
        <f>IF(#REF!="","x",#REF!)</f>
        <v>#REF!</v>
      </c>
      <c r="AS72" s="135" t="e">
        <f>IF(#REF!="","x",#REF!)</f>
        <v>#REF!</v>
      </c>
      <c r="AT72" s="135" t="e">
        <f>IF(#REF!="","x",#REF!)</f>
        <v>#REF!</v>
      </c>
      <c r="AU72" s="135" t="e">
        <f>IF(#REF!="","x",#REF!)</f>
        <v>#REF!</v>
      </c>
      <c r="AV72" s="135" t="e">
        <f>IF(#REF!="","x",#REF!)</f>
        <v>#REF!</v>
      </c>
      <c r="AW72" s="135" t="e">
        <f>IF(#REF!="","x",#REF!)</f>
        <v>#REF!</v>
      </c>
      <c r="AX72" s="135" t="e">
        <f>IF(#REF!="","x",#REF!)</f>
        <v>#REF!</v>
      </c>
      <c r="AY72" s="135" t="e">
        <f>IF(#REF!="","x",#REF!)</f>
        <v>#REF!</v>
      </c>
      <c r="AZ72" s="135" t="e">
        <f>IF(#REF!="","x",#REF!)</f>
        <v>#REF!</v>
      </c>
      <c r="BA72" s="135" t="e">
        <f>IF(#REF!="","x",#REF!)</f>
        <v>#REF!</v>
      </c>
      <c r="BB72" s="135" t="e">
        <f>IF(#REF!="","x",#REF!)</f>
        <v>#REF!</v>
      </c>
      <c r="BC72" s="135" t="e">
        <f>IF(#REF!="","x",#REF!)</f>
        <v>#REF!</v>
      </c>
      <c r="BD72" s="135" t="e">
        <f>IF(#REF!="","x",#REF!)</f>
        <v>#REF!</v>
      </c>
      <c r="BE72" s="174" t="e">
        <f>IF(#REF!="","x",YEAR(#REF!))</f>
        <v>#REF!</v>
      </c>
      <c r="BF72" s="174" t="e">
        <f>IF(#REF!="","x",YEAR(#REF!))</f>
        <v>#REF!</v>
      </c>
      <c r="BG72" s="174" t="e">
        <f>IF(#REF!="","x",YEAR(#REF!))</f>
        <v>#REF!</v>
      </c>
      <c r="BH72" s="135" t="e">
        <f>IF(#REF!="","x",#REF!)</f>
        <v>#REF!</v>
      </c>
      <c r="BI72" s="135" t="e">
        <f>IF(#REF!="","x",#REF!)</f>
        <v>#REF!</v>
      </c>
      <c r="BJ72" s="135" t="e">
        <f>IF(#REF!="","x",#REF!)</f>
        <v>#REF!</v>
      </c>
      <c r="BK72" s="135" t="e">
        <f>IF(#REF!="","x",#REF!)</f>
        <v>#REF!</v>
      </c>
      <c r="BL72" s="135" t="e">
        <f>IF(#REF!="","x",#REF!)</f>
        <v>#REF!</v>
      </c>
      <c r="BM72" s="135" t="e">
        <f>IF(#REF!="","x",#REF!)</f>
        <v>#REF!</v>
      </c>
      <c r="BN72" s="135" t="e">
        <f>IF(#REF!="","x",#REF!)</f>
        <v>#REF!</v>
      </c>
      <c r="BO72" s="135" t="e">
        <f>IF(#REF!="","x",#REF!)</f>
        <v>#REF!</v>
      </c>
      <c r="BP72" s="135" t="e">
        <f>IF(#REF!="","x",#REF!)</f>
        <v>#REF!</v>
      </c>
      <c r="BQ72" s="135" t="e">
        <f>IF(#REF!="","x",#REF!)</f>
        <v>#REF!</v>
      </c>
      <c r="BR72" s="135" t="e">
        <f>IF(#REF!="","x",#REF!)</f>
        <v>#REF!</v>
      </c>
      <c r="BS72" s="135" t="e">
        <f>IF(#REF!="","x",#REF!)</f>
        <v>#REF!</v>
      </c>
      <c r="BT72" s="135" t="e">
        <f>IF(#REF!="","x",#REF!)</f>
        <v>#REF!</v>
      </c>
      <c r="BU72" s="135" t="e">
        <f>IF(#REF!="","x",#REF!)</f>
        <v>#REF!</v>
      </c>
      <c r="BV72" s="135" t="e">
        <f>IF(#REF!="","x",#REF!)</f>
        <v>#REF!</v>
      </c>
      <c r="BW72" s="135" t="e">
        <f>IF(#REF!="","x",#REF!)</f>
        <v>#REF!</v>
      </c>
      <c r="BX72" s="135" t="e">
        <f>IF(#REF!="","x",#REF!)</f>
        <v>#REF!</v>
      </c>
      <c r="BY72" s="135" t="e">
        <f>IF(#REF!="","x",#REF!)</f>
        <v>#REF!</v>
      </c>
      <c r="BZ72" s="135" t="e">
        <f>IF(#REF!="","x",#REF!)</f>
        <v>#REF!</v>
      </c>
      <c r="CA72" s="135" t="e">
        <f>IF(#REF!="","x",#REF!)</f>
        <v>#REF!</v>
      </c>
      <c r="CB72" s="135" t="e">
        <f>IF(#REF!="","x",#REF!)</f>
        <v>#REF!</v>
      </c>
    </row>
    <row r="73" spans="1:80" x14ac:dyDescent="0.3">
      <c r="A73" s="111" t="s">
        <v>370</v>
      </c>
      <c r="B73" s="94" t="s">
        <v>130</v>
      </c>
      <c r="C73" s="135" t="e">
        <f>IF(#REF!="","x",#REF!)</f>
        <v>#REF!</v>
      </c>
      <c r="D73" s="135" t="e">
        <f>IF(#REF!="","x",#REF!)</f>
        <v>#REF!</v>
      </c>
      <c r="E73" s="135" t="e">
        <f>IF(#REF!="","x",#REF!)</f>
        <v>#REF!</v>
      </c>
      <c r="F73" s="135" t="e">
        <f>IF(#REF!="","x",#REF!)</f>
        <v>#REF!</v>
      </c>
      <c r="G73" s="135" t="e">
        <f>IF(#REF!="","x",#REF!)</f>
        <v>#REF!</v>
      </c>
      <c r="H73" s="135" t="e">
        <f>IF(#REF!="","x",#REF!)</f>
        <v>#REF!</v>
      </c>
      <c r="I73" s="135" t="e">
        <f>IF(#REF!="","x",#REF!)</f>
        <v>#REF!</v>
      </c>
      <c r="J73" s="135" t="e">
        <f>IF(#REF!="","x",#REF!)</f>
        <v>#REF!</v>
      </c>
      <c r="K73" s="135" t="e">
        <f>IF(#REF!="","x",#REF!)</f>
        <v>#REF!</v>
      </c>
      <c r="L73" s="135" t="e">
        <f>IF(#REF!="","x",#REF!)</f>
        <v>#REF!</v>
      </c>
      <c r="M73" s="135" t="e">
        <f>IF(#REF!="","x",#REF!)</f>
        <v>#REF!</v>
      </c>
      <c r="N73" s="135" t="e">
        <f>IF(#REF!="","x",#REF!)</f>
        <v>#REF!</v>
      </c>
      <c r="O73" s="135" t="e">
        <f>IF(#REF!="","x",#REF!)</f>
        <v>#REF!</v>
      </c>
      <c r="P73" s="135" t="e">
        <f>IF(#REF!="","x",#REF!)</f>
        <v>#REF!</v>
      </c>
      <c r="Q73" s="135" t="e">
        <f>IF(#REF!="","x",#REF!)</f>
        <v>#REF!</v>
      </c>
      <c r="R73" s="135" t="e">
        <f>IF(#REF!="","x",#REF!)</f>
        <v>#REF!</v>
      </c>
      <c r="S73" s="135" t="e">
        <f>IF(#REF!="","x",#REF!)</f>
        <v>#REF!</v>
      </c>
      <c r="T73" s="135" t="e">
        <f>IF(#REF!="","x",#REF!)</f>
        <v>#REF!</v>
      </c>
      <c r="U73" s="135" t="e">
        <f>IF(#REF!="","x",#REF!)</f>
        <v>#REF!</v>
      </c>
      <c r="V73" s="135" t="e">
        <f>IF(#REF!="","x",#REF!)</f>
        <v>#REF!</v>
      </c>
      <c r="W73" s="135" t="e">
        <f>IF(#REF!="","x",#REF!)</f>
        <v>#REF!</v>
      </c>
      <c r="X73" s="135" t="e">
        <f>IF(#REF!="","x",#REF!)</f>
        <v>#REF!</v>
      </c>
      <c r="Y73" s="135" t="e">
        <f>IF(#REF!="","x",#REF!)</f>
        <v>#REF!</v>
      </c>
      <c r="Z73" s="135" t="e">
        <f>IF(#REF!="","x",#REF!)</f>
        <v>#REF!</v>
      </c>
      <c r="AA73" s="135" t="e">
        <f>IF(#REF!="","x",#REF!)</f>
        <v>#REF!</v>
      </c>
      <c r="AB73" s="135" t="e">
        <f>IF(#REF!="","x",#REF!)</f>
        <v>#REF!</v>
      </c>
      <c r="AC73" s="135" t="e">
        <f>IF(#REF!="","x",#REF!)</f>
        <v>#REF!</v>
      </c>
      <c r="AD73" s="135" t="e">
        <f>IF(#REF!="","x",#REF!)</f>
        <v>#REF!</v>
      </c>
      <c r="AE73" s="135" t="e">
        <f>IF(#REF!="","x",#REF!)</f>
        <v>#REF!</v>
      </c>
      <c r="AF73" s="135" t="e">
        <f>IF(#REF!="","x",#REF!)</f>
        <v>#REF!</v>
      </c>
      <c r="AG73" s="135" t="e">
        <f>IF(#REF!="","x",#REF!)</f>
        <v>#REF!</v>
      </c>
      <c r="AH73" s="135" t="e">
        <f>IF(#REF!="","x",#REF!)</f>
        <v>#REF!</v>
      </c>
      <c r="AI73" s="135" t="e">
        <f>IF(#REF!="","x",#REF!)</f>
        <v>#REF!</v>
      </c>
      <c r="AJ73" s="135" t="e">
        <f>IF(#REF!="","x",#REF!)</f>
        <v>#REF!</v>
      </c>
      <c r="AK73" s="135" t="e">
        <f>IF(#REF!="","x",#REF!)</f>
        <v>#REF!</v>
      </c>
      <c r="AL73" s="135" t="e">
        <f>IF(#REF!="","x",#REF!)</f>
        <v>#REF!</v>
      </c>
      <c r="AM73" s="135" t="e">
        <f>IF(#REF!="","x",#REF!)</f>
        <v>#REF!</v>
      </c>
      <c r="AN73" s="135" t="e">
        <f>IF(#REF!="","x",#REF!)</f>
        <v>#REF!</v>
      </c>
      <c r="AO73" s="135" t="e">
        <f>IF(#REF!="","x",#REF!)</f>
        <v>#REF!</v>
      </c>
      <c r="AP73" s="135" t="e">
        <f>IF(#REF!="","x",#REF!)</f>
        <v>#REF!</v>
      </c>
      <c r="AQ73" s="135" t="e">
        <f>IF(#REF!="","x",#REF!)</f>
        <v>#REF!</v>
      </c>
      <c r="AR73" s="135" t="e">
        <f>IF(#REF!="","x",#REF!)</f>
        <v>#REF!</v>
      </c>
      <c r="AS73" s="135" t="e">
        <f>IF(#REF!="","x",#REF!)</f>
        <v>#REF!</v>
      </c>
      <c r="AT73" s="135" t="e">
        <f>IF(#REF!="","x",#REF!)</f>
        <v>#REF!</v>
      </c>
      <c r="AU73" s="135" t="e">
        <f>IF(#REF!="","x",#REF!)</f>
        <v>#REF!</v>
      </c>
      <c r="AV73" s="135" t="e">
        <f>IF(#REF!="","x",#REF!)</f>
        <v>#REF!</v>
      </c>
      <c r="AW73" s="135" t="e">
        <f>IF(#REF!="","x",#REF!)</f>
        <v>#REF!</v>
      </c>
      <c r="AX73" s="135" t="e">
        <f>IF(#REF!="","x",#REF!)</f>
        <v>#REF!</v>
      </c>
      <c r="AY73" s="135" t="e">
        <f>IF(#REF!="","x",#REF!)</f>
        <v>#REF!</v>
      </c>
      <c r="AZ73" s="135" t="e">
        <f>IF(#REF!="","x",#REF!)</f>
        <v>#REF!</v>
      </c>
      <c r="BA73" s="135" t="e">
        <f>IF(#REF!="","x",#REF!)</f>
        <v>#REF!</v>
      </c>
      <c r="BB73" s="135" t="e">
        <f>IF(#REF!="","x",#REF!)</f>
        <v>#REF!</v>
      </c>
      <c r="BC73" s="135" t="e">
        <f>IF(#REF!="","x",#REF!)</f>
        <v>#REF!</v>
      </c>
      <c r="BD73" s="135" t="e">
        <f>IF(#REF!="","x",#REF!)</f>
        <v>#REF!</v>
      </c>
      <c r="BE73" s="174" t="e">
        <f>IF(#REF!="","x",YEAR(#REF!))</f>
        <v>#REF!</v>
      </c>
      <c r="BF73" s="174" t="e">
        <f>IF(#REF!="","x",YEAR(#REF!))</f>
        <v>#REF!</v>
      </c>
      <c r="BG73" s="174" t="e">
        <f>IF(#REF!="","x",YEAR(#REF!))</f>
        <v>#REF!</v>
      </c>
      <c r="BH73" s="135" t="e">
        <f>IF(#REF!="","x",#REF!)</f>
        <v>#REF!</v>
      </c>
      <c r="BI73" s="135" t="e">
        <f>IF(#REF!="","x",#REF!)</f>
        <v>#REF!</v>
      </c>
      <c r="BJ73" s="135" t="e">
        <f>IF(#REF!="","x",#REF!)</f>
        <v>#REF!</v>
      </c>
      <c r="BK73" s="135" t="e">
        <f>IF(#REF!="","x",#REF!)</f>
        <v>#REF!</v>
      </c>
      <c r="BL73" s="135" t="e">
        <f>IF(#REF!="","x",#REF!)</f>
        <v>#REF!</v>
      </c>
      <c r="BM73" s="135" t="e">
        <f>IF(#REF!="","x",#REF!)</f>
        <v>#REF!</v>
      </c>
      <c r="BN73" s="135" t="e">
        <f>IF(#REF!="","x",#REF!)</f>
        <v>#REF!</v>
      </c>
      <c r="BO73" s="135" t="e">
        <f>IF(#REF!="","x",#REF!)</f>
        <v>#REF!</v>
      </c>
      <c r="BP73" s="135" t="e">
        <f>IF(#REF!="","x",#REF!)</f>
        <v>#REF!</v>
      </c>
      <c r="BQ73" s="135" t="e">
        <f>IF(#REF!="","x",#REF!)</f>
        <v>#REF!</v>
      </c>
      <c r="BR73" s="135" t="e">
        <f>IF(#REF!="","x",#REF!)</f>
        <v>#REF!</v>
      </c>
      <c r="BS73" s="135" t="e">
        <f>IF(#REF!="","x",#REF!)</f>
        <v>#REF!</v>
      </c>
      <c r="BT73" s="135" t="e">
        <f>IF(#REF!="","x",#REF!)</f>
        <v>#REF!</v>
      </c>
      <c r="BU73" s="135" t="e">
        <f>IF(#REF!="","x",#REF!)</f>
        <v>#REF!</v>
      </c>
      <c r="BV73" s="135" t="e">
        <f>IF(#REF!="","x",#REF!)</f>
        <v>#REF!</v>
      </c>
      <c r="BW73" s="135" t="e">
        <f>IF(#REF!="","x",#REF!)</f>
        <v>#REF!</v>
      </c>
      <c r="BX73" s="135" t="e">
        <f>IF(#REF!="","x",#REF!)</f>
        <v>#REF!</v>
      </c>
      <c r="BY73" s="135" t="e">
        <f>IF(#REF!="","x",#REF!)</f>
        <v>#REF!</v>
      </c>
      <c r="BZ73" s="135" t="e">
        <f>IF(#REF!="","x",#REF!)</f>
        <v>#REF!</v>
      </c>
      <c r="CA73" s="135" t="e">
        <f>IF(#REF!="","x",#REF!)</f>
        <v>#REF!</v>
      </c>
      <c r="CB73" s="135" t="e">
        <f>IF(#REF!="","x",#REF!)</f>
        <v>#REF!</v>
      </c>
    </row>
    <row r="74" spans="1:80" x14ac:dyDescent="0.3">
      <c r="A74" s="111" t="s">
        <v>132</v>
      </c>
      <c r="B74" s="94" t="s">
        <v>131</v>
      </c>
      <c r="C74" s="135" t="e">
        <f>IF(#REF!="","x",#REF!)</f>
        <v>#REF!</v>
      </c>
      <c r="D74" s="135" t="e">
        <f>IF(#REF!="","x",#REF!)</f>
        <v>#REF!</v>
      </c>
      <c r="E74" s="135" t="e">
        <f>IF(#REF!="","x",#REF!)</f>
        <v>#REF!</v>
      </c>
      <c r="F74" s="135" t="e">
        <f>IF(#REF!="","x",#REF!)</f>
        <v>#REF!</v>
      </c>
      <c r="G74" s="135" t="e">
        <f>IF(#REF!="","x",#REF!)</f>
        <v>#REF!</v>
      </c>
      <c r="H74" s="135" t="e">
        <f>IF(#REF!="","x",#REF!)</f>
        <v>#REF!</v>
      </c>
      <c r="I74" s="135" t="e">
        <f>IF(#REF!="","x",#REF!)</f>
        <v>#REF!</v>
      </c>
      <c r="J74" s="135" t="e">
        <f>IF(#REF!="","x",#REF!)</f>
        <v>#REF!</v>
      </c>
      <c r="K74" s="135" t="e">
        <f>IF(#REF!="","x",#REF!)</f>
        <v>#REF!</v>
      </c>
      <c r="L74" s="135" t="e">
        <f>IF(#REF!="","x",#REF!)</f>
        <v>#REF!</v>
      </c>
      <c r="M74" s="135" t="e">
        <f>IF(#REF!="","x",#REF!)</f>
        <v>#REF!</v>
      </c>
      <c r="N74" s="135" t="e">
        <f>IF(#REF!="","x",#REF!)</f>
        <v>#REF!</v>
      </c>
      <c r="O74" s="135" t="e">
        <f>IF(#REF!="","x",#REF!)</f>
        <v>#REF!</v>
      </c>
      <c r="P74" s="135" t="e">
        <f>IF(#REF!="","x",#REF!)</f>
        <v>#REF!</v>
      </c>
      <c r="Q74" s="135" t="e">
        <f>IF(#REF!="","x",#REF!)</f>
        <v>#REF!</v>
      </c>
      <c r="R74" s="135" t="e">
        <f>IF(#REF!="","x",#REF!)</f>
        <v>#REF!</v>
      </c>
      <c r="S74" s="135" t="e">
        <f>IF(#REF!="","x",#REF!)</f>
        <v>#REF!</v>
      </c>
      <c r="T74" s="135" t="e">
        <f>IF(#REF!="","x",#REF!)</f>
        <v>#REF!</v>
      </c>
      <c r="U74" s="135" t="e">
        <f>IF(#REF!="","x",#REF!)</f>
        <v>#REF!</v>
      </c>
      <c r="V74" s="135" t="e">
        <f>IF(#REF!="","x",#REF!)</f>
        <v>#REF!</v>
      </c>
      <c r="W74" s="135" t="e">
        <f>IF(#REF!="","x",#REF!)</f>
        <v>#REF!</v>
      </c>
      <c r="X74" s="135" t="e">
        <f>IF(#REF!="","x",#REF!)</f>
        <v>#REF!</v>
      </c>
      <c r="Y74" s="135" t="e">
        <f>IF(#REF!="","x",#REF!)</f>
        <v>#REF!</v>
      </c>
      <c r="Z74" s="135" t="e">
        <f>IF(#REF!="","x",#REF!)</f>
        <v>#REF!</v>
      </c>
      <c r="AA74" s="135" t="e">
        <f>IF(#REF!="","x",#REF!)</f>
        <v>#REF!</v>
      </c>
      <c r="AB74" s="135" t="e">
        <f>IF(#REF!="","x",#REF!)</f>
        <v>#REF!</v>
      </c>
      <c r="AC74" s="135" t="e">
        <f>IF(#REF!="","x",#REF!)</f>
        <v>#REF!</v>
      </c>
      <c r="AD74" s="135" t="e">
        <f>IF(#REF!="","x",#REF!)</f>
        <v>#REF!</v>
      </c>
      <c r="AE74" s="135" t="e">
        <f>IF(#REF!="","x",#REF!)</f>
        <v>#REF!</v>
      </c>
      <c r="AF74" s="135" t="e">
        <f>IF(#REF!="","x",#REF!)</f>
        <v>#REF!</v>
      </c>
      <c r="AG74" s="135" t="e">
        <f>IF(#REF!="","x",#REF!)</f>
        <v>#REF!</v>
      </c>
      <c r="AH74" s="135" t="e">
        <f>IF(#REF!="","x",#REF!)</f>
        <v>#REF!</v>
      </c>
      <c r="AI74" s="135" t="e">
        <f>IF(#REF!="","x",#REF!)</f>
        <v>#REF!</v>
      </c>
      <c r="AJ74" s="135" t="e">
        <f>IF(#REF!="","x",#REF!)</f>
        <v>#REF!</v>
      </c>
      <c r="AK74" s="135" t="e">
        <f>IF(#REF!="","x",#REF!)</f>
        <v>#REF!</v>
      </c>
      <c r="AL74" s="135" t="e">
        <f>IF(#REF!="","x",#REF!)</f>
        <v>#REF!</v>
      </c>
      <c r="AM74" s="135" t="e">
        <f>IF(#REF!="","x",#REF!)</f>
        <v>#REF!</v>
      </c>
      <c r="AN74" s="135" t="e">
        <f>IF(#REF!="","x",#REF!)</f>
        <v>#REF!</v>
      </c>
      <c r="AO74" s="135" t="e">
        <f>IF(#REF!="","x",#REF!)</f>
        <v>#REF!</v>
      </c>
      <c r="AP74" s="135" t="e">
        <f>IF(#REF!="","x",#REF!)</f>
        <v>#REF!</v>
      </c>
      <c r="AQ74" s="135" t="e">
        <f>IF(#REF!="","x",#REF!)</f>
        <v>#REF!</v>
      </c>
      <c r="AR74" s="135" t="e">
        <f>IF(#REF!="","x",#REF!)</f>
        <v>#REF!</v>
      </c>
      <c r="AS74" s="135" t="e">
        <f>IF(#REF!="","x",#REF!)</f>
        <v>#REF!</v>
      </c>
      <c r="AT74" s="135" t="e">
        <f>IF(#REF!="","x",#REF!)</f>
        <v>#REF!</v>
      </c>
      <c r="AU74" s="135" t="e">
        <f>IF(#REF!="","x",#REF!)</f>
        <v>#REF!</v>
      </c>
      <c r="AV74" s="135" t="e">
        <f>IF(#REF!="","x",#REF!)</f>
        <v>#REF!</v>
      </c>
      <c r="AW74" s="135" t="e">
        <f>IF(#REF!="","x",#REF!)</f>
        <v>#REF!</v>
      </c>
      <c r="AX74" s="135" t="e">
        <f>IF(#REF!="","x",#REF!)</f>
        <v>#REF!</v>
      </c>
      <c r="AY74" s="135" t="e">
        <f>IF(#REF!="","x",#REF!)</f>
        <v>#REF!</v>
      </c>
      <c r="AZ74" s="135" t="e">
        <f>IF(#REF!="","x",#REF!)</f>
        <v>#REF!</v>
      </c>
      <c r="BA74" s="135" t="e">
        <f>IF(#REF!="","x",#REF!)</f>
        <v>#REF!</v>
      </c>
      <c r="BB74" s="135" t="e">
        <f>IF(#REF!="","x",#REF!)</f>
        <v>#REF!</v>
      </c>
      <c r="BC74" s="135" t="e">
        <f>IF(#REF!="","x",#REF!)</f>
        <v>#REF!</v>
      </c>
      <c r="BD74" s="135" t="e">
        <f>IF(#REF!="","x",#REF!)</f>
        <v>#REF!</v>
      </c>
      <c r="BE74" s="174" t="e">
        <f>IF(#REF!="","x",YEAR(#REF!))</f>
        <v>#REF!</v>
      </c>
      <c r="BF74" s="174" t="e">
        <f>IF(#REF!="","x",YEAR(#REF!))</f>
        <v>#REF!</v>
      </c>
      <c r="BG74" s="174" t="e">
        <f>IF(#REF!="","x",YEAR(#REF!))</f>
        <v>#REF!</v>
      </c>
      <c r="BH74" s="135" t="e">
        <f>IF(#REF!="","x",#REF!)</f>
        <v>#REF!</v>
      </c>
      <c r="BI74" s="135" t="e">
        <f>IF(#REF!="","x",#REF!)</f>
        <v>#REF!</v>
      </c>
      <c r="BJ74" s="135" t="e">
        <f>IF(#REF!="","x",#REF!)</f>
        <v>#REF!</v>
      </c>
      <c r="BK74" s="135" t="e">
        <f>IF(#REF!="","x",#REF!)</f>
        <v>#REF!</v>
      </c>
      <c r="BL74" s="135" t="e">
        <f>IF(#REF!="","x",#REF!)</f>
        <v>#REF!</v>
      </c>
      <c r="BM74" s="135" t="e">
        <f>IF(#REF!="","x",#REF!)</f>
        <v>#REF!</v>
      </c>
      <c r="BN74" s="135" t="e">
        <f>IF(#REF!="","x",#REF!)</f>
        <v>#REF!</v>
      </c>
      <c r="BO74" s="135" t="e">
        <f>IF(#REF!="","x",#REF!)</f>
        <v>#REF!</v>
      </c>
      <c r="BP74" s="135" t="e">
        <f>IF(#REF!="","x",#REF!)</f>
        <v>#REF!</v>
      </c>
      <c r="BQ74" s="135" t="e">
        <f>IF(#REF!="","x",#REF!)</f>
        <v>#REF!</v>
      </c>
      <c r="BR74" s="135" t="e">
        <f>IF(#REF!="","x",#REF!)</f>
        <v>#REF!</v>
      </c>
      <c r="BS74" s="135" t="e">
        <f>IF(#REF!="","x",#REF!)</f>
        <v>#REF!</v>
      </c>
      <c r="BT74" s="135" t="e">
        <f>IF(#REF!="","x",#REF!)</f>
        <v>#REF!</v>
      </c>
      <c r="BU74" s="135" t="e">
        <f>IF(#REF!="","x",#REF!)</f>
        <v>#REF!</v>
      </c>
      <c r="BV74" s="135" t="e">
        <f>IF(#REF!="","x",#REF!)</f>
        <v>#REF!</v>
      </c>
      <c r="BW74" s="135" t="e">
        <f>IF(#REF!="","x",#REF!)</f>
        <v>#REF!</v>
      </c>
      <c r="BX74" s="135" t="e">
        <f>IF(#REF!="","x",#REF!)</f>
        <v>#REF!</v>
      </c>
      <c r="BY74" s="135" t="e">
        <f>IF(#REF!="","x",#REF!)</f>
        <v>#REF!</v>
      </c>
      <c r="BZ74" s="135" t="e">
        <f>IF(#REF!="","x",#REF!)</f>
        <v>#REF!</v>
      </c>
      <c r="CA74" s="135" t="e">
        <f>IF(#REF!="","x",#REF!)</f>
        <v>#REF!</v>
      </c>
      <c r="CB74" s="135" t="e">
        <f>IF(#REF!="","x",#REF!)</f>
        <v>#REF!</v>
      </c>
    </row>
    <row r="75" spans="1:80" x14ac:dyDescent="0.3">
      <c r="A75" s="111" t="s">
        <v>134</v>
      </c>
      <c r="B75" s="94" t="s">
        <v>133</v>
      </c>
      <c r="C75" s="135" t="e">
        <f>IF(#REF!="","x",#REF!)</f>
        <v>#REF!</v>
      </c>
      <c r="D75" s="135" t="e">
        <f>IF(#REF!="","x",#REF!)</f>
        <v>#REF!</v>
      </c>
      <c r="E75" s="135" t="e">
        <f>IF(#REF!="","x",#REF!)</f>
        <v>#REF!</v>
      </c>
      <c r="F75" s="135" t="e">
        <f>IF(#REF!="","x",#REF!)</f>
        <v>#REF!</v>
      </c>
      <c r="G75" s="135" t="e">
        <f>IF(#REF!="","x",#REF!)</f>
        <v>#REF!</v>
      </c>
      <c r="H75" s="135" t="e">
        <f>IF(#REF!="","x",#REF!)</f>
        <v>#REF!</v>
      </c>
      <c r="I75" s="135" t="e">
        <f>IF(#REF!="","x",#REF!)</f>
        <v>#REF!</v>
      </c>
      <c r="J75" s="135" t="e">
        <f>IF(#REF!="","x",#REF!)</f>
        <v>#REF!</v>
      </c>
      <c r="K75" s="135" t="e">
        <f>IF(#REF!="","x",#REF!)</f>
        <v>#REF!</v>
      </c>
      <c r="L75" s="135" t="e">
        <f>IF(#REF!="","x",#REF!)</f>
        <v>#REF!</v>
      </c>
      <c r="M75" s="135" t="e">
        <f>IF(#REF!="","x",#REF!)</f>
        <v>#REF!</v>
      </c>
      <c r="N75" s="135" t="e">
        <f>IF(#REF!="","x",#REF!)</f>
        <v>#REF!</v>
      </c>
      <c r="O75" s="135" t="e">
        <f>IF(#REF!="","x",#REF!)</f>
        <v>#REF!</v>
      </c>
      <c r="P75" s="135" t="e">
        <f>IF(#REF!="","x",#REF!)</f>
        <v>#REF!</v>
      </c>
      <c r="Q75" s="135" t="e">
        <f>IF(#REF!="","x",#REF!)</f>
        <v>#REF!</v>
      </c>
      <c r="R75" s="135" t="e">
        <f>IF(#REF!="","x",#REF!)</f>
        <v>#REF!</v>
      </c>
      <c r="S75" s="135" t="e">
        <f>IF(#REF!="","x",#REF!)</f>
        <v>#REF!</v>
      </c>
      <c r="T75" s="135" t="e">
        <f>IF(#REF!="","x",#REF!)</f>
        <v>#REF!</v>
      </c>
      <c r="U75" s="135" t="e">
        <f>IF(#REF!="","x",#REF!)</f>
        <v>#REF!</v>
      </c>
      <c r="V75" s="135" t="e">
        <f>IF(#REF!="","x",#REF!)</f>
        <v>#REF!</v>
      </c>
      <c r="W75" s="135" t="e">
        <f>IF(#REF!="","x",#REF!)</f>
        <v>#REF!</v>
      </c>
      <c r="X75" s="135" t="e">
        <f>IF(#REF!="","x",#REF!)</f>
        <v>#REF!</v>
      </c>
      <c r="Y75" s="135" t="e">
        <f>IF(#REF!="","x",#REF!)</f>
        <v>#REF!</v>
      </c>
      <c r="Z75" s="135" t="e">
        <f>IF(#REF!="","x",#REF!)</f>
        <v>#REF!</v>
      </c>
      <c r="AA75" s="135" t="e">
        <f>IF(#REF!="","x",#REF!)</f>
        <v>#REF!</v>
      </c>
      <c r="AB75" s="135" t="e">
        <f>IF(#REF!="","x",#REF!)</f>
        <v>#REF!</v>
      </c>
      <c r="AC75" s="135" t="e">
        <f>IF(#REF!="","x",#REF!)</f>
        <v>#REF!</v>
      </c>
      <c r="AD75" s="135" t="e">
        <f>IF(#REF!="","x",#REF!)</f>
        <v>#REF!</v>
      </c>
      <c r="AE75" s="135" t="e">
        <f>IF(#REF!="","x",#REF!)</f>
        <v>#REF!</v>
      </c>
      <c r="AF75" s="135" t="e">
        <f>IF(#REF!="","x",#REF!)</f>
        <v>#REF!</v>
      </c>
      <c r="AG75" s="135" t="e">
        <f>IF(#REF!="","x",#REF!)</f>
        <v>#REF!</v>
      </c>
      <c r="AH75" s="135" t="e">
        <f>IF(#REF!="","x",#REF!)</f>
        <v>#REF!</v>
      </c>
      <c r="AI75" s="135" t="e">
        <f>IF(#REF!="","x",#REF!)</f>
        <v>#REF!</v>
      </c>
      <c r="AJ75" s="135" t="e">
        <f>IF(#REF!="","x",#REF!)</f>
        <v>#REF!</v>
      </c>
      <c r="AK75" s="135" t="e">
        <f>IF(#REF!="","x",#REF!)</f>
        <v>#REF!</v>
      </c>
      <c r="AL75" s="135" t="e">
        <f>IF(#REF!="","x",#REF!)</f>
        <v>#REF!</v>
      </c>
      <c r="AM75" s="135" t="e">
        <f>IF(#REF!="","x",#REF!)</f>
        <v>#REF!</v>
      </c>
      <c r="AN75" s="135" t="e">
        <f>IF(#REF!="","x",#REF!)</f>
        <v>#REF!</v>
      </c>
      <c r="AO75" s="135" t="e">
        <f>IF(#REF!="","x",#REF!)</f>
        <v>#REF!</v>
      </c>
      <c r="AP75" s="135" t="e">
        <f>IF(#REF!="","x",#REF!)</f>
        <v>#REF!</v>
      </c>
      <c r="AQ75" s="135" t="e">
        <f>IF(#REF!="","x",#REF!)</f>
        <v>#REF!</v>
      </c>
      <c r="AR75" s="135" t="e">
        <f>IF(#REF!="","x",#REF!)</f>
        <v>#REF!</v>
      </c>
      <c r="AS75" s="135" t="e">
        <f>IF(#REF!="","x",#REF!)</f>
        <v>#REF!</v>
      </c>
      <c r="AT75" s="135" t="e">
        <f>IF(#REF!="","x",#REF!)</f>
        <v>#REF!</v>
      </c>
      <c r="AU75" s="135" t="e">
        <f>IF(#REF!="","x",#REF!)</f>
        <v>#REF!</v>
      </c>
      <c r="AV75" s="135" t="e">
        <f>IF(#REF!="","x",#REF!)</f>
        <v>#REF!</v>
      </c>
      <c r="AW75" s="135" t="e">
        <f>IF(#REF!="","x",#REF!)</f>
        <v>#REF!</v>
      </c>
      <c r="AX75" s="135" t="e">
        <f>IF(#REF!="","x",#REF!)</f>
        <v>#REF!</v>
      </c>
      <c r="AY75" s="135" t="e">
        <f>IF(#REF!="","x",#REF!)</f>
        <v>#REF!</v>
      </c>
      <c r="AZ75" s="135" t="e">
        <f>IF(#REF!="","x",#REF!)</f>
        <v>#REF!</v>
      </c>
      <c r="BA75" s="135" t="e">
        <f>IF(#REF!="","x",#REF!)</f>
        <v>#REF!</v>
      </c>
      <c r="BB75" s="135" t="e">
        <f>IF(#REF!="","x",#REF!)</f>
        <v>#REF!</v>
      </c>
      <c r="BC75" s="135" t="e">
        <f>IF(#REF!="","x",#REF!)</f>
        <v>#REF!</v>
      </c>
      <c r="BD75" s="135" t="e">
        <f>IF(#REF!="","x",#REF!)</f>
        <v>#REF!</v>
      </c>
      <c r="BE75" s="174" t="e">
        <f>IF(#REF!="","x",YEAR(#REF!))</f>
        <v>#REF!</v>
      </c>
      <c r="BF75" s="174" t="e">
        <f>IF(#REF!="","x",YEAR(#REF!))</f>
        <v>#REF!</v>
      </c>
      <c r="BG75" s="174" t="e">
        <f>IF(#REF!="","x",YEAR(#REF!))</f>
        <v>#REF!</v>
      </c>
      <c r="BH75" s="135" t="e">
        <f>IF(#REF!="","x",#REF!)</f>
        <v>#REF!</v>
      </c>
      <c r="BI75" s="135" t="e">
        <f>IF(#REF!="","x",#REF!)</f>
        <v>#REF!</v>
      </c>
      <c r="BJ75" s="135" t="e">
        <f>IF(#REF!="","x",#REF!)</f>
        <v>#REF!</v>
      </c>
      <c r="BK75" s="135" t="e">
        <f>IF(#REF!="","x",#REF!)</f>
        <v>#REF!</v>
      </c>
      <c r="BL75" s="135" t="e">
        <f>IF(#REF!="","x",#REF!)</f>
        <v>#REF!</v>
      </c>
      <c r="BM75" s="135" t="e">
        <f>IF(#REF!="","x",#REF!)</f>
        <v>#REF!</v>
      </c>
      <c r="BN75" s="135" t="e">
        <f>IF(#REF!="","x",#REF!)</f>
        <v>#REF!</v>
      </c>
      <c r="BO75" s="135" t="e">
        <f>IF(#REF!="","x",#REF!)</f>
        <v>#REF!</v>
      </c>
      <c r="BP75" s="135" t="e">
        <f>IF(#REF!="","x",#REF!)</f>
        <v>#REF!</v>
      </c>
      <c r="BQ75" s="135" t="e">
        <f>IF(#REF!="","x",#REF!)</f>
        <v>#REF!</v>
      </c>
      <c r="BR75" s="135" t="e">
        <f>IF(#REF!="","x",#REF!)</f>
        <v>#REF!</v>
      </c>
      <c r="BS75" s="135" t="e">
        <f>IF(#REF!="","x",#REF!)</f>
        <v>#REF!</v>
      </c>
      <c r="BT75" s="135" t="e">
        <f>IF(#REF!="","x",#REF!)</f>
        <v>#REF!</v>
      </c>
      <c r="BU75" s="135" t="e">
        <f>IF(#REF!="","x",#REF!)</f>
        <v>#REF!</v>
      </c>
      <c r="BV75" s="135" t="e">
        <f>IF(#REF!="","x",#REF!)</f>
        <v>#REF!</v>
      </c>
      <c r="BW75" s="135" t="e">
        <f>IF(#REF!="","x",#REF!)</f>
        <v>#REF!</v>
      </c>
      <c r="BX75" s="135" t="e">
        <f>IF(#REF!="","x",#REF!)</f>
        <v>#REF!</v>
      </c>
      <c r="BY75" s="135" t="e">
        <f>IF(#REF!="","x",#REF!)</f>
        <v>#REF!</v>
      </c>
      <c r="BZ75" s="135" t="e">
        <f>IF(#REF!="","x",#REF!)</f>
        <v>#REF!</v>
      </c>
      <c r="CA75" s="135" t="e">
        <f>IF(#REF!="","x",#REF!)</f>
        <v>#REF!</v>
      </c>
      <c r="CB75" s="135" t="e">
        <f>IF(#REF!="","x",#REF!)</f>
        <v>#REF!</v>
      </c>
    </row>
    <row r="76" spans="1:80" x14ac:dyDescent="0.3">
      <c r="A76" s="111" t="s">
        <v>136</v>
      </c>
      <c r="B76" s="94" t="s">
        <v>135</v>
      </c>
      <c r="C76" s="135" t="e">
        <f>IF(#REF!="","x",#REF!)</f>
        <v>#REF!</v>
      </c>
      <c r="D76" s="135" t="e">
        <f>IF(#REF!="","x",#REF!)</f>
        <v>#REF!</v>
      </c>
      <c r="E76" s="135" t="e">
        <f>IF(#REF!="","x",#REF!)</f>
        <v>#REF!</v>
      </c>
      <c r="F76" s="135" t="e">
        <f>IF(#REF!="","x",#REF!)</f>
        <v>#REF!</v>
      </c>
      <c r="G76" s="135" t="e">
        <f>IF(#REF!="","x",#REF!)</f>
        <v>#REF!</v>
      </c>
      <c r="H76" s="135" t="e">
        <f>IF(#REF!="","x",#REF!)</f>
        <v>#REF!</v>
      </c>
      <c r="I76" s="135" t="e">
        <f>IF(#REF!="","x",#REF!)</f>
        <v>#REF!</v>
      </c>
      <c r="J76" s="135" t="e">
        <f>IF(#REF!="","x",#REF!)</f>
        <v>#REF!</v>
      </c>
      <c r="K76" s="135" t="e">
        <f>IF(#REF!="","x",#REF!)</f>
        <v>#REF!</v>
      </c>
      <c r="L76" s="135" t="e">
        <f>IF(#REF!="","x",#REF!)</f>
        <v>#REF!</v>
      </c>
      <c r="M76" s="135" t="e">
        <f>IF(#REF!="","x",#REF!)</f>
        <v>#REF!</v>
      </c>
      <c r="N76" s="135" t="e">
        <f>IF(#REF!="","x",#REF!)</f>
        <v>#REF!</v>
      </c>
      <c r="O76" s="135" t="e">
        <f>IF(#REF!="","x",#REF!)</f>
        <v>#REF!</v>
      </c>
      <c r="P76" s="135" t="e">
        <f>IF(#REF!="","x",#REF!)</f>
        <v>#REF!</v>
      </c>
      <c r="Q76" s="135" t="e">
        <f>IF(#REF!="","x",#REF!)</f>
        <v>#REF!</v>
      </c>
      <c r="R76" s="135" t="e">
        <f>IF(#REF!="","x",#REF!)</f>
        <v>#REF!</v>
      </c>
      <c r="S76" s="135" t="e">
        <f>IF(#REF!="","x",#REF!)</f>
        <v>#REF!</v>
      </c>
      <c r="T76" s="135" t="e">
        <f>IF(#REF!="","x",#REF!)</f>
        <v>#REF!</v>
      </c>
      <c r="U76" s="135" t="e">
        <f>IF(#REF!="","x",#REF!)</f>
        <v>#REF!</v>
      </c>
      <c r="V76" s="135" t="e">
        <f>IF(#REF!="","x",#REF!)</f>
        <v>#REF!</v>
      </c>
      <c r="W76" s="135" t="e">
        <f>IF(#REF!="","x",#REF!)</f>
        <v>#REF!</v>
      </c>
      <c r="X76" s="135" t="e">
        <f>IF(#REF!="","x",#REF!)</f>
        <v>#REF!</v>
      </c>
      <c r="Y76" s="135" t="e">
        <f>IF(#REF!="","x",#REF!)</f>
        <v>#REF!</v>
      </c>
      <c r="Z76" s="135" t="e">
        <f>IF(#REF!="","x",#REF!)</f>
        <v>#REF!</v>
      </c>
      <c r="AA76" s="135" t="e">
        <f>IF(#REF!="","x",#REF!)</f>
        <v>#REF!</v>
      </c>
      <c r="AB76" s="135" t="e">
        <f>IF(#REF!="","x",#REF!)</f>
        <v>#REF!</v>
      </c>
      <c r="AC76" s="135" t="e">
        <f>IF(#REF!="","x",#REF!)</f>
        <v>#REF!</v>
      </c>
      <c r="AD76" s="135" t="e">
        <f>IF(#REF!="","x",#REF!)</f>
        <v>#REF!</v>
      </c>
      <c r="AE76" s="135" t="e">
        <f>IF(#REF!="","x",#REF!)</f>
        <v>#REF!</v>
      </c>
      <c r="AF76" s="135" t="e">
        <f>IF(#REF!="","x",#REF!)</f>
        <v>#REF!</v>
      </c>
      <c r="AG76" s="135" t="e">
        <f>IF(#REF!="","x",#REF!)</f>
        <v>#REF!</v>
      </c>
      <c r="AH76" s="135" t="e">
        <f>IF(#REF!="","x",#REF!)</f>
        <v>#REF!</v>
      </c>
      <c r="AI76" s="135" t="e">
        <f>IF(#REF!="","x",#REF!)</f>
        <v>#REF!</v>
      </c>
      <c r="AJ76" s="135" t="e">
        <f>IF(#REF!="","x",#REF!)</f>
        <v>#REF!</v>
      </c>
      <c r="AK76" s="135" t="e">
        <f>IF(#REF!="","x",#REF!)</f>
        <v>#REF!</v>
      </c>
      <c r="AL76" s="135" t="e">
        <f>IF(#REF!="","x",#REF!)</f>
        <v>#REF!</v>
      </c>
      <c r="AM76" s="135" t="e">
        <f>IF(#REF!="","x",#REF!)</f>
        <v>#REF!</v>
      </c>
      <c r="AN76" s="135" t="e">
        <f>IF(#REF!="","x",#REF!)</f>
        <v>#REF!</v>
      </c>
      <c r="AO76" s="135" t="e">
        <f>IF(#REF!="","x",#REF!)</f>
        <v>#REF!</v>
      </c>
      <c r="AP76" s="135" t="e">
        <f>IF(#REF!="","x",#REF!)</f>
        <v>#REF!</v>
      </c>
      <c r="AQ76" s="135" t="e">
        <f>IF(#REF!="","x",#REF!)</f>
        <v>#REF!</v>
      </c>
      <c r="AR76" s="135" t="e">
        <f>IF(#REF!="","x",#REF!)</f>
        <v>#REF!</v>
      </c>
      <c r="AS76" s="135" t="e">
        <f>IF(#REF!="","x",#REF!)</f>
        <v>#REF!</v>
      </c>
      <c r="AT76" s="135" t="e">
        <f>IF(#REF!="","x",#REF!)</f>
        <v>#REF!</v>
      </c>
      <c r="AU76" s="135" t="e">
        <f>IF(#REF!="","x",#REF!)</f>
        <v>#REF!</v>
      </c>
      <c r="AV76" s="135" t="e">
        <f>IF(#REF!="","x",#REF!)</f>
        <v>#REF!</v>
      </c>
      <c r="AW76" s="135" t="e">
        <f>IF(#REF!="","x",#REF!)</f>
        <v>#REF!</v>
      </c>
      <c r="AX76" s="135" t="e">
        <f>IF(#REF!="","x",#REF!)</f>
        <v>#REF!</v>
      </c>
      <c r="AY76" s="135" t="e">
        <f>IF(#REF!="","x",#REF!)</f>
        <v>#REF!</v>
      </c>
      <c r="AZ76" s="135" t="e">
        <f>IF(#REF!="","x",#REF!)</f>
        <v>#REF!</v>
      </c>
      <c r="BA76" s="135" t="e">
        <f>IF(#REF!="","x",#REF!)</f>
        <v>#REF!</v>
      </c>
      <c r="BB76" s="135" t="e">
        <f>IF(#REF!="","x",#REF!)</f>
        <v>#REF!</v>
      </c>
      <c r="BC76" s="135" t="e">
        <f>IF(#REF!="","x",#REF!)</f>
        <v>#REF!</v>
      </c>
      <c r="BD76" s="135" t="e">
        <f>IF(#REF!="","x",#REF!)</f>
        <v>#REF!</v>
      </c>
      <c r="BE76" s="174" t="e">
        <f>IF(#REF!="","x",YEAR(#REF!))</f>
        <v>#REF!</v>
      </c>
      <c r="BF76" s="174" t="e">
        <f>IF(#REF!="","x",YEAR(#REF!))</f>
        <v>#REF!</v>
      </c>
      <c r="BG76" s="174" t="e">
        <f>IF(#REF!="","x",YEAR(#REF!))</f>
        <v>#REF!</v>
      </c>
      <c r="BH76" s="135" t="e">
        <f>IF(#REF!="","x",#REF!)</f>
        <v>#REF!</v>
      </c>
      <c r="BI76" s="135" t="e">
        <f>IF(#REF!="","x",#REF!)</f>
        <v>#REF!</v>
      </c>
      <c r="BJ76" s="135" t="e">
        <f>IF(#REF!="","x",#REF!)</f>
        <v>#REF!</v>
      </c>
      <c r="BK76" s="135" t="e">
        <f>IF(#REF!="","x",#REF!)</f>
        <v>#REF!</v>
      </c>
      <c r="BL76" s="135" t="e">
        <f>IF(#REF!="","x",#REF!)</f>
        <v>#REF!</v>
      </c>
      <c r="BM76" s="135" t="e">
        <f>IF(#REF!="","x",#REF!)</f>
        <v>#REF!</v>
      </c>
      <c r="BN76" s="135" t="e">
        <f>IF(#REF!="","x",#REF!)</f>
        <v>#REF!</v>
      </c>
      <c r="BO76" s="135" t="e">
        <f>IF(#REF!="","x",#REF!)</f>
        <v>#REF!</v>
      </c>
      <c r="BP76" s="135" t="e">
        <f>IF(#REF!="","x",#REF!)</f>
        <v>#REF!</v>
      </c>
      <c r="BQ76" s="135" t="e">
        <f>IF(#REF!="","x",#REF!)</f>
        <v>#REF!</v>
      </c>
      <c r="BR76" s="135" t="e">
        <f>IF(#REF!="","x",#REF!)</f>
        <v>#REF!</v>
      </c>
      <c r="BS76" s="135" t="e">
        <f>IF(#REF!="","x",#REF!)</f>
        <v>#REF!</v>
      </c>
      <c r="BT76" s="135" t="e">
        <f>IF(#REF!="","x",#REF!)</f>
        <v>#REF!</v>
      </c>
      <c r="BU76" s="135" t="e">
        <f>IF(#REF!="","x",#REF!)</f>
        <v>#REF!</v>
      </c>
      <c r="BV76" s="135" t="e">
        <f>IF(#REF!="","x",#REF!)</f>
        <v>#REF!</v>
      </c>
      <c r="BW76" s="135" t="e">
        <f>IF(#REF!="","x",#REF!)</f>
        <v>#REF!</v>
      </c>
      <c r="BX76" s="135" t="e">
        <f>IF(#REF!="","x",#REF!)</f>
        <v>#REF!</v>
      </c>
      <c r="BY76" s="135" t="e">
        <f>IF(#REF!="","x",#REF!)</f>
        <v>#REF!</v>
      </c>
      <c r="BZ76" s="135" t="e">
        <f>IF(#REF!="","x",#REF!)</f>
        <v>#REF!</v>
      </c>
      <c r="CA76" s="135" t="e">
        <f>IF(#REF!="","x",#REF!)</f>
        <v>#REF!</v>
      </c>
      <c r="CB76" s="135" t="e">
        <f>IF(#REF!="","x",#REF!)</f>
        <v>#REF!</v>
      </c>
    </row>
    <row r="77" spans="1:80" x14ac:dyDescent="0.3">
      <c r="A77" s="111" t="s">
        <v>138</v>
      </c>
      <c r="B77" s="94" t="s">
        <v>137</v>
      </c>
      <c r="C77" s="135" t="e">
        <f>IF(#REF!="","x",#REF!)</f>
        <v>#REF!</v>
      </c>
      <c r="D77" s="135" t="e">
        <f>IF(#REF!="","x",#REF!)</f>
        <v>#REF!</v>
      </c>
      <c r="E77" s="135" t="e">
        <f>IF(#REF!="","x",#REF!)</f>
        <v>#REF!</v>
      </c>
      <c r="F77" s="135" t="e">
        <f>IF(#REF!="","x",#REF!)</f>
        <v>#REF!</v>
      </c>
      <c r="G77" s="135" t="e">
        <f>IF(#REF!="","x",#REF!)</f>
        <v>#REF!</v>
      </c>
      <c r="H77" s="135" t="e">
        <f>IF(#REF!="","x",#REF!)</f>
        <v>#REF!</v>
      </c>
      <c r="I77" s="135" t="e">
        <f>IF(#REF!="","x",#REF!)</f>
        <v>#REF!</v>
      </c>
      <c r="J77" s="135" t="e">
        <f>IF(#REF!="","x",#REF!)</f>
        <v>#REF!</v>
      </c>
      <c r="K77" s="135" t="e">
        <f>IF(#REF!="","x",#REF!)</f>
        <v>#REF!</v>
      </c>
      <c r="L77" s="135" t="e">
        <f>IF(#REF!="","x",#REF!)</f>
        <v>#REF!</v>
      </c>
      <c r="M77" s="135" t="e">
        <f>IF(#REF!="","x",#REF!)</f>
        <v>#REF!</v>
      </c>
      <c r="N77" s="135" t="e">
        <f>IF(#REF!="","x",#REF!)</f>
        <v>#REF!</v>
      </c>
      <c r="O77" s="135" t="e">
        <f>IF(#REF!="","x",#REF!)</f>
        <v>#REF!</v>
      </c>
      <c r="P77" s="135" t="e">
        <f>IF(#REF!="","x",#REF!)</f>
        <v>#REF!</v>
      </c>
      <c r="Q77" s="135" t="e">
        <f>IF(#REF!="","x",#REF!)</f>
        <v>#REF!</v>
      </c>
      <c r="R77" s="135" t="e">
        <f>IF(#REF!="","x",#REF!)</f>
        <v>#REF!</v>
      </c>
      <c r="S77" s="135" t="e">
        <f>IF(#REF!="","x",#REF!)</f>
        <v>#REF!</v>
      </c>
      <c r="T77" s="135" t="e">
        <f>IF(#REF!="","x",#REF!)</f>
        <v>#REF!</v>
      </c>
      <c r="U77" s="135" t="e">
        <f>IF(#REF!="","x",#REF!)</f>
        <v>#REF!</v>
      </c>
      <c r="V77" s="135" t="e">
        <f>IF(#REF!="","x",#REF!)</f>
        <v>#REF!</v>
      </c>
      <c r="W77" s="135" t="e">
        <f>IF(#REF!="","x",#REF!)</f>
        <v>#REF!</v>
      </c>
      <c r="X77" s="135" t="e">
        <f>IF(#REF!="","x",#REF!)</f>
        <v>#REF!</v>
      </c>
      <c r="Y77" s="135" t="e">
        <f>IF(#REF!="","x",#REF!)</f>
        <v>#REF!</v>
      </c>
      <c r="Z77" s="135" t="e">
        <f>IF(#REF!="","x",#REF!)</f>
        <v>#REF!</v>
      </c>
      <c r="AA77" s="135" t="e">
        <f>IF(#REF!="","x",#REF!)</f>
        <v>#REF!</v>
      </c>
      <c r="AB77" s="135" t="e">
        <f>IF(#REF!="","x",#REF!)</f>
        <v>#REF!</v>
      </c>
      <c r="AC77" s="135" t="e">
        <f>IF(#REF!="","x",#REF!)</f>
        <v>#REF!</v>
      </c>
      <c r="AD77" s="135" t="e">
        <f>IF(#REF!="","x",#REF!)</f>
        <v>#REF!</v>
      </c>
      <c r="AE77" s="135" t="e">
        <f>IF(#REF!="","x",#REF!)</f>
        <v>#REF!</v>
      </c>
      <c r="AF77" s="135" t="e">
        <f>IF(#REF!="","x",#REF!)</f>
        <v>#REF!</v>
      </c>
      <c r="AG77" s="135" t="e">
        <f>IF(#REF!="","x",#REF!)</f>
        <v>#REF!</v>
      </c>
      <c r="AH77" s="135" t="e">
        <f>IF(#REF!="","x",#REF!)</f>
        <v>#REF!</v>
      </c>
      <c r="AI77" s="135" t="e">
        <f>IF(#REF!="","x",#REF!)</f>
        <v>#REF!</v>
      </c>
      <c r="AJ77" s="135" t="e">
        <f>IF(#REF!="","x",#REF!)</f>
        <v>#REF!</v>
      </c>
      <c r="AK77" s="135" t="e">
        <f>IF(#REF!="","x",#REF!)</f>
        <v>#REF!</v>
      </c>
      <c r="AL77" s="135" t="e">
        <f>IF(#REF!="","x",#REF!)</f>
        <v>#REF!</v>
      </c>
      <c r="AM77" s="135" t="e">
        <f>IF(#REF!="","x",#REF!)</f>
        <v>#REF!</v>
      </c>
      <c r="AN77" s="135" t="e">
        <f>IF(#REF!="","x",#REF!)</f>
        <v>#REF!</v>
      </c>
      <c r="AO77" s="135" t="e">
        <f>IF(#REF!="","x",#REF!)</f>
        <v>#REF!</v>
      </c>
      <c r="AP77" s="135" t="e">
        <f>IF(#REF!="","x",#REF!)</f>
        <v>#REF!</v>
      </c>
      <c r="AQ77" s="135" t="e">
        <f>IF(#REF!="","x",#REF!)</f>
        <v>#REF!</v>
      </c>
      <c r="AR77" s="135" t="e">
        <f>IF(#REF!="","x",#REF!)</f>
        <v>#REF!</v>
      </c>
      <c r="AS77" s="135" t="e">
        <f>IF(#REF!="","x",#REF!)</f>
        <v>#REF!</v>
      </c>
      <c r="AT77" s="135" t="e">
        <f>IF(#REF!="","x",#REF!)</f>
        <v>#REF!</v>
      </c>
      <c r="AU77" s="135" t="e">
        <f>IF(#REF!="","x",#REF!)</f>
        <v>#REF!</v>
      </c>
      <c r="AV77" s="135" t="e">
        <f>IF(#REF!="","x",#REF!)</f>
        <v>#REF!</v>
      </c>
      <c r="AW77" s="135" t="e">
        <f>IF(#REF!="","x",#REF!)</f>
        <v>#REF!</v>
      </c>
      <c r="AX77" s="135" t="e">
        <f>IF(#REF!="","x",#REF!)</f>
        <v>#REF!</v>
      </c>
      <c r="AY77" s="135" t="e">
        <f>IF(#REF!="","x",#REF!)</f>
        <v>#REF!</v>
      </c>
      <c r="AZ77" s="135" t="e">
        <f>IF(#REF!="","x",#REF!)</f>
        <v>#REF!</v>
      </c>
      <c r="BA77" s="135" t="e">
        <f>IF(#REF!="","x",#REF!)</f>
        <v>#REF!</v>
      </c>
      <c r="BB77" s="135" t="e">
        <f>IF(#REF!="","x",#REF!)</f>
        <v>#REF!</v>
      </c>
      <c r="BC77" s="135" t="e">
        <f>IF(#REF!="","x",#REF!)</f>
        <v>#REF!</v>
      </c>
      <c r="BD77" s="135" t="e">
        <f>IF(#REF!="","x",#REF!)</f>
        <v>#REF!</v>
      </c>
      <c r="BE77" s="174" t="e">
        <f>IF(#REF!="","x",YEAR(#REF!))</f>
        <v>#REF!</v>
      </c>
      <c r="BF77" s="174" t="e">
        <f>IF(#REF!="","x",YEAR(#REF!))</f>
        <v>#REF!</v>
      </c>
      <c r="BG77" s="174" t="e">
        <f>IF(#REF!="","x",YEAR(#REF!))</f>
        <v>#REF!</v>
      </c>
      <c r="BH77" s="135" t="e">
        <f>IF(#REF!="","x",#REF!)</f>
        <v>#REF!</v>
      </c>
      <c r="BI77" s="135" t="e">
        <f>IF(#REF!="","x",#REF!)</f>
        <v>#REF!</v>
      </c>
      <c r="BJ77" s="135" t="e">
        <f>IF(#REF!="","x",#REF!)</f>
        <v>#REF!</v>
      </c>
      <c r="BK77" s="135" t="e">
        <f>IF(#REF!="","x",#REF!)</f>
        <v>#REF!</v>
      </c>
      <c r="BL77" s="135" t="e">
        <f>IF(#REF!="","x",#REF!)</f>
        <v>#REF!</v>
      </c>
      <c r="BM77" s="135" t="e">
        <f>IF(#REF!="","x",#REF!)</f>
        <v>#REF!</v>
      </c>
      <c r="BN77" s="135" t="e">
        <f>IF(#REF!="","x",#REF!)</f>
        <v>#REF!</v>
      </c>
      <c r="BO77" s="135" t="e">
        <f>IF(#REF!="","x",#REF!)</f>
        <v>#REF!</v>
      </c>
      <c r="BP77" s="135" t="e">
        <f>IF(#REF!="","x",#REF!)</f>
        <v>#REF!</v>
      </c>
      <c r="BQ77" s="135" t="e">
        <f>IF(#REF!="","x",#REF!)</f>
        <v>#REF!</v>
      </c>
      <c r="BR77" s="135" t="e">
        <f>IF(#REF!="","x",#REF!)</f>
        <v>#REF!</v>
      </c>
      <c r="BS77" s="135" t="e">
        <f>IF(#REF!="","x",#REF!)</f>
        <v>#REF!</v>
      </c>
      <c r="BT77" s="135" t="e">
        <f>IF(#REF!="","x",#REF!)</f>
        <v>#REF!</v>
      </c>
      <c r="BU77" s="135" t="e">
        <f>IF(#REF!="","x",#REF!)</f>
        <v>#REF!</v>
      </c>
      <c r="BV77" s="135" t="e">
        <f>IF(#REF!="","x",#REF!)</f>
        <v>#REF!</v>
      </c>
      <c r="BW77" s="135" t="e">
        <f>IF(#REF!="","x",#REF!)</f>
        <v>#REF!</v>
      </c>
      <c r="BX77" s="135" t="e">
        <f>IF(#REF!="","x",#REF!)</f>
        <v>#REF!</v>
      </c>
      <c r="BY77" s="135" t="e">
        <f>IF(#REF!="","x",#REF!)</f>
        <v>#REF!</v>
      </c>
      <c r="BZ77" s="135" t="e">
        <f>IF(#REF!="","x",#REF!)</f>
        <v>#REF!</v>
      </c>
      <c r="CA77" s="135" t="e">
        <f>IF(#REF!="","x",#REF!)</f>
        <v>#REF!</v>
      </c>
      <c r="CB77" s="135" t="e">
        <f>IF(#REF!="","x",#REF!)</f>
        <v>#REF!</v>
      </c>
    </row>
    <row r="78" spans="1:80" x14ac:dyDescent="0.3">
      <c r="A78" s="111" t="s">
        <v>140</v>
      </c>
      <c r="B78" s="94" t="s">
        <v>139</v>
      </c>
      <c r="C78" s="135" t="e">
        <f>IF(#REF!="","x",#REF!)</f>
        <v>#REF!</v>
      </c>
      <c r="D78" s="135" t="e">
        <f>IF(#REF!="","x",#REF!)</f>
        <v>#REF!</v>
      </c>
      <c r="E78" s="135" t="e">
        <f>IF(#REF!="","x",#REF!)</f>
        <v>#REF!</v>
      </c>
      <c r="F78" s="135" t="e">
        <f>IF(#REF!="","x",#REF!)</f>
        <v>#REF!</v>
      </c>
      <c r="G78" s="135" t="e">
        <f>IF(#REF!="","x",#REF!)</f>
        <v>#REF!</v>
      </c>
      <c r="H78" s="135" t="e">
        <f>IF(#REF!="","x",#REF!)</f>
        <v>#REF!</v>
      </c>
      <c r="I78" s="135" t="e">
        <f>IF(#REF!="","x",#REF!)</f>
        <v>#REF!</v>
      </c>
      <c r="J78" s="135" t="e">
        <f>IF(#REF!="","x",#REF!)</f>
        <v>#REF!</v>
      </c>
      <c r="K78" s="135" t="e">
        <f>IF(#REF!="","x",#REF!)</f>
        <v>#REF!</v>
      </c>
      <c r="L78" s="135" t="e">
        <f>IF(#REF!="","x",#REF!)</f>
        <v>#REF!</v>
      </c>
      <c r="M78" s="135" t="e">
        <f>IF(#REF!="","x",#REF!)</f>
        <v>#REF!</v>
      </c>
      <c r="N78" s="135" t="e">
        <f>IF(#REF!="","x",#REF!)</f>
        <v>#REF!</v>
      </c>
      <c r="O78" s="135" t="e">
        <f>IF(#REF!="","x",#REF!)</f>
        <v>#REF!</v>
      </c>
      <c r="P78" s="135" t="e">
        <f>IF(#REF!="","x",#REF!)</f>
        <v>#REF!</v>
      </c>
      <c r="Q78" s="135" t="e">
        <f>IF(#REF!="","x",#REF!)</f>
        <v>#REF!</v>
      </c>
      <c r="R78" s="135" t="e">
        <f>IF(#REF!="","x",#REF!)</f>
        <v>#REF!</v>
      </c>
      <c r="S78" s="135" t="e">
        <f>IF(#REF!="","x",#REF!)</f>
        <v>#REF!</v>
      </c>
      <c r="T78" s="135" t="e">
        <f>IF(#REF!="","x",#REF!)</f>
        <v>#REF!</v>
      </c>
      <c r="U78" s="135" t="e">
        <f>IF(#REF!="","x",#REF!)</f>
        <v>#REF!</v>
      </c>
      <c r="V78" s="135" t="e">
        <f>IF(#REF!="","x",#REF!)</f>
        <v>#REF!</v>
      </c>
      <c r="W78" s="135" t="e">
        <f>IF(#REF!="","x",#REF!)</f>
        <v>#REF!</v>
      </c>
      <c r="X78" s="135" t="e">
        <f>IF(#REF!="","x",#REF!)</f>
        <v>#REF!</v>
      </c>
      <c r="Y78" s="135" t="e">
        <f>IF(#REF!="","x",#REF!)</f>
        <v>#REF!</v>
      </c>
      <c r="Z78" s="135" t="e">
        <f>IF(#REF!="","x",#REF!)</f>
        <v>#REF!</v>
      </c>
      <c r="AA78" s="135" t="e">
        <f>IF(#REF!="","x",#REF!)</f>
        <v>#REF!</v>
      </c>
      <c r="AB78" s="135" t="e">
        <f>IF(#REF!="","x",#REF!)</f>
        <v>#REF!</v>
      </c>
      <c r="AC78" s="135" t="e">
        <f>IF(#REF!="","x",#REF!)</f>
        <v>#REF!</v>
      </c>
      <c r="AD78" s="135" t="e">
        <f>IF(#REF!="","x",#REF!)</f>
        <v>#REF!</v>
      </c>
      <c r="AE78" s="135" t="e">
        <f>IF(#REF!="","x",#REF!)</f>
        <v>#REF!</v>
      </c>
      <c r="AF78" s="135" t="e">
        <f>IF(#REF!="","x",#REF!)</f>
        <v>#REF!</v>
      </c>
      <c r="AG78" s="135" t="e">
        <f>IF(#REF!="","x",#REF!)</f>
        <v>#REF!</v>
      </c>
      <c r="AH78" s="135" t="e">
        <f>IF(#REF!="","x",#REF!)</f>
        <v>#REF!</v>
      </c>
      <c r="AI78" s="135" t="e">
        <f>IF(#REF!="","x",#REF!)</f>
        <v>#REF!</v>
      </c>
      <c r="AJ78" s="135" t="e">
        <f>IF(#REF!="","x",#REF!)</f>
        <v>#REF!</v>
      </c>
      <c r="AK78" s="135" t="e">
        <f>IF(#REF!="","x",#REF!)</f>
        <v>#REF!</v>
      </c>
      <c r="AL78" s="135" t="e">
        <f>IF(#REF!="","x",#REF!)</f>
        <v>#REF!</v>
      </c>
      <c r="AM78" s="135" t="e">
        <f>IF(#REF!="","x",#REF!)</f>
        <v>#REF!</v>
      </c>
      <c r="AN78" s="135" t="e">
        <f>IF(#REF!="","x",#REF!)</f>
        <v>#REF!</v>
      </c>
      <c r="AO78" s="135" t="e">
        <f>IF(#REF!="","x",#REF!)</f>
        <v>#REF!</v>
      </c>
      <c r="AP78" s="135" t="e">
        <f>IF(#REF!="","x",#REF!)</f>
        <v>#REF!</v>
      </c>
      <c r="AQ78" s="135" t="e">
        <f>IF(#REF!="","x",#REF!)</f>
        <v>#REF!</v>
      </c>
      <c r="AR78" s="135" t="e">
        <f>IF(#REF!="","x",#REF!)</f>
        <v>#REF!</v>
      </c>
      <c r="AS78" s="135" t="e">
        <f>IF(#REF!="","x",#REF!)</f>
        <v>#REF!</v>
      </c>
      <c r="AT78" s="135" t="e">
        <f>IF(#REF!="","x",#REF!)</f>
        <v>#REF!</v>
      </c>
      <c r="AU78" s="135" t="e">
        <f>IF(#REF!="","x",#REF!)</f>
        <v>#REF!</v>
      </c>
      <c r="AV78" s="135" t="e">
        <f>IF(#REF!="","x",#REF!)</f>
        <v>#REF!</v>
      </c>
      <c r="AW78" s="135" t="e">
        <f>IF(#REF!="","x",#REF!)</f>
        <v>#REF!</v>
      </c>
      <c r="AX78" s="135" t="e">
        <f>IF(#REF!="","x",#REF!)</f>
        <v>#REF!</v>
      </c>
      <c r="AY78" s="135" t="e">
        <f>IF(#REF!="","x",#REF!)</f>
        <v>#REF!</v>
      </c>
      <c r="AZ78" s="135" t="e">
        <f>IF(#REF!="","x",#REF!)</f>
        <v>#REF!</v>
      </c>
      <c r="BA78" s="135" t="e">
        <f>IF(#REF!="","x",#REF!)</f>
        <v>#REF!</v>
      </c>
      <c r="BB78" s="135" t="e">
        <f>IF(#REF!="","x",#REF!)</f>
        <v>#REF!</v>
      </c>
      <c r="BC78" s="135" t="e">
        <f>IF(#REF!="","x",#REF!)</f>
        <v>#REF!</v>
      </c>
      <c r="BD78" s="135" t="e">
        <f>IF(#REF!="","x",#REF!)</f>
        <v>#REF!</v>
      </c>
      <c r="BE78" s="174" t="e">
        <f>IF(#REF!="","x",YEAR(#REF!))</f>
        <v>#REF!</v>
      </c>
      <c r="BF78" s="174" t="e">
        <f>IF(#REF!="","x",YEAR(#REF!))</f>
        <v>#REF!</v>
      </c>
      <c r="BG78" s="174" t="e">
        <f>IF(#REF!="","x",YEAR(#REF!))</f>
        <v>#REF!</v>
      </c>
      <c r="BH78" s="135" t="e">
        <f>IF(#REF!="","x",#REF!)</f>
        <v>#REF!</v>
      </c>
      <c r="BI78" s="135" t="e">
        <f>IF(#REF!="","x",#REF!)</f>
        <v>#REF!</v>
      </c>
      <c r="BJ78" s="135" t="e">
        <f>IF(#REF!="","x",#REF!)</f>
        <v>#REF!</v>
      </c>
      <c r="BK78" s="135" t="e">
        <f>IF(#REF!="","x",#REF!)</f>
        <v>#REF!</v>
      </c>
      <c r="BL78" s="135" t="e">
        <f>IF(#REF!="","x",#REF!)</f>
        <v>#REF!</v>
      </c>
      <c r="BM78" s="135" t="e">
        <f>IF(#REF!="","x",#REF!)</f>
        <v>#REF!</v>
      </c>
      <c r="BN78" s="135" t="e">
        <f>IF(#REF!="","x",#REF!)</f>
        <v>#REF!</v>
      </c>
      <c r="BO78" s="135" t="e">
        <f>IF(#REF!="","x",#REF!)</f>
        <v>#REF!</v>
      </c>
      <c r="BP78" s="135" t="e">
        <f>IF(#REF!="","x",#REF!)</f>
        <v>#REF!</v>
      </c>
      <c r="BQ78" s="135" t="e">
        <f>IF(#REF!="","x",#REF!)</f>
        <v>#REF!</v>
      </c>
      <c r="BR78" s="135" t="e">
        <f>IF(#REF!="","x",#REF!)</f>
        <v>#REF!</v>
      </c>
      <c r="BS78" s="135" t="e">
        <f>IF(#REF!="","x",#REF!)</f>
        <v>#REF!</v>
      </c>
      <c r="BT78" s="135" t="e">
        <f>IF(#REF!="","x",#REF!)</f>
        <v>#REF!</v>
      </c>
      <c r="BU78" s="135" t="e">
        <f>IF(#REF!="","x",#REF!)</f>
        <v>#REF!</v>
      </c>
      <c r="BV78" s="135" t="e">
        <f>IF(#REF!="","x",#REF!)</f>
        <v>#REF!</v>
      </c>
      <c r="BW78" s="135" t="e">
        <f>IF(#REF!="","x",#REF!)</f>
        <v>#REF!</v>
      </c>
      <c r="BX78" s="135" t="e">
        <f>IF(#REF!="","x",#REF!)</f>
        <v>#REF!</v>
      </c>
      <c r="BY78" s="135" t="e">
        <f>IF(#REF!="","x",#REF!)</f>
        <v>#REF!</v>
      </c>
      <c r="BZ78" s="135" t="e">
        <f>IF(#REF!="","x",#REF!)</f>
        <v>#REF!</v>
      </c>
      <c r="CA78" s="135" t="e">
        <f>IF(#REF!="","x",#REF!)</f>
        <v>#REF!</v>
      </c>
      <c r="CB78" s="135" t="e">
        <f>IF(#REF!="","x",#REF!)</f>
        <v>#REF!</v>
      </c>
    </row>
    <row r="79" spans="1:80" x14ac:dyDescent="0.3">
      <c r="A79" s="111" t="s">
        <v>142</v>
      </c>
      <c r="B79" s="94" t="s">
        <v>141</v>
      </c>
      <c r="C79" s="135" t="e">
        <f>IF(#REF!="","x",#REF!)</f>
        <v>#REF!</v>
      </c>
      <c r="D79" s="135" t="e">
        <f>IF(#REF!="","x",#REF!)</f>
        <v>#REF!</v>
      </c>
      <c r="E79" s="135" t="e">
        <f>IF(#REF!="","x",#REF!)</f>
        <v>#REF!</v>
      </c>
      <c r="F79" s="135" t="e">
        <f>IF(#REF!="","x",#REF!)</f>
        <v>#REF!</v>
      </c>
      <c r="G79" s="135" t="e">
        <f>IF(#REF!="","x",#REF!)</f>
        <v>#REF!</v>
      </c>
      <c r="H79" s="135" t="e">
        <f>IF(#REF!="","x",#REF!)</f>
        <v>#REF!</v>
      </c>
      <c r="I79" s="135" t="e">
        <f>IF(#REF!="","x",#REF!)</f>
        <v>#REF!</v>
      </c>
      <c r="J79" s="135" t="e">
        <f>IF(#REF!="","x",#REF!)</f>
        <v>#REF!</v>
      </c>
      <c r="K79" s="135" t="e">
        <f>IF(#REF!="","x",#REF!)</f>
        <v>#REF!</v>
      </c>
      <c r="L79" s="135" t="e">
        <f>IF(#REF!="","x",#REF!)</f>
        <v>#REF!</v>
      </c>
      <c r="M79" s="135" t="e">
        <f>IF(#REF!="","x",#REF!)</f>
        <v>#REF!</v>
      </c>
      <c r="N79" s="135" t="e">
        <f>IF(#REF!="","x",#REF!)</f>
        <v>#REF!</v>
      </c>
      <c r="O79" s="135" t="e">
        <f>IF(#REF!="","x",#REF!)</f>
        <v>#REF!</v>
      </c>
      <c r="P79" s="135" t="e">
        <f>IF(#REF!="","x",#REF!)</f>
        <v>#REF!</v>
      </c>
      <c r="Q79" s="135" t="e">
        <f>IF(#REF!="","x",#REF!)</f>
        <v>#REF!</v>
      </c>
      <c r="R79" s="135" t="e">
        <f>IF(#REF!="","x",#REF!)</f>
        <v>#REF!</v>
      </c>
      <c r="S79" s="135" t="e">
        <f>IF(#REF!="","x",#REF!)</f>
        <v>#REF!</v>
      </c>
      <c r="T79" s="135" t="e">
        <f>IF(#REF!="","x",#REF!)</f>
        <v>#REF!</v>
      </c>
      <c r="U79" s="135" t="e">
        <f>IF(#REF!="","x",#REF!)</f>
        <v>#REF!</v>
      </c>
      <c r="V79" s="135" t="e">
        <f>IF(#REF!="","x",#REF!)</f>
        <v>#REF!</v>
      </c>
      <c r="W79" s="135" t="e">
        <f>IF(#REF!="","x",#REF!)</f>
        <v>#REF!</v>
      </c>
      <c r="X79" s="135" t="e">
        <f>IF(#REF!="","x",#REF!)</f>
        <v>#REF!</v>
      </c>
      <c r="Y79" s="135" t="e">
        <f>IF(#REF!="","x",#REF!)</f>
        <v>#REF!</v>
      </c>
      <c r="Z79" s="135" t="e">
        <f>IF(#REF!="","x",#REF!)</f>
        <v>#REF!</v>
      </c>
      <c r="AA79" s="135" t="e">
        <f>IF(#REF!="","x",#REF!)</f>
        <v>#REF!</v>
      </c>
      <c r="AB79" s="135" t="e">
        <f>IF(#REF!="","x",#REF!)</f>
        <v>#REF!</v>
      </c>
      <c r="AC79" s="135" t="e">
        <f>IF(#REF!="","x",#REF!)</f>
        <v>#REF!</v>
      </c>
      <c r="AD79" s="135" t="e">
        <f>IF(#REF!="","x",#REF!)</f>
        <v>#REF!</v>
      </c>
      <c r="AE79" s="135" t="e">
        <f>IF(#REF!="","x",#REF!)</f>
        <v>#REF!</v>
      </c>
      <c r="AF79" s="135" t="e">
        <f>IF(#REF!="","x",#REF!)</f>
        <v>#REF!</v>
      </c>
      <c r="AG79" s="135" t="e">
        <f>IF(#REF!="","x",#REF!)</f>
        <v>#REF!</v>
      </c>
      <c r="AH79" s="135" t="e">
        <f>IF(#REF!="","x",#REF!)</f>
        <v>#REF!</v>
      </c>
      <c r="AI79" s="135" t="e">
        <f>IF(#REF!="","x",#REF!)</f>
        <v>#REF!</v>
      </c>
      <c r="AJ79" s="135" t="e">
        <f>IF(#REF!="","x",#REF!)</f>
        <v>#REF!</v>
      </c>
      <c r="AK79" s="135" t="e">
        <f>IF(#REF!="","x",#REF!)</f>
        <v>#REF!</v>
      </c>
      <c r="AL79" s="135" t="e">
        <f>IF(#REF!="","x",#REF!)</f>
        <v>#REF!</v>
      </c>
      <c r="AM79" s="135" t="e">
        <f>IF(#REF!="","x",#REF!)</f>
        <v>#REF!</v>
      </c>
      <c r="AN79" s="135" t="e">
        <f>IF(#REF!="","x",#REF!)</f>
        <v>#REF!</v>
      </c>
      <c r="AO79" s="135" t="e">
        <f>IF(#REF!="","x",#REF!)</f>
        <v>#REF!</v>
      </c>
      <c r="AP79" s="135" t="e">
        <f>IF(#REF!="","x",#REF!)</f>
        <v>#REF!</v>
      </c>
      <c r="AQ79" s="135" t="e">
        <f>IF(#REF!="","x",#REF!)</f>
        <v>#REF!</v>
      </c>
      <c r="AR79" s="135" t="e">
        <f>IF(#REF!="","x",#REF!)</f>
        <v>#REF!</v>
      </c>
      <c r="AS79" s="135" t="e">
        <f>IF(#REF!="","x",#REF!)</f>
        <v>#REF!</v>
      </c>
      <c r="AT79" s="135" t="e">
        <f>IF(#REF!="","x",#REF!)</f>
        <v>#REF!</v>
      </c>
      <c r="AU79" s="135" t="e">
        <f>IF(#REF!="","x",#REF!)</f>
        <v>#REF!</v>
      </c>
      <c r="AV79" s="135" t="e">
        <f>IF(#REF!="","x",#REF!)</f>
        <v>#REF!</v>
      </c>
      <c r="AW79" s="135" t="e">
        <f>IF(#REF!="","x",#REF!)</f>
        <v>#REF!</v>
      </c>
      <c r="AX79" s="135" t="e">
        <f>IF(#REF!="","x",#REF!)</f>
        <v>#REF!</v>
      </c>
      <c r="AY79" s="135" t="e">
        <f>IF(#REF!="","x",#REF!)</f>
        <v>#REF!</v>
      </c>
      <c r="AZ79" s="135" t="e">
        <f>IF(#REF!="","x",#REF!)</f>
        <v>#REF!</v>
      </c>
      <c r="BA79" s="135" t="e">
        <f>IF(#REF!="","x",#REF!)</f>
        <v>#REF!</v>
      </c>
      <c r="BB79" s="135" t="e">
        <f>IF(#REF!="","x",#REF!)</f>
        <v>#REF!</v>
      </c>
      <c r="BC79" s="135" t="e">
        <f>IF(#REF!="","x",#REF!)</f>
        <v>#REF!</v>
      </c>
      <c r="BD79" s="135" t="e">
        <f>IF(#REF!="","x",#REF!)</f>
        <v>#REF!</v>
      </c>
      <c r="BE79" s="174" t="e">
        <f>IF(#REF!="","x",YEAR(#REF!))</f>
        <v>#REF!</v>
      </c>
      <c r="BF79" s="174" t="e">
        <f>IF(#REF!="","x",YEAR(#REF!))</f>
        <v>#REF!</v>
      </c>
      <c r="BG79" s="174" t="e">
        <f>IF(#REF!="","x",YEAR(#REF!))</f>
        <v>#REF!</v>
      </c>
      <c r="BH79" s="135" t="e">
        <f>IF(#REF!="","x",#REF!)</f>
        <v>#REF!</v>
      </c>
      <c r="BI79" s="135" t="e">
        <f>IF(#REF!="","x",#REF!)</f>
        <v>#REF!</v>
      </c>
      <c r="BJ79" s="135" t="e">
        <f>IF(#REF!="","x",#REF!)</f>
        <v>#REF!</v>
      </c>
      <c r="BK79" s="135" t="e">
        <f>IF(#REF!="","x",#REF!)</f>
        <v>#REF!</v>
      </c>
      <c r="BL79" s="135" t="e">
        <f>IF(#REF!="","x",#REF!)</f>
        <v>#REF!</v>
      </c>
      <c r="BM79" s="135" t="e">
        <f>IF(#REF!="","x",#REF!)</f>
        <v>#REF!</v>
      </c>
      <c r="BN79" s="135" t="e">
        <f>IF(#REF!="","x",#REF!)</f>
        <v>#REF!</v>
      </c>
      <c r="BO79" s="135" t="e">
        <f>IF(#REF!="","x",#REF!)</f>
        <v>#REF!</v>
      </c>
      <c r="BP79" s="135" t="e">
        <f>IF(#REF!="","x",#REF!)</f>
        <v>#REF!</v>
      </c>
      <c r="BQ79" s="135" t="e">
        <f>IF(#REF!="","x",#REF!)</f>
        <v>#REF!</v>
      </c>
      <c r="BR79" s="135" t="e">
        <f>IF(#REF!="","x",#REF!)</f>
        <v>#REF!</v>
      </c>
      <c r="BS79" s="135" t="e">
        <f>IF(#REF!="","x",#REF!)</f>
        <v>#REF!</v>
      </c>
      <c r="BT79" s="135" t="e">
        <f>IF(#REF!="","x",#REF!)</f>
        <v>#REF!</v>
      </c>
      <c r="BU79" s="135" t="e">
        <f>IF(#REF!="","x",#REF!)</f>
        <v>#REF!</v>
      </c>
      <c r="BV79" s="135" t="e">
        <f>IF(#REF!="","x",#REF!)</f>
        <v>#REF!</v>
      </c>
      <c r="BW79" s="135" t="e">
        <f>IF(#REF!="","x",#REF!)</f>
        <v>#REF!</v>
      </c>
      <c r="BX79" s="135" t="e">
        <f>IF(#REF!="","x",#REF!)</f>
        <v>#REF!</v>
      </c>
      <c r="BY79" s="135" t="e">
        <f>IF(#REF!="","x",#REF!)</f>
        <v>#REF!</v>
      </c>
      <c r="BZ79" s="135" t="e">
        <f>IF(#REF!="","x",#REF!)</f>
        <v>#REF!</v>
      </c>
      <c r="CA79" s="135" t="e">
        <f>IF(#REF!="","x",#REF!)</f>
        <v>#REF!</v>
      </c>
      <c r="CB79" s="135" t="e">
        <f>IF(#REF!="","x",#REF!)</f>
        <v>#REF!</v>
      </c>
    </row>
    <row r="80" spans="1:80" x14ac:dyDescent="0.3">
      <c r="A80" s="111" t="s">
        <v>144</v>
      </c>
      <c r="B80" s="94" t="s">
        <v>143</v>
      </c>
      <c r="C80" s="135" t="e">
        <f>IF(#REF!="","x",#REF!)</f>
        <v>#REF!</v>
      </c>
      <c r="D80" s="135" t="e">
        <f>IF(#REF!="","x",#REF!)</f>
        <v>#REF!</v>
      </c>
      <c r="E80" s="135" t="e">
        <f>IF(#REF!="","x",#REF!)</f>
        <v>#REF!</v>
      </c>
      <c r="F80" s="135" t="e">
        <f>IF(#REF!="","x",#REF!)</f>
        <v>#REF!</v>
      </c>
      <c r="G80" s="135" t="e">
        <f>IF(#REF!="","x",#REF!)</f>
        <v>#REF!</v>
      </c>
      <c r="H80" s="135" t="e">
        <f>IF(#REF!="","x",#REF!)</f>
        <v>#REF!</v>
      </c>
      <c r="I80" s="135" t="e">
        <f>IF(#REF!="","x",#REF!)</f>
        <v>#REF!</v>
      </c>
      <c r="J80" s="135" t="e">
        <f>IF(#REF!="","x",#REF!)</f>
        <v>#REF!</v>
      </c>
      <c r="K80" s="135" t="e">
        <f>IF(#REF!="","x",#REF!)</f>
        <v>#REF!</v>
      </c>
      <c r="L80" s="135" t="e">
        <f>IF(#REF!="","x",#REF!)</f>
        <v>#REF!</v>
      </c>
      <c r="M80" s="135" t="e">
        <f>IF(#REF!="","x",#REF!)</f>
        <v>#REF!</v>
      </c>
      <c r="N80" s="135" t="e">
        <f>IF(#REF!="","x",#REF!)</f>
        <v>#REF!</v>
      </c>
      <c r="O80" s="135" t="e">
        <f>IF(#REF!="","x",#REF!)</f>
        <v>#REF!</v>
      </c>
      <c r="P80" s="135" t="e">
        <f>IF(#REF!="","x",#REF!)</f>
        <v>#REF!</v>
      </c>
      <c r="Q80" s="135" t="e">
        <f>IF(#REF!="","x",#REF!)</f>
        <v>#REF!</v>
      </c>
      <c r="R80" s="135" t="e">
        <f>IF(#REF!="","x",#REF!)</f>
        <v>#REF!</v>
      </c>
      <c r="S80" s="135" t="e">
        <f>IF(#REF!="","x",#REF!)</f>
        <v>#REF!</v>
      </c>
      <c r="T80" s="135" t="e">
        <f>IF(#REF!="","x",#REF!)</f>
        <v>#REF!</v>
      </c>
      <c r="U80" s="135" t="e">
        <f>IF(#REF!="","x",#REF!)</f>
        <v>#REF!</v>
      </c>
      <c r="V80" s="135" t="e">
        <f>IF(#REF!="","x",#REF!)</f>
        <v>#REF!</v>
      </c>
      <c r="W80" s="135" t="e">
        <f>IF(#REF!="","x",#REF!)</f>
        <v>#REF!</v>
      </c>
      <c r="X80" s="135" t="e">
        <f>IF(#REF!="","x",#REF!)</f>
        <v>#REF!</v>
      </c>
      <c r="Y80" s="135" t="e">
        <f>IF(#REF!="","x",#REF!)</f>
        <v>#REF!</v>
      </c>
      <c r="Z80" s="135" t="e">
        <f>IF(#REF!="","x",#REF!)</f>
        <v>#REF!</v>
      </c>
      <c r="AA80" s="135" t="e">
        <f>IF(#REF!="","x",#REF!)</f>
        <v>#REF!</v>
      </c>
      <c r="AB80" s="135" t="e">
        <f>IF(#REF!="","x",#REF!)</f>
        <v>#REF!</v>
      </c>
      <c r="AC80" s="135" t="e">
        <f>IF(#REF!="","x",#REF!)</f>
        <v>#REF!</v>
      </c>
      <c r="AD80" s="135" t="e">
        <f>IF(#REF!="","x",#REF!)</f>
        <v>#REF!</v>
      </c>
      <c r="AE80" s="135" t="e">
        <f>IF(#REF!="","x",#REF!)</f>
        <v>#REF!</v>
      </c>
      <c r="AF80" s="135" t="e">
        <f>IF(#REF!="","x",#REF!)</f>
        <v>#REF!</v>
      </c>
      <c r="AG80" s="135" t="e">
        <f>IF(#REF!="","x",#REF!)</f>
        <v>#REF!</v>
      </c>
      <c r="AH80" s="135" t="e">
        <f>IF(#REF!="","x",#REF!)</f>
        <v>#REF!</v>
      </c>
      <c r="AI80" s="135" t="e">
        <f>IF(#REF!="","x",#REF!)</f>
        <v>#REF!</v>
      </c>
      <c r="AJ80" s="135" t="e">
        <f>IF(#REF!="","x",#REF!)</f>
        <v>#REF!</v>
      </c>
      <c r="AK80" s="135" t="e">
        <f>IF(#REF!="","x",#REF!)</f>
        <v>#REF!</v>
      </c>
      <c r="AL80" s="135" t="e">
        <f>IF(#REF!="","x",#REF!)</f>
        <v>#REF!</v>
      </c>
      <c r="AM80" s="135" t="e">
        <f>IF(#REF!="","x",#REF!)</f>
        <v>#REF!</v>
      </c>
      <c r="AN80" s="135" t="e">
        <f>IF(#REF!="","x",#REF!)</f>
        <v>#REF!</v>
      </c>
      <c r="AO80" s="135" t="e">
        <f>IF(#REF!="","x",#REF!)</f>
        <v>#REF!</v>
      </c>
      <c r="AP80" s="135" t="e">
        <f>IF(#REF!="","x",#REF!)</f>
        <v>#REF!</v>
      </c>
      <c r="AQ80" s="135" t="e">
        <f>IF(#REF!="","x",#REF!)</f>
        <v>#REF!</v>
      </c>
      <c r="AR80" s="135" t="e">
        <f>IF(#REF!="","x",#REF!)</f>
        <v>#REF!</v>
      </c>
      <c r="AS80" s="135" t="e">
        <f>IF(#REF!="","x",#REF!)</f>
        <v>#REF!</v>
      </c>
      <c r="AT80" s="135" t="e">
        <f>IF(#REF!="","x",#REF!)</f>
        <v>#REF!</v>
      </c>
      <c r="AU80" s="135" t="e">
        <f>IF(#REF!="","x",#REF!)</f>
        <v>#REF!</v>
      </c>
      <c r="AV80" s="135" t="e">
        <f>IF(#REF!="","x",#REF!)</f>
        <v>#REF!</v>
      </c>
      <c r="AW80" s="135" t="e">
        <f>IF(#REF!="","x",#REF!)</f>
        <v>#REF!</v>
      </c>
      <c r="AX80" s="135" t="e">
        <f>IF(#REF!="","x",#REF!)</f>
        <v>#REF!</v>
      </c>
      <c r="AY80" s="135" t="e">
        <f>IF(#REF!="","x",#REF!)</f>
        <v>#REF!</v>
      </c>
      <c r="AZ80" s="135" t="e">
        <f>IF(#REF!="","x",#REF!)</f>
        <v>#REF!</v>
      </c>
      <c r="BA80" s="135" t="e">
        <f>IF(#REF!="","x",#REF!)</f>
        <v>#REF!</v>
      </c>
      <c r="BB80" s="135" t="e">
        <f>IF(#REF!="","x",#REF!)</f>
        <v>#REF!</v>
      </c>
      <c r="BC80" s="135" t="e">
        <f>IF(#REF!="","x",#REF!)</f>
        <v>#REF!</v>
      </c>
      <c r="BD80" s="135" t="e">
        <f>IF(#REF!="","x",#REF!)</f>
        <v>#REF!</v>
      </c>
      <c r="BE80" s="174" t="e">
        <f>IF(#REF!="","x",YEAR(#REF!))</f>
        <v>#REF!</v>
      </c>
      <c r="BF80" s="174" t="e">
        <f>IF(#REF!="","x",YEAR(#REF!))</f>
        <v>#REF!</v>
      </c>
      <c r="BG80" s="174" t="e">
        <f>IF(#REF!="","x",YEAR(#REF!))</f>
        <v>#REF!</v>
      </c>
      <c r="BH80" s="135" t="e">
        <f>IF(#REF!="","x",#REF!)</f>
        <v>#REF!</v>
      </c>
      <c r="BI80" s="135" t="e">
        <f>IF(#REF!="","x",#REF!)</f>
        <v>#REF!</v>
      </c>
      <c r="BJ80" s="135" t="e">
        <f>IF(#REF!="","x",#REF!)</f>
        <v>#REF!</v>
      </c>
      <c r="BK80" s="135" t="e">
        <f>IF(#REF!="","x",#REF!)</f>
        <v>#REF!</v>
      </c>
      <c r="BL80" s="135" t="e">
        <f>IF(#REF!="","x",#REF!)</f>
        <v>#REF!</v>
      </c>
      <c r="BM80" s="135" t="e">
        <f>IF(#REF!="","x",#REF!)</f>
        <v>#REF!</v>
      </c>
      <c r="BN80" s="135" t="e">
        <f>IF(#REF!="","x",#REF!)</f>
        <v>#REF!</v>
      </c>
      <c r="BO80" s="135" t="e">
        <f>IF(#REF!="","x",#REF!)</f>
        <v>#REF!</v>
      </c>
      <c r="BP80" s="135" t="e">
        <f>IF(#REF!="","x",#REF!)</f>
        <v>#REF!</v>
      </c>
      <c r="BQ80" s="135" t="e">
        <f>IF(#REF!="","x",#REF!)</f>
        <v>#REF!</v>
      </c>
      <c r="BR80" s="135" t="e">
        <f>IF(#REF!="","x",#REF!)</f>
        <v>#REF!</v>
      </c>
      <c r="BS80" s="135" t="e">
        <f>IF(#REF!="","x",#REF!)</f>
        <v>#REF!</v>
      </c>
      <c r="BT80" s="135" t="e">
        <f>IF(#REF!="","x",#REF!)</f>
        <v>#REF!</v>
      </c>
      <c r="BU80" s="135" t="e">
        <f>IF(#REF!="","x",#REF!)</f>
        <v>#REF!</v>
      </c>
      <c r="BV80" s="135" t="e">
        <f>IF(#REF!="","x",#REF!)</f>
        <v>#REF!</v>
      </c>
      <c r="BW80" s="135" t="e">
        <f>IF(#REF!="","x",#REF!)</f>
        <v>#REF!</v>
      </c>
      <c r="BX80" s="135" t="e">
        <f>IF(#REF!="","x",#REF!)</f>
        <v>#REF!</v>
      </c>
      <c r="BY80" s="135" t="e">
        <f>IF(#REF!="","x",#REF!)</f>
        <v>#REF!</v>
      </c>
      <c r="BZ80" s="135" t="e">
        <f>IF(#REF!="","x",#REF!)</f>
        <v>#REF!</v>
      </c>
      <c r="CA80" s="135" t="e">
        <f>IF(#REF!="","x",#REF!)</f>
        <v>#REF!</v>
      </c>
      <c r="CB80" s="135" t="e">
        <f>IF(#REF!="","x",#REF!)</f>
        <v>#REF!</v>
      </c>
    </row>
    <row r="81" spans="1:80" x14ac:dyDescent="0.3">
      <c r="A81" s="111" t="s">
        <v>657</v>
      </c>
      <c r="B81" s="94" t="s">
        <v>145</v>
      </c>
      <c r="C81" s="135" t="e">
        <f>IF(#REF!="","x",#REF!)</f>
        <v>#REF!</v>
      </c>
      <c r="D81" s="135" t="e">
        <f>IF(#REF!="","x",#REF!)</f>
        <v>#REF!</v>
      </c>
      <c r="E81" s="135" t="e">
        <f>IF(#REF!="","x",#REF!)</f>
        <v>#REF!</v>
      </c>
      <c r="F81" s="135" t="e">
        <f>IF(#REF!="","x",#REF!)</f>
        <v>#REF!</v>
      </c>
      <c r="G81" s="135" t="e">
        <f>IF(#REF!="","x",#REF!)</f>
        <v>#REF!</v>
      </c>
      <c r="H81" s="135" t="e">
        <f>IF(#REF!="","x",#REF!)</f>
        <v>#REF!</v>
      </c>
      <c r="I81" s="135" t="e">
        <f>IF(#REF!="","x",#REF!)</f>
        <v>#REF!</v>
      </c>
      <c r="J81" s="135" t="e">
        <f>IF(#REF!="","x",#REF!)</f>
        <v>#REF!</v>
      </c>
      <c r="K81" s="135" t="e">
        <f>IF(#REF!="","x",#REF!)</f>
        <v>#REF!</v>
      </c>
      <c r="L81" s="135" t="e">
        <f>IF(#REF!="","x",#REF!)</f>
        <v>#REF!</v>
      </c>
      <c r="M81" s="135" t="e">
        <f>IF(#REF!="","x",#REF!)</f>
        <v>#REF!</v>
      </c>
      <c r="N81" s="135" t="e">
        <f>IF(#REF!="","x",#REF!)</f>
        <v>#REF!</v>
      </c>
      <c r="O81" s="135" t="e">
        <f>IF(#REF!="","x",#REF!)</f>
        <v>#REF!</v>
      </c>
      <c r="P81" s="135" t="e">
        <f>IF(#REF!="","x",#REF!)</f>
        <v>#REF!</v>
      </c>
      <c r="Q81" s="135" t="e">
        <f>IF(#REF!="","x",#REF!)</f>
        <v>#REF!</v>
      </c>
      <c r="R81" s="135" t="e">
        <f>IF(#REF!="","x",#REF!)</f>
        <v>#REF!</v>
      </c>
      <c r="S81" s="135" t="e">
        <f>IF(#REF!="","x",#REF!)</f>
        <v>#REF!</v>
      </c>
      <c r="T81" s="135" t="e">
        <f>IF(#REF!="","x",#REF!)</f>
        <v>#REF!</v>
      </c>
      <c r="U81" s="135" t="e">
        <f>IF(#REF!="","x",#REF!)</f>
        <v>#REF!</v>
      </c>
      <c r="V81" s="135" t="e">
        <f>IF(#REF!="","x",#REF!)</f>
        <v>#REF!</v>
      </c>
      <c r="W81" s="135" t="e">
        <f>IF(#REF!="","x",#REF!)</f>
        <v>#REF!</v>
      </c>
      <c r="X81" s="135" t="e">
        <f>IF(#REF!="","x",#REF!)</f>
        <v>#REF!</v>
      </c>
      <c r="Y81" s="135" t="e">
        <f>IF(#REF!="","x",#REF!)</f>
        <v>#REF!</v>
      </c>
      <c r="Z81" s="135" t="e">
        <f>IF(#REF!="","x",#REF!)</f>
        <v>#REF!</v>
      </c>
      <c r="AA81" s="135" t="e">
        <f>IF(#REF!="","x",#REF!)</f>
        <v>#REF!</v>
      </c>
      <c r="AB81" s="135" t="e">
        <f>IF(#REF!="","x",#REF!)</f>
        <v>#REF!</v>
      </c>
      <c r="AC81" s="135" t="e">
        <f>IF(#REF!="","x",#REF!)</f>
        <v>#REF!</v>
      </c>
      <c r="AD81" s="135" t="e">
        <f>IF(#REF!="","x",#REF!)</f>
        <v>#REF!</v>
      </c>
      <c r="AE81" s="135" t="e">
        <f>IF(#REF!="","x",#REF!)</f>
        <v>#REF!</v>
      </c>
      <c r="AF81" s="135" t="e">
        <f>IF(#REF!="","x",#REF!)</f>
        <v>#REF!</v>
      </c>
      <c r="AG81" s="135" t="e">
        <f>IF(#REF!="","x",#REF!)</f>
        <v>#REF!</v>
      </c>
      <c r="AH81" s="135" t="e">
        <f>IF(#REF!="","x",#REF!)</f>
        <v>#REF!</v>
      </c>
      <c r="AI81" s="135" t="e">
        <f>IF(#REF!="","x",#REF!)</f>
        <v>#REF!</v>
      </c>
      <c r="AJ81" s="135" t="e">
        <f>IF(#REF!="","x",#REF!)</f>
        <v>#REF!</v>
      </c>
      <c r="AK81" s="135" t="e">
        <f>IF(#REF!="","x",#REF!)</f>
        <v>#REF!</v>
      </c>
      <c r="AL81" s="135" t="e">
        <f>IF(#REF!="","x",#REF!)</f>
        <v>#REF!</v>
      </c>
      <c r="AM81" s="135" t="e">
        <f>IF(#REF!="","x",#REF!)</f>
        <v>#REF!</v>
      </c>
      <c r="AN81" s="135" t="e">
        <f>IF(#REF!="","x",#REF!)</f>
        <v>#REF!</v>
      </c>
      <c r="AO81" s="135" t="e">
        <f>IF(#REF!="","x",#REF!)</f>
        <v>#REF!</v>
      </c>
      <c r="AP81" s="135" t="e">
        <f>IF(#REF!="","x",#REF!)</f>
        <v>#REF!</v>
      </c>
      <c r="AQ81" s="135" t="e">
        <f>IF(#REF!="","x",#REF!)</f>
        <v>#REF!</v>
      </c>
      <c r="AR81" s="135" t="e">
        <f>IF(#REF!="","x",#REF!)</f>
        <v>#REF!</v>
      </c>
      <c r="AS81" s="135" t="e">
        <f>IF(#REF!="","x",#REF!)</f>
        <v>#REF!</v>
      </c>
      <c r="AT81" s="135" t="e">
        <f>IF(#REF!="","x",#REF!)</f>
        <v>#REF!</v>
      </c>
      <c r="AU81" s="135" t="e">
        <f>IF(#REF!="","x",#REF!)</f>
        <v>#REF!</v>
      </c>
      <c r="AV81" s="135" t="e">
        <f>IF(#REF!="","x",#REF!)</f>
        <v>#REF!</v>
      </c>
      <c r="AW81" s="135" t="e">
        <f>IF(#REF!="","x",#REF!)</f>
        <v>#REF!</v>
      </c>
      <c r="AX81" s="135" t="e">
        <f>IF(#REF!="","x",#REF!)</f>
        <v>#REF!</v>
      </c>
      <c r="AY81" s="135" t="e">
        <f>IF(#REF!="","x",#REF!)</f>
        <v>#REF!</v>
      </c>
      <c r="AZ81" s="135" t="e">
        <f>IF(#REF!="","x",#REF!)</f>
        <v>#REF!</v>
      </c>
      <c r="BA81" s="135" t="e">
        <f>IF(#REF!="","x",#REF!)</f>
        <v>#REF!</v>
      </c>
      <c r="BB81" s="135" t="e">
        <f>IF(#REF!="","x",#REF!)</f>
        <v>#REF!</v>
      </c>
      <c r="BC81" s="135" t="e">
        <f>IF(#REF!="","x",#REF!)</f>
        <v>#REF!</v>
      </c>
      <c r="BD81" s="135" t="e">
        <f>IF(#REF!="","x",#REF!)</f>
        <v>#REF!</v>
      </c>
      <c r="BE81" s="174" t="e">
        <f>IF(#REF!="","x",YEAR(#REF!))</f>
        <v>#REF!</v>
      </c>
      <c r="BF81" s="174" t="e">
        <f>IF(#REF!="","x",YEAR(#REF!))</f>
        <v>#REF!</v>
      </c>
      <c r="BG81" s="174" t="e">
        <f>IF(#REF!="","x",YEAR(#REF!))</f>
        <v>#REF!</v>
      </c>
      <c r="BH81" s="135" t="e">
        <f>IF(#REF!="","x",#REF!)</f>
        <v>#REF!</v>
      </c>
      <c r="BI81" s="135" t="e">
        <f>IF(#REF!="","x",#REF!)</f>
        <v>#REF!</v>
      </c>
      <c r="BJ81" s="135" t="e">
        <f>IF(#REF!="","x",#REF!)</f>
        <v>#REF!</v>
      </c>
      <c r="BK81" s="135" t="e">
        <f>IF(#REF!="","x",#REF!)</f>
        <v>#REF!</v>
      </c>
      <c r="BL81" s="135" t="e">
        <f>IF(#REF!="","x",#REF!)</f>
        <v>#REF!</v>
      </c>
      <c r="BM81" s="135" t="e">
        <f>IF(#REF!="","x",#REF!)</f>
        <v>#REF!</v>
      </c>
      <c r="BN81" s="135" t="e">
        <f>IF(#REF!="","x",#REF!)</f>
        <v>#REF!</v>
      </c>
      <c r="BO81" s="135" t="e">
        <f>IF(#REF!="","x",#REF!)</f>
        <v>#REF!</v>
      </c>
      <c r="BP81" s="135" t="e">
        <f>IF(#REF!="","x",#REF!)</f>
        <v>#REF!</v>
      </c>
      <c r="BQ81" s="135" t="e">
        <f>IF(#REF!="","x",#REF!)</f>
        <v>#REF!</v>
      </c>
      <c r="BR81" s="135" t="e">
        <f>IF(#REF!="","x",#REF!)</f>
        <v>#REF!</v>
      </c>
      <c r="BS81" s="135" t="e">
        <f>IF(#REF!="","x",#REF!)</f>
        <v>#REF!</v>
      </c>
      <c r="BT81" s="135" t="e">
        <f>IF(#REF!="","x",#REF!)</f>
        <v>#REF!</v>
      </c>
      <c r="BU81" s="135" t="e">
        <f>IF(#REF!="","x",#REF!)</f>
        <v>#REF!</v>
      </c>
      <c r="BV81" s="135" t="e">
        <f>IF(#REF!="","x",#REF!)</f>
        <v>#REF!</v>
      </c>
      <c r="BW81" s="135" t="e">
        <f>IF(#REF!="","x",#REF!)</f>
        <v>#REF!</v>
      </c>
      <c r="BX81" s="135" t="e">
        <f>IF(#REF!="","x",#REF!)</f>
        <v>#REF!</v>
      </c>
      <c r="BY81" s="135" t="e">
        <f>IF(#REF!="","x",#REF!)</f>
        <v>#REF!</v>
      </c>
      <c r="BZ81" s="135" t="e">
        <f>IF(#REF!="","x",#REF!)</f>
        <v>#REF!</v>
      </c>
      <c r="CA81" s="135" t="e">
        <f>IF(#REF!="","x",#REF!)</f>
        <v>#REF!</v>
      </c>
      <c r="CB81" s="135" t="e">
        <f>IF(#REF!="","x",#REF!)</f>
        <v>#REF!</v>
      </c>
    </row>
    <row r="82" spans="1:80" x14ac:dyDescent="0.3">
      <c r="A82" s="111" t="s">
        <v>147</v>
      </c>
      <c r="B82" s="94" t="s">
        <v>146</v>
      </c>
      <c r="C82" s="135" t="e">
        <f>IF(#REF!="","x",#REF!)</f>
        <v>#REF!</v>
      </c>
      <c r="D82" s="135" t="e">
        <f>IF(#REF!="","x",#REF!)</f>
        <v>#REF!</v>
      </c>
      <c r="E82" s="135" t="e">
        <f>IF(#REF!="","x",#REF!)</f>
        <v>#REF!</v>
      </c>
      <c r="F82" s="135" t="e">
        <f>IF(#REF!="","x",#REF!)</f>
        <v>#REF!</v>
      </c>
      <c r="G82" s="135" t="e">
        <f>IF(#REF!="","x",#REF!)</f>
        <v>#REF!</v>
      </c>
      <c r="H82" s="135" t="e">
        <f>IF(#REF!="","x",#REF!)</f>
        <v>#REF!</v>
      </c>
      <c r="I82" s="135" t="e">
        <f>IF(#REF!="","x",#REF!)</f>
        <v>#REF!</v>
      </c>
      <c r="J82" s="135" t="e">
        <f>IF(#REF!="","x",#REF!)</f>
        <v>#REF!</v>
      </c>
      <c r="K82" s="135" t="e">
        <f>IF(#REF!="","x",#REF!)</f>
        <v>#REF!</v>
      </c>
      <c r="L82" s="135" t="e">
        <f>IF(#REF!="","x",#REF!)</f>
        <v>#REF!</v>
      </c>
      <c r="M82" s="135" t="e">
        <f>IF(#REF!="","x",#REF!)</f>
        <v>#REF!</v>
      </c>
      <c r="N82" s="135" t="e">
        <f>IF(#REF!="","x",#REF!)</f>
        <v>#REF!</v>
      </c>
      <c r="O82" s="135" t="e">
        <f>IF(#REF!="","x",#REF!)</f>
        <v>#REF!</v>
      </c>
      <c r="P82" s="135" t="e">
        <f>IF(#REF!="","x",#REF!)</f>
        <v>#REF!</v>
      </c>
      <c r="Q82" s="135" t="e">
        <f>IF(#REF!="","x",#REF!)</f>
        <v>#REF!</v>
      </c>
      <c r="R82" s="135" t="e">
        <f>IF(#REF!="","x",#REF!)</f>
        <v>#REF!</v>
      </c>
      <c r="S82" s="135" t="e">
        <f>IF(#REF!="","x",#REF!)</f>
        <v>#REF!</v>
      </c>
      <c r="T82" s="135" t="e">
        <f>IF(#REF!="","x",#REF!)</f>
        <v>#REF!</v>
      </c>
      <c r="U82" s="135" t="e">
        <f>IF(#REF!="","x",#REF!)</f>
        <v>#REF!</v>
      </c>
      <c r="V82" s="135" t="e">
        <f>IF(#REF!="","x",#REF!)</f>
        <v>#REF!</v>
      </c>
      <c r="W82" s="135" t="e">
        <f>IF(#REF!="","x",#REF!)</f>
        <v>#REF!</v>
      </c>
      <c r="X82" s="135" t="e">
        <f>IF(#REF!="","x",#REF!)</f>
        <v>#REF!</v>
      </c>
      <c r="Y82" s="135" t="e">
        <f>IF(#REF!="","x",#REF!)</f>
        <v>#REF!</v>
      </c>
      <c r="Z82" s="135" t="e">
        <f>IF(#REF!="","x",#REF!)</f>
        <v>#REF!</v>
      </c>
      <c r="AA82" s="135" t="e">
        <f>IF(#REF!="","x",#REF!)</f>
        <v>#REF!</v>
      </c>
      <c r="AB82" s="135" t="e">
        <f>IF(#REF!="","x",#REF!)</f>
        <v>#REF!</v>
      </c>
      <c r="AC82" s="135" t="e">
        <f>IF(#REF!="","x",#REF!)</f>
        <v>#REF!</v>
      </c>
      <c r="AD82" s="135" t="e">
        <f>IF(#REF!="","x",#REF!)</f>
        <v>#REF!</v>
      </c>
      <c r="AE82" s="135" t="e">
        <f>IF(#REF!="","x",#REF!)</f>
        <v>#REF!</v>
      </c>
      <c r="AF82" s="135" t="e">
        <f>IF(#REF!="","x",#REF!)</f>
        <v>#REF!</v>
      </c>
      <c r="AG82" s="135" t="e">
        <f>IF(#REF!="","x",#REF!)</f>
        <v>#REF!</v>
      </c>
      <c r="AH82" s="135" t="e">
        <f>IF(#REF!="","x",#REF!)</f>
        <v>#REF!</v>
      </c>
      <c r="AI82" s="135" t="e">
        <f>IF(#REF!="","x",#REF!)</f>
        <v>#REF!</v>
      </c>
      <c r="AJ82" s="135" t="e">
        <f>IF(#REF!="","x",#REF!)</f>
        <v>#REF!</v>
      </c>
      <c r="AK82" s="135" t="e">
        <f>IF(#REF!="","x",#REF!)</f>
        <v>#REF!</v>
      </c>
      <c r="AL82" s="135" t="e">
        <f>IF(#REF!="","x",#REF!)</f>
        <v>#REF!</v>
      </c>
      <c r="AM82" s="135" t="e">
        <f>IF(#REF!="","x",#REF!)</f>
        <v>#REF!</v>
      </c>
      <c r="AN82" s="135" t="e">
        <f>IF(#REF!="","x",#REF!)</f>
        <v>#REF!</v>
      </c>
      <c r="AO82" s="135" t="e">
        <f>IF(#REF!="","x",#REF!)</f>
        <v>#REF!</v>
      </c>
      <c r="AP82" s="135" t="e">
        <f>IF(#REF!="","x",#REF!)</f>
        <v>#REF!</v>
      </c>
      <c r="AQ82" s="135" t="e">
        <f>IF(#REF!="","x",#REF!)</f>
        <v>#REF!</v>
      </c>
      <c r="AR82" s="135" t="e">
        <f>IF(#REF!="","x",#REF!)</f>
        <v>#REF!</v>
      </c>
      <c r="AS82" s="135" t="e">
        <f>IF(#REF!="","x",#REF!)</f>
        <v>#REF!</v>
      </c>
      <c r="AT82" s="135" t="e">
        <f>IF(#REF!="","x",#REF!)</f>
        <v>#REF!</v>
      </c>
      <c r="AU82" s="135" t="e">
        <f>IF(#REF!="","x",#REF!)</f>
        <v>#REF!</v>
      </c>
      <c r="AV82" s="135" t="e">
        <f>IF(#REF!="","x",#REF!)</f>
        <v>#REF!</v>
      </c>
      <c r="AW82" s="135" t="e">
        <f>IF(#REF!="","x",#REF!)</f>
        <v>#REF!</v>
      </c>
      <c r="AX82" s="135" t="e">
        <f>IF(#REF!="","x",#REF!)</f>
        <v>#REF!</v>
      </c>
      <c r="AY82" s="135" t="e">
        <f>IF(#REF!="","x",#REF!)</f>
        <v>#REF!</v>
      </c>
      <c r="AZ82" s="135" t="e">
        <f>IF(#REF!="","x",#REF!)</f>
        <v>#REF!</v>
      </c>
      <c r="BA82" s="135" t="e">
        <f>IF(#REF!="","x",#REF!)</f>
        <v>#REF!</v>
      </c>
      <c r="BB82" s="135" t="e">
        <f>IF(#REF!="","x",#REF!)</f>
        <v>#REF!</v>
      </c>
      <c r="BC82" s="135" t="e">
        <f>IF(#REF!="","x",#REF!)</f>
        <v>#REF!</v>
      </c>
      <c r="BD82" s="135" t="e">
        <f>IF(#REF!="","x",#REF!)</f>
        <v>#REF!</v>
      </c>
      <c r="BE82" s="174" t="e">
        <f>IF(#REF!="","x",YEAR(#REF!))</f>
        <v>#REF!</v>
      </c>
      <c r="BF82" s="174" t="e">
        <f>IF(#REF!="","x",YEAR(#REF!))</f>
        <v>#REF!</v>
      </c>
      <c r="BG82" s="174" t="e">
        <f>IF(#REF!="","x",YEAR(#REF!))</f>
        <v>#REF!</v>
      </c>
      <c r="BH82" s="135" t="e">
        <f>IF(#REF!="","x",#REF!)</f>
        <v>#REF!</v>
      </c>
      <c r="BI82" s="135" t="e">
        <f>IF(#REF!="","x",#REF!)</f>
        <v>#REF!</v>
      </c>
      <c r="BJ82" s="135" t="e">
        <f>IF(#REF!="","x",#REF!)</f>
        <v>#REF!</v>
      </c>
      <c r="BK82" s="135" t="e">
        <f>IF(#REF!="","x",#REF!)</f>
        <v>#REF!</v>
      </c>
      <c r="BL82" s="135" t="e">
        <f>IF(#REF!="","x",#REF!)</f>
        <v>#REF!</v>
      </c>
      <c r="BM82" s="135" t="e">
        <f>IF(#REF!="","x",#REF!)</f>
        <v>#REF!</v>
      </c>
      <c r="BN82" s="135" t="e">
        <f>IF(#REF!="","x",#REF!)</f>
        <v>#REF!</v>
      </c>
      <c r="BO82" s="135" t="e">
        <f>IF(#REF!="","x",#REF!)</f>
        <v>#REF!</v>
      </c>
      <c r="BP82" s="135" t="e">
        <f>IF(#REF!="","x",#REF!)</f>
        <v>#REF!</v>
      </c>
      <c r="BQ82" s="135" t="e">
        <f>IF(#REF!="","x",#REF!)</f>
        <v>#REF!</v>
      </c>
      <c r="BR82" s="135" t="e">
        <f>IF(#REF!="","x",#REF!)</f>
        <v>#REF!</v>
      </c>
      <c r="BS82" s="135" t="e">
        <f>IF(#REF!="","x",#REF!)</f>
        <v>#REF!</v>
      </c>
      <c r="BT82" s="135" t="e">
        <f>IF(#REF!="","x",#REF!)</f>
        <v>#REF!</v>
      </c>
      <c r="BU82" s="135" t="e">
        <f>IF(#REF!="","x",#REF!)</f>
        <v>#REF!</v>
      </c>
      <c r="BV82" s="135" t="e">
        <f>IF(#REF!="","x",#REF!)</f>
        <v>#REF!</v>
      </c>
      <c r="BW82" s="135" t="e">
        <f>IF(#REF!="","x",#REF!)</f>
        <v>#REF!</v>
      </c>
      <c r="BX82" s="135" t="e">
        <f>IF(#REF!="","x",#REF!)</f>
        <v>#REF!</v>
      </c>
      <c r="BY82" s="135" t="e">
        <f>IF(#REF!="","x",#REF!)</f>
        <v>#REF!</v>
      </c>
      <c r="BZ82" s="135" t="e">
        <f>IF(#REF!="","x",#REF!)</f>
        <v>#REF!</v>
      </c>
      <c r="CA82" s="135" t="e">
        <f>IF(#REF!="","x",#REF!)</f>
        <v>#REF!</v>
      </c>
      <c r="CB82" s="135" t="e">
        <f>IF(#REF!="","x",#REF!)</f>
        <v>#REF!</v>
      </c>
    </row>
    <row r="83" spans="1:80" x14ac:dyDescent="0.3">
      <c r="A83" s="111" t="s">
        <v>149</v>
      </c>
      <c r="B83" s="94" t="s">
        <v>148</v>
      </c>
      <c r="C83" s="135" t="e">
        <f>IF(#REF!="","x",#REF!)</f>
        <v>#REF!</v>
      </c>
      <c r="D83" s="135" t="e">
        <f>IF(#REF!="","x",#REF!)</f>
        <v>#REF!</v>
      </c>
      <c r="E83" s="135" t="e">
        <f>IF(#REF!="","x",#REF!)</f>
        <v>#REF!</v>
      </c>
      <c r="F83" s="135" t="e">
        <f>IF(#REF!="","x",#REF!)</f>
        <v>#REF!</v>
      </c>
      <c r="G83" s="135" t="e">
        <f>IF(#REF!="","x",#REF!)</f>
        <v>#REF!</v>
      </c>
      <c r="H83" s="135" t="e">
        <f>IF(#REF!="","x",#REF!)</f>
        <v>#REF!</v>
      </c>
      <c r="I83" s="135" t="e">
        <f>IF(#REF!="","x",#REF!)</f>
        <v>#REF!</v>
      </c>
      <c r="J83" s="135" t="e">
        <f>IF(#REF!="","x",#REF!)</f>
        <v>#REF!</v>
      </c>
      <c r="K83" s="135" t="e">
        <f>IF(#REF!="","x",#REF!)</f>
        <v>#REF!</v>
      </c>
      <c r="L83" s="135" t="e">
        <f>IF(#REF!="","x",#REF!)</f>
        <v>#REF!</v>
      </c>
      <c r="M83" s="135" t="e">
        <f>IF(#REF!="","x",#REF!)</f>
        <v>#REF!</v>
      </c>
      <c r="N83" s="135" t="e">
        <f>IF(#REF!="","x",#REF!)</f>
        <v>#REF!</v>
      </c>
      <c r="O83" s="135" t="e">
        <f>IF(#REF!="","x",#REF!)</f>
        <v>#REF!</v>
      </c>
      <c r="P83" s="135" t="e">
        <f>IF(#REF!="","x",#REF!)</f>
        <v>#REF!</v>
      </c>
      <c r="Q83" s="135" t="e">
        <f>IF(#REF!="","x",#REF!)</f>
        <v>#REF!</v>
      </c>
      <c r="R83" s="135" t="e">
        <f>IF(#REF!="","x",#REF!)</f>
        <v>#REF!</v>
      </c>
      <c r="S83" s="135" t="e">
        <f>IF(#REF!="","x",#REF!)</f>
        <v>#REF!</v>
      </c>
      <c r="T83" s="135" t="e">
        <f>IF(#REF!="","x",#REF!)</f>
        <v>#REF!</v>
      </c>
      <c r="U83" s="135" t="e">
        <f>IF(#REF!="","x",#REF!)</f>
        <v>#REF!</v>
      </c>
      <c r="V83" s="135" t="e">
        <f>IF(#REF!="","x",#REF!)</f>
        <v>#REF!</v>
      </c>
      <c r="W83" s="135" t="e">
        <f>IF(#REF!="","x",#REF!)</f>
        <v>#REF!</v>
      </c>
      <c r="X83" s="135" t="e">
        <f>IF(#REF!="","x",#REF!)</f>
        <v>#REF!</v>
      </c>
      <c r="Y83" s="135" t="e">
        <f>IF(#REF!="","x",#REF!)</f>
        <v>#REF!</v>
      </c>
      <c r="Z83" s="135" t="e">
        <f>IF(#REF!="","x",#REF!)</f>
        <v>#REF!</v>
      </c>
      <c r="AA83" s="135" t="e">
        <f>IF(#REF!="","x",#REF!)</f>
        <v>#REF!</v>
      </c>
      <c r="AB83" s="135" t="e">
        <f>IF(#REF!="","x",#REF!)</f>
        <v>#REF!</v>
      </c>
      <c r="AC83" s="135" t="e">
        <f>IF(#REF!="","x",#REF!)</f>
        <v>#REF!</v>
      </c>
      <c r="AD83" s="135" t="e">
        <f>IF(#REF!="","x",#REF!)</f>
        <v>#REF!</v>
      </c>
      <c r="AE83" s="135" t="e">
        <f>IF(#REF!="","x",#REF!)</f>
        <v>#REF!</v>
      </c>
      <c r="AF83" s="135" t="e">
        <f>IF(#REF!="","x",#REF!)</f>
        <v>#REF!</v>
      </c>
      <c r="AG83" s="135" t="e">
        <f>IF(#REF!="","x",#REF!)</f>
        <v>#REF!</v>
      </c>
      <c r="AH83" s="135" t="e">
        <f>IF(#REF!="","x",#REF!)</f>
        <v>#REF!</v>
      </c>
      <c r="AI83" s="135" t="e">
        <f>IF(#REF!="","x",#REF!)</f>
        <v>#REF!</v>
      </c>
      <c r="AJ83" s="135" t="e">
        <f>IF(#REF!="","x",#REF!)</f>
        <v>#REF!</v>
      </c>
      <c r="AK83" s="135" t="e">
        <f>IF(#REF!="","x",#REF!)</f>
        <v>#REF!</v>
      </c>
      <c r="AL83" s="135" t="e">
        <f>IF(#REF!="","x",#REF!)</f>
        <v>#REF!</v>
      </c>
      <c r="AM83" s="135" t="e">
        <f>IF(#REF!="","x",#REF!)</f>
        <v>#REF!</v>
      </c>
      <c r="AN83" s="135" t="e">
        <f>IF(#REF!="","x",#REF!)</f>
        <v>#REF!</v>
      </c>
      <c r="AO83" s="135" t="e">
        <f>IF(#REF!="","x",#REF!)</f>
        <v>#REF!</v>
      </c>
      <c r="AP83" s="135" t="e">
        <f>IF(#REF!="","x",#REF!)</f>
        <v>#REF!</v>
      </c>
      <c r="AQ83" s="135" t="e">
        <f>IF(#REF!="","x",#REF!)</f>
        <v>#REF!</v>
      </c>
      <c r="AR83" s="135" t="e">
        <f>IF(#REF!="","x",#REF!)</f>
        <v>#REF!</v>
      </c>
      <c r="AS83" s="135" t="e">
        <f>IF(#REF!="","x",#REF!)</f>
        <v>#REF!</v>
      </c>
      <c r="AT83" s="135" t="e">
        <f>IF(#REF!="","x",#REF!)</f>
        <v>#REF!</v>
      </c>
      <c r="AU83" s="135" t="e">
        <f>IF(#REF!="","x",#REF!)</f>
        <v>#REF!</v>
      </c>
      <c r="AV83" s="135" t="e">
        <f>IF(#REF!="","x",#REF!)</f>
        <v>#REF!</v>
      </c>
      <c r="AW83" s="135" t="e">
        <f>IF(#REF!="","x",#REF!)</f>
        <v>#REF!</v>
      </c>
      <c r="AX83" s="135" t="e">
        <f>IF(#REF!="","x",#REF!)</f>
        <v>#REF!</v>
      </c>
      <c r="AY83" s="135" t="e">
        <f>IF(#REF!="","x",#REF!)</f>
        <v>#REF!</v>
      </c>
      <c r="AZ83" s="135" t="e">
        <f>IF(#REF!="","x",#REF!)</f>
        <v>#REF!</v>
      </c>
      <c r="BA83" s="135" t="e">
        <f>IF(#REF!="","x",#REF!)</f>
        <v>#REF!</v>
      </c>
      <c r="BB83" s="135" t="e">
        <f>IF(#REF!="","x",#REF!)</f>
        <v>#REF!</v>
      </c>
      <c r="BC83" s="135" t="e">
        <f>IF(#REF!="","x",#REF!)</f>
        <v>#REF!</v>
      </c>
      <c r="BD83" s="135" t="e">
        <f>IF(#REF!="","x",#REF!)</f>
        <v>#REF!</v>
      </c>
      <c r="BE83" s="174" t="e">
        <f>IF(#REF!="","x",YEAR(#REF!))</f>
        <v>#REF!</v>
      </c>
      <c r="BF83" s="174" t="e">
        <f>IF(#REF!="","x",YEAR(#REF!))</f>
        <v>#REF!</v>
      </c>
      <c r="BG83" s="174" t="e">
        <f>IF(#REF!="","x",YEAR(#REF!))</f>
        <v>#REF!</v>
      </c>
      <c r="BH83" s="135" t="e">
        <f>IF(#REF!="","x",#REF!)</f>
        <v>#REF!</v>
      </c>
      <c r="BI83" s="135" t="e">
        <f>IF(#REF!="","x",#REF!)</f>
        <v>#REF!</v>
      </c>
      <c r="BJ83" s="135" t="e">
        <f>IF(#REF!="","x",#REF!)</f>
        <v>#REF!</v>
      </c>
      <c r="BK83" s="135" t="e">
        <f>IF(#REF!="","x",#REF!)</f>
        <v>#REF!</v>
      </c>
      <c r="BL83" s="135" t="e">
        <f>IF(#REF!="","x",#REF!)</f>
        <v>#REF!</v>
      </c>
      <c r="BM83" s="135" t="e">
        <f>IF(#REF!="","x",#REF!)</f>
        <v>#REF!</v>
      </c>
      <c r="BN83" s="135" t="e">
        <f>IF(#REF!="","x",#REF!)</f>
        <v>#REF!</v>
      </c>
      <c r="BO83" s="135" t="e">
        <f>IF(#REF!="","x",#REF!)</f>
        <v>#REF!</v>
      </c>
      <c r="BP83" s="135" t="e">
        <f>IF(#REF!="","x",#REF!)</f>
        <v>#REF!</v>
      </c>
      <c r="BQ83" s="135" t="e">
        <f>IF(#REF!="","x",#REF!)</f>
        <v>#REF!</v>
      </c>
      <c r="BR83" s="135" t="e">
        <f>IF(#REF!="","x",#REF!)</f>
        <v>#REF!</v>
      </c>
      <c r="BS83" s="135" t="e">
        <f>IF(#REF!="","x",#REF!)</f>
        <v>#REF!</v>
      </c>
      <c r="BT83" s="135" t="e">
        <f>IF(#REF!="","x",#REF!)</f>
        <v>#REF!</v>
      </c>
      <c r="BU83" s="135" t="e">
        <f>IF(#REF!="","x",#REF!)</f>
        <v>#REF!</v>
      </c>
      <c r="BV83" s="135" t="e">
        <f>IF(#REF!="","x",#REF!)</f>
        <v>#REF!</v>
      </c>
      <c r="BW83" s="135" t="e">
        <f>IF(#REF!="","x",#REF!)</f>
        <v>#REF!</v>
      </c>
      <c r="BX83" s="135" t="e">
        <f>IF(#REF!="","x",#REF!)</f>
        <v>#REF!</v>
      </c>
      <c r="BY83" s="135" t="e">
        <f>IF(#REF!="","x",#REF!)</f>
        <v>#REF!</v>
      </c>
      <c r="BZ83" s="135" t="e">
        <f>IF(#REF!="","x",#REF!)</f>
        <v>#REF!</v>
      </c>
      <c r="CA83" s="135" t="e">
        <f>IF(#REF!="","x",#REF!)</f>
        <v>#REF!</v>
      </c>
      <c r="CB83" s="135" t="e">
        <f>IF(#REF!="","x",#REF!)</f>
        <v>#REF!</v>
      </c>
    </row>
    <row r="84" spans="1:80" x14ac:dyDescent="0.3">
      <c r="A84" s="111" t="s">
        <v>151</v>
      </c>
      <c r="B84" s="94" t="s">
        <v>150</v>
      </c>
      <c r="C84" s="135" t="e">
        <f>IF(#REF!="","x",#REF!)</f>
        <v>#REF!</v>
      </c>
      <c r="D84" s="135" t="e">
        <f>IF(#REF!="","x",#REF!)</f>
        <v>#REF!</v>
      </c>
      <c r="E84" s="135" t="e">
        <f>IF(#REF!="","x",#REF!)</f>
        <v>#REF!</v>
      </c>
      <c r="F84" s="135" t="e">
        <f>IF(#REF!="","x",#REF!)</f>
        <v>#REF!</v>
      </c>
      <c r="G84" s="135" t="e">
        <f>IF(#REF!="","x",#REF!)</f>
        <v>#REF!</v>
      </c>
      <c r="H84" s="135" t="e">
        <f>IF(#REF!="","x",#REF!)</f>
        <v>#REF!</v>
      </c>
      <c r="I84" s="135" t="e">
        <f>IF(#REF!="","x",#REF!)</f>
        <v>#REF!</v>
      </c>
      <c r="J84" s="135" t="e">
        <f>IF(#REF!="","x",#REF!)</f>
        <v>#REF!</v>
      </c>
      <c r="K84" s="135" t="e">
        <f>IF(#REF!="","x",#REF!)</f>
        <v>#REF!</v>
      </c>
      <c r="L84" s="135" t="e">
        <f>IF(#REF!="","x",#REF!)</f>
        <v>#REF!</v>
      </c>
      <c r="M84" s="135" t="e">
        <f>IF(#REF!="","x",#REF!)</f>
        <v>#REF!</v>
      </c>
      <c r="N84" s="135" t="e">
        <f>IF(#REF!="","x",#REF!)</f>
        <v>#REF!</v>
      </c>
      <c r="O84" s="135" t="e">
        <f>IF(#REF!="","x",#REF!)</f>
        <v>#REF!</v>
      </c>
      <c r="P84" s="135" t="e">
        <f>IF(#REF!="","x",#REF!)</f>
        <v>#REF!</v>
      </c>
      <c r="Q84" s="135" t="e">
        <f>IF(#REF!="","x",#REF!)</f>
        <v>#REF!</v>
      </c>
      <c r="R84" s="135" t="e">
        <f>IF(#REF!="","x",#REF!)</f>
        <v>#REF!</v>
      </c>
      <c r="S84" s="135" t="e">
        <f>IF(#REF!="","x",#REF!)</f>
        <v>#REF!</v>
      </c>
      <c r="T84" s="135" t="e">
        <f>IF(#REF!="","x",#REF!)</f>
        <v>#REF!</v>
      </c>
      <c r="U84" s="135" t="e">
        <f>IF(#REF!="","x",#REF!)</f>
        <v>#REF!</v>
      </c>
      <c r="V84" s="135" t="e">
        <f>IF(#REF!="","x",#REF!)</f>
        <v>#REF!</v>
      </c>
      <c r="W84" s="135" t="e">
        <f>IF(#REF!="","x",#REF!)</f>
        <v>#REF!</v>
      </c>
      <c r="X84" s="135" t="e">
        <f>IF(#REF!="","x",#REF!)</f>
        <v>#REF!</v>
      </c>
      <c r="Y84" s="135" t="e">
        <f>IF(#REF!="","x",#REF!)</f>
        <v>#REF!</v>
      </c>
      <c r="Z84" s="135" t="e">
        <f>IF(#REF!="","x",#REF!)</f>
        <v>#REF!</v>
      </c>
      <c r="AA84" s="135" t="e">
        <f>IF(#REF!="","x",#REF!)</f>
        <v>#REF!</v>
      </c>
      <c r="AB84" s="135" t="e">
        <f>IF(#REF!="","x",#REF!)</f>
        <v>#REF!</v>
      </c>
      <c r="AC84" s="135" t="e">
        <f>IF(#REF!="","x",#REF!)</f>
        <v>#REF!</v>
      </c>
      <c r="AD84" s="135" t="e">
        <f>IF(#REF!="","x",#REF!)</f>
        <v>#REF!</v>
      </c>
      <c r="AE84" s="135" t="e">
        <f>IF(#REF!="","x",#REF!)</f>
        <v>#REF!</v>
      </c>
      <c r="AF84" s="135" t="e">
        <f>IF(#REF!="","x",#REF!)</f>
        <v>#REF!</v>
      </c>
      <c r="AG84" s="135" t="e">
        <f>IF(#REF!="","x",#REF!)</f>
        <v>#REF!</v>
      </c>
      <c r="AH84" s="135" t="e">
        <f>IF(#REF!="","x",#REF!)</f>
        <v>#REF!</v>
      </c>
      <c r="AI84" s="135" t="e">
        <f>IF(#REF!="","x",#REF!)</f>
        <v>#REF!</v>
      </c>
      <c r="AJ84" s="135" t="e">
        <f>IF(#REF!="","x",#REF!)</f>
        <v>#REF!</v>
      </c>
      <c r="AK84" s="135" t="e">
        <f>IF(#REF!="","x",#REF!)</f>
        <v>#REF!</v>
      </c>
      <c r="AL84" s="135" t="e">
        <f>IF(#REF!="","x",#REF!)</f>
        <v>#REF!</v>
      </c>
      <c r="AM84" s="135" t="e">
        <f>IF(#REF!="","x",#REF!)</f>
        <v>#REF!</v>
      </c>
      <c r="AN84" s="135" t="e">
        <f>IF(#REF!="","x",#REF!)</f>
        <v>#REF!</v>
      </c>
      <c r="AO84" s="135" t="e">
        <f>IF(#REF!="","x",#REF!)</f>
        <v>#REF!</v>
      </c>
      <c r="AP84" s="135" t="e">
        <f>IF(#REF!="","x",#REF!)</f>
        <v>#REF!</v>
      </c>
      <c r="AQ84" s="135" t="e">
        <f>IF(#REF!="","x",#REF!)</f>
        <v>#REF!</v>
      </c>
      <c r="AR84" s="135" t="e">
        <f>IF(#REF!="","x",#REF!)</f>
        <v>#REF!</v>
      </c>
      <c r="AS84" s="135" t="e">
        <f>IF(#REF!="","x",#REF!)</f>
        <v>#REF!</v>
      </c>
      <c r="AT84" s="135" t="e">
        <f>IF(#REF!="","x",#REF!)</f>
        <v>#REF!</v>
      </c>
      <c r="AU84" s="135" t="e">
        <f>IF(#REF!="","x",#REF!)</f>
        <v>#REF!</v>
      </c>
      <c r="AV84" s="135" t="e">
        <f>IF(#REF!="","x",#REF!)</f>
        <v>#REF!</v>
      </c>
      <c r="AW84" s="135" t="e">
        <f>IF(#REF!="","x",#REF!)</f>
        <v>#REF!</v>
      </c>
      <c r="AX84" s="135" t="e">
        <f>IF(#REF!="","x",#REF!)</f>
        <v>#REF!</v>
      </c>
      <c r="AY84" s="135" t="e">
        <f>IF(#REF!="","x",#REF!)</f>
        <v>#REF!</v>
      </c>
      <c r="AZ84" s="135" t="e">
        <f>IF(#REF!="","x",#REF!)</f>
        <v>#REF!</v>
      </c>
      <c r="BA84" s="135" t="e">
        <f>IF(#REF!="","x",#REF!)</f>
        <v>#REF!</v>
      </c>
      <c r="BB84" s="135" t="e">
        <f>IF(#REF!="","x",#REF!)</f>
        <v>#REF!</v>
      </c>
      <c r="BC84" s="135" t="e">
        <f>IF(#REF!="","x",#REF!)</f>
        <v>#REF!</v>
      </c>
      <c r="BD84" s="135" t="e">
        <f>IF(#REF!="","x",#REF!)</f>
        <v>#REF!</v>
      </c>
      <c r="BE84" s="174" t="e">
        <f>IF(#REF!="","x",YEAR(#REF!))</f>
        <v>#REF!</v>
      </c>
      <c r="BF84" s="174" t="e">
        <f>IF(#REF!="","x",YEAR(#REF!))</f>
        <v>#REF!</v>
      </c>
      <c r="BG84" s="174" t="e">
        <f>IF(#REF!="","x",YEAR(#REF!))</f>
        <v>#REF!</v>
      </c>
      <c r="BH84" s="135" t="e">
        <f>IF(#REF!="","x",#REF!)</f>
        <v>#REF!</v>
      </c>
      <c r="BI84" s="135" t="e">
        <f>IF(#REF!="","x",#REF!)</f>
        <v>#REF!</v>
      </c>
      <c r="BJ84" s="135" t="e">
        <f>IF(#REF!="","x",#REF!)</f>
        <v>#REF!</v>
      </c>
      <c r="BK84" s="135" t="e">
        <f>IF(#REF!="","x",#REF!)</f>
        <v>#REF!</v>
      </c>
      <c r="BL84" s="135" t="e">
        <f>IF(#REF!="","x",#REF!)</f>
        <v>#REF!</v>
      </c>
      <c r="BM84" s="135" t="e">
        <f>IF(#REF!="","x",#REF!)</f>
        <v>#REF!</v>
      </c>
      <c r="BN84" s="135" t="e">
        <f>IF(#REF!="","x",#REF!)</f>
        <v>#REF!</v>
      </c>
      <c r="BO84" s="135" t="e">
        <f>IF(#REF!="","x",#REF!)</f>
        <v>#REF!</v>
      </c>
      <c r="BP84" s="135" t="e">
        <f>IF(#REF!="","x",#REF!)</f>
        <v>#REF!</v>
      </c>
      <c r="BQ84" s="135" t="e">
        <f>IF(#REF!="","x",#REF!)</f>
        <v>#REF!</v>
      </c>
      <c r="BR84" s="135" t="e">
        <f>IF(#REF!="","x",#REF!)</f>
        <v>#REF!</v>
      </c>
      <c r="BS84" s="135" t="e">
        <f>IF(#REF!="","x",#REF!)</f>
        <v>#REF!</v>
      </c>
      <c r="BT84" s="135" t="e">
        <f>IF(#REF!="","x",#REF!)</f>
        <v>#REF!</v>
      </c>
      <c r="BU84" s="135" t="e">
        <f>IF(#REF!="","x",#REF!)</f>
        <v>#REF!</v>
      </c>
      <c r="BV84" s="135" t="e">
        <f>IF(#REF!="","x",#REF!)</f>
        <v>#REF!</v>
      </c>
      <c r="BW84" s="135" t="e">
        <f>IF(#REF!="","x",#REF!)</f>
        <v>#REF!</v>
      </c>
      <c r="BX84" s="135" t="e">
        <f>IF(#REF!="","x",#REF!)</f>
        <v>#REF!</v>
      </c>
      <c r="BY84" s="135" t="e">
        <f>IF(#REF!="","x",#REF!)</f>
        <v>#REF!</v>
      </c>
      <c r="BZ84" s="135" t="e">
        <f>IF(#REF!="","x",#REF!)</f>
        <v>#REF!</v>
      </c>
      <c r="CA84" s="135" t="e">
        <f>IF(#REF!="","x",#REF!)</f>
        <v>#REF!</v>
      </c>
      <c r="CB84" s="135" t="e">
        <f>IF(#REF!="","x",#REF!)</f>
        <v>#REF!</v>
      </c>
    </row>
    <row r="85" spans="1:80" x14ac:dyDescent="0.3">
      <c r="A85" s="111" t="s">
        <v>153</v>
      </c>
      <c r="B85" s="94" t="s">
        <v>152</v>
      </c>
      <c r="C85" s="135" t="e">
        <f>IF(#REF!="","x",#REF!)</f>
        <v>#REF!</v>
      </c>
      <c r="D85" s="135" t="e">
        <f>IF(#REF!="","x",#REF!)</f>
        <v>#REF!</v>
      </c>
      <c r="E85" s="135" t="e">
        <f>IF(#REF!="","x",#REF!)</f>
        <v>#REF!</v>
      </c>
      <c r="F85" s="135" t="e">
        <f>IF(#REF!="","x",#REF!)</f>
        <v>#REF!</v>
      </c>
      <c r="G85" s="135" t="e">
        <f>IF(#REF!="","x",#REF!)</f>
        <v>#REF!</v>
      </c>
      <c r="H85" s="135" t="e">
        <f>IF(#REF!="","x",#REF!)</f>
        <v>#REF!</v>
      </c>
      <c r="I85" s="135" t="e">
        <f>IF(#REF!="","x",#REF!)</f>
        <v>#REF!</v>
      </c>
      <c r="J85" s="135" t="e">
        <f>IF(#REF!="","x",#REF!)</f>
        <v>#REF!</v>
      </c>
      <c r="K85" s="135" t="e">
        <f>IF(#REF!="","x",#REF!)</f>
        <v>#REF!</v>
      </c>
      <c r="L85" s="135" t="e">
        <f>IF(#REF!="","x",#REF!)</f>
        <v>#REF!</v>
      </c>
      <c r="M85" s="135" t="e">
        <f>IF(#REF!="","x",#REF!)</f>
        <v>#REF!</v>
      </c>
      <c r="N85" s="135" t="e">
        <f>IF(#REF!="","x",#REF!)</f>
        <v>#REF!</v>
      </c>
      <c r="O85" s="135" t="e">
        <f>IF(#REF!="","x",#REF!)</f>
        <v>#REF!</v>
      </c>
      <c r="P85" s="135" t="e">
        <f>IF(#REF!="","x",#REF!)</f>
        <v>#REF!</v>
      </c>
      <c r="Q85" s="135" t="e">
        <f>IF(#REF!="","x",#REF!)</f>
        <v>#REF!</v>
      </c>
      <c r="R85" s="135" t="e">
        <f>IF(#REF!="","x",#REF!)</f>
        <v>#REF!</v>
      </c>
      <c r="S85" s="135" t="e">
        <f>IF(#REF!="","x",#REF!)</f>
        <v>#REF!</v>
      </c>
      <c r="T85" s="135" t="e">
        <f>IF(#REF!="","x",#REF!)</f>
        <v>#REF!</v>
      </c>
      <c r="U85" s="135" t="e">
        <f>IF(#REF!="","x",#REF!)</f>
        <v>#REF!</v>
      </c>
      <c r="V85" s="135" t="e">
        <f>IF(#REF!="","x",#REF!)</f>
        <v>#REF!</v>
      </c>
      <c r="W85" s="135" t="e">
        <f>IF(#REF!="","x",#REF!)</f>
        <v>#REF!</v>
      </c>
      <c r="X85" s="135" t="e">
        <f>IF(#REF!="","x",#REF!)</f>
        <v>#REF!</v>
      </c>
      <c r="Y85" s="135" t="e">
        <f>IF(#REF!="","x",#REF!)</f>
        <v>#REF!</v>
      </c>
      <c r="Z85" s="135" t="e">
        <f>IF(#REF!="","x",#REF!)</f>
        <v>#REF!</v>
      </c>
      <c r="AA85" s="135" t="e">
        <f>IF(#REF!="","x",#REF!)</f>
        <v>#REF!</v>
      </c>
      <c r="AB85" s="135" t="e">
        <f>IF(#REF!="","x",#REF!)</f>
        <v>#REF!</v>
      </c>
      <c r="AC85" s="135" t="e">
        <f>IF(#REF!="","x",#REF!)</f>
        <v>#REF!</v>
      </c>
      <c r="AD85" s="135" t="e">
        <f>IF(#REF!="","x",#REF!)</f>
        <v>#REF!</v>
      </c>
      <c r="AE85" s="135" t="e">
        <f>IF(#REF!="","x",#REF!)</f>
        <v>#REF!</v>
      </c>
      <c r="AF85" s="135" t="e">
        <f>IF(#REF!="","x",#REF!)</f>
        <v>#REF!</v>
      </c>
      <c r="AG85" s="135" t="e">
        <f>IF(#REF!="","x",#REF!)</f>
        <v>#REF!</v>
      </c>
      <c r="AH85" s="135" t="e">
        <f>IF(#REF!="","x",#REF!)</f>
        <v>#REF!</v>
      </c>
      <c r="AI85" s="135" t="e">
        <f>IF(#REF!="","x",#REF!)</f>
        <v>#REF!</v>
      </c>
      <c r="AJ85" s="135" t="e">
        <f>IF(#REF!="","x",#REF!)</f>
        <v>#REF!</v>
      </c>
      <c r="AK85" s="135" t="e">
        <f>IF(#REF!="","x",#REF!)</f>
        <v>#REF!</v>
      </c>
      <c r="AL85" s="135" t="e">
        <f>IF(#REF!="","x",#REF!)</f>
        <v>#REF!</v>
      </c>
      <c r="AM85" s="135" t="e">
        <f>IF(#REF!="","x",#REF!)</f>
        <v>#REF!</v>
      </c>
      <c r="AN85" s="135" t="e">
        <f>IF(#REF!="","x",#REF!)</f>
        <v>#REF!</v>
      </c>
      <c r="AO85" s="135" t="e">
        <f>IF(#REF!="","x",#REF!)</f>
        <v>#REF!</v>
      </c>
      <c r="AP85" s="135" t="e">
        <f>IF(#REF!="","x",#REF!)</f>
        <v>#REF!</v>
      </c>
      <c r="AQ85" s="135" t="e">
        <f>IF(#REF!="","x",#REF!)</f>
        <v>#REF!</v>
      </c>
      <c r="AR85" s="135" t="e">
        <f>IF(#REF!="","x",#REF!)</f>
        <v>#REF!</v>
      </c>
      <c r="AS85" s="135" t="e">
        <f>IF(#REF!="","x",#REF!)</f>
        <v>#REF!</v>
      </c>
      <c r="AT85" s="135" t="e">
        <f>IF(#REF!="","x",#REF!)</f>
        <v>#REF!</v>
      </c>
      <c r="AU85" s="135" t="e">
        <f>IF(#REF!="","x",#REF!)</f>
        <v>#REF!</v>
      </c>
      <c r="AV85" s="135" t="e">
        <f>IF(#REF!="","x",#REF!)</f>
        <v>#REF!</v>
      </c>
      <c r="AW85" s="135" t="e">
        <f>IF(#REF!="","x",#REF!)</f>
        <v>#REF!</v>
      </c>
      <c r="AX85" s="135" t="e">
        <f>IF(#REF!="","x",#REF!)</f>
        <v>#REF!</v>
      </c>
      <c r="AY85" s="135" t="e">
        <f>IF(#REF!="","x",#REF!)</f>
        <v>#REF!</v>
      </c>
      <c r="AZ85" s="135" t="e">
        <f>IF(#REF!="","x",#REF!)</f>
        <v>#REF!</v>
      </c>
      <c r="BA85" s="135" t="e">
        <f>IF(#REF!="","x",#REF!)</f>
        <v>#REF!</v>
      </c>
      <c r="BB85" s="135" t="e">
        <f>IF(#REF!="","x",#REF!)</f>
        <v>#REF!</v>
      </c>
      <c r="BC85" s="135" t="e">
        <f>IF(#REF!="","x",#REF!)</f>
        <v>#REF!</v>
      </c>
      <c r="BD85" s="135" t="e">
        <f>IF(#REF!="","x",#REF!)</f>
        <v>#REF!</v>
      </c>
      <c r="BE85" s="174" t="e">
        <f>IF(#REF!="","x",YEAR(#REF!))</f>
        <v>#REF!</v>
      </c>
      <c r="BF85" s="174" t="e">
        <f>IF(#REF!="","x",YEAR(#REF!))</f>
        <v>#REF!</v>
      </c>
      <c r="BG85" s="174" t="e">
        <f>IF(#REF!="","x",YEAR(#REF!))</f>
        <v>#REF!</v>
      </c>
      <c r="BH85" s="135" t="e">
        <f>IF(#REF!="","x",#REF!)</f>
        <v>#REF!</v>
      </c>
      <c r="BI85" s="135" t="e">
        <f>IF(#REF!="","x",#REF!)</f>
        <v>#REF!</v>
      </c>
      <c r="BJ85" s="135" t="e">
        <f>IF(#REF!="","x",#REF!)</f>
        <v>#REF!</v>
      </c>
      <c r="BK85" s="135" t="e">
        <f>IF(#REF!="","x",#REF!)</f>
        <v>#REF!</v>
      </c>
      <c r="BL85" s="135" t="e">
        <f>IF(#REF!="","x",#REF!)</f>
        <v>#REF!</v>
      </c>
      <c r="BM85" s="135" t="e">
        <f>IF(#REF!="","x",#REF!)</f>
        <v>#REF!</v>
      </c>
      <c r="BN85" s="135" t="e">
        <f>IF(#REF!="","x",#REF!)</f>
        <v>#REF!</v>
      </c>
      <c r="BO85" s="135" t="e">
        <f>IF(#REF!="","x",#REF!)</f>
        <v>#REF!</v>
      </c>
      <c r="BP85" s="135" t="e">
        <f>IF(#REF!="","x",#REF!)</f>
        <v>#REF!</v>
      </c>
      <c r="BQ85" s="135" t="e">
        <f>IF(#REF!="","x",#REF!)</f>
        <v>#REF!</v>
      </c>
      <c r="BR85" s="135" t="e">
        <f>IF(#REF!="","x",#REF!)</f>
        <v>#REF!</v>
      </c>
      <c r="BS85" s="135" t="e">
        <f>IF(#REF!="","x",#REF!)</f>
        <v>#REF!</v>
      </c>
      <c r="BT85" s="135" t="e">
        <f>IF(#REF!="","x",#REF!)</f>
        <v>#REF!</v>
      </c>
      <c r="BU85" s="135" t="e">
        <f>IF(#REF!="","x",#REF!)</f>
        <v>#REF!</v>
      </c>
      <c r="BV85" s="135" t="e">
        <f>IF(#REF!="","x",#REF!)</f>
        <v>#REF!</v>
      </c>
      <c r="BW85" s="135" t="e">
        <f>IF(#REF!="","x",#REF!)</f>
        <v>#REF!</v>
      </c>
      <c r="BX85" s="135" t="e">
        <f>IF(#REF!="","x",#REF!)</f>
        <v>#REF!</v>
      </c>
      <c r="BY85" s="135" t="e">
        <f>IF(#REF!="","x",#REF!)</f>
        <v>#REF!</v>
      </c>
      <c r="BZ85" s="135" t="e">
        <f>IF(#REF!="","x",#REF!)</f>
        <v>#REF!</v>
      </c>
      <c r="CA85" s="135" t="e">
        <f>IF(#REF!="","x",#REF!)</f>
        <v>#REF!</v>
      </c>
      <c r="CB85" s="135" t="e">
        <f>IF(#REF!="","x",#REF!)</f>
        <v>#REF!</v>
      </c>
    </row>
    <row r="86" spans="1:80" x14ac:dyDescent="0.3">
      <c r="A86" s="111" t="s">
        <v>155</v>
      </c>
      <c r="B86" s="94" t="s">
        <v>154</v>
      </c>
      <c r="C86" s="135" t="e">
        <f>IF(#REF!="","x",#REF!)</f>
        <v>#REF!</v>
      </c>
      <c r="D86" s="135" t="e">
        <f>IF(#REF!="","x",#REF!)</f>
        <v>#REF!</v>
      </c>
      <c r="E86" s="135" t="e">
        <f>IF(#REF!="","x",#REF!)</f>
        <v>#REF!</v>
      </c>
      <c r="F86" s="135" t="e">
        <f>IF(#REF!="","x",#REF!)</f>
        <v>#REF!</v>
      </c>
      <c r="G86" s="135" t="e">
        <f>IF(#REF!="","x",#REF!)</f>
        <v>#REF!</v>
      </c>
      <c r="H86" s="135" t="e">
        <f>IF(#REF!="","x",#REF!)</f>
        <v>#REF!</v>
      </c>
      <c r="I86" s="135" t="e">
        <f>IF(#REF!="","x",#REF!)</f>
        <v>#REF!</v>
      </c>
      <c r="J86" s="135" t="e">
        <f>IF(#REF!="","x",#REF!)</f>
        <v>#REF!</v>
      </c>
      <c r="K86" s="135" t="e">
        <f>IF(#REF!="","x",#REF!)</f>
        <v>#REF!</v>
      </c>
      <c r="L86" s="135" t="e">
        <f>IF(#REF!="","x",#REF!)</f>
        <v>#REF!</v>
      </c>
      <c r="M86" s="135" t="e">
        <f>IF(#REF!="","x",#REF!)</f>
        <v>#REF!</v>
      </c>
      <c r="N86" s="135" t="e">
        <f>IF(#REF!="","x",#REF!)</f>
        <v>#REF!</v>
      </c>
      <c r="O86" s="135" t="e">
        <f>IF(#REF!="","x",#REF!)</f>
        <v>#REF!</v>
      </c>
      <c r="P86" s="135" t="e">
        <f>IF(#REF!="","x",#REF!)</f>
        <v>#REF!</v>
      </c>
      <c r="Q86" s="135" t="e">
        <f>IF(#REF!="","x",#REF!)</f>
        <v>#REF!</v>
      </c>
      <c r="R86" s="135" t="e">
        <f>IF(#REF!="","x",#REF!)</f>
        <v>#REF!</v>
      </c>
      <c r="S86" s="135" t="e">
        <f>IF(#REF!="","x",#REF!)</f>
        <v>#REF!</v>
      </c>
      <c r="T86" s="135" t="e">
        <f>IF(#REF!="","x",#REF!)</f>
        <v>#REF!</v>
      </c>
      <c r="U86" s="135" t="e">
        <f>IF(#REF!="","x",#REF!)</f>
        <v>#REF!</v>
      </c>
      <c r="V86" s="135" t="e">
        <f>IF(#REF!="","x",#REF!)</f>
        <v>#REF!</v>
      </c>
      <c r="W86" s="135" t="e">
        <f>IF(#REF!="","x",#REF!)</f>
        <v>#REF!</v>
      </c>
      <c r="X86" s="135" t="e">
        <f>IF(#REF!="","x",#REF!)</f>
        <v>#REF!</v>
      </c>
      <c r="Y86" s="135" t="e">
        <f>IF(#REF!="","x",#REF!)</f>
        <v>#REF!</v>
      </c>
      <c r="Z86" s="135" t="e">
        <f>IF(#REF!="","x",#REF!)</f>
        <v>#REF!</v>
      </c>
      <c r="AA86" s="135" t="e">
        <f>IF(#REF!="","x",#REF!)</f>
        <v>#REF!</v>
      </c>
      <c r="AB86" s="135" t="e">
        <f>IF(#REF!="","x",#REF!)</f>
        <v>#REF!</v>
      </c>
      <c r="AC86" s="135" t="e">
        <f>IF(#REF!="","x",#REF!)</f>
        <v>#REF!</v>
      </c>
      <c r="AD86" s="135" t="e">
        <f>IF(#REF!="","x",#REF!)</f>
        <v>#REF!</v>
      </c>
      <c r="AE86" s="135" t="e">
        <f>IF(#REF!="","x",#REF!)</f>
        <v>#REF!</v>
      </c>
      <c r="AF86" s="135" t="e">
        <f>IF(#REF!="","x",#REF!)</f>
        <v>#REF!</v>
      </c>
      <c r="AG86" s="135" t="e">
        <f>IF(#REF!="","x",#REF!)</f>
        <v>#REF!</v>
      </c>
      <c r="AH86" s="135" t="e">
        <f>IF(#REF!="","x",#REF!)</f>
        <v>#REF!</v>
      </c>
      <c r="AI86" s="135" t="e">
        <f>IF(#REF!="","x",#REF!)</f>
        <v>#REF!</v>
      </c>
      <c r="AJ86" s="135" t="e">
        <f>IF(#REF!="","x",#REF!)</f>
        <v>#REF!</v>
      </c>
      <c r="AK86" s="135" t="e">
        <f>IF(#REF!="","x",#REF!)</f>
        <v>#REF!</v>
      </c>
      <c r="AL86" s="135" t="e">
        <f>IF(#REF!="","x",#REF!)</f>
        <v>#REF!</v>
      </c>
      <c r="AM86" s="135" t="e">
        <f>IF(#REF!="","x",#REF!)</f>
        <v>#REF!</v>
      </c>
      <c r="AN86" s="135" t="e">
        <f>IF(#REF!="","x",#REF!)</f>
        <v>#REF!</v>
      </c>
      <c r="AO86" s="135" t="e">
        <f>IF(#REF!="","x",#REF!)</f>
        <v>#REF!</v>
      </c>
      <c r="AP86" s="135" t="e">
        <f>IF(#REF!="","x",#REF!)</f>
        <v>#REF!</v>
      </c>
      <c r="AQ86" s="135" t="e">
        <f>IF(#REF!="","x",#REF!)</f>
        <v>#REF!</v>
      </c>
      <c r="AR86" s="135" t="e">
        <f>IF(#REF!="","x",#REF!)</f>
        <v>#REF!</v>
      </c>
      <c r="AS86" s="135" t="e">
        <f>IF(#REF!="","x",#REF!)</f>
        <v>#REF!</v>
      </c>
      <c r="AT86" s="135" t="e">
        <f>IF(#REF!="","x",#REF!)</f>
        <v>#REF!</v>
      </c>
      <c r="AU86" s="135" t="e">
        <f>IF(#REF!="","x",#REF!)</f>
        <v>#REF!</v>
      </c>
      <c r="AV86" s="135" t="e">
        <f>IF(#REF!="","x",#REF!)</f>
        <v>#REF!</v>
      </c>
      <c r="AW86" s="135" t="e">
        <f>IF(#REF!="","x",#REF!)</f>
        <v>#REF!</v>
      </c>
      <c r="AX86" s="135" t="e">
        <f>IF(#REF!="","x",#REF!)</f>
        <v>#REF!</v>
      </c>
      <c r="AY86" s="135" t="e">
        <f>IF(#REF!="","x",#REF!)</f>
        <v>#REF!</v>
      </c>
      <c r="AZ86" s="135" t="e">
        <f>IF(#REF!="","x",#REF!)</f>
        <v>#REF!</v>
      </c>
      <c r="BA86" s="135" t="e">
        <f>IF(#REF!="","x",#REF!)</f>
        <v>#REF!</v>
      </c>
      <c r="BB86" s="135" t="e">
        <f>IF(#REF!="","x",#REF!)</f>
        <v>#REF!</v>
      </c>
      <c r="BC86" s="135" t="e">
        <f>IF(#REF!="","x",#REF!)</f>
        <v>#REF!</v>
      </c>
      <c r="BD86" s="135" t="e">
        <f>IF(#REF!="","x",#REF!)</f>
        <v>#REF!</v>
      </c>
      <c r="BE86" s="174" t="e">
        <f>IF(#REF!="","x",YEAR(#REF!))</f>
        <v>#REF!</v>
      </c>
      <c r="BF86" s="174" t="e">
        <f>IF(#REF!="","x",YEAR(#REF!))</f>
        <v>#REF!</v>
      </c>
      <c r="BG86" s="174" t="e">
        <f>IF(#REF!="","x",YEAR(#REF!))</f>
        <v>#REF!</v>
      </c>
      <c r="BH86" s="135" t="e">
        <f>IF(#REF!="","x",#REF!)</f>
        <v>#REF!</v>
      </c>
      <c r="BI86" s="135" t="e">
        <f>IF(#REF!="","x",#REF!)</f>
        <v>#REF!</v>
      </c>
      <c r="BJ86" s="135" t="e">
        <f>IF(#REF!="","x",#REF!)</f>
        <v>#REF!</v>
      </c>
      <c r="BK86" s="135" t="e">
        <f>IF(#REF!="","x",#REF!)</f>
        <v>#REF!</v>
      </c>
      <c r="BL86" s="135" t="e">
        <f>IF(#REF!="","x",#REF!)</f>
        <v>#REF!</v>
      </c>
      <c r="BM86" s="135" t="e">
        <f>IF(#REF!="","x",#REF!)</f>
        <v>#REF!</v>
      </c>
      <c r="BN86" s="135" t="e">
        <f>IF(#REF!="","x",#REF!)</f>
        <v>#REF!</v>
      </c>
      <c r="BO86" s="135" t="e">
        <f>IF(#REF!="","x",#REF!)</f>
        <v>#REF!</v>
      </c>
      <c r="BP86" s="135" t="e">
        <f>IF(#REF!="","x",#REF!)</f>
        <v>#REF!</v>
      </c>
      <c r="BQ86" s="135" t="e">
        <f>IF(#REF!="","x",#REF!)</f>
        <v>#REF!</v>
      </c>
      <c r="BR86" s="135" t="e">
        <f>IF(#REF!="","x",#REF!)</f>
        <v>#REF!</v>
      </c>
      <c r="BS86" s="135" t="e">
        <f>IF(#REF!="","x",#REF!)</f>
        <v>#REF!</v>
      </c>
      <c r="BT86" s="135" t="e">
        <f>IF(#REF!="","x",#REF!)</f>
        <v>#REF!</v>
      </c>
      <c r="BU86" s="135" t="e">
        <f>IF(#REF!="","x",#REF!)</f>
        <v>#REF!</v>
      </c>
      <c r="BV86" s="135" t="e">
        <f>IF(#REF!="","x",#REF!)</f>
        <v>#REF!</v>
      </c>
      <c r="BW86" s="135" t="e">
        <f>IF(#REF!="","x",#REF!)</f>
        <v>#REF!</v>
      </c>
      <c r="BX86" s="135" t="e">
        <f>IF(#REF!="","x",#REF!)</f>
        <v>#REF!</v>
      </c>
      <c r="BY86" s="135" t="e">
        <f>IF(#REF!="","x",#REF!)</f>
        <v>#REF!</v>
      </c>
      <c r="BZ86" s="135" t="e">
        <f>IF(#REF!="","x",#REF!)</f>
        <v>#REF!</v>
      </c>
      <c r="CA86" s="135" t="e">
        <f>IF(#REF!="","x",#REF!)</f>
        <v>#REF!</v>
      </c>
      <c r="CB86" s="135" t="e">
        <f>IF(#REF!="","x",#REF!)</f>
        <v>#REF!</v>
      </c>
    </row>
    <row r="87" spans="1:80" x14ac:dyDescent="0.3">
      <c r="A87" s="111" t="s">
        <v>157</v>
      </c>
      <c r="B87" s="94" t="s">
        <v>156</v>
      </c>
      <c r="C87" s="135" t="e">
        <f>IF(#REF!="","x",#REF!)</f>
        <v>#REF!</v>
      </c>
      <c r="D87" s="135" t="e">
        <f>IF(#REF!="","x",#REF!)</f>
        <v>#REF!</v>
      </c>
      <c r="E87" s="135" t="e">
        <f>IF(#REF!="","x",#REF!)</f>
        <v>#REF!</v>
      </c>
      <c r="F87" s="135" t="e">
        <f>IF(#REF!="","x",#REF!)</f>
        <v>#REF!</v>
      </c>
      <c r="G87" s="135" t="e">
        <f>IF(#REF!="","x",#REF!)</f>
        <v>#REF!</v>
      </c>
      <c r="H87" s="135" t="e">
        <f>IF(#REF!="","x",#REF!)</f>
        <v>#REF!</v>
      </c>
      <c r="I87" s="135" t="e">
        <f>IF(#REF!="","x",#REF!)</f>
        <v>#REF!</v>
      </c>
      <c r="J87" s="135" t="e">
        <f>IF(#REF!="","x",#REF!)</f>
        <v>#REF!</v>
      </c>
      <c r="K87" s="135" t="e">
        <f>IF(#REF!="","x",#REF!)</f>
        <v>#REF!</v>
      </c>
      <c r="L87" s="135" t="e">
        <f>IF(#REF!="","x",#REF!)</f>
        <v>#REF!</v>
      </c>
      <c r="M87" s="135" t="e">
        <f>IF(#REF!="","x",#REF!)</f>
        <v>#REF!</v>
      </c>
      <c r="N87" s="135" t="e">
        <f>IF(#REF!="","x",#REF!)</f>
        <v>#REF!</v>
      </c>
      <c r="O87" s="135" t="e">
        <f>IF(#REF!="","x",#REF!)</f>
        <v>#REF!</v>
      </c>
      <c r="P87" s="135" t="e">
        <f>IF(#REF!="","x",#REF!)</f>
        <v>#REF!</v>
      </c>
      <c r="Q87" s="135" t="e">
        <f>IF(#REF!="","x",#REF!)</f>
        <v>#REF!</v>
      </c>
      <c r="R87" s="135" t="e">
        <f>IF(#REF!="","x",#REF!)</f>
        <v>#REF!</v>
      </c>
      <c r="S87" s="135" t="e">
        <f>IF(#REF!="","x",#REF!)</f>
        <v>#REF!</v>
      </c>
      <c r="T87" s="135" t="e">
        <f>IF(#REF!="","x",#REF!)</f>
        <v>#REF!</v>
      </c>
      <c r="U87" s="135" t="e">
        <f>IF(#REF!="","x",#REF!)</f>
        <v>#REF!</v>
      </c>
      <c r="V87" s="135" t="e">
        <f>IF(#REF!="","x",#REF!)</f>
        <v>#REF!</v>
      </c>
      <c r="W87" s="135" t="e">
        <f>IF(#REF!="","x",#REF!)</f>
        <v>#REF!</v>
      </c>
      <c r="X87" s="135" t="e">
        <f>IF(#REF!="","x",#REF!)</f>
        <v>#REF!</v>
      </c>
      <c r="Y87" s="135" t="e">
        <f>IF(#REF!="","x",#REF!)</f>
        <v>#REF!</v>
      </c>
      <c r="Z87" s="135" t="e">
        <f>IF(#REF!="","x",#REF!)</f>
        <v>#REF!</v>
      </c>
      <c r="AA87" s="135" t="e">
        <f>IF(#REF!="","x",#REF!)</f>
        <v>#REF!</v>
      </c>
      <c r="AB87" s="135" t="e">
        <f>IF(#REF!="","x",#REF!)</f>
        <v>#REF!</v>
      </c>
      <c r="AC87" s="135" t="e">
        <f>IF(#REF!="","x",#REF!)</f>
        <v>#REF!</v>
      </c>
      <c r="AD87" s="135" t="e">
        <f>IF(#REF!="","x",#REF!)</f>
        <v>#REF!</v>
      </c>
      <c r="AE87" s="135" t="e">
        <f>IF(#REF!="","x",#REF!)</f>
        <v>#REF!</v>
      </c>
      <c r="AF87" s="135" t="e">
        <f>IF(#REF!="","x",#REF!)</f>
        <v>#REF!</v>
      </c>
      <c r="AG87" s="135" t="e">
        <f>IF(#REF!="","x",#REF!)</f>
        <v>#REF!</v>
      </c>
      <c r="AH87" s="135" t="e">
        <f>IF(#REF!="","x",#REF!)</f>
        <v>#REF!</v>
      </c>
      <c r="AI87" s="135" t="e">
        <f>IF(#REF!="","x",#REF!)</f>
        <v>#REF!</v>
      </c>
      <c r="AJ87" s="135" t="e">
        <f>IF(#REF!="","x",#REF!)</f>
        <v>#REF!</v>
      </c>
      <c r="AK87" s="135" t="e">
        <f>IF(#REF!="","x",#REF!)</f>
        <v>#REF!</v>
      </c>
      <c r="AL87" s="135" t="e">
        <f>IF(#REF!="","x",#REF!)</f>
        <v>#REF!</v>
      </c>
      <c r="AM87" s="135" t="e">
        <f>IF(#REF!="","x",#REF!)</f>
        <v>#REF!</v>
      </c>
      <c r="AN87" s="135" t="e">
        <f>IF(#REF!="","x",#REF!)</f>
        <v>#REF!</v>
      </c>
      <c r="AO87" s="135" t="e">
        <f>IF(#REF!="","x",#REF!)</f>
        <v>#REF!</v>
      </c>
      <c r="AP87" s="135" t="e">
        <f>IF(#REF!="","x",#REF!)</f>
        <v>#REF!</v>
      </c>
      <c r="AQ87" s="135" t="e">
        <f>IF(#REF!="","x",#REF!)</f>
        <v>#REF!</v>
      </c>
      <c r="AR87" s="135" t="e">
        <f>IF(#REF!="","x",#REF!)</f>
        <v>#REF!</v>
      </c>
      <c r="AS87" s="135" t="e">
        <f>IF(#REF!="","x",#REF!)</f>
        <v>#REF!</v>
      </c>
      <c r="AT87" s="135" t="e">
        <f>IF(#REF!="","x",#REF!)</f>
        <v>#REF!</v>
      </c>
      <c r="AU87" s="135" t="e">
        <f>IF(#REF!="","x",#REF!)</f>
        <v>#REF!</v>
      </c>
      <c r="AV87" s="135" t="e">
        <f>IF(#REF!="","x",#REF!)</f>
        <v>#REF!</v>
      </c>
      <c r="AW87" s="135" t="e">
        <f>IF(#REF!="","x",#REF!)</f>
        <v>#REF!</v>
      </c>
      <c r="AX87" s="135" t="e">
        <f>IF(#REF!="","x",#REF!)</f>
        <v>#REF!</v>
      </c>
      <c r="AY87" s="135" t="e">
        <f>IF(#REF!="","x",#REF!)</f>
        <v>#REF!</v>
      </c>
      <c r="AZ87" s="135" t="e">
        <f>IF(#REF!="","x",#REF!)</f>
        <v>#REF!</v>
      </c>
      <c r="BA87" s="135" t="e">
        <f>IF(#REF!="","x",#REF!)</f>
        <v>#REF!</v>
      </c>
      <c r="BB87" s="135" t="e">
        <f>IF(#REF!="","x",#REF!)</f>
        <v>#REF!</v>
      </c>
      <c r="BC87" s="135" t="e">
        <f>IF(#REF!="","x",#REF!)</f>
        <v>#REF!</v>
      </c>
      <c r="BD87" s="135" t="e">
        <f>IF(#REF!="","x",#REF!)</f>
        <v>#REF!</v>
      </c>
      <c r="BE87" s="174" t="e">
        <f>IF(#REF!="","x",YEAR(#REF!))</f>
        <v>#REF!</v>
      </c>
      <c r="BF87" s="174" t="e">
        <f>IF(#REF!="","x",YEAR(#REF!))</f>
        <v>#REF!</v>
      </c>
      <c r="BG87" s="174" t="e">
        <f>IF(#REF!="","x",YEAR(#REF!))</f>
        <v>#REF!</v>
      </c>
      <c r="BH87" s="135" t="e">
        <f>IF(#REF!="","x",#REF!)</f>
        <v>#REF!</v>
      </c>
      <c r="BI87" s="135" t="e">
        <f>IF(#REF!="","x",#REF!)</f>
        <v>#REF!</v>
      </c>
      <c r="BJ87" s="135" t="e">
        <f>IF(#REF!="","x",#REF!)</f>
        <v>#REF!</v>
      </c>
      <c r="BK87" s="135" t="e">
        <f>IF(#REF!="","x",#REF!)</f>
        <v>#REF!</v>
      </c>
      <c r="BL87" s="135" t="e">
        <f>IF(#REF!="","x",#REF!)</f>
        <v>#REF!</v>
      </c>
      <c r="BM87" s="135" t="e">
        <f>IF(#REF!="","x",#REF!)</f>
        <v>#REF!</v>
      </c>
      <c r="BN87" s="135" t="e">
        <f>IF(#REF!="","x",#REF!)</f>
        <v>#REF!</v>
      </c>
      <c r="BO87" s="135" t="e">
        <f>IF(#REF!="","x",#REF!)</f>
        <v>#REF!</v>
      </c>
      <c r="BP87" s="135" t="e">
        <f>IF(#REF!="","x",#REF!)</f>
        <v>#REF!</v>
      </c>
      <c r="BQ87" s="135" t="e">
        <f>IF(#REF!="","x",#REF!)</f>
        <v>#REF!</v>
      </c>
      <c r="BR87" s="135" t="e">
        <f>IF(#REF!="","x",#REF!)</f>
        <v>#REF!</v>
      </c>
      <c r="BS87" s="135" t="e">
        <f>IF(#REF!="","x",#REF!)</f>
        <v>#REF!</v>
      </c>
      <c r="BT87" s="135" t="e">
        <f>IF(#REF!="","x",#REF!)</f>
        <v>#REF!</v>
      </c>
      <c r="BU87" s="135" t="e">
        <f>IF(#REF!="","x",#REF!)</f>
        <v>#REF!</v>
      </c>
      <c r="BV87" s="135" t="e">
        <f>IF(#REF!="","x",#REF!)</f>
        <v>#REF!</v>
      </c>
      <c r="BW87" s="135" t="e">
        <f>IF(#REF!="","x",#REF!)</f>
        <v>#REF!</v>
      </c>
      <c r="BX87" s="135" t="e">
        <f>IF(#REF!="","x",#REF!)</f>
        <v>#REF!</v>
      </c>
      <c r="BY87" s="135" t="e">
        <f>IF(#REF!="","x",#REF!)</f>
        <v>#REF!</v>
      </c>
      <c r="BZ87" s="135" t="e">
        <f>IF(#REF!="","x",#REF!)</f>
        <v>#REF!</v>
      </c>
      <c r="CA87" s="135" t="e">
        <f>IF(#REF!="","x",#REF!)</f>
        <v>#REF!</v>
      </c>
      <c r="CB87" s="135" t="e">
        <f>IF(#REF!="","x",#REF!)</f>
        <v>#REF!</v>
      </c>
    </row>
    <row r="88" spans="1:80" x14ac:dyDescent="0.3">
      <c r="A88" s="111" t="s">
        <v>159</v>
      </c>
      <c r="B88" s="94" t="s">
        <v>158</v>
      </c>
      <c r="C88" s="135" t="e">
        <f>IF(#REF!="","x",#REF!)</f>
        <v>#REF!</v>
      </c>
      <c r="D88" s="135" t="e">
        <f>IF(#REF!="","x",#REF!)</f>
        <v>#REF!</v>
      </c>
      <c r="E88" s="135" t="e">
        <f>IF(#REF!="","x",#REF!)</f>
        <v>#REF!</v>
      </c>
      <c r="F88" s="135" t="e">
        <f>IF(#REF!="","x",#REF!)</f>
        <v>#REF!</v>
      </c>
      <c r="G88" s="135" t="e">
        <f>IF(#REF!="","x",#REF!)</f>
        <v>#REF!</v>
      </c>
      <c r="H88" s="135" t="e">
        <f>IF(#REF!="","x",#REF!)</f>
        <v>#REF!</v>
      </c>
      <c r="I88" s="135" t="e">
        <f>IF(#REF!="","x",#REF!)</f>
        <v>#REF!</v>
      </c>
      <c r="J88" s="135" t="e">
        <f>IF(#REF!="","x",#REF!)</f>
        <v>#REF!</v>
      </c>
      <c r="K88" s="135" t="e">
        <f>IF(#REF!="","x",#REF!)</f>
        <v>#REF!</v>
      </c>
      <c r="L88" s="135" t="e">
        <f>IF(#REF!="","x",#REF!)</f>
        <v>#REF!</v>
      </c>
      <c r="M88" s="135" t="e">
        <f>IF(#REF!="","x",#REF!)</f>
        <v>#REF!</v>
      </c>
      <c r="N88" s="135" t="e">
        <f>IF(#REF!="","x",#REF!)</f>
        <v>#REF!</v>
      </c>
      <c r="O88" s="135" t="e">
        <f>IF(#REF!="","x",#REF!)</f>
        <v>#REF!</v>
      </c>
      <c r="P88" s="135" t="e">
        <f>IF(#REF!="","x",#REF!)</f>
        <v>#REF!</v>
      </c>
      <c r="Q88" s="135" t="e">
        <f>IF(#REF!="","x",#REF!)</f>
        <v>#REF!</v>
      </c>
      <c r="R88" s="135" t="e">
        <f>IF(#REF!="","x",#REF!)</f>
        <v>#REF!</v>
      </c>
      <c r="S88" s="135" t="e">
        <f>IF(#REF!="","x",#REF!)</f>
        <v>#REF!</v>
      </c>
      <c r="T88" s="135" t="e">
        <f>IF(#REF!="","x",#REF!)</f>
        <v>#REF!</v>
      </c>
      <c r="U88" s="135" t="e">
        <f>IF(#REF!="","x",#REF!)</f>
        <v>#REF!</v>
      </c>
      <c r="V88" s="135" t="e">
        <f>IF(#REF!="","x",#REF!)</f>
        <v>#REF!</v>
      </c>
      <c r="W88" s="135" t="e">
        <f>IF(#REF!="","x",#REF!)</f>
        <v>#REF!</v>
      </c>
      <c r="X88" s="135" t="e">
        <f>IF(#REF!="","x",#REF!)</f>
        <v>#REF!</v>
      </c>
      <c r="Y88" s="135" t="e">
        <f>IF(#REF!="","x",#REF!)</f>
        <v>#REF!</v>
      </c>
      <c r="Z88" s="135" t="e">
        <f>IF(#REF!="","x",#REF!)</f>
        <v>#REF!</v>
      </c>
      <c r="AA88" s="135" t="e">
        <f>IF(#REF!="","x",#REF!)</f>
        <v>#REF!</v>
      </c>
      <c r="AB88" s="135" t="e">
        <f>IF(#REF!="","x",#REF!)</f>
        <v>#REF!</v>
      </c>
      <c r="AC88" s="135" t="e">
        <f>IF(#REF!="","x",#REF!)</f>
        <v>#REF!</v>
      </c>
      <c r="AD88" s="135" t="e">
        <f>IF(#REF!="","x",#REF!)</f>
        <v>#REF!</v>
      </c>
      <c r="AE88" s="135" t="e">
        <f>IF(#REF!="","x",#REF!)</f>
        <v>#REF!</v>
      </c>
      <c r="AF88" s="135" t="e">
        <f>IF(#REF!="","x",#REF!)</f>
        <v>#REF!</v>
      </c>
      <c r="AG88" s="135" t="e">
        <f>IF(#REF!="","x",#REF!)</f>
        <v>#REF!</v>
      </c>
      <c r="AH88" s="135" t="e">
        <f>IF(#REF!="","x",#REF!)</f>
        <v>#REF!</v>
      </c>
      <c r="AI88" s="135" t="e">
        <f>IF(#REF!="","x",#REF!)</f>
        <v>#REF!</v>
      </c>
      <c r="AJ88" s="135" t="e">
        <f>IF(#REF!="","x",#REF!)</f>
        <v>#REF!</v>
      </c>
      <c r="AK88" s="135" t="e">
        <f>IF(#REF!="","x",#REF!)</f>
        <v>#REF!</v>
      </c>
      <c r="AL88" s="135" t="e">
        <f>IF(#REF!="","x",#REF!)</f>
        <v>#REF!</v>
      </c>
      <c r="AM88" s="135" t="e">
        <f>IF(#REF!="","x",#REF!)</f>
        <v>#REF!</v>
      </c>
      <c r="AN88" s="135" t="e">
        <f>IF(#REF!="","x",#REF!)</f>
        <v>#REF!</v>
      </c>
      <c r="AO88" s="135" t="e">
        <f>IF(#REF!="","x",#REF!)</f>
        <v>#REF!</v>
      </c>
      <c r="AP88" s="135" t="e">
        <f>IF(#REF!="","x",#REF!)</f>
        <v>#REF!</v>
      </c>
      <c r="AQ88" s="135" t="e">
        <f>IF(#REF!="","x",#REF!)</f>
        <v>#REF!</v>
      </c>
      <c r="AR88" s="135" t="e">
        <f>IF(#REF!="","x",#REF!)</f>
        <v>#REF!</v>
      </c>
      <c r="AS88" s="135" t="e">
        <f>IF(#REF!="","x",#REF!)</f>
        <v>#REF!</v>
      </c>
      <c r="AT88" s="135" t="e">
        <f>IF(#REF!="","x",#REF!)</f>
        <v>#REF!</v>
      </c>
      <c r="AU88" s="135" t="e">
        <f>IF(#REF!="","x",#REF!)</f>
        <v>#REF!</v>
      </c>
      <c r="AV88" s="135" t="e">
        <f>IF(#REF!="","x",#REF!)</f>
        <v>#REF!</v>
      </c>
      <c r="AW88" s="135" t="e">
        <f>IF(#REF!="","x",#REF!)</f>
        <v>#REF!</v>
      </c>
      <c r="AX88" s="135" t="e">
        <f>IF(#REF!="","x",#REF!)</f>
        <v>#REF!</v>
      </c>
      <c r="AY88" s="135" t="e">
        <f>IF(#REF!="","x",#REF!)</f>
        <v>#REF!</v>
      </c>
      <c r="AZ88" s="135" t="e">
        <f>IF(#REF!="","x",#REF!)</f>
        <v>#REF!</v>
      </c>
      <c r="BA88" s="135" t="e">
        <f>IF(#REF!="","x",#REF!)</f>
        <v>#REF!</v>
      </c>
      <c r="BB88" s="135" t="e">
        <f>IF(#REF!="","x",#REF!)</f>
        <v>#REF!</v>
      </c>
      <c r="BC88" s="135" t="e">
        <f>IF(#REF!="","x",#REF!)</f>
        <v>#REF!</v>
      </c>
      <c r="BD88" s="135" t="e">
        <f>IF(#REF!="","x",#REF!)</f>
        <v>#REF!</v>
      </c>
      <c r="BE88" s="174" t="e">
        <f>IF(#REF!="","x",YEAR(#REF!))</f>
        <v>#REF!</v>
      </c>
      <c r="BF88" s="174" t="e">
        <f>IF(#REF!="","x",YEAR(#REF!))</f>
        <v>#REF!</v>
      </c>
      <c r="BG88" s="174" t="e">
        <f>IF(#REF!="","x",YEAR(#REF!))</f>
        <v>#REF!</v>
      </c>
      <c r="BH88" s="135" t="e">
        <f>IF(#REF!="","x",#REF!)</f>
        <v>#REF!</v>
      </c>
      <c r="BI88" s="135" t="e">
        <f>IF(#REF!="","x",#REF!)</f>
        <v>#REF!</v>
      </c>
      <c r="BJ88" s="135" t="e">
        <f>IF(#REF!="","x",#REF!)</f>
        <v>#REF!</v>
      </c>
      <c r="BK88" s="135" t="e">
        <f>IF(#REF!="","x",#REF!)</f>
        <v>#REF!</v>
      </c>
      <c r="BL88" s="135" t="e">
        <f>IF(#REF!="","x",#REF!)</f>
        <v>#REF!</v>
      </c>
      <c r="BM88" s="135" t="e">
        <f>IF(#REF!="","x",#REF!)</f>
        <v>#REF!</v>
      </c>
      <c r="BN88" s="135" t="e">
        <f>IF(#REF!="","x",#REF!)</f>
        <v>#REF!</v>
      </c>
      <c r="BO88" s="135" t="e">
        <f>IF(#REF!="","x",#REF!)</f>
        <v>#REF!</v>
      </c>
      <c r="BP88" s="135" t="e">
        <f>IF(#REF!="","x",#REF!)</f>
        <v>#REF!</v>
      </c>
      <c r="BQ88" s="135" t="e">
        <f>IF(#REF!="","x",#REF!)</f>
        <v>#REF!</v>
      </c>
      <c r="BR88" s="135" t="e">
        <f>IF(#REF!="","x",#REF!)</f>
        <v>#REF!</v>
      </c>
      <c r="BS88" s="135" t="e">
        <f>IF(#REF!="","x",#REF!)</f>
        <v>#REF!</v>
      </c>
      <c r="BT88" s="135" t="e">
        <f>IF(#REF!="","x",#REF!)</f>
        <v>#REF!</v>
      </c>
      <c r="BU88" s="135" t="e">
        <f>IF(#REF!="","x",#REF!)</f>
        <v>#REF!</v>
      </c>
      <c r="BV88" s="135" t="e">
        <f>IF(#REF!="","x",#REF!)</f>
        <v>#REF!</v>
      </c>
      <c r="BW88" s="135" t="e">
        <f>IF(#REF!="","x",#REF!)</f>
        <v>#REF!</v>
      </c>
      <c r="BX88" s="135" t="e">
        <f>IF(#REF!="","x",#REF!)</f>
        <v>#REF!</v>
      </c>
      <c r="BY88" s="135" t="e">
        <f>IF(#REF!="","x",#REF!)</f>
        <v>#REF!</v>
      </c>
      <c r="BZ88" s="135" t="e">
        <f>IF(#REF!="","x",#REF!)</f>
        <v>#REF!</v>
      </c>
      <c r="CA88" s="135" t="e">
        <f>IF(#REF!="","x",#REF!)</f>
        <v>#REF!</v>
      </c>
      <c r="CB88" s="135" t="e">
        <f>IF(#REF!="","x",#REF!)</f>
        <v>#REF!</v>
      </c>
    </row>
    <row r="89" spans="1:80" x14ac:dyDescent="0.3">
      <c r="A89" s="111" t="s">
        <v>161</v>
      </c>
      <c r="B89" s="94" t="s">
        <v>160</v>
      </c>
      <c r="C89" s="135" t="e">
        <f>IF(#REF!="","x",#REF!)</f>
        <v>#REF!</v>
      </c>
      <c r="D89" s="135" t="e">
        <f>IF(#REF!="","x",#REF!)</f>
        <v>#REF!</v>
      </c>
      <c r="E89" s="135" t="e">
        <f>IF(#REF!="","x",#REF!)</f>
        <v>#REF!</v>
      </c>
      <c r="F89" s="135" t="e">
        <f>IF(#REF!="","x",#REF!)</f>
        <v>#REF!</v>
      </c>
      <c r="G89" s="135" t="e">
        <f>IF(#REF!="","x",#REF!)</f>
        <v>#REF!</v>
      </c>
      <c r="H89" s="135" t="e">
        <f>IF(#REF!="","x",#REF!)</f>
        <v>#REF!</v>
      </c>
      <c r="I89" s="135" t="e">
        <f>IF(#REF!="","x",#REF!)</f>
        <v>#REF!</v>
      </c>
      <c r="J89" s="135" t="e">
        <f>IF(#REF!="","x",#REF!)</f>
        <v>#REF!</v>
      </c>
      <c r="K89" s="135" t="e">
        <f>IF(#REF!="","x",#REF!)</f>
        <v>#REF!</v>
      </c>
      <c r="L89" s="135" t="e">
        <f>IF(#REF!="","x",#REF!)</f>
        <v>#REF!</v>
      </c>
      <c r="M89" s="135" t="e">
        <f>IF(#REF!="","x",#REF!)</f>
        <v>#REF!</v>
      </c>
      <c r="N89" s="135" t="e">
        <f>IF(#REF!="","x",#REF!)</f>
        <v>#REF!</v>
      </c>
      <c r="O89" s="135" t="e">
        <f>IF(#REF!="","x",#REF!)</f>
        <v>#REF!</v>
      </c>
      <c r="P89" s="135" t="e">
        <f>IF(#REF!="","x",#REF!)</f>
        <v>#REF!</v>
      </c>
      <c r="Q89" s="135" t="e">
        <f>IF(#REF!="","x",#REF!)</f>
        <v>#REF!</v>
      </c>
      <c r="R89" s="135" t="e">
        <f>IF(#REF!="","x",#REF!)</f>
        <v>#REF!</v>
      </c>
      <c r="S89" s="135" t="e">
        <f>IF(#REF!="","x",#REF!)</f>
        <v>#REF!</v>
      </c>
      <c r="T89" s="135" t="e">
        <f>IF(#REF!="","x",#REF!)</f>
        <v>#REF!</v>
      </c>
      <c r="U89" s="135" t="e">
        <f>IF(#REF!="","x",#REF!)</f>
        <v>#REF!</v>
      </c>
      <c r="V89" s="135" t="e">
        <f>IF(#REF!="","x",#REF!)</f>
        <v>#REF!</v>
      </c>
      <c r="W89" s="135" t="e">
        <f>IF(#REF!="","x",#REF!)</f>
        <v>#REF!</v>
      </c>
      <c r="X89" s="135" t="e">
        <f>IF(#REF!="","x",#REF!)</f>
        <v>#REF!</v>
      </c>
      <c r="Y89" s="135" t="e">
        <f>IF(#REF!="","x",#REF!)</f>
        <v>#REF!</v>
      </c>
      <c r="Z89" s="135" t="e">
        <f>IF(#REF!="","x",#REF!)</f>
        <v>#REF!</v>
      </c>
      <c r="AA89" s="135" t="e">
        <f>IF(#REF!="","x",#REF!)</f>
        <v>#REF!</v>
      </c>
      <c r="AB89" s="135" t="e">
        <f>IF(#REF!="","x",#REF!)</f>
        <v>#REF!</v>
      </c>
      <c r="AC89" s="135" t="e">
        <f>IF(#REF!="","x",#REF!)</f>
        <v>#REF!</v>
      </c>
      <c r="AD89" s="135" t="e">
        <f>IF(#REF!="","x",#REF!)</f>
        <v>#REF!</v>
      </c>
      <c r="AE89" s="135" t="e">
        <f>IF(#REF!="","x",#REF!)</f>
        <v>#REF!</v>
      </c>
      <c r="AF89" s="135" t="e">
        <f>IF(#REF!="","x",#REF!)</f>
        <v>#REF!</v>
      </c>
      <c r="AG89" s="135" t="e">
        <f>IF(#REF!="","x",#REF!)</f>
        <v>#REF!</v>
      </c>
      <c r="AH89" s="135" t="e">
        <f>IF(#REF!="","x",#REF!)</f>
        <v>#REF!</v>
      </c>
      <c r="AI89" s="135" t="e">
        <f>IF(#REF!="","x",#REF!)</f>
        <v>#REF!</v>
      </c>
      <c r="AJ89" s="135" t="e">
        <f>IF(#REF!="","x",#REF!)</f>
        <v>#REF!</v>
      </c>
      <c r="AK89" s="135" t="e">
        <f>IF(#REF!="","x",#REF!)</f>
        <v>#REF!</v>
      </c>
      <c r="AL89" s="135" t="e">
        <f>IF(#REF!="","x",#REF!)</f>
        <v>#REF!</v>
      </c>
      <c r="AM89" s="135" t="e">
        <f>IF(#REF!="","x",#REF!)</f>
        <v>#REF!</v>
      </c>
      <c r="AN89" s="135" t="e">
        <f>IF(#REF!="","x",#REF!)</f>
        <v>#REF!</v>
      </c>
      <c r="AO89" s="135" t="e">
        <f>IF(#REF!="","x",#REF!)</f>
        <v>#REF!</v>
      </c>
      <c r="AP89" s="135" t="e">
        <f>IF(#REF!="","x",#REF!)</f>
        <v>#REF!</v>
      </c>
      <c r="AQ89" s="135" t="e">
        <f>IF(#REF!="","x",#REF!)</f>
        <v>#REF!</v>
      </c>
      <c r="AR89" s="135" t="e">
        <f>IF(#REF!="","x",#REF!)</f>
        <v>#REF!</v>
      </c>
      <c r="AS89" s="135" t="e">
        <f>IF(#REF!="","x",#REF!)</f>
        <v>#REF!</v>
      </c>
      <c r="AT89" s="135" t="e">
        <f>IF(#REF!="","x",#REF!)</f>
        <v>#REF!</v>
      </c>
      <c r="AU89" s="135" t="e">
        <f>IF(#REF!="","x",#REF!)</f>
        <v>#REF!</v>
      </c>
      <c r="AV89" s="135" t="e">
        <f>IF(#REF!="","x",#REF!)</f>
        <v>#REF!</v>
      </c>
      <c r="AW89" s="135" t="e">
        <f>IF(#REF!="","x",#REF!)</f>
        <v>#REF!</v>
      </c>
      <c r="AX89" s="135" t="e">
        <f>IF(#REF!="","x",#REF!)</f>
        <v>#REF!</v>
      </c>
      <c r="AY89" s="135" t="e">
        <f>IF(#REF!="","x",#REF!)</f>
        <v>#REF!</v>
      </c>
      <c r="AZ89" s="135" t="e">
        <f>IF(#REF!="","x",#REF!)</f>
        <v>#REF!</v>
      </c>
      <c r="BA89" s="135" t="e">
        <f>IF(#REF!="","x",#REF!)</f>
        <v>#REF!</v>
      </c>
      <c r="BB89" s="135" t="e">
        <f>IF(#REF!="","x",#REF!)</f>
        <v>#REF!</v>
      </c>
      <c r="BC89" s="135" t="e">
        <f>IF(#REF!="","x",#REF!)</f>
        <v>#REF!</v>
      </c>
      <c r="BD89" s="135" t="e">
        <f>IF(#REF!="","x",#REF!)</f>
        <v>#REF!</v>
      </c>
      <c r="BE89" s="174" t="e">
        <f>IF(#REF!="","x",YEAR(#REF!))</f>
        <v>#REF!</v>
      </c>
      <c r="BF89" s="174" t="e">
        <f>IF(#REF!="","x",YEAR(#REF!))</f>
        <v>#REF!</v>
      </c>
      <c r="BG89" s="174" t="e">
        <f>IF(#REF!="","x",YEAR(#REF!))</f>
        <v>#REF!</v>
      </c>
      <c r="BH89" s="135" t="e">
        <f>IF(#REF!="","x",#REF!)</f>
        <v>#REF!</v>
      </c>
      <c r="BI89" s="135" t="e">
        <f>IF(#REF!="","x",#REF!)</f>
        <v>#REF!</v>
      </c>
      <c r="BJ89" s="135" t="e">
        <f>IF(#REF!="","x",#REF!)</f>
        <v>#REF!</v>
      </c>
      <c r="BK89" s="135" t="e">
        <f>IF(#REF!="","x",#REF!)</f>
        <v>#REF!</v>
      </c>
      <c r="BL89" s="135" t="e">
        <f>IF(#REF!="","x",#REF!)</f>
        <v>#REF!</v>
      </c>
      <c r="BM89" s="135" t="e">
        <f>IF(#REF!="","x",#REF!)</f>
        <v>#REF!</v>
      </c>
      <c r="BN89" s="135" t="e">
        <f>IF(#REF!="","x",#REF!)</f>
        <v>#REF!</v>
      </c>
      <c r="BO89" s="135" t="e">
        <f>IF(#REF!="","x",#REF!)</f>
        <v>#REF!</v>
      </c>
      <c r="BP89" s="135" t="e">
        <f>IF(#REF!="","x",#REF!)</f>
        <v>#REF!</v>
      </c>
      <c r="BQ89" s="135" t="e">
        <f>IF(#REF!="","x",#REF!)</f>
        <v>#REF!</v>
      </c>
      <c r="BR89" s="135" t="e">
        <f>IF(#REF!="","x",#REF!)</f>
        <v>#REF!</v>
      </c>
      <c r="BS89" s="135" t="e">
        <f>IF(#REF!="","x",#REF!)</f>
        <v>#REF!</v>
      </c>
      <c r="BT89" s="135" t="e">
        <f>IF(#REF!="","x",#REF!)</f>
        <v>#REF!</v>
      </c>
      <c r="BU89" s="135" t="e">
        <f>IF(#REF!="","x",#REF!)</f>
        <v>#REF!</v>
      </c>
      <c r="BV89" s="135" t="e">
        <f>IF(#REF!="","x",#REF!)</f>
        <v>#REF!</v>
      </c>
      <c r="BW89" s="135" t="e">
        <f>IF(#REF!="","x",#REF!)</f>
        <v>#REF!</v>
      </c>
      <c r="BX89" s="135" t="e">
        <f>IF(#REF!="","x",#REF!)</f>
        <v>#REF!</v>
      </c>
      <c r="BY89" s="135" t="e">
        <f>IF(#REF!="","x",#REF!)</f>
        <v>#REF!</v>
      </c>
      <c r="BZ89" s="135" t="e">
        <f>IF(#REF!="","x",#REF!)</f>
        <v>#REF!</v>
      </c>
      <c r="CA89" s="135" t="e">
        <f>IF(#REF!="","x",#REF!)</f>
        <v>#REF!</v>
      </c>
      <c r="CB89" s="135" t="e">
        <f>IF(#REF!="","x",#REF!)</f>
        <v>#REF!</v>
      </c>
    </row>
    <row r="90" spans="1:80" x14ac:dyDescent="0.3">
      <c r="A90" s="111" t="s">
        <v>163</v>
      </c>
      <c r="B90" s="94" t="s">
        <v>162</v>
      </c>
      <c r="C90" s="135" t="e">
        <f>IF(#REF!="","x",#REF!)</f>
        <v>#REF!</v>
      </c>
      <c r="D90" s="135" t="e">
        <f>IF(#REF!="","x",#REF!)</f>
        <v>#REF!</v>
      </c>
      <c r="E90" s="135" t="e">
        <f>IF(#REF!="","x",#REF!)</f>
        <v>#REF!</v>
      </c>
      <c r="F90" s="135" t="e">
        <f>IF(#REF!="","x",#REF!)</f>
        <v>#REF!</v>
      </c>
      <c r="G90" s="135" t="e">
        <f>IF(#REF!="","x",#REF!)</f>
        <v>#REF!</v>
      </c>
      <c r="H90" s="135" t="e">
        <f>IF(#REF!="","x",#REF!)</f>
        <v>#REF!</v>
      </c>
      <c r="I90" s="135" t="e">
        <f>IF(#REF!="","x",#REF!)</f>
        <v>#REF!</v>
      </c>
      <c r="J90" s="135" t="e">
        <f>IF(#REF!="","x",#REF!)</f>
        <v>#REF!</v>
      </c>
      <c r="K90" s="135" t="e">
        <f>IF(#REF!="","x",#REF!)</f>
        <v>#REF!</v>
      </c>
      <c r="L90" s="135" t="e">
        <f>IF(#REF!="","x",#REF!)</f>
        <v>#REF!</v>
      </c>
      <c r="M90" s="135" t="e">
        <f>IF(#REF!="","x",#REF!)</f>
        <v>#REF!</v>
      </c>
      <c r="N90" s="135" t="e">
        <f>IF(#REF!="","x",#REF!)</f>
        <v>#REF!</v>
      </c>
      <c r="O90" s="135" t="e">
        <f>IF(#REF!="","x",#REF!)</f>
        <v>#REF!</v>
      </c>
      <c r="P90" s="135" t="e">
        <f>IF(#REF!="","x",#REF!)</f>
        <v>#REF!</v>
      </c>
      <c r="Q90" s="135" t="e">
        <f>IF(#REF!="","x",#REF!)</f>
        <v>#REF!</v>
      </c>
      <c r="R90" s="135" t="e">
        <f>IF(#REF!="","x",#REF!)</f>
        <v>#REF!</v>
      </c>
      <c r="S90" s="135" t="e">
        <f>IF(#REF!="","x",#REF!)</f>
        <v>#REF!</v>
      </c>
      <c r="T90" s="135" t="e">
        <f>IF(#REF!="","x",#REF!)</f>
        <v>#REF!</v>
      </c>
      <c r="U90" s="135" t="e">
        <f>IF(#REF!="","x",#REF!)</f>
        <v>#REF!</v>
      </c>
      <c r="V90" s="135" t="e">
        <f>IF(#REF!="","x",#REF!)</f>
        <v>#REF!</v>
      </c>
      <c r="W90" s="135" t="e">
        <f>IF(#REF!="","x",#REF!)</f>
        <v>#REF!</v>
      </c>
      <c r="X90" s="135" t="e">
        <f>IF(#REF!="","x",#REF!)</f>
        <v>#REF!</v>
      </c>
      <c r="Y90" s="135" t="e">
        <f>IF(#REF!="","x",#REF!)</f>
        <v>#REF!</v>
      </c>
      <c r="Z90" s="135" t="e">
        <f>IF(#REF!="","x",#REF!)</f>
        <v>#REF!</v>
      </c>
      <c r="AA90" s="135" t="e">
        <f>IF(#REF!="","x",#REF!)</f>
        <v>#REF!</v>
      </c>
      <c r="AB90" s="135" t="e">
        <f>IF(#REF!="","x",#REF!)</f>
        <v>#REF!</v>
      </c>
      <c r="AC90" s="135" t="e">
        <f>IF(#REF!="","x",#REF!)</f>
        <v>#REF!</v>
      </c>
      <c r="AD90" s="135" t="e">
        <f>IF(#REF!="","x",#REF!)</f>
        <v>#REF!</v>
      </c>
      <c r="AE90" s="135" t="e">
        <f>IF(#REF!="","x",#REF!)</f>
        <v>#REF!</v>
      </c>
      <c r="AF90" s="135" t="e">
        <f>IF(#REF!="","x",#REF!)</f>
        <v>#REF!</v>
      </c>
      <c r="AG90" s="135" t="e">
        <f>IF(#REF!="","x",#REF!)</f>
        <v>#REF!</v>
      </c>
      <c r="AH90" s="135" t="e">
        <f>IF(#REF!="","x",#REF!)</f>
        <v>#REF!</v>
      </c>
      <c r="AI90" s="135" t="e">
        <f>IF(#REF!="","x",#REF!)</f>
        <v>#REF!</v>
      </c>
      <c r="AJ90" s="135" t="e">
        <f>IF(#REF!="","x",#REF!)</f>
        <v>#REF!</v>
      </c>
      <c r="AK90" s="135" t="e">
        <f>IF(#REF!="","x",#REF!)</f>
        <v>#REF!</v>
      </c>
      <c r="AL90" s="135" t="e">
        <f>IF(#REF!="","x",#REF!)</f>
        <v>#REF!</v>
      </c>
      <c r="AM90" s="135" t="e">
        <f>IF(#REF!="","x",#REF!)</f>
        <v>#REF!</v>
      </c>
      <c r="AN90" s="135" t="e">
        <f>IF(#REF!="","x",#REF!)</f>
        <v>#REF!</v>
      </c>
      <c r="AO90" s="135" t="e">
        <f>IF(#REF!="","x",#REF!)</f>
        <v>#REF!</v>
      </c>
      <c r="AP90" s="135" t="e">
        <f>IF(#REF!="","x",#REF!)</f>
        <v>#REF!</v>
      </c>
      <c r="AQ90" s="135" t="e">
        <f>IF(#REF!="","x",#REF!)</f>
        <v>#REF!</v>
      </c>
      <c r="AR90" s="135" t="e">
        <f>IF(#REF!="","x",#REF!)</f>
        <v>#REF!</v>
      </c>
      <c r="AS90" s="135" t="e">
        <f>IF(#REF!="","x",#REF!)</f>
        <v>#REF!</v>
      </c>
      <c r="AT90" s="135" t="e">
        <f>IF(#REF!="","x",#REF!)</f>
        <v>#REF!</v>
      </c>
      <c r="AU90" s="135" t="e">
        <f>IF(#REF!="","x",#REF!)</f>
        <v>#REF!</v>
      </c>
      <c r="AV90" s="135" t="e">
        <f>IF(#REF!="","x",#REF!)</f>
        <v>#REF!</v>
      </c>
      <c r="AW90" s="135" t="e">
        <f>IF(#REF!="","x",#REF!)</f>
        <v>#REF!</v>
      </c>
      <c r="AX90" s="135" t="e">
        <f>IF(#REF!="","x",#REF!)</f>
        <v>#REF!</v>
      </c>
      <c r="AY90" s="135" t="e">
        <f>IF(#REF!="","x",#REF!)</f>
        <v>#REF!</v>
      </c>
      <c r="AZ90" s="135" t="e">
        <f>IF(#REF!="","x",#REF!)</f>
        <v>#REF!</v>
      </c>
      <c r="BA90" s="135" t="e">
        <f>IF(#REF!="","x",#REF!)</f>
        <v>#REF!</v>
      </c>
      <c r="BB90" s="135" t="e">
        <f>IF(#REF!="","x",#REF!)</f>
        <v>#REF!</v>
      </c>
      <c r="BC90" s="135" t="e">
        <f>IF(#REF!="","x",#REF!)</f>
        <v>#REF!</v>
      </c>
      <c r="BD90" s="135" t="e">
        <f>IF(#REF!="","x",#REF!)</f>
        <v>#REF!</v>
      </c>
      <c r="BE90" s="174" t="e">
        <f>IF(#REF!="","x",YEAR(#REF!))</f>
        <v>#REF!</v>
      </c>
      <c r="BF90" s="174" t="e">
        <f>IF(#REF!="","x",YEAR(#REF!))</f>
        <v>#REF!</v>
      </c>
      <c r="BG90" s="174" t="e">
        <f>IF(#REF!="","x",YEAR(#REF!))</f>
        <v>#REF!</v>
      </c>
      <c r="BH90" s="135" t="e">
        <f>IF(#REF!="","x",#REF!)</f>
        <v>#REF!</v>
      </c>
      <c r="BI90" s="135" t="e">
        <f>IF(#REF!="","x",#REF!)</f>
        <v>#REF!</v>
      </c>
      <c r="BJ90" s="135" t="e">
        <f>IF(#REF!="","x",#REF!)</f>
        <v>#REF!</v>
      </c>
      <c r="BK90" s="135" t="e">
        <f>IF(#REF!="","x",#REF!)</f>
        <v>#REF!</v>
      </c>
      <c r="BL90" s="135" t="e">
        <f>IF(#REF!="","x",#REF!)</f>
        <v>#REF!</v>
      </c>
      <c r="BM90" s="135" t="e">
        <f>IF(#REF!="","x",#REF!)</f>
        <v>#REF!</v>
      </c>
      <c r="BN90" s="135" t="e">
        <f>IF(#REF!="","x",#REF!)</f>
        <v>#REF!</v>
      </c>
      <c r="BO90" s="135" t="e">
        <f>IF(#REF!="","x",#REF!)</f>
        <v>#REF!</v>
      </c>
      <c r="BP90" s="135" t="e">
        <f>IF(#REF!="","x",#REF!)</f>
        <v>#REF!</v>
      </c>
      <c r="BQ90" s="135" t="e">
        <f>IF(#REF!="","x",#REF!)</f>
        <v>#REF!</v>
      </c>
      <c r="BR90" s="135" t="e">
        <f>IF(#REF!="","x",#REF!)</f>
        <v>#REF!</v>
      </c>
      <c r="BS90" s="135" t="e">
        <f>IF(#REF!="","x",#REF!)</f>
        <v>#REF!</v>
      </c>
      <c r="BT90" s="135" t="e">
        <f>IF(#REF!="","x",#REF!)</f>
        <v>#REF!</v>
      </c>
      <c r="BU90" s="135" t="e">
        <f>IF(#REF!="","x",#REF!)</f>
        <v>#REF!</v>
      </c>
      <c r="BV90" s="135" t="e">
        <f>IF(#REF!="","x",#REF!)</f>
        <v>#REF!</v>
      </c>
      <c r="BW90" s="135" t="e">
        <f>IF(#REF!="","x",#REF!)</f>
        <v>#REF!</v>
      </c>
      <c r="BX90" s="135" t="e">
        <f>IF(#REF!="","x",#REF!)</f>
        <v>#REF!</v>
      </c>
      <c r="BY90" s="135" t="e">
        <f>IF(#REF!="","x",#REF!)</f>
        <v>#REF!</v>
      </c>
      <c r="BZ90" s="135" t="e">
        <f>IF(#REF!="","x",#REF!)</f>
        <v>#REF!</v>
      </c>
      <c r="CA90" s="135" t="e">
        <f>IF(#REF!="","x",#REF!)</f>
        <v>#REF!</v>
      </c>
      <c r="CB90" s="135" t="e">
        <f>IF(#REF!="","x",#REF!)</f>
        <v>#REF!</v>
      </c>
    </row>
    <row r="91" spans="1:80" x14ac:dyDescent="0.3">
      <c r="A91" s="111" t="s">
        <v>165</v>
      </c>
      <c r="B91" s="94" t="s">
        <v>164</v>
      </c>
      <c r="C91" s="135" t="e">
        <f>IF(#REF!="","x",#REF!)</f>
        <v>#REF!</v>
      </c>
      <c r="D91" s="135" t="e">
        <f>IF(#REF!="","x",#REF!)</f>
        <v>#REF!</v>
      </c>
      <c r="E91" s="135" t="e">
        <f>IF(#REF!="","x",#REF!)</f>
        <v>#REF!</v>
      </c>
      <c r="F91" s="135" t="e">
        <f>IF(#REF!="","x",#REF!)</f>
        <v>#REF!</v>
      </c>
      <c r="G91" s="135" t="e">
        <f>IF(#REF!="","x",#REF!)</f>
        <v>#REF!</v>
      </c>
      <c r="H91" s="135" t="e">
        <f>IF(#REF!="","x",#REF!)</f>
        <v>#REF!</v>
      </c>
      <c r="I91" s="135" t="e">
        <f>IF(#REF!="","x",#REF!)</f>
        <v>#REF!</v>
      </c>
      <c r="J91" s="135" t="e">
        <f>IF(#REF!="","x",#REF!)</f>
        <v>#REF!</v>
      </c>
      <c r="K91" s="135" t="e">
        <f>IF(#REF!="","x",#REF!)</f>
        <v>#REF!</v>
      </c>
      <c r="L91" s="135" t="e">
        <f>IF(#REF!="","x",#REF!)</f>
        <v>#REF!</v>
      </c>
      <c r="M91" s="135" t="e">
        <f>IF(#REF!="","x",#REF!)</f>
        <v>#REF!</v>
      </c>
      <c r="N91" s="135" t="e">
        <f>IF(#REF!="","x",#REF!)</f>
        <v>#REF!</v>
      </c>
      <c r="O91" s="135" t="e">
        <f>IF(#REF!="","x",#REF!)</f>
        <v>#REF!</v>
      </c>
      <c r="P91" s="135" t="e">
        <f>IF(#REF!="","x",#REF!)</f>
        <v>#REF!</v>
      </c>
      <c r="Q91" s="135" t="e">
        <f>IF(#REF!="","x",#REF!)</f>
        <v>#REF!</v>
      </c>
      <c r="R91" s="135" t="e">
        <f>IF(#REF!="","x",#REF!)</f>
        <v>#REF!</v>
      </c>
      <c r="S91" s="135" t="e">
        <f>IF(#REF!="","x",#REF!)</f>
        <v>#REF!</v>
      </c>
      <c r="T91" s="135" t="e">
        <f>IF(#REF!="","x",#REF!)</f>
        <v>#REF!</v>
      </c>
      <c r="U91" s="135" t="e">
        <f>IF(#REF!="","x",#REF!)</f>
        <v>#REF!</v>
      </c>
      <c r="V91" s="135" t="e">
        <f>IF(#REF!="","x",#REF!)</f>
        <v>#REF!</v>
      </c>
      <c r="W91" s="135" t="e">
        <f>IF(#REF!="","x",#REF!)</f>
        <v>#REF!</v>
      </c>
      <c r="X91" s="135" t="e">
        <f>IF(#REF!="","x",#REF!)</f>
        <v>#REF!</v>
      </c>
      <c r="Y91" s="135" t="e">
        <f>IF(#REF!="","x",#REF!)</f>
        <v>#REF!</v>
      </c>
      <c r="Z91" s="135" t="e">
        <f>IF(#REF!="","x",#REF!)</f>
        <v>#REF!</v>
      </c>
      <c r="AA91" s="135" t="e">
        <f>IF(#REF!="","x",#REF!)</f>
        <v>#REF!</v>
      </c>
      <c r="AB91" s="135" t="e">
        <f>IF(#REF!="","x",#REF!)</f>
        <v>#REF!</v>
      </c>
      <c r="AC91" s="135" t="e">
        <f>IF(#REF!="","x",#REF!)</f>
        <v>#REF!</v>
      </c>
      <c r="AD91" s="135" t="e">
        <f>IF(#REF!="","x",#REF!)</f>
        <v>#REF!</v>
      </c>
      <c r="AE91" s="135" t="e">
        <f>IF(#REF!="","x",#REF!)</f>
        <v>#REF!</v>
      </c>
      <c r="AF91" s="135" t="e">
        <f>IF(#REF!="","x",#REF!)</f>
        <v>#REF!</v>
      </c>
      <c r="AG91" s="135" t="e">
        <f>IF(#REF!="","x",#REF!)</f>
        <v>#REF!</v>
      </c>
      <c r="AH91" s="135" t="e">
        <f>IF(#REF!="","x",#REF!)</f>
        <v>#REF!</v>
      </c>
      <c r="AI91" s="135" t="e">
        <f>IF(#REF!="","x",#REF!)</f>
        <v>#REF!</v>
      </c>
      <c r="AJ91" s="135" t="e">
        <f>IF(#REF!="","x",#REF!)</f>
        <v>#REF!</v>
      </c>
      <c r="AK91" s="135" t="e">
        <f>IF(#REF!="","x",#REF!)</f>
        <v>#REF!</v>
      </c>
      <c r="AL91" s="135" t="e">
        <f>IF(#REF!="","x",#REF!)</f>
        <v>#REF!</v>
      </c>
      <c r="AM91" s="135" t="e">
        <f>IF(#REF!="","x",#REF!)</f>
        <v>#REF!</v>
      </c>
      <c r="AN91" s="135" t="e">
        <f>IF(#REF!="","x",#REF!)</f>
        <v>#REF!</v>
      </c>
      <c r="AO91" s="135" t="e">
        <f>IF(#REF!="","x",#REF!)</f>
        <v>#REF!</v>
      </c>
      <c r="AP91" s="135" t="e">
        <f>IF(#REF!="","x",#REF!)</f>
        <v>#REF!</v>
      </c>
      <c r="AQ91" s="135" t="e">
        <f>IF(#REF!="","x",#REF!)</f>
        <v>#REF!</v>
      </c>
      <c r="AR91" s="135" t="e">
        <f>IF(#REF!="","x",#REF!)</f>
        <v>#REF!</v>
      </c>
      <c r="AS91" s="135" t="e">
        <f>IF(#REF!="","x",#REF!)</f>
        <v>#REF!</v>
      </c>
      <c r="AT91" s="135" t="e">
        <f>IF(#REF!="","x",#REF!)</f>
        <v>#REF!</v>
      </c>
      <c r="AU91" s="135" t="e">
        <f>IF(#REF!="","x",#REF!)</f>
        <v>#REF!</v>
      </c>
      <c r="AV91" s="135" t="e">
        <f>IF(#REF!="","x",#REF!)</f>
        <v>#REF!</v>
      </c>
      <c r="AW91" s="135" t="e">
        <f>IF(#REF!="","x",#REF!)</f>
        <v>#REF!</v>
      </c>
      <c r="AX91" s="135" t="e">
        <f>IF(#REF!="","x",#REF!)</f>
        <v>#REF!</v>
      </c>
      <c r="AY91" s="135" t="e">
        <f>IF(#REF!="","x",#REF!)</f>
        <v>#REF!</v>
      </c>
      <c r="AZ91" s="135" t="e">
        <f>IF(#REF!="","x",#REF!)</f>
        <v>#REF!</v>
      </c>
      <c r="BA91" s="135" t="e">
        <f>IF(#REF!="","x",#REF!)</f>
        <v>#REF!</v>
      </c>
      <c r="BB91" s="135" t="e">
        <f>IF(#REF!="","x",#REF!)</f>
        <v>#REF!</v>
      </c>
      <c r="BC91" s="135" t="e">
        <f>IF(#REF!="","x",#REF!)</f>
        <v>#REF!</v>
      </c>
      <c r="BD91" s="135" t="e">
        <f>IF(#REF!="","x",#REF!)</f>
        <v>#REF!</v>
      </c>
      <c r="BE91" s="174" t="e">
        <f>IF(#REF!="","x",YEAR(#REF!))</f>
        <v>#REF!</v>
      </c>
      <c r="BF91" s="174" t="e">
        <f>IF(#REF!="","x",YEAR(#REF!))</f>
        <v>#REF!</v>
      </c>
      <c r="BG91" s="174" t="e">
        <f>IF(#REF!="","x",YEAR(#REF!))</f>
        <v>#REF!</v>
      </c>
      <c r="BH91" s="135" t="e">
        <f>IF(#REF!="","x",#REF!)</f>
        <v>#REF!</v>
      </c>
      <c r="BI91" s="135" t="e">
        <f>IF(#REF!="","x",#REF!)</f>
        <v>#REF!</v>
      </c>
      <c r="BJ91" s="135" t="e">
        <f>IF(#REF!="","x",#REF!)</f>
        <v>#REF!</v>
      </c>
      <c r="BK91" s="135" t="e">
        <f>IF(#REF!="","x",#REF!)</f>
        <v>#REF!</v>
      </c>
      <c r="BL91" s="135" t="e">
        <f>IF(#REF!="","x",#REF!)</f>
        <v>#REF!</v>
      </c>
      <c r="BM91" s="135" t="e">
        <f>IF(#REF!="","x",#REF!)</f>
        <v>#REF!</v>
      </c>
      <c r="BN91" s="135" t="e">
        <f>IF(#REF!="","x",#REF!)</f>
        <v>#REF!</v>
      </c>
      <c r="BO91" s="135" t="e">
        <f>IF(#REF!="","x",#REF!)</f>
        <v>#REF!</v>
      </c>
      <c r="BP91" s="135" t="e">
        <f>IF(#REF!="","x",#REF!)</f>
        <v>#REF!</v>
      </c>
      <c r="BQ91" s="135" t="e">
        <f>IF(#REF!="","x",#REF!)</f>
        <v>#REF!</v>
      </c>
      <c r="BR91" s="135" t="e">
        <f>IF(#REF!="","x",#REF!)</f>
        <v>#REF!</v>
      </c>
      <c r="BS91" s="135" t="e">
        <f>IF(#REF!="","x",#REF!)</f>
        <v>#REF!</v>
      </c>
      <c r="BT91" s="135" t="e">
        <f>IF(#REF!="","x",#REF!)</f>
        <v>#REF!</v>
      </c>
      <c r="BU91" s="135" t="e">
        <f>IF(#REF!="","x",#REF!)</f>
        <v>#REF!</v>
      </c>
      <c r="BV91" s="135" t="e">
        <f>IF(#REF!="","x",#REF!)</f>
        <v>#REF!</v>
      </c>
      <c r="BW91" s="135" t="e">
        <f>IF(#REF!="","x",#REF!)</f>
        <v>#REF!</v>
      </c>
      <c r="BX91" s="135" t="e">
        <f>IF(#REF!="","x",#REF!)</f>
        <v>#REF!</v>
      </c>
      <c r="BY91" s="135" t="e">
        <f>IF(#REF!="","x",#REF!)</f>
        <v>#REF!</v>
      </c>
      <c r="BZ91" s="135" t="e">
        <f>IF(#REF!="","x",#REF!)</f>
        <v>#REF!</v>
      </c>
      <c r="CA91" s="135" t="e">
        <f>IF(#REF!="","x",#REF!)</f>
        <v>#REF!</v>
      </c>
      <c r="CB91" s="135" t="e">
        <f>IF(#REF!="","x",#REF!)</f>
        <v>#REF!</v>
      </c>
    </row>
    <row r="92" spans="1:80" x14ac:dyDescent="0.3">
      <c r="A92" s="111" t="s">
        <v>655</v>
      </c>
      <c r="B92" s="94" t="s">
        <v>166</v>
      </c>
      <c r="C92" s="135" t="e">
        <f>IF(#REF!="","x",#REF!)</f>
        <v>#REF!</v>
      </c>
      <c r="D92" s="135" t="e">
        <f>IF(#REF!="","x",#REF!)</f>
        <v>#REF!</v>
      </c>
      <c r="E92" s="135" t="e">
        <f>IF(#REF!="","x",#REF!)</f>
        <v>#REF!</v>
      </c>
      <c r="F92" s="135" t="e">
        <f>IF(#REF!="","x",#REF!)</f>
        <v>#REF!</v>
      </c>
      <c r="G92" s="135" t="e">
        <f>IF(#REF!="","x",#REF!)</f>
        <v>#REF!</v>
      </c>
      <c r="H92" s="135" t="e">
        <f>IF(#REF!="","x",#REF!)</f>
        <v>#REF!</v>
      </c>
      <c r="I92" s="135" t="e">
        <f>IF(#REF!="","x",#REF!)</f>
        <v>#REF!</v>
      </c>
      <c r="J92" s="135" t="e">
        <f>IF(#REF!="","x",#REF!)</f>
        <v>#REF!</v>
      </c>
      <c r="K92" s="135" t="e">
        <f>IF(#REF!="","x",#REF!)</f>
        <v>#REF!</v>
      </c>
      <c r="L92" s="135" t="e">
        <f>IF(#REF!="","x",#REF!)</f>
        <v>#REF!</v>
      </c>
      <c r="M92" s="135" t="e">
        <f>IF(#REF!="","x",#REF!)</f>
        <v>#REF!</v>
      </c>
      <c r="N92" s="135" t="e">
        <f>IF(#REF!="","x",#REF!)</f>
        <v>#REF!</v>
      </c>
      <c r="O92" s="135" t="e">
        <f>IF(#REF!="","x",#REF!)</f>
        <v>#REF!</v>
      </c>
      <c r="P92" s="135" t="e">
        <f>IF(#REF!="","x",#REF!)</f>
        <v>#REF!</v>
      </c>
      <c r="Q92" s="135" t="e">
        <f>IF(#REF!="","x",#REF!)</f>
        <v>#REF!</v>
      </c>
      <c r="R92" s="135" t="e">
        <f>IF(#REF!="","x",#REF!)</f>
        <v>#REF!</v>
      </c>
      <c r="S92" s="135" t="e">
        <f>IF(#REF!="","x",#REF!)</f>
        <v>#REF!</v>
      </c>
      <c r="T92" s="135" t="e">
        <f>IF(#REF!="","x",#REF!)</f>
        <v>#REF!</v>
      </c>
      <c r="U92" s="135" t="e">
        <f>IF(#REF!="","x",#REF!)</f>
        <v>#REF!</v>
      </c>
      <c r="V92" s="135" t="e">
        <f>IF(#REF!="","x",#REF!)</f>
        <v>#REF!</v>
      </c>
      <c r="W92" s="135" t="e">
        <f>IF(#REF!="","x",#REF!)</f>
        <v>#REF!</v>
      </c>
      <c r="X92" s="135" t="e">
        <f>IF(#REF!="","x",#REF!)</f>
        <v>#REF!</v>
      </c>
      <c r="Y92" s="135" t="e">
        <f>IF(#REF!="","x",#REF!)</f>
        <v>#REF!</v>
      </c>
      <c r="Z92" s="135" t="e">
        <f>IF(#REF!="","x",#REF!)</f>
        <v>#REF!</v>
      </c>
      <c r="AA92" s="135" t="e">
        <f>IF(#REF!="","x",#REF!)</f>
        <v>#REF!</v>
      </c>
      <c r="AB92" s="135" t="e">
        <f>IF(#REF!="","x",#REF!)</f>
        <v>#REF!</v>
      </c>
      <c r="AC92" s="135" t="e">
        <f>IF(#REF!="","x",#REF!)</f>
        <v>#REF!</v>
      </c>
      <c r="AD92" s="135" t="e">
        <f>IF(#REF!="","x",#REF!)</f>
        <v>#REF!</v>
      </c>
      <c r="AE92" s="135" t="e">
        <f>IF(#REF!="","x",#REF!)</f>
        <v>#REF!</v>
      </c>
      <c r="AF92" s="135" t="e">
        <f>IF(#REF!="","x",#REF!)</f>
        <v>#REF!</v>
      </c>
      <c r="AG92" s="135" t="e">
        <f>IF(#REF!="","x",#REF!)</f>
        <v>#REF!</v>
      </c>
      <c r="AH92" s="135" t="e">
        <f>IF(#REF!="","x",#REF!)</f>
        <v>#REF!</v>
      </c>
      <c r="AI92" s="135" t="e">
        <f>IF(#REF!="","x",#REF!)</f>
        <v>#REF!</v>
      </c>
      <c r="AJ92" s="135" t="e">
        <f>IF(#REF!="","x",#REF!)</f>
        <v>#REF!</v>
      </c>
      <c r="AK92" s="135" t="e">
        <f>IF(#REF!="","x",#REF!)</f>
        <v>#REF!</v>
      </c>
      <c r="AL92" s="135" t="e">
        <f>IF(#REF!="","x",#REF!)</f>
        <v>#REF!</v>
      </c>
      <c r="AM92" s="135" t="e">
        <f>IF(#REF!="","x",#REF!)</f>
        <v>#REF!</v>
      </c>
      <c r="AN92" s="135" t="e">
        <f>IF(#REF!="","x",#REF!)</f>
        <v>#REF!</v>
      </c>
      <c r="AO92" s="135" t="e">
        <f>IF(#REF!="","x",#REF!)</f>
        <v>#REF!</v>
      </c>
      <c r="AP92" s="135" t="e">
        <f>IF(#REF!="","x",#REF!)</f>
        <v>#REF!</v>
      </c>
      <c r="AQ92" s="135" t="e">
        <f>IF(#REF!="","x",#REF!)</f>
        <v>#REF!</v>
      </c>
      <c r="AR92" s="135" t="e">
        <f>IF(#REF!="","x",#REF!)</f>
        <v>#REF!</v>
      </c>
      <c r="AS92" s="135" t="e">
        <f>IF(#REF!="","x",#REF!)</f>
        <v>#REF!</v>
      </c>
      <c r="AT92" s="135" t="e">
        <f>IF(#REF!="","x",#REF!)</f>
        <v>#REF!</v>
      </c>
      <c r="AU92" s="135" t="e">
        <f>IF(#REF!="","x",#REF!)</f>
        <v>#REF!</v>
      </c>
      <c r="AV92" s="135" t="e">
        <f>IF(#REF!="","x",#REF!)</f>
        <v>#REF!</v>
      </c>
      <c r="AW92" s="135" t="e">
        <f>IF(#REF!="","x",#REF!)</f>
        <v>#REF!</v>
      </c>
      <c r="AX92" s="135" t="e">
        <f>IF(#REF!="","x",#REF!)</f>
        <v>#REF!</v>
      </c>
      <c r="AY92" s="135" t="e">
        <f>IF(#REF!="","x",#REF!)</f>
        <v>#REF!</v>
      </c>
      <c r="AZ92" s="135" t="e">
        <f>IF(#REF!="","x",#REF!)</f>
        <v>#REF!</v>
      </c>
      <c r="BA92" s="135" t="e">
        <f>IF(#REF!="","x",#REF!)</f>
        <v>#REF!</v>
      </c>
      <c r="BB92" s="135" t="e">
        <f>IF(#REF!="","x",#REF!)</f>
        <v>#REF!</v>
      </c>
      <c r="BC92" s="135" t="e">
        <f>IF(#REF!="","x",#REF!)</f>
        <v>#REF!</v>
      </c>
      <c r="BD92" s="135" t="e">
        <f>IF(#REF!="","x",#REF!)</f>
        <v>#REF!</v>
      </c>
      <c r="BE92" s="174" t="e">
        <f>IF(#REF!="","x",YEAR(#REF!))</f>
        <v>#REF!</v>
      </c>
      <c r="BF92" s="174" t="e">
        <f>IF(#REF!="","x",YEAR(#REF!))</f>
        <v>#REF!</v>
      </c>
      <c r="BG92" s="174" t="e">
        <f>IF(#REF!="","x",YEAR(#REF!))</f>
        <v>#REF!</v>
      </c>
      <c r="BH92" s="135" t="e">
        <f>IF(#REF!="","x",#REF!)</f>
        <v>#REF!</v>
      </c>
      <c r="BI92" s="135" t="e">
        <f>IF(#REF!="","x",#REF!)</f>
        <v>#REF!</v>
      </c>
      <c r="BJ92" s="135" t="e">
        <f>IF(#REF!="","x",#REF!)</f>
        <v>#REF!</v>
      </c>
      <c r="BK92" s="135" t="e">
        <f>IF(#REF!="","x",#REF!)</f>
        <v>#REF!</v>
      </c>
      <c r="BL92" s="135" t="e">
        <f>IF(#REF!="","x",#REF!)</f>
        <v>#REF!</v>
      </c>
      <c r="BM92" s="135" t="e">
        <f>IF(#REF!="","x",#REF!)</f>
        <v>#REF!</v>
      </c>
      <c r="BN92" s="135" t="e">
        <f>IF(#REF!="","x",#REF!)</f>
        <v>#REF!</v>
      </c>
      <c r="BO92" s="135" t="e">
        <f>IF(#REF!="","x",#REF!)</f>
        <v>#REF!</v>
      </c>
      <c r="BP92" s="135" t="e">
        <f>IF(#REF!="","x",#REF!)</f>
        <v>#REF!</v>
      </c>
      <c r="BQ92" s="135" t="e">
        <f>IF(#REF!="","x",#REF!)</f>
        <v>#REF!</v>
      </c>
      <c r="BR92" s="135" t="e">
        <f>IF(#REF!="","x",#REF!)</f>
        <v>#REF!</v>
      </c>
      <c r="BS92" s="135" t="e">
        <f>IF(#REF!="","x",#REF!)</f>
        <v>#REF!</v>
      </c>
      <c r="BT92" s="135" t="e">
        <f>IF(#REF!="","x",#REF!)</f>
        <v>#REF!</v>
      </c>
      <c r="BU92" s="135" t="e">
        <f>IF(#REF!="","x",#REF!)</f>
        <v>#REF!</v>
      </c>
      <c r="BV92" s="135" t="e">
        <f>IF(#REF!="","x",#REF!)</f>
        <v>#REF!</v>
      </c>
      <c r="BW92" s="135" t="e">
        <f>IF(#REF!="","x",#REF!)</f>
        <v>#REF!</v>
      </c>
      <c r="BX92" s="135" t="e">
        <f>IF(#REF!="","x",#REF!)</f>
        <v>#REF!</v>
      </c>
      <c r="BY92" s="135" t="e">
        <f>IF(#REF!="","x",#REF!)</f>
        <v>#REF!</v>
      </c>
      <c r="BZ92" s="135" t="e">
        <f>IF(#REF!="","x",#REF!)</f>
        <v>#REF!</v>
      </c>
      <c r="CA92" s="135" t="e">
        <f>IF(#REF!="","x",#REF!)</f>
        <v>#REF!</v>
      </c>
      <c r="CB92" s="135" t="e">
        <f>IF(#REF!="","x",#REF!)</f>
        <v>#REF!</v>
      </c>
    </row>
    <row r="93" spans="1:80" x14ac:dyDescent="0.3">
      <c r="A93" s="111" t="s">
        <v>659</v>
      </c>
      <c r="B93" s="94" t="s">
        <v>297</v>
      </c>
      <c r="C93" s="135" t="e">
        <f>IF(#REF!="","x",#REF!)</f>
        <v>#REF!</v>
      </c>
      <c r="D93" s="135" t="e">
        <f>IF(#REF!="","x",#REF!)</f>
        <v>#REF!</v>
      </c>
      <c r="E93" s="135" t="e">
        <f>IF(#REF!="","x",#REF!)</f>
        <v>#REF!</v>
      </c>
      <c r="F93" s="135" t="e">
        <f>IF(#REF!="","x",#REF!)</f>
        <v>#REF!</v>
      </c>
      <c r="G93" s="135" t="e">
        <f>IF(#REF!="","x",#REF!)</f>
        <v>#REF!</v>
      </c>
      <c r="H93" s="135" t="e">
        <f>IF(#REF!="","x",#REF!)</f>
        <v>#REF!</v>
      </c>
      <c r="I93" s="135" t="e">
        <f>IF(#REF!="","x",#REF!)</f>
        <v>#REF!</v>
      </c>
      <c r="J93" s="135" t="e">
        <f>IF(#REF!="","x",#REF!)</f>
        <v>#REF!</v>
      </c>
      <c r="K93" s="135" t="e">
        <f>IF(#REF!="","x",#REF!)</f>
        <v>#REF!</v>
      </c>
      <c r="L93" s="135" t="e">
        <f>IF(#REF!="","x",#REF!)</f>
        <v>#REF!</v>
      </c>
      <c r="M93" s="135" t="e">
        <f>IF(#REF!="","x",#REF!)</f>
        <v>#REF!</v>
      </c>
      <c r="N93" s="135" t="e">
        <f>IF(#REF!="","x",#REF!)</f>
        <v>#REF!</v>
      </c>
      <c r="O93" s="135" t="e">
        <f>IF(#REF!="","x",#REF!)</f>
        <v>#REF!</v>
      </c>
      <c r="P93" s="135" t="e">
        <f>IF(#REF!="","x",#REF!)</f>
        <v>#REF!</v>
      </c>
      <c r="Q93" s="135" t="e">
        <f>IF(#REF!="","x",#REF!)</f>
        <v>#REF!</v>
      </c>
      <c r="R93" s="135" t="e">
        <f>IF(#REF!="","x",#REF!)</f>
        <v>#REF!</v>
      </c>
      <c r="S93" s="135" t="e">
        <f>IF(#REF!="","x",#REF!)</f>
        <v>#REF!</v>
      </c>
      <c r="T93" s="135" t="e">
        <f>IF(#REF!="","x",#REF!)</f>
        <v>#REF!</v>
      </c>
      <c r="U93" s="135" t="e">
        <f>IF(#REF!="","x",#REF!)</f>
        <v>#REF!</v>
      </c>
      <c r="V93" s="135" t="e">
        <f>IF(#REF!="","x",#REF!)</f>
        <v>#REF!</v>
      </c>
      <c r="W93" s="135" t="e">
        <f>IF(#REF!="","x",#REF!)</f>
        <v>#REF!</v>
      </c>
      <c r="X93" s="135" t="e">
        <f>IF(#REF!="","x",#REF!)</f>
        <v>#REF!</v>
      </c>
      <c r="Y93" s="135" t="e">
        <f>IF(#REF!="","x",#REF!)</f>
        <v>#REF!</v>
      </c>
      <c r="Z93" s="135" t="e">
        <f>IF(#REF!="","x",#REF!)</f>
        <v>#REF!</v>
      </c>
      <c r="AA93" s="135" t="e">
        <f>IF(#REF!="","x",#REF!)</f>
        <v>#REF!</v>
      </c>
      <c r="AB93" s="135" t="e">
        <f>IF(#REF!="","x",#REF!)</f>
        <v>#REF!</v>
      </c>
      <c r="AC93" s="135" t="e">
        <f>IF(#REF!="","x",#REF!)</f>
        <v>#REF!</v>
      </c>
      <c r="AD93" s="135" t="e">
        <f>IF(#REF!="","x",#REF!)</f>
        <v>#REF!</v>
      </c>
      <c r="AE93" s="135" t="e">
        <f>IF(#REF!="","x",#REF!)</f>
        <v>#REF!</v>
      </c>
      <c r="AF93" s="135" t="e">
        <f>IF(#REF!="","x",#REF!)</f>
        <v>#REF!</v>
      </c>
      <c r="AG93" s="135" t="e">
        <f>IF(#REF!="","x",#REF!)</f>
        <v>#REF!</v>
      </c>
      <c r="AH93" s="135" t="e">
        <f>IF(#REF!="","x",#REF!)</f>
        <v>#REF!</v>
      </c>
      <c r="AI93" s="135" t="e">
        <f>IF(#REF!="","x",#REF!)</f>
        <v>#REF!</v>
      </c>
      <c r="AJ93" s="135" t="e">
        <f>IF(#REF!="","x",#REF!)</f>
        <v>#REF!</v>
      </c>
      <c r="AK93" s="135" t="e">
        <f>IF(#REF!="","x",#REF!)</f>
        <v>#REF!</v>
      </c>
      <c r="AL93" s="135" t="e">
        <f>IF(#REF!="","x",#REF!)</f>
        <v>#REF!</v>
      </c>
      <c r="AM93" s="135" t="e">
        <f>IF(#REF!="","x",#REF!)</f>
        <v>#REF!</v>
      </c>
      <c r="AN93" s="135" t="e">
        <f>IF(#REF!="","x",#REF!)</f>
        <v>#REF!</v>
      </c>
      <c r="AO93" s="135" t="e">
        <f>IF(#REF!="","x",#REF!)</f>
        <v>#REF!</v>
      </c>
      <c r="AP93" s="135" t="e">
        <f>IF(#REF!="","x",#REF!)</f>
        <v>#REF!</v>
      </c>
      <c r="AQ93" s="135" t="e">
        <f>IF(#REF!="","x",#REF!)</f>
        <v>#REF!</v>
      </c>
      <c r="AR93" s="135" t="e">
        <f>IF(#REF!="","x",#REF!)</f>
        <v>#REF!</v>
      </c>
      <c r="AS93" s="135" t="e">
        <f>IF(#REF!="","x",#REF!)</f>
        <v>#REF!</v>
      </c>
      <c r="AT93" s="135" t="e">
        <f>IF(#REF!="","x",#REF!)</f>
        <v>#REF!</v>
      </c>
      <c r="AU93" s="135" t="e">
        <f>IF(#REF!="","x",#REF!)</f>
        <v>#REF!</v>
      </c>
      <c r="AV93" s="135" t="e">
        <f>IF(#REF!="","x",#REF!)</f>
        <v>#REF!</v>
      </c>
      <c r="AW93" s="135" t="e">
        <f>IF(#REF!="","x",#REF!)</f>
        <v>#REF!</v>
      </c>
      <c r="AX93" s="135" t="e">
        <f>IF(#REF!="","x",#REF!)</f>
        <v>#REF!</v>
      </c>
      <c r="AY93" s="135" t="e">
        <f>IF(#REF!="","x",#REF!)</f>
        <v>#REF!</v>
      </c>
      <c r="AZ93" s="135" t="e">
        <f>IF(#REF!="","x",#REF!)</f>
        <v>#REF!</v>
      </c>
      <c r="BA93" s="135" t="e">
        <f>IF(#REF!="","x",#REF!)</f>
        <v>#REF!</v>
      </c>
      <c r="BB93" s="135" t="e">
        <f>IF(#REF!="","x",#REF!)</f>
        <v>#REF!</v>
      </c>
      <c r="BC93" s="135" t="e">
        <f>IF(#REF!="","x",#REF!)</f>
        <v>#REF!</v>
      </c>
      <c r="BD93" s="135" t="e">
        <f>IF(#REF!="","x",#REF!)</f>
        <v>#REF!</v>
      </c>
      <c r="BE93" s="174" t="e">
        <f>IF(#REF!="","x",YEAR(#REF!))</f>
        <v>#REF!</v>
      </c>
      <c r="BF93" s="174" t="e">
        <f>IF(#REF!="","x",YEAR(#REF!))</f>
        <v>#REF!</v>
      </c>
      <c r="BG93" s="174" t="e">
        <f>IF(#REF!="","x",YEAR(#REF!))</f>
        <v>#REF!</v>
      </c>
      <c r="BH93" s="135" t="e">
        <f>IF(#REF!="","x",#REF!)</f>
        <v>#REF!</v>
      </c>
      <c r="BI93" s="135" t="e">
        <f>IF(#REF!="","x",#REF!)</f>
        <v>#REF!</v>
      </c>
      <c r="BJ93" s="135" t="e">
        <f>IF(#REF!="","x",#REF!)</f>
        <v>#REF!</v>
      </c>
      <c r="BK93" s="135" t="e">
        <f>IF(#REF!="","x",#REF!)</f>
        <v>#REF!</v>
      </c>
      <c r="BL93" s="135" t="e">
        <f>IF(#REF!="","x",#REF!)</f>
        <v>#REF!</v>
      </c>
      <c r="BM93" s="135" t="e">
        <f>IF(#REF!="","x",#REF!)</f>
        <v>#REF!</v>
      </c>
      <c r="BN93" s="135" t="e">
        <f>IF(#REF!="","x",#REF!)</f>
        <v>#REF!</v>
      </c>
      <c r="BO93" s="135" t="e">
        <f>IF(#REF!="","x",#REF!)</f>
        <v>#REF!</v>
      </c>
      <c r="BP93" s="135" t="e">
        <f>IF(#REF!="","x",#REF!)</f>
        <v>#REF!</v>
      </c>
      <c r="BQ93" s="135" t="e">
        <f>IF(#REF!="","x",#REF!)</f>
        <v>#REF!</v>
      </c>
      <c r="BR93" s="135" t="e">
        <f>IF(#REF!="","x",#REF!)</f>
        <v>#REF!</v>
      </c>
      <c r="BS93" s="135" t="e">
        <f>IF(#REF!="","x",#REF!)</f>
        <v>#REF!</v>
      </c>
      <c r="BT93" s="135" t="e">
        <f>IF(#REF!="","x",#REF!)</f>
        <v>#REF!</v>
      </c>
      <c r="BU93" s="135" t="e">
        <f>IF(#REF!="","x",#REF!)</f>
        <v>#REF!</v>
      </c>
      <c r="BV93" s="135" t="e">
        <f>IF(#REF!="","x",#REF!)</f>
        <v>#REF!</v>
      </c>
      <c r="BW93" s="135" t="e">
        <f>IF(#REF!="","x",#REF!)</f>
        <v>#REF!</v>
      </c>
      <c r="BX93" s="135" t="e">
        <f>IF(#REF!="","x",#REF!)</f>
        <v>#REF!</v>
      </c>
      <c r="BY93" s="135" t="e">
        <f>IF(#REF!="","x",#REF!)</f>
        <v>#REF!</v>
      </c>
      <c r="BZ93" s="135" t="e">
        <f>IF(#REF!="","x",#REF!)</f>
        <v>#REF!</v>
      </c>
      <c r="CA93" s="135" t="e">
        <f>IF(#REF!="","x",#REF!)</f>
        <v>#REF!</v>
      </c>
      <c r="CB93" s="135" t="e">
        <f>IF(#REF!="","x",#REF!)</f>
        <v>#REF!</v>
      </c>
    </row>
    <row r="94" spans="1:80" x14ac:dyDescent="0.3">
      <c r="A94" s="111" t="s">
        <v>168</v>
      </c>
      <c r="B94" s="94" t="s">
        <v>167</v>
      </c>
      <c r="C94" s="135" t="e">
        <f>IF(#REF!="","x",#REF!)</f>
        <v>#REF!</v>
      </c>
      <c r="D94" s="135" t="e">
        <f>IF(#REF!="","x",#REF!)</f>
        <v>#REF!</v>
      </c>
      <c r="E94" s="135" t="e">
        <f>IF(#REF!="","x",#REF!)</f>
        <v>#REF!</v>
      </c>
      <c r="F94" s="135" t="e">
        <f>IF(#REF!="","x",#REF!)</f>
        <v>#REF!</v>
      </c>
      <c r="G94" s="135" t="e">
        <f>IF(#REF!="","x",#REF!)</f>
        <v>#REF!</v>
      </c>
      <c r="H94" s="135" t="e">
        <f>IF(#REF!="","x",#REF!)</f>
        <v>#REF!</v>
      </c>
      <c r="I94" s="135" t="e">
        <f>IF(#REF!="","x",#REF!)</f>
        <v>#REF!</v>
      </c>
      <c r="J94" s="135" t="e">
        <f>IF(#REF!="","x",#REF!)</f>
        <v>#REF!</v>
      </c>
      <c r="K94" s="135" t="e">
        <f>IF(#REF!="","x",#REF!)</f>
        <v>#REF!</v>
      </c>
      <c r="L94" s="135" t="e">
        <f>IF(#REF!="","x",#REF!)</f>
        <v>#REF!</v>
      </c>
      <c r="M94" s="135" t="e">
        <f>IF(#REF!="","x",#REF!)</f>
        <v>#REF!</v>
      </c>
      <c r="N94" s="135" t="e">
        <f>IF(#REF!="","x",#REF!)</f>
        <v>#REF!</v>
      </c>
      <c r="O94" s="135" t="e">
        <f>IF(#REF!="","x",#REF!)</f>
        <v>#REF!</v>
      </c>
      <c r="P94" s="135" t="e">
        <f>IF(#REF!="","x",#REF!)</f>
        <v>#REF!</v>
      </c>
      <c r="Q94" s="135" t="e">
        <f>IF(#REF!="","x",#REF!)</f>
        <v>#REF!</v>
      </c>
      <c r="R94" s="135" t="e">
        <f>IF(#REF!="","x",#REF!)</f>
        <v>#REF!</v>
      </c>
      <c r="S94" s="135" t="e">
        <f>IF(#REF!="","x",#REF!)</f>
        <v>#REF!</v>
      </c>
      <c r="T94" s="135" t="e">
        <f>IF(#REF!="","x",#REF!)</f>
        <v>#REF!</v>
      </c>
      <c r="U94" s="135" t="e">
        <f>IF(#REF!="","x",#REF!)</f>
        <v>#REF!</v>
      </c>
      <c r="V94" s="135" t="e">
        <f>IF(#REF!="","x",#REF!)</f>
        <v>#REF!</v>
      </c>
      <c r="W94" s="135" t="e">
        <f>IF(#REF!="","x",#REF!)</f>
        <v>#REF!</v>
      </c>
      <c r="X94" s="135" t="e">
        <f>IF(#REF!="","x",#REF!)</f>
        <v>#REF!</v>
      </c>
      <c r="Y94" s="135" t="e">
        <f>IF(#REF!="","x",#REF!)</f>
        <v>#REF!</v>
      </c>
      <c r="Z94" s="135" t="e">
        <f>IF(#REF!="","x",#REF!)</f>
        <v>#REF!</v>
      </c>
      <c r="AA94" s="135" t="e">
        <f>IF(#REF!="","x",#REF!)</f>
        <v>#REF!</v>
      </c>
      <c r="AB94" s="135" t="e">
        <f>IF(#REF!="","x",#REF!)</f>
        <v>#REF!</v>
      </c>
      <c r="AC94" s="135" t="e">
        <f>IF(#REF!="","x",#REF!)</f>
        <v>#REF!</v>
      </c>
      <c r="AD94" s="135" t="e">
        <f>IF(#REF!="","x",#REF!)</f>
        <v>#REF!</v>
      </c>
      <c r="AE94" s="135" t="e">
        <f>IF(#REF!="","x",#REF!)</f>
        <v>#REF!</v>
      </c>
      <c r="AF94" s="135" t="e">
        <f>IF(#REF!="","x",#REF!)</f>
        <v>#REF!</v>
      </c>
      <c r="AG94" s="135" t="e">
        <f>IF(#REF!="","x",#REF!)</f>
        <v>#REF!</v>
      </c>
      <c r="AH94" s="135" t="e">
        <f>IF(#REF!="","x",#REF!)</f>
        <v>#REF!</v>
      </c>
      <c r="AI94" s="135" t="e">
        <f>IF(#REF!="","x",#REF!)</f>
        <v>#REF!</v>
      </c>
      <c r="AJ94" s="135" t="e">
        <f>IF(#REF!="","x",#REF!)</f>
        <v>#REF!</v>
      </c>
      <c r="AK94" s="135" t="e">
        <f>IF(#REF!="","x",#REF!)</f>
        <v>#REF!</v>
      </c>
      <c r="AL94" s="135" t="e">
        <f>IF(#REF!="","x",#REF!)</f>
        <v>#REF!</v>
      </c>
      <c r="AM94" s="135" t="e">
        <f>IF(#REF!="","x",#REF!)</f>
        <v>#REF!</v>
      </c>
      <c r="AN94" s="135" t="e">
        <f>IF(#REF!="","x",#REF!)</f>
        <v>#REF!</v>
      </c>
      <c r="AO94" s="135" t="e">
        <f>IF(#REF!="","x",#REF!)</f>
        <v>#REF!</v>
      </c>
      <c r="AP94" s="135" t="e">
        <f>IF(#REF!="","x",#REF!)</f>
        <v>#REF!</v>
      </c>
      <c r="AQ94" s="135" t="e">
        <f>IF(#REF!="","x",#REF!)</f>
        <v>#REF!</v>
      </c>
      <c r="AR94" s="135" t="e">
        <f>IF(#REF!="","x",#REF!)</f>
        <v>#REF!</v>
      </c>
      <c r="AS94" s="135" t="e">
        <f>IF(#REF!="","x",#REF!)</f>
        <v>#REF!</v>
      </c>
      <c r="AT94" s="135" t="e">
        <f>IF(#REF!="","x",#REF!)</f>
        <v>#REF!</v>
      </c>
      <c r="AU94" s="135" t="e">
        <f>IF(#REF!="","x",#REF!)</f>
        <v>#REF!</v>
      </c>
      <c r="AV94" s="135" t="e">
        <f>IF(#REF!="","x",#REF!)</f>
        <v>#REF!</v>
      </c>
      <c r="AW94" s="135" t="e">
        <f>IF(#REF!="","x",#REF!)</f>
        <v>#REF!</v>
      </c>
      <c r="AX94" s="135" t="e">
        <f>IF(#REF!="","x",#REF!)</f>
        <v>#REF!</v>
      </c>
      <c r="AY94" s="135" t="e">
        <f>IF(#REF!="","x",#REF!)</f>
        <v>#REF!</v>
      </c>
      <c r="AZ94" s="135" t="e">
        <f>IF(#REF!="","x",#REF!)</f>
        <v>#REF!</v>
      </c>
      <c r="BA94" s="135" t="e">
        <f>IF(#REF!="","x",#REF!)</f>
        <v>#REF!</v>
      </c>
      <c r="BB94" s="135" t="e">
        <f>IF(#REF!="","x",#REF!)</f>
        <v>#REF!</v>
      </c>
      <c r="BC94" s="135" t="e">
        <f>IF(#REF!="","x",#REF!)</f>
        <v>#REF!</v>
      </c>
      <c r="BD94" s="135" t="e">
        <f>IF(#REF!="","x",#REF!)</f>
        <v>#REF!</v>
      </c>
      <c r="BE94" s="174" t="e">
        <f>IF(#REF!="","x",YEAR(#REF!))</f>
        <v>#REF!</v>
      </c>
      <c r="BF94" s="174" t="e">
        <f>IF(#REF!="","x",YEAR(#REF!))</f>
        <v>#REF!</v>
      </c>
      <c r="BG94" s="174" t="e">
        <f>IF(#REF!="","x",YEAR(#REF!))</f>
        <v>#REF!</v>
      </c>
      <c r="BH94" s="135" t="e">
        <f>IF(#REF!="","x",#REF!)</f>
        <v>#REF!</v>
      </c>
      <c r="BI94" s="135" t="e">
        <f>IF(#REF!="","x",#REF!)</f>
        <v>#REF!</v>
      </c>
      <c r="BJ94" s="135" t="e">
        <f>IF(#REF!="","x",#REF!)</f>
        <v>#REF!</v>
      </c>
      <c r="BK94" s="135" t="e">
        <f>IF(#REF!="","x",#REF!)</f>
        <v>#REF!</v>
      </c>
      <c r="BL94" s="135" t="e">
        <f>IF(#REF!="","x",#REF!)</f>
        <v>#REF!</v>
      </c>
      <c r="BM94" s="135" t="e">
        <f>IF(#REF!="","x",#REF!)</f>
        <v>#REF!</v>
      </c>
      <c r="BN94" s="135" t="e">
        <f>IF(#REF!="","x",#REF!)</f>
        <v>#REF!</v>
      </c>
      <c r="BO94" s="135" t="e">
        <f>IF(#REF!="","x",#REF!)</f>
        <v>#REF!</v>
      </c>
      <c r="BP94" s="135" t="e">
        <f>IF(#REF!="","x",#REF!)</f>
        <v>#REF!</v>
      </c>
      <c r="BQ94" s="135" t="e">
        <f>IF(#REF!="","x",#REF!)</f>
        <v>#REF!</v>
      </c>
      <c r="BR94" s="135" t="e">
        <f>IF(#REF!="","x",#REF!)</f>
        <v>#REF!</v>
      </c>
      <c r="BS94" s="135" t="e">
        <f>IF(#REF!="","x",#REF!)</f>
        <v>#REF!</v>
      </c>
      <c r="BT94" s="135" t="e">
        <f>IF(#REF!="","x",#REF!)</f>
        <v>#REF!</v>
      </c>
      <c r="BU94" s="135" t="e">
        <f>IF(#REF!="","x",#REF!)</f>
        <v>#REF!</v>
      </c>
      <c r="BV94" s="135" t="e">
        <f>IF(#REF!="","x",#REF!)</f>
        <v>#REF!</v>
      </c>
      <c r="BW94" s="135" t="e">
        <f>IF(#REF!="","x",#REF!)</f>
        <v>#REF!</v>
      </c>
      <c r="BX94" s="135" t="e">
        <f>IF(#REF!="","x",#REF!)</f>
        <v>#REF!</v>
      </c>
      <c r="BY94" s="135" t="e">
        <f>IF(#REF!="","x",#REF!)</f>
        <v>#REF!</v>
      </c>
      <c r="BZ94" s="135" t="e">
        <f>IF(#REF!="","x",#REF!)</f>
        <v>#REF!</v>
      </c>
      <c r="CA94" s="135" t="e">
        <f>IF(#REF!="","x",#REF!)</f>
        <v>#REF!</v>
      </c>
      <c r="CB94" s="135" t="e">
        <f>IF(#REF!="","x",#REF!)</f>
        <v>#REF!</v>
      </c>
    </row>
    <row r="95" spans="1:80" x14ac:dyDescent="0.3">
      <c r="A95" s="111" t="s">
        <v>170</v>
      </c>
      <c r="B95" s="94" t="s">
        <v>169</v>
      </c>
      <c r="C95" s="135" t="e">
        <f>IF(#REF!="","x",#REF!)</f>
        <v>#REF!</v>
      </c>
      <c r="D95" s="135" t="e">
        <f>IF(#REF!="","x",#REF!)</f>
        <v>#REF!</v>
      </c>
      <c r="E95" s="135" t="e">
        <f>IF(#REF!="","x",#REF!)</f>
        <v>#REF!</v>
      </c>
      <c r="F95" s="135" t="e">
        <f>IF(#REF!="","x",#REF!)</f>
        <v>#REF!</v>
      </c>
      <c r="G95" s="135" t="e">
        <f>IF(#REF!="","x",#REF!)</f>
        <v>#REF!</v>
      </c>
      <c r="H95" s="135" t="e">
        <f>IF(#REF!="","x",#REF!)</f>
        <v>#REF!</v>
      </c>
      <c r="I95" s="135" t="e">
        <f>IF(#REF!="","x",#REF!)</f>
        <v>#REF!</v>
      </c>
      <c r="J95" s="135" t="e">
        <f>IF(#REF!="","x",#REF!)</f>
        <v>#REF!</v>
      </c>
      <c r="K95" s="135" t="e">
        <f>IF(#REF!="","x",#REF!)</f>
        <v>#REF!</v>
      </c>
      <c r="L95" s="135" t="e">
        <f>IF(#REF!="","x",#REF!)</f>
        <v>#REF!</v>
      </c>
      <c r="M95" s="135" t="e">
        <f>IF(#REF!="","x",#REF!)</f>
        <v>#REF!</v>
      </c>
      <c r="N95" s="135" t="e">
        <f>IF(#REF!="","x",#REF!)</f>
        <v>#REF!</v>
      </c>
      <c r="O95" s="135" t="e">
        <f>IF(#REF!="","x",#REF!)</f>
        <v>#REF!</v>
      </c>
      <c r="P95" s="135" t="e">
        <f>IF(#REF!="","x",#REF!)</f>
        <v>#REF!</v>
      </c>
      <c r="Q95" s="135" t="e">
        <f>IF(#REF!="","x",#REF!)</f>
        <v>#REF!</v>
      </c>
      <c r="R95" s="135" t="e">
        <f>IF(#REF!="","x",#REF!)</f>
        <v>#REF!</v>
      </c>
      <c r="S95" s="135" t="e">
        <f>IF(#REF!="","x",#REF!)</f>
        <v>#REF!</v>
      </c>
      <c r="T95" s="135" t="e">
        <f>IF(#REF!="","x",#REF!)</f>
        <v>#REF!</v>
      </c>
      <c r="U95" s="135" t="e">
        <f>IF(#REF!="","x",#REF!)</f>
        <v>#REF!</v>
      </c>
      <c r="V95" s="135" t="e">
        <f>IF(#REF!="","x",#REF!)</f>
        <v>#REF!</v>
      </c>
      <c r="W95" s="135" t="e">
        <f>IF(#REF!="","x",#REF!)</f>
        <v>#REF!</v>
      </c>
      <c r="X95" s="135" t="e">
        <f>IF(#REF!="","x",#REF!)</f>
        <v>#REF!</v>
      </c>
      <c r="Y95" s="135" t="e">
        <f>IF(#REF!="","x",#REF!)</f>
        <v>#REF!</v>
      </c>
      <c r="Z95" s="135" t="e">
        <f>IF(#REF!="","x",#REF!)</f>
        <v>#REF!</v>
      </c>
      <c r="AA95" s="135" t="e">
        <f>IF(#REF!="","x",#REF!)</f>
        <v>#REF!</v>
      </c>
      <c r="AB95" s="135" t="e">
        <f>IF(#REF!="","x",#REF!)</f>
        <v>#REF!</v>
      </c>
      <c r="AC95" s="135" t="e">
        <f>IF(#REF!="","x",#REF!)</f>
        <v>#REF!</v>
      </c>
      <c r="AD95" s="135" t="e">
        <f>IF(#REF!="","x",#REF!)</f>
        <v>#REF!</v>
      </c>
      <c r="AE95" s="135" t="e">
        <f>IF(#REF!="","x",#REF!)</f>
        <v>#REF!</v>
      </c>
      <c r="AF95" s="135" t="e">
        <f>IF(#REF!="","x",#REF!)</f>
        <v>#REF!</v>
      </c>
      <c r="AG95" s="135" t="e">
        <f>IF(#REF!="","x",#REF!)</f>
        <v>#REF!</v>
      </c>
      <c r="AH95" s="135" t="e">
        <f>IF(#REF!="","x",#REF!)</f>
        <v>#REF!</v>
      </c>
      <c r="AI95" s="135" t="e">
        <f>IF(#REF!="","x",#REF!)</f>
        <v>#REF!</v>
      </c>
      <c r="AJ95" s="135" t="e">
        <f>IF(#REF!="","x",#REF!)</f>
        <v>#REF!</v>
      </c>
      <c r="AK95" s="135" t="e">
        <f>IF(#REF!="","x",#REF!)</f>
        <v>#REF!</v>
      </c>
      <c r="AL95" s="135" t="e">
        <f>IF(#REF!="","x",#REF!)</f>
        <v>#REF!</v>
      </c>
      <c r="AM95" s="135" t="e">
        <f>IF(#REF!="","x",#REF!)</f>
        <v>#REF!</v>
      </c>
      <c r="AN95" s="135" t="e">
        <f>IF(#REF!="","x",#REF!)</f>
        <v>#REF!</v>
      </c>
      <c r="AO95" s="135" t="e">
        <f>IF(#REF!="","x",#REF!)</f>
        <v>#REF!</v>
      </c>
      <c r="AP95" s="135" t="e">
        <f>IF(#REF!="","x",#REF!)</f>
        <v>#REF!</v>
      </c>
      <c r="AQ95" s="135" t="e">
        <f>IF(#REF!="","x",#REF!)</f>
        <v>#REF!</v>
      </c>
      <c r="AR95" s="135" t="e">
        <f>IF(#REF!="","x",#REF!)</f>
        <v>#REF!</v>
      </c>
      <c r="AS95" s="135" t="e">
        <f>IF(#REF!="","x",#REF!)</f>
        <v>#REF!</v>
      </c>
      <c r="AT95" s="135" t="e">
        <f>IF(#REF!="","x",#REF!)</f>
        <v>#REF!</v>
      </c>
      <c r="AU95" s="135" t="e">
        <f>IF(#REF!="","x",#REF!)</f>
        <v>#REF!</v>
      </c>
      <c r="AV95" s="135" t="e">
        <f>IF(#REF!="","x",#REF!)</f>
        <v>#REF!</v>
      </c>
      <c r="AW95" s="135" t="e">
        <f>IF(#REF!="","x",#REF!)</f>
        <v>#REF!</v>
      </c>
      <c r="AX95" s="135" t="e">
        <f>IF(#REF!="","x",#REF!)</f>
        <v>#REF!</v>
      </c>
      <c r="AY95" s="135" t="e">
        <f>IF(#REF!="","x",#REF!)</f>
        <v>#REF!</v>
      </c>
      <c r="AZ95" s="135" t="e">
        <f>IF(#REF!="","x",#REF!)</f>
        <v>#REF!</v>
      </c>
      <c r="BA95" s="135" t="e">
        <f>IF(#REF!="","x",#REF!)</f>
        <v>#REF!</v>
      </c>
      <c r="BB95" s="135" t="e">
        <f>IF(#REF!="","x",#REF!)</f>
        <v>#REF!</v>
      </c>
      <c r="BC95" s="135" t="e">
        <f>IF(#REF!="","x",#REF!)</f>
        <v>#REF!</v>
      </c>
      <c r="BD95" s="135" t="e">
        <f>IF(#REF!="","x",#REF!)</f>
        <v>#REF!</v>
      </c>
      <c r="BE95" s="174" t="e">
        <f>IF(#REF!="","x",YEAR(#REF!))</f>
        <v>#REF!</v>
      </c>
      <c r="BF95" s="174" t="e">
        <f>IF(#REF!="","x",YEAR(#REF!))</f>
        <v>#REF!</v>
      </c>
      <c r="BG95" s="174" t="e">
        <f>IF(#REF!="","x",YEAR(#REF!))</f>
        <v>#REF!</v>
      </c>
      <c r="BH95" s="135" t="e">
        <f>IF(#REF!="","x",#REF!)</f>
        <v>#REF!</v>
      </c>
      <c r="BI95" s="135" t="e">
        <f>IF(#REF!="","x",#REF!)</f>
        <v>#REF!</v>
      </c>
      <c r="BJ95" s="135" t="e">
        <f>IF(#REF!="","x",#REF!)</f>
        <v>#REF!</v>
      </c>
      <c r="BK95" s="135" t="e">
        <f>IF(#REF!="","x",#REF!)</f>
        <v>#REF!</v>
      </c>
      <c r="BL95" s="135" t="e">
        <f>IF(#REF!="","x",#REF!)</f>
        <v>#REF!</v>
      </c>
      <c r="BM95" s="135" t="e">
        <f>IF(#REF!="","x",#REF!)</f>
        <v>#REF!</v>
      </c>
      <c r="BN95" s="135" t="e">
        <f>IF(#REF!="","x",#REF!)</f>
        <v>#REF!</v>
      </c>
      <c r="BO95" s="135" t="e">
        <f>IF(#REF!="","x",#REF!)</f>
        <v>#REF!</v>
      </c>
      <c r="BP95" s="135" t="e">
        <f>IF(#REF!="","x",#REF!)</f>
        <v>#REF!</v>
      </c>
      <c r="BQ95" s="135" t="e">
        <f>IF(#REF!="","x",#REF!)</f>
        <v>#REF!</v>
      </c>
      <c r="BR95" s="135" t="e">
        <f>IF(#REF!="","x",#REF!)</f>
        <v>#REF!</v>
      </c>
      <c r="BS95" s="135" t="e">
        <f>IF(#REF!="","x",#REF!)</f>
        <v>#REF!</v>
      </c>
      <c r="BT95" s="135" t="e">
        <f>IF(#REF!="","x",#REF!)</f>
        <v>#REF!</v>
      </c>
      <c r="BU95" s="135" t="e">
        <f>IF(#REF!="","x",#REF!)</f>
        <v>#REF!</v>
      </c>
      <c r="BV95" s="135" t="e">
        <f>IF(#REF!="","x",#REF!)</f>
        <v>#REF!</v>
      </c>
      <c r="BW95" s="135" t="e">
        <f>IF(#REF!="","x",#REF!)</f>
        <v>#REF!</v>
      </c>
      <c r="BX95" s="135" t="e">
        <f>IF(#REF!="","x",#REF!)</f>
        <v>#REF!</v>
      </c>
      <c r="BY95" s="135" t="e">
        <f>IF(#REF!="","x",#REF!)</f>
        <v>#REF!</v>
      </c>
      <c r="BZ95" s="135" t="e">
        <f>IF(#REF!="","x",#REF!)</f>
        <v>#REF!</v>
      </c>
      <c r="CA95" s="135" t="e">
        <f>IF(#REF!="","x",#REF!)</f>
        <v>#REF!</v>
      </c>
      <c r="CB95" s="135" t="e">
        <f>IF(#REF!="","x",#REF!)</f>
        <v>#REF!</v>
      </c>
    </row>
    <row r="96" spans="1:80" x14ac:dyDescent="0.3">
      <c r="A96" s="111" t="s">
        <v>658</v>
      </c>
      <c r="B96" s="94" t="s">
        <v>171</v>
      </c>
      <c r="C96" s="135" t="e">
        <f>IF(#REF!="","x",#REF!)</f>
        <v>#REF!</v>
      </c>
      <c r="D96" s="135" t="e">
        <f>IF(#REF!="","x",#REF!)</f>
        <v>#REF!</v>
      </c>
      <c r="E96" s="135" t="e">
        <f>IF(#REF!="","x",#REF!)</f>
        <v>#REF!</v>
      </c>
      <c r="F96" s="135" t="e">
        <f>IF(#REF!="","x",#REF!)</f>
        <v>#REF!</v>
      </c>
      <c r="G96" s="135" t="e">
        <f>IF(#REF!="","x",#REF!)</f>
        <v>#REF!</v>
      </c>
      <c r="H96" s="135" t="e">
        <f>IF(#REF!="","x",#REF!)</f>
        <v>#REF!</v>
      </c>
      <c r="I96" s="135" t="e">
        <f>IF(#REF!="","x",#REF!)</f>
        <v>#REF!</v>
      </c>
      <c r="J96" s="135" t="e">
        <f>IF(#REF!="","x",#REF!)</f>
        <v>#REF!</v>
      </c>
      <c r="K96" s="135" t="e">
        <f>IF(#REF!="","x",#REF!)</f>
        <v>#REF!</v>
      </c>
      <c r="L96" s="135" t="e">
        <f>IF(#REF!="","x",#REF!)</f>
        <v>#REF!</v>
      </c>
      <c r="M96" s="135" t="e">
        <f>IF(#REF!="","x",#REF!)</f>
        <v>#REF!</v>
      </c>
      <c r="N96" s="135" t="e">
        <f>IF(#REF!="","x",#REF!)</f>
        <v>#REF!</v>
      </c>
      <c r="O96" s="135" t="e">
        <f>IF(#REF!="","x",#REF!)</f>
        <v>#REF!</v>
      </c>
      <c r="P96" s="135" t="e">
        <f>IF(#REF!="","x",#REF!)</f>
        <v>#REF!</v>
      </c>
      <c r="Q96" s="135" t="e">
        <f>IF(#REF!="","x",#REF!)</f>
        <v>#REF!</v>
      </c>
      <c r="R96" s="135" t="e">
        <f>IF(#REF!="","x",#REF!)</f>
        <v>#REF!</v>
      </c>
      <c r="S96" s="135" t="e">
        <f>IF(#REF!="","x",#REF!)</f>
        <v>#REF!</v>
      </c>
      <c r="T96" s="135" t="e">
        <f>IF(#REF!="","x",#REF!)</f>
        <v>#REF!</v>
      </c>
      <c r="U96" s="135" t="e">
        <f>IF(#REF!="","x",#REF!)</f>
        <v>#REF!</v>
      </c>
      <c r="V96" s="135" t="e">
        <f>IF(#REF!="","x",#REF!)</f>
        <v>#REF!</v>
      </c>
      <c r="W96" s="135" t="e">
        <f>IF(#REF!="","x",#REF!)</f>
        <v>#REF!</v>
      </c>
      <c r="X96" s="135" t="e">
        <f>IF(#REF!="","x",#REF!)</f>
        <v>#REF!</v>
      </c>
      <c r="Y96" s="135" t="e">
        <f>IF(#REF!="","x",#REF!)</f>
        <v>#REF!</v>
      </c>
      <c r="Z96" s="135" t="e">
        <f>IF(#REF!="","x",#REF!)</f>
        <v>#REF!</v>
      </c>
      <c r="AA96" s="135" t="e">
        <f>IF(#REF!="","x",#REF!)</f>
        <v>#REF!</v>
      </c>
      <c r="AB96" s="135" t="e">
        <f>IF(#REF!="","x",#REF!)</f>
        <v>#REF!</v>
      </c>
      <c r="AC96" s="135" t="e">
        <f>IF(#REF!="","x",#REF!)</f>
        <v>#REF!</v>
      </c>
      <c r="AD96" s="135" t="e">
        <f>IF(#REF!="","x",#REF!)</f>
        <v>#REF!</v>
      </c>
      <c r="AE96" s="135" t="e">
        <f>IF(#REF!="","x",#REF!)</f>
        <v>#REF!</v>
      </c>
      <c r="AF96" s="135" t="e">
        <f>IF(#REF!="","x",#REF!)</f>
        <v>#REF!</v>
      </c>
      <c r="AG96" s="135" t="e">
        <f>IF(#REF!="","x",#REF!)</f>
        <v>#REF!</v>
      </c>
      <c r="AH96" s="135" t="e">
        <f>IF(#REF!="","x",#REF!)</f>
        <v>#REF!</v>
      </c>
      <c r="AI96" s="135" t="e">
        <f>IF(#REF!="","x",#REF!)</f>
        <v>#REF!</v>
      </c>
      <c r="AJ96" s="135" t="e">
        <f>IF(#REF!="","x",#REF!)</f>
        <v>#REF!</v>
      </c>
      <c r="AK96" s="135" t="e">
        <f>IF(#REF!="","x",#REF!)</f>
        <v>#REF!</v>
      </c>
      <c r="AL96" s="135" t="e">
        <f>IF(#REF!="","x",#REF!)</f>
        <v>#REF!</v>
      </c>
      <c r="AM96" s="135" t="e">
        <f>IF(#REF!="","x",#REF!)</f>
        <v>#REF!</v>
      </c>
      <c r="AN96" s="135" t="e">
        <f>IF(#REF!="","x",#REF!)</f>
        <v>#REF!</v>
      </c>
      <c r="AO96" s="135" t="e">
        <f>IF(#REF!="","x",#REF!)</f>
        <v>#REF!</v>
      </c>
      <c r="AP96" s="135" t="e">
        <f>IF(#REF!="","x",#REF!)</f>
        <v>#REF!</v>
      </c>
      <c r="AQ96" s="135" t="e">
        <f>IF(#REF!="","x",#REF!)</f>
        <v>#REF!</v>
      </c>
      <c r="AR96" s="135" t="e">
        <f>IF(#REF!="","x",#REF!)</f>
        <v>#REF!</v>
      </c>
      <c r="AS96" s="135" t="e">
        <f>IF(#REF!="","x",#REF!)</f>
        <v>#REF!</v>
      </c>
      <c r="AT96" s="135" t="e">
        <f>IF(#REF!="","x",#REF!)</f>
        <v>#REF!</v>
      </c>
      <c r="AU96" s="135" t="e">
        <f>IF(#REF!="","x",#REF!)</f>
        <v>#REF!</v>
      </c>
      <c r="AV96" s="135" t="e">
        <f>IF(#REF!="","x",#REF!)</f>
        <v>#REF!</v>
      </c>
      <c r="AW96" s="135" t="e">
        <f>IF(#REF!="","x",#REF!)</f>
        <v>#REF!</v>
      </c>
      <c r="AX96" s="135" t="e">
        <f>IF(#REF!="","x",#REF!)</f>
        <v>#REF!</v>
      </c>
      <c r="AY96" s="135" t="e">
        <f>IF(#REF!="","x",#REF!)</f>
        <v>#REF!</v>
      </c>
      <c r="AZ96" s="135" t="e">
        <f>IF(#REF!="","x",#REF!)</f>
        <v>#REF!</v>
      </c>
      <c r="BA96" s="135" t="e">
        <f>IF(#REF!="","x",#REF!)</f>
        <v>#REF!</v>
      </c>
      <c r="BB96" s="135" t="e">
        <f>IF(#REF!="","x",#REF!)</f>
        <v>#REF!</v>
      </c>
      <c r="BC96" s="135" t="e">
        <f>IF(#REF!="","x",#REF!)</f>
        <v>#REF!</v>
      </c>
      <c r="BD96" s="135" t="e">
        <f>IF(#REF!="","x",#REF!)</f>
        <v>#REF!</v>
      </c>
      <c r="BE96" s="174" t="e">
        <f>IF(#REF!="","x",YEAR(#REF!))</f>
        <v>#REF!</v>
      </c>
      <c r="BF96" s="174" t="e">
        <f>IF(#REF!="","x",YEAR(#REF!))</f>
        <v>#REF!</v>
      </c>
      <c r="BG96" s="174" t="e">
        <f>IF(#REF!="","x",YEAR(#REF!))</f>
        <v>#REF!</v>
      </c>
      <c r="BH96" s="135" t="e">
        <f>IF(#REF!="","x",#REF!)</f>
        <v>#REF!</v>
      </c>
      <c r="BI96" s="135" t="e">
        <f>IF(#REF!="","x",#REF!)</f>
        <v>#REF!</v>
      </c>
      <c r="BJ96" s="135" t="e">
        <f>IF(#REF!="","x",#REF!)</f>
        <v>#REF!</v>
      </c>
      <c r="BK96" s="135" t="e">
        <f>IF(#REF!="","x",#REF!)</f>
        <v>#REF!</v>
      </c>
      <c r="BL96" s="135" t="e">
        <f>IF(#REF!="","x",#REF!)</f>
        <v>#REF!</v>
      </c>
      <c r="BM96" s="135" t="e">
        <f>IF(#REF!="","x",#REF!)</f>
        <v>#REF!</v>
      </c>
      <c r="BN96" s="135" t="e">
        <f>IF(#REF!="","x",#REF!)</f>
        <v>#REF!</v>
      </c>
      <c r="BO96" s="135" t="e">
        <f>IF(#REF!="","x",#REF!)</f>
        <v>#REF!</v>
      </c>
      <c r="BP96" s="135" t="e">
        <f>IF(#REF!="","x",#REF!)</f>
        <v>#REF!</v>
      </c>
      <c r="BQ96" s="135" t="e">
        <f>IF(#REF!="","x",#REF!)</f>
        <v>#REF!</v>
      </c>
      <c r="BR96" s="135" t="e">
        <f>IF(#REF!="","x",#REF!)</f>
        <v>#REF!</v>
      </c>
      <c r="BS96" s="135" t="e">
        <f>IF(#REF!="","x",#REF!)</f>
        <v>#REF!</v>
      </c>
      <c r="BT96" s="135" t="e">
        <f>IF(#REF!="","x",#REF!)</f>
        <v>#REF!</v>
      </c>
      <c r="BU96" s="135" t="e">
        <f>IF(#REF!="","x",#REF!)</f>
        <v>#REF!</v>
      </c>
      <c r="BV96" s="135" t="e">
        <f>IF(#REF!="","x",#REF!)</f>
        <v>#REF!</v>
      </c>
      <c r="BW96" s="135" t="e">
        <f>IF(#REF!="","x",#REF!)</f>
        <v>#REF!</v>
      </c>
      <c r="BX96" s="135" t="e">
        <f>IF(#REF!="","x",#REF!)</f>
        <v>#REF!</v>
      </c>
      <c r="BY96" s="135" t="e">
        <f>IF(#REF!="","x",#REF!)</f>
        <v>#REF!</v>
      </c>
      <c r="BZ96" s="135" t="e">
        <f>IF(#REF!="","x",#REF!)</f>
        <v>#REF!</v>
      </c>
      <c r="CA96" s="135" t="e">
        <f>IF(#REF!="","x",#REF!)</f>
        <v>#REF!</v>
      </c>
      <c r="CB96" s="135" t="e">
        <f>IF(#REF!="","x",#REF!)</f>
        <v>#REF!</v>
      </c>
    </row>
    <row r="97" spans="1:80" x14ac:dyDescent="0.3">
      <c r="A97" s="111" t="s">
        <v>376</v>
      </c>
      <c r="B97" s="94" t="s">
        <v>172</v>
      </c>
      <c r="C97" s="135" t="e">
        <f>IF(#REF!="","x",#REF!)</f>
        <v>#REF!</v>
      </c>
      <c r="D97" s="135" t="e">
        <f>IF(#REF!="","x",#REF!)</f>
        <v>#REF!</v>
      </c>
      <c r="E97" s="135" t="e">
        <f>IF(#REF!="","x",#REF!)</f>
        <v>#REF!</v>
      </c>
      <c r="F97" s="135" t="e">
        <f>IF(#REF!="","x",#REF!)</f>
        <v>#REF!</v>
      </c>
      <c r="G97" s="135" t="e">
        <f>IF(#REF!="","x",#REF!)</f>
        <v>#REF!</v>
      </c>
      <c r="H97" s="135" t="e">
        <f>IF(#REF!="","x",#REF!)</f>
        <v>#REF!</v>
      </c>
      <c r="I97" s="135" t="e">
        <f>IF(#REF!="","x",#REF!)</f>
        <v>#REF!</v>
      </c>
      <c r="J97" s="135" t="e">
        <f>IF(#REF!="","x",#REF!)</f>
        <v>#REF!</v>
      </c>
      <c r="K97" s="135" t="e">
        <f>IF(#REF!="","x",#REF!)</f>
        <v>#REF!</v>
      </c>
      <c r="L97" s="135" t="e">
        <f>IF(#REF!="","x",#REF!)</f>
        <v>#REF!</v>
      </c>
      <c r="M97" s="135" t="e">
        <f>IF(#REF!="","x",#REF!)</f>
        <v>#REF!</v>
      </c>
      <c r="N97" s="135" t="e">
        <f>IF(#REF!="","x",#REF!)</f>
        <v>#REF!</v>
      </c>
      <c r="O97" s="135" t="e">
        <f>IF(#REF!="","x",#REF!)</f>
        <v>#REF!</v>
      </c>
      <c r="P97" s="135" t="e">
        <f>IF(#REF!="","x",#REF!)</f>
        <v>#REF!</v>
      </c>
      <c r="Q97" s="135" t="e">
        <f>IF(#REF!="","x",#REF!)</f>
        <v>#REF!</v>
      </c>
      <c r="R97" s="135" t="e">
        <f>IF(#REF!="","x",#REF!)</f>
        <v>#REF!</v>
      </c>
      <c r="S97" s="135" t="e">
        <f>IF(#REF!="","x",#REF!)</f>
        <v>#REF!</v>
      </c>
      <c r="T97" s="135" t="e">
        <f>IF(#REF!="","x",#REF!)</f>
        <v>#REF!</v>
      </c>
      <c r="U97" s="135" t="e">
        <f>IF(#REF!="","x",#REF!)</f>
        <v>#REF!</v>
      </c>
      <c r="V97" s="135" t="e">
        <f>IF(#REF!="","x",#REF!)</f>
        <v>#REF!</v>
      </c>
      <c r="W97" s="135" t="e">
        <f>IF(#REF!="","x",#REF!)</f>
        <v>#REF!</v>
      </c>
      <c r="X97" s="135" t="e">
        <f>IF(#REF!="","x",#REF!)</f>
        <v>#REF!</v>
      </c>
      <c r="Y97" s="135" t="e">
        <f>IF(#REF!="","x",#REF!)</f>
        <v>#REF!</v>
      </c>
      <c r="Z97" s="135" t="e">
        <f>IF(#REF!="","x",#REF!)</f>
        <v>#REF!</v>
      </c>
      <c r="AA97" s="135" t="e">
        <f>IF(#REF!="","x",#REF!)</f>
        <v>#REF!</v>
      </c>
      <c r="AB97" s="135" t="e">
        <f>IF(#REF!="","x",#REF!)</f>
        <v>#REF!</v>
      </c>
      <c r="AC97" s="135" t="e">
        <f>IF(#REF!="","x",#REF!)</f>
        <v>#REF!</v>
      </c>
      <c r="AD97" s="135" t="e">
        <f>IF(#REF!="","x",#REF!)</f>
        <v>#REF!</v>
      </c>
      <c r="AE97" s="135" t="e">
        <f>IF(#REF!="","x",#REF!)</f>
        <v>#REF!</v>
      </c>
      <c r="AF97" s="135" t="e">
        <f>IF(#REF!="","x",#REF!)</f>
        <v>#REF!</v>
      </c>
      <c r="AG97" s="135" t="e">
        <f>IF(#REF!="","x",#REF!)</f>
        <v>#REF!</v>
      </c>
      <c r="AH97" s="135" t="e">
        <f>IF(#REF!="","x",#REF!)</f>
        <v>#REF!</v>
      </c>
      <c r="AI97" s="135" t="e">
        <f>IF(#REF!="","x",#REF!)</f>
        <v>#REF!</v>
      </c>
      <c r="AJ97" s="135" t="e">
        <f>IF(#REF!="","x",#REF!)</f>
        <v>#REF!</v>
      </c>
      <c r="AK97" s="135" t="e">
        <f>IF(#REF!="","x",#REF!)</f>
        <v>#REF!</v>
      </c>
      <c r="AL97" s="135" t="e">
        <f>IF(#REF!="","x",#REF!)</f>
        <v>#REF!</v>
      </c>
      <c r="AM97" s="135" t="e">
        <f>IF(#REF!="","x",#REF!)</f>
        <v>#REF!</v>
      </c>
      <c r="AN97" s="135" t="e">
        <f>IF(#REF!="","x",#REF!)</f>
        <v>#REF!</v>
      </c>
      <c r="AO97" s="135" t="e">
        <f>IF(#REF!="","x",#REF!)</f>
        <v>#REF!</v>
      </c>
      <c r="AP97" s="135" t="e">
        <f>IF(#REF!="","x",#REF!)</f>
        <v>#REF!</v>
      </c>
      <c r="AQ97" s="135" t="e">
        <f>IF(#REF!="","x",#REF!)</f>
        <v>#REF!</v>
      </c>
      <c r="AR97" s="135" t="e">
        <f>IF(#REF!="","x",#REF!)</f>
        <v>#REF!</v>
      </c>
      <c r="AS97" s="135" t="e">
        <f>IF(#REF!="","x",#REF!)</f>
        <v>#REF!</v>
      </c>
      <c r="AT97" s="135" t="e">
        <f>IF(#REF!="","x",#REF!)</f>
        <v>#REF!</v>
      </c>
      <c r="AU97" s="135" t="e">
        <f>IF(#REF!="","x",#REF!)</f>
        <v>#REF!</v>
      </c>
      <c r="AV97" s="135" t="e">
        <f>IF(#REF!="","x",#REF!)</f>
        <v>#REF!</v>
      </c>
      <c r="AW97" s="135" t="e">
        <f>IF(#REF!="","x",#REF!)</f>
        <v>#REF!</v>
      </c>
      <c r="AX97" s="135" t="e">
        <f>IF(#REF!="","x",#REF!)</f>
        <v>#REF!</v>
      </c>
      <c r="AY97" s="135" t="e">
        <f>IF(#REF!="","x",#REF!)</f>
        <v>#REF!</v>
      </c>
      <c r="AZ97" s="135" t="e">
        <f>IF(#REF!="","x",#REF!)</f>
        <v>#REF!</v>
      </c>
      <c r="BA97" s="135" t="e">
        <f>IF(#REF!="","x",#REF!)</f>
        <v>#REF!</v>
      </c>
      <c r="BB97" s="135" t="e">
        <f>IF(#REF!="","x",#REF!)</f>
        <v>#REF!</v>
      </c>
      <c r="BC97" s="135" t="e">
        <f>IF(#REF!="","x",#REF!)</f>
        <v>#REF!</v>
      </c>
      <c r="BD97" s="135" t="e">
        <f>IF(#REF!="","x",#REF!)</f>
        <v>#REF!</v>
      </c>
      <c r="BE97" s="174" t="e">
        <f>IF(#REF!="","x",YEAR(#REF!))</f>
        <v>#REF!</v>
      </c>
      <c r="BF97" s="174" t="e">
        <f>IF(#REF!="","x",YEAR(#REF!))</f>
        <v>#REF!</v>
      </c>
      <c r="BG97" s="174" t="e">
        <f>IF(#REF!="","x",YEAR(#REF!))</f>
        <v>#REF!</v>
      </c>
      <c r="BH97" s="135" t="e">
        <f>IF(#REF!="","x",#REF!)</f>
        <v>#REF!</v>
      </c>
      <c r="BI97" s="135" t="e">
        <f>IF(#REF!="","x",#REF!)</f>
        <v>#REF!</v>
      </c>
      <c r="BJ97" s="135" t="e">
        <f>IF(#REF!="","x",#REF!)</f>
        <v>#REF!</v>
      </c>
      <c r="BK97" s="135" t="e">
        <f>IF(#REF!="","x",#REF!)</f>
        <v>#REF!</v>
      </c>
      <c r="BL97" s="135" t="e">
        <f>IF(#REF!="","x",#REF!)</f>
        <v>#REF!</v>
      </c>
      <c r="BM97" s="135" t="e">
        <f>IF(#REF!="","x",#REF!)</f>
        <v>#REF!</v>
      </c>
      <c r="BN97" s="135" t="e">
        <f>IF(#REF!="","x",#REF!)</f>
        <v>#REF!</v>
      </c>
      <c r="BO97" s="135" t="e">
        <f>IF(#REF!="","x",#REF!)</f>
        <v>#REF!</v>
      </c>
      <c r="BP97" s="135" t="e">
        <f>IF(#REF!="","x",#REF!)</f>
        <v>#REF!</v>
      </c>
      <c r="BQ97" s="135" t="e">
        <f>IF(#REF!="","x",#REF!)</f>
        <v>#REF!</v>
      </c>
      <c r="BR97" s="135" t="e">
        <f>IF(#REF!="","x",#REF!)</f>
        <v>#REF!</v>
      </c>
      <c r="BS97" s="135" t="e">
        <f>IF(#REF!="","x",#REF!)</f>
        <v>#REF!</v>
      </c>
      <c r="BT97" s="135" t="e">
        <f>IF(#REF!="","x",#REF!)</f>
        <v>#REF!</v>
      </c>
      <c r="BU97" s="135" t="e">
        <f>IF(#REF!="","x",#REF!)</f>
        <v>#REF!</v>
      </c>
      <c r="BV97" s="135" t="e">
        <f>IF(#REF!="","x",#REF!)</f>
        <v>#REF!</v>
      </c>
      <c r="BW97" s="135" t="e">
        <f>IF(#REF!="","x",#REF!)</f>
        <v>#REF!</v>
      </c>
      <c r="BX97" s="135" t="e">
        <f>IF(#REF!="","x",#REF!)</f>
        <v>#REF!</v>
      </c>
      <c r="BY97" s="135" t="e">
        <f>IF(#REF!="","x",#REF!)</f>
        <v>#REF!</v>
      </c>
      <c r="BZ97" s="135" t="e">
        <f>IF(#REF!="","x",#REF!)</f>
        <v>#REF!</v>
      </c>
      <c r="CA97" s="135" t="e">
        <f>IF(#REF!="","x",#REF!)</f>
        <v>#REF!</v>
      </c>
      <c r="CB97" s="135" t="e">
        <f>IF(#REF!="","x",#REF!)</f>
        <v>#REF!</v>
      </c>
    </row>
    <row r="98" spans="1:80" x14ac:dyDescent="0.3">
      <c r="A98" s="111" t="s">
        <v>174</v>
      </c>
      <c r="B98" s="94" t="s">
        <v>173</v>
      </c>
      <c r="C98" s="135" t="e">
        <f>IF(#REF!="","x",#REF!)</f>
        <v>#REF!</v>
      </c>
      <c r="D98" s="135" t="e">
        <f>IF(#REF!="","x",#REF!)</f>
        <v>#REF!</v>
      </c>
      <c r="E98" s="135" t="e">
        <f>IF(#REF!="","x",#REF!)</f>
        <v>#REF!</v>
      </c>
      <c r="F98" s="135" t="e">
        <f>IF(#REF!="","x",#REF!)</f>
        <v>#REF!</v>
      </c>
      <c r="G98" s="135" t="e">
        <f>IF(#REF!="","x",#REF!)</f>
        <v>#REF!</v>
      </c>
      <c r="H98" s="135" t="e">
        <f>IF(#REF!="","x",#REF!)</f>
        <v>#REF!</v>
      </c>
      <c r="I98" s="135" t="e">
        <f>IF(#REF!="","x",#REF!)</f>
        <v>#REF!</v>
      </c>
      <c r="J98" s="135" t="e">
        <f>IF(#REF!="","x",#REF!)</f>
        <v>#REF!</v>
      </c>
      <c r="K98" s="135" t="e">
        <f>IF(#REF!="","x",#REF!)</f>
        <v>#REF!</v>
      </c>
      <c r="L98" s="135" t="e">
        <f>IF(#REF!="","x",#REF!)</f>
        <v>#REF!</v>
      </c>
      <c r="M98" s="135" t="e">
        <f>IF(#REF!="","x",#REF!)</f>
        <v>#REF!</v>
      </c>
      <c r="N98" s="135" t="e">
        <f>IF(#REF!="","x",#REF!)</f>
        <v>#REF!</v>
      </c>
      <c r="O98" s="135" t="e">
        <f>IF(#REF!="","x",#REF!)</f>
        <v>#REF!</v>
      </c>
      <c r="P98" s="135" t="e">
        <f>IF(#REF!="","x",#REF!)</f>
        <v>#REF!</v>
      </c>
      <c r="Q98" s="135" t="e">
        <f>IF(#REF!="","x",#REF!)</f>
        <v>#REF!</v>
      </c>
      <c r="R98" s="135" t="e">
        <f>IF(#REF!="","x",#REF!)</f>
        <v>#REF!</v>
      </c>
      <c r="S98" s="135" t="e">
        <f>IF(#REF!="","x",#REF!)</f>
        <v>#REF!</v>
      </c>
      <c r="T98" s="135" t="e">
        <f>IF(#REF!="","x",#REF!)</f>
        <v>#REF!</v>
      </c>
      <c r="U98" s="135" t="e">
        <f>IF(#REF!="","x",#REF!)</f>
        <v>#REF!</v>
      </c>
      <c r="V98" s="135" t="e">
        <f>IF(#REF!="","x",#REF!)</f>
        <v>#REF!</v>
      </c>
      <c r="W98" s="135" t="e">
        <f>IF(#REF!="","x",#REF!)</f>
        <v>#REF!</v>
      </c>
      <c r="X98" s="135" t="e">
        <f>IF(#REF!="","x",#REF!)</f>
        <v>#REF!</v>
      </c>
      <c r="Y98" s="135" t="e">
        <f>IF(#REF!="","x",#REF!)</f>
        <v>#REF!</v>
      </c>
      <c r="Z98" s="135" t="e">
        <f>IF(#REF!="","x",#REF!)</f>
        <v>#REF!</v>
      </c>
      <c r="AA98" s="135" t="e">
        <f>IF(#REF!="","x",#REF!)</f>
        <v>#REF!</v>
      </c>
      <c r="AB98" s="135" t="e">
        <f>IF(#REF!="","x",#REF!)</f>
        <v>#REF!</v>
      </c>
      <c r="AC98" s="135" t="e">
        <f>IF(#REF!="","x",#REF!)</f>
        <v>#REF!</v>
      </c>
      <c r="AD98" s="135" t="e">
        <f>IF(#REF!="","x",#REF!)</f>
        <v>#REF!</v>
      </c>
      <c r="AE98" s="135" t="e">
        <f>IF(#REF!="","x",#REF!)</f>
        <v>#REF!</v>
      </c>
      <c r="AF98" s="135" t="e">
        <f>IF(#REF!="","x",#REF!)</f>
        <v>#REF!</v>
      </c>
      <c r="AG98" s="135" t="e">
        <f>IF(#REF!="","x",#REF!)</f>
        <v>#REF!</v>
      </c>
      <c r="AH98" s="135" t="e">
        <f>IF(#REF!="","x",#REF!)</f>
        <v>#REF!</v>
      </c>
      <c r="AI98" s="135" t="e">
        <f>IF(#REF!="","x",#REF!)</f>
        <v>#REF!</v>
      </c>
      <c r="AJ98" s="135" t="e">
        <f>IF(#REF!="","x",#REF!)</f>
        <v>#REF!</v>
      </c>
      <c r="AK98" s="135" t="e">
        <f>IF(#REF!="","x",#REF!)</f>
        <v>#REF!</v>
      </c>
      <c r="AL98" s="135" t="e">
        <f>IF(#REF!="","x",#REF!)</f>
        <v>#REF!</v>
      </c>
      <c r="AM98" s="135" t="e">
        <f>IF(#REF!="","x",#REF!)</f>
        <v>#REF!</v>
      </c>
      <c r="AN98" s="135" t="e">
        <f>IF(#REF!="","x",#REF!)</f>
        <v>#REF!</v>
      </c>
      <c r="AO98" s="135" t="e">
        <f>IF(#REF!="","x",#REF!)</f>
        <v>#REF!</v>
      </c>
      <c r="AP98" s="135" t="e">
        <f>IF(#REF!="","x",#REF!)</f>
        <v>#REF!</v>
      </c>
      <c r="AQ98" s="135" t="e">
        <f>IF(#REF!="","x",#REF!)</f>
        <v>#REF!</v>
      </c>
      <c r="AR98" s="135" t="e">
        <f>IF(#REF!="","x",#REF!)</f>
        <v>#REF!</v>
      </c>
      <c r="AS98" s="135" t="e">
        <f>IF(#REF!="","x",#REF!)</f>
        <v>#REF!</v>
      </c>
      <c r="AT98" s="135" t="e">
        <f>IF(#REF!="","x",#REF!)</f>
        <v>#REF!</v>
      </c>
      <c r="AU98" s="135" t="e">
        <f>IF(#REF!="","x",#REF!)</f>
        <v>#REF!</v>
      </c>
      <c r="AV98" s="135" t="e">
        <f>IF(#REF!="","x",#REF!)</f>
        <v>#REF!</v>
      </c>
      <c r="AW98" s="135" t="e">
        <f>IF(#REF!="","x",#REF!)</f>
        <v>#REF!</v>
      </c>
      <c r="AX98" s="135" t="e">
        <f>IF(#REF!="","x",#REF!)</f>
        <v>#REF!</v>
      </c>
      <c r="AY98" s="135" t="e">
        <f>IF(#REF!="","x",#REF!)</f>
        <v>#REF!</v>
      </c>
      <c r="AZ98" s="135" t="e">
        <f>IF(#REF!="","x",#REF!)</f>
        <v>#REF!</v>
      </c>
      <c r="BA98" s="135" t="e">
        <f>IF(#REF!="","x",#REF!)</f>
        <v>#REF!</v>
      </c>
      <c r="BB98" s="135" t="e">
        <f>IF(#REF!="","x",#REF!)</f>
        <v>#REF!</v>
      </c>
      <c r="BC98" s="135" t="e">
        <f>IF(#REF!="","x",#REF!)</f>
        <v>#REF!</v>
      </c>
      <c r="BD98" s="135" t="e">
        <f>IF(#REF!="","x",#REF!)</f>
        <v>#REF!</v>
      </c>
      <c r="BE98" s="174" t="e">
        <f>IF(#REF!="","x",YEAR(#REF!))</f>
        <v>#REF!</v>
      </c>
      <c r="BF98" s="174" t="e">
        <f>IF(#REF!="","x",YEAR(#REF!))</f>
        <v>#REF!</v>
      </c>
      <c r="BG98" s="174" t="e">
        <f>IF(#REF!="","x",YEAR(#REF!))</f>
        <v>#REF!</v>
      </c>
      <c r="BH98" s="135" t="e">
        <f>IF(#REF!="","x",#REF!)</f>
        <v>#REF!</v>
      </c>
      <c r="BI98" s="135" t="e">
        <f>IF(#REF!="","x",#REF!)</f>
        <v>#REF!</v>
      </c>
      <c r="BJ98" s="135" t="e">
        <f>IF(#REF!="","x",#REF!)</f>
        <v>#REF!</v>
      </c>
      <c r="BK98" s="135" t="e">
        <f>IF(#REF!="","x",#REF!)</f>
        <v>#REF!</v>
      </c>
      <c r="BL98" s="135" t="e">
        <f>IF(#REF!="","x",#REF!)</f>
        <v>#REF!</v>
      </c>
      <c r="BM98" s="135" t="e">
        <f>IF(#REF!="","x",#REF!)</f>
        <v>#REF!</v>
      </c>
      <c r="BN98" s="135" t="e">
        <f>IF(#REF!="","x",#REF!)</f>
        <v>#REF!</v>
      </c>
      <c r="BO98" s="135" t="e">
        <f>IF(#REF!="","x",#REF!)</f>
        <v>#REF!</v>
      </c>
      <c r="BP98" s="135" t="e">
        <f>IF(#REF!="","x",#REF!)</f>
        <v>#REF!</v>
      </c>
      <c r="BQ98" s="135" t="e">
        <f>IF(#REF!="","x",#REF!)</f>
        <v>#REF!</v>
      </c>
      <c r="BR98" s="135" t="e">
        <f>IF(#REF!="","x",#REF!)</f>
        <v>#REF!</v>
      </c>
      <c r="BS98" s="135" t="e">
        <f>IF(#REF!="","x",#REF!)</f>
        <v>#REF!</v>
      </c>
      <c r="BT98" s="135" t="e">
        <f>IF(#REF!="","x",#REF!)</f>
        <v>#REF!</v>
      </c>
      <c r="BU98" s="135" t="e">
        <f>IF(#REF!="","x",#REF!)</f>
        <v>#REF!</v>
      </c>
      <c r="BV98" s="135" t="e">
        <f>IF(#REF!="","x",#REF!)</f>
        <v>#REF!</v>
      </c>
      <c r="BW98" s="135" t="e">
        <f>IF(#REF!="","x",#REF!)</f>
        <v>#REF!</v>
      </c>
      <c r="BX98" s="135" t="e">
        <f>IF(#REF!="","x",#REF!)</f>
        <v>#REF!</v>
      </c>
      <c r="BY98" s="135" t="e">
        <f>IF(#REF!="","x",#REF!)</f>
        <v>#REF!</v>
      </c>
      <c r="BZ98" s="135" t="e">
        <f>IF(#REF!="","x",#REF!)</f>
        <v>#REF!</v>
      </c>
      <c r="CA98" s="135" t="e">
        <f>IF(#REF!="","x",#REF!)</f>
        <v>#REF!</v>
      </c>
      <c r="CB98" s="135" t="e">
        <f>IF(#REF!="","x",#REF!)</f>
        <v>#REF!</v>
      </c>
    </row>
    <row r="99" spans="1:80" x14ac:dyDescent="0.3">
      <c r="A99" s="111" t="s">
        <v>176</v>
      </c>
      <c r="B99" s="94" t="s">
        <v>175</v>
      </c>
      <c r="C99" s="135" t="e">
        <f>IF(#REF!="","x",#REF!)</f>
        <v>#REF!</v>
      </c>
      <c r="D99" s="135" t="e">
        <f>IF(#REF!="","x",#REF!)</f>
        <v>#REF!</v>
      </c>
      <c r="E99" s="135" t="e">
        <f>IF(#REF!="","x",#REF!)</f>
        <v>#REF!</v>
      </c>
      <c r="F99" s="135" t="e">
        <f>IF(#REF!="","x",#REF!)</f>
        <v>#REF!</v>
      </c>
      <c r="G99" s="135" t="e">
        <f>IF(#REF!="","x",#REF!)</f>
        <v>#REF!</v>
      </c>
      <c r="H99" s="135" t="e">
        <f>IF(#REF!="","x",#REF!)</f>
        <v>#REF!</v>
      </c>
      <c r="I99" s="135" t="e">
        <f>IF(#REF!="","x",#REF!)</f>
        <v>#REF!</v>
      </c>
      <c r="J99" s="135" t="e">
        <f>IF(#REF!="","x",#REF!)</f>
        <v>#REF!</v>
      </c>
      <c r="K99" s="135" t="e">
        <f>IF(#REF!="","x",#REF!)</f>
        <v>#REF!</v>
      </c>
      <c r="L99" s="135" t="e">
        <f>IF(#REF!="","x",#REF!)</f>
        <v>#REF!</v>
      </c>
      <c r="M99" s="135" t="e">
        <f>IF(#REF!="","x",#REF!)</f>
        <v>#REF!</v>
      </c>
      <c r="N99" s="135" t="e">
        <f>IF(#REF!="","x",#REF!)</f>
        <v>#REF!</v>
      </c>
      <c r="O99" s="135" t="e">
        <f>IF(#REF!="","x",#REF!)</f>
        <v>#REF!</v>
      </c>
      <c r="P99" s="135" t="e">
        <f>IF(#REF!="","x",#REF!)</f>
        <v>#REF!</v>
      </c>
      <c r="Q99" s="135" t="e">
        <f>IF(#REF!="","x",#REF!)</f>
        <v>#REF!</v>
      </c>
      <c r="R99" s="135" t="e">
        <f>IF(#REF!="","x",#REF!)</f>
        <v>#REF!</v>
      </c>
      <c r="S99" s="135" t="e">
        <f>IF(#REF!="","x",#REF!)</f>
        <v>#REF!</v>
      </c>
      <c r="T99" s="135" t="e">
        <f>IF(#REF!="","x",#REF!)</f>
        <v>#REF!</v>
      </c>
      <c r="U99" s="135" t="e">
        <f>IF(#REF!="","x",#REF!)</f>
        <v>#REF!</v>
      </c>
      <c r="V99" s="135" t="e">
        <f>IF(#REF!="","x",#REF!)</f>
        <v>#REF!</v>
      </c>
      <c r="W99" s="135" t="e">
        <f>IF(#REF!="","x",#REF!)</f>
        <v>#REF!</v>
      </c>
      <c r="X99" s="135" t="e">
        <f>IF(#REF!="","x",#REF!)</f>
        <v>#REF!</v>
      </c>
      <c r="Y99" s="135" t="e">
        <f>IF(#REF!="","x",#REF!)</f>
        <v>#REF!</v>
      </c>
      <c r="Z99" s="135" t="e">
        <f>IF(#REF!="","x",#REF!)</f>
        <v>#REF!</v>
      </c>
      <c r="AA99" s="135" t="e">
        <f>IF(#REF!="","x",#REF!)</f>
        <v>#REF!</v>
      </c>
      <c r="AB99" s="135" t="e">
        <f>IF(#REF!="","x",#REF!)</f>
        <v>#REF!</v>
      </c>
      <c r="AC99" s="135" t="e">
        <f>IF(#REF!="","x",#REF!)</f>
        <v>#REF!</v>
      </c>
      <c r="AD99" s="135" t="e">
        <f>IF(#REF!="","x",#REF!)</f>
        <v>#REF!</v>
      </c>
      <c r="AE99" s="135" t="e">
        <f>IF(#REF!="","x",#REF!)</f>
        <v>#REF!</v>
      </c>
      <c r="AF99" s="135" t="e">
        <f>IF(#REF!="","x",#REF!)</f>
        <v>#REF!</v>
      </c>
      <c r="AG99" s="135" t="e">
        <f>IF(#REF!="","x",#REF!)</f>
        <v>#REF!</v>
      </c>
      <c r="AH99" s="135" t="e">
        <f>IF(#REF!="","x",#REF!)</f>
        <v>#REF!</v>
      </c>
      <c r="AI99" s="135" t="e">
        <f>IF(#REF!="","x",#REF!)</f>
        <v>#REF!</v>
      </c>
      <c r="AJ99" s="135" t="e">
        <f>IF(#REF!="","x",#REF!)</f>
        <v>#REF!</v>
      </c>
      <c r="AK99" s="135" t="e">
        <f>IF(#REF!="","x",#REF!)</f>
        <v>#REF!</v>
      </c>
      <c r="AL99" s="135" t="e">
        <f>IF(#REF!="","x",#REF!)</f>
        <v>#REF!</v>
      </c>
      <c r="AM99" s="135" t="e">
        <f>IF(#REF!="","x",#REF!)</f>
        <v>#REF!</v>
      </c>
      <c r="AN99" s="135" t="e">
        <f>IF(#REF!="","x",#REF!)</f>
        <v>#REF!</v>
      </c>
      <c r="AO99" s="135" t="e">
        <f>IF(#REF!="","x",#REF!)</f>
        <v>#REF!</v>
      </c>
      <c r="AP99" s="135" t="e">
        <f>IF(#REF!="","x",#REF!)</f>
        <v>#REF!</v>
      </c>
      <c r="AQ99" s="135" t="e">
        <f>IF(#REF!="","x",#REF!)</f>
        <v>#REF!</v>
      </c>
      <c r="AR99" s="135" t="e">
        <f>IF(#REF!="","x",#REF!)</f>
        <v>#REF!</v>
      </c>
      <c r="AS99" s="135" t="e">
        <f>IF(#REF!="","x",#REF!)</f>
        <v>#REF!</v>
      </c>
      <c r="AT99" s="135" t="e">
        <f>IF(#REF!="","x",#REF!)</f>
        <v>#REF!</v>
      </c>
      <c r="AU99" s="135" t="e">
        <f>IF(#REF!="","x",#REF!)</f>
        <v>#REF!</v>
      </c>
      <c r="AV99" s="135" t="e">
        <f>IF(#REF!="","x",#REF!)</f>
        <v>#REF!</v>
      </c>
      <c r="AW99" s="135" t="e">
        <f>IF(#REF!="","x",#REF!)</f>
        <v>#REF!</v>
      </c>
      <c r="AX99" s="135" t="e">
        <f>IF(#REF!="","x",#REF!)</f>
        <v>#REF!</v>
      </c>
      <c r="AY99" s="135" t="e">
        <f>IF(#REF!="","x",#REF!)</f>
        <v>#REF!</v>
      </c>
      <c r="AZ99" s="135" t="e">
        <f>IF(#REF!="","x",#REF!)</f>
        <v>#REF!</v>
      </c>
      <c r="BA99" s="135" t="e">
        <f>IF(#REF!="","x",#REF!)</f>
        <v>#REF!</v>
      </c>
      <c r="BB99" s="135" t="e">
        <f>IF(#REF!="","x",#REF!)</f>
        <v>#REF!</v>
      </c>
      <c r="BC99" s="135" t="e">
        <f>IF(#REF!="","x",#REF!)</f>
        <v>#REF!</v>
      </c>
      <c r="BD99" s="135" t="e">
        <f>IF(#REF!="","x",#REF!)</f>
        <v>#REF!</v>
      </c>
      <c r="BE99" s="174" t="e">
        <f>IF(#REF!="","x",YEAR(#REF!))</f>
        <v>#REF!</v>
      </c>
      <c r="BF99" s="174" t="e">
        <f>IF(#REF!="","x",YEAR(#REF!))</f>
        <v>#REF!</v>
      </c>
      <c r="BG99" s="174" t="e">
        <f>IF(#REF!="","x",YEAR(#REF!))</f>
        <v>#REF!</v>
      </c>
      <c r="BH99" s="135" t="e">
        <f>IF(#REF!="","x",#REF!)</f>
        <v>#REF!</v>
      </c>
      <c r="BI99" s="135" t="e">
        <f>IF(#REF!="","x",#REF!)</f>
        <v>#REF!</v>
      </c>
      <c r="BJ99" s="135" t="e">
        <f>IF(#REF!="","x",#REF!)</f>
        <v>#REF!</v>
      </c>
      <c r="BK99" s="135" t="e">
        <f>IF(#REF!="","x",#REF!)</f>
        <v>#REF!</v>
      </c>
      <c r="BL99" s="135" t="e">
        <f>IF(#REF!="","x",#REF!)</f>
        <v>#REF!</v>
      </c>
      <c r="BM99" s="135" t="e">
        <f>IF(#REF!="","x",#REF!)</f>
        <v>#REF!</v>
      </c>
      <c r="BN99" s="135" t="e">
        <f>IF(#REF!="","x",#REF!)</f>
        <v>#REF!</v>
      </c>
      <c r="BO99" s="135" t="e">
        <f>IF(#REF!="","x",#REF!)</f>
        <v>#REF!</v>
      </c>
      <c r="BP99" s="135" t="e">
        <f>IF(#REF!="","x",#REF!)</f>
        <v>#REF!</v>
      </c>
      <c r="BQ99" s="135" t="e">
        <f>IF(#REF!="","x",#REF!)</f>
        <v>#REF!</v>
      </c>
      <c r="BR99" s="135" t="e">
        <f>IF(#REF!="","x",#REF!)</f>
        <v>#REF!</v>
      </c>
      <c r="BS99" s="135" t="e">
        <f>IF(#REF!="","x",#REF!)</f>
        <v>#REF!</v>
      </c>
      <c r="BT99" s="135" t="e">
        <f>IF(#REF!="","x",#REF!)</f>
        <v>#REF!</v>
      </c>
      <c r="BU99" s="135" t="e">
        <f>IF(#REF!="","x",#REF!)</f>
        <v>#REF!</v>
      </c>
      <c r="BV99" s="135" t="e">
        <f>IF(#REF!="","x",#REF!)</f>
        <v>#REF!</v>
      </c>
      <c r="BW99" s="135" t="e">
        <f>IF(#REF!="","x",#REF!)</f>
        <v>#REF!</v>
      </c>
      <c r="BX99" s="135" t="e">
        <f>IF(#REF!="","x",#REF!)</f>
        <v>#REF!</v>
      </c>
      <c r="BY99" s="135" t="e">
        <f>IF(#REF!="","x",#REF!)</f>
        <v>#REF!</v>
      </c>
      <c r="BZ99" s="135" t="e">
        <f>IF(#REF!="","x",#REF!)</f>
        <v>#REF!</v>
      </c>
      <c r="CA99" s="135" t="e">
        <f>IF(#REF!="","x",#REF!)</f>
        <v>#REF!</v>
      </c>
      <c r="CB99" s="135" t="e">
        <f>IF(#REF!="","x",#REF!)</f>
        <v>#REF!</v>
      </c>
    </row>
    <row r="100" spans="1:80" x14ac:dyDescent="0.3">
      <c r="A100" s="111" t="s">
        <v>178</v>
      </c>
      <c r="B100" s="94" t="s">
        <v>177</v>
      </c>
      <c r="C100" s="135" t="e">
        <f>IF(#REF!="","x",#REF!)</f>
        <v>#REF!</v>
      </c>
      <c r="D100" s="135" t="e">
        <f>IF(#REF!="","x",#REF!)</f>
        <v>#REF!</v>
      </c>
      <c r="E100" s="135" t="e">
        <f>IF(#REF!="","x",#REF!)</f>
        <v>#REF!</v>
      </c>
      <c r="F100" s="135" t="e">
        <f>IF(#REF!="","x",#REF!)</f>
        <v>#REF!</v>
      </c>
      <c r="G100" s="135" t="e">
        <f>IF(#REF!="","x",#REF!)</f>
        <v>#REF!</v>
      </c>
      <c r="H100" s="135" t="e">
        <f>IF(#REF!="","x",#REF!)</f>
        <v>#REF!</v>
      </c>
      <c r="I100" s="135" t="e">
        <f>IF(#REF!="","x",#REF!)</f>
        <v>#REF!</v>
      </c>
      <c r="J100" s="135" t="e">
        <f>IF(#REF!="","x",#REF!)</f>
        <v>#REF!</v>
      </c>
      <c r="K100" s="135" t="e">
        <f>IF(#REF!="","x",#REF!)</f>
        <v>#REF!</v>
      </c>
      <c r="L100" s="135" t="e">
        <f>IF(#REF!="","x",#REF!)</f>
        <v>#REF!</v>
      </c>
      <c r="M100" s="135" t="e">
        <f>IF(#REF!="","x",#REF!)</f>
        <v>#REF!</v>
      </c>
      <c r="N100" s="135" t="e">
        <f>IF(#REF!="","x",#REF!)</f>
        <v>#REF!</v>
      </c>
      <c r="O100" s="135" t="e">
        <f>IF(#REF!="","x",#REF!)</f>
        <v>#REF!</v>
      </c>
      <c r="P100" s="135" t="e">
        <f>IF(#REF!="","x",#REF!)</f>
        <v>#REF!</v>
      </c>
      <c r="Q100" s="135" t="e">
        <f>IF(#REF!="","x",#REF!)</f>
        <v>#REF!</v>
      </c>
      <c r="R100" s="135" t="e">
        <f>IF(#REF!="","x",#REF!)</f>
        <v>#REF!</v>
      </c>
      <c r="S100" s="135" t="e">
        <f>IF(#REF!="","x",#REF!)</f>
        <v>#REF!</v>
      </c>
      <c r="T100" s="135" t="e">
        <f>IF(#REF!="","x",#REF!)</f>
        <v>#REF!</v>
      </c>
      <c r="U100" s="135" t="e">
        <f>IF(#REF!="","x",#REF!)</f>
        <v>#REF!</v>
      </c>
      <c r="V100" s="135" t="e">
        <f>IF(#REF!="","x",#REF!)</f>
        <v>#REF!</v>
      </c>
      <c r="W100" s="135" t="e">
        <f>IF(#REF!="","x",#REF!)</f>
        <v>#REF!</v>
      </c>
      <c r="X100" s="135" t="e">
        <f>IF(#REF!="","x",#REF!)</f>
        <v>#REF!</v>
      </c>
      <c r="Y100" s="135" t="e">
        <f>IF(#REF!="","x",#REF!)</f>
        <v>#REF!</v>
      </c>
      <c r="Z100" s="135" t="e">
        <f>IF(#REF!="","x",#REF!)</f>
        <v>#REF!</v>
      </c>
      <c r="AA100" s="135" t="e">
        <f>IF(#REF!="","x",#REF!)</f>
        <v>#REF!</v>
      </c>
      <c r="AB100" s="135" t="e">
        <f>IF(#REF!="","x",#REF!)</f>
        <v>#REF!</v>
      </c>
      <c r="AC100" s="135" t="e">
        <f>IF(#REF!="","x",#REF!)</f>
        <v>#REF!</v>
      </c>
      <c r="AD100" s="135" t="e">
        <f>IF(#REF!="","x",#REF!)</f>
        <v>#REF!</v>
      </c>
      <c r="AE100" s="135" t="e">
        <f>IF(#REF!="","x",#REF!)</f>
        <v>#REF!</v>
      </c>
      <c r="AF100" s="135" t="e">
        <f>IF(#REF!="","x",#REF!)</f>
        <v>#REF!</v>
      </c>
      <c r="AG100" s="135" t="e">
        <f>IF(#REF!="","x",#REF!)</f>
        <v>#REF!</v>
      </c>
      <c r="AH100" s="135" t="e">
        <f>IF(#REF!="","x",#REF!)</f>
        <v>#REF!</v>
      </c>
      <c r="AI100" s="135" t="e">
        <f>IF(#REF!="","x",#REF!)</f>
        <v>#REF!</v>
      </c>
      <c r="AJ100" s="135" t="e">
        <f>IF(#REF!="","x",#REF!)</f>
        <v>#REF!</v>
      </c>
      <c r="AK100" s="135" t="e">
        <f>IF(#REF!="","x",#REF!)</f>
        <v>#REF!</v>
      </c>
      <c r="AL100" s="135" t="e">
        <f>IF(#REF!="","x",#REF!)</f>
        <v>#REF!</v>
      </c>
      <c r="AM100" s="135" t="e">
        <f>IF(#REF!="","x",#REF!)</f>
        <v>#REF!</v>
      </c>
      <c r="AN100" s="135" t="e">
        <f>IF(#REF!="","x",#REF!)</f>
        <v>#REF!</v>
      </c>
      <c r="AO100" s="135" t="e">
        <f>IF(#REF!="","x",#REF!)</f>
        <v>#REF!</v>
      </c>
      <c r="AP100" s="135" t="e">
        <f>IF(#REF!="","x",#REF!)</f>
        <v>#REF!</v>
      </c>
      <c r="AQ100" s="135" t="e">
        <f>IF(#REF!="","x",#REF!)</f>
        <v>#REF!</v>
      </c>
      <c r="AR100" s="135" t="e">
        <f>IF(#REF!="","x",#REF!)</f>
        <v>#REF!</v>
      </c>
      <c r="AS100" s="135" t="e">
        <f>IF(#REF!="","x",#REF!)</f>
        <v>#REF!</v>
      </c>
      <c r="AT100" s="135" t="e">
        <f>IF(#REF!="","x",#REF!)</f>
        <v>#REF!</v>
      </c>
      <c r="AU100" s="135" t="e">
        <f>IF(#REF!="","x",#REF!)</f>
        <v>#REF!</v>
      </c>
      <c r="AV100" s="135" t="e">
        <f>IF(#REF!="","x",#REF!)</f>
        <v>#REF!</v>
      </c>
      <c r="AW100" s="135" t="e">
        <f>IF(#REF!="","x",#REF!)</f>
        <v>#REF!</v>
      </c>
      <c r="AX100" s="135" t="e">
        <f>IF(#REF!="","x",#REF!)</f>
        <v>#REF!</v>
      </c>
      <c r="AY100" s="135" t="e">
        <f>IF(#REF!="","x",#REF!)</f>
        <v>#REF!</v>
      </c>
      <c r="AZ100" s="135" t="e">
        <f>IF(#REF!="","x",#REF!)</f>
        <v>#REF!</v>
      </c>
      <c r="BA100" s="135" t="e">
        <f>IF(#REF!="","x",#REF!)</f>
        <v>#REF!</v>
      </c>
      <c r="BB100" s="135" t="e">
        <f>IF(#REF!="","x",#REF!)</f>
        <v>#REF!</v>
      </c>
      <c r="BC100" s="135" t="e">
        <f>IF(#REF!="","x",#REF!)</f>
        <v>#REF!</v>
      </c>
      <c r="BD100" s="135" t="e">
        <f>IF(#REF!="","x",#REF!)</f>
        <v>#REF!</v>
      </c>
      <c r="BE100" s="174" t="e">
        <f>IF(#REF!="","x",YEAR(#REF!))</f>
        <v>#REF!</v>
      </c>
      <c r="BF100" s="174" t="e">
        <f>IF(#REF!="","x",YEAR(#REF!))</f>
        <v>#REF!</v>
      </c>
      <c r="BG100" s="174" t="e">
        <f>IF(#REF!="","x",YEAR(#REF!))</f>
        <v>#REF!</v>
      </c>
      <c r="BH100" s="135" t="e">
        <f>IF(#REF!="","x",#REF!)</f>
        <v>#REF!</v>
      </c>
      <c r="BI100" s="135" t="e">
        <f>IF(#REF!="","x",#REF!)</f>
        <v>#REF!</v>
      </c>
      <c r="BJ100" s="135" t="e">
        <f>IF(#REF!="","x",#REF!)</f>
        <v>#REF!</v>
      </c>
      <c r="BK100" s="135" t="e">
        <f>IF(#REF!="","x",#REF!)</f>
        <v>#REF!</v>
      </c>
      <c r="BL100" s="135" t="e">
        <f>IF(#REF!="","x",#REF!)</f>
        <v>#REF!</v>
      </c>
      <c r="BM100" s="135" t="e">
        <f>IF(#REF!="","x",#REF!)</f>
        <v>#REF!</v>
      </c>
      <c r="BN100" s="135" t="e">
        <f>IF(#REF!="","x",#REF!)</f>
        <v>#REF!</v>
      </c>
      <c r="BO100" s="135" t="e">
        <f>IF(#REF!="","x",#REF!)</f>
        <v>#REF!</v>
      </c>
      <c r="BP100" s="135" t="e">
        <f>IF(#REF!="","x",#REF!)</f>
        <v>#REF!</v>
      </c>
      <c r="BQ100" s="135" t="e">
        <f>IF(#REF!="","x",#REF!)</f>
        <v>#REF!</v>
      </c>
      <c r="BR100" s="135" t="e">
        <f>IF(#REF!="","x",#REF!)</f>
        <v>#REF!</v>
      </c>
      <c r="BS100" s="135" t="e">
        <f>IF(#REF!="","x",#REF!)</f>
        <v>#REF!</v>
      </c>
      <c r="BT100" s="135" t="e">
        <f>IF(#REF!="","x",#REF!)</f>
        <v>#REF!</v>
      </c>
      <c r="BU100" s="135" t="e">
        <f>IF(#REF!="","x",#REF!)</f>
        <v>#REF!</v>
      </c>
      <c r="BV100" s="135" t="e">
        <f>IF(#REF!="","x",#REF!)</f>
        <v>#REF!</v>
      </c>
      <c r="BW100" s="135" t="e">
        <f>IF(#REF!="","x",#REF!)</f>
        <v>#REF!</v>
      </c>
      <c r="BX100" s="135" t="e">
        <f>IF(#REF!="","x",#REF!)</f>
        <v>#REF!</v>
      </c>
      <c r="BY100" s="135" t="e">
        <f>IF(#REF!="","x",#REF!)</f>
        <v>#REF!</v>
      </c>
      <c r="BZ100" s="135" t="e">
        <f>IF(#REF!="","x",#REF!)</f>
        <v>#REF!</v>
      </c>
      <c r="CA100" s="135" t="e">
        <f>IF(#REF!="","x",#REF!)</f>
        <v>#REF!</v>
      </c>
      <c r="CB100" s="135" t="e">
        <f>IF(#REF!="","x",#REF!)</f>
        <v>#REF!</v>
      </c>
    </row>
    <row r="101" spans="1:80" x14ac:dyDescent="0.3">
      <c r="A101" s="111" t="s">
        <v>180</v>
      </c>
      <c r="B101" s="94" t="s">
        <v>179</v>
      </c>
      <c r="C101" s="135" t="e">
        <f>IF(#REF!="","x",#REF!)</f>
        <v>#REF!</v>
      </c>
      <c r="D101" s="135" t="e">
        <f>IF(#REF!="","x",#REF!)</f>
        <v>#REF!</v>
      </c>
      <c r="E101" s="135" t="e">
        <f>IF(#REF!="","x",#REF!)</f>
        <v>#REF!</v>
      </c>
      <c r="F101" s="135" t="e">
        <f>IF(#REF!="","x",#REF!)</f>
        <v>#REF!</v>
      </c>
      <c r="G101" s="135" t="e">
        <f>IF(#REF!="","x",#REF!)</f>
        <v>#REF!</v>
      </c>
      <c r="H101" s="135" t="e">
        <f>IF(#REF!="","x",#REF!)</f>
        <v>#REF!</v>
      </c>
      <c r="I101" s="135" t="e">
        <f>IF(#REF!="","x",#REF!)</f>
        <v>#REF!</v>
      </c>
      <c r="J101" s="135" t="e">
        <f>IF(#REF!="","x",#REF!)</f>
        <v>#REF!</v>
      </c>
      <c r="K101" s="135" t="e">
        <f>IF(#REF!="","x",#REF!)</f>
        <v>#REF!</v>
      </c>
      <c r="L101" s="135" t="e">
        <f>IF(#REF!="","x",#REF!)</f>
        <v>#REF!</v>
      </c>
      <c r="M101" s="135" t="e">
        <f>IF(#REF!="","x",#REF!)</f>
        <v>#REF!</v>
      </c>
      <c r="N101" s="135" t="e">
        <f>IF(#REF!="","x",#REF!)</f>
        <v>#REF!</v>
      </c>
      <c r="O101" s="135" t="e">
        <f>IF(#REF!="","x",#REF!)</f>
        <v>#REF!</v>
      </c>
      <c r="P101" s="135" t="e">
        <f>IF(#REF!="","x",#REF!)</f>
        <v>#REF!</v>
      </c>
      <c r="Q101" s="135" t="e">
        <f>IF(#REF!="","x",#REF!)</f>
        <v>#REF!</v>
      </c>
      <c r="R101" s="135" t="e">
        <f>IF(#REF!="","x",#REF!)</f>
        <v>#REF!</v>
      </c>
      <c r="S101" s="135" t="e">
        <f>IF(#REF!="","x",#REF!)</f>
        <v>#REF!</v>
      </c>
      <c r="T101" s="135" t="e">
        <f>IF(#REF!="","x",#REF!)</f>
        <v>#REF!</v>
      </c>
      <c r="U101" s="135" t="e">
        <f>IF(#REF!="","x",#REF!)</f>
        <v>#REF!</v>
      </c>
      <c r="V101" s="135" t="e">
        <f>IF(#REF!="","x",#REF!)</f>
        <v>#REF!</v>
      </c>
      <c r="W101" s="135" t="e">
        <f>IF(#REF!="","x",#REF!)</f>
        <v>#REF!</v>
      </c>
      <c r="X101" s="135" t="e">
        <f>IF(#REF!="","x",#REF!)</f>
        <v>#REF!</v>
      </c>
      <c r="Y101" s="135" t="e">
        <f>IF(#REF!="","x",#REF!)</f>
        <v>#REF!</v>
      </c>
      <c r="Z101" s="135" t="e">
        <f>IF(#REF!="","x",#REF!)</f>
        <v>#REF!</v>
      </c>
      <c r="AA101" s="135" t="e">
        <f>IF(#REF!="","x",#REF!)</f>
        <v>#REF!</v>
      </c>
      <c r="AB101" s="135" t="e">
        <f>IF(#REF!="","x",#REF!)</f>
        <v>#REF!</v>
      </c>
      <c r="AC101" s="135" t="e">
        <f>IF(#REF!="","x",#REF!)</f>
        <v>#REF!</v>
      </c>
      <c r="AD101" s="135" t="e">
        <f>IF(#REF!="","x",#REF!)</f>
        <v>#REF!</v>
      </c>
      <c r="AE101" s="135" t="e">
        <f>IF(#REF!="","x",#REF!)</f>
        <v>#REF!</v>
      </c>
      <c r="AF101" s="135" t="e">
        <f>IF(#REF!="","x",#REF!)</f>
        <v>#REF!</v>
      </c>
      <c r="AG101" s="135" t="e">
        <f>IF(#REF!="","x",#REF!)</f>
        <v>#REF!</v>
      </c>
      <c r="AH101" s="135" t="e">
        <f>IF(#REF!="","x",#REF!)</f>
        <v>#REF!</v>
      </c>
      <c r="AI101" s="135" t="e">
        <f>IF(#REF!="","x",#REF!)</f>
        <v>#REF!</v>
      </c>
      <c r="AJ101" s="135" t="e">
        <f>IF(#REF!="","x",#REF!)</f>
        <v>#REF!</v>
      </c>
      <c r="AK101" s="135" t="e">
        <f>IF(#REF!="","x",#REF!)</f>
        <v>#REF!</v>
      </c>
      <c r="AL101" s="135" t="e">
        <f>IF(#REF!="","x",#REF!)</f>
        <v>#REF!</v>
      </c>
      <c r="AM101" s="135" t="e">
        <f>IF(#REF!="","x",#REF!)</f>
        <v>#REF!</v>
      </c>
      <c r="AN101" s="135" t="e">
        <f>IF(#REF!="","x",#REF!)</f>
        <v>#REF!</v>
      </c>
      <c r="AO101" s="135" t="e">
        <f>IF(#REF!="","x",#REF!)</f>
        <v>#REF!</v>
      </c>
      <c r="AP101" s="135" t="e">
        <f>IF(#REF!="","x",#REF!)</f>
        <v>#REF!</v>
      </c>
      <c r="AQ101" s="135" t="e">
        <f>IF(#REF!="","x",#REF!)</f>
        <v>#REF!</v>
      </c>
      <c r="AR101" s="135" t="e">
        <f>IF(#REF!="","x",#REF!)</f>
        <v>#REF!</v>
      </c>
      <c r="AS101" s="135" t="e">
        <f>IF(#REF!="","x",#REF!)</f>
        <v>#REF!</v>
      </c>
      <c r="AT101" s="135" t="e">
        <f>IF(#REF!="","x",#REF!)</f>
        <v>#REF!</v>
      </c>
      <c r="AU101" s="135" t="e">
        <f>IF(#REF!="","x",#REF!)</f>
        <v>#REF!</v>
      </c>
      <c r="AV101" s="135" t="e">
        <f>IF(#REF!="","x",#REF!)</f>
        <v>#REF!</v>
      </c>
      <c r="AW101" s="135" t="e">
        <f>IF(#REF!="","x",#REF!)</f>
        <v>#REF!</v>
      </c>
      <c r="AX101" s="135" t="e">
        <f>IF(#REF!="","x",#REF!)</f>
        <v>#REF!</v>
      </c>
      <c r="AY101" s="135" t="e">
        <f>IF(#REF!="","x",#REF!)</f>
        <v>#REF!</v>
      </c>
      <c r="AZ101" s="135" t="e">
        <f>IF(#REF!="","x",#REF!)</f>
        <v>#REF!</v>
      </c>
      <c r="BA101" s="135" t="e">
        <f>IF(#REF!="","x",#REF!)</f>
        <v>#REF!</v>
      </c>
      <c r="BB101" s="135" t="e">
        <f>IF(#REF!="","x",#REF!)</f>
        <v>#REF!</v>
      </c>
      <c r="BC101" s="135" t="e">
        <f>IF(#REF!="","x",#REF!)</f>
        <v>#REF!</v>
      </c>
      <c r="BD101" s="135" t="e">
        <f>IF(#REF!="","x",#REF!)</f>
        <v>#REF!</v>
      </c>
      <c r="BE101" s="174" t="e">
        <f>IF(#REF!="","x",YEAR(#REF!))</f>
        <v>#REF!</v>
      </c>
      <c r="BF101" s="174" t="e">
        <f>IF(#REF!="","x",YEAR(#REF!))</f>
        <v>#REF!</v>
      </c>
      <c r="BG101" s="174" t="e">
        <f>IF(#REF!="","x",YEAR(#REF!))</f>
        <v>#REF!</v>
      </c>
      <c r="BH101" s="135" t="e">
        <f>IF(#REF!="","x",#REF!)</f>
        <v>#REF!</v>
      </c>
      <c r="BI101" s="135" t="e">
        <f>IF(#REF!="","x",#REF!)</f>
        <v>#REF!</v>
      </c>
      <c r="BJ101" s="135" t="e">
        <f>IF(#REF!="","x",#REF!)</f>
        <v>#REF!</v>
      </c>
      <c r="BK101" s="135" t="e">
        <f>IF(#REF!="","x",#REF!)</f>
        <v>#REF!</v>
      </c>
      <c r="BL101" s="135" t="e">
        <f>IF(#REF!="","x",#REF!)</f>
        <v>#REF!</v>
      </c>
      <c r="BM101" s="135" t="e">
        <f>IF(#REF!="","x",#REF!)</f>
        <v>#REF!</v>
      </c>
      <c r="BN101" s="135" t="e">
        <f>IF(#REF!="","x",#REF!)</f>
        <v>#REF!</v>
      </c>
      <c r="BO101" s="135" t="e">
        <f>IF(#REF!="","x",#REF!)</f>
        <v>#REF!</v>
      </c>
      <c r="BP101" s="135" t="e">
        <f>IF(#REF!="","x",#REF!)</f>
        <v>#REF!</v>
      </c>
      <c r="BQ101" s="135" t="e">
        <f>IF(#REF!="","x",#REF!)</f>
        <v>#REF!</v>
      </c>
      <c r="BR101" s="135" t="e">
        <f>IF(#REF!="","x",#REF!)</f>
        <v>#REF!</v>
      </c>
      <c r="BS101" s="135" t="e">
        <f>IF(#REF!="","x",#REF!)</f>
        <v>#REF!</v>
      </c>
      <c r="BT101" s="135" t="e">
        <f>IF(#REF!="","x",#REF!)</f>
        <v>#REF!</v>
      </c>
      <c r="BU101" s="135" t="e">
        <f>IF(#REF!="","x",#REF!)</f>
        <v>#REF!</v>
      </c>
      <c r="BV101" s="135" t="e">
        <f>IF(#REF!="","x",#REF!)</f>
        <v>#REF!</v>
      </c>
      <c r="BW101" s="135" t="e">
        <f>IF(#REF!="","x",#REF!)</f>
        <v>#REF!</v>
      </c>
      <c r="BX101" s="135" t="e">
        <f>IF(#REF!="","x",#REF!)</f>
        <v>#REF!</v>
      </c>
      <c r="BY101" s="135" t="e">
        <f>IF(#REF!="","x",#REF!)</f>
        <v>#REF!</v>
      </c>
      <c r="BZ101" s="135" t="e">
        <f>IF(#REF!="","x",#REF!)</f>
        <v>#REF!</v>
      </c>
      <c r="CA101" s="135" t="e">
        <f>IF(#REF!="","x",#REF!)</f>
        <v>#REF!</v>
      </c>
      <c r="CB101" s="135" t="e">
        <f>IF(#REF!="","x",#REF!)</f>
        <v>#REF!</v>
      </c>
    </row>
    <row r="102" spans="1:80" x14ac:dyDescent="0.3">
      <c r="A102" s="111" t="s">
        <v>182</v>
      </c>
      <c r="B102" s="94" t="s">
        <v>181</v>
      </c>
      <c r="C102" s="135" t="e">
        <f>IF(#REF!="","x",#REF!)</f>
        <v>#REF!</v>
      </c>
      <c r="D102" s="135" t="e">
        <f>IF(#REF!="","x",#REF!)</f>
        <v>#REF!</v>
      </c>
      <c r="E102" s="135" t="e">
        <f>IF(#REF!="","x",#REF!)</f>
        <v>#REF!</v>
      </c>
      <c r="F102" s="135" t="e">
        <f>IF(#REF!="","x",#REF!)</f>
        <v>#REF!</v>
      </c>
      <c r="G102" s="135" t="e">
        <f>IF(#REF!="","x",#REF!)</f>
        <v>#REF!</v>
      </c>
      <c r="H102" s="135" t="e">
        <f>IF(#REF!="","x",#REF!)</f>
        <v>#REF!</v>
      </c>
      <c r="I102" s="135" t="e">
        <f>IF(#REF!="","x",#REF!)</f>
        <v>#REF!</v>
      </c>
      <c r="J102" s="135" t="e">
        <f>IF(#REF!="","x",#REF!)</f>
        <v>#REF!</v>
      </c>
      <c r="K102" s="135" t="e">
        <f>IF(#REF!="","x",#REF!)</f>
        <v>#REF!</v>
      </c>
      <c r="L102" s="135" t="e">
        <f>IF(#REF!="","x",#REF!)</f>
        <v>#REF!</v>
      </c>
      <c r="M102" s="135" t="e">
        <f>IF(#REF!="","x",#REF!)</f>
        <v>#REF!</v>
      </c>
      <c r="N102" s="135" t="e">
        <f>IF(#REF!="","x",#REF!)</f>
        <v>#REF!</v>
      </c>
      <c r="O102" s="135" t="e">
        <f>IF(#REF!="","x",#REF!)</f>
        <v>#REF!</v>
      </c>
      <c r="P102" s="135" t="e">
        <f>IF(#REF!="","x",#REF!)</f>
        <v>#REF!</v>
      </c>
      <c r="Q102" s="135" t="e">
        <f>IF(#REF!="","x",#REF!)</f>
        <v>#REF!</v>
      </c>
      <c r="R102" s="135" t="e">
        <f>IF(#REF!="","x",#REF!)</f>
        <v>#REF!</v>
      </c>
      <c r="S102" s="135" t="e">
        <f>IF(#REF!="","x",#REF!)</f>
        <v>#REF!</v>
      </c>
      <c r="T102" s="135" t="e">
        <f>IF(#REF!="","x",#REF!)</f>
        <v>#REF!</v>
      </c>
      <c r="U102" s="135" t="e">
        <f>IF(#REF!="","x",#REF!)</f>
        <v>#REF!</v>
      </c>
      <c r="V102" s="135" t="e">
        <f>IF(#REF!="","x",#REF!)</f>
        <v>#REF!</v>
      </c>
      <c r="W102" s="135" t="e">
        <f>IF(#REF!="","x",#REF!)</f>
        <v>#REF!</v>
      </c>
      <c r="X102" s="135" t="e">
        <f>IF(#REF!="","x",#REF!)</f>
        <v>#REF!</v>
      </c>
      <c r="Y102" s="135" t="e">
        <f>IF(#REF!="","x",#REF!)</f>
        <v>#REF!</v>
      </c>
      <c r="Z102" s="135" t="e">
        <f>IF(#REF!="","x",#REF!)</f>
        <v>#REF!</v>
      </c>
      <c r="AA102" s="135" t="e">
        <f>IF(#REF!="","x",#REF!)</f>
        <v>#REF!</v>
      </c>
      <c r="AB102" s="135" t="e">
        <f>IF(#REF!="","x",#REF!)</f>
        <v>#REF!</v>
      </c>
      <c r="AC102" s="135" t="e">
        <f>IF(#REF!="","x",#REF!)</f>
        <v>#REF!</v>
      </c>
      <c r="AD102" s="135" t="e">
        <f>IF(#REF!="","x",#REF!)</f>
        <v>#REF!</v>
      </c>
      <c r="AE102" s="135" t="e">
        <f>IF(#REF!="","x",#REF!)</f>
        <v>#REF!</v>
      </c>
      <c r="AF102" s="135" t="e">
        <f>IF(#REF!="","x",#REF!)</f>
        <v>#REF!</v>
      </c>
      <c r="AG102" s="135" t="e">
        <f>IF(#REF!="","x",#REF!)</f>
        <v>#REF!</v>
      </c>
      <c r="AH102" s="135" t="e">
        <f>IF(#REF!="","x",#REF!)</f>
        <v>#REF!</v>
      </c>
      <c r="AI102" s="135" t="e">
        <f>IF(#REF!="","x",#REF!)</f>
        <v>#REF!</v>
      </c>
      <c r="AJ102" s="135" t="e">
        <f>IF(#REF!="","x",#REF!)</f>
        <v>#REF!</v>
      </c>
      <c r="AK102" s="135" t="e">
        <f>IF(#REF!="","x",#REF!)</f>
        <v>#REF!</v>
      </c>
      <c r="AL102" s="135" t="e">
        <f>IF(#REF!="","x",#REF!)</f>
        <v>#REF!</v>
      </c>
      <c r="AM102" s="135" t="e">
        <f>IF(#REF!="","x",#REF!)</f>
        <v>#REF!</v>
      </c>
      <c r="AN102" s="135" t="e">
        <f>IF(#REF!="","x",#REF!)</f>
        <v>#REF!</v>
      </c>
      <c r="AO102" s="135" t="e">
        <f>IF(#REF!="","x",#REF!)</f>
        <v>#REF!</v>
      </c>
      <c r="AP102" s="135" t="e">
        <f>IF(#REF!="","x",#REF!)</f>
        <v>#REF!</v>
      </c>
      <c r="AQ102" s="135" t="e">
        <f>IF(#REF!="","x",#REF!)</f>
        <v>#REF!</v>
      </c>
      <c r="AR102" s="135" t="e">
        <f>IF(#REF!="","x",#REF!)</f>
        <v>#REF!</v>
      </c>
      <c r="AS102" s="135" t="e">
        <f>IF(#REF!="","x",#REF!)</f>
        <v>#REF!</v>
      </c>
      <c r="AT102" s="135" t="e">
        <f>IF(#REF!="","x",#REF!)</f>
        <v>#REF!</v>
      </c>
      <c r="AU102" s="135" t="e">
        <f>IF(#REF!="","x",#REF!)</f>
        <v>#REF!</v>
      </c>
      <c r="AV102" s="135" t="e">
        <f>IF(#REF!="","x",#REF!)</f>
        <v>#REF!</v>
      </c>
      <c r="AW102" s="135" t="e">
        <f>IF(#REF!="","x",#REF!)</f>
        <v>#REF!</v>
      </c>
      <c r="AX102" s="135" t="e">
        <f>IF(#REF!="","x",#REF!)</f>
        <v>#REF!</v>
      </c>
      <c r="AY102" s="135" t="e">
        <f>IF(#REF!="","x",#REF!)</f>
        <v>#REF!</v>
      </c>
      <c r="AZ102" s="135" t="e">
        <f>IF(#REF!="","x",#REF!)</f>
        <v>#REF!</v>
      </c>
      <c r="BA102" s="135" t="e">
        <f>IF(#REF!="","x",#REF!)</f>
        <v>#REF!</v>
      </c>
      <c r="BB102" s="135" t="e">
        <f>IF(#REF!="","x",#REF!)</f>
        <v>#REF!</v>
      </c>
      <c r="BC102" s="135" t="e">
        <f>IF(#REF!="","x",#REF!)</f>
        <v>#REF!</v>
      </c>
      <c r="BD102" s="135" t="e">
        <f>IF(#REF!="","x",#REF!)</f>
        <v>#REF!</v>
      </c>
      <c r="BE102" s="174" t="e">
        <f>IF(#REF!="","x",YEAR(#REF!))</f>
        <v>#REF!</v>
      </c>
      <c r="BF102" s="174" t="e">
        <f>IF(#REF!="","x",YEAR(#REF!))</f>
        <v>#REF!</v>
      </c>
      <c r="BG102" s="174" t="e">
        <f>IF(#REF!="","x",YEAR(#REF!))</f>
        <v>#REF!</v>
      </c>
      <c r="BH102" s="135" t="e">
        <f>IF(#REF!="","x",#REF!)</f>
        <v>#REF!</v>
      </c>
      <c r="BI102" s="135" t="e">
        <f>IF(#REF!="","x",#REF!)</f>
        <v>#REF!</v>
      </c>
      <c r="BJ102" s="135" t="e">
        <f>IF(#REF!="","x",#REF!)</f>
        <v>#REF!</v>
      </c>
      <c r="BK102" s="135" t="e">
        <f>IF(#REF!="","x",#REF!)</f>
        <v>#REF!</v>
      </c>
      <c r="BL102" s="135" t="e">
        <f>IF(#REF!="","x",#REF!)</f>
        <v>#REF!</v>
      </c>
      <c r="BM102" s="135" t="e">
        <f>IF(#REF!="","x",#REF!)</f>
        <v>#REF!</v>
      </c>
      <c r="BN102" s="135" t="e">
        <f>IF(#REF!="","x",#REF!)</f>
        <v>#REF!</v>
      </c>
      <c r="BO102" s="135" t="e">
        <f>IF(#REF!="","x",#REF!)</f>
        <v>#REF!</v>
      </c>
      <c r="BP102" s="135" t="e">
        <f>IF(#REF!="","x",#REF!)</f>
        <v>#REF!</v>
      </c>
      <c r="BQ102" s="135" t="e">
        <f>IF(#REF!="","x",#REF!)</f>
        <v>#REF!</v>
      </c>
      <c r="BR102" s="135" t="e">
        <f>IF(#REF!="","x",#REF!)</f>
        <v>#REF!</v>
      </c>
      <c r="BS102" s="135" t="e">
        <f>IF(#REF!="","x",#REF!)</f>
        <v>#REF!</v>
      </c>
      <c r="BT102" s="135" t="e">
        <f>IF(#REF!="","x",#REF!)</f>
        <v>#REF!</v>
      </c>
      <c r="BU102" s="135" t="e">
        <f>IF(#REF!="","x",#REF!)</f>
        <v>#REF!</v>
      </c>
      <c r="BV102" s="135" t="e">
        <f>IF(#REF!="","x",#REF!)</f>
        <v>#REF!</v>
      </c>
      <c r="BW102" s="135" t="e">
        <f>IF(#REF!="","x",#REF!)</f>
        <v>#REF!</v>
      </c>
      <c r="BX102" s="135" t="e">
        <f>IF(#REF!="","x",#REF!)</f>
        <v>#REF!</v>
      </c>
      <c r="BY102" s="135" t="e">
        <f>IF(#REF!="","x",#REF!)</f>
        <v>#REF!</v>
      </c>
      <c r="BZ102" s="135" t="e">
        <f>IF(#REF!="","x",#REF!)</f>
        <v>#REF!</v>
      </c>
      <c r="CA102" s="135" t="e">
        <f>IF(#REF!="","x",#REF!)</f>
        <v>#REF!</v>
      </c>
      <c r="CB102" s="135" t="e">
        <f>IF(#REF!="","x",#REF!)</f>
        <v>#REF!</v>
      </c>
    </row>
    <row r="103" spans="1:80" x14ac:dyDescent="0.3">
      <c r="A103" s="111" t="s">
        <v>184</v>
      </c>
      <c r="B103" s="94" t="s">
        <v>183</v>
      </c>
      <c r="C103" s="135" t="e">
        <f>IF(#REF!="","x",#REF!)</f>
        <v>#REF!</v>
      </c>
      <c r="D103" s="135" t="e">
        <f>IF(#REF!="","x",#REF!)</f>
        <v>#REF!</v>
      </c>
      <c r="E103" s="135" t="e">
        <f>IF(#REF!="","x",#REF!)</f>
        <v>#REF!</v>
      </c>
      <c r="F103" s="135" t="e">
        <f>IF(#REF!="","x",#REF!)</f>
        <v>#REF!</v>
      </c>
      <c r="G103" s="135" t="e">
        <f>IF(#REF!="","x",#REF!)</f>
        <v>#REF!</v>
      </c>
      <c r="H103" s="135" t="e">
        <f>IF(#REF!="","x",#REF!)</f>
        <v>#REF!</v>
      </c>
      <c r="I103" s="135" t="e">
        <f>IF(#REF!="","x",#REF!)</f>
        <v>#REF!</v>
      </c>
      <c r="J103" s="135" t="e">
        <f>IF(#REF!="","x",#REF!)</f>
        <v>#REF!</v>
      </c>
      <c r="K103" s="135" t="e">
        <f>IF(#REF!="","x",#REF!)</f>
        <v>#REF!</v>
      </c>
      <c r="L103" s="135" t="e">
        <f>IF(#REF!="","x",#REF!)</f>
        <v>#REF!</v>
      </c>
      <c r="M103" s="135" t="e">
        <f>IF(#REF!="","x",#REF!)</f>
        <v>#REF!</v>
      </c>
      <c r="N103" s="135" t="e">
        <f>IF(#REF!="","x",#REF!)</f>
        <v>#REF!</v>
      </c>
      <c r="O103" s="135" t="e">
        <f>IF(#REF!="","x",#REF!)</f>
        <v>#REF!</v>
      </c>
      <c r="P103" s="135" t="e">
        <f>IF(#REF!="","x",#REF!)</f>
        <v>#REF!</v>
      </c>
      <c r="Q103" s="135" t="e">
        <f>IF(#REF!="","x",#REF!)</f>
        <v>#REF!</v>
      </c>
      <c r="R103" s="135" t="e">
        <f>IF(#REF!="","x",#REF!)</f>
        <v>#REF!</v>
      </c>
      <c r="S103" s="135" t="e">
        <f>IF(#REF!="","x",#REF!)</f>
        <v>#REF!</v>
      </c>
      <c r="T103" s="135" t="e">
        <f>IF(#REF!="","x",#REF!)</f>
        <v>#REF!</v>
      </c>
      <c r="U103" s="135" t="e">
        <f>IF(#REF!="","x",#REF!)</f>
        <v>#REF!</v>
      </c>
      <c r="V103" s="135" t="e">
        <f>IF(#REF!="","x",#REF!)</f>
        <v>#REF!</v>
      </c>
      <c r="W103" s="135" t="e">
        <f>IF(#REF!="","x",#REF!)</f>
        <v>#REF!</v>
      </c>
      <c r="X103" s="135" t="e">
        <f>IF(#REF!="","x",#REF!)</f>
        <v>#REF!</v>
      </c>
      <c r="Y103" s="135" t="e">
        <f>IF(#REF!="","x",#REF!)</f>
        <v>#REF!</v>
      </c>
      <c r="Z103" s="135" t="e">
        <f>IF(#REF!="","x",#REF!)</f>
        <v>#REF!</v>
      </c>
      <c r="AA103" s="135" t="e">
        <f>IF(#REF!="","x",#REF!)</f>
        <v>#REF!</v>
      </c>
      <c r="AB103" s="135" t="e">
        <f>IF(#REF!="","x",#REF!)</f>
        <v>#REF!</v>
      </c>
      <c r="AC103" s="135" t="e">
        <f>IF(#REF!="","x",#REF!)</f>
        <v>#REF!</v>
      </c>
      <c r="AD103" s="135" t="e">
        <f>IF(#REF!="","x",#REF!)</f>
        <v>#REF!</v>
      </c>
      <c r="AE103" s="135" t="e">
        <f>IF(#REF!="","x",#REF!)</f>
        <v>#REF!</v>
      </c>
      <c r="AF103" s="135" t="e">
        <f>IF(#REF!="","x",#REF!)</f>
        <v>#REF!</v>
      </c>
      <c r="AG103" s="135" t="e">
        <f>IF(#REF!="","x",#REF!)</f>
        <v>#REF!</v>
      </c>
      <c r="AH103" s="135" t="e">
        <f>IF(#REF!="","x",#REF!)</f>
        <v>#REF!</v>
      </c>
      <c r="AI103" s="135" t="e">
        <f>IF(#REF!="","x",#REF!)</f>
        <v>#REF!</v>
      </c>
      <c r="AJ103" s="135" t="e">
        <f>IF(#REF!="","x",#REF!)</f>
        <v>#REF!</v>
      </c>
      <c r="AK103" s="135" t="e">
        <f>IF(#REF!="","x",#REF!)</f>
        <v>#REF!</v>
      </c>
      <c r="AL103" s="135" t="e">
        <f>IF(#REF!="","x",#REF!)</f>
        <v>#REF!</v>
      </c>
      <c r="AM103" s="135" t="e">
        <f>IF(#REF!="","x",#REF!)</f>
        <v>#REF!</v>
      </c>
      <c r="AN103" s="135" t="e">
        <f>IF(#REF!="","x",#REF!)</f>
        <v>#REF!</v>
      </c>
      <c r="AO103" s="135" t="e">
        <f>IF(#REF!="","x",#REF!)</f>
        <v>#REF!</v>
      </c>
      <c r="AP103" s="135" t="e">
        <f>IF(#REF!="","x",#REF!)</f>
        <v>#REF!</v>
      </c>
      <c r="AQ103" s="135" t="e">
        <f>IF(#REF!="","x",#REF!)</f>
        <v>#REF!</v>
      </c>
      <c r="AR103" s="135" t="e">
        <f>IF(#REF!="","x",#REF!)</f>
        <v>#REF!</v>
      </c>
      <c r="AS103" s="135" t="e">
        <f>IF(#REF!="","x",#REF!)</f>
        <v>#REF!</v>
      </c>
      <c r="AT103" s="135" t="e">
        <f>IF(#REF!="","x",#REF!)</f>
        <v>#REF!</v>
      </c>
      <c r="AU103" s="135" t="e">
        <f>IF(#REF!="","x",#REF!)</f>
        <v>#REF!</v>
      </c>
      <c r="AV103" s="135" t="e">
        <f>IF(#REF!="","x",#REF!)</f>
        <v>#REF!</v>
      </c>
      <c r="AW103" s="135" t="e">
        <f>IF(#REF!="","x",#REF!)</f>
        <v>#REF!</v>
      </c>
      <c r="AX103" s="135" t="e">
        <f>IF(#REF!="","x",#REF!)</f>
        <v>#REF!</v>
      </c>
      <c r="AY103" s="135" t="e">
        <f>IF(#REF!="","x",#REF!)</f>
        <v>#REF!</v>
      </c>
      <c r="AZ103" s="135" t="e">
        <f>IF(#REF!="","x",#REF!)</f>
        <v>#REF!</v>
      </c>
      <c r="BA103" s="135" t="e">
        <f>IF(#REF!="","x",#REF!)</f>
        <v>#REF!</v>
      </c>
      <c r="BB103" s="135" t="e">
        <f>IF(#REF!="","x",#REF!)</f>
        <v>#REF!</v>
      </c>
      <c r="BC103" s="135" t="e">
        <f>IF(#REF!="","x",#REF!)</f>
        <v>#REF!</v>
      </c>
      <c r="BD103" s="135" t="e">
        <f>IF(#REF!="","x",#REF!)</f>
        <v>#REF!</v>
      </c>
      <c r="BE103" s="174" t="e">
        <f>IF(#REF!="","x",YEAR(#REF!))</f>
        <v>#REF!</v>
      </c>
      <c r="BF103" s="174" t="e">
        <f>IF(#REF!="","x",YEAR(#REF!))</f>
        <v>#REF!</v>
      </c>
      <c r="BG103" s="174" t="e">
        <f>IF(#REF!="","x",YEAR(#REF!))</f>
        <v>#REF!</v>
      </c>
      <c r="BH103" s="135" t="e">
        <f>IF(#REF!="","x",#REF!)</f>
        <v>#REF!</v>
      </c>
      <c r="BI103" s="135" t="e">
        <f>IF(#REF!="","x",#REF!)</f>
        <v>#REF!</v>
      </c>
      <c r="BJ103" s="135" t="e">
        <f>IF(#REF!="","x",#REF!)</f>
        <v>#REF!</v>
      </c>
      <c r="BK103" s="135" t="e">
        <f>IF(#REF!="","x",#REF!)</f>
        <v>#REF!</v>
      </c>
      <c r="BL103" s="135" t="e">
        <f>IF(#REF!="","x",#REF!)</f>
        <v>#REF!</v>
      </c>
      <c r="BM103" s="135" t="e">
        <f>IF(#REF!="","x",#REF!)</f>
        <v>#REF!</v>
      </c>
      <c r="BN103" s="135" t="e">
        <f>IF(#REF!="","x",#REF!)</f>
        <v>#REF!</v>
      </c>
      <c r="BO103" s="135" t="e">
        <f>IF(#REF!="","x",#REF!)</f>
        <v>#REF!</v>
      </c>
      <c r="BP103" s="135" t="e">
        <f>IF(#REF!="","x",#REF!)</f>
        <v>#REF!</v>
      </c>
      <c r="BQ103" s="135" t="e">
        <f>IF(#REF!="","x",#REF!)</f>
        <v>#REF!</v>
      </c>
      <c r="BR103" s="135" t="e">
        <f>IF(#REF!="","x",#REF!)</f>
        <v>#REF!</v>
      </c>
      <c r="BS103" s="135" t="e">
        <f>IF(#REF!="","x",#REF!)</f>
        <v>#REF!</v>
      </c>
      <c r="BT103" s="135" t="e">
        <f>IF(#REF!="","x",#REF!)</f>
        <v>#REF!</v>
      </c>
      <c r="BU103" s="135" t="e">
        <f>IF(#REF!="","x",#REF!)</f>
        <v>#REF!</v>
      </c>
      <c r="BV103" s="135" t="e">
        <f>IF(#REF!="","x",#REF!)</f>
        <v>#REF!</v>
      </c>
      <c r="BW103" s="135" t="e">
        <f>IF(#REF!="","x",#REF!)</f>
        <v>#REF!</v>
      </c>
      <c r="BX103" s="135" t="e">
        <f>IF(#REF!="","x",#REF!)</f>
        <v>#REF!</v>
      </c>
      <c r="BY103" s="135" t="e">
        <f>IF(#REF!="","x",#REF!)</f>
        <v>#REF!</v>
      </c>
      <c r="BZ103" s="135" t="e">
        <f>IF(#REF!="","x",#REF!)</f>
        <v>#REF!</v>
      </c>
      <c r="CA103" s="135" t="e">
        <f>IF(#REF!="","x",#REF!)</f>
        <v>#REF!</v>
      </c>
      <c r="CB103" s="135" t="e">
        <f>IF(#REF!="","x",#REF!)</f>
        <v>#REF!</v>
      </c>
    </row>
    <row r="104" spans="1:80" x14ac:dyDescent="0.3">
      <c r="A104" s="111" t="s">
        <v>186</v>
      </c>
      <c r="B104" s="94" t="s">
        <v>185</v>
      </c>
      <c r="C104" s="135" t="e">
        <f>IF(#REF!="","x",#REF!)</f>
        <v>#REF!</v>
      </c>
      <c r="D104" s="135" t="e">
        <f>IF(#REF!="","x",#REF!)</f>
        <v>#REF!</v>
      </c>
      <c r="E104" s="135" t="e">
        <f>IF(#REF!="","x",#REF!)</f>
        <v>#REF!</v>
      </c>
      <c r="F104" s="135" t="e">
        <f>IF(#REF!="","x",#REF!)</f>
        <v>#REF!</v>
      </c>
      <c r="G104" s="135" t="e">
        <f>IF(#REF!="","x",#REF!)</f>
        <v>#REF!</v>
      </c>
      <c r="H104" s="135" t="e">
        <f>IF(#REF!="","x",#REF!)</f>
        <v>#REF!</v>
      </c>
      <c r="I104" s="135" t="e">
        <f>IF(#REF!="","x",#REF!)</f>
        <v>#REF!</v>
      </c>
      <c r="J104" s="135" t="e">
        <f>IF(#REF!="","x",#REF!)</f>
        <v>#REF!</v>
      </c>
      <c r="K104" s="135" t="e">
        <f>IF(#REF!="","x",#REF!)</f>
        <v>#REF!</v>
      </c>
      <c r="L104" s="135" t="e">
        <f>IF(#REF!="","x",#REF!)</f>
        <v>#REF!</v>
      </c>
      <c r="M104" s="135" t="e">
        <f>IF(#REF!="","x",#REF!)</f>
        <v>#REF!</v>
      </c>
      <c r="N104" s="135" t="e">
        <f>IF(#REF!="","x",#REF!)</f>
        <v>#REF!</v>
      </c>
      <c r="O104" s="135" t="e">
        <f>IF(#REF!="","x",#REF!)</f>
        <v>#REF!</v>
      </c>
      <c r="P104" s="135" t="e">
        <f>IF(#REF!="","x",#REF!)</f>
        <v>#REF!</v>
      </c>
      <c r="Q104" s="135" t="e">
        <f>IF(#REF!="","x",#REF!)</f>
        <v>#REF!</v>
      </c>
      <c r="R104" s="135" t="e">
        <f>IF(#REF!="","x",#REF!)</f>
        <v>#REF!</v>
      </c>
      <c r="S104" s="135" t="e">
        <f>IF(#REF!="","x",#REF!)</f>
        <v>#REF!</v>
      </c>
      <c r="T104" s="135" t="e">
        <f>IF(#REF!="","x",#REF!)</f>
        <v>#REF!</v>
      </c>
      <c r="U104" s="135" t="e">
        <f>IF(#REF!="","x",#REF!)</f>
        <v>#REF!</v>
      </c>
      <c r="V104" s="135" t="e">
        <f>IF(#REF!="","x",#REF!)</f>
        <v>#REF!</v>
      </c>
      <c r="W104" s="135" t="e">
        <f>IF(#REF!="","x",#REF!)</f>
        <v>#REF!</v>
      </c>
      <c r="X104" s="135" t="e">
        <f>IF(#REF!="","x",#REF!)</f>
        <v>#REF!</v>
      </c>
      <c r="Y104" s="135" t="e">
        <f>IF(#REF!="","x",#REF!)</f>
        <v>#REF!</v>
      </c>
      <c r="Z104" s="135" t="e">
        <f>IF(#REF!="","x",#REF!)</f>
        <v>#REF!</v>
      </c>
      <c r="AA104" s="135" t="e">
        <f>IF(#REF!="","x",#REF!)</f>
        <v>#REF!</v>
      </c>
      <c r="AB104" s="135" t="e">
        <f>IF(#REF!="","x",#REF!)</f>
        <v>#REF!</v>
      </c>
      <c r="AC104" s="135" t="e">
        <f>IF(#REF!="","x",#REF!)</f>
        <v>#REF!</v>
      </c>
      <c r="AD104" s="135" t="e">
        <f>IF(#REF!="","x",#REF!)</f>
        <v>#REF!</v>
      </c>
      <c r="AE104" s="135" t="e">
        <f>IF(#REF!="","x",#REF!)</f>
        <v>#REF!</v>
      </c>
      <c r="AF104" s="135" t="e">
        <f>IF(#REF!="","x",#REF!)</f>
        <v>#REF!</v>
      </c>
      <c r="AG104" s="135" t="e">
        <f>IF(#REF!="","x",#REF!)</f>
        <v>#REF!</v>
      </c>
      <c r="AH104" s="135" t="e">
        <f>IF(#REF!="","x",#REF!)</f>
        <v>#REF!</v>
      </c>
      <c r="AI104" s="135" t="e">
        <f>IF(#REF!="","x",#REF!)</f>
        <v>#REF!</v>
      </c>
      <c r="AJ104" s="135" t="e">
        <f>IF(#REF!="","x",#REF!)</f>
        <v>#REF!</v>
      </c>
      <c r="AK104" s="135" t="e">
        <f>IF(#REF!="","x",#REF!)</f>
        <v>#REF!</v>
      </c>
      <c r="AL104" s="135" t="e">
        <f>IF(#REF!="","x",#REF!)</f>
        <v>#REF!</v>
      </c>
      <c r="AM104" s="135" t="e">
        <f>IF(#REF!="","x",#REF!)</f>
        <v>#REF!</v>
      </c>
      <c r="AN104" s="135" t="e">
        <f>IF(#REF!="","x",#REF!)</f>
        <v>#REF!</v>
      </c>
      <c r="AO104" s="135" t="e">
        <f>IF(#REF!="","x",#REF!)</f>
        <v>#REF!</v>
      </c>
      <c r="AP104" s="135" t="e">
        <f>IF(#REF!="","x",#REF!)</f>
        <v>#REF!</v>
      </c>
      <c r="AQ104" s="135" t="e">
        <f>IF(#REF!="","x",#REF!)</f>
        <v>#REF!</v>
      </c>
      <c r="AR104" s="135" t="e">
        <f>IF(#REF!="","x",#REF!)</f>
        <v>#REF!</v>
      </c>
      <c r="AS104" s="135" t="e">
        <f>IF(#REF!="","x",#REF!)</f>
        <v>#REF!</v>
      </c>
      <c r="AT104" s="135" t="e">
        <f>IF(#REF!="","x",#REF!)</f>
        <v>#REF!</v>
      </c>
      <c r="AU104" s="135" t="e">
        <f>IF(#REF!="","x",#REF!)</f>
        <v>#REF!</v>
      </c>
      <c r="AV104" s="135" t="e">
        <f>IF(#REF!="","x",#REF!)</f>
        <v>#REF!</v>
      </c>
      <c r="AW104" s="135" t="e">
        <f>IF(#REF!="","x",#REF!)</f>
        <v>#REF!</v>
      </c>
      <c r="AX104" s="135" t="e">
        <f>IF(#REF!="","x",#REF!)</f>
        <v>#REF!</v>
      </c>
      <c r="AY104" s="135" t="e">
        <f>IF(#REF!="","x",#REF!)</f>
        <v>#REF!</v>
      </c>
      <c r="AZ104" s="135" t="e">
        <f>IF(#REF!="","x",#REF!)</f>
        <v>#REF!</v>
      </c>
      <c r="BA104" s="135" t="e">
        <f>IF(#REF!="","x",#REF!)</f>
        <v>#REF!</v>
      </c>
      <c r="BB104" s="135" t="e">
        <f>IF(#REF!="","x",#REF!)</f>
        <v>#REF!</v>
      </c>
      <c r="BC104" s="135" t="e">
        <f>IF(#REF!="","x",#REF!)</f>
        <v>#REF!</v>
      </c>
      <c r="BD104" s="135" t="e">
        <f>IF(#REF!="","x",#REF!)</f>
        <v>#REF!</v>
      </c>
      <c r="BE104" s="174" t="e">
        <f>IF(#REF!="","x",YEAR(#REF!))</f>
        <v>#REF!</v>
      </c>
      <c r="BF104" s="174" t="e">
        <f>IF(#REF!="","x",YEAR(#REF!))</f>
        <v>#REF!</v>
      </c>
      <c r="BG104" s="174" t="e">
        <f>IF(#REF!="","x",YEAR(#REF!))</f>
        <v>#REF!</v>
      </c>
      <c r="BH104" s="135" t="e">
        <f>IF(#REF!="","x",#REF!)</f>
        <v>#REF!</v>
      </c>
      <c r="BI104" s="135" t="e">
        <f>IF(#REF!="","x",#REF!)</f>
        <v>#REF!</v>
      </c>
      <c r="BJ104" s="135" t="e">
        <f>IF(#REF!="","x",#REF!)</f>
        <v>#REF!</v>
      </c>
      <c r="BK104" s="135" t="e">
        <f>IF(#REF!="","x",#REF!)</f>
        <v>#REF!</v>
      </c>
      <c r="BL104" s="135" t="e">
        <f>IF(#REF!="","x",#REF!)</f>
        <v>#REF!</v>
      </c>
      <c r="BM104" s="135" t="e">
        <f>IF(#REF!="","x",#REF!)</f>
        <v>#REF!</v>
      </c>
      <c r="BN104" s="135" t="e">
        <f>IF(#REF!="","x",#REF!)</f>
        <v>#REF!</v>
      </c>
      <c r="BO104" s="135" t="e">
        <f>IF(#REF!="","x",#REF!)</f>
        <v>#REF!</v>
      </c>
      <c r="BP104" s="135" t="e">
        <f>IF(#REF!="","x",#REF!)</f>
        <v>#REF!</v>
      </c>
      <c r="BQ104" s="135" t="e">
        <f>IF(#REF!="","x",#REF!)</f>
        <v>#REF!</v>
      </c>
      <c r="BR104" s="135" t="e">
        <f>IF(#REF!="","x",#REF!)</f>
        <v>#REF!</v>
      </c>
      <c r="BS104" s="135" t="e">
        <f>IF(#REF!="","x",#REF!)</f>
        <v>#REF!</v>
      </c>
      <c r="BT104" s="135" t="e">
        <f>IF(#REF!="","x",#REF!)</f>
        <v>#REF!</v>
      </c>
      <c r="BU104" s="135" t="e">
        <f>IF(#REF!="","x",#REF!)</f>
        <v>#REF!</v>
      </c>
      <c r="BV104" s="135" t="e">
        <f>IF(#REF!="","x",#REF!)</f>
        <v>#REF!</v>
      </c>
      <c r="BW104" s="135" t="e">
        <f>IF(#REF!="","x",#REF!)</f>
        <v>#REF!</v>
      </c>
      <c r="BX104" s="135" t="e">
        <f>IF(#REF!="","x",#REF!)</f>
        <v>#REF!</v>
      </c>
      <c r="BY104" s="135" t="e">
        <f>IF(#REF!="","x",#REF!)</f>
        <v>#REF!</v>
      </c>
      <c r="BZ104" s="135" t="e">
        <f>IF(#REF!="","x",#REF!)</f>
        <v>#REF!</v>
      </c>
      <c r="CA104" s="135" t="e">
        <f>IF(#REF!="","x",#REF!)</f>
        <v>#REF!</v>
      </c>
      <c r="CB104" s="135" t="e">
        <f>IF(#REF!="","x",#REF!)</f>
        <v>#REF!</v>
      </c>
    </row>
    <row r="105" spans="1:80" x14ac:dyDescent="0.3">
      <c r="A105" s="111" t="s">
        <v>189</v>
      </c>
      <c r="B105" s="94" t="s">
        <v>188</v>
      </c>
      <c r="C105" s="135" t="e">
        <f>IF(#REF!="","x",#REF!)</f>
        <v>#REF!</v>
      </c>
      <c r="D105" s="135" t="e">
        <f>IF(#REF!="","x",#REF!)</f>
        <v>#REF!</v>
      </c>
      <c r="E105" s="135" t="e">
        <f>IF(#REF!="","x",#REF!)</f>
        <v>#REF!</v>
      </c>
      <c r="F105" s="135" t="e">
        <f>IF(#REF!="","x",#REF!)</f>
        <v>#REF!</v>
      </c>
      <c r="G105" s="135" t="e">
        <f>IF(#REF!="","x",#REF!)</f>
        <v>#REF!</v>
      </c>
      <c r="H105" s="135" t="e">
        <f>IF(#REF!="","x",#REF!)</f>
        <v>#REF!</v>
      </c>
      <c r="I105" s="135" t="e">
        <f>IF(#REF!="","x",#REF!)</f>
        <v>#REF!</v>
      </c>
      <c r="J105" s="135" t="e">
        <f>IF(#REF!="","x",#REF!)</f>
        <v>#REF!</v>
      </c>
      <c r="K105" s="135" t="e">
        <f>IF(#REF!="","x",#REF!)</f>
        <v>#REF!</v>
      </c>
      <c r="L105" s="135" t="e">
        <f>IF(#REF!="","x",#REF!)</f>
        <v>#REF!</v>
      </c>
      <c r="M105" s="135" t="e">
        <f>IF(#REF!="","x",#REF!)</f>
        <v>#REF!</v>
      </c>
      <c r="N105" s="135" t="e">
        <f>IF(#REF!="","x",#REF!)</f>
        <v>#REF!</v>
      </c>
      <c r="O105" s="135" t="e">
        <f>IF(#REF!="","x",#REF!)</f>
        <v>#REF!</v>
      </c>
      <c r="P105" s="135" t="e">
        <f>IF(#REF!="","x",#REF!)</f>
        <v>#REF!</v>
      </c>
      <c r="Q105" s="135" t="e">
        <f>IF(#REF!="","x",#REF!)</f>
        <v>#REF!</v>
      </c>
      <c r="R105" s="135" t="e">
        <f>IF(#REF!="","x",#REF!)</f>
        <v>#REF!</v>
      </c>
      <c r="S105" s="135" t="e">
        <f>IF(#REF!="","x",#REF!)</f>
        <v>#REF!</v>
      </c>
      <c r="T105" s="135" t="e">
        <f>IF(#REF!="","x",#REF!)</f>
        <v>#REF!</v>
      </c>
      <c r="U105" s="135" t="e">
        <f>IF(#REF!="","x",#REF!)</f>
        <v>#REF!</v>
      </c>
      <c r="V105" s="135" t="e">
        <f>IF(#REF!="","x",#REF!)</f>
        <v>#REF!</v>
      </c>
      <c r="W105" s="135" t="e">
        <f>IF(#REF!="","x",#REF!)</f>
        <v>#REF!</v>
      </c>
      <c r="X105" s="135" t="e">
        <f>IF(#REF!="","x",#REF!)</f>
        <v>#REF!</v>
      </c>
      <c r="Y105" s="135" t="e">
        <f>IF(#REF!="","x",#REF!)</f>
        <v>#REF!</v>
      </c>
      <c r="Z105" s="135" t="e">
        <f>IF(#REF!="","x",#REF!)</f>
        <v>#REF!</v>
      </c>
      <c r="AA105" s="135" t="e">
        <f>IF(#REF!="","x",#REF!)</f>
        <v>#REF!</v>
      </c>
      <c r="AB105" s="135" t="e">
        <f>IF(#REF!="","x",#REF!)</f>
        <v>#REF!</v>
      </c>
      <c r="AC105" s="135" t="e">
        <f>IF(#REF!="","x",#REF!)</f>
        <v>#REF!</v>
      </c>
      <c r="AD105" s="135" t="e">
        <f>IF(#REF!="","x",#REF!)</f>
        <v>#REF!</v>
      </c>
      <c r="AE105" s="135" t="e">
        <f>IF(#REF!="","x",#REF!)</f>
        <v>#REF!</v>
      </c>
      <c r="AF105" s="135" t="e">
        <f>IF(#REF!="","x",#REF!)</f>
        <v>#REF!</v>
      </c>
      <c r="AG105" s="135" t="e">
        <f>IF(#REF!="","x",#REF!)</f>
        <v>#REF!</v>
      </c>
      <c r="AH105" s="135" t="e">
        <f>IF(#REF!="","x",#REF!)</f>
        <v>#REF!</v>
      </c>
      <c r="AI105" s="135" t="e">
        <f>IF(#REF!="","x",#REF!)</f>
        <v>#REF!</v>
      </c>
      <c r="AJ105" s="135" t="e">
        <f>IF(#REF!="","x",#REF!)</f>
        <v>#REF!</v>
      </c>
      <c r="AK105" s="135" t="e">
        <f>IF(#REF!="","x",#REF!)</f>
        <v>#REF!</v>
      </c>
      <c r="AL105" s="135" t="e">
        <f>IF(#REF!="","x",#REF!)</f>
        <v>#REF!</v>
      </c>
      <c r="AM105" s="135" t="e">
        <f>IF(#REF!="","x",#REF!)</f>
        <v>#REF!</v>
      </c>
      <c r="AN105" s="135" t="e">
        <f>IF(#REF!="","x",#REF!)</f>
        <v>#REF!</v>
      </c>
      <c r="AO105" s="135" t="e">
        <f>IF(#REF!="","x",#REF!)</f>
        <v>#REF!</v>
      </c>
      <c r="AP105" s="135" t="e">
        <f>IF(#REF!="","x",#REF!)</f>
        <v>#REF!</v>
      </c>
      <c r="AQ105" s="135" t="e">
        <f>IF(#REF!="","x",#REF!)</f>
        <v>#REF!</v>
      </c>
      <c r="AR105" s="135" t="e">
        <f>IF(#REF!="","x",#REF!)</f>
        <v>#REF!</v>
      </c>
      <c r="AS105" s="135" t="e">
        <f>IF(#REF!="","x",#REF!)</f>
        <v>#REF!</v>
      </c>
      <c r="AT105" s="135" t="e">
        <f>IF(#REF!="","x",#REF!)</f>
        <v>#REF!</v>
      </c>
      <c r="AU105" s="135" t="e">
        <f>IF(#REF!="","x",#REF!)</f>
        <v>#REF!</v>
      </c>
      <c r="AV105" s="135" t="e">
        <f>IF(#REF!="","x",#REF!)</f>
        <v>#REF!</v>
      </c>
      <c r="AW105" s="135" t="e">
        <f>IF(#REF!="","x",#REF!)</f>
        <v>#REF!</v>
      </c>
      <c r="AX105" s="135" t="e">
        <f>IF(#REF!="","x",#REF!)</f>
        <v>#REF!</v>
      </c>
      <c r="AY105" s="135" t="e">
        <f>IF(#REF!="","x",#REF!)</f>
        <v>#REF!</v>
      </c>
      <c r="AZ105" s="135" t="e">
        <f>IF(#REF!="","x",#REF!)</f>
        <v>#REF!</v>
      </c>
      <c r="BA105" s="135" t="e">
        <f>IF(#REF!="","x",#REF!)</f>
        <v>#REF!</v>
      </c>
      <c r="BB105" s="135" t="e">
        <f>IF(#REF!="","x",#REF!)</f>
        <v>#REF!</v>
      </c>
      <c r="BC105" s="135" t="e">
        <f>IF(#REF!="","x",#REF!)</f>
        <v>#REF!</v>
      </c>
      <c r="BD105" s="135" t="e">
        <f>IF(#REF!="","x",#REF!)</f>
        <v>#REF!</v>
      </c>
      <c r="BE105" s="174" t="e">
        <f>IF(#REF!="","x",YEAR(#REF!))</f>
        <v>#REF!</v>
      </c>
      <c r="BF105" s="174" t="e">
        <f>IF(#REF!="","x",YEAR(#REF!))</f>
        <v>#REF!</v>
      </c>
      <c r="BG105" s="174" t="e">
        <f>IF(#REF!="","x",YEAR(#REF!))</f>
        <v>#REF!</v>
      </c>
      <c r="BH105" s="135" t="e">
        <f>IF(#REF!="","x",#REF!)</f>
        <v>#REF!</v>
      </c>
      <c r="BI105" s="135" t="e">
        <f>IF(#REF!="","x",#REF!)</f>
        <v>#REF!</v>
      </c>
      <c r="BJ105" s="135" t="e">
        <f>IF(#REF!="","x",#REF!)</f>
        <v>#REF!</v>
      </c>
      <c r="BK105" s="135" t="e">
        <f>IF(#REF!="","x",#REF!)</f>
        <v>#REF!</v>
      </c>
      <c r="BL105" s="135" t="e">
        <f>IF(#REF!="","x",#REF!)</f>
        <v>#REF!</v>
      </c>
      <c r="BM105" s="135" t="e">
        <f>IF(#REF!="","x",#REF!)</f>
        <v>#REF!</v>
      </c>
      <c r="BN105" s="135" t="e">
        <f>IF(#REF!="","x",#REF!)</f>
        <v>#REF!</v>
      </c>
      <c r="BO105" s="135" t="e">
        <f>IF(#REF!="","x",#REF!)</f>
        <v>#REF!</v>
      </c>
      <c r="BP105" s="135" t="e">
        <f>IF(#REF!="","x",#REF!)</f>
        <v>#REF!</v>
      </c>
      <c r="BQ105" s="135" t="e">
        <f>IF(#REF!="","x",#REF!)</f>
        <v>#REF!</v>
      </c>
      <c r="BR105" s="135" t="e">
        <f>IF(#REF!="","x",#REF!)</f>
        <v>#REF!</v>
      </c>
      <c r="BS105" s="135" t="e">
        <f>IF(#REF!="","x",#REF!)</f>
        <v>#REF!</v>
      </c>
      <c r="BT105" s="135" t="e">
        <f>IF(#REF!="","x",#REF!)</f>
        <v>#REF!</v>
      </c>
      <c r="BU105" s="135" t="e">
        <f>IF(#REF!="","x",#REF!)</f>
        <v>#REF!</v>
      </c>
      <c r="BV105" s="135" t="e">
        <f>IF(#REF!="","x",#REF!)</f>
        <v>#REF!</v>
      </c>
      <c r="BW105" s="135" t="e">
        <f>IF(#REF!="","x",#REF!)</f>
        <v>#REF!</v>
      </c>
      <c r="BX105" s="135" t="e">
        <f>IF(#REF!="","x",#REF!)</f>
        <v>#REF!</v>
      </c>
      <c r="BY105" s="135" t="e">
        <f>IF(#REF!="","x",#REF!)</f>
        <v>#REF!</v>
      </c>
      <c r="BZ105" s="135" t="e">
        <f>IF(#REF!="","x",#REF!)</f>
        <v>#REF!</v>
      </c>
      <c r="CA105" s="135" t="e">
        <f>IF(#REF!="","x",#REF!)</f>
        <v>#REF!</v>
      </c>
      <c r="CB105" s="135" t="e">
        <f>IF(#REF!="","x",#REF!)</f>
        <v>#REF!</v>
      </c>
    </row>
    <row r="106" spans="1:80" x14ac:dyDescent="0.3">
      <c r="A106" s="111" t="s">
        <v>191</v>
      </c>
      <c r="B106" s="94" t="s">
        <v>190</v>
      </c>
      <c r="C106" s="135" t="e">
        <f>IF(#REF!="","x",#REF!)</f>
        <v>#REF!</v>
      </c>
      <c r="D106" s="135" t="e">
        <f>IF(#REF!="","x",#REF!)</f>
        <v>#REF!</v>
      </c>
      <c r="E106" s="135" t="e">
        <f>IF(#REF!="","x",#REF!)</f>
        <v>#REF!</v>
      </c>
      <c r="F106" s="135" t="e">
        <f>IF(#REF!="","x",#REF!)</f>
        <v>#REF!</v>
      </c>
      <c r="G106" s="135" t="e">
        <f>IF(#REF!="","x",#REF!)</f>
        <v>#REF!</v>
      </c>
      <c r="H106" s="135" t="e">
        <f>IF(#REF!="","x",#REF!)</f>
        <v>#REF!</v>
      </c>
      <c r="I106" s="135" t="e">
        <f>IF(#REF!="","x",#REF!)</f>
        <v>#REF!</v>
      </c>
      <c r="J106" s="135" t="e">
        <f>IF(#REF!="","x",#REF!)</f>
        <v>#REF!</v>
      </c>
      <c r="K106" s="135" t="e">
        <f>IF(#REF!="","x",#REF!)</f>
        <v>#REF!</v>
      </c>
      <c r="L106" s="135" t="e">
        <f>IF(#REF!="","x",#REF!)</f>
        <v>#REF!</v>
      </c>
      <c r="M106" s="135" t="e">
        <f>IF(#REF!="","x",#REF!)</f>
        <v>#REF!</v>
      </c>
      <c r="N106" s="135" t="e">
        <f>IF(#REF!="","x",#REF!)</f>
        <v>#REF!</v>
      </c>
      <c r="O106" s="135" t="e">
        <f>IF(#REF!="","x",#REF!)</f>
        <v>#REF!</v>
      </c>
      <c r="P106" s="135" t="e">
        <f>IF(#REF!="","x",#REF!)</f>
        <v>#REF!</v>
      </c>
      <c r="Q106" s="135" t="e">
        <f>IF(#REF!="","x",#REF!)</f>
        <v>#REF!</v>
      </c>
      <c r="R106" s="135" t="e">
        <f>IF(#REF!="","x",#REF!)</f>
        <v>#REF!</v>
      </c>
      <c r="S106" s="135" t="e">
        <f>IF(#REF!="","x",#REF!)</f>
        <v>#REF!</v>
      </c>
      <c r="T106" s="135" t="e">
        <f>IF(#REF!="","x",#REF!)</f>
        <v>#REF!</v>
      </c>
      <c r="U106" s="135" t="e">
        <f>IF(#REF!="","x",#REF!)</f>
        <v>#REF!</v>
      </c>
      <c r="V106" s="135" t="e">
        <f>IF(#REF!="","x",#REF!)</f>
        <v>#REF!</v>
      </c>
      <c r="W106" s="135" t="e">
        <f>IF(#REF!="","x",#REF!)</f>
        <v>#REF!</v>
      </c>
      <c r="X106" s="135" t="e">
        <f>IF(#REF!="","x",#REF!)</f>
        <v>#REF!</v>
      </c>
      <c r="Y106" s="135" t="e">
        <f>IF(#REF!="","x",#REF!)</f>
        <v>#REF!</v>
      </c>
      <c r="Z106" s="135" t="e">
        <f>IF(#REF!="","x",#REF!)</f>
        <v>#REF!</v>
      </c>
      <c r="AA106" s="135" t="e">
        <f>IF(#REF!="","x",#REF!)</f>
        <v>#REF!</v>
      </c>
      <c r="AB106" s="135" t="e">
        <f>IF(#REF!="","x",#REF!)</f>
        <v>#REF!</v>
      </c>
      <c r="AC106" s="135" t="e">
        <f>IF(#REF!="","x",#REF!)</f>
        <v>#REF!</v>
      </c>
      <c r="AD106" s="135" t="e">
        <f>IF(#REF!="","x",#REF!)</f>
        <v>#REF!</v>
      </c>
      <c r="AE106" s="135" t="e">
        <f>IF(#REF!="","x",#REF!)</f>
        <v>#REF!</v>
      </c>
      <c r="AF106" s="135" t="e">
        <f>IF(#REF!="","x",#REF!)</f>
        <v>#REF!</v>
      </c>
      <c r="AG106" s="135" t="e">
        <f>IF(#REF!="","x",#REF!)</f>
        <v>#REF!</v>
      </c>
      <c r="AH106" s="135" t="e">
        <f>IF(#REF!="","x",#REF!)</f>
        <v>#REF!</v>
      </c>
      <c r="AI106" s="135" t="e">
        <f>IF(#REF!="","x",#REF!)</f>
        <v>#REF!</v>
      </c>
      <c r="AJ106" s="135" t="e">
        <f>IF(#REF!="","x",#REF!)</f>
        <v>#REF!</v>
      </c>
      <c r="AK106" s="135" t="e">
        <f>IF(#REF!="","x",#REF!)</f>
        <v>#REF!</v>
      </c>
      <c r="AL106" s="135" t="e">
        <f>IF(#REF!="","x",#REF!)</f>
        <v>#REF!</v>
      </c>
      <c r="AM106" s="135" t="e">
        <f>IF(#REF!="","x",#REF!)</f>
        <v>#REF!</v>
      </c>
      <c r="AN106" s="135" t="e">
        <f>IF(#REF!="","x",#REF!)</f>
        <v>#REF!</v>
      </c>
      <c r="AO106" s="135" t="e">
        <f>IF(#REF!="","x",#REF!)</f>
        <v>#REF!</v>
      </c>
      <c r="AP106" s="135" t="e">
        <f>IF(#REF!="","x",#REF!)</f>
        <v>#REF!</v>
      </c>
      <c r="AQ106" s="135" t="e">
        <f>IF(#REF!="","x",#REF!)</f>
        <v>#REF!</v>
      </c>
      <c r="AR106" s="135" t="e">
        <f>IF(#REF!="","x",#REF!)</f>
        <v>#REF!</v>
      </c>
      <c r="AS106" s="135" t="e">
        <f>IF(#REF!="","x",#REF!)</f>
        <v>#REF!</v>
      </c>
      <c r="AT106" s="135" t="e">
        <f>IF(#REF!="","x",#REF!)</f>
        <v>#REF!</v>
      </c>
      <c r="AU106" s="135" t="e">
        <f>IF(#REF!="","x",#REF!)</f>
        <v>#REF!</v>
      </c>
      <c r="AV106" s="135" t="e">
        <f>IF(#REF!="","x",#REF!)</f>
        <v>#REF!</v>
      </c>
      <c r="AW106" s="135" t="e">
        <f>IF(#REF!="","x",#REF!)</f>
        <v>#REF!</v>
      </c>
      <c r="AX106" s="135" t="e">
        <f>IF(#REF!="","x",#REF!)</f>
        <v>#REF!</v>
      </c>
      <c r="AY106" s="135" t="e">
        <f>IF(#REF!="","x",#REF!)</f>
        <v>#REF!</v>
      </c>
      <c r="AZ106" s="135" t="e">
        <f>IF(#REF!="","x",#REF!)</f>
        <v>#REF!</v>
      </c>
      <c r="BA106" s="135" t="e">
        <f>IF(#REF!="","x",#REF!)</f>
        <v>#REF!</v>
      </c>
      <c r="BB106" s="135" t="e">
        <f>IF(#REF!="","x",#REF!)</f>
        <v>#REF!</v>
      </c>
      <c r="BC106" s="135" t="e">
        <f>IF(#REF!="","x",#REF!)</f>
        <v>#REF!</v>
      </c>
      <c r="BD106" s="135" t="e">
        <f>IF(#REF!="","x",#REF!)</f>
        <v>#REF!</v>
      </c>
      <c r="BE106" s="174" t="e">
        <f>IF(#REF!="","x",YEAR(#REF!))</f>
        <v>#REF!</v>
      </c>
      <c r="BF106" s="174" t="e">
        <f>IF(#REF!="","x",YEAR(#REF!))</f>
        <v>#REF!</v>
      </c>
      <c r="BG106" s="174" t="e">
        <f>IF(#REF!="","x",YEAR(#REF!))</f>
        <v>#REF!</v>
      </c>
      <c r="BH106" s="135" t="e">
        <f>IF(#REF!="","x",#REF!)</f>
        <v>#REF!</v>
      </c>
      <c r="BI106" s="135" t="e">
        <f>IF(#REF!="","x",#REF!)</f>
        <v>#REF!</v>
      </c>
      <c r="BJ106" s="135" t="e">
        <f>IF(#REF!="","x",#REF!)</f>
        <v>#REF!</v>
      </c>
      <c r="BK106" s="135" t="e">
        <f>IF(#REF!="","x",#REF!)</f>
        <v>#REF!</v>
      </c>
      <c r="BL106" s="135" t="e">
        <f>IF(#REF!="","x",#REF!)</f>
        <v>#REF!</v>
      </c>
      <c r="BM106" s="135" t="e">
        <f>IF(#REF!="","x",#REF!)</f>
        <v>#REF!</v>
      </c>
      <c r="BN106" s="135" t="e">
        <f>IF(#REF!="","x",#REF!)</f>
        <v>#REF!</v>
      </c>
      <c r="BO106" s="135" t="e">
        <f>IF(#REF!="","x",#REF!)</f>
        <v>#REF!</v>
      </c>
      <c r="BP106" s="135" t="e">
        <f>IF(#REF!="","x",#REF!)</f>
        <v>#REF!</v>
      </c>
      <c r="BQ106" s="135" t="e">
        <f>IF(#REF!="","x",#REF!)</f>
        <v>#REF!</v>
      </c>
      <c r="BR106" s="135" t="e">
        <f>IF(#REF!="","x",#REF!)</f>
        <v>#REF!</v>
      </c>
      <c r="BS106" s="135" t="e">
        <f>IF(#REF!="","x",#REF!)</f>
        <v>#REF!</v>
      </c>
      <c r="BT106" s="135" t="e">
        <f>IF(#REF!="","x",#REF!)</f>
        <v>#REF!</v>
      </c>
      <c r="BU106" s="135" t="e">
        <f>IF(#REF!="","x",#REF!)</f>
        <v>#REF!</v>
      </c>
      <c r="BV106" s="135" t="e">
        <f>IF(#REF!="","x",#REF!)</f>
        <v>#REF!</v>
      </c>
      <c r="BW106" s="135" t="e">
        <f>IF(#REF!="","x",#REF!)</f>
        <v>#REF!</v>
      </c>
      <c r="BX106" s="135" t="e">
        <f>IF(#REF!="","x",#REF!)</f>
        <v>#REF!</v>
      </c>
      <c r="BY106" s="135" t="e">
        <f>IF(#REF!="","x",#REF!)</f>
        <v>#REF!</v>
      </c>
      <c r="BZ106" s="135" t="e">
        <f>IF(#REF!="","x",#REF!)</f>
        <v>#REF!</v>
      </c>
      <c r="CA106" s="135" t="e">
        <f>IF(#REF!="","x",#REF!)</f>
        <v>#REF!</v>
      </c>
      <c r="CB106" s="135" t="e">
        <f>IF(#REF!="","x",#REF!)</f>
        <v>#REF!</v>
      </c>
    </row>
    <row r="107" spans="1:80" x14ac:dyDescent="0.3">
      <c r="A107" s="111" t="s">
        <v>193</v>
      </c>
      <c r="B107" s="94" t="s">
        <v>192</v>
      </c>
      <c r="C107" s="135" t="e">
        <f>IF(#REF!="","x",#REF!)</f>
        <v>#REF!</v>
      </c>
      <c r="D107" s="135" t="e">
        <f>IF(#REF!="","x",#REF!)</f>
        <v>#REF!</v>
      </c>
      <c r="E107" s="135" t="e">
        <f>IF(#REF!="","x",#REF!)</f>
        <v>#REF!</v>
      </c>
      <c r="F107" s="135" t="e">
        <f>IF(#REF!="","x",#REF!)</f>
        <v>#REF!</v>
      </c>
      <c r="G107" s="135" t="e">
        <f>IF(#REF!="","x",#REF!)</f>
        <v>#REF!</v>
      </c>
      <c r="H107" s="135" t="e">
        <f>IF(#REF!="","x",#REF!)</f>
        <v>#REF!</v>
      </c>
      <c r="I107" s="135" t="e">
        <f>IF(#REF!="","x",#REF!)</f>
        <v>#REF!</v>
      </c>
      <c r="J107" s="135" t="e">
        <f>IF(#REF!="","x",#REF!)</f>
        <v>#REF!</v>
      </c>
      <c r="K107" s="135" t="e">
        <f>IF(#REF!="","x",#REF!)</f>
        <v>#REF!</v>
      </c>
      <c r="L107" s="135" t="e">
        <f>IF(#REF!="","x",#REF!)</f>
        <v>#REF!</v>
      </c>
      <c r="M107" s="135" t="e">
        <f>IF(#REF!="","x",#REF!)</f>
        <v>#REF!</v>
      </c>
      <c r="N107" s="135" t="e">
        <f>IF(#REF!="","x",#REF!)</f>
        <v>#REF!</v>
      </c>
      <c r="O107" s="135" t="e">
        <f>IF(#REF!="","x",#REF!)</f>
        <v>#REF!</v>
      </c>
      <c r="P107" s="135" t="e">
        <f>IF(#REF!="","x",#REF!)</f>
        <v>#REF!</v>
      </c>
      <c r="Q107" s="135" t="e">
        <f>IF(#REF!="","x",#REF!)</f>
        <v>#REF!</v>
      </c>
      <c r="R107" s="135" t="e">
        <f>IF(#REF!="","x",#REF!)</f>
        <v>#REF!</v>
      </c>
      <c r="S107" s="135" t="e">
        <f>IF(#REF!="","x",#REF!)</f>
        <v>#REF!</v>
      </c>
      <c r="T107" s="135" t="e">
        <f>IF(#REF!="","x",#REF!)</f>
        <v>#REF!</v>
      </c>
      <c r="U107" s="135" t="e">
        <f>IF(#REF!="","x",#REF!)</f>
        <v>#REF!</v>
      </c>
      <c r="V107" s="135" t="e">
        <f>IF(#REF!="","x",#REF!)</f>
        <v>#REF!</v>
      </c>
      <c r="W107" s="135" t="e">
        <f>IF(#REF!="","x",#REF!)</f>
        <v>#REF!</v>
      </c>
      <c r="X107" s="135" t="e">
        <f>IF(#REF!="","x",#REF!)</f>
        <v>#REF!</v>
      </c>
      <c r="Y107" s="135" t="e">
        <f>IF(#REF!="","x",#REF!)</f>
        <v>#REF!</v>
      </c>
      <c r="Z107" s="135" t="e">
        <f>IF(#REF!="","x",#REF!)</f>
        <v>#REF!</v>
      </c>
      <c r="AA107" s="135" t="e">
        <f>IF(#REF!="","x",#REF!)</f>
        <v>#REF!</v>
      </c>
      <c r="AB107" s="135" t="e">
        <f>IF(#REF!="","x",#REF!)</f>
        <v>#REF!</v>
      </c>
      <c r="AC107" s="135" t="e">
        <f>IF(#REF!="","x",#REF!)</f>
        <v>#REF!</v>
      </c>
      <c r="AD107" s="135" t="e">
        <f>IF(#REF!="","x",#REF!)</f>
        <v>#REF!</v>
      </c>
      <c r="AE107" s="135" t="e">
        <f>IF(#REF!="","x",#REF!)</f>
        <v>#REF!</v>
      </c>
      <c r="AF107" s="135" t="e">
        <f>IF(#REF!="","x",#REF!)</f>
        <v>#REF!</v>
      </c>
      <c r="AG107" s="135" t="e">
        <f>IF(#REF!="","x",#REF!)</f>
        <v>#REF!</v>
      </c>
      <c r="AH107" s="135" t="e">
        <f>IF(#REF!="","x",#REF!)</f>
        <v>#REF!</v>
      </c>
      <c r="AI107" s="135" t="e">
        <f>IF(#REF!="","x",#REF!)</f>
        <v>#REF!</v>
      </c>
      <c r="AJ107" s="135" t="e">
        <f>IF(#REF!="","x",#REF!)</f>
        <v>#REF!</v>
      </c>
      <c r="AK107" s="135" t="e">
        <f>IF(#REF!="","x",#REF!)</f>
        <v>#REF!</v>
      </c>
      <c r="AL107" s="135" t="e">
        <f>IF(#REF!="","x",#REF!)</f>
        <v>#REF!</v>
      </c>
      <c r="AM107" s="135" t="e">
        <f>IF(#REF!="","x",#REF!)</f>
        <v>#REF!</v>
      </c>
      <c r="AN107" s="135" t="e">
        <f>IF(#REF!="","x",#REF!)</f>
        <v>#REF!</v>
      </c>
      <c r="AO107" s="135" t="e">
        <f>IF(#REF!="","x",#REF!)</f>
        <v>#REF!</v>
      </c>
      <c r="AP107" s="135" t="e">
        <f>IF(#REF!="","x",#REF!)</f>
        <v>#REF!</v>
      </c>
      <c r="AQ107" s="135" t="e">
        <f>IF(#REF!="","x",#REF!)</f>
        <v>#REF!</v>
      </c>
      <c r="AR107" s="135" t="e">
        <f>IF(#REF!="","x",#REF!)</f>
        <v>#REF!</v>
      </c>
      <c r="AS107" s="135" t="e">
        <f>IF(#REF!="","x",#REF!)</f>
        <v>#REF!</v>
      </c>
      <c r="AT107" s="135" t="e">
        <f>IF(#REF!="","x",#REF!)</f>
        <v>#REF!</v>
      </c>
      <c r="AU107" s="135" t="e">
        <f>IF(#REF!="","x",#REF!)</f>
        <v>#REF!</v>
      </c>
      <c r="AV107" s="135" t="e">
        <f>IF(#REF!="","x",#REF!)</f>
        <v>#REF!</v>
      </c>
      <c r="AW107" s="135" t="e">
        <f>IF(#REF!="","x",#REF!)</f>
        <v>#REF!</v>
      </c>
      <c r="AX107" s="135" t="e">
        <f>IF(#REF!="","x",#REF!)</f>
        <v>#REF!</v>
      </c>
      <c r="AY107" s="135" t="e">
        <f>IF(#REF!="","x",#REF!)</f>
        <v>#REF!</v>
      </c>
      <c r="AZ107" s="135" t="e">
        <f>IF(#REF!="","x",#REF!)</f>
        <v>#REF!</v>
      </c>
      <c r="BA107" s="135" t="e">
        <f>IF(#REF!="","x",#REF!)</f>
        <v>#REF!</v>
      </c>
      <c r="BB107" s="135" t="e">
        <f>IF(#REF!="","x",#REF!)</f>
        <v>#REF!</v>
      </c>
      <c r="BC107" s="135" t="e">
        <f>IF(#REF!="","x",#REF!)</f>
        <v>#REF!</v>
      </c>
      <c r="BD107" s="135" t="e">
        <f>IF(#REF!="","x",#REF!)</f>
        <v>#REF!</v>
      </c>
      <c r="BE107" s="174" t="e">
        <f>IF(#REF!="","x",YEAR(#REF!))</f>
        <v>#REF!</v>
      </c>
      <c r="BF107" s="174" t="e">
        <f>IF(#REF!="","x",YEAR(#REF!))</f>
        <v>#REF!</v>
      </c>
      <c r="BG107" s="174" t="e">
        <f>IF(#REF!="","x",YEAR(#REF!))</f>
        <v>#REF!</v>
      </c>
      <c r="BH107" s="135" t="e">
        <f>IF(#REF!="","x",#REF!)</f>
        <v>#REF!</v>
      </c>
      <c r="BI107" s="135" t="e">
        <f>IF(#REF!="","x",#REF!)</f>
        <v>#REF!</v>
      </c>
      <c r="BJ107" s="135" t="e">
        <f>IF(#REF!="","x",#REF!)</f>
        <v>#REF!</v>
      </c>
      <c r="BK107" s="135" t="e">
        <f>IF(#REF!="","x",#REF!)</f>
        <v>#REF!</v>
      </c>
      <c r="BL107" s="135" t="e">
        <f>IF(#REF!="","x",#REF!)</f>
        <v>#REF!</v>
      </c>
      <c r="BM107" s="135" t="e">
        <f>IF(#REF!="","x",#REF!)</f>
        <v>#REF!</v>
      </c>
      <c r="BN107" s="135" t="e">
        <f>IF(#REF!="","x",#REF!)</f>
        <v>#REF!</v>
      </c>
      <c r="BO107" s="135" t="e">
        <f>IF(#REF!="","x",#REF!)</f>
        <v>#REF!</v>
      </c>
      <c r="BP107" s="135" t="e">
        <f>IF(#REF!="","x",#REF!)</f>
        <v>#REF!</v>
      </c>
      <c r="BQ107" s="135" t="e">
        <f>IF(#REF!="","x",#REF!)</f>
        <v>#REF!</v>
      </c>
      <c r="BR107" s="135" t="e">
        <f>IF(#REF!="","x",#REF!)</f>
        <v>#REF!</v>
      </c>
      <c r="BS107" s="135" t="e">
        <f>IF(#REF!="","x",#REF!)</f>
        <v>#REF!</v>
      </c>
      <c r="BT107" s="135" t="e">
        <f>IF(#REF!="","x",#REF!)</f>
        <v>#REF!</v>
      </c>
      <c r="BU107" s="135" t="e">
        <f>IF(#REF!="","x",#REF!)</f>
        <v>#REF!</v>
      </c>
      <c r="BV107" s="135" t="e">
        <f>IF(#REF!="","x",#REF!)</f>
        <v>#REF!</v>
      </c>
      <c r="BW107" s="135" t="e">
        <f>IF(#REF!="","x",#REF!)</f>
        <v>#REF!</v>
      </c>
      <c r="BX107" s="135" t="e">
        <f>IF(#REF!="","x",#REF!)</f>
        <v>#REF!</v>
      </c>
      <c r="BY107" s="135" t="e">
        <f>IF(#REF!="","x",#REF!)</f>
        <v>#REF!</v>
      </c>
      <c r="BZ107" s="135" t="e">
        <f>IF(#REF!="","x",#REF!)</f>
        <v>#REF!</v>
      </c>
      <c r="CA107" s="135" t="e">
        <f>IF(#REF!="","x",#REF!)</f>
        <v>#REF!</v>
      </c>
      <c r="CB107" s="135" t="e">
        <f>IF(#REF!="","x",#REF!)</f>
        <v>#REF!</v>
      </c>
    </row>
    <row r="108" spans="1:80" x14ac:dyDescent="0.3">
      <c r="A108" s="111" t="s">
        <v>195</v>
      </c>
      <c r="B108" s="94" t="s">
        <v>194</v>
      </c>
      <c r="C108" s="135" t="e">
        <f>IF(#REF!="","x",#REF!)</f>
        <v>#REF!</v>
      </c>
      <c r="D108" s="135" t="e">
        <f>IF(#REF!="","x",#REF!)</f>
        <v>#REF!</v>
      </c>
      <c r="E108" s="135" t="e">
        <f>IF(#REF!="","x",#REF!)</f>
        <v>#REF!</v>
      </c>
      <c r="F108" s="135" t="e">
        <f>IF(#REF!="","x",#REF!)</f>
        <v>#REF!</v>
      </c>
      <c r="G108" s="135" t="e">
        <f>IF(#REF!="","x",#REF!)</f>
        <v>#REF!</v>
      </c>
      <c r="H108" s="135" t="e">
        <f>IF(#REF!="","x",#REF!)</f>
        <v>#REF!</v>
      </c>
      <c r="I108" s="135" t="e">
        <f>IF(#REF!="","x",#REF!)</f>
        <v>#REF!</v>
      </c>
      <c r="J108" s="135" t="e">
        <f>IF(#REF!="","x",#REF!)</f>
        <v>#REF!</v>
      </c>
      <c r="K108" s="135" t="e">
        <f>IF(#REF!="","x",#REF!)</f>
        <v>#REF!</v>
      </c>
      <c r="L108" s="135" t="e">
        <f>IF(#REF!="","x",#REF!)</f>
        <v>#REF!</v>
      </c>
      <c r="M108" s="135" t="e">
        <f>IF(#REF!="","x",#REF!)</f>
        <v>#REF!</v>
      </c>
      <c r="N108" s="135" t="e">
        <f>IF(#REF!="","x",#REF!)</f>
        <v>#REF!</v>
      </c>
      <c r="O108" s="135" t="e">
        <f>IF(#REF!="","x",#REF!)</f>
        <v>#REF!</v>
      </c>
      <c r="P108" s="135" t="e">
        <f>IF(#REF!="","x",#REF!)</f>
        <v>#REF!</v>
      </c>
      <c r="Q108" s="135" t="e">
        <f>IF(#REF!="","x",#REF!)</f>
        <v>#REF!</v>
      </c>
      <c r="R108" s="135" t="e">
        <f>IF(#REF!="","x",#REF!)</f>
        <v>#REF!</v>
      </c>
      <c r="S108" s="135" t="e">
        <f>IF(#REF!="","x",#REF!)</f>
        <v>#REF!</v>
      </c>
      <c r="T108" s="135" t="e">
        <f>IF(#REF!="","x",#REF!)</f>
        <v>#REF!</v>
      </c>
      <c r="U108" s="135" t="e">
        <f>IF(#REF!="","x",#REF!)</f>
        <v>#REF!</v>
      </c>
      <c r="V108" s="135" t="e">
        <f>IF(#REF!="","x",#REF!)</f>
        <v>#REF!</v>
      </c>
      <c r="W108" s="135" t="e">
        <f>IF(#REF!="","x",#REF!)</f>
        <v>#REF!</v>
      </c>
      <c r="X108" s="135" t="e">
        <f>IF(#REF!="","x",#REF!)</f>
        <v>#REF!</v>
      </c>
      <c r="Y108" s="135" t="e">
        <f>IF(#REF!="","x",#REF!)</f>
        <v>#REF!</v>
      </c>
      <c r="Z108" s="135" t="e">
        <f>IF(#REF!="","x",#REF!)</f>
        <v>#REF!</v>
      </c>
      <c r="AA108" s="135" t="e">
        <f>IF(#REF!="","x",#REF!)</f>
        <v>#REF!</v>
      </c>
      <c r="AB108" s="135" t="e">
        <f>IF(#REF!="","x",#REF!)</f>
        <v>#REF!</v>
      </c>
      <c r="AC108" s="135" t="e">
        <f>IF(#REF!="","x",#REF!)</f>
        <v>#REF!</v>
      </c>
      <c r="AD108" s="135" t="e">
        <f>IF(#REF!="","x",#REF!)</f>
        <v>#REF!</v>
      </c>
      <c r="AE108" s="135" t="e">
        <f>IF(#REF!="","x",#REF!)</f>
        <v>#REF!</v>
      </c>
      <c r="AF108" s="135" t="e">
        <f>IF(#REF!="","x",#REF!)</f>
        <v>#REF!</v>
      </c>
      <c r="AG108" s="135" t="e">
        <f>IF(#REF!="","x",#REF!)</f>
        <v>#REF!</v>
      </c>
      <c r="AH108" s="135" t="e">
        <f>IF(#REF!="","x",#REF!)</f>
        <v>#REF!</v>
      </c>
      <c r="AI108" s="135" t="e">
        <f>IF(#REF!="","x",#REF!)</f>
        <v>#REF!</v>
      </c>
      <c r="AJ108" s="135" t="e">
        <f>IF(#REF!="","x",#REF!)</f>
        <v>#REF!</v>
      </c>
      <c r="AK108" s="135" t="e">
        <f>IF(#REF!="","x",#REF!)</f>
        <v>#REF!</v>
      </c>
      <c r="AL108" s="135" t="e">
        <f>IF(#REF!="","x",#REF!)</f>
        <v>#REF!</v>
      </c>
      <c r="AM108" s="135" t="e">
        <f>IF(#REF!="","x",#REF!)</f>
        <v>#REF!</v>
      </c>
      <c r="AN108" s="135" t="e">
        <f>IF(#REF!="","x",#REF!)</f>
        <v>#REF!</v>
      </c>
      <c r="AO108" s="135" t="e">
        <f>IF(#REF!="","x",#REF!)</f>
        <v>#REF!</v>
      </c>
      <c r="AP108" s="135" t="e">
        <f>IF(#REF!="","x",#REF!)</f>
        <v>#REF!</v>
      </c>
      <c r="AQ108" s="135" t="e">
        <f>IF(#REF!="","x",#REF!)</f>
        <v>#REF!</v>
      </c>
      <c r="AR108" s="135" t="e">
        <f>IF(#REF!="","x",#REF!)</f>
        <v>#REF!</v>
      </c>
      <c r="AS108" s="135" t="e">
        <f>IF(#REF!="","x",#REF!)</f>
        <v>#REF!</v>
      </c>
      <c r="AT108" s="135" t="e">
        <f>IF(#REF!="","x",#REF!)</f>
        <v>#REF!</v>
      </c>
      <c r="AU108" s="135" t="e">
        <f>IF(#REF!="","x",#REF!)</f>
        <v>#REF!</v>
      </c>
      <c r="AV108" s="135" t="e">
        <f>IF(#REF!="","x",#REF!)</f>
        <v>#REF!</v>
      </c>
      <c r="AW108" s="135" t="e">
        <f>IF(#REF!="","x",#REF!)</f>
        <v>#REF!</v>
      </c>
      <c r="AX108" s="135" t="e">
        <f>IF(#REF!="","x",#REF!)</f>
        <v>#REF!</v>
      </c>
      <c r="AY108" s="135" t="e">
        <f>IF(#REF!="","x",#REF!)</f>
        <v>#REF!</v>
      </c>
      <c r="AZ108" s="135" t="e">
        <f>IF(#REF!="","x",#REF!)</f>
        <v>#REF!</v>
      </c>
      <c r="BA108" s="135" t="e">
        <f>IF(#REF!="","x",#REF!)</f>
        <v>#REF!</v>
      </c>
      <c r="BB108" s="135" t="e">
        <f>IF(#REF!="","x",#REF!)</f>
        <v>#REF!</v>
      </c>
      <c r="BC108" s="135" t="e">
        <f>IF(#REF!="","x",#REF!)</f>
        <v>#REF!</v>
      </c>
      <c r="BD108" s="135" t="e">
        <f>IF(#REF!="","x",#REF!)</f>
        <v>#REF!</v>
      </c>
      <c r="BE108" s="174" t="e">
        <f>IF(#REF!="","x",YEAR(#REF!))</f>
        <v>#REF!</v>
      </c>
      <c r="BF108" s="174" t="e">
        <f>IF(#REF!="","x",YEAR(#REF!))</f>
        <v>#REF!</v>
      </c>
      <c r="BG108" s="174" t="e">
        <f>IF(#REF!="","x",YEAR(#REF!))</f>
        <v>#REF!</v>
      </c>
      <c r="BH108" s="135" t="e">
        <f>IF(#REF!="","x",#REF!)</f>
        <v>#REF!</v>
      </c>
      <c r="BI108" s="135" t="e">
        <f>IF(#REF!="","x",#REF!)</f>
        <v>#REF!</v>
      </c>
      <c r="BJ108" s="135" t="e">
        <f>IF(#REF!="","x",#REF!)</f>
        <v>#REF!</v>
      </c>
      <c r="BK108" s="135" t="e">
        <f>IF(#REF!="","x",#REF!)</f>
        <v>#REF!</v>
      </c>
      <c r="BL108" s="135" t="e">
        <f>IF(#REF!="","x",#REF!)</f>
        <v>#REF!</v>
      </c>
      <c r="BM108" s="135" t="e">
        <f>IF(#REF!="","x",#REF!)</f>
        <v>#REF!</v>
      </c>
      <c r="BN108" s="135" t="e">
        <f>IF(#REF!="","x",#REF!)</f>
        <v>#REF!</v>
      </c>
      <c r="BO108" s="135" t="e">
        <f>IF(#REF!="","x",#REF!)</f>
        <v>#REF!</v>
      </c>
      <c r="BP108" s="135" t="e">
        <f>IF(#REF!="","x",#REF!)</f>
        <v>#REF!</v>
      </c>
      <c r="BQ108" s="135" t="e">
        <f>IF(#REF!="","x",#REF!)</f>
        <v>#REF!</v>
      </c>
      <c r="BR108" s="135" t="e">
        <f>IF(#REF!="","x",#REF!)</f>
        <v>#REF!</v>
      </c>
      <c r="BS108" s="135" t="e">
        <f>IF(#REF!="","x",#REF!)</f>
        <v>#REF!</v>
      </c>
      <c r="BT108" s="135" t="e">
        <f>IF(#REF!="","x",#REF!)</f>
        <v>#REF!</v>
      </c>
      <c r="BU108" s="135" t="e">
        <f>IF(#REF!="","x",#REF!)</f>
        <v>#REF!</v>
      </c>
      <c r="BV108" s="135" t="e">
        <f>IF(#REF!="","x",#REF!)</f>
        <v>#REF!</v>
      </c>
      <c r="BW108" s="135" t="e">
        <f>IF(#REF!="","x",#REF!)</f>
        <v>#REF!</v>
      </c>
      <c r="BX108" s="135" t="e">
        <f>IF(#REF!="","x",#REF!)</f>
        <v>#REF!</v>
      </c>
      <c r="BY108" s="135" t="e">
        <f>IF(#REF!="","x",#REF!)</f>
        <v>#REF!</v>
      </c>
      <c r="BZ108" s="135" t="e">
        <f>IF(#REF!="","x",#REF!)</f>
        <v>#REF!</v>
      </c>
      <c r="CA108" s="135" t="e">
        <f>IF(#REF!="","x",#REF!)</f>
        <v>#REF!</v>
      </c>
      <c r="CB108" s="135" t="e">
        <f>IF(#REF!="","x",#REF!)</f>
        <v>#REF!</v>
      </c>
    </row>
    <row r="109" spans="1:80" x14ac:dyDescent="0.3">
      <c r="A109" s="111" t="s">
        <v>197</v>
      </c>
      <c r="B109" s="94" t="s">
        <v>196</v>
      </c>
      <c r="C109" s="135" t="e">
        <f>IF(#REF!="","x",#REF!)</f>
        <v>#REF!</v>
      </c>
      <c r="D109" s="135" t="e">
        <f>IF(#REF!="","x",#REF!)</f>
        <v>#REF!</v>
      </c>
      <c r="E109" s="135" t="e">
        <f>IF(#REF!="","x",#REF!)</f>
        <v>#REF!</v>
      </c>
      <c r="F109" s="135" t="e">
        <f>IF(#REF!="","x",#REF!)</f>
        <v>#REF!</v>
      </c>
      <c r="G109" s="135" t="e">
        <f>IF(#REF!="","x",#REF!)</f>
        <v>#REF!</v>
      </c>
      <c r="H109" s="135" t="e">
        <f>IF(#REF!="","x",#REF!)</f>
        <v>#REF!</v>
      </c>
      <c r="I109" s="135" t="e">
        <f>IF(#REF!="","x",#REF!)</f>
        <v>#REF!</v>
      </c>
      <c r="J109" s="135" t="e">
        <f>IF(#REF!="","x",#REF!)</f>
        <v>#REF!</v>
      </c>
      <c r="K109" s="135" t="e">
        <f>IF(#REF!="","x",#REF!)</f>
        <v>#REF!</v>
      </c>
      <c r="L109" s="135" t="e">
        <f>IF(#REF!="","x",#REF!)</f>
        <v>#REF!</v>
      </c>
      <c r="M109" s="135" t="e">
        <f>IF(#REF!="","x",#REF!)</f>
        <v>#REF!</v>
      </c>
      <c r="N109" s="135" t="e">
        <f>IF(#REF!="","x",#REF!)</f>
        <v>#REF!</v>
      </c>
      <c r="O109" s="135" t="e">
        <f>IF(#REF!="","x",#REF!)</f>
        <v>#REF!</v>
      </c>
      <c r="P109" s="135" t="e">
        <f>IF(#REF!="","x",#REF!)</f>
        <v>#REF!</v>
      </c>
      <c r="Q109" s="135" t="e">
        <f>IF(#REF!="","x",#REF!)</f>
        <v>#REF!</v>
      </c>
      <c r="R109" s="135" t="e">
        <f>IF(#REF!="","x",#REF!)</f>
        <v>#REF!</v>
      </c>
      <c r="S109" s="135" t="e">
        <f>IF(#REF!="","x",#REF!)</f>
        <v>#REF!</v>
      </c>
      <c r="T109" s="135" t="e">
        <f>IF(#REF!="","x",#REF!)</f>
        <v>#REF!</v>
      </c>
      <c r="U109" s="135" t="e">
        <f>IF(#REF!="","x",#REF!)</f>
        <v>#REF!</v>
      </c>
      <c r="V109" s="135" t="e">
        <f>IF(#REF!="","x",#REF!)</f>
        <v>#REF!</v>
      </c>
      <c r="W109" s="135" t="e">
        <f>IF(#REF!="","x",#REF!)</f>
        <v>#REF!</v>
      </c>
      <c r="X109" s="135" t="e">
        <f>IF(#REF!="","x",#REF!)</f>
        <v>#REF!</v>
      </c>
      <c r="Y109" s="135" t="e">
        <f>IF(#REF!="","x",#REF!)</f>
        <v>#REF!</v>
      </c>
      <c r="Z109" s="135" t="e">
        <f>IF(#REF!="","x",#REF!)</f>
        <v>#REF!</v>
      </c>
      <c r="AA109" s="135" t="e">
        <f>IF(#REF!="","x",#REF!)</f>
        <v>#REF!</v>
      </c>
      <c r="AB109" s="135" t="e">
        <f>IF(#REF!="","x",#REF!)</f>
        <v>#REF!</v>
      </c>
      <c r="AC109" s="135" t="e">
        <f>IF(#REF!="","x",#REF!)</f>
        <v>#REF!</v>
      </c>
      <c r="AD109" s="135" t="e">
        <f>IF(#REF!="","x",#REF!)</f>
        <v>#REF!</v>
      </c>
      <c r="AE109" s="135" t="e">
        <f>IF(#REF!="","x",#REF!)</f>
        <v>#REF!</v>
      </c>
      <c r="AF109" s="135" t="e">
        <f>IF(#REF!="","x",#REF!)</f>
        <v>#REF!</v>
      </c>
      <c r="AG109" s="135" t="e">
        <f>IF(#REF!="","x",#REF!)</f>
        <v>#REF!</v>
      </c>
      <c r="AH109" s="135" t="e">
        <f>IF(#REF!="","x",#REF!)</f>
        <v>#REF!</v>
      </c>
      <c r="AI109" s="135" t="e">
        <f>IF(#REF!="","x",#REF!)</f>
        <v>#REF!</v>
      </c>
      <c r="AJ109" s="135" t="e">
        <f>IF(#REF!="","x",#REF!)</f>
        <v>#REF!</v>
      </c>
      <c r="AK109" s="135" t="e">
        <f>IF(#REF!="","x",#REF!)</f>
        <v>#REF!</v>
      </c>
      <c r="AL109" s="135" t="e">
        <f>IF(#REF!="","x",#REF!)</f>
        <v>#REF!</v>
      </c>
      <c r="AM109" s="135" t="e">
        <f>IF(#REF!="","x",#REF!)</f>
        <v>#REF!</v>
      </c>
      <c r="AN109" s="135" t="e">
        <f>IF(#REF!="","x",#REF!)</f>
        <v>#REF!</v>
      </c>
      <c r="AO109" s="135" t="e">
        <f>IF(#REF!="","x",#REF!)</f>
        <v>#REF!</v>
      </c>
      <c r="AP109" s="135" t="e">
        <f>IF(#REF!="","x",#REF!)</f>
        <v>#REF!</v>
      </c>
      <c r="AQ109" s="135" t="e">
        <f>IF(#REF!="","x",#REF!)</f>
        <v>#REF!</v>
      </c>
      <c r="AR109" s="135" t="e">
        <f>IF(#REF!="","x",#REF!)</f>
        <v>#REF!</v>
      </c>
      <c r="AS109" s="135" t="e">
        <f>IF(#REF!="","x",#REF!)</f>
        <v>#REF!</v>
      </c>
      <c r="AT109" s="135" t="e">
        <f>IF(#REF!="","x",#REF!)</f>
        <v>#REF!</v>
      </c>
      <c r="AU109" s="135" t="e">
        <f>IF(#REF!="","x",#REF!)</f>
        <v>#REF!</v>
      </c>
      <c r="AV109" s="135" t="e">
        <f>IF(#REF!="","x",#REF!)</f>
        <v>#REF!</v>
      </c>
      <c r="AW109" s="135" t="e">
        <f>IF(#REF!="","x",#REF!)</f>
        <v>#REF!</v>
      </c>
      <c r="AX109" s="135" t="e">
        <f>IF(#REF!="","x",#REF!)</f>
        <v>#REF!</v>
      </c>
      <c r="AY109" s="135" t="e">
        <f>IF(#REF!="","x",#REF!)</f>
        <v>#REF!</v>
      </c>
      <c r="AZ109" s="135" t="e">
        <f>IF(#REF!="","x",#REF!)</f>
        <v>#REF!</v>
      </c>
      <c r="BA109" s="135" t="e">
        <f>IF(#REF!="","x",#REF!)</f>
        <v>#REF!</v>
      </c>
      <c r="BB109" s="135" t="e">
        <f>IF(#REF!="","x",#REF!)</f>
        <v>#REF!</v>
      </c>
      <c r="BC109" s="135" t="e">
        <f>IF(#REF!="","x",#REF!)</f>
        <v>#REF!</v>
      </c>
      <c r="BD109" s="135" t="e">
        <f>IF(#REF!="","x",#REF!)</f>
        <v>#REF!</v>
      </c>
      <c r="BE109" s="174" t="e">
        <f>IF(#REF!="","x",YEAR(#REF!))</f>
        <v>#REF!</v>
      </c>
      <c r="BF109" s="174" t="e">
        <f>IF(#REF!="","x",YEAR(#REF!))</f>
        <v>#REF!</v>
      </c>
      <c r="BG109" s="174" t="e">
        <f>IF(#REF!="","x",YEAR(#REF!))</f>
        <v>#REF!</v>
      </c>
      <c r="BH109" s="135" t="e">
        <f>IF(#REF!="","x",#REF!)</f>
        <v>#REF!</v>
      </c>
      <c r="BI109" s="135" t="e">
        <f>IF(#REF!="","x",#REF!)</f>
        <v>#REF!</v>
      </c>
      <c r="BJ109" s="135" t="e">
        <f>IF(#REF!="","x",#REF!)</f>
        <v>#REF!</v>
      </c>
      <c r="BK109" s="135" t="e">
        <f>IF(#REF!="","x",#REF!)</f>
        <v>#REF!</v>
      </c>
      <c r="BL109" s="135" t="e">
        <f>IF(#REF!="","x",#REF!)</f>
        <v>#REF!</v>
      </c>
      <c r="BM109" s="135" t="e">
        <f>IF(#REF!="","x",#REF!)</f>
        <v>#REF!</v>
      </c>
      <c r="BN109" s="135" t="e">
        <f>IF(#REF!="","x",#REF!)</f>
        <v>#REF!</v>
      </c>
      <c r="BO109" s="135" t="e">
        <f>IF(#REF!="","x",#REF!)</f>
        <v>#REF!</v>
      </c>
      <c r="BP109" s="135" t="e">
        <f>IF(#REF!="","x",#REF!)</f>
        <v>#REF!</v>
      </c>
      <c r="BQ109" s="135" t="e">
        <f>IF(#REF!="","x",#REF!)</f>
        <v>#REF!</v>
      </c>
      <c r="BR109" s="135" t="e">
        <f>IF(#REF!="","x",#REF!)</f>
        <v>#REF!</v>
      </c>
      <c r="BS109" s="135" t="e">
        <f>IF(#REF!="","x",#REF!)</f>
        <v>#REF!</v>
      </c>
      <c r="BT109" s="135" t="e">
        <f>IF(#REF!="","x",#REF!)</f>
        <v>#REF!</v>
      </c>
      <c r="BU109" s="135" t="e">
        <f>IF(#REF!="","x",#REF!)</f>
        <v>#REF!</v>
      </c>
      <c r="BV109" s="135" t="e">
        <f>IF(#REF!="","x",#REF!)</f>
        <v>#REF!</v>
      </c>
      <c r="BW109" s="135" t="e">
        <f>IF(#REF!="","x",#REF!)</f>
        <v>#REF!</v>
      </c>
      <c r="BX109" s="135" t="e">
        <f>IF(#REF!="","x",#REF!)</f>
        <v>#REF!</v>
      </c>
      <c r="BY109" s="135" t="e">
        <f>IF(#REF!="","x",#REF!)</f>
        <v>#REF!</v>
      </c>
      <c r="BZ109" s="135" t="e">
        <f>IF(#REF!="","x",#REF!)</f>
        <v>#REF!</v>
      </c>
      <c r="CA109" s="135" t="e">
        <f>IF(#REF!="","x",#REF!)</f>
        <v>#REF!</v>
      </c>
      <c r="CB109" s="135" t="e">
        <f>IF(#REF!="","x",#REF!)</f>
        <v>#REF!</v>
      </c>
    </row>
    <row r="110" spans="1:80" x14ac:dyDescent="0.3">
      <c r="A110" s="111" t="s">
        <v>199</v>
      </c>
      <c r="B110" s="94" t="s">
        <v>198</v>
      </c>
      <c r="C110" s="135" t="e">
        <f>IF(#REF!="","x",#REF!)</f>
        <v>#REF!</v>
      </c>
      <c r="D110" s="135" t="e">
        <f>IF(#REF!="","x",#REF!)</f>
        <v>#REF!</v>
      </c>
      <c r="E110" s="135" t="e">
        <f>IF(#REF!="","x",#REF!)</f>
        <v>#REF!</v>
      </c>
      <c r="F110" s="135" t="e">
        <f>IF(#REF!="","x",#REF!)</f>
        <v>#REF!</v>
      </c>
      <c r="G110" s="135" t="e">
        <f>IF(#REF!="","x",#REF!)</f>
        <v>#REF!</v>
      </c>
      <c r="H110" s="135" t="e">
        <f>IF(#REF!="","x",#REF!)</f>
        <v>#REF!</v>
      </c>
      <c r="I110" s="135" t="e">
        <f>IF(#REF!="","x",#REF!)</f>
        <v>#REF!</v>
      </c>
      <c r="J110" s="135" t="e">
        <f>IF(#REF!="","x",#REF!)</f>
        <v>#REF!</v>
      </c>
      <c r="K110" s="135" t="e">
        <f>IF(#REF!="","x",#REF!)</f>
        <v>#REF!</v>
      </c>
      <c r="L110" s="135" t="e">
        <f>IF(#REF!="","x",#REF!)</f>
        <v>#REF!</v>
      </c>
      <c r="M110" s="135" t="e">
        <f>IF(#REF!="","x",#REF!)</f>
        <v>#REF!</v>
      </c>
      <c r="N110" s="135" t="e">
        <f>IF(#REF!="","x",#REF!)</f>
        <v>#REF!</v>
      </c>
      <c r="O110" s="135" t="e">
        <f>IF(#REF!="","x",#REF!)</f>
        <v>#REF!</v>
      </c>
      <c r="P110" s="135" t="e">
        <f>IF(#REF!="","x",#REF!)</f>
        <v>#REF!</v>
      </c>
      <c r="Q110" s="135" t="e">
        <f>IF(#REF!="","x",#REF!)</f>
        <v>#REF!</v>
      </c>
      <c r="R110" s="135" t="e">
        <f>IF(#REF!="","x",#REF!)</f>
        <v>#REF!</v>
      </c>
      <c r="S110" s="135" t="e">
        <f>IF(#REF!="","x",#REF!)</f>
        <v>#REF!</v>
      </c>
      <c r="T110" s="135" t="e">
        <f>IF(#REF!="","x",#REF!)</f>
        <v>#REF!</v>
      </c>
      <c r="U110" s="135" t="e">
        <f>IF(#REF!="","x",#REF!)</f>
        <v>#REF!</v>
      </c>
      <c r="V110" s="135" t="e">
        <f>IF(#REF!="","x",#REF!)</f>
        <v>#REF!</v>
      </c>
      <c r="W110" s="135" t="e">
        <f>IF(#REF!="","x",#REF!)</f>
        <v>#REF!</v>
      </c>
      <c r="X110" s="135" t="e">
        <f>IF(#REF!="","x",#REF!)</f>
        <v>#REF!</v>
      </c>
      <c r="Y110" s="135" t="e">
        <f>IF(#REF!="","x",#REF!)</f>
        <v>#REF!</v>
      </c>
      <c r="Z110" s="135" t="e">
        <f>IF(#REF!="","x",#REF!)</f>
        <v>#REF!</v>
      </c>
      <c r="AA110" s="135" t="e">
        <f>IF(#REF!="","x",#REF!)</f>
        <v>#REF!</v>
      </c>
      <c r="AB110" s="135" t="e">
        <f>IF(#REF!="","x",#REF!)</f>
        <v>#REF!</v>
      </c>
      <c r="AC110" s="135" t="e">
        <f>IF(#REF!="","x",#REF!)</f>
        <v>#REF!</v>
      </c>
      <c r="AD110" s="135" t="e">
        <f>IF(#REF!="","x",#REF!)</f>
        <v>#REF!</v>
      </c>
      <c r="AE110" s="135" t="e">
        <f>IF(#REF!="","x",#REF!)</f>
        <v>#REF!</v>
      </c>
      <c r="AF110" s="135" t="e">
        <f>IF(#REF!="","x",#REF!)</f>
        <v>#REF!</v>
      </c>
      <c r="AG110" s="135" t="e">
        <f>IF(#REF!="","x",#REF!)</f>
        <v>#REF!</v>
      </c>
      <c r="AH110" s="135" t="e">
        <f>IF(#REF!="","x",#REF!)</f>
        <v>#REF!</v>
      </c>
      <c r="AI110" s="135" t="e">
        <f>IF(#REF!="","x",#REF!)</f>
        <v>#REF!</v>
      </c>
      <c r="AJ110" s="135" t="e">
        <f>IF(#REF!="","x",#REF!)</f>
        <v>#REF!</v>
      </c>
      <c r="AK110" s="135" t="e">
        <f>IF(#REF!="","x",#REF!)</f>
        <v>#REF!</v>
      </c>
      <c r="AL110" s="135" t="e">
        <f>IF(#REF!="","x",#REF!)</f>
        <v>#REF!</v>
      </c>
      <c r="AM110" s="135" t="e">
        <f>IF(#REF!="","x",#REF!)</f>
        <v>#REF!</v>
      </c>
      <c r="AN110" s="135" t="e">
        <f>IF(#REF!="","x",#REF!)</f>
        <v>#REF!</v>
      </c>
      <c r="AO110" s="135" t="e">
        <f>IF(#REF!="","x",#REF!)</f>
        <v>#REF!</v>
      </c>
      <c r="AP110" s="135" t="e">
        <f>IF(#REF!="","x",#REF!)</f>
        <v>#REF!</v>
      </c>
      <c r="AQ110" s="135" t="e">
        <f>IF(#REF!="","x",#REF!)</f>
        <v>#REF!</v>
      </c>
      <c r="AR110" s="135" t="e">
        <f>IF(#REF!="","x",#REF!)</f>
        <v>#REF!</v>
      </c>
      <c r="AS110" s="135" t="e">
        <f>IF(#REF!="","x",#REF!)</f>
        <v>#REF!</v>
      </c>
      <c r="AT110" s="135" t="e">
        <f>IF(#REF!="","x",#REF!)</f>
        <v>#REF!</v>
      </c>
      <c r="AU110" s="135" t="e">
        <f>IF(#REF!="","x",#REF!)</f>
        <v>#REF!</v>
      </c>
      <c r="AV110" s="135" t="e">
        <f>IF(#REF!="","x",#REF!)</f>
        <v>#REF!</v>
      </c>
      <c r="AW110" s="135" t="e">
        <f>IF(#REF!="","x",#REF!)</f>
        <v>#REF!</v>
      </c>
      <c r="AX110" s="135" t="e">
        <f>IF(#REF!="","x",#REF!)</f>
        <v>#REF!</v>
      </c>
      <c r="AY110" s="135" t="e">
        <f>IF(#REF!="","x",#REF!)</f>
        <v>#REF!</v>
      </c>
      <c r="AZ110" s="135" t="e">
        <f>IF(#REF!="","x",#REF!)</f>
        <v>#REF!</v>
      </c>
      <c r="BA110" s="135" t="e">
        <f>IF(#REF!="","x",#REF!)</f>
        <v>#REF!</v>
      </c>
      <c r="BB110" s="135" t="e">
        <f>IF(#REF!="","x",#REF!)</f>
        <v>#REF!</v>
      </c>
      <c r="BC110" s="135" t="e">
        <f>IF(#REF!="","x",#REF!)</f>
        <v>#REF!</v>
      </c>
      <c r="BD110" s="135" t="e">
        <f>IF(#REF!="","x",#REF!)</f>
        <v>#REF!</v>
      </c>
      <c r="BE110" s="174" t="e">
        <f>IF(#REF!="","x",YEAR(#REF!))</f>
        <v>#REF!</v>
      </c>
      <c r="BF110" s="174" t="e">
        <f>IF(#REF!="","x",YEAR(#REF!))</f>
        <v>#REF!</v>
      </c>
      <c r="BG110" s="174" t="e">
        <f>IF(#REF!="","x",YEAR(#REF!))</f>
        <v>#REF!</v>
      </c>
      <c r="BH110" s="135" t="e">
        <f>IF(#REF!="","x",#REF!)</f>
        <v>#REF!</v>
      </c>
      <c r="BI110" s="135" t="e">
        <f>IF(#REF!="","x",#REF!)</f>
        <v>#REF!</v>
      </c>
      <c r="BJ110" s="135" t="e">
        <f>IF(#REF!="","x",#REF!)</f>
        <v>#REF!</v>
      </c>
      <c r="BK110" s="135" t="e">
        <f>IF(#REF!="","x",#REF!)</f>
        <v>#REF!</v>
      </c>
      <c r="BL110" s="135" t="e">
        <f>IF(#REF!="","x",#REF!)</f>
        <v>#REF!</v>
      </c>
      <c r="BM110" s="135" t="e">
        <f>IF(#REF!="","x",#REF!)</f>
        <v>#REF!</v>
      </c>
      <c r="BN110" s="135" t="e">
        <f>IF(#REF!="","x",#REF!)</f>
        <v>#REF!</v>
      </c>
      <c r="BO110" s="135" t="e">
        <f>IF(#REF!="","x",#REF!)</f>
        <v>#REF!</v>
      </c>
      <c r="BP110" s="135" t="e">
        <f>IF(#REF!="","x",#REF!)</f>
        <v>#REF!</v>
      </c>
      <c r="BQ110" s="135" t="e">
        <f>IF(#REF!="","x",#REF!)</f>
        <v>#REF!</v>
      </c>
      <c r="BR110" s="135" t="e">
        <f>IF(#REF!="","x",#REF!)</f>
        <v>#REF!</v>
      </c>
      <c r="BS110" s="135" t="e">
        <f>IF(#REF!="","x",#REF!)</f>
        <v>#REF!</v>
      </c>
      <c r="BT110" s="135" t="e">
        <f>IF(#REF!="","x",#REF!)</f>
        <v>#REF!</v>
      </c>
      <c r="BU110" s="135" t="e">
        <f>IF(#REF!="","x",#REF!)</f>
        <v>#REF!</v>
      </c>
      <c r="BV110" s="135" t="e">
        <f>IF(#REF!="","x",#REF!)</f>
        <v>#REF!</v>
      </c>
      <c r="BW110" s="135" t="e">
        <f>IF(#REF!="","x",#REF!)</f>
        <v>#REF!</v>
      </c>
      <c r="BX110" s="135" t="e">
        <f>IF(#REF!="","x",#REF!)</f>
        <v>#REF!</v>
      </c>
      <c r="BY110" s="135" t="e">
        <f>IF(#REF!="","x",#REF!)</f>
        <v>#REF!</v>
      </c>
      <c r="BZ110" s="135" t="e">
        <f>IF(#REF!="","x",#REF!)</f>
        <v>#REF!</v>
      </c>
      <c r="CA110" s="135" t="e">
        <f>IF(#REF!="","x",#REF!)</f>
        <v>#REF!</v>
      </c>
      <c r="CB110" s="135" t="e">
        <f>IF(#REF!="","x",#REF!)</f>
        <v>#REF!</v>
      </c>
    </row>
    <row r="111" spans="1:80" x14ac:dyDescent="0.3">
      <c r="A111" s="111" t="s">
        <v>201</v>
      </c>
      <c r="B111" s="94" t="s">
        <v>200</v>
      </c>
      <c r="C111" s="135" t="e">
        <f>IF(#REF!="","x",#REF!)</f>
        <v>#REF!</v>
      </c>
      <c r="D111" s="135" t="e">
        <f>IF(#REF!="","x",#REF!)</f>
        <v>#REF!</v>
      </c>
      <c r="E111" s="135" t="e">
        <f>IF(#REF!="","x",#REF!)</f>
        <v>#REF!</v>
      </c>
      <c r="F111" s="135" t="e">
        <f>IF(#REF!="","x",#REF!)</f>
        <v>#REF!</v>
      </c>
      <c r="G111" s="135" t="e">
        <f>IF(#REF!="","x",#REF!)</f>
        <v>#REF!</v>
      </c>
      <c r="H111" s="135" t="e">
        <f>IF(#REF!="","x",#REF!)</f>
        <v>#REF!</v>
      </c>
      <c r="I111" s="135" t="e">
        <f>IF(#REF!="","x",#REF!)</f>
        <v>#REF!</v>
      </c>
      <c r="J111" s="135" t="e">
        <f>IF(#REF!="","x",#REF!)</f>
        <v>#REF!</v>
      </c>
      <c r="K111" s="135" t="e">
        <f>IF(#REF!="","x",#REF!)</f>
        <v>#REF!</v>
      </c>
      <c r="L111" s="135" t="e">
        <f>IF(#REF!="","x",#REF!)</f>
        <v>#REF!</v>
      </c>
      <c r="M111" s="135" t="e">
        <f>IF(#REF!="","x",#REF!)</f>
        <v>#REF!</v>
      </c>
      <c r="N111" s="135" t="e">
        <f>IF(#REF!="","x",#REF!)</f>
        <v>#REF!</v>
      </c>
      <c r="O111" s="135" t="e">
        <f>IF(#REF!="","x",#REF!)</f>
        <v>#REF!</v>
      </c>
      <c r="P111" s="135" t="e">
        <f>IF(#REF!="","x",#REF!)</f>
        <v>#REF!</v>
      </c>
      <c r="Q111" s="135" t="e">
        <f>IF(#REF!="","x",#REF!)</f>
        <v>#REF!</v>
      </c>
      <c r="R111" s="135" t="e">
        <f>IF(#REF!="","x",#REF!)</f>
        <v>#REF!</v>
      </c>
      <c r="S111" s="135" t="e">
        <f>IF(#REF!="","x",#REF!)</f>
        <v>#REF!</v>
      </c>
      <c r="T111" s="135" t="e">
        <f>IF(#REF!="","x",#REF!)</f>
        <v>#REF!</v>
      </c>
      <c r="U111" s="135" t="e">
        <f>IF(#REF!="","x",#REF!)</f>
        <v>#REF!</v>
      </c>
      <c r="V111" s="135" t="e">
        <f>IF(#REF!="","x",#REF!)</f>
        <v>#REF!</v>
      </c>
      <c r="W111" s="135" t="e">
        <f>IF(#REF!="","x",#REF!)</f>
        <v>#REF!</v>
      </c>
      <c r="X111" s="135" t="e">
        <f>IF(#REF!="","x",#REF!)</f>
        <v>#REF!</v>
      </c>
      <c r="Y111" s="135" t="e">
        <f>IF(#REF!="","x",#REF!)</f>
        <v>#REF!</v>
      </c>
      <c r="Z111" s="135" t="e">
        <f>IF(#REF!="","x",#REF!)</f>
        <v>#REF!</v>
      </c>
      <c r="AA111" s="135" t="e">
        <f>IF(#REF!="","x",#REF!)</f>
        <v>#REF!</v>
      </c>
      <c r="AB111" s="135" t="e">
        <f>IF(#REF!="","x",#REF!)</f>
        <v>#REF!</v>
      </c>
      <c r="AC111" s="135" t="e">
        <f>IF(#REF!="","x",#REF!)</f>
        <v>#REF!</v>
      </c>
      <c r="AD111" s="135" t="e">
        <f>IF(#REF!="","x",#REF!)</f>
        <v>#REF!</v>
      </c>
      <c r="AE111" s="135" t="e">
        <f>IF(#REF!="","x",#REF!)</f>
        <v>#REF!</v>
      </c>
      <c r="AF111" s="135" t="e">
        <f>IF(#REF!="","x",#REF!)</f>
        <v>#REF!</v>
      </c>
      <c r="AG111" s="135" t="e">
        <f>IF(#REF!="","x",#REF!)</f>
        <v>#REF!</v>
      </c>
      <c r="AH111" s="135" t="e">
        <f>IF(#REF!="","x",#REF!)</f>
        <v>#REF!</v>
      </c>
      <c r="AI111" s="135" t="e">
        <f>IF(#REF!="","x",#REF!)</f>
        <v>#REF!</v>
      </c>
      <c r="AJ111" s="135" t="e">
        <f>IF(#REF!="","x",#REF!)</f>
        <v>#REF!</v>
      </c>
      <c r="AK111" s="135" t="e">
        <f>IF(#REF!="","x",#REF!)</f>
        <v>#REF!</v>
      </c>
      <c r="AL111" s="135" t="e">
        <f>IF(#REF!="","x",#REF!)</f>
        <v>#REF!</v>
      </c>
      <c r="AM111" s="135" t="e">
        <f>IF(#REF!="","x",#REF!)</f>
        <v>#REF!</v>
      </c>
      <c r="AN111" s="135" t="e">
        <f>IF(#REF!="","x",#REF!)</f>
        <v>#REF!</v>
      </c>
      <c r="AO111" s="135" t="e">
        <f>IF(#REF!="","x",#REF!)</f>
        <v>#REF!</v>
      </c>
      <c r="AP111" s="135" t="e">
        <f>IF(#REF!="","x",#REF!)</f>
        <v>#REF!</v>
      </c>
      <c r="AQ111" s="135" t="e">
        <f>IF(#REF!="","x",#REF!)</f>
        <v>#REF!</v>
      </c>
      <c r="AR111" s="135" t="e">
        <f>IF(#REF!="","x",#REF!)</f>
        <v>#REF!</v>
      </c>
      <c r="AS111" s="135" t="e">
        <f>IF(#REF!="","x",#REF!)</f>
        <v>#REF!</v>
      </c>
      <c r="AT111" s="135" t="e">
        <f>IF(#REF!="","x",#REF!)</f>
        <v>#REF!</v>
      </c>
      <c r="AU111" s="135" t="e">
        <f>IF(#REF!="","x",#REF!)</f>
        <v>#REF!</v>
      </c>
      <c r="AV111" s="135" t="e">
        <f>IF(#REF!="","x",#REF!)</f>
        <v>#REF!</v>
      </c>
      <c r="AW111" s="135" t="e">
        <f>IF(#REF!="","x",#REF!)</f>
        <v>#REF!</v>
      </c>
      <c r="AX111" s="135" t="e">
        <f>IF(#REF!="","x",#REF!)</f>
        <v>#REF!</v>
      </c>
      <c r="AY111" s="135" t="e">
        <f>IF(#REF!="","x",#REF!)</f>
        <v>#REF!</v>
      </c>
      <c r="AZ111" s="135" t="e">
        <f>IF(#REF!="","x",#REF!)</f>
        <v>#REF!</v>
      </c>
      <c r="BA111" s="135" t="e">
        <f>IF(#REF!="","x",#REF!)</f>
        <v>#REF!</v>
      </c>
      <c r="BB111" s="135" t="e">
        <f>IF(#REF!="","x",#REF!)</f>
        <v>#REF!</v>
      </c>
      <c r="BC111" s="135" t="e">
        <f>IF(#REF!="","x",#REF!)</f>
        <v>#REF!</v>
      </c>
      <c r="BD111" s="135" t="e">
        <f>IF(#REF!="","x",#REF!)</f>
        <v>#REF!</v>
      </c>
      <c r="BE111" s="174" t="e">
        <f>IF(#REF!="","x",YEAR(#REF!))</f>
        <v>#REF!</v>
      </c>
      <c r="BF111" s="174" t="e">
        <f>IF(#REF!="","x",YEAR(#REF!))</f>
        <v>#REF!</v>
      </c>
      <c r="BG111" s="174" t="e">
        <f>IF(#REF!="","x",YEAR(#REF!))</f>
        <v>#REF!</v>
      </c>
      <c r="BH111" s="135" t="e">
        <f>IF(#REF!="","x",#REF!)</f>
        <v>#REF!</v>
      </c>
      <c r="BI111" s="135" t="e">
        <f>IF(#REF!="","x",#REF!)</f>
        <v>#REF!</v>
      </c>
      <c r="BJ111" s="135" t="e">
        <f>IF(#REF!="","x",#REF!)</f>
        <v>#REF!</v>
      </c>
      <c r="BK111" s="135" t="e">
        <f>IF(#REF!="","x",#REF!)</f>
        <v>#REF!</v>
      </c>
      <c r="BL111" s="135" t="e">
        <f>IF(#REF!="","x",#REF!)</f>
        <v>#REF!</v>
      </c>
      <c r="BM111" s="135" t="e">
        <f>IF(#REF!="","x",#REF!)</f>
        <v>#REF!</v>
      </c>
      <c r="BN111" s="135" t="e">
        <f>IF(#REF!="","x",#REF!)</f>
        <v>#REF!</v>
      </c>
      <c r="BO111" s="135" t="e">
        <f>IF(#REF!="","x",#REF!)</f>
        <v>#REF!</v>
      </c>
      <c r="BP111" s="135" t="e">
        <f>IF(#REF!="","x",#REF!)</f>
        <v>#REF!</v>
      </c>
      <c r="BQ111" s="135" t="e">
        <f>IF(#REF!="","x",#REF!)</f>
        <v>#REF!</v>
      </c>
      <c r="BR111" s="135" t="e">
        <f>IF(#REF!="","x",#REF!)</f>
        <v>#REF!</v>
      </c>
      <c r="BS111" s="135" t="e">
        <f>IF(#REF!="","x",#REF!)</f>
        <v>#REF!</v>
      </c>
      <c r="BT111" s="135" t="e">
        <f>IF(#REF!="","x",#REF!)</f>
        <v>#REF!</v>
      </c>
      <c r="BU111" s="135" t="e">
        <f>IF(#REF!="","x",#REF!)</f>
        <v>#REF!</v>
      </c>
      <c r="BV111" s="135" t="e">
        <f>IF(#REF!="","x",#REF!)</f>
        <v>#REF!</v>
      </c>
      <c r="BW111" s="135" t="e">
        <f>IF(#REF!="","x",#REF!)</f>
        <v>#REF!</v>
      </c>
      <c r="BX111" s="135" t="e">
        <f>IF(#REF!="","x",#REF!)</f>
        <v>#REF!</v>
      </c>
      <c r="BY111" s="135" t="e">
        <f>IF(#REF!="","x",#REF!)</f>
        <v>#REF!</v>
      </c>
      <c r="BZ111" s="135" t="e">
        <f>IF(#REF!="","x",#REF!)</f>
        <v>#REF!</v>
      </c>
      <c r="CA111" s="135" t="e">
        <f>IF(#REF!="","x",#REF!)</f>
        <v>#REF!</v>
      </c>
      <c r="CB111" s="135" t="e">
        <f>IF(#REF!="","x",#REF!)</f>
        <v>#REF!</v>
      </c>
    </row>
    <row r="112" spans="1:80" x14ac:dyDescent="0.3">
      <c r="A112" s="111" t="s">
        <v>203</v>
      </c>
      <c r="B112" s="94" t="s">
        <v>202</v>
      </c>
      <c r="C112" s="135" t="e">
        <f>IF(#REF!="","x",#REF!)</f>
        <v>#REF!</v>
      </c>
      <c r="D112" s="135" t="e">
        <f>IF(#REF!="","x",#REF!)</f>
        <v>#REF!</v>
      </c>
      <c r="E112" s="135" t="e">
        <f>IF(#REF!="","x",#REF!)</f>
        <v>#REF!</v>
      </c>
      <c r="F112" s="135" t="e">
        <f>IF(#REF!="","x",#REF!)</f>
        <v>#REF!</v>
      </c>
      <c r="G112" s="135" t="e">
        <f>IF(#REF!="","x",#REF!)</f>
        <v>#REF!</v>
      </c>
      <c r="H112" s="135" t="e">
        <f>IF(#REF!="","x",#REF!)</f>
        <v>#REF!</v>
      </c>
      <c r="I112" s="135" t="e">
        <f>IF(#REF!="","x",#REF!)</f>
        <v>#REF!</v>
      </c>
      <c r="J112" s="135" t="e">
        <f>IF(#REF!="","x",#REF!)</f>
        <v>#REF!</v>
      </c>
      <c r="K112" s="135" t="e">
        <f>IF(#REF!="","x",#REF!)</f>
        <v>#REF!</v>
      </c>
      <c r="L112" s="135" t="e">
        <f>IF(#REF!="","x",#REF!)</f>
        <v>#REF!</v>
      </c>
      <c r="M112" s="135" t="e">
        <f>IF(#REF!="","x",#REF!)</f>
        <v>#REF!</v>
      </c>
      <c r="N112" s="135" t="e">
        <f>IF(#REF!="","x",#REF!)</f>
        <v>#REF!</v>
      </c>
      <c r="O112" s="135" t="e">
        <f>IF(#REF!="","x",#REF!)</f>
        <v>#REF!</v>
      </c>
      <c r="P112" s="135" t="e">
        <f>IF(#REF!="","x",#REF!)</f>
        <v>#REF!</v>
      </c>
      <c r="Q112" s="135" t="e">
        <f>IF(#REF!="","x",#REF!)</f>
        <v>#REF!</v>
      </c>
      <c r="R112" s="135" t="e">
        <f>IF(#REF!="","x",#REF!)</f>
        <v>#REF!</v>
      </c>
      <c r="S112" s="135" t="e">
        <f>IF(#REF!="","x",#REF!)</f>
        <v>#REF!</v>
      </c>
      <c r="T112" s="135" t="e">
        <f>IF(#REF!="","x",#REF!)</f>
        <v>#REF!</v>
      </c>
      <c r="U112" s="135" t="e">
        <f>IF(#REF!="","x",#REF!)</f>
        <v>#REF!</v>
      </c>
      <c r="V112" s="135" t="e">
        <f>IF(#REF!="","x",#REF!)</f>
        <v>#REF!</v>
      </c>
      <c r="W112" s="135" t="e">
        <f>IF(#REF!="","x",#REF!)</f>
        <v>#REF!</v>
      </c>
      <c r="X112" s="135" t="e">
        <f>IF(#REF!="","x",#REF!)</f>
        <v>#REF!</v>
      </c>
      <c r="Y112" s="135" t="e">
        <f>IF(#REF!="","x",#REF!)</f>
        <v>#REF!</v>
      </c>
      <c r="Z112" s="135" t="e">
        <f>IF(#REF!="","x",#REF!)</f>
        <v>#REF!</v>
      </c>
      <c r="AA112" s="135" t="e">
        <f>IF(#REF!="","x",#REF!)</f>
        <v>#REF!</v>
      </c>
      <c r="AB112" s="135" t="e">
        <f>IF(#REF!="","x",#REF!)</f>
        <v>#REF!</v>
      </c>
      <c r="AC112" s="135" t="e">
        <f>IF(#REF!="","x",#REF!)</f>
        <v>#REF!</v>
      </c>
      <c r="AD112" s="135" t="e">
        <f>IF(#REF!="","x",#REF!)</f>
        <v>#REF!</v>
      </c>
      <c r="AE112" s="135" t="e">
        <f>IF(#REF!="","x",#REF!)</f>
        <v>#REF!</v>
      </c>
      <c r="AF112" s="135" t="e">
        <f>IF(#REF!="","x",#REF!)</f>
        <v>#REF!</v>
      </c>
      <c r="AG112" s="135" t="e">
        <f>IF(#REF!="","x",#REF!)</f>
        <v>#REF!</v>
      </c>
      <c r="AH112" s="135" t="e">
        <f>IF(#REF!="","x",#REF!)</f>
        <v>#REF!</v>
      </c>
      <c r="AI112" s="135" t="e">
        <f>IF(#REF!="","x",#REF!)</f>
        <v>#REF!</v>
      </c>
      <c r="AJ112" s="135" t="e">
        <f>IF(#REF!="","x",#REF!)</f>
        <v>#REF!</v>
      </c>
      <c r="AK112" s="135" t="e">
        <f>IF(#REF!="","x",#REF!)</f>
        <v>#REF!</v>
      </c>
      <c r="AL112" s="135" t="e">
        <f>IF(#REF!="","x",#REF!)</f>
        <v>#REF!</v>
      </c>
      <c r="AM112" s="135" t="e">
        <f>IF(#REF!="","x",#REF!)</f>
        <v>#REF!</v>
      </c>
      <c r="AN112" s="135" t="e">
        <f>IF(#REF!="","x",#REF!)</f>
        <v>#REF!</v>
      </c>
      <c r="AO112" s="135" t="e">
        <f>IF(#REF!="","x",#REF!)</f>
        <v>#REF!</v>
      </c>
      <c r="AP112" s="135" t="e">
        <f>IF(#REF!="","x",#REF!)</f>
        <v>#REF!</v>
      </c>
      <c r="AQ112" s="135" t="e">
        <f>IF(#REF!="","x",#REF!)</f>
        <v>#REF!</v>
      </c>
      <c r="AR112" s="135" t="e">
        <f>IF(#REF!="","x",#REF!)</f>
        <v>#REF!</v>
      </c>
      <c r="AS112" s="135" t="e">
        <f>IF(#REF!="","x",#REF!)</f>
        <v>#REF!</v>
      </c>
      <c r="AT112" s="135" t="e">
        <f>IF(#REF!="","x",#REF!)</f>
        <v>#REF!</v>
      </c>
      <c r="AU112" s="135" t="e">
        <f>IF(#REF!="","x",#REF!)</f>
        <v>#REF!</v>
      </c>
      <c r="AV112" s="135" t="e">
        <f>IF(#REF!="","x",#REF!)</f>
        <v>#REF!</v>
      </c>
      <c r="AW112" s="135" t="e">
        <f>IF(#REF!="","x",#REF!)</f>
        <v>#REF!</v>
      </c>
      <c r="AX112" s="135" t="e">
        <f>IF(#REF!="","x",#REF!)</f>
        <v>#REF!</v>
      </c>
      <c r="AY112" s="135" t="e">
        <f>IF(#REF!="","x",#REF!)</f>
        <v>#REF!</v>
      </c>
      <c r="AZ112" s="135" t="e">
        <f>IF(#REF!="","x",#REF!)</f>
        <v>#REF!</v>
      </c>
      <c r="BA112" s="135" t="e">
        <f>IF(#REF!="","x",#REF!)</f>
        <v>#REF!</v>
      </c>
      <c r="BB112" s="135" t="e">
        <f>IF(#REF!="","x",#REF!)</f>
        <v>#REF!</v>
      </c>
      <c r="BC112" s="135" t="e">
        <f>IF(#REF!="","x",#REF!)</f>
        <v>#REF!</v>
      </c>
      <c r="BD112" s="135" t="e">
        <f>IF(#REF!="","x",#REF!)</f>
        <v>#REF!</v>
      </c>
      <c r="BE112" s="174" t="e">
        <f>IF(#REF!="","x",YEAR(#REF!))</f>
        <v>#REF!</v>
      </c>
      <c r="BF112" s="174" t="e">
        <f>IF(#REF!="","x",YEAR(#REF!))</f>
        <v>#REF!</v>
      </c>
      <c r="BG112" s="174" t="e">
        <f>IF(#REF!="","x",YEAR(#REF!))</f>
        <v>#REF!</v>
      </c>
      <c r="BH112" s="135" t="e">
        <f>IF(#REF!="","x",#REF!)</f>
        <v>#REF!</v>
      </c>
      <c r="BI112" s="135" t="e">
        <f>IF(#REF!="","x",#REF!)</f>
        <v>#REF!</v>
      </c>
      <c r="BJ112" s="135" t="e">
        <f>IF(#REF!="","x",#REF!)</f>
        <v>#REF!</v>
      </c>
      <c r="BK112" s="135" t="e">
        <f>IF(#REF!="","x",#REF!)</f>
        <v>#REF!</v>
      </c>
      <c r="BL112" s="135" t="e">
        <f>IF(#REF!="","x",#REF!)</f>
        <v>#REF!</v>
      </c>
      <c r="BM112" s="135" t="e">
        <f>IF(#REF!="","x",#REF!)</f>
        <v>#REF!</v>
      </c>
      <c r="BN112" s="135" t="e">
        <f>IF(#REF!="","x",#REF!)</f>
        <v>#REF!</v>
      </c>
      <c r="BO112" s="135" t="e">
        <f>IF(#REF!="","x",#REF!)</f>
        <v>#REF!</v>
      </c>
      <c r="BP112" s="135" t="e">
        <f>IF(#REF!="","x",#REF!)</f>
        <v>#REF!</v>
      </c>
      <c r="BQ112" s="135" t="e">
        <f>IF(#REF!="","x",#REF!)</f>
        <v>#REF!</v>
      </c>
      <c r="BR112" s="135" t="e">
        <f>IF(#REF!="","x",#REF!)</f>
        <v>#REF!</v>
      </c>
      <c r="BS112" s="135" t="e">
        <f>IF(#REF!="","x",#REF!)</f>
        <v>#REF!</v>
      </c>
      <c r="BT112" s="135" t="e">
        <f>IF(#REF!="","x",#REF!)</f>
        <v>#REF!</v>
      </c>
      <c r="BU112" s="135" t="e">
        <f>IF(#REF!="","x",#REF!)</f>
        <v>#REF!</v>
      </c>
      <c r="BV112" s="135" t="e">
        <f>IF(#REF!="","x",#REF!)</f>
        <v>#REF!</v>
      </c>
      <c r="BW112" s="135" t="e">
        <f>IF(#REF!="","x",#REF!)</f>
        <v>#REF!</v>
      </c>
      <c r="BX112" s="135" t="e">
        <f>IF(#REF!="","x",#REF!)</f>
        <v>#REF!</v>
      </c>
      <c r="BY112" s="135" t="e">
        <f>IF(#REF!="","x",#REF!)</f>
        <v>#REF!</v>
      </c>
      <c r="BZ112" s="135" t="e">
        <f>IF(#REF!="","x",#REF!)</f>
        <v>#REF!</v>
      </c>
      <c r="CA112" s="135" t="e">
        <f>IF(#REF!="","x",#REF!)</f>
        <v>#REF!</v>
      </c>
      <c r="CB112" s="135" t="e">
        <f>IF(#REF!="","x",#REF!)</f>
        <v>#REF!</v>
      </c>
    </row>
    <row r="113" spans="1:80" x14ac:dyDescent="0.3">
      <c r="A113" s="111" t="s">
        <v>205</v>
      </c>
      <c r="B113" s="94" t="s">
        <v>204</v>
      </c>
      <c r="C113" s="135" t="e">
        <f>IF(#REF!="","x",#REF!)</f>
        <v>#REF!</v>
      </c>
      <c r="D113" s="135" t="e">
        <f>IF(#REF!="","x",#REF!)</f>
        <v>#REF!</v>
      </c>
      <c r="E113" s="135" t="e">
        <f>IF(#REF!="","x",#REF!)</f>
        <v>#REF!</v>
      </c>
      <c r="F113" s="135" t="e">
        <f>IF(#REF!="","x",#REF!)</f>
        <v>#REF!</v>
      </c>
      <c r="G113" s="135" t="e">
        <f>IF(#REF!="","x",#REF!)</f>
        <v>#REF!</v>
      </c>
      <c r="H113" s="135" t="e">
        <f>IF(#REF!="","x",#REF!)</f>
        <v>#REF!</v>
      </c>
      <c r="I113" s="135" t="e">
        <f>IF(#REF!="","x",#REF!)</f>
        <v>#REF!</v>
      </c>
      <c r="J113" s="135" t="e">
        <f>IF(#REF!="","x",#REF!)</f>
        <v>#REF!</v>
      </c>
      <c r="K113" s="135" t="e">
        <f>IF(#REF!="","x",#REF!)</f>
        <v>#REF!</v>
      </c>
      <c r="L113" s="135" t="e">
        <f>IF(#REF!="","x",#REF!)</f>
        <v>#REF!</v>
      </c>
      <c r="M113" s="135" t="e">
        <f>IF(#REF!="","x",#REF!)</f>
        <v>#REF!</v>
      </c>
      <c r="N113" s="135" t="e">
        <f>IF(#REF!="","x",#REF!)</f>
        <v>#REF!</v>
      </c>
      <c r="O113" s="135" t="e">
        <f>IF(#REF!="","x",#REF!)</f>
        <v>#REF!</v>
      </c>
      <c r="P113" s="135" t="e">
        <f>IF(#REF!="","x",#REF!)</f>
        <v>#REF!</v>
      </c>
      <c r="Q113" s="135" t="e">
        <f>IF(#REF!="","x",#REF!)</f>
        <v>#REF!</v>
      </c>
      <c r="R113" s="135" t="e">
        <f>IF(#REF!="","x",#REF!)</f>
        <v>#REF!</v>
      </c>
      <c r="S113" s="135" t="e">
        <f>IF(#REF!="","x",#REF!)</f>
        <v>#REF!</v>
      </c>
      <c r="T113" s="135" t="e">
        <f>IF(#REF!="","x",#REF!)</f>
        <v>#REF!</v>
      </c>
      <c r="U113" s="135" t="e">
        <f>IF(#REF!="","x",#REF!)</f>
        <v>#REF!</v>
      </c>
      <c r="V113" s="135" t="e">
        <f>IF(#REF!="","x",#REF!)</f>
        <v>#REF!</v>
      </c>
      <c r="W113" s="135" t="e">
        <f>IF(#REF!="","x",#REF!)</f>
        <v>#REF!</v>
      </c>
      <c r="X113" s="135" t="e">
        <f>IF(#REF!="","x",#REF!)</f>
        <v>#REF!</v>
      </c>
      <c r="Y113" s="135" t="e">
        <f>IF(#REF!="","x",#REF!)</f>
        <v>#REF!</v>
      </c>
      <c r="Z113" s="135" t="e">
        <f>IF(#REF!="","x",#REF!)</f>
        <v>#REF!</v>
      </c>
      <c r="AA113" s="135" t="e">
        <f>IF(#REF!="","x",#REF!)</f>
        <v>#REF!</v>
      </c>
      <c r="AB113" s="135" t="e">
        <f>IF(#REF!="","x",#REF!)</f>
        <v>#REF!</v>
      </c>
      <c r="AC113" s="135" t="e">
        <f>IF(#REF!="","x",#REF!)</f>
        <v>#REF!</v>
      </c>
      <c r="AD113" s="135" t="e">
        <f>IF(#REF!="","x",#REF!)</f>
        <v>#REF!</v>
      </c>
      <c r="AE113" s="135" t="e">
        <f>IF(#REF!="","x",#REF!)</f>
        <v>#REF!</v>
      </c>
      <c r="AF113" s="135" t="e">
        <f>IF(#REF!="","x",#REF!)</f>
        <v>#REF!</v>
      </c>
      <c r="AG113" s="135" t="e">
        <f>IF(#REF!="","x",#REF!)</f>
        <v>#REF!</v>
      </c>
      <c r="AH113" s="135" t="e">
        <f>IF(#REF!="","x",#REF!)</f>
        <v>#REF!</v>
      </c>
      <c r="AI113" s="135" t="e">
        <f>IF(#REF!="","x",#REF!)</f>
        <v>#REF!</v>
      </c>
      <c r="AJ113" s="135" t="e">
        <f>IF(#REF!="","x",#REF!)</f>
        <v>#REF!</v>
      </c>
      <c r="AK113" s="135" t="e">
        <f>IF(#REF!="","x",#REF!)</f>
        <v>#REF!</v>
      </c>
      <c r="AL113" s="135" t="e">
        <f>IF(#REF!="","x",#REF!)</f>
        <v>#REF!</v>
      </c>
      <c r="AM113" s="135" t="e">
        <f>IF(#REF!="","x",#REF!)</f>
        <v>#REF!</v>
      </c>
      <c r="AN113" s="135" t="e">
        <f>IF(#REF!="","x",#REF!)</f>
        <v>#REF!</v>
      </c>
      <c r="AO113" s="135" t="e">
        <f>IF(#REF!="","x",#REF!)</f>
        <v>#REF!</v>
      </c>
      <c r="AP113" s="135" t="e">
        <f>IF(#REF!="","x",#REF!)</f>
        <v>#REF!</v>
      </c>
      <c r="AQ113" s="135" t="e">
        <f>IF(#REF!="","x",#REF!)</f>
        <v>#REF!</v>
      </c>
      <c r="AR113" s="135" t="e">
        <f>IF(#REF!="","x",#REF!)</f>
        <v>#REF!</v>
      </c>
      <c r="AS113" s="135" t="e">
        <f>IF(#REF!="","x",#REF!)</f>
        <v>#REF!</v>
      </c>
      <c r="AT113" s="135" t="e">
        <f>IF(#REF!="","x",#REF!)</f>
        <v>#REF!</v>
      </c>
      <c r="AU113" s="135" t="e">
        <f>IF(#REF!="","x",#REF!)</f>
        <v>#REF!</v>
      </c>
      <c r="AV113" s="135" t="e">
        <f>IF(#REF!="","x",#REF!)</f>
        <v>#REF!</v>
      </c>
      <c r="AW113" s="135" t="e">
        <f>IF(#REF!="","x",#REF!)</f>
        <v>#REF!</v>
      </c>
      <c r="AX113" s="135" t="e">
        <f>IF(#REF!="","x",#REF!)</f>
        <v>#REF!</v>
      </c>
      <c r="AY113" s="135" t="e">
        <f>IF(#REF!="","x",#REF!)</f>
        <v>#REF!</v>
      </c>
      <c r="AZ113" s="135" t="e">
        <f>IF(#REF!="","x",#REF!)</f>
        <v>#REF!</v>
      </c>
      <c r="BA113" s="135" t="e">
        <f>IF(#REF!="","x",#REF!)</f>
        <v>#REF!</v>
      </c>
      <c r="BB113" s="135" t="e">
        <f>IF(#REF!="","x",#REF!)</f>
        <v>#REF!</v>
      </c>
      <c r="BC113" s="135" t="e">
        <f>IF(#REF!="","x",#REF!)</f>
        <v>#REF!</v>
      </c>
      <c r="BD113" s="135" t="e">
        <f>IF(#REF!="","x",#REF!)</f>
        <v>#REF!</v>
      </c>
      <c r="BE113" s="174" t="e">
        <f>IF(#REF!="","x",YEAR(#REF!))</f>
        <v>#REF!</v>
      </c>
      <c r="BF113" s="174" t="e">
        <f>IF(#REF!="","x",YEAR(#REF!))</f>
        <v>#REF!</v>
      </c>
      <c r="BG113" s="174" t="e">
        <f>IF(#REF!="","x",YEAR(#REF!))</f>
        <v>#REF!</v>
      </c>
      <c r="BH113" s="135" t="e">
        <f>IF(#REF!="","x",#REF!)</f>
        <v>#REF!</v>
      </c>
      <c r="BI113" s="135" t="e">
        <f>IF(#REF!="","x",#REF!)</f>
        <v>#REF!</v>
      </c>
      <c r="BJ113" s="135" t="e">
        <f>IF(#REF!="","x",#REF!)</f>
        <v>#REF!</v>
      </c>
      <c r="BK113" s="135" t="e">
        <f>IF(#REF!="","x",#REF!)</f>
        <v>#REF!</v>
      </c>
      <c r="BL113" s="135" t="e">
        <f>IF(#REF!="","x",#REF!)</f>
        <v>#REF!</v>
      </c>
      <c r="BM113" s="135" t="e">
        <f>IF(#REF!="","x",#REF!)</f>
        <v>#REF!</v>
      </c>
      <c r="BN113" s="135" t="e">
        <f>IF(#REF!="","x",#REF!)</f>
        <v>#REF!</v>
      </c>
      <c r="BO113" s="135" t="e">
        <f>IF(#REF!="","x",#REF!)</f>
        <v>#REF!</v>
      </c>
      <c r="BP113" s="135" t="e">
        <f>IF(#REF!="","x",#REF!)</f>
        <v>#REF!</v>
      </c>
      <c r="BQ113" s="135" t="e">
        <f>IF(#REF!="","x",#REF!)</f>
        <v>#REF!</v>
      </c>
      <c r="BR113" s="135" t="e">
        <f>IF(#REF!="","x",#REF!)</f>
        <v>#REF!</v>
      </c>
      <c r="BS113" s="135" t="e">
        <f>IF(#REF!="","x",#REF!)</f>
        <v>#REF!</v>
      </c>
      <c r="BT113" s="135" t="e">
        <f>IF(#REF!="","x",#REF!)</f>
        <v>#REF!</v>
      </c>
      <c r="BU113" s="135" t="e">
        <f>IF(#REF!="","x",#REF!)</f>
        <v>#REF!</v>
      </c>
      <c r="BV113" s="135" t="e">
        <f>IF(#REF!="","x",#REF!)</f>
        <v>#REF!</v>
      </c>
      <c r="BW113" s="135" t="e">
        <f>IF(#REF!="","x",#REF!)</f>
        <v>#REF!</v>
      </c>
      <c r="BX113" s="135" t="e">
        <f>IF(#REF!="","x",#REF!)</f>
        <v>#REF!</v>
      </c>
      <c r="BY113" s="135" t="e">
        <f>IF(#REF!="","x",#REF!)</f>
        <v>#REF!</v>
      </c>
      <c r="BZ113" s="135" t="e">
        <f>IF(#REF!="","x",#REF!)</f>
        <v>#REF!</v>
      </c>
      <c r="CA113" s="135" t="e">
        <f>IF(#REF!="","x",#REF!)</f>
        <v>#REF!</v>
      </c>
      <c r="CB113" s="135" t="e">
        <f>IF(#REF!="","x",#REF!)</f>
        <v>#REF!</v>
      </c>
    </row>
    <row r="114" spans="1:80" x14ac:dyDescent="0.3">
      <c r="A114" s="111" t="s">
        <v>207</v>
      </c>
      <c r="B114" s="94" t="s">
        <v>206</v>
      </c>
      <c r="C114" s="135" t="e">
        <f>IF(#REF!="","x",#REF!)</f>
        <v>#REF!</v>
      </c>
      <c r="D114" s="135" t="e">
        <f>IF(#REF!="","x",#REF!)</f>
        <v>#REF!</v>
      </c>
      <c r="E114" s="135" t="e">
        <f>IF(#REF!="","x",#REF!)</f>
        <v>#REF!</v>
      </c>
      <c r="F114" s="135" t="e">
        <f>IF(#REF!="","x",#REF!)</f>
        <v>#REF!</v>
      </c>
      <c r="G114" s="135" t="e">
        <f>IF(#REF!="","x",#REF!)</f>
        <v>#REF!</v>
      </c>
      <c r="H114" s="135" t="e">
        <f>IF(#REF!="","x",#REF!)</f>
        <v>#REF!</v>
      </c>
      <c r="I114" s="135" t="e">
        <f>IF(#REF!="","x",#REF!)</f>
        <v>#REF!</v>
      </c>
      <c r="J114" s="135" t="e">
        <f>IF(#REF!="","x",#REF!)</f>
        <v>#REF!</v>
      </c>
      <c r="K114" s="135" t="e">
        <f>IF(#REF!="","x",#REF!)</f>
        <v>#REF!</v>
      </c>
      <c r="L114" s="135" t="e">
        <f>IF(#REF!="","x",#REF!)</f>
        <v>#REF!</v>
      </c>
      <c r="M114" s="135" t="e">
        <f>IF(#REF!="","x",#REF!)</f>
        <v>#REF!</v>
      </c>
      <c r="N114" s="135" t="e">
        <f>IF(#REF!="","x",#REF!)</f>
        <v>#REF!</v>
      </c>
      <c r="O114" s="135" t="e">
        <f>IF(#REF!="","x",#REF!)</f>
        <v>#REF!</v>
      </c>
      <c r="P114" s="135" t="e">
        <f>IF(#REF!="","x",#REF!)</f>
        <v>#REF!</v>
      </c>
      <c r="Q114" s="135" t="e">
        <f>IF(#REF!="","x",#REF!)</f>
        <v>#REF!</v>
      </c>
      <c r="R114" s="135" t="e">
        <f>IF(#REF!="","x",#REF!)</f>
        <v>#REF!</v>
      </c>
      <c r="S114" s="135" t="e">
        <f>IF(#REF!="","x",#REF!)</f>
        <v>#REF!</v>
      </c>
      <c r="T114" s="135" t="e">
        <f>IF(#REF!="","x",#REF!)</f>
        <v>#REF!</v>
      </c>
      <c r="U114" s="135" t="e">
        <f>IF(#REF!="","x",#REF!)</f>
        <v>#REF!</v>
      </c>
      <c r="V114" s="135" t="e">
        <f>IF(#REF!="","x",#REF!)</f>
        <v>#REF!</v>
      </c>
      <c r="W114" s="135" t="e">
        <f>IF(#REF!="","x",#REF!)</f>
        <v>#REF!</v>
      </c>
      <c r="X114" s="135" t="e">
        <f>IF(#REF!="","x",#REF!)</f>
        <v>#REF!</v>
      </c>
      <c r="Y114" s="135" t="e">
        <f>IF(#REF!="","x",#REF!)</f>
        <v>#REF!</v>
      </c>
      <c r="Z114" s="135" t="e">
        <f>IF(#REF!="","x",#REF!)</f>
        <v>#REF!</v>
      </c>
      <c r="AA114" s="135" t="e">
        <f>IF(#REF!="","x",#REF!)</f>
        <v>#REF!</v>
      </c>
      <c r="AB114" s="135" t="e">
        <f>IF(#REF!="","x",#REF!)</f>
        <v>#REF!</v>
      </c>
      <c r="AC114" s="135" t="e">
        <f>IF(#REF!="","x",#REF!)</f>
        <v>#REF!</v>
      </c>
      <c r="AD114" s="135" t="e">
        <f>IF(#REF!="","x",#REF!)</f>
        <v>#REF!</v>
      </c>
      <c r="AE114" s="135" t="e">
        <f>IF(#REF!="","x",#REF!)</f>
        <v>#REF!</v>
      </c>
      <c r="AF114" s="135" t="e">
        <f>IF(#REF!="","x",#REF!)</f>
        <v>#REF!</v>
      </c>
      <c r="AG114" s="135" t="e">
        <f>IF(#REF!="","x",#REF!)</f>
        <v>#REF!</v>
      </c>
      <c r="AH114" s="135" t="e">
        <f>IF(#REF!="","x",#REF!)</f>
        <v>#REF!</v>
      </c>
      <c r="AI114" s="135" t="e">
        <f>IF(#REF!="","x",#REF!)</f>
        <v>#REF!</v>
      </c>
      <c r="AJ114" s="135" t="e">
        <f>IF(#REF!="","x",#REF!)</f>
        <v>#REF!</v>
      </c>
      <c r="AK114" s="135" t="e">
        <f>IF(#REF!="","x",#REF!)</f>
        <v>#REF!</v>
      </c>
      <c r="AL114" s="135" t="e">
        <f>IF(#REF!="","x",#REF!)</f>
        <v>#REF!</v>
      </c>
      <c r="AM114" s="135" t="e">
        <f>IF(#REF!="","x",#REF!)</f>
        <v>#REF!</v>
      </c>
      <c r="AN114" s="135" t="e">
        <f>IF(#REF!="","x",#REF!)</f>
        <v>#REF!</v>
      </c>
      <c r="AO114" s="135" t="e">
        <f>IF(#REF!="","x",#REF!)</f>
        <v>#REF!</v>
      </c>
      <c r="AP114" s="135" t="e">
        <f>IF(#REF!="","x",#REF!)</f>
        <v>#REF!</v>
      </c>
      <c r="AQ114" s="135" t="e">
        <f>IF(#REF!="","x",#REF!)</f>
        <v>#REF!</v>
      </c>
      <c r="AR114" s="135" t="e">
        <f>IF(#REF!="","x",#REF!)</f>
        <v>#REF!</v>
      </c>
      <c r="AS114" s="135" t="e">
        <f>IF(#REF!="","x",#REF!)</f>
        <v>#REF!</v>
      </c>
      <c r="AT114" s="135" t="e">
        <f>IF(#REF!="","x",#REF!)</f>
        <v>#REF!</v>
      </c>
      <c r="AU114" s="135" t="e">
        <f>IF(#REF!="","x",#REF!)</f>
        <v>#REF!</v>
      </c>
      <c r="AV114" s="135" t="e">
        <f>IF(#REF!="","x",#REF!)</f>
        <v>#REF!</v>
      </c>
      <c r="AW114" s="135" t="e">
        <f>IF(#REF!="","x",#REF!)</f>
        <v>#REF!</v>
      </c>
      <c r="AX114" s="135" t="e">
        <f>IF(#REF!="","x",#REF!)</f>
        <v>#REF!</v>
      </c>
      <c r="AY114" s="135" t="e">
        <f>IF(#REF!="","x",#REF!)</f>
        <v>#REF!</v>
      </c>
      <c r="AZ114" s="135" t="e">
        <f>IF(#REF!="","x",#REF!)</f>
        <v>#REF!</v>
      </c>
      <c r="BA114" s="135" t="e">
        <f>IF(#REF!="","x",#REF!)</f>
        <v>#REF!</v>
      </c>
      <c r="BB114" s="135" t="e">
        <f>IF(#REF!="","x",#REF!)</f>
        <v>#REF!</v>
      </c>
      <c r="BC114" s="135" t="e">
        <f>IF(#REF!="","x",#REF!)</f>
        <v>#REF!</v>
      </c>
      <c r="BD114" s="135" t="e">
        <f>IF(#REF!="","x",#REF!)</f>
        <v>#REF!</v>
      </c>
      <c r="BE114" s="174" t="e">
        <f>IF(#REF!="","x",YEAR(#REF!))</f>
        <v>#REF!</v>
      </c>
      <c r="BF114" s="174" t="e">
        <f>IF(#REF!="","x",YEAR(#REF!))</f>
        <v>#REF!</v>
      </c>
      <c r="BG114" s="174" t="e">
        <f>IF(#REF!="","x",YEAR(#REF!))</f>
        <v>#REF!</v>
      </c>
      <c r="BH114" s="135" t="e">
        <f>IF(#REF!="","x",#REF!)</f>
        <v>#REF!</v>
      </c>
      <c r="BI114" s="135" t="e">
        <f>IF(#REF!="","x",#REF!)</f>
        <v>#REF!</v>
      </c>
      <c r="BJ114" s="135" t="e">
        <f>IF(#REF!="","x",#REF!)</f>
        <v>#REF!</v>
      </c>
      <c r="BK114" s="135" t="e">
        <f>IF(#REF!="","x",#REF!)</f>
        <v>#REF!</v>
      </c>
      <c r="BL114" s="135" t="e">
        <f>IF(#REF!="","x",#REF!)</f>
        <v>#REF!</v>
      </c>
      <c r="BM114" s="135" t="e">
        <f>IF(#REF!="","x",#REF!)</f>
        <v>#REF!</v>
      </c>
      <c r="BN114" s="135" t="e">
        <f>IF(#REF!="","x",#REF!)</f>
        <v>#REF!</v>
      </c>
      <c r="BO114" s="135" t="e">
        <f>IF(#REF!="","x",#REF!)</f>
        <v>#REF!</v>
      </c>
      <c r="BP114" s="135" t="e">
        <f>IF(#REF!="","x",#REF!)</f>
        <v>#REF!</v>
      </c>
      <c r="BQ114" s="135" t="e">
        <f>IF(#REF!="","x",#REF!)</f>
        <v>#REF!</v>
      </c>
      <c r="BR114" s="135" t="e">
        <f>IF(#REF!="","x",#REF!)</f>
        <v>#REF!</v>
      </c>
      <c r="BS114" s="135" t="e">
        <f>IF(#REF!="","x",#REF!)</f>
        <v>#REF!</v>
      </c>
      <c r="BT114" s="135" t="e">
        <f>IF(#REF!="","x",#REF!)</f>
        <v>#REF!</v>
      </c>
      <c r="BU114" s="135" t="e">
        <f>IF(#REF!="","x",#REF!)</f>
        <v>#REF!</v>
      </c>
      <c r="BV114" s="135" t="e">
        <f>IF(#REF!="","x",#REF!)</f>
        <v>#REF!</v>
      </c>
      <c r="BW114" s="135" t="e">
        <f>IF(#REF!="","x",#REF!)</f>
        <v>#REF!</v>
      </c>
      <c r="BX114" s="135" t="e">
        <f>IF(#REF!="","x",#REF!)</f>
        <v>#REF!</v>
      </c>
      <c r="BY114" s="135" t="e">
        <f>IF(#REF!="","x",#REF!)</f>
        <v>#REF!</v>
      </c>
      <c r="BZ114" s="135" t="e">
        <f>IF(#REF!="","x",#REF!)</f>
        <v>#REF!</v>
      </c>
      <c r="CA114" s="135" t="e">
        <f>IF(#REF!="","x",#REF!)</f>
        <v>#REF!</v>
      </c>
      <c r="CB114" s="135" t="e">
        <f>IF(#REF!="","x",#REF!)</f>
        <v>#REF!</v>
      </c>
    </row>
    <row r="115" spans="1:80" x14ac:dyDescent="0.3">
      <c r="A115" s="111" t="s">
        <v>626</v>
      </c>
      <c r="B115" s="94" t="s">
        <v>208</v>
      </c>
      <c r="C115" s="135" t="e">
        <f>IF(#REF!="","x",#REF!)</f>
        <v>#REF!</v>
      </c>
      <c r="D115" s="135" t="e">
        <f>IF(#REF!="","x",#REF!)</f>
        <v>#REF!</v>
      </c>
      <c r="E115" s="135" t="e">
        <f>IF(#REF!="","x",#REF!)</f>
        <v>#REF!</v>
      </c>
      <c r="F115" s="135" t="e">
        <f>IF(#REF!="","x",#REF!)</f>
        <v>#REF!</v>
      </c>
      <c r="G115" s="135" t="e">
        <f>IF(#REF!="","x",#REF!)</f>
        <v>#REF!</v>
      </c>
      <c r="H115" s="135" t="e">
        <f>IF(#REF!="","x",#REF!)</f>
        <v>#REF!</v>
      </c>
      <c r="I115" s="135" t="e">
        <f>IF(#REF!="","x",#REF!)</f>
        <v>#REF!</v>
      </c>
      <c r="J115" s="135" t="e">
        <f>IF(#REF!="","x",#REF!)</f>
        <v>#REF!</v>
      </c>
      <c r="K115" s="135" t="e">
        <f>IF(#REF!="","x",#REF!)</f>
        <v>#REF!</v>
      </c>
      <c r="L115" s="135" t="e">
        <f>IF(#REF!="","x",#REF!)</f>
        <v>#REF!</v>
      </c>
      <c r="M115" s="135" t="e">
        <f>IF(#REF!="","x",#REF!)</f>
        <v>#REF!</v>
      </c>
      <c r="N115" s="135" t="e">
        <f>IF(#REF!="","x",#REF!)</f>
        <v>#REF!</v>
      </c>
      <c r="O115" s="135" t="e">
        <f>IF(#REF!="","x",#REF!)</f>
        <v>#REF!</v>
      </c>
      <c r="P115" s="135" t="e">
        <f>IF(#REF!="","x",#REF!)</f>
        <v>#REF!</v>
      </c>
      <c r="Q115" s="135" t="e">
        <f>IF(#REF!="","x",#REF!)</f>
        <v>#REF!</v>
      </c>
      <c r="R115" s="135" t="e">
        <f>IF(#REF!="","x",#REF!)</f>
        <v>#REF!</v>
      </c>
      <c r="S115" s="135" t="e">
        <f>IF(#REF!="","x",#REF!)</f>
        <v>#REF!</v>
      </c>
      <c r="T115" s="135" t="e">
        <f>IF(#REF!="","x",#REF!)</f>
        <v>#REF!</v>
      </c>
      <c r="U115" s="135" t="e">
        <f>IF(#REF!="","x",#REF!)</f>
        <v>#REF!</v>
      </c>
      <c r="V115" s="135" t="e">
        <f>IF(#REF!="","x",#REF!)</f>
        <v>#REF!</v>
      </c>
      <c r="W115" s="135" t="e">
        <f>IF(#REF!="","x",#REF!)</f>
        <v>#REF!</v>
      </c>
      <c r="X115" s="135" t="e">
        <f>IF(#REF!="","x",#REF!)</f>
        <v>#REF!</v>
      </c>
      <c r="Y115" s="135" t="e">
        <f>IF(#REF!="","x",#REF!)</f>
        <v>#REF!</v>
      </c>
      <c r="Z115" s="135" t="e">
        <f>IF(#REF!="","x",#REF!)</f>
        <v>#REF!</v>
      </c>
      <c r="AA115" s="135" t="e">
        <f>IF(#REF!="","x",#REF!)</f>
        <v>#REF!</v>
      </c>
      <c r="AB115" s="135" t="e">
        <f>IF(#REF!="","x",#REF!)</f>
        <v>#REF!</v>
      </c>
      <c r="AC115" s="135" t="e">
        <f>IF(#REF!="","x",#REF!)</f>
        <v>#REF!</v>
      </c>
      <c r="AD115" s="135" t="e">
        <f>IF(#REF!="","x",#REF!)</f>
        <v>#REF!</v>
      </c>
      <c r="AE115" s="135" t="e">
        <f>IF(#REF!="","x",#REF!)</f>
        <v>#REF!</v>
      </c>
      <c r="AF115" s="135" t="e">
        <f>IF(#REF!="","x",#REF!)</f>
        <v>#REF!</v>
      </c>
      <c r="AG115" s="135" t="e">
        <f>IF(#REF!="","x",#REF!)</f>
        <v>#REF!</v>
      </c>
      <c r="AH115" s="135" t="e">
        <f>IF(#REF!="","x",#REF!)</f>
        <v>#REF!</v>
      </c>
      <c r="AI115" s="135" t="e">
        <f>IF(#REF!="","x",#REF!)</f>
        <v>#REF!</v>
      </c>
      <c r="AJ115" s="135" t="e">
        <f>IF(#REF!="","x",#REF!)</f>
        <v>#REF!</v>
      </c>
      <c r="AK115" s="135" t="e">
        <f>IF(#REF!="","x",#REF!)</f>
        <v>#REF!</v>
      </c>
      <c r="AL115" s="135" t="e">
        <f>IF(#REF!="","x",#REF!)</f>
        <v>#REF!</v>
      </c>
      <c r="AM115" s="135" t="e">
        <f>IF(#REF!="","x",#REF!)</f>
        <v>#REF!</v>
      </c>
      <c r="AN115" s="135" t="e">
        <f>IF(#REF!="","x",#REF!)</f>
        <v>#REF!</v>
      </c>
      <c r="AO115" s="135" t="e">
        <f>IF(#REF!="","x",#REF!)</f>
        <v>#REF!</v>
      </c>
      <c r="AP115" s="135" t="e">
        <f>IF(#REF!="","x",#REF!)</f>
        <v>#REF!</v>
      </c>
      <c r="AQ115" s="135" t="e">
        <f>IF(#REF!="","x",#REF!)</f>
        <v>#REF!</v>
      </c>
      <c r="AR115" s="135" t="e">
        <f>IF(#REF!="","x",#REF!)</f>
        <v>#REF!</v>
      </c>
      <c r="AS115" s="135" t="e">
        <f>IF(#REF!="","x",#REF!)</f>
        <v>#REF!</v>
      </c>
      <c r="AT115" s="135" t="e">
        <f>IF(#REF!="","x",#REF!)</f>
        <v>#REF!</v>
      </c>
      <c r="AU115" s="135" t="e">
        <f>IF(#REF!="","x",#REF!)</f>
        <v>#REF!</v>
      </c>
      <c r="AV115" s="135" t="e">
        <f>IF(#REF!="","x",#REF!)</f>
        <v>#REF!</v>
      </c>
      <c r="AW115" s="135" t="e">
        <f>IF(#REF!="","x",#REF!)</f>
        <v>#REF!</v>
      </c>
      <c r="AX115" s="135" t="e">
        <f>IF(#REF!="","x",#REF!)</f>
        <v>#REF!</v>
      </c>
      <c r="AY115" s="135" t="e">
        <f>IF(#REF!="","x",#REF!)</f>
        <v>#REF!</v>
      </c>
      <c r="AZ115" s="135" t="e">
        <f>IF(#REF!="","x",#REF!)</f>
        <v>#REF!</v>
      </c>
      <c r="BA115" s="135" t="e">
        <f>IF(#REF!="","x",#REF!)</f>
        <v>#REF!</v>
      </c>
      <c r="BB115" s="135" t="e">
        <f>IF(#REF!="","x",#REF!)</f>
        <v>#REF!</v>
      </c>
      <c r="BC115" s="135" t="e">
        <f>IF(#REF!="","x",#REF!)</f>
        <v>#REF!</v>
      </c>
      <c r="BD115" s="135" t="e">
        <f>IF(#REF!="","x",#REF!)</f>
        <v>#REF!</v>
      </c>
      <c r="BE115" s="174" t="e">
        <f>IF(#REF!="","x",YEAR(#REF!))</f>
        <v>#REF!</v>
      </c>
      <c r="BF115" s="174" t="e">
        <f>IF(#REF!="","x",YEAR(#REF!))</f>
        <v>#REF!</v>
      </c>
      <c r="BG115" s="174" t="e">
        <f>IF(#REF!="","x",YEAR(#REF!))</f>
        <v>#REF!</v>
      </c>
      <c r="BH115" s="135" t="e">
        <f>IF(#REF!="","x",#REF!)</f>
        <v>#REF!</v>
      </c>
      <c r="BI115" s="135" t="e">
        <f>IF(#REF!="","x",#REF!)</f>
        <v>#REF!</v>
      </c>
      <c r="BJ115" s="135" t="e">
        <f>IF(#REF!="","x",#REF!)</f>
        <v>#REF!</v>
      </c>
      <c r="BK115" s="135" t="e">
        <f>IF(#REF!="","x",#REF!)</f>
        <v>#REF!</v>
      </c>
      <c r="BL115" s="135" t="e">
        <f>IF(#REF!="","x",#REF!)</f>
        <v>#REF!</v>
      </c>
      <c r="BM115" s="135" t="e">
        <f>IF(#REF!="","x",#REF!)</f>
        <v>#REF!</v>
      </c>
      <c r="BN115" s="135" t="e">
        <f>IF(#REF!="","x",#REF!)</f>
        <v>#REF!</v>
      </c>
      <c r="BO115" s="135" t="e">
        <f>IF(#REF!="","x",#REF!)</f>
        <v>#REF!</v>
      </c>
      <c r="BP115" s="135" t="e">
        <f>IF(#REF!="","x",#REF!)</f>
        <v>#REF!</v>
      </c>
      <c r="BQ115" s="135" t="e">
        <f>IF(#REF!="","x",#REF!)</f>
        <v>#REF!</v>
      </c>
      <c r="BR115" s="135" t="e">
        <f>IF(#REF!="","x",#REF!)</f>
        <v>#REF!</v>
      </c>
      <c r="BS115" s="135" t="e">
        <f>IF(#REF!="","x",#REF!)</f>
        <v>#REF!</v>
      </c>
      <c r="BT115" s="135" t="e">
        <f>IF(#REF!="","x",#REF!)</f>
        <v>#REF!</v>
      </c>
      <c r="BU115" s="135" t="e">
        <f>IF(#REF!="","x",#REF!)</f>
        <v>#REF!</v>
      </c>
      <c r="BV115" s="135" t="e">
        <f>IF(#REF!="","x",#REF!)</f>
        <v>#REF!</v>
      </c>
      <c r="BW115" s="135" t="e">
        <f>IF(#REF!="","x",#REF!)</f>
        <v>#REF!</v>
      </c>
      <c r="BX115" s="135" t="e">
        <f>IF(#REF!="","x",#REF!)</f>
        <v>#REF!</v>
      </c>
      <c r="BY115" s="135" t="e">
        <f>IF(#REF!="","x",#REF!)</f>
        <v>#REF!</v>
      </c>
      <c r="BZ115" s="135" t="e">
        <f>IF(#REF!="","x",#REF!)</f>
        <v>#REF!</v>
      </c>
      <c r="CA115" s="135" t="e">
        <f>IF(#REF!="","x",#REF!)</f>
        <v>#REF!</v>
      </c>
      <c r="CB115" s="135" t="e">
        <f>IF(#REF!="","x",#REF!)</f>
        <v>#REF!</v>
      </c>
    </row>
    <row r="116" spans="1:80" x14ac:dyDescent="0.3">
      <c r="A116" s="111" t="s">
        <v>660</v>
      </c>
      <c r="B116" s="94" t="s">
        <v>209</v>
      </c>
      <c r="C116" s="135" t="e">
        <f>IF(#REF!="","x",#REF!)</f>
        <v>#REF!</v>
      </c>
      <c r="D116" s="135" t="e">
        <f>IF(#REF!="","x",#REF!)</f>
        <v>#REF!</v>
      </c>
      <c r="E116" s="135" t="e">
        <f>IF(#REF!="","x",#REF!)</f>
        <v>#REF!</v>
      </c>
      <c r="F116" s="135" t="e">
        <f>IF(#REF!="","x",#REF!)</f>
        <v>#REF!</v>
      </c>
      <c r="G116" s="135" t="e">
        <f>IF(#REF!="","x",#REF!)</f>
        <v>#REF!</v>
      </c>
      <c r="H116" s="135" t="e">
        <f>IF(#REF!="","x",#REF!)</f>
        <v>#REF!</v>
      </c>
      <c r="I116" s="135" t="e">
        <f>IF(#REF!="","x",#REF!)</f>
        <v>#REF!</v>
      </c>
      <c r="J116" s="135" t="e">
        <f>IF(#REF!="","x",#REF!)</f>
        <v>#REF!</v>
      </c>
      <c r="K116" s="135" t="e">
        <f>IF(#REF!="","x",#REF!)</f>
        <v>#REF!</v>
      </c>
      <c r="L116" s="135" t="e">
        <f>IF(#REF!="","x",#REF!)</f>
        <v>#REF!</v>
      </c>
      <c r="M116" s="135" t="e">
        <f>IF(#REF!="","x",#REF!)</f>
        <v>#REF!</v>
      </c>
      <c r="N116" s="135" t="e">
        <f>IF(#REF!="","x",#REF!)</f>
        <v>#REF!</v>
      </c>
      <c r="O116" s="135" t="e">
        <f>IF(#REF!="","x",#REF!)</f>
        <v>#REF!</v>
      </c>
      <c r="P116" s="135" t="e">
        <f>IF(#REF!="","x",#REF!)</f>
        <v>#REF!</v>
      </c>
      <c r="Q116" s="135" t="e">
        <f>IF(#REF!="","x",#REF!)</f>
        <v>#REF!</v>
      </c>
      <c r="R116" s="135" t="e">
        <f>IF(#REF!="","x",#REF!)</f>
        <v>#REF!</v>
      </c>
      <c r="S116" s="135" t="e">
        <f>IF(#REF!="","x",#REF!)</f>
        <v>#REF!</v>
      </c>
      <c r="T116" s="135" t="e">
        <f>IF(#REF!="","x",#REF!)</f>
        <v>#REF!</v>
      </c>
      <c r="U116" s="135" t="e">
        <f>IF(#REF!="","x",#REF!)</f>
        <v>#REF!</v>
      </c>
      <c r="V116" s="135" t="e">
        <f>IF(#REF!="","x",#REF!)</f>
        <v>#REF!</v>
      </c>
      <c r="W116" s="135" t="e">
        <f>IF(#REF!="","x",#REF!)</f>
        <v>#REF!</v>
      </c>
      <c r="X116" s="135" t="e">
        <f>IF(#REF!="","x",#REF!)</f>
        <v>#REF!</v>
      </c>
      <c r="Y116" s="135" t="e">
        <f>IF(#REF!="","x",#REF!)</f>
        <v>#REF!</v>
      </c>
      <c r="Z116" s="135" t="e">
        <f>IF(#REF!="","x",#REF!)</f>
        <v>#REF!</v>
      </c>
      <c r="AA116" s="135" t="e">
        <f>IF(#REF!="","x",#REF!)</f>
        <v>#REF!</v>
      </c>
      <c r="AB116" s="135" t="e">
        <f>IF(#REF!="","x",#REF!)</f>
        <v>#REF!</v>
      </c>
      <c r="AC116" s="135" t="e">
        <f>IF(#REF!="","x",#REF!)</f>
        <v>#REF!</v>
      </c>
      <c r="AD116" s="135" t="e">
        <f>IF(#REF!="","x",#REF!)</f>
        <v>#REF!</v>
      </c>
      <c r="AE116" s="135" t="e">
        <f>IF(#REF!="","x",#REF!)</f>
        <v>#REF!</v>
      </c>
      <c r="AF116" s="135" t="e">
        <f>IF(#REF!="","x",#REF!)</f>
        <v>#REF!</v>
      </c>
      <c r="AG116" s="135" t="e">
        <f>IF(#REF!="","x",#REF!)</f>
        <v>#REF!</v>
      </c>
      <c r="AH116" s="135" t="e">
        <f>IF(#REF!="","x",#REF!)</f>
        <v>#REF!</v>
      </c>
      <c r="AI116" s="135" t="e">
        <f>IF(#REF!="","x",#REF!)</f>
        <v>#REF!</v>
      </c>
      <c r="AJ116" s="135" t="e">
        <f>IF(#REF!="","x",#REF!)</f>
        <v>#REF!</v>
      </c>
      <c r="AK116" s="135" t="e">
        <f>IF(#REF!="","x",#REF!)</f>
        <v>#REF!</v>
      </c>
      <c r="AL116" s="135" t="e">
        <f>IF(#REF!="","x",#REF!)</f>
        <v>#REF!</v>
      </c>
      <c r="AM116" s="135" t="e">
        <f>IF(#REF!="","x",#REF!)</f>
        <v>#REF!</v>
      </c>
      <c r="AN116" s="135" t="e">
        <f>IF(#REF!="","x",#REF!)</f>
        <v>#REF!</v>
      </c>
      <c r="AO116" s="135" t="e">
        <f>IF(#REF!="","x",#REF!)</f>
        <v>#REF!</v>
      </c>
      <c r="AP116" s="135" t="e">
        <f>IF(#REF!="","x",#REF!)</f>
        <v>#REF!</v>
      </c>
      <c r="AQ116" s="135" t="e">
        <f>IF(#REF!="","x",#REF!)</f>
        <v>#REF!</v>
      </c>
      <c r="AR116" s="135" t="e">
        <f>IF(#REF!="","x",#REF!)</f>
        <v>#REF!</v>
      </c>
      <c r="AS116" s="135" t="e">
        <f>IF(#REF!="","x",#REF!)</f>
        <v>#REF!</v>
      </c>
      <c r="AT116" s="135" t="e">
        <f>IF(#REF!="","x",#REF!)</f>
        <v>#REF!</v>
      </c>
      <c r="AU116" s="135" t="e">
        <f>IF(#REF!="","x",#REF!)</f>
        <v>#REF!</v>
      </c>
      <c r="AV116" s="135" t="e">
        <f>IF(#REF!="","x",#REF!)</f>
        <v>#REF!</v>
      </c>
      <c r="AW116" s="135" t="e">
        <f>IF(#REF!="","x",#REF!)</f>
        <v>#REF!</v>
      </c>
      <c r="AX116" s="135" t="e">
        <f>IF(#REF!="","x",#REF!)</f>
        <v>#REF!</v>
      </c>
      <c r="AY116" s="135" t="e">
        <f>IF(#REF!="","x",#REF!)</f>
        <v>#REF!</v>
      </c>
      <c r="AZ116" s="135" t="e">
        <f>IF(#REF!="","x",#REF!)</f>
        <v>#REF!</v>
      </c>
      <c r="BA116" s="135" t="e">
        <f>IF(#REF!="","x",#REF!)</f>
        <v>#REF!</v>
      </c>
      <c r="BB116" s="135" t="e">
        <f>IF(#REF!="","x",#REF!)</f>
        <v>#REF!</v>
      </c>
      <c r="BC116" s="135" t="e">
        <f>IF(#REF!="","x",#REF!)</f>
        <v>#REF!</v>
      </c>
      <c r="BD116" s="135" t="e">
        <f>IF(#REF!="","x",#REF!)</f>
        <v>#REF!</v>
      </c>
      <c r="BE116" s="174" t="e">
        <f>IF(#REF!="","x",YEAR(#REF!))</f>
        <v>#REF!</v>
      </c>
      <c r="BF116" s="174" t="e">
        <f>IF(#REF!="","x",YEAR(#REF!))</f>
        <v>#REF!</v>
      </c>
      <c r="BG116" s="174" t="e">
        <f>IF(#REF!="","x",YEAR(#REF!))</f>
        <v>#REF!</v>
      </c>
      <c r="BH116" s="135" t="e">
        <f>IF(#REF!="","x",#REF!)</f>
        <v>#REF!</v>
      </c>
      <c r="BI116" s="135" t="e">
        <f>IF(#REF!="","x",#REF!)</f>
        <v>#REF!</v>
      </c>
      <c r="BJ116" s="135" t="e">
        <f>IF(#REF!="","x",#REF!)</f>
        <v>#REF!</v>
      </c>
      <c r="BK116" s="135" t="e">
        <f>IF(#REF!="","x",#REF!)</f>
        <v>#REF!</v>
      </c>
      <c r="BL116" s="135" t="e">
        <f>IF(#REF!="","x",#REF!)</f>
        <v>#REF!</v>
      </c>
      <c r="BM116" s="135" t="e">
        <f>IF(#REF!="","x",#REF!)</f>
        <v>#REF!</v>
      </c>
      <c r="BN116" s="135" t="e">
        <f>IF(#REF!="","x",#REF!)</f>
        <v>#REF!</v>
      </c>
      <c r="BO116" s="135" t="e">
        <f>IF(#REF!="","x",#REF!)</f>
        <v>#REF!</v>
      </c>
      <c r="BP116" s="135" t="e">
        <f>IF(#REF!="","x",#REF!)</f>
        <v>#REF!</v>
      </c>
      <c r="BQ116" s="135" t="e">
        <f>IF(#REF!="","x",#REF!)</f>
        <v>#REF!</v>
      </c>
      <c r="BR116" s="135" t="e">
        <f>IF(#REF!="","x",#REF!)</f>
        <v>#REF!</v>
      </c>
      <c r="BS116" s="135" t="e">
        <f>IF(#REF!="","x",#REF!)</f>
        <v>#REF!</v>
      </c>
      <c r="BT116" s="135" t="e">
        <f>IF(#REF!="","x",#REF!)</f>
        <v>#REF!</v>
      </c>
      <c r="BU116" s="135" t="e">
        <f>IF(#REF!="","x",#REF!)</f>
        <v>#REF!</v>
      </c>
      <c r="BV116" s="135" t="e">
        <f>IF(#REF!="","x",#REF!)</f>
        <v>#REF!</v>
      </c>
      <c r="BW116" s="135" t="e">
        <f>IF(#REF!="","x",#REF!)</f>
        <v>#REF!</v>
      </c>
      <c r="BX116" s="135" t="e">
        <f>IF(#REF!="","x",#REF!)</f>
        <v>#REF!</v>
      </c>
      <c r="BY116" s="135" t="e">
        <f>IF(#REF!="","x",#REF!)</f>
        <v>#REF!</v>
      </c>
      <c r="BZ116" s="135" t="e">
        <f>IF(#REF!="","x",#REF!)</f>
        <v>#REF!</v>
      </c>
      <c r="CA116" s="135" t="e">
        <f>IF(#REF!="","x",#REF!)</f>
        <v>#REF!</v>
      </c>
      <c r="CB116" s="135" t="e">
        <f>IF(#REF!="","x",#REF!)</f>
        <v>#REF!</v>
      </c>
    </row>
    <row r="117" spans="1:80" x14ac:dyDescent="0.3">
      <c r="A117" s="111" t="s">
        <v>211</v>
      </c>
      <c r="B117" s="94" t="s">
        <v>210</v>
      </c>
      <c r="C117" s="135" t="e">
        <f>IF(#REF!="","x",#REF!)</f>
        <v>#REF!</v>
      </c>
      <c r="D117" s="135" t="e">
        <f>IF(#REF!="","x",#REF!)</f>
        <v>#REF!</v>
      </c>
      <c r="E117" s="135" t="e">
        <f>IF(#REF!="","x",#REF!)</f>
        <v>#REF!</v>
      </c>
      <c r="F117" s="135" t="e">
        <f>IF(#REF!="","x",#REF!)</f>
        <v>#REF!</v>
      </c>
      <c r="G117" s="135" t="e">
        <f>IF(#REF!="","x",#REF!)</f>
        <v>#REF!</v>
      </c>
      <c r="H117" s="135" t="e">
        <f>IF(#REF!="","x",#REF!)</f>
        <v>#REF!</v>
      </c>
      <c r="I117" s="135" t="e">
        <f>IF(#REF!="","x",#REF!)</f>
        <v>#REF!</v>
      </c>
      <c r="J117" s="135" t="e">
        <f>IF(#REF!="","x",#REF!)</f>
        <v>#REF!</v>
      </c>
      <c r="K117" s="135" t="e">
        <f>IF(#REF!="","x",#REF!)</f>
        <v>#REF!</v>
      </c>
      <c r="L117" s="135" t="e">
        <f>IF(#REF!="","x",#REF!)</f>
        <v>#REF!</v>
      </c>
      <c r="M117" s="135" t="e">
        <f>IF(#REF!="","x",#REF!)</f>
        <v>#REF!</v>
      </c>
      <c r="N117" s="135" t="e">
        <f>IF(#REF!="","x",#REF!)</f>
        <v>#REF!</v>
      </c>
      <c r="O117" s="135" t="e">
        <f>IF(#REF!="","x",#REF!)</f>
        <v>#REF!</v>
      </c>
      <c r="P117" s="135" t="e">
        <f>IF(#REF!="","x",#REF!)</f>
        <v>#REF!</v>
      </c>
      <c r="Q117" s="135" t="e">
        <f>IF(#REF!="","x",#REF!)</f>
        <v>#REF!</v>
      </c>
      <c r="R117" s="135" t="e">
        <f>IF(#REF!="","x",#REF!)</f>
        <v>#REF!</v>
      </c>
      <c r="S117" s="135" t="e">
        <f>IF(#REF!="","x",#REF!)</f>
        <v>#REF!</v>
      </c>
      <c r="T117" s="135" t="e">
        <f>IF(#REF!="","x",#REF!)</f>
        <v>#REF!</v>
      </c>
      <c r="U117" s="135" t="e">
        <f>IF(#REF!="","x",#REF!)</f>
        <v>#REF!</v>
      </c>
      <c r="V117" s="135" t="e">
        <f>IF(#REF!="","x",#REF!)</f>
        <v>#REF!</v>
      </c>
      <c r="W117" s="135" t="e">
        <f>IF(#REF!="","x",#REF!)</f>
        <v>#REF!</v>
      </c>
      <c r="X117" s="135" t="e">
        <f>IF(#REF!="","x",#REF!)</f>
        <v>#REF!</v>
      </c>
      <c r="Y117" s="135" t="e">
        <f>IF(#REF!="","x",#REF!)</f>
        <v>#REF!</v>
      </c>
      <c r="Z117" s="135" t="e">
        <f>IF(#REF!="","x",#REF!)</f>
        <v>#REF!</v>
      </c>
      <c r="AA117" s="135" t="e">
        <f>IF(#REF!="","x",#REF!)</f>
        <v>#REF!</v>
      </c>
      <c r="AB117" s="135" t="e">
        <f>IF(#REF!="","x",#REF!)</f>
        <v>#REF!</v>
      </c>
      <c r="AC117" s="135" t="e">
        <f>IF(#REF!="","x",#REF!)</f>
        <v>#REF!</v>
      </c>
      <c r="AD117" s="135" t="e">
        <f>IF(#REF!="","x",#REF!)</f>
        <v>#REF!</v>
      </c>
      <c r="AE117" s="135" t="e">
        <f>IF(#REF!="","x",#REF!)</f>
        <v>#REF!</v>
      </c>
      <c r="AF117" s="135" t="e">
        <f>IF(#REF!="","x",#REF!)</f>
        <v>#REF!</v>
      </c>
      <c r="AG117" s="135" t="e">
        <f>IF(#REF!="","x",#REF!)</f>
        <v>#REF!</v>
      </c>
      <c r="AH117" s="135" t="e">
        <f>IF(#REF!="","x",#REF!)</f>
        <v>#REF!</v>
      </c>
      <c r="AI117" s="135" t="e">
        <f>IF(#REF!="","x",#REF!)</f>
        <v>#REF!</v>
      </c>
      <c r="AJ117" s="135" t="e">
        <f>IF(#REF!="","x",#REF!)</f>
        <v>#REF!</v>
      </c>
      <c r="AK117" s="135" t="e">
        <f>IF(#REF!="","x",#REF!)</f>
        <v>#REF!</v>
      </c>
      <c r="AL117" s="135" t="e">
        <f>IF(#REF!="","x",#REF!)</f>
        <v>#REF!</v>
      </c>
      <c r="AM117" s="135" t="e">
        <f>IF(#REF!="","x",#REF!)</f>
        <v>#REF!</v>
      </c>
      <c r="AN117" s="135" t="e">
        <f>IF(#REF!="","x",#REF!)</f>
        <v>#REF!</v>
      </c>
      <c r="AO117" s="135" t="e">
        <f>IF(#REF!="","x",#REF!)</f>
        <v>#REF!</v>
      </c>
      <c r="AP117" s="135" t="e">
        <f>IF(#REF!="","x",#REF!)</f>
        <v>#REF!</v>
      </c>
      <c r="AQ117" s="135" t="e">
        <f>IF(#REF!="","x",#REF!)</f>
        <v>#REF!</v>
      </c>
      <c r="AR117" s="135" t="e">
        <f>IF(#REF!="","x",#REF!)</f>
        <v>#REF!</v>
      </c>
      <c r="AS117" s="135" t="e">
        <f>IF(#REF!="","x",#REF!)</f>
        <v>#REF!</v>
      </c>
      <c r="AT117" s="135" t="e">
        <f>IF(#REF!="","x",#REF!)</f>
        <v>#REF!</v>
      </c>
      <c r="AU117" s="135" t="e">
        <f>IF(#REF!="","x",#REF!)</f>
        <v>#REF!</v>
      </c>
      <c r="AV117" s="135" t="e">
        <f>IF(#REF!="","x",#REF!)</f>
        <v>#REF!</v>
      </c>
      <c r="AW117" s="135" t="e">
        <f>IF(#REF!="","x",#REF!)</f>
        <v>#REF!</v>
      </c>
      <c r="AX117" s="135" t="e">
        <f>IF(#REF!="","x",#REF!)</f>
        <v>#REF!</v>
      </c>
      <c r="AY117" s="135" t="e">
        <f>IF(#REF!="","x",#REF!)</f>
        <v>#REF!</v>
      </c>
      <c r="AZ117" s="135" t="e">
        <f>IF(#REF!="","x",#REF!)</f>
        <v>#REF!</v>
      </c>
      <c r="BA117" s="135" t="e">
        <f>IF(#REF!="","x",#REF!)</f>
        <v>#REF!</v>
      </c>
      <c r="BB117" s="135" t="e">
        <f>IF(#REF!="","x",#REF!)</f>
        <v>#REF!</v>
      </c>
      <c r="BC117" s="135" t="e">
        <f>IF(#REF!="","x",#REF!)</f>
        <v>#REF!</v>
      </c>
      <c r="BD117" s="135" t="e">
        <f>IF(#REF!="","x",#REF!)</f>
        <v>#REF!</v>
      </c>
      <c r="BE117" s="174" t="e">
        <f>IF(#REF!="","x",YEAR(#REF!))</f>
        <v>#REF!</v>
      </c>
      <c r="BF117" s="174" t="e">
        <f>IF(#REF!="","x",YEAR(#REF!))</f>
        <v>#REF!</v>
      </c>
      <c r="BG117" s="174" t="e">
        <f>IF(#REF!="","x",YEAR(#REF!))</f>
        <v>#REF!</v>
      </c>
      <c r="BH117" s="135" t="e">
        <f>IF(#REF!="","x",#REF!)</f>
        <v>#REF!</v>
      </c>
      <c r="BI117" s="135" t="e">
        <f>IF(#REF!="","x",#REF!)</f>
        <v>#REF!</v>
      </c>
      <c r="BJ117" s="135" t="e">
        <f>IF(#REF!="","x",#REF!)</f>
        <v>#REF!</v>
      </c>
      <c r="BK117" s="135" t="e">
        <f>IF(#REF!="","x",#REF!)</f>
        <v>#REF!</v>
      </c>
      <c r="BL117" s="135" t="e">
        <f>IF(#REF!="","x",#REF!)</f>
        <v>#REF!</v>
      </c>
      <c r="BM117" s="135" t="e">
        <f>IF(#REF!="","x",#REF!)</f>
        <v>#REF!</v>
      </c>
      <c r="BN117" s="135" t="e">
        <f>IF(#REF!="","x",#REF!)</f>
        <v>#REF!</v>
      </c>
      <c r="BO117" s="135" t="e">
        <f>IF(#REF!="","x",#REF!)</f>
        <v>#REF!</v>
      </c>
      <c r="BP117" s="135" t="e">
        <f>IF(#REF!="","x",#REF!)</f>
        <v>#REF!</v>
      </c>
      <c r="BQ117" s="135" t="e">
        <f>IF(#REF!="","x",#REF!)</f>
        <v>#REF!</v>
      </c>
      <c r="BR117" s="135" t="e">
        <f>IF(#REF!="","x",#REF!)</f>
        <v>#REF!</v>
      </c>
      <c r="BS117" s="135" t="e">
        <f>IF(#REF!="","x",#REF!)</f>
        <v>#REF!</v>
      </c>
      <c r="BT117" s="135" t="e">
        <f>IF(#REF!="","x",#REF!)</f>
        <v>#REF!</v>
      </c>
      <c r="BU117" s="135" t="e">
        <f>IF(#REF!="","x",#REF!)</f>
        <v>#REF!</v>
      </c>
      <c r="BV117" s="135" t="e">
        <f>IF(#REF!="","x",#REF!)</f>
        <v>#REF!</v>
      </c>
      <c r="BW117" s="135" t="e">
        <f>IF(#REF!="","x",#REF!)</f>
        <v>#REF!</v>
      </c>
      <c r="BX117" s="135" t="e">
        <f>IF(#REF!="","x",#REF!)</f>
        <v>#REF!</v>
      </c>
      <c r="BY117" s="135" t="e">
        <f>IF(#REF!="","x",#REF!)</f>
        <v>#REF!</v>
      </c>
      <c r="BZ117" s="135" t="e">
        <f>IF(#REF!="","x",#REF!)</f>
        <v>#REF!</v>
      </c>
      <c r="CA117" s="135" t="e">
        <f>IF(#REF!="","x",#REF!)</f>
        <v>#REF!</v>
      </c>
      <c r="CB117" s="135" t="e">
        <f>IF(#REF!="","x",#REF!)</f>
        <v>#REF!</v>
      </c>
    </row>
    <row r="118" spans="1:80" x14ac:dyDescent="0.3">
      <c r="A118" s="111" t="s">
        <v>213</v>
      </c>
      <c r="B118" s="94" t="s">
        <v>212</v>
      </c>
      <c r="C118" s="135" t="e">
        <f>IF(#REF!="","x",#REF!)</f>
        <v>#REF!</v>
      </c>
      <c r="D118" s="135" t="e">
        <f>IF(#REF!="","x",#REF!)</f>
        <v>#REF!</v>
      </c>
      <c r="E118" s="135" t="e">
        <f>IF(#REF!="","x",#REF!)</f>
        <v>#REF!</v>
      </c>
      <c r="F118" s="135" t="e">
        <f>IF(#REF!="","x",#REF!)</f>
        <v>#REF!</v>
      </c>
      <c r="G118" s="135" t="e">
        <f>IF(#REF!="","x",#REF!)</f>
        <v>#REF!</v>
      </c>
      <c r="H118" s="135" t="e">
        <f>IF(#REF!="","x",#REF!)</f>
        <v>#REF!</v>
      </c>
      <c r="I118" s="135" t="e">
        <f>IF(#REF!="","x",#REF!)</f>
        <v>#REF!</v>
      </c>
      <c r="J118" s="135" t="e">
        <f>IF(#REF!="","x",#REF!)</f>
        <v>#REF!</v>
      </c>
      <c r="K118" s="135" t="e">
        <f>IF(#REF!="","x",#REF!)</f>
        <v>#REF!</v>
      </c>
      <c r="L118" s="135" t="e">
        <f>IF(#REF!="","x",#REF!)</f>
        <v>#REF!</v>
      </c>
      <c r="M118" s="135" t="e">
        <f>IF(#REF!="","x",#REF!)</f>
        <v>#REF!</v>
      </c>
      <c r="N118" s="135" t="e">
        <f>IF(#REF!="","x",#REF!)</f>
        <v>#REF!</v>
      </c>
      <c r="O118" s="135" t="e">
        <f>IF(#REF!="","x",#REF!)</f>
        <v>#REF!</v>
      </c>
      <c r="P118" s="135" t="e">
        <f>IF(#REF!="","x",#REF!)</f>
        <v>#REF!</v>
      </c>
      <c r="Q118" s="135" t="e">
        <f>IF(#REF!="","x",#REF!)</f>
        <v>#REF!</v>
      </c>
      <c r="R118" s="135" t="e">
        <f>IF(#REF!="","x",#REF!)</f>
        <v>#REF!</v>
      </c>
      <c r="S118" s="135" t="e">
        <f>IF(#REF!="","x",#REF!)</f>
        <v>#REF!</v>
      </c>
      <c r="T118" s="135" t="e">
        <f>IF(#REF!="","x",#REF!)</f>
        <v>#REF!</v>
      </c>
      <c r="U118" s="135" t="e">
        <f>IF(#REF!="","x",#REF!)</f>
        <v>#REF!</v>
      </c>
      <c r="V118" s="135" t="e">
        <f>IF(#REF!="","x",#REF!)</f>
        <v>#REF!</v>
      </c>
      <c r="W118" s="135" t="e">
        <f>IF(#REF!="","x",#REF!)</f>
        <v>#REF!</v>
      </c>
      <c r="X118" s="135" t="e">
        <f>IF(#REF!="","x",#REF!)</f>
        <v>#REF!</v>
      </c>
      <c r="Y118" s="135" t="e">
        <f>IF(#REF!="","x",#REF!)</f>
        <v>#REF!</v>
      </c>
      <c r="Z118" s="135" t="e">
        <f>IF(#REF!="","x",#REF!)</f>
        <v>#REF!</v>
      </c>
      <c r="AA118" s="135" t="e">
        <f>IF(#REF!="","x",#REF!)</f>
        <v>#REF!</v>
      </c>
      <c r="AB118" s="135" t="e">
        <f>IF(#REF!="","x",#REF!)</f>
        <v>#REF!</v>
      </c>
      <c r="AC118" s="135" t="e">
        <f>IF(#REF!="","x",#REF!)</f>
        <v>#REF!</v>
      </c>
      <c r="AD118" s="135" t="e">
        <f>IF(#REF!="","x",#REF!)</f>
        <v>#REF!</v>
      </c>
      <c r="AE118" s="135" t="e">
        <f>IF(#REF!="","x",#REF!)</f>
        <v>#REF!</v>
      </c>
      <c r="AF118" s="135" t="e">
        <f>IF(#REF!="","x",#REF!)</f>
        <v>#REF!</v>
      </c>
      <c r="AG118" s="135" t="e">
        <f>IF(#REF!="","x",#REF!)</f>
        <v>#REF!</v>
      </c>
      <c r="AH118" s="135" t="e">
        <f>IF(#REF!="","x",#REF!)</f>
        <v>#REF!</v>
      </c>
      <c r="AI118" s="135" t="e">
        <f>IF(#REF!="","x",#REF!)</f>
        <v>#REF!</v>
      </c>
      <c r="AJ118" s="135" t="e">
        <f>IF(#REF!="","x",#REF!)</f>
        <v>#REF!</v>
      </c>
      <c r="AK118" s="135" t="e">
        <f>IF(#REF!="","x",#REF!)</f>
        <v>#REF!</v>
      </c>
      <c r="AL118" s="135" t="e">
        <f>IF(#REF!="","x",#REF!)</f>
        <v>#REF!</v>
      </c>
      <c r="AM118" s="135" t="e">
        <f>IF(#REF!="","x",#REF!)</f>
        <v>#REF!</v>
      </c>
      <c r="AN118" s="135" t="e">
        <f>IF(#REF!="","x",#REF!)</f>
        <v>#REF!</v>
      </c>
      <c r="AO118" s="135" t="e">
        <f>IF(#REF!="","x",#REF!)</f>
        <v>#REF!</v>
      </c>
      <c r="AP118" s="135" t="e">
        <f>IF(#REF!="","x",#REF!)</f>
        <v>#REF!</v>
      </c>
      <c r="AQ118" s="135" t="e">
        <f>IF(#REF!="","x",#REF!)</f>
        <v>#REF!</v>
      </c>
      <c r="AR118" s="135" t="e">
        <f>IF(#REF!="","x",#REF!)</f>
        <v>#REF!</v>
      </c>
      <c r="AS118" s="135" t="e">
        <f>IF(#REF!="","x",#REF!)</f>
        <v>#REF!</v>
      </c>
      <c r="AT118" s="135" t="e">
        <f>IF(#REF!="","x",#REF!)</f>
        <v>#REF!</v>
      </c>
      <c r="AU118" s="135" t="e">
        <f>IF(#REF!="","x",#REF!)</f>
        <v>#REF!</v>
      </c>
      <c r="AV118" s="135" t="e">
        <f>IF(#REF!="","x",#REF!)</f>
        <v>#REF!</v>
      </c>
      <c r="AW118" s="135" t="e">
        <f>IF(#REF!="","x",#REF!)</f>
        <v>#REF!</v>
      </c>
      <c r="AX118" s="135" t="e">
        <f>IF(#REF!="","x",#REF!)</f>
        <v>#REF!</v>
      </c>
      <c r="AY118" s="135" t="e">
        <f>IF(#REF!="","x",#REF!)</f>
        <v>#REF!</v>
      </c>
      <c r="AZ118" s="135" t="e">
        <f>IF(#REF!="","x",#REF!)</f>
        <v>#REF!</v>
      </c>
      <c r="BA118" s="135" t="e">
        <f>IF(#REF!="","x",#REF!)</f>
        <v>#REF!</v>
      </c>
      <c r="BB118" s="135" t="e">
        <f>IF(#REF!="","x",#REF!)</f>
        <v>#REF!</v>
      </c>
      <c r="BC118" s="135" t="e">
        <f>IF(#REF!="","x",#REF!)</f>
        <v>#REF!</v>
      </c>
      <c r="BD118" s="135" t="e">
        <f>IF(#REF!="","x",#REF!)</f>
        <v>#REF!</v>
      </c>
      <c r="BE118" s="174" t="e">
        <f>IF(#REF!="","x",YEAR(#REF!))</f>
        <v>#REF!</v>
      </c>
      <c r="BF118" s="174" t="e">
        <f>IF(#REF!="","x",YEAR(#REF!))</f>
        <v>#REF!</v>
      </c>
      <c r="BG118" s="174" t="e">
        <f>IF(#REF!="","x",YEAR(#REF!))</f>
        <v>#REF!</v>
      </c>
      <c r="BH118" s="135" t="e">
        <f>IF(#REF!="","x",#REF!)</f>
        <v>#REF!</v>
      </c>
      <c r="BI118" s="135" t="e">
        <f>IF(#REF!="","x",#REF!)</f>
        <v>#REF!</v>
      </c>
      <c r="BJ118" s="135" t="e">
        <f>IF(#REF!="","x",#REF!)</f>
        <v>#REF!</v>
      </c>
      <c r="BK118" s="135" t="e">
        <f>IF(#REF!="","x",#REF!)</f>
        <v>#REF!</v>
      </c>
      <c r="BL118" s="135" t="e">
        <f>IF(#REF!="","x",#REF!)</f>
        <v>#REF!</v>
      </c>
      <c r="BM118" s="135" t="e">
        <f>IF(#REF!="","x",#REF!)</f>
        <v>#REF!</v>
      </c>
      <c r="BN118" s="135" t="e">
        <f>IF(#REF!="","x",#REF!)</f>
        <v>#REF!</v>
      </c>
      <c r="BO118" s="135" t="e">
        <f>IF(#REF!="","x",#REF!)</f>
        <v>#REF!</v>
      </c>
      <c r="BP118" s="135" t="e">
        <f>IF(#REF!="","x",#REF!)</f>
        <v>#REF!</v>
      </c>
      <c r="BQ118" s="135" t="e">
        <f>IF(#REF!="","x",#REF!)</f>
        <v>#REF!</v>
      </c>
      <c r="BR118" s="135" t="e">
        <f>IF(#REF!="","x",#REF!)</f>
        <v>#REF!</v>
      </c>
      <c r="BS118" s="135" t="e">
        <f>IF(#REF!="","x",#REF!)</f>
        <v>#REF!</v>
      </c>
      <c r="BT118" s="135" t="e">
        <f>IF(#REF!="","x",#REF!)</f>
        <v>#REF!</v>
      </c>
      <c r="BU118" s="135" t="e">
        <f>IF(#REF!="","x",#REF!)</f>
        <v>#REF!</v>
      </c>
      <c r="BV118" s="135" t="e">
        <f>IF(#REF!="","x",#REF!)</f>
        <v>#REF!</v>
      </c>
      <c r="BW118" s="135" t="e">
        <f>IF(#REF!="","x",#REF!)</f>
        <v>#REF!</v>
      </c>
      <c r="BX118" s="135" t="e">
        <f>IF(#REF!="","x",#REF!)</f>
        <v>#REF!</v>
      </c>
      <c r="BY118" s="135" t="e">
        <f>IF(#REF!="","x",#REF!)</f>
        <v>#REF!</v>
      </c>
      <c r="BZ118" s="135" t="e">
        <f>IF(#REF!="","x",#REF!)</f>
        <v>#REF!</v>
      </c>
      <c r="CA118" s="135" t="e">
        <f>IF(#REF!="","x",#REF!)</f>
        <v>#REF!</v>
      </c>
      <c r="CB118" s="135" t="e">
        <f>IF(#REF!="","x",#REF!)</f>
        <v>#REF!</v>
      </c>
    </row>
    <row r="119" spans="1:80" x14ac:dyDescent="0.3">
      <c r="A119" s="111" t="s">
        <v>215</v>
      </c>
      <c r="B119" s="94" t="s">
        <v>214</v>
      </c>
      <c r="C119" s="135" t="e">
        <f>IF(#REF!="","x",#REF!)</f>
        <v>#REF!</v>
      </c>
      <c r="D119" s="135" t="e">
        <f>IF(#REF!="","x",#REF!)</f>
        <v>#REF!</v>
      </c>
      <c r="E119" s="135" t="e">
        <f>IF(#REF!="","x",#REF!)</f>
        <v>#REF!</v>
      </c>
      <c r="F119" s="135" t="e">
        <f>IF(#REF!="","x",#REF!)</f>
        <v>#REF!</v>
      </c>
      <c r="G119" s="135" t="e">
        <f>IF(#REF!="","x",#REF!)</f>
        <v>#REF!</v>
      </c>
      <c r="H119" s="135" t="e">
        <f>IF(#REF!="","x",#REF!)</f>
        <v>#REF!</v>
      </c>
      <c r="I119" s="135" t="e">
        <f>IF(#REF!="","x",#REF!)</f>
        <v>#REF!</v>
      </c>
      <c r="J119" s="135" t="e">
        <f>IF(#REF!="","x",#REF!)</f>
        <v>#REF!</v>
      </c>
      <c r="K119" s="135" t="e">
        <f>IF(#REF!="","x",#REF!)</f>
        <v>#REF!</v>
      </c>
      <c r="L119" s="135" t="e">
        <f>IF(#REF!="","x",#REF!)</f>
        <v>#REF!</v>
      </c>
      <c r="M119" s="135" t="e">
        <f>IF(#REF!="","x",#REF!)</f>
        <v>#REF!</v>
      </c>
      <c r="N119" s="135" t="e">
        <f>IF(#REF!="","x",#REF!)</f>
        <v>#REF!</v>
      </c>
      <c r="O119" s="135" t="e">
        <f>IF(#REF!="","x",#REF!)</f>
        <v>#REF!</v>
      </c>
      <c r="P119" s="135" t="e">
        <f>IF(#REF!="","x",#REF!)</f>
        <v>#REF!</v>
      </c>
      <c r="Q119" s="135" t="e">
        <f>IF(#REF!="","x",#REF!)</f>
        <v>#REF!</v>
      </c>
      <c r="R119" s="135" t="e">
        <f>IF(#REF!="","x",#REF!)</f>
        <v>#REF!</v>
      </c>
      <c r="S119" s="135" t="e">
        <f>IF(#REF!="","x",#REF!)</f>
        <v>#REF!</v>
      </c>
      <c r="T119" s="135" t="e">
        <f>IF(#REF!="","x",#REF!)</f>
        <v>#REF!</v>
      </c>
      <c r="U119" s="135" t="e">
        <f>IF(#REF!="","x",#REF!)</f>
        <v>#REF!</v>
      </c>
      <c r="V119" s="135" t="e">
        <f>IF(#REF!="","x",#REF!)</f>
        <v>#REF!</v>
      </c>
      <c r="W119" s="135" t="e">
        <f>IF(#REF!="","x",#REF!)</f>
        <v>#REF!</v>
      </c>
      <c r="X119" s="135" t="e">
        <f>IF(#REF!="","x",#REF!)</f>
        <v>#REF!</v>
      </c>
      <c r="Y119" s="135" t="e">
        <f>IF(#REF!="","x",#REF!)</f>
        <v>#REF!</v>
      </c>
      <c r="Z119" s="135" t="e">
        <f>IF(#REF!="","x",#REF!)</f>
        <v>#REF!</v>
      </c>
      <c r="AA119" s="135" t="e">
        <f>IF(#REF!="","x",#REF!)</f>
        <v>#REF!</v>
      </c>
      <c r="AB119" s="135" t="e">
        <f>IF(#REF!="","x",#REF!)</f>
        <v>#REF!</v>
      </c>
      <c r="AC119" s="135" t="e">
        <f>IF(#REF!="","x",#REF!)</f>
        <v>#REF!</v>
      </c>
      <c r="AD119" s="135" t="e">
        <f>IF(#REF!="","x",#REF!)</f>
        <v>#REF!</v>
      </c>
      <c r="AE119" s="135" t="e">
        <f>IF(#REF!="","x",#REF!)</f>
        <v>#REF!</v>
      </c>
      <c r="AF119" s="135" t="e">
        <f>IF(#REF!="","x",#REF!)</f>
        <v>#REF!</v>
      </c>
      <c r="AG119" s="135" t="e">
        <f>IF(#REF!="","x",#REF!)</f>
        <v>#REF!</v>
      </c>
      <c r="AH119" s="135" t="e">
        <f>IF(#REF!="","x",#REF!)</f>
        <v>#REF!</v>
      </c>
      <c r="AI119" s="135" t="e">
        <f>IF(#REF!="","x",#REF!)</f>
        <v>#REF!</v>
      </c>
      <c r="AJ119" s="135" t="e">
        <f>IF(#REF!="","x",#REF!)</f>
        <v>#REF!</v>
      </c>
      <c r="AK119" s="135" t="e">
        <f>IF(#REF!="","x",#REF!)</f>
        <v>#REF!</v>
      </c>
      <c r="AL119" s="135" t="e">
        <f>IF(#REF!="","x",#REF!)</f>
        <v>#REF!</v>
      </c>
      <c r="AM119" s="135" t="e">
        <f>IF(#REF!="","x",#REF!)</f>
        <v>#REF!</v>
      </c>
      <c r="AN119" s="135" t="e">
        <f>IF(#REF!="","x",#REF!)</f>
        <v>#REF!</v>
      </c>
      <c r="AO119" s="135" t="e">
        <f>IF(#REF!="","x",#REF!)</f>
        <v>#REF!</v>
      </c>
      <c r="AP119" s="135" t="e">
        <f>IF(#REF!="","x",#REF!)</f>
        <v>#REF!</v>
      </c>
      <c r="AQ119" s="135" t="e">
        <f>IF(#REF!="","x",#REF!)</f>
        <v>#REF!</v>
      </c>
      <c r="AR119" s="135" t="e">
        <f>IF(#REF!="","x",#REF!)</f>
        <v>#REF!</v>
      </c>
      <c r="AS119" s="135" t="e">
        <f>IF(#REF!="","x",#REF!)</f>
        <v>#REF!</v>
      </c>
      <c r="AT119" s="135" t="e">
        <f>IF(#REF!="","x",#REF!)</f>
        <v>#REF!</v>
      </c>
      <c r="AU119" s="135" t="e">
        <f>IF(#REF!="","x",#REF!)</f>
        <v>#REF!</v>
      </c>
      <c r="AV119" s="135" t="e">
        <f>IF(#REF!="","x",#REF!)</f>
        <v>#REF!</v>
      </c>
      <c r="AW119" s="135" t="e">
        <f>IF(#REF!="","x",#REF!)</f>
        <v>#REF!</v>
      </c>
      <c r="AX119" s="135" t="e">
        <f>IF(#REF!="","x",#REF!)</f>
        <v>#REF!</v>
      </c>
      <c r="AY119" s="135" t="e">
        <f>IF(#REF!="","x",#REF!)</f>
        <v>#REF!</v>
      </c>
      <c r="AZ119" s="135" t="e">
        <f>IF(#REF!="","x",#REF!)</f>
        <v>#REF!</v>
      </c>
      <c r="BA119" s="135" t="e">
        <f>IF(#REF!="","x",#REF!)</f>
        <v>#REF!</v>
      </c>
      <c r="BB119" s="135" t="e">
        <f>IF(#REF!="","x",#REF!)</f>
        <v>#REF!</v>
      </c>
      <c r="BC119" s="135" t="e">
        <f>IF(#REF!="","x",#REF!)</f>
        <v>#REF!</v>
      </c>
      <c r="BD119" s="135" t="e">
        <f>IF(#REF!="","x",#REF!)</f>
        <v>#REF!</v>
      </c>
      <c r="BE119" s="174" t="e">
        <f>IF(#REF!="","x",YEAR(#REF!))</f>
        <v>#REF!</v>
      </c>
      <c r="BF119" s="174" t="e">
        <f>IF(#REF!="","x",YEAR(#REF!))</f>
        <v>#REF!</v>
      </c>
      <c r="BG119" s="174" t="e">
        <f>IF(#REF!="","x",YEAR(#REF!))</f>
        <v>#REF!</v>
      </c>
      <c r="BH119" s="135" t="e">
        <f>IF(#REF!="","x",#REF!)</f>
        <v>#REF!</v>
      </c>
      <c r="BI119" s="135" t="e">
        <f>IF(#REF!="","x",#REF!)</f>
        <v>#REF!</v>
      </c>
      <c r="BJ119" s="135" t="e">
        <f>IF(#REF!="","x",#REF!)</f>
        <v>#REF!</v>
      </c>
      <c r="BK119" s="135" t="e">
        <f>IF(#REF!="","x",#REF!)</f>
        <v>#REF!</v>
      </c>
      <c r="BL119" s="135" t="e">
        <f>IF(#REF!="","x",#REF!)</f>
        <v>#REF!</v>
      </c>
      <c r="BM119" s="135" t="e">
        <f>IF(#REF!="","x",#REF!)</f>
        <v>#REF!</v>
      </c>
      <c r="BN119" s="135" t="e">
        <f>IF(#REF!="","x",#REF!)</f>
        <v>#REF!</v>
      </c>
      <c r="BO119" s="135" t="e">
        <f>IF(#REF!="","x",#REF!)</f>
        <v>#REF!</v>
      </c>
      <c r="BP119" s="135" t="e">
        <f>IF(#REF!="","x",#REF!)</f>
        <v>#REF!</v>
      </c>
      <c r="BQ119" s="135" t="e">
        <f>IF(#REF!="","x",#REF!)</f>
        <v>#REF!</v>
      </c>
      <c r="BR119" s="135" t="e">
        <f>IF(#REF!="","x",#REF!)</f>
        <v>#REF!</v>
      </c>
      <c r="BS119" s="135" t="e">
        <f>IF(#REF!="","x",#REF!)</f>
        <v>#REF!</v>
      </c>
      <c r="BT119" s="135" t="e">
        <f>IF(#REF!="","x",#REF!)</f>
        <v>#REF!</v>
      </c>
      <c r="BU119" s="135" t="e">
        <f>IF(#REF!="","x",#REF!)</f>
        <v>#REF!</v>
      </c>
      <c r="BV119" s="135" t="e">
        <f>IF(#REF!="","x",#REF!)</f>
        <v>#REF!</v>
      </c>
      <c r="BW119" s="135" t="e">
        <f>IF(#REF!="","x",#REF!)</f>
        <v>#REF!</v>
      </c>
      <c r="BX119" s="135" t="e">
        <f>IF(#REF!="","x",#REF!)</f>
        <v>#REF!</v>
      </c>
      <c r="BY119" s="135" t="e">
        <f>IF(#REF!="","x",#REF!)</f>
        <v>#REF!</v>
      </c>
      <c r="BZ119" s="135" t="e">
        <f>IF(#REF!="","x",#REF!)</f>
        <v>#REF!</v>
      </c>
      <c r="CA119" s="135" t="e">
        <f>IF(#REF!="","x",#REF!)</f>
        <v>#REF!</v>
      </c>
      <c r="CB119" s="135" t="e">
        <f>IF(#REF!="","x",#REF!)</f>
        <v>#REF!</v>
      </c>
    </row>
    <row r="120" spans="1:80" x14ac:dyDescent="0.3">
      <c r="A120" s="111" t="s">
        <v>217</v>
      </c>
      <c r="B120" s="94" t="s">
        <v>216</v>
      </c>
      <c r="C120" s="135" t="e">
        <f>IF(#REF!="","x",#REF!)</f>
        <v>#REF!</v>
      </c>
      <c r="D120" s="135" t="e">
        <f>IF(#REF!="","x",#REF!)</f>
        <v>#REF!</v>
      </c>
      <c r="E120" s="135" t="e">
        <f>IF(#REF!="","x",#REF!)</f>
        <v>#REF!</v>
      </c>
      <c r="F120" s="135" t="e">
        <f>IF(#REF!="","x",#REF!)</f>
        <v>#REF!</v>
      </c>
      <c r="G120" s="135" t="e">
        <f>IF(#REF!="","x",#REF!)</f>
        <v>#REF!</v>
      </c>
      <c r="H120" s="135" t="e">
        <f>IF(#REF!="","x",#REF!)</f>
        <v>#REF!</v>
      </c>
      <c r="I120" s="135" t="e">
        <f>IF(#REF!="","x",#REF!)</f>
        <v>#REF!</v>
      </c>
      <c r="J120" s="135" t="e">
        <f>IF(#REF!="","x",#REF!)</f>
        <v>#REF!</v>
      </c>
      <c r="K120" s="135" t="e">
        <f>IF(#REF!="","x",#REF!)</f>
        <v>#REF!</v>
      </c>
      <c r="L120" s="135" t="e">
        <f>IF(#REF!="","x",#REF!)</f>
        <v>#REF!</v>
      </c>
      <c r="M120" s="135" t="e">
        <f>IF(#REF!="","x",#REF!)</f>
        <v>#REF!</v>
      </c>
      <c r="N120" s="135" t="e">
        <f>IF(#REF!="","x",#REF!)</f>
        <v>#REF!</v>
      </c>
      <c r="O120" s="135" t="e">
        <f>IF(#REF!="","x",#REF!)</f>
        <v>#REF!</v>
      </c>
      <c r="P120" s="135" t="e">
        <f>IF(#REF!="","x",#REF!)</f>
        <v>#REF!</v>
      </c>
      <c r="Q120" s="135" t="e">
        <f>IF(#REF!="","x",#REF!)</f>
        <v>#REF!</v>
      </c>
      <c r="R120" s="135" t="e">
        <f>IF(#REF!="","x",#REF!)</f>
        <v>#REF!</v>
      </c>
      <c r="S120" s="135" t="e">
        <f>IF(#REF!="","x",#REF!)</f>
        <v>#REF!</v>
      </c>
      <c r="T120" s="135" t="e">
        <f>IF(#REF!="","x",#REF!)</f>
        <v>#REF!</v>
      </c>
      <c r="U120" s="135" t="e">
        <f>IF(#REF!="","x",#REF!)</f>
        <v>#REF!</v>
      </c>
      <c r="V120" s="135" t="e">
        <f>IF(#REF!="","x",#REF!)</f>
        <v>#REF!</v>
      </c>
      <c r="W120" s="135" t="e">
        <f>IF(#REF!="","x",#REF!)</f>
        <v>#REF!</v>
      </c>
      <c r="X120" s="135" t="e">
        <f>IF(#REF!="","x",#REF!)</f>
        <v>#REF!</v>
      </c>
      <c r="Y120" s="135" t="e">
        <f>IF(#REF!="","x",#REF!)</f>
        <v>#REF!</v>
      </c>
      <c r="Z120" s="135" t="e">
        <f>IF(#REF!="","x",#REF!)</f>
        <v>#REF!</v>
      </c>
      <c r="AA120" s="135" t="e">
        <f>IF(#REF!="","x",#REF!)</f>
        <v>#REF!</v>
      </c>
      <c r="AB120" s="135" t="e">
        <f>IF(#REF!="","x",#REF!)</f>
        <v>#REF!</v>
      </c>
      <c r="AC120" s="135" t="e">
        <f>IF(#REF!="","x",#REF!)</f>
        <v>#REF!</v>
      </c>
      <c r="AD120" s="135" t="e">
        <f>IF(#REF!="","x",#REF!)</f>
        <v>#REF!</v>
      </c>
      <c r="AE120" s="135" t="e">
        <f>IF(#REF!="","x",#REF!)</f>
        <v>#REF!</v>
      </c>
      <c r="AF120" s="135" t="e">
        <f>IF(#REF!="","x",#REF!)</f>
        <v>#REF!</v>
      </c>
      <c r="AG120" s="135" t="e">
        <f>IF(#REF!="","x",#REF!)</f>
        <v>#REF!</v>
      </c>
      <c r="AH120" s="135" t="e">
        <f>IF(#REF!="","x",#REF!)</f>
        <v>#REF!</v>
      </c>
      <c r="AI120" s="135" t="e">
        <f>IF(#REF!="","x",#REF!)</f>
        <v>#REF!</v>
      </c>
      <c r="AJ120" s="135" t="e">
        <f>IF(#REF!="","x",#REF!)</f>
        <v>#REF!</v>
      </c>
      <c r="AK120" s="135" t="e">
        <f>IF(#REF!="","x",#REF!)</f>
        <v>#REF!</v>
      </c>
      <c r="AL120" s="135" t="e">
        <f>IF(#REF!="","x",#REF!)</f>
        <v>#REF!</v>
      </c>
      <c r="AM120" s="135" t="e">
        <f>IF(#REF!="","x",#REF!)</f>
        <v>#REF!</v>
      </c>
      <c r="AN120" s="135" t="e">
        <f>IF(#REF!="","x",#REF!)</f>
        <v>#REF!</v>
      </c>
      <c r="AO120" s="135" t="e">
        <f>IF(#REF!="","x",#REF!)</f>
        <v>#REF!</v>
      </c>
      <c r="AP120" s="135" t="e">
        <f>IF(#REF!="","x",#REF!)</f>
        <v>#REF!</v>
      </c>
      <c r="AQ120" s="135" t="e">
        <f>IF(#REF!="","x",#REF!)</f>
        <v>#REF!</v>
      </c>
      <c r="AR120" s="135" t="e">
        <f>IF(#REF!="","x",#REF!)</f>
        <v>#REF!</v>
      </c>
      <c r="AS120" s="135" t="e">
        <f>IF(#REF!="","x",#REF!)</f>
        <v>#REF!</v>
      </c>
      <c r="AT120" s="135" t="e">
        <f>IF(#REF!="","x",#REF!)</f>
        <v>#REF!</v>
      </c>
      <c r="AU120" s="135" t="e">
        <f>IF(#REF!="","x",#REF!)</f>
        <v>#REF!</v>
      </c>
      <c r="AV120" s="135" t="e">
        <f>IF(#REF!="","x",#REF!)</f>
        <v>#REF!</v>
      </c>
      <c r="AW120" s="135" t="e">
        <f>IF(#REF!="","x",#REF!)</f>
        <v>#REF!</v>
      </c>
      <c r="AX120" s="135" t="e">
        <f>IF(#REF!="","x",#REF!)</f>
        <v>#REF!</v>
      </c>
      <c r="AY120" s="135" t="e">
        <f>IF(#REF!="","x",#REF!)</f>
        <v>#REF!</v>
      </c>
      <c r="AZ120" s="135" t="e">
        <f>IF(#REF!="","x",#REF!)</f>
        <v>#REF!</v>
      </c>
      <c r="BA120" s="135" t="e">
        <f>IF(#REF!="","x",#REF!)</f>
        <v>#REF!</v>
      </c>
      <c r="BB120" s="135" t="e">
        <f>IF(#REF!="","x",#REF!)</f>
        <v>#REF!</v>
      </c>
      <c r="BC120" s="135" t="e">
        <f>IF(#REF!="","x",#REF!)</f>
        <v>#REF!</v>
      </c>
      <c r="BD120" s="135" t="e">
        <f>IF(#REF!="","x",#REF!)</f>
        <v>#REF!</v>
      </c>
      <c r="BE120" s="174" t="e">
        <f>IF(#REF!="","x",YEAR(#REF!))</f>
        <v>#REF!</v>
      </c>
      <c r="BF120" s="174" t="e">
        <f>IF(#REF!="","x",YEAR(#REF!))</f>
        <v>#REF!</v>
      </c>
      <c r="BG120" s="174" t="e">
        <f>IF(#REF!="","x",YEAR(#REF!))</f>
        <v>#REF!</v>
      </c>
      <c r="BH120" s="135" t="e">
        <f>IF(#REF!="","x",#REF!)</f>
        <v>#REF!</v>
      </c>
      <c r="BI120" s="135" t="e">
        <f>IF(#REF!="","x",#REF!)</f>
        <v>#REF!</v>
      </c>
      <c r="BJ120" s="135" t="e">
        <f>IF(#REF!="","x",#REF!)</f>
        <v>#REF!</v>
      </c>
      <c r="BK120" s="135" t="e">
        <f>IF(#REF!="","x",#REF!)</f>
        <v>#REF!</v>
      </c>
      <c r="BL120" s="135" t="e">
        <f>IF(#REF!="","x",#REF!)</f>
        <v>#REF!</v>
      </c>
      <c r="BM120" s="135" t="e">
        <f>IF(#REF!="","x",#REF!)</f>
        <v>#REF!</v>
      </c>
      <c r="BN120" s="135" t="e">
        <f>IF(#REF!="","x",#REF!)</f>
        <v>#REF!</v>
      </c>
      <c r="BO120" s="135" t="e">
        <f>IF(#REF!="","x",#REF!)</f>
        <v>#REF!</v>
      </c>
      <c r="BP120" s="135" t="e">
        <f>IF(#REF!="","x",#REF!)</f>
        <v>#REF!</v>
      </c>
      <c r="BQ120" s="135" t="e">
        <f>IF(#REF!="","x",#REF!)</f>
        <v>#REF!</v>
      </c>
      <c r="BR120" s="135" t="e">
        <f>IF(#REF!="","x",#REF!)</f>
        <v>#REF!</v>
      </c>
      <c r="BS120" s="135" t="e">
        <f>IF(#REF!="","x",#REF!)</f>
        <v>#REF!</v>
      </c>
      <c r="BT120" s="135" t="e">
        <f>IF(#REF!="","x",#REF!)</f>
        <v>#REF!</v>
      </c>
      <c r="BU120" s="135" t="e">
        <f>IF(#REF!="","x",#REF!)</f>
        <v>#REF!</v>
      </c>
      <c r="BV120" s="135" t="e">
        <f>IF(#REF!="","x",#REF!)</f>
        <v>#REF!</v>
      </c>
      <c r="BW120" s="135" t="e">
        <f>IF(#REF!="","x",#REF!)</f>
        <v>#REF!</v>
      </c>
      <c r="BX120" s="135" t="e">
        <f>IF(#REF!="","x",#REF!)</f>
        <v>#REF!</v>
      </c>
      <c r="BY120" s="135" t="e">
        <f>IF(#REF!="","x",#REF!)</f>
        <v>#REF!</v>
      </c>
      <c r="BZ120" s="135" t="e">
        <f>IF(#REF!="","x",#REF!)</f>
        <v>#REF!</v>
      </c>
      <c r="CA120" s="135" t="e">
        <f>IF(#REF!="","x",#REF!)</f>
        <v>#REF!</v>
      </c>
      <c r="CB120" s="135" t="e">
        <f>IF(#REF!="","x",#REF!)</f>
        <v>#REF!</v>
      </c>
    </row>
    <row r="121" spans="1:80" x14ac:dyDescent="0.3">
      <c r="A121" s="111" t="s">
        <v>368</v>
      </c>
      <c r="B121" s="94" t="s">
        <v>218</v>
      </c>
      <c r="C121" s="135" t="e">
        <f>IF(#REF!="","x",#REF!)</f>
        <v>#REF!</v>
      </c>
      <c r="D121" s="135" t="e">
        <f>IF(#REF!="","x",#REF!)</f>
        <v>#REF!</v>
      </c>
      <c r="E121" s="135" t="e">
        <f>IF(#REF!="","x",#REF!)</f>
        <v>#REF!</v>
      </c>
      <c r="F121" s="135" t="e">
        <f>IF(#REF!="","x",#REF!)</f>
        <v>#REF!</v>
      </c>
      <c r="G121" s="135" t="e">
        <f>IF(#REF!="","x",#REF!)</f>
        <v>#REF!</v>
      </c>
      <c r="H121" s="135" t="e">
        <f>IF(#REF!="","x",#REF!)</f>
        <v>#REF!</v>
      </c>
      <c r="I121" s="135" t="e">
        <f>IF(#REF!="","x",#REF!)</f>
        <v>#REF!</v>
      </c>
      <c r="J121" s="135" t="e">
        <f>IF(#REF!="","x",#REF!)</f>
        <v>#REF!</v>
      </c>
      <c r="K121" s="135" t="e">
        <f>IF(#REF!="","x",#REF!)</f>
        <v>#REF!</v>
      </c>
      <c r="L121" s="135" t="e">
        <f>IF(#REF!="","x",#REF!)</f>
        <v>#REF!</v>
      </c>
      <c r="M121" s="135" t="e">
        <f>IF(#REF!="","x",#REF!)</f>
        <v>#REF!</v>
      </c>
      <c r="N121" s="135" t="e">
        <f>IF(#REF!="","x",#REF!)</f>
        <v>#REF!</v>
      </c>
      <c r="O121" s="135" t="e">
        <f>IF(#REF!="","x",#REF!)</f>
        <v>#REF!</v>
      </c>
      <c r="P121" s="135" t="e">
        <f>IF(#REF!="","x",#REF!)</f>
        <v>#REF!</v>
      </c>
      <c r="Q121" s="135" t="e">
        <f>IF(#REF!="","x",#REF!)</f>
        <v>#REF!</v>
      </c>
      <c r="R121" s="135" t="e">
        <f>IF(#REF!="","x",#REF!)</f>
        <v>#REF!</v>
      </c>
      <c r="S121" s="135" t="e">
        <f>IF(#REF!="","x",#REF!)</f>
        <v>#REF!</v>
      </c>
      <c r="T121" s="135" t="e">
        <f>IF(#REF!="","x",#REF!)</f>
        <v>#REF!</v>
      </c>
      <c r="U121" s="135" t="e">
        <f>IF(#REF!="","x",#REF!)</f>
        <v>#REF!</v>
      </c>
      <c r="V121" s="135" t="e">
        <f>IF(#REF!="","x",#REF!)</f>
        <v>#REF!</v>
      </c>
      <c r="W121" s="135" t="e">
        <f>IF(#REF!="","x",#REF!)</f>
        <v>#REF!</v>
      </c>
      <c r="X121" s="135" t="e">
        <f>IF(#REF!="","x",#REF!)</f>
        <v>#REF!</v>
      </c>
      <c r="Y121" s="135" t="e">
        <f>IF(#REF!="","x",#REF!)</f>
        <v>#REF!</v>
      </c>
      <c r="Z121" s="135" t="e">
        <f>IF(#REF!="","x",#REF!)</f>
        <v>#REF!</v>
      </c>
      <c r="AA121" s="135" t="e">
        <f>IF(#REF!="","x",#REF!)</f>
        <v>#REF!</v>
      </c>
      <c r="AB121" s="135" t="e">
        <f>IF(#REF!="","x",#REF!)</f>
        <v>#REF!</v>
      </c>
      <c r="AC121" s="135" t="e">
        <f>IF(#REF!="","x",#REF!)</f>
        <v>#REF!</v>
      </c>
      <c r="AD121" s="135" t="e">
        <f>IF(#REF!="","x",#REF!)</f>
        <v>#REF!</v>
      </c>
      <c r="AE121" s="135" t="e">
        <f>IF(#REF!="","x",#REF!)</f>
        <v>#REF!</v>
      </c>
      <c r="AF121" s="135" t="e">
        <f>IF(#REF!="","x",#REF!)</f>
        <v>#REF!</v>
      </c>
      <c r="AG121" s="135" t="e">
        <f>IF(#REF!="","x",#REF!)</f>
        <v>#REF!</v>
      </c>
      <c r="AH121" s="135" t="e">
        <f>IF(#REF!="","x",#REF!)</f>
        <v>#REF!</v>
      </c>
      <c r="AI121" s="135" t="e">
        <f>IF(#REF!="","x",#REF!)</f>
        <v>#REF!</v>
      </c>
      <c r="AJ121" s="135" t="e">
        <f>IF(#REF!="","x",#REF!)</f>
        <v>#REF!</v>
      </c>
      <c r="AK121" s="135" t="e">
        <f>IF(#REF!="","x",#REF!)</f>
        <v>#REF!</v>
      </c>
      <c r="AL121" s="135" t="e">
        <f>IF(#REF!="","x",#REF!)</f>
        <v>#REF!</v>
      </c>
      <c r="AM121" s="135" t="e">
        <f>IF(#REF!="","x",#REF!)</f>
        <v>#REF!</v>
      </c>
      <c r="AN121" s="135" t="e">
        <f>IF(#REF!="","x",#REF!)</f>
        <v>#REF!</v>
      </c>
      <c r="AO121" s="135" t="e">
        <f>IF(#REF!="","x",#REF!)</f>
        <v>#REF!</v>
      </c>
      <c r="AP121" s="135" t="e">
        <f>IF(#REF!="","x",#REF!)</f>
        <v>#REF!</v>
      </c>
      <c r="AQ121" s="135" t="e">
        <f>IF(#REF!="","x",#REF!)</f>
        <v>#REF!</v>
      </c>
      <c r="AR121" s="135" t="e">
        <f>IF(#REF!="","x",#REF!)</f>
        <v>#REF!</v>
      </c>
      <c r="AS121" s="135" t="e">
        <f>IF(#REF!="","x",#REF!)</f>
        <v>#REF!</v>
      </c>
      <c r="AT121" s="135" t="e">
        <f>IF(#REF!="","x",#REF!)</f>
        <v>#REF!</v>
      </c>
      <c r="AU121" s="135" t="e">
        <f>IF(#REF!="","x",#REF!)</f>
        <v>#REF!</v>
      </c>
      <c r="AV121" s="135" t="e">
        <f>IF(#REF!="","x",#REF!)</f>
        <v>#REF!</v>
      </c>
      <c r="AW121" s="135" t="e">
        <f>IF(#REF!="","x",#REF!)</f>
        <v>#REF!</v>
      </c>
      <c r="AX121" s="135" t="e">
        <f>IF(#REF!="","x",#REF!)</f>
        <v>#REF!</v>
      </c>
      <c r="AY121" s="135" t="e">
        <f>IF(#REF!="","x",#REF!)</f>
        <v>#REF!</v>
      </c>
      <c r="AZ121" s="135" t="e">
        <f>IF(#REF!="","x",#REF!)</f>
        <v>#REF!</v>
      </c>
      <c r="BA121" s="135" t="e">
        <f>IF(#REF!="","x",#REF!)</f>
        <v>#REF!</v>
      </c>
      <c r="BB121" s="135" t="e">
        <f>IF(#REF!="","x",#REF!)</f>
        <v>#REF!</v>
      </c>
      <c r="BC121" s="135" t="e">
        <f>IF(#REF!="","x",#REF!)</f>
        <v>#REF!</v>
      </c>
      <c r="BD121" s="135" t="e">
        <f>IF(#REF!="","x",#REF!)</f>
        <v>#REF!</v>
      </c>
      <c r="BE121" s="174" t="e">
        <f>IF(#REF!="","x",YEAR(#REF!))</f>
        <v>#REF!</v>
      </c>
      <c r="BF121" s="174" t="e">
        <f>IF(#REF!="","x",YEAR(#REF!))</f>
        <v>#REF!</v>
      </c>
      <c r="BG121" s="174" t="e">
        <f>IF(#REF!="","x",YEAR(#REF!))</f>
        <v>#REF!</v>
      </c>
      <c r="BH121" s="135" t="e">
        <f>IF(#REF!="","x",#REF!)</f>
        <v>#REF!</v>
      </c>
      <c r="BI121" s="135" t="e">
        <f>IF(#REF!="","x",#REF!)</f>
        <v>#REF!</v>
      </c>
      <c r="BJ121" s="135" t="e">
        <f>IF(#REF!="","x",#REF!)</f>
        <v>#REF!</v>
      </c>
      <c r="BK121" s="135" t="e">
        <f>IF(#REF!="","x",#REF!)</f>
        <v>#REF!</v>
      </c>
      <c r="BL121" s="135" t="e">
        <f>IF(#REF!="","x",#REF!)</f>
        <v>#REF!</v>
      </c>
      <c r="BM121" s="135" t="e">
        <f>IF(#REF!="","x",#REF!)</f>
        <v>#REF!</v>
      </c>
      <c r="BN121" s="135" t="e">
        <f>IF(#REF!="","x",#REF!)</f>
        <v>#REF!</v>
      </c>
      <c r="BO121" s="135" t="e">
        <f>IF(#REF!="","x",#REF!)</f>
        <v>#REF!</v>
      </c>
      <c r="BP121" s="135" t="e">
        <f>IF(#REF!="","x",#REF!)</f>
        <v>#REF!</v>
      </c>
      <c r="BQ121" s="135" t="e">
        <f>IF(#REF!="","x",#REF!)</f>
        <v>#REF!</v>
      </c>
      <c r="BR121" s="135" t="e">
        <f>IF(#REF!="","x",#REF!)</f>
        <v>#REF!</v>
      </c>
      <c r="BS121" s="135" t="e">
        <f>IF(#REF!="","x",#REF!)</f>
        <v>#REF!</v>
      </c>
      <c r="BT121" s="135" t="e">
        <f>IF(#REF!="","x",#REF!)</f>
        <v>#REF!</v>
      </c>
      <c r="BU121" s="135" t="e">
        <f>IF(#REF!="","x",#REF!)</f>
        <v>#REF!</v>
      </c>
      <c r="BV121" s="135" t="e">
        <f>IF(#REF!="","x",#REF!)</f>
        <v>#REF!</v>
      </c>
      <c r="BW121" s="135" t="e">
        <f>IF(#REF!="","x",#REF!)</f>
        <v>#REF!</v>
      </c>
      <c r="BX121" s="135" t="e">
        <f>IF(#REF!="","x",#REF!)</f>
        <v>#REF!</v>
      </c>
      <c r="BY121" s="135" t="e">
        <f>IF(#REF!="","x",#REF!)</f>
        <v>#REF!</v>
      </c>
      <c r="BZ121" s="135" t="e">
        <f>IF(#REF!="","x",#REF!)</f>
        <v>#REF!</v>
      </c>
      <c r="CA121" s="135" t="e">
        <f>IF(#REF!="","x",#REF!)</f>
        <v>#REF!</v>
      </c>
      <c r="CB121" s="135" t="e">
        <f>IF(#REF!="","x",#REF!)</f>
        <v>#REF!</v>
      </c>
    </row>
    <row r="122" spans="1:80" x14ac:dyDescent="0.3">
      <c r="A122" s="111" t="s">
        <v>220</v>
      </c>
      <c r="B122" s="94" t="s">
        <v>219</v>
      </c>
      <c r="C122" s="135" t="e">
        <f>IF(#REF!="","x",#REF!)</f>
        <v>#REF!</v>
      </c>
      <c r="D122" s="135" t="e">
        <f>IF(#REF!="","x",#REF!)</f>
        <v>#REF!</v>
      </c>
      <c r="E122" s="135" t="e">
        <f>IF(#REF!="","x",#REF!)</f>
        <v>#REF!</v>
      </c>
      <c r="F122" s="135" t="e">
        <f>IF(#REF!="","x",#REF!)</f>
        <v>#REF!</v>
      </c>
      <c r="G122" s="135" t="e">
        <f>IF(#REF!="","x",#REF!)</f>
        <v>#REF!</v>
      </c>
      <c r="H122" s="135" t="e">
        <f>IF(#REF!="","x",#REF!)</f>
        <v>#REF!</v>
      </c>
      <c r="I122" s="135" t="e">
        <f>IF(#REF!="","x",#REF!)</f>
        <v>#REF!</v>
      </c>
      <c r="J122" s="135" t="e">
        <f>IF(#REF!="","x",#REF!)</f>
        <v>#REF!</v>
      </c>
      <c r="K122" s="135" t="e">
        <f>IF(#REF!="","x",#REF!)</f>
        <v>#REF!</v>
      </c>
      <c r="L122" s="135" t="e">
        <f>IF(#REF!="","x",#REF!)</f>
        <v>#REF!</v>
      </c>
      <c r="M122" s="135" t="e">
        <f>IF(#REF!="","x",#REF!)</f>
        <v>#REF!</v>
      </c>
      <c r="N122" s="135" t="e">
        <f>IF(#REF!="","x",#REF!)</f>
        <v>#REF!</v>
      </c>
      <c r="O122" s="135" t="e">
        <f>IF(#REF!="","x",#REF!)</f>
        <v>#REF!</v>
      </c>
      <c r="P122" s="135" t="e">
        <f>IF(#REF!="","x",#REF!)</f>
        <v>#REF!</v>
      </c>
      <c r="Q122" s="135" t="e">
        <f>IF(#REF!="","x",#REF!)</f>
        <v>#REF!</v>
      </c>
      <c r="R122" s="135" t="e">
        <f>IF(#REF!="","x",#REF!)</f>
        <v>#REF!</v>
      </c>
      <c r="S122" s="135" t="e">
        <f>IF(#REF!="","x",#REF!)</f>
        <v>#REF!</v>
      </c>
      <c r="T122" s="135" t="e">
        <f>IF(#REF!="","x",#REF!)</f>
        <v>#REF!</v>
      </c>
      <c r="U122" s="135" t="e">
        <f>IF(#REF!="","x",#REF!)</f>
        <v>#REF!</v>
      </c>
      <c r="V122" s="135" t="e">
        <f>IF(#REF!="","x",#REF!)</f>
        <v>#REF!</v>
      </c>
      <c r="W122" s="135" t="e">
        <f>IF(#REF!="","x",#REF!)</f>
        <v>#REF!</v>
      </c>
      <c r="X122" s="135" t="e">
        <f>IF(#REF!="","x",#REF!)</f>
        <v>#REF!</v>
      </c>
      <c r="Y122" s="135" t="e">
        <f>IF(#REF!="","x",#REF!)</f>
        <v>#REF!</v>
      </c>
      <c r="Z122" s="135" t="e">
        <f>IF(#REF!="","x",#REF!)</f>
        <v>#REF!</v>
      </c>
      <c r="AA122" s="135" t="e">
        <f>IF(#REF!="","x",#REF!)</f>
        <v>#REF!</v>
      </c>
      <c r="AB122" s="135" t="e">
        <f>IF(#REF!="","x",#REF!)</f>
        <v>#REF!</v>
      </c>
      <c r="AC122" s="135" t="e">
        <f>IF(#REF!="","x",#REF!)</f>
        <v>#REF!</v>
      </c>
      <c r="AD122" s="135" t="e">
        <f>IF(#REF!="","x",#REF!)</f>
        <v>#REF!</v>
      </c>
      <c r="AE122" s="135" t="e">
        <f>IF(#REF!="","x",#REF!)</f>
        <v>#REF!</v>
      </c>
      <c r="AF122" s="135" t="e">
        <f>IF(#REF!="","x",#REF!)</f>
        <v>#REF!</v>
      </c>
      <c r="AG122" s="135" t="e">
        <f>IF(#REF!="","x",#REF!)</f>
        <v>#REF!</v>
      </c>
      <c r="AH122" s="135" t="e">
        <f>IF(#REF!="","x",#REF!)</f>
        <v>#REF!</v>
      </c>
      <c r="AI122" s="135" t="e">
        <f>IF(#REF!="","x",#REF!)</f>
        <v>#REF!</v>
      </c>
      <c r="AJ122" s="135" t="e">
        <f>IF(#REF!="","x",#REF!)</f>
        <v>#REF!</v>
      </c>
      <c r="AK122" s="135" t="e">
        <f>IF(#REF!="","x",#REF!)</f>
        <v>#REF!</v>
      </c>
      <c r="AL122" s="135" t="e">
        <f>IF(#REF!="","x",#REF!)</f>
        <v>#REF!</v>
      </c>
      <c r="AM122" s="135" t="e">
        <f>IF(#REF!="","x",#REF!)</f>
        <v>#REF!</v>
      </c>
      <c r="AN122" s="135" t="e">
        <f>IF(#REF!="","x",#REF!)</f>
        <v>#REF!</v>
      </c>
      <c r="AO122" s="135" t="e">
        <f>IF(#REF!="","x",#REF!)</f>
        <v>#REF!</v>
      </c>
      <c r="AP122" s="135" t="e">
        <f>IF(#REF!="","x",#REF!)</f>
        <v>#REF!</v>
      </c>
      <c r="AQ122" s="135" t="e">
        <f>IF(#REF!="","x",#REF!)</f>
        <v>#REF!</v>
      </c>
      <c r="AR122" s="135" t="e">
        <f>IF(#REF!="","x",#REF!)</f>
        <v>#REF!</v>
      </c>
      <c r="AS122" s="135" t="e">
        <f>IF(#REF!="","x",#REF!)</f>
        <v>#REF!</v>
      </c>
      <c r="AT122" s="135" t="e">
        <f>IF(#REF!="","x",#REF!)</f>
        <v>#REF!</v>
      </c>
      <c r="AU122" s="135" t="e">
        <f>IF(#REF!="","x",#REF!)</f>
        <v>#REF!</v>
      </c>
      <c r="AV122" s="135" t="e">
        <f>IF(#REF!="","x",#REF!)</f>
        <v>#REF!</v>
      </c>
      <c r="AW122" s="135" t="e">
        <f>IF(#REF!="","x",#REF!)</f>
        <v>#REF!</v>
      </c>
      <c r="AX122" s="135" t="e">
        <f>IF(#REF!="","x",#REF!)</f>
        <v>#REF!</v>
      </c>
      <c r="AY122" s="135" t="e">
        <f>IF(#REF!="","x",#REF!)</f>
        <v>#REF!</v>
      </c>
      <c r="AZ122" s="135" t="e">
        <f>IF(#REF!="","x",#REF!)</f>
        <v>#REF!</v>
      </c>
      <c r="BA122" s="135" t="e">
        <f>IF(#REF!="","x",#REF!)</f>
        <v>#REF!</v>
      </c>
      <c r="BB122" s="135" t="e">
        <f>IF(#REF!="","x",#REF!)</f>
        <v>#REF!</v>
      </c>
      <c r="BC122" s="135" t="e">
        <f>IF(#REF!="","x",#REF!)</f>
        <v>#REF!</v>
      </c>
      <c r="BD122" s="135" t="e">
        <f>IF(#REF!="","x",#REF!)</f>
        <v>#REF!</v>
      </c>
      <c r="BE122" s="174" t="e">
        <f>IF(#REF!="","x",YEAR(#REF!))</f>
        <v>#REF!</v>
      </c>
      <c r="BF122" s="174" t="e">
        <f>IF(#REF!="","x",YEAR(#REF!))</f>
        <v>#REF!</v>
      </c>
      <c r="BG122" s="174" t="e">
        <f>IF(#REF!="","x",YEAR(#REF!))</f>
        <v>#REF!</v>
      </c>
      <c r="BH122" s="135" t="e">
        <f>IF(#REF!="","x",#REF!)</f>
        <v>#REF!</v>
      </c>
      <c r="BI122" s="135" t="e">
        <f>IF(#REF!="","x",#REF!)</f>
        <v>#REF!</v>
      </c>
      <c r="BJ122" s="135" t="e">
        <f>IF(#REF!="","x",#REF!)</f>
        <v>#REF!</v>
      </c>
      <c r="BK122" s="135" t="e">
        <f>IF(#REF!="","x",#REF!)</f>
        <v>#REF!</v>
      </c>
      <c r="BL122" s="135" t="e">
        <f>IF(#REF!="","x",#REF!)</f>
        <v>#REF!</v>
      </c>
      <c r="BM122" s="135" t="e">
        <f>IF(#REF!="","x",#REF!)</f>
        <v>#REF!</v>
      </c>
      <c r="BN122" s="135" t="e">
        <f>IF(#REF!="","x",#REF!)</f>
        <v>#REF!</v>
      </c>
      <c r="BO122" s="135" t="e">
        <f>IF(#REF!="","x",#REF!)</f>
        <v>#REF!</v>
      </c>
      <c r="BP122" s="135" t="e">
        <f>IF(#REF!="","x",#REF!)</f>
        <v>#REF!</v>
      </c>
      <c r="BQ122" s="135" t="e">
        <f>IF(#REF!="","x",#REF!)</f>
        <v>#REF!</v>
      </c>
      <c r="BR122" s="135" t="e">
        <f>IF(#REF!="","x",#REF!)</f>
        <v>#REF!</v>
      </c>
      <c r="BS122" s="135" t="e">
        <f>IF(#REF!="","x",#REF!)</f>
        <v>#REF!</v>
      </c>
      <c r="BT122" s="135" t="e">
        <f>IF(#REF!="","x",#REF!)</f>
        <v>#REF!</v>
      </c>
      <c r="BU122" s="135" t="e">
        <f>IF(#REF!="","x",#REF!)</f>
        <v>#REF!</v>
      </c>
      <c r="BV122" s="135" t="e">
        <f>IF(#REF!="","x",#REF!)</f>
        <v>#REF!</v>
      </c>
      <c r="BW122" s="135" t="e">
        <f>IF(#REF!="","x",#REF!)</f>
        <v>#REF!</v>
      </c>
      <c r="BX122" s="135" t="e">
        <f>IF(#REF!="","x",#REF!)</f>
        <v>#REF!</v>
      </c>
      <c r="BY122" s="135" t="e">
        <f>IF(#REF!="","x",#REF!)</f>
        <v>#REF!</v>
      </c>
      <c r="BZ122" s="135" t="e">
        <f>IF(#REF!="","x",#REF!)</f>
        <v>#REF!</v>
      </c>
      <c r="CA122" s="135" t="e">
        <f>IF(#REF!="","x",#REF!)</f>
        <v>#REF!</v>
      </c>
      <c r="CB122" s="135" t="e">
        <f>IF(#REF!="","x",#REF!)</f>
        <v>#REF!</v>
      </c>
    </row>
    <row r="123" spans="1:80" x14ac:dyDescent="0.3">
      <c r="A123" s="111" t="s">
        <v>222</v>
      </c>
      <c r="B123" s="94" t="s">
        <v>221</v>
      </c>
      <c r="C123" s="135" t="e">
        <f>IF(#REF!="","x",#REF!)</f>
        <v>#REF!</v>
      </c>
      <c r="D123" s="135" t="e">
        <f>IF(#REF!="","x",#REF!)</f>
        <v>#REF!</v>
      </c>
      <c r="E123" s="135" t="e">
        <f>IF(#REF!="","x",#REF!)</f>
        <v>#REF!</v>
      </c>
      <c r="F123" s="135" t="e">
        <f>IF(#REF!="","x",#REF!)</f>
        <v>#REF!</v>
      </c>
      <c r="G123" s="135" t="e">
        <f>IF(#REF!="","x",#REF!)</f>
        <v>#REF!</v>
      </c>
      <c r="H123" s="135" t="e">
        <f>IF(#REF!="","x",#REF!)</f>
        <v>#REF!</v>
      </c>
      <c r="I123" s="135" t="e">
        <f>IF(#REF!="","x",#REF!)</f>
        <v>#REF!</v>
      </c>
      <c r="J123" s="135" t="e">
        <f>IF(#REF!="","x",#REF!)</f>
        <v>#REF!</v>
      </c>
      <c r="K123" s="135" t="e">
        <f>IF(#REF!="","x",#REF!)</f>
        <v>#REF!</v>
      </c>
      <c r="L123" s="135" t="e">
        <f>IF(#REF!="","x",#REF!)</f>
        <v>#REF!</v>
      </c>
      <c r="M123" s="135" t="e">
        <f>IF(#REF!="","x",#REF!)</f>
        <v>#REF!</v>
      </c>
      <c r="N123" s="135" t="e">
        <f>IF(#REF!="","x",#REF!)</f>
        <v>#REF!</v>
      </c>
      <c r="O123" s="135" t="e">
        <f>IF(#REF!="","x",#REF!)</f>
        <v>#REF!</v>
      </c>
      <c r="P123" s="135" t="e">
        <f>IF(#REF!="","x",#REF!)</f>
        <v>#REF!</v>
      </c>
      <c r="Q123" s="135" t="e">
        <f>IF(#REF!="","x",#REF!)</f>
        <v>#REF!</v>
      </c>
      <c r="R123" s="135" t="e">
        <f>IF(#REF!="","x",#REF!)</f>
        <v>#REF!</v>
      </c>
      <c r="S123" s="135" t="e">
        <f>IF(#REF!="","x",#REF!)</f>
        <v>#REF!</v>
      </c>
      <c r="T123" s="135" t="e">
        <f>IF(#REF!="","x",#REF!)</f>
        <v>#REF!</v>
      </c>
      <c r="U123" s="135" t="e">
        <f>IF(#REF!="","x",#REF!)</f>
        <v>#REF!</v>
      </c>
      <c r="V123" s="135" t="e">
        <f>IF(#REF!="","x",#REF!)</f>
        <v>#REF!</v>
      </c>
      <c r="W123" s="135" t="e">
        <f>IF(#REF!="","x",#REF!)</f>
        <v>#REF!</v>
      </c>
      <c r="X123" s="135" t="e">
        <f>IF(#REF!="","x",#REF!)</f>
        <v>#REF!</v>
      </c>
      <c r="Y123" s="135" t="e">
        <f>IF(#REF!="","x",#REF!)</f>
        <v>#REF!</v>
      </c>
      <c r="Z123" s="135" t="e">
        <f>IF(#REF!="","x",#REF!)</f>
        <v>#REF!</v>
      </c>
      <c r="AA123" s="135" t="e">
        <f>IF(#REF!="","x",#REF!)</f>
        <v>#REF!</v>
      </c>
      <c r="AB123" s="135" t="e">
        <f>IF(#REF!="","x",#REF!)</f>
        <v>#REF!</v>
      </c>
      <c r="AC123" s="135" t="e">
        <f>IF(#REF!="","x",#REF!)</f>
        <v>#REF!</v>
      </c>
      <c r="AD123" s="135" t="e">
        <f>IF(#REF!="","x",#REF!)</f>
        <v>#REF!</v>
      </c>
      <c r="AE123" s="135" t="e">
        <f>IF(#REF!="","x",#REF!)</f>
        <v>#REF!</v>
      </c>
      <c r="AF123" s="135" t="e">
        <f>IF(#REF!="","x",#REF!)</f>
        <v>#REF!</v>
      </c>
      <c r="AG123" s="135" t="e">
        <f>IF(#REF!="","x",#REF!)</f>
        <v>#REF!</v>
      </c>
      <c r="AH123" s="135" t="e">
        <f>IF(#REF!="","x",#REF!)</f>
        <v>#REF!</v>
      </c>
      <c r="AI123" s="135" t="e">
        <f>IF(#REF!="","x",#REF!)</f>
        <v>#REF!</v>
      </c>
      <c r="AJ123" s="135" t="e">
        <f>IF(#REF!="","x",#REF!)</f>
        <v>#REF!</v>
      </c>
      <c r="AK123" s="135" t="e">
        <f>IF(#REF!="","x",#REF!)</f>
        <v>#REF!</v>
      </c>
      <c r="AL123" s="135" t="e">
        <f>IF(#REF!="","x",#REF!)</f>
        <v>#REF!</v>
      </c>
      <c r="AM123" s="135" t="e">
        <f>IF(#REF!="","x",#REF!)</f>
        <v>#REF!</v>
      </c>
      <c r="AN123" s="135" t="e">
        <f>IF(#REF!="","x",#REF!)</f>
        <v>#REF!</v>
      </c>
      <c r="AO123" s="135" t="e">
        <f>IF(#REF!="","x",#REF!)</f>
        <v>#REF!</v>
      </c>
      <c r="AP123" s="135" t="e">
        <f>IF(#REF!="","x",#REF!)</f>
        <v>#REF!</v>
      </c>
      <c r="AQ123" s="135" t="e">
        <f>IF(#REF!="","x",#REF!)</f>
        <v>#REF!</v>
      </c>
      <c r="AR123" s="135" t="e">
        <f>IF(#REF!="","x",#REF!)</f>
        <v>#REF!</v>
      </c>
      <c r="AS123" s="135" t="e">
        <f>IF(#REF!="","x",#REF!)</f>
        <v>#REF!</v>
      </c>
      <c r="AT123" s="135" t="e">
        <f>IF(#REF!="","x",#REF!)</f>
        <v>#REF!</v>
      </c>
      <c r="AU123" s="135" t="e">
        <f>IF(#REF!="","x",#REF!)</f>
        <v>#REF!</v>
      </c>
      <c r="AV123" s="135" t="e">
        <f>IF(#REF!="","x",#REF!)</f>
        <v>#REF!</v>
      </c>
      <c r="AW123" s="135" t="e">
        <f>IF(#REF!="","x",#REF!)</f>
        <v>#REF!</v>
      </c>
      <c r="AX123" s="135" t="e">
        <f>IF(#REF!="","x",#REF!)</f>
        <v>#REF!</v>
      </c>
      <c r="AY123" s="135" t="e">
        <f>IF(#REF!="","x",#REF!)</f>
        <v>#REF!</v>
      </c>
      <c r="AZ123" s="135" t="e">
        <f>IF(#REF!="","x",#REF!)</f>
        <v>#REF!</v>
      </c>
      <c r="BA123" s="135" t="e">
        <f>IF(#REF!="","x",#REF!)</f>
        <v>#REF!</v>
      </c>
      <c r="BB123" s="135" t="e">
        <f>IF(#REF!="","x",#REF!)</f>
        <v>#REF!</v>
      </c>
      <c r="BC123" s="135" t="e">
        <f>IF(#REF!="","x",#REF!)</f>
        <v>#REF!</v>
      </c>
      <c r="BD123" s="135" t="e">
        <f>IF(#REF!="","x",#REF!)</f>
        <v>#REF!</v>
      </c>
      <c r="BE123" s="174" t="e">
        <f>IF(#REF!="","x",YEAR(#REF!))</f>
        <v>#REF!</v>
      </c>
      <c r="BF123" s="174" t="e">
        <f>IF(#REF!="","x",YEAR(#REF!))</f>
        <v>#REF!</v>
      </c>
      <c r="BG123" s="174" t="e">
        <f>IF(#REF!="","x",YEAR(#REF!))</f>
        <v>#REF!</v>
      </c>
      <c r="BH123" s="135" t="e">
        <f>IF(#REF!="","x",#REF!)</f>
        <v>#REF!</v>
      </c>
      <c r="BI123" s="135" t="e">
        <f>IF(#REF!="","x",#REF!)</f>
        <v>#REF!</v>
      </c>
      <c r="BJ123" s="135" t="e">
        <f>IF(#REF!="","x",#REF!)</f>
        <v>#REF!</v>
      </c>
      <c r="BK123" s="135" t="e">
        <f>IF(#REF!="","x",#REF!)</f>
        <v>#REF!</v>
      </c>
      <c r="BL123" s="135" t="e">
        <f>IF(#REF!="","x",#REF!)</f>
        <v>#REF!</v>
      </c>
      <c r="BM123" s="135" t="e">
        <f>IF(#REF!="","x",#REF!)</f>
        <v>#REF!</v>
      </c>
      <c r="BN123" s="135" t="e">
        <f>IF(#REF!="","x",#REF!)</f>
        <v>#REF!</v>
      </c>
      <c r="BO123" s="135" t="e">
        <f>IF(#REF!="","x",#REF!)</f>
        <v>#REF!</v>
      </c>
      <c r="BP123" s="135" t="e">
        <f>IF(#REF!="","x",#REF!)</f>
        <v>#REF!</v>
      </c>
      <c r="BQ123" s="135" t="e">
        <f>IF(#REF!="","x",#REF!)</f>
        <v>#REF!</v>
      </c>
      <c r="BR123" s="135" t="e">
        <f>IF(#REF!="","x",#REF!)</f>
        <v>#REF!</v>
      </c>
      <c r="BS123" s="135" t="e">
        <f>IF(#REF!="","x",#REF!)</f>
        <v>#REF!</v>
      </c>
      <c r="BT123" s="135" t="e">
        <f>IF(#REF!="","x",#REF!)</f>
        <v>#REF!</v>
      </c>
      <c r="BU123" s="135" t="e">
        <f>IF(#REF!="","x",#REF!)</f>
        <v>#REF!</v>
      </c>
      <c r="BV123" s="135" t="e">
        <f>IF(#REF!="","x",#REF!)</f>
        <v>#REF!</v>
      </c>
      <c r="BW123" s="135" t="e">
        <f>IF(#REF!="","x",#REF!)</f>
        <v>#REF!</v>
      </c>
      <c r="BX123" s="135" t="e">
        <f>IF(#REF!="","x",#REF!)</f>
        <v>#REF!</v>
      </c>
      <c r="BY123" s="135" t="e">
        <f>IF(#REF!="","x",#REF!)</f>
        <v>#REF!</v>
      </c>
      <c r="BZ123" s="135" t="e">
        <f>IF(#REF!="","x",#REF!)</f>
        <v>#REF!</v>
      </c>
      <c r="CA123" s="135" t="e">
        <f>IF(#REF!="","x",#REF!)</f>
        <v>#REF!</v>
      </c>
      <c r="CB123" s="135" t="e">
        <f>IF(#REF!="","x",#REF!)</f>
        <v>#REF!</v>
      </c>
    </row>
    <row r="124" spans="1:80" x14ac:dyDescent="0.3">
      <c r="A124" s="111" t="s">
        <v>224</v>
      </c>
      <c r="B124" s="94" t="s">
        <v>223</v>
      </c>
      <c r="C124" s="135" t="e">
        <f>IF(#REF!="","x",#REF!)</f>
        <v>#REF!</v>
      </c>
      <c r="D124" s="135" t="e">
        <f>IF(#REF!="","x",#REF!)</f>
        <v>#REF!</v>
      </c>
      <c r="E124" s="135" t="e">
        <f>IF(#REF!="","x",#REF!)</f>
        <v>#REF!</v>
      </c>
      <c r="F124" s="135" t="e">
        <f>IF(#REF!="","x",#REF!)</f>
        <v>#REF!</v>
      </c>
      <c r="G124" s="135" t="e">
        <f>IF(#REF!="","x",#REF!)</f>
        <v>#REF!</v>
      </c>
      <c r="H124" s="135" t="e">
        <f>IF(#REF!="","x",#REF!)</f>
        <v>#REF!</v>
      </c>
      <c r="I124" s="135" t="e">
        <f>IF(#REF!="","x",#REF!)</f>
        <v>#REF!</v>
      </c>
      <c r="J124" s="135" t="e">
        <f>IF(#REF!="","x",#REF!)</f>
        <v>#REF!</v>
      </c>
      <c r="K124" s="135" t="e">
        <f>IF(#REF!="","x",#REF!)</f>
        <v>#REF!</v>
      </c>
      <c r="L124" s="135" t="e">
        <f>IF(#REF!="","x",#REF!)</f>
        <v>#REF!</v>
      </c>
      <c r="M124" s="135" t="e">
        <f>IF(#REF!="","x",#REF!)</f>
        <v>#REF!</v>
      </c>
      <c r="N124" s="135" t="e">
        <f>IF(#REF!="","x",#REF!)</f>
        <v>#REF!</v>
      </c>
      <c r="O124" s="135" t="e">
        <f>IF(#REF!="","x",#REF!)</f>
        <v>#REF!</v>
      </c>
      <c r="P124" s="135" t="e">
        <f>IF(#REF!="","x",#REF!)</f>
        <v>#REF!</v>
      </c>
      <c r="Q124" s="135" t="e">
        <f>IF(#REF!="","x",#REF!)</f>
        <v>#REF!</v>
      </c>
      <c r="R124" s="135" t="e">
        <f>IF(#REF!="","x",#REF!)</f>
        <v>#REF!</v>
      </c>
      <c r="S124" s="135" t="e">
        <f>IF(#REF!="","x",#REF!)</f>
        <v>#REF!</v>
      </c>
      <c r="T124" s="135" t="e">
        <f>IF(#REF!="","x",#REF!)</f>
        <v>#REF!</v>
      </c>
      <c r="U124" s="135" t="e">
        <f>IF(#REF!="","x",#REF!)</f>
        <v>#REF!</v>
      </c>
      <c r="V124" s="135" t="e">
        <f>IF(#REF!="","x",#REF!)</f>
        <v>#REF!</v>
      </c>
      <c r="W124" s="135" t="e">
        <f>IF(#REF!="","x",#REF!)</f>
        <v>#REF!</v>
      </c>
      <c r="X124" s="135" t="e">
        <f>IF(#REF!="","x",#REF!)</f>
        <v>#REF!</v>
      </c>
      <c r="Y124" s="135" t="e">
        <f>IF(#REF!="","x",#REF!)</f>
        <v>#REF!</v>
      </c>
      <c r="Z124" s="135" t="e">
        <f>IF(#REF!="","x",#REF!)</f>
        <v>#REF!</v>
      </c>
      <c r="AA124" s="135" t="e">
        <f>IF(#REF!="","x",#REF!)</f>
        <v>#REF!</v>
      </c>
      <c r="AB124" s="135" t="e">
        <f>IF(#REF!="","x",#REF!)</f>
        <v>#REF!</v>
      </c>
      <c r="AC124" s="135" t="e">
        <f>IF(#REF!="","x",#REF!)</f>
        <v>#REF!</v>
      </c>
      <c r="AD124" s="135" t="e">
        <f>IF(#REF!="","x",#REF!)</f>
        <v>#REF!</v>
      </c>
      <c r="AE124" s="135" t="e">
        <f>IF(#REF!="","x",#REF!)</f>
        <v>#REF!</v>
      </c>
      <c r="AF124" s="135" t="e">
        <f>IF(#REF!="","x",#REF!)</f>
        <v>#REF!</v>
      </c>
      <c r="AG124" s="135" t="e">
        <f>IF(#REF!="","x",#REF!)</f>
        <v>#REF!</v>
      </c>
      <c r="AH124" s="135" t="e">
        <f>IF(#REF!="","x",#REF!)</f>
        <v>#REF!</v>
      </c>
      <c r="AI124" s="135" t="e">
        <f>IF(#REF!="","x",#REF!)</f>
        <v>#REF!</v>
      </c>
      <c r="AJ124" s="135" t="e">
        <f>IF(#REF!="","x",#REF!)</f>
        <v>#REF!</v>
      </c>
      <c r="AK124" s="135" t="e">
        <f>IF(#REF!="","x",#REF!)</f>
        <v>#REF!</v>
      </c>
      <c r="AL124" s="135" t="e">
        <f>IF(#REF!="","x",#REF!)</f>
        <v>#REF!</v>
      </c>
      <c r="AM124" s="135" t="e">
        <f>IF(#REF!="","x",#REF!)</f>
        <v>#REF!</v>
      </c>
      <c r="AN124" s="135" t="e">
        <f>IF(#REF!="","x",#REF!)</f>
        <v>#REF!</v>
      </c>
      <c r="AO124" s="135" t="e">
        <f>IF(#REF!="","x",#REF!)</f>
        <v>#REF!</v>
      </c>
      <c r="AP124" s="135" t="e">
        <f>IF(#REF!="","x",#REF!)</f>
        <v>#REF!</v>
      </c>
      <c r="AQ124" s="135" t="e">
        <f>IF(#REF!="","x",#REF!)</f>
        <v>#REF!</v>
      </c>
      <c r="AR124" s="135" t="e">
        <f>IF(#REF!="","x",#REF!)</f>
        <v>#REF!</v>
      </c>
      <c r="AS124" s="135" t="e">
        <f>IF(#REF!="","x",#REF!)</f>
        <v>#REF!</v>
      </c>
      <c r="AT124" s="135" t="e">
        <f>IF(#REF!="","x",#REF!)</f>
        <v>#REF!</v>
      </c>
      <c r="AU124" s="135" t="e">
        <f>IF(#REF!="","x",#REF!)</f>
        <v>#REF!</v>
      </c>
      <c r="AV124" s="135" t="e">
        <f>IF(#REF!="","x",#REF!)</f>
        <v>#REF!</v>
      </c>
      <c r="AW124" s="135" t="e">
        <f>IF(#REF!="","x",#REF!)</f>
        <v>#REF!</v>
      </c>
      <c r="AX124" s="135" t="e">
        <f>IF(#REF!="","x",#REF!)</f>
        <v>#REF!</v>
      </c>
      <c r="AY124" s="135" t="e">
        <f>IF(#REF!="","x",#REF!)</f>
        <v>#REF!</v>
      </c>
      <c r="AZ124" s="135" t="e">
        <f>IF(#REF!="","x",#REF!)</f>
        <v>#REF!</v>
      </c>
      <c r="BA124" s="135" t="e">
        <f>IF(#REF!="","x",#REF!)</f>
        <v>#REF!</v>
      </c>
      <c r="BB124" s="135" t="e">
        <f>IF(#REF!="","x",#REF!)</f>
        <v>#REF!</v>
      </c>
      <c r="BC124" s="135" t="e">
        <f>IF(#REF!="","x",#REF!)</f>
        <v>#REF!</v>
      </c>
      <c r="BD124" s="135" t="e">
        <f>IF(#REF!="","x",#REF!)</f>
        <v>#REF!</v>
      </c>
      <c r="BE124" s="174" t="e">
        <f>IF(#REF!="","x",YEAR(#REF!))</f>
        <v>#REF!</v>
      </c>
      <c r="BF124" s="174" t="e">
        <f>IF(#REF!="","x",YEAR(#REF!))</f>
        <v>#REF!</v>
      </c>
      <c r="BG124" s="174" t="e">
        <f>IF(#REF!="","x",YEAR(#REF!))</f>
        <v>#REF!</v>
      </c>
      <c r="BH124" s="135" t="e">
        <f>IF(#REF!="","x",#REF!)</f>
        <v>#REF!</v>
      </c>
      <c r="BI124" s="135" t="e">
        <f>IF(#REF!="","x",#REF!)</f>
        <v>#REF!</v>
      </c>
      <c r="BJ124" s="135" t="e">
        <f>IF(#REF!="","x",#REF!)</f>
        <v>#REF!</v>
      </c>
      <c r="BK124" s="135" t="e">
        <f>IF(#REF!="","x",#REF!)</f>
        <v>#REF!</v>
      </c>
      <c r="BL124" s="135" t="e">
        <f>IF(#REF!="","x",#REF!)</f>
        <v>#REF!</v>
      </c>
      <c r="BM124" s="135" t="e">
        <f>IF(#REF!="","x",#REF!)</f>
        <v>#REF!</v>
      </c>
      <c r="BN124" s="135" t="e">
        <f>IF(#REF!="","x",#REF!)</f>
        <v>#REF!</v>
      </c>
      <c r="BO124" s="135" t="e">
        <f>IF(#REF!="","x",#REF!)</f>
        <v>#REF!</v>
      </c>
      <c r="BP124" s="135" t="e">
        <f>IF(#REF!="","x",#REF!)</f>
        <v>#REF!</v>
      </c>
      <c r="BQ124" s="135" t="e">
        <f>IF(#REF!="","x",#REF!)</f>
        <v>#REF!</v>
      </c>
      <c r="BR124" s="135" t="e">
        <f>IF(#REF!="","x",#REF!)</f>
        <v>#REF!</v>
      </c>
      <c r="BS124" s="135" t="e">
        <f>IF(#REF!="","x",#REF!)</f>
        <v>#REF!</v>
      </c>
      <c r="BT124" s="135" t="e">
        <f>IF(#REF!="","x",#REF!)</f>
        <v>#REF!</v>
      </c>
      <c r="BU124" s="135" t="e">
        <f>IF(#REF!="","x",#REF!)</f>
        <v>#REF!</v>
      </c>
      <c r="BV124" s="135" t="e">
        <f>IF(#REF!="","x",#REF!)</f>
        <v>#REF!</v>
      </c>
      <c r="BW124" s="135" t="e">
        <f>IF(#REF!="","x",#REF!)</f>
        <v>#REF!</v>
      </c>
      <c r="BX124" s="135" t="e">
        <f>IF(#REF!="","x",#REF!)</f>
        <v>#REF!</v>
      </c>
      <c r="BY124" s="135" t="e">
        <f>IF(#REF!="","x",#REF!)</f>
        <v>#REF!</v>
      </c>
      <c r="BZ124" s="135" t="e">
        <f>IF(#REF!="","x",#REF!)</f>
        <v>#REF!</v>
      </c>
      <c r="CA124" s="135" t="e">
        <f>IF(#REF!="","x",#REF!)</f>
        <v>#REF!</v>
      </c>
      <c r="CB124" s="135" t="e">
        <f>IF(#REF!="","x",#REF!)</f>
        <v>#REF!</v>
      </c>
    </row>
    <row r="125" spans="1:80" x14ac:dyDescent="0.3">
      <c r="A125" s="111" t="s">
        <v>226</v>
      </c>
      <c r="B125" s="94" t="s">
        <v>225</v>
      </c>
      <c r="C125" s="135" t="e">
        <f>IF(#REF!="","x",#REF!)</f>
        <v>#REF!</v>
      </c>
      <c r="D125" s="135" t="e">
        <f>IF(#REF!="","x",#REF!)</f>
        <v>#REF!</v>
      </c>
      <c r="E125" s="135" t="e">
        <f>IF(#REF!="","x",#REF!)</f>
        <v>#REF!</v>
      </c>
      <c r="F125" s="135" t="e">
        <f>IF(#REF!="","x",#REF!)</f>
        <v>#REF!</v>
      </c>
      <c r="G125" s="135" t="e">
        <f>IF(#REF!="","x",#REF!)</f>
        <v>#REF!</v>
      </c>
      <c r="H125" s="135" t="e">
        <f>IF(#REF!="","x",#REF!)</f>
        <v>#REF!</v>
      </c>
      <c r="I125" s="135" t="e">
        <f>IF(#REF!="","x",#REF!)</f>
        <v>#REF!</v>
      </c>
      <c r="J125" s="135" t="e">
        <f>IF(#REF!="","x",#REF!)</f>
        <v>#REF!</v>
      </c>
      <c r="K125" s="135" t="e">
        <f>IF(#REF!="","x",#REF!)</f>
        <v>#REF!</v>
      </c>
      <c r="L125" s="135" t="e">
        <f>IF(#REF!="","x",#REF!)</f>
        <v>#REF!</v>
      </c>
      <c r="M125" s="135" t="e">
        <f>IF(#REF!="","x",#REF!)</f>
        <v>#REF!</v>
      </c>
      <c r="N125" s="135" t="e">
        <f>IF(#REF!="","x",#REF!)</f>
        <v>#REF!</v>
      </c>
      <c r="O125" s="135" t="e">
        <f>IF(#REF!="","x",#REF!)</f>
        <v>#REF!</v>
      </c>
      <c r="P125" s="135" t="e">
        <f>IF(#REF!="","x",#REF!)</f>
        <v>#REF!</v>
      </c>
      <c r="Q125" s="135" t="e">
        <f>IF(#REF!="","x",#REF!)</f>
        <v>#REF!</v>
      </c>
      <c r="R125" s="135" t="e">
        <f>IF(#REF!="","x",#REF!)</f>
        <v>#REF!</v>
      </c>
      <c r="S125" s="135" t="e">
        <f>IF(#REF!="","x",#REF!)</f>
        <v>#REF!</v>
      </c>
      <c r="T125" s="135" t="e">
        <f>IF(#REF!="","x",#REF!)</f>
        <v>#REF!</v>
      </c>
      <c r="U125" s="135" t="e">
        <f>IF(#REF!="","x",#REF!)</f>
        <v>#REF!</v>
      </c>
      <c r="V125" s="135" t="e">
        <f>IF(#REF!="","x",#REF!)</f>
        <v>#REF!</v>
      </c>
      <c r="W125" s="135" t="e">
        <f>IF(#REF!="","x",#REF!)</f>
        <v>#REF!</v>
      </c>
      <c r="X125" s="135" t="e">
        <f>IF(#REF!="","x",#REF!)</f>
        <v>#REF!</v>
      </c>
      <c r="Y125" s="135" t="e">
        <f>IF(#REF!="","x",#REF!)</f>
        <v>#REF!</v>
      </c>
      <c r="Z125" s="135" t="e">
        <f>IF(#REF!="","x",#REF!)</f>
        <v>#REF!</v>
      </c>
      <c r="AA125" s="135" t="e">
        <f>IF(#REF!="","x",#REF!)</f>
        <v>#REF!</v>
      </c>
      <c r="AB125" s="135" t="e">
        <f>IF(#REF!="","x",#REF!)</f>
        <v>#REF!</v>
      </c>
      <c r="AC125" s="135" t="e">
        <f>IF(#REF!="","x",#REF!)</f>
        <v>#REF!</v>
      </c>
      <c r="AD125" s="135" t="e">
        <f>IF(#REF!="","x",#REF!)</f>
        <v>#REF!</v>
      </c>
      <c r="AE125" s="135" t="e">
        <f>IF(#REF!="","x",#REF!)</f>
        <v>#REF!</v>
      </c>
      <c r="AF125" s="135" t="e">
        <f>IF(#REF!="","x",#REF!)</f>
        <v>#REF!</v>
      </c>
      <c r="AG125" s="135" t="e">
        <f>IF(#REF!="","x",#REF!)</f>
        <v>#REF!</v>
      </c>
      <c r="AH125" s="135" t="e">
        <f>IF(#REF!="","x",#REF!)</f>
        <v>#REF!</v>
      </c>
      <c r="AI125" s="135" t="e">
        <f>IF(#REF!="","x",#REF!)</f>
        <v>#REF!</v>
      </c>
      <c r="AJ125" s="135" t="e">
        <f>IF(#REF!="","x",#REF!)</f>
        <v>#REF!</v>
      </c>
      <c r="AK125" s="135" t="e">
        <f>IF(#REF!="","x",#REF!)</f>
        <v>#REF!</v>
      </c>
      <c r="AL125" s="135" t="e">
        <f>IF(#REF!="","x",#REF!)</f>
        <v>#REF!</v>
      </c>
      <c r="AM125" s="135" t="e">
        <f>IF(#REF!="","x",#REF!)</f>
        <v>#REF!</v>
      </c>
      <c r="AN125" s="135" t="e">
        <f>IF(#REF!="","x",#REF!)</f>
        <v>#REF!</v>
      </c>
      <c r="AO125" s="135" t="e">
        <f>IF(#REF!="","x",#REF!)</f>
        <v>#REF!</v>
      </c>
      <c r="AP125" s="135" t="e">
        <f>IF(#REF!="","x",#REF!)</f>
        <v>#REF!</v>
      </c>
      <c r="AQ125" s="135" t="e">
        <f>IF(#REF!="","x",#REF!)</f>
        <v>#REF!</v>
      </c>
      <c r="AR125" s="135" t="e">
        <f>IF(#REF!="","x",#REF!)</f>
        <v>#REF!</v>
      </c>
      <c r="AS125" s="135" t="e">
        <f>IF(#REF!="","x",#REF!)</f>
        <v>#REF!</v>
      </c>
      <c r="AT125" s="135" t="e">
        <f>IF(#REF!="","x",#REF!)</f>
        <v>#REF!</v>
      </c>
      <c r="AU125" s="135" t="e">
        <f>IF(#REF!="","x",#REF!)</f>
        <v>#REF!</v>
      </c>
      <c r="AV125" s="135" t="e">
        <f>IF(#REF!="","x",#REF!)</f>
        <v>#REF!</v>
      </c>
      <c r="AW125" s="135" t="e">
        <f>IF(#REF!="","x",#REF!)</f>
        <v>#REF!</v>
      </c>
      <c r="AX125" s="135" t="e">
        <f>IF(#REF!="","x",#REF!)</f>
        <v>#REF!</v>
      </c>
      <c r="AY125" s="135" t="e">
        <f>IF(#REF!="","x",#REF!)</f>
        <v>#REF!</v>
      </c>
      <c r="AZ125" s="135" t="e">
        <f>IF(#REF!="","x",#REF!)</f>
        <v>#REF!</v>
      </c>
      <c r="BA125" s="135" t="e">
        <f>IF(#REF!="","x",#REF!)</f>
        <v>#REF!</v>
      </c>
      <c r="BB125" s="135" t="e">
        <f>IF(#REF!="","x",#REF!)</f>
        <v>#REF!</v>
      </c>
      <c r="BC125" s="135" t="e">
        <f>IF(#REF!="","x",#REF!)</f>
        <v>#REF!</v>
      </c>
      <c r="BD125" s="135" t="e">
        <f>IF(#REF!="","x",#REF!)</f>
        <v>#REF!</v>
      </c>
      <c r="BE125" s="174" t="e">
        <f>IF(#REF!="","x",YEAR(#REF!))</f>
        <v>#REF!</v>
      </c>
      <c r="BF125" s="174" t="e">
        <f>IF(#REF!="","x",YEAR(#REF!))</f>
        <v>#REF!</v>
      </c>
      <c r="BG125" s="174" t="e">
        <f>IF(#REF!="","x",YEAR(#REF!))</f>
        <v>#REF!</v>
      </c>
      <c r="BH125" s="135" t="e">
        <f>IF(#REF!="","x",#REF!)</f>
        <v>#REF!</v>
      </c>
      <c r="BI125" s="135" t="e">
        <f>IF(#REF!="","x",#REF!)</f>
        <v>#REF!</v>
      </c>
      <c r="BJ125" s="135" t="e">
        <f>IF(#REF!="","x",#REF!)</f>
        <v>#REF!</v>
      </c>
      <c r="BK125" s="135" t="e">
        <f>IF(#REF!="","x",#REF!)</f>
        <v>#REF!</v>
      </c>
      <c r="BL125" s="135" t="e">
        <f>IF(#REF!="","x",#REF!)</f>
        <v>#REF!</v>
      </c>
      <c r="BM125" s="135" t="e">
        <f>IF(#REF!="","x",#REF!)</f>
        <v>#REF!</v>
      </c>
      <c r="BN125" s="135" t="e">
        <f>IF(#REF!="","x",#REF!)</f>
        <v>#REF!</v>
      </c>
      <c r="BO125" s="135" t="e">
        <f>IF(#REF!="","x",#REF!)</f>
        <v>#REF!</v>
      </c>
      <c r="BP125" s="135" t="e">
        <f>IF(#REF!="","x",#REF!)</f>
        <v>#REF!</v>
      </c>
      <c r="BQ125" s="135" t="e">
        <f>IF(#REF!="","x",#REF!)</f>
        <v>#REF!</v>
      </c>
      <c r="BR125" s="135" t="e">
        <f>IF(#REF!="","x",#REF!)</f>
        <v>#REF!</v>
      </c>
      <c r="BS125" s="135" t="e">
        <f>IF(#REF!="","x",#REF!)</f>
        <v>#REF!</v>
      </c>
      <c r="BT125" s="135" t="e">
        <f>IF(#REF!="","x",#REF!)</f>
        <v>#REF!</v>
      </c>
      <c r="BU125" s="135" t="e">
        <f>IF(#REF!="","x",#REF!)</f>
        <v>#REF!</v>
      </c>
      <c r="BV125" s="135" t="e">
        <f>IF(#REF!="","x",#REF!)</f>
        <v>#REF!</v>
      </c>
      <c r="BW125" s="135" t="e">
        <f>IF(#REF!="","x",#REF!)</f>
        <v>#REF!</v>
      </c>
      <c r="BX125" s="135" t="e">
        <f>IF(#REF!="","x",#REF!)</f>
        <v>#REF!</v>
      </c>
      <c r="BY125" s="135" t="e">
        <f>IF(#REF!="","x",#REF!)</f>
        <v>#REF!</v>
      </c>
      <c r="BZ125" s="135" t="e">
        <f>IF(#REF!="","x",#REF!)</f>
        <v>#REF!</v>
      </c>
      <c r="CA125" s="135" t="e">
        <f>IF(#REF!="","x",#REF!)</f>
        <v>#REF!</v>
      </c>
      <c r="CB125" s="135" t="e">
        <f>IF(#REF!="","x",#REF!)</f>
        <v>#REF!</v>
      </c>
    </row>
    <row r="126" spans="1:80" x14ac:dyDescent="0.3">
      <c r="A126" s="111" t="s">
        <v>228</v>
      </c>
      <c r="B126" s="94" t="s">
        <v>227</v>
      </c>
      <c r="C126" s="135" t="e">
        <f>IF(#REF!="","x",#REF!)</f>
        <v>#REF!</v>
      </c>
      <c r="D126" s="135" t="e">
        <f>IF(#REF!="","x",#REF!)</f>
        <v>#REF!</v>
      </c>
      <c r="E126" s="135" t="e">
        <f>IF(#REF!="","x",#REF!)</f>
        <v>#REF!</v>
      </c>
      <c r="F126" s="135" t="e">
        <f>IF(#REF!="","x",#REF!)</f>
        <v>#REF!</v>
      </c>
      <c r="G126" s="135" t="e">
        <f>IF(#REF!="","x",#REF!)</f>
        <v>#REF!</v>
      </c>
      <c r="H126" s="135" t="e">
        <f>IF(#REF!="","x",#REF!)</f>
        <v>#REF!</v>
      </c>
      <c r="I126" s="135" t="e">
        <f>IF(#REF!="","x",#REF!)</f>
        <v>#REF!</v>
      </c>
      <c r="J126" s="135" t="e">
        <f>IF(#REF!="","x",#REF!)</f>
        <v>#REF!</v>
      </c>
      <c r="K126" s="135" t="e">
        <f>IF(#REF!="","x",#REF!)</f>
        <v>#REF!</v>
      </c>
      <c r="L126" s="135" t="e">
        <f>IF(#REF!="","x",#REF!)</f>
        <v>#REF!</v>
      </c>
      <c r="M126" s="135" t="e">
        <f>IF(#REF!="","x",#REF!)</f>
        <v>#REF!</v>
      </c>
      <c r="N126" s="135" t="e">
        <f>IF(#REF!="","x",#REF!)</f>
        <v>#REF!</v>
      </c>
      <c r="O126" s="135" t="e">
        <f>IF(#REF!="","x",#REF!)</f>
        <v>#REF!</v>
      </c>
      <c r="P126" s="135" t="e">
        <f>IF(#REF!="","x",#REF!)</f>
        <v>#REF!</v>
      </c>
      <c r="Q126" s="135" t="e">
        <f>IF(#REF!="","x",#REF!)</f>
        <v>#REF!</v>
      </c>
      <c r="R126" s="135" t="e">
        <f>IF(#REF!="","x",#REF!)</f>
        <v>#REF!</v>
      </c>
      <c r="S126" s="135" t="e">
        <f>IF(#REF!="","x",#REF!)</f>
        <v>#REF!</v>
      </c>
      <c r="T126" s="135" t="e">
        <f>IF(#REF!="","x",#REF!)</f>
        <v>#REF!</v>
      </c>
      <c r="U126" s="135" t="e">
        <f>IF(#REF!="","x",#REF!)</f>
        <v>#REF!</v>
      </c>
      <c r="V126" s="135" t="e">
        <f>IF(#REF!="","x",#REF!)</f>
        <v>#REF!</v>
      </c>
      <c r="W126" s="135" t="e">
        <f>IF(#REF!="","x",#REF!)</f>
        <v>#REF!</v>
      </c>
      <c r="X126" s="135" t="e">
        <f>IF(#REF!="","x",#REF!)</f>
        <v>#REF!</v>
      </c>
      <c r="Y126" s="135" t="e">
        <f>IF(#REF!="","x",#REF!)</f>
        <v>#REF!</v>
      </c>
      <c r="Z126" s="135" t="e">
        <f>IF(#REF!="","x",#REF!)</f>
        <v>#REF!</v>
      </c>
      <c r="AA126" s="135" t="e">
        <f>IF(#REF!="","x",#REF!)</f>
        <v>#REF!</v>
      </c>
      <c r="AB126" s="135" t="e">
        <f>IF(#REF!="","x",#REF!)</f>
        <v>#REF!</v>
      </c>
      <c r="AC126" s="135" t="e">
        <f>IF(#REF!="","x",#REF!)</f>
        <v>#REF!</v>
      </c>
      <c r="AD126" s="135" t="e">
        <f>IF(#REF!="","x",#REF!)</f>
        <v>#REF!</v>
      </c>
      <c r="AE126" s="135" t="e">
        <f>IF(#REF!="","x",#REF!)</f>
        <v>#REF!</v>
      </c>
      <c r="AF126" s="135" t="e">
        <f>IF(#REF!="","x",#REF!)</f>
        <v>#REF!</v>
      </c>
      <c r="AG126" s="135" t="e">
        <f>IF(#REF!="","x",#REF!)</f>
        <v>#REF!</v>
      </c>
      <c r="AH126" s="135" t="e">
        <f>IF(#REF!="","x",#REF!)</f>
        <v>#REF!</v>
      </c>
      <c r="AI126" s="135" t="e">
        <f>IF(#REF!="","x",#REF!)</f>
        <v>#REF!</v>
      </c>
      <c r="AJ126" s="135" t="e">
        <f>IF(#REF!="","x",#REF!)</f>
        <v>#REF!</v>
      </c>
      <c r="AK126" s="135" t="e">
        <f>IF(#REF!="","x",#REF!)</f>
        <v>#REF!</v>
      </c>
      <c r="AL126" s="135" t="e">
        <f>IF(#REF!="","x",#REF!)</f>
        <v>#REF!</v>
      </c>
      <c r="AM126" s="135" t="e">
        <f>IF(#REF!="","x",#REF!)</f>
        <v>#REF!</v>
      </c>
      <c r="AN126" s="135" t="e">
        <f>IF(#REF!="","x",#REF!)</f>
        <v>#REF!</v>
      </c>
      <c r="AO126" s="135" t="e">
        <f>IF(#REF!="","x",#REF!)</f>
        <v>#REF!</v>
      </c>
      <c r="AP126" s="135" t="e">
        <f>IF(#REF!="","x",#REF!)</f>
        <v>#REF!</v>
      </c>
      <c r="AQ126" s="135" t="e">
        <f>IF(#REF!="","x",#REF!)</f>
        <v>#REF!</v>
      </c>
      <c r="AR126" s="135" t="e">
        <f>IF(#REF!="","x",#REF!)</f>
        <v>#REF!</v>
      </c>
      <c r="AS126" s="135" t="e">
        <f>IF(#REF!="","x",#REF!)</f>
        <v>#REF!</v>
      </c>
      <c r="AT126" s="135" t="e">
        <f>IF(#REF!="","x",#REF!)</f>
        <v>#REF!</v>
      </c>
      <c r="AU126" s="135" t="e">
        <f>IF(#REF!="","x",#REF!)</f>
        <v>#REF!</v>
      </c>
      <c r="AV126" s="135" t="e">
        <f>IF(#REF!="","x",#REF!)</f>
        <v>#REF!</v>
      </c>
      <c r="AW126" s="135" t="e">
        <f>IF(#REF!="","x",#REF!)</f>
        <v>#REF!</v>
      </c>
      <c r="AX126" s="135" t="e">
        <f>IF(#REF!="","x",#REF!)</f>
        <v>#REF!</v>
      </c>
      <c r="AY126" s="135" t="e">
        <f>IF(#REF!="","x",#REF!)</f>
        <v>#REF!</v>
      </c>
      <c r="AZ126" s="135" t="e">
        <f>IF(#REF!="","x",#REF!)</f>
        <v>#REF!</v>
      </c>
      <c r="BA126" s="135" t="e">
        <f>IF(#REF!="","x",#REF!)</f>
        <v>#REF!</v>
      </c>
      <c r="BB126" s="135" t="e">
        <f>IF(#REF!="","x",#REF!)</f>
        <v>#REF!</v>
      </c>
      <c r="BC126" s="135" t="e">
        <f>IF(#REF!="","x",#REF!)</f>
        <v>#REF!</v>
      </c>
      <c r="BD126" s="135" t="e">
        <f>IF(#REF!="","x",#REF!)</f>
        <v>#REF!</v>
      </c>
      <c r="BE126" s="174" t="e">
        <f>IF(#REF!="","x",YEAR(#REF!))</f>
        <v>#REF!</v>
      </c>
      <c r="BF126" s="174" t="e">
        <f>IF(#REF!="","x",YEAR(#REF!))</f>
        <v>#REF!</v>
      </c>
      <c r="BG126" s="174" t="e">
        <f>IF(#REF!="","x",YEAR(#REF!))</f>
        <v>#REF!</v>
      </c>
      <c r="BH126" s="135" t="e">
        <f>IF(#REF!="","x",#REF!)</f>
        <v>#REF!</v>
      </c>
      <c r="BI126" s="135" t="e">
        <f>IF(#REF!="","x",#REF!)</f>
        <v>#REF!</v>
      </c>
      <c r="BJ126" s="135" t="e">
        <f>IF(#REF!="","x",#REF!)</f>
        <v>#REF!</v>
      </c>
      <c r="BK126" s="135" t="e">
        <f>IF(#REF!="","x",#REF!)</f>
        <v>#REF!</v>
      </c>
      <c r="BL126" s="135" t="e">
        <f>IF(#REF!="","x",#REF!)</f>
        <v>#REF!</v>
      </c>
      <c r="BM126" s="135" t="e">
        <f>IF(#REF!="","x",#REF!)</f>
        <v>#REF!</v>
      </c>
      <c r="BN126" s="135" t="e">
        <f>IF(#REF!="","x",#REF!)</f>
        <v>#REF!</v>
      </c>
      <c r="BO126" s="135" t="e">
        <f>IF(#REF!="","x",#REF!)</f>
        <v>#REF!</v>
      </c>
      <c r="BP126" s="135" t="e">
        <f>IF(#REF!="","x",#REF!)</f>
        <v>#REF!</v>
      </c>
      <c r="BQ126" s="135" t="e">
        <f>IF(#REF!="","x",#REF!)</f>
        <v>#REF!</v>
      </c>
      <c r="BR126" s="135" t="e">
        <f>IF(#REF!="","x",#REF!)</f>
        <v>#REF!</v>
      </c>
      <c r="BS126" s="135" t="e">
        <f>IF(#REF!="","x",#REF!)</f>
        <v>#REF!</v>
      </c>
      <c r="BT126" s="135" t="e">
        <f>IF(#REF!="","x",#REF!)</f>
        <v>#REF!</v>
      </c>
      <c r="BU126" s="135" t="e">
        <f>IF(#REF!="","x",#REF!)</f>
        <v>#REF!</v>
      </c>
      <c r="BV126" s="135" t="e">
        <f>IF(#REF!="","x",#REF!)</f>
        <v>#REF!</v>
      </c>
      <c r="BW126" s="135" t="e">
        <f>IF(#REF!="","x",#REF!)</f>
        <v>#REF!</v>
      </c>
      <c r="BX126" s="135" t="e">
        <f>IF(#REF!="","x",#REF!)</f>
        <v>#REF!</v>
      </c>
      <c r="BY126" s="135" t="e">
        <f>IF(#REF!="","x",#REF!)</f>
        <v>#REF!</v>
      </c>
      <c r="BZ126" s="135" t="e">
        <f>IF(#REF!="","x",#REF!)</f>
        <v>#REF!</v>
      </c>
      <c r="CA126" s="135" t="e">
        <f>IF(#REF!="","x",#REF!)</f>
        <v>#REF!</v>
      </c>
      <c r="CB126" s="135" t="e">
        <f>IF(#REF!="","x",#REF!)</f>
        <v>#REF!</v>
      </c>
    </row>
    <row r="127" spans="1:80" x14ac:dyDescent="0.3">
      <c r="A127" s="111" t="s">
        <v>230</v>
      </c>
      <c r="B127" s="94" t="s">
        <v>229</v>
      </c>
      <c r="C127" s="135" t="e">
        <f>IF(#REF!="","x",#REF!)</f>
        <v>#REF!</v>
      </c>
      <c r="D127" s="135" t="e">
        <f>IF(#REF!="","x",#REF!)</f>
        <v>#REF!</v>
      </c>
      <c r="E127" s="135" t="e">
        <f>IF(#REF!="","x",#REF!)</f>
        <v>#REF!</v>
      </c>
      <c r="F127" s="135" t="e">
        <f>IF(#REF!="","x",#REF!)</f>
        <v>#REF!</v>
      </c>
      <c r="G127" s="135" t="e">
        <f>IF(#REF!="","x",#REF!)</f>
        <v>#REF!</v>
      </c>
      <c r="H127" s="135" t="e">
        <f>IF(#REF!="","x",#REF!)</f>
        <v>#REF!</v>
      </c>
      <c r="I127" s="135" t="e">
        <f>IF(#REF!="","x",#REF!)</f>
        <v>#REF!</v>
      </c>
      <c r="J127" s="135" t="e">
        <f>IF(#REF!="","x",#REF!)</f>
        <v>#REF!</v>
      </c>
      <c r="K127" s="135" t="e">
        <f>IF(#REF!="","x",#REF!)</f>
        <v>#REF!</v>
      </c>
      <c r="L127" s="135" t="e">
        <f>IF(#REF!="","x",#REF!)</f>
        <v>#REF!</v>
      </c>
      <c r="M127" s="135" t="e">
        <f>IF(#REF!="","x",#REF!)</f>
        <v>#REF!</v>
      </c>
      <c r="N127" s="135" t="e">
        <f>IF(#REF!="","x",#REF!)</f>
        <v>#REF!</v>
      </c>
      <c r="O127" s="135" t="e">
        <f>IF(#REF!="","x",#REF!)</f>
        <v>#REF!</v>
      </c>
      <c r="P127" s="135" t="e">
        <f>IF(#REF!="","x",#REF!)</f>
        <v>#REF!</v>
      </c>
      <c r="Q127" s="135" t="e">
        <f>IF(#REF!="","x",#REF!)</f>
        <v>#REF!</v>
      </c>
      <c r="R127" s="135" t="e">
        <f>IF(#REF!="","x",#REF!)</f>
        <v>#REF!</v>
      </c>
      <c r="S127" s="135" t="e">
        <f>IF(#REF!="","x",#REF!)</f>
        <v>#REF!</v>
      </c>
      <c r="T127" s="135" t="e">
        <f>IF(#REF!="","x",#REF!)</f>
        <v>#REF!</v>
      </c>
      <c r="U127" s="135" t="e">
        <f>IF(#REF!="","x",#REF!)</f>
        <v>#REF!</v>
      </c>
      <c r="V127" s="135" t="e">
        <f>IF(#REF!="","x",#REF!)</f>
        <v>#REF!</v>
      </c>
      <c r="W127" s="135" t="e">
        <f>IF(#REF!="","x",#REF!)</f>
        <v>#REF!</v>
      </c>
      <c r="X127" s="135" t="e">
        <f>IF(#REF!="","x",#REF!)</f>
        <v>#REF!</v>
      </c>
      <c r="Y127" s="135" t="e">
        <f>IF(#REF!="","x",#REF!)</f>
        <v>#REF!</v>
      </c>
      <c r="Z127" s="135" t="e">
        <f>IF(#REF!="","x",#REF!)</f>
        <v>#REF!</v>
      </c>
      <c r="AA127" s="135" t="e">
        <f>IF(#REF!="","x",#REF!)</f>
        <v>#REF!</v>
      </c>
      <c r="AB127" s="135" t="e">
        <f>IF(#REF!="","x",#REF!)</f>
        <v>#REF!</v>
      </c>
      <c r="AC127" s="135" t="e">
        <f>IF(#REF!="","x",#REF!)</f>
        <v>#REF!</v>
      </c>
      <c r="AD127" s="135" t="e">
        <f>IF(#REF!="","x",#REF!)</f>
        <v>#REF!</v>
      </c>
      <c r="AE127" s="135" t="e">
        <f>IF(#REF!="","x",#REF!)</f>
        <v>#REF!</v>
      </c>
      <c r="AF127" s="135" t="e">
        <f>IF(#REF!="","x",#REF!)</f>
        <v>#REF!</v>
      </c>
      <c r="AG127" s="135" t="e">
        <f>IF(#REF!="","x",#REF!)</f>
        <v>#REF!</v>
      </c>
      <c r="AH127" s="135" t="e">
        <f>IF(#REF!="","x",#REF!)</f>
        <v>#REF!</v>
      </c>
      <c r="AI127" s="135" t="e">
        <f>IF(#REF!="","x",#REF!)</f>
        <v>#REF!</v>
      </c>
      <c r="AJ127" s="135" t="e">
        <f>IF(#REF!="","x",#REF!)</f>
        <v>#REF!</v>
      </c>
      <c r="AK127" s="135" t="e">
        <f>IF(#REF!="","x",#REF!)</f>
        <v>#REF!</v>
      </c>
      <c r="AL127" s="135" t="e">
        <f>IF(#REF!="","x",#REF!)</f>
        <v>#REF!</v>
      </c>
      <c r="AM127" s="135" t="e">
        <f>IF(#REF!="","x",#REF!)</f>
        <v>#REF!</v>
      </c>
      <c r="AN127" s="135" t="e">
        <f>IF(#REF!="","x",#REF!)</f>
        <v>#REF!</v>
      </c>
      <c r="AO127" s="135" t="e">
        <f>IF(#REF!="","x",#REF!)</f>
        <v>#REF!</v>
      </c>
      <c r="AP127" s="135" t="e">
        <f>IF(#REF!="","x",#REF!)</f>
        <v>#REF!</v>
      </c>
      <c r="AQ127" s="135" t="e">
        <f>IF(#REF!="","x",#REF!)</f>
        <v>#REF!</v>
      </c>
      <c r="AR127" s="135" t="e">
        <f>IF(#REF!="","x",#REF!)</f>
        <v>#REF!</v>
      </c>
      <c r="AS127" s="135" t="e">
        <f>IF(#REF!="","x",#REF!)</f>
        <v>#REF!</v>
      </c>
      <c r="AT127" s="135" t="e">
        <f>IF(#REF!="","x",#REF!)</f>
        <v>#REF!</v>
      </c>
      <c r="AU127" s="135" t="e">
        <f>IF(#REF!="","x",#REF!)</f>
        <v>#REF!</v>
      </c>
      <c r="AV127" s="135" t="e">
        <f>IF(#REF!="","x",#REF!)</f>
        <v>#REF!</v>
      </c>
      <c r="AW127" s="135" t="e">
        <f>IF(#REF!="","x",#REF!)</f>
        <v>#REF!</v>
      </c>
      <c r="AX127" s="135" t="e">
        <f>IF(#REF!="","x",#REF!)</f>
        <v>#REF!</v>
      </c>
      <c r="AY127" s="135" t="e">
        <f>IF(#REF!="","x",#REF!)</f>
        <v>#REF!</v>
      </c>
      <c r="AZ127" s="135" t="e">
        <f>IF(#REF!="","x",#REF!)</f>
        <v>#REF!</v>
      </c>
      <c r="BA127" s="135" t="e">
        <f>IF(#REF!="","x",#REF!)</f>
        <v>#REF!</v>
      </c>
      <c r="BB127" s="135" t="e">
        <f>IF(#REF!="","x",#REF!)</f>
        <v>#REF!</v>
      </c>
      <c r="BC127" s="135" t="e">
        <f>IF(#REF!="","x",#REF!)</f>
        <v>#REF!</v>
      </c>
      <c r="BD127" s="135" t="e">
        <f>IF(#REF!="","x",#REF!)</f>
        <v>#REF!</v>
      </c>
      <c r="BE127" s="174" t="e">
        <f>IF(#REF!="","x",YEAR(#REF!))</f>
        <v>#REF!</v>
      </c>
      <c r="BF127" s="174" t="e">
        <f>IF(#REF!="","x",YEAR(#REF!))</f>
        <v>#REF!</v>
      </c>
      <c r="BG127" s="174" t="e">
        <f>IF(#REF!="","x",YEAR(#REF!))</f>
        <v>#REF!</v>
      </c>
      <c r="BH127" s="135" t="e">
        <f>IF(#REF!="","x",#REF!)</f>
        <v>#REF!</v>
      </c>
      <c r="BI127" s="135" t="e">
        <f>IF(#REF!="","x",#REF!)</f>
        <v>#REF!</v>
      </c>
      <c r="BJ127" s="135" t="e">
        <f>IF(#REF!="","x",#REF!)</f>
        <v>#REF!</v>
      </c>
      <c r="BK127" s="135" t="e">
        <f>IF(#REF!="","x",#REF!)</f>
        <v>#REF!</v>
      </c>
      <c r="BL127" s="135" t="e">
        <f>IF(#REF!="","x",#REF!)</f>
        <v>#REF!</v>
      </c>
      <c r="BM127" s="135" t="e">
        <f>IF(#REF!="","x",#REF!)</f>
        <v>#REF!</v>
      </c>
      <c r="BN127" s="135" t="e">
        <f>IF(#REF!="","x",#REF!)</f>
        <v>#REF!</v>
      </c>
      <c r="BO127" s="135" t="e">
        <f>IF(#REF!="","x",#REF!)</f>
        <v>#REF!</v>
      </c>
      <c r="BP127" s="135" t="e">
        <f>IF(#REF!="","x",#REF!)</f>
        <v>#REF!</v>
      </c>
      <c r="BQ127" s="135" t="e">
        <f>IF(#REF!="","x",#REF!)</f>
        <v>#REF!</v>
      </c>
      <c r="BR127" s="135" t="e">
        <f>IF(#REF!="","x",#REF!)</f>
        <v>#REF!</v>
      </c>
      <c r="BS127" s="135" t="e">
        <f>IF(#REF!="","x",#REF!)</f>
        <v>#REF!</v>
      </c>
      <c r="BT127" s="135" t="e">
        <f>IF(#REF!="","x",#REF!)</f>
        <v>#REF!</v>
      </c>
      <c r="BU127" s="135" t="e">
        <f>IF(#REF!="","x",#REF!)</f>
        <v>#REF!</v>
      </c>
      <c r="BV127" s="135" t="e">
        <f>IF(#REF!="","x",#REF!)</f>
        <v>#REF!</v>
      </c>
      <c r="BW127" s="135" t="e">
        <f>IF(#REF!="","x",#REF!)</f>
        <v>#REF!</v>
      </c>
      <c r="BX127" s="135" t="e">
        <f>IF(#REF!="","x",#REF!)</f>
        <v>#REF!</v>
      </c>
      <c r="BY127" s="135" t="e">
        <f>IF(#REF!="","x",#REF!)</f>
        <v>#REF!</v>
      </c>
      <c r="BZ127" s="135" t="e">
        <f>IF(#REF!="","x",#REF!)</f>
        <v>#REF!</v>
      </c>
      <c r="CA127" s="135" t="e">
        <f>IF(#REF!="","x",#REF!)</f>
        <v>#REF!</v>
      </c>
      <c r="CB127" s="135" t="e">
        <f>IF(#REF!="","x",#REF!)</f>
        <v>#REF!</v>
      </c>
    </row>
    <row r="128" spans="1:80" x14ac:dyDescent="0.3">
      <c r="A128" s="111" t="s">
        <v>232</v>
      </c>
      <c r="B128" s="94" t="s">
        <v>231</v>
      </c>
      <c r="C128" s="135" t="e">
        <f>IF(#REF!="","x",#REF!)</f>
        <v>#REF!</v>
      </c>
      <c r="D128" s="135" t="e">
        <f>IF(#REF!="","x",#REF!)</f>
        <v>#REF!</v>
      </c>
      <c r="E128" s="135" t="e">
        <f>IF(#REF!="","x",#REF!)</f>
        <v>#REF!</v>
      </c>
      <c r="F128" s="135" t="e">
        <f>IF(#REF!="","x",#REF!)</f>
        <v>#REF!</v>
      </c>
      <c r="G128" s="135" t="e">
        <f>IF(#REF!="","x",#REF!)</f>
        <v>#REF!</v>
      </c>
      <c r="H128" s="135" t="e">
        <f>IF(#REF!="","x",#REF!)</f>
        <v>#REF!</v>
      </c>
      <c r="I128" s="135" t="e">
        <f>IF(#REF!="","x",#REF!)</f>
        <v>#REF!</v>
      </c>
      <c r="J128" s="135" t="e">
        <f>IF(#REF!="","x",#REF!)</f>
        <v>#REF!</v>
      </c>
      <c r="K128" s="135" t="e">
        <f>IF(#REF!="","x",#REF!)</f>
        <v>#REF!</v>
      </c>
      <c r="L128" s="135" t="e">
        <f>IF(#REF!="","x",#REF!)</f>
        <v>#REF!</v>
      </c>
      <c r="M128" s="135" t="e">
        <f>IF(#REF!="","x",#REF!)</f>
        <v>#REF!</v>
      </c>
      <c r="N128" s="135" t="e">
        <f>IF(#REF!="","x",#REF!)</f>
        <v>#REF!</v>
      </c>
      <c r="O128" s="135" t="e">
        <f>IF(#REF!="","x",#REF!)</f>
        <v>#REF!</v>
      </c>
      <c r="P128" s="135" t="e">
        <f>IF(#REF!="","x",#REF!)</f>
        <v>#REF!</v>
      </c>
      <c r="Q128" s="135" t="e">
        <f>IF(#REF!="","x",#REF!)</f>
        <v>#REF!</v>
      </c>
      <c r="R128" s="135" t="e">
        <f>IF(#REF!="","x",#REF!)</f>
        <v>#REF!</v>
      </c>
      <c r="S128" s="135" t="e">
        <f>IF(#REF!="","x",#REF!)</f>
        <v>#REF!</v>
      </c>
      <c r="T128" s="135" t="e">
        <f>IF(#REF!="","x",#REF!)</f>
        <v>#REF!</v>
      </c>
      <c r="U128" s="135" t="e">
        <f>IF(#REF!="","x",#REF!)</f>
        <v>#REF!</v>
      </c>
      <c r="V128" s="135" t="e">
        <f>IF(#REF!="","x",#REF!)</f>
        <v>#REF!</v>
      </c>
      <c r="W128" s="135" t="e">
        <f>IF(#REF!="","x",#REF!)</f>
        <v>#REF!</v>
      </c>
      <c r="X128" s="135" t="e">
        <f>IF(#REF!="","x",#REF!)</f>
        <v>#REF!</v>
      </c>
      <c r="Y128" s="135" t="e">
        <f>IF(#REF!="","x",#REF!)</f>
        <v>#REF!</v>
      </c>
      <c r="Z128" s="135" t="e">
        <f>IF(#REF!="","x",#REF!)</f>
        <v>#REF!</v>
      </c>
      <c r="AA128" s="135" t="e">
        <f>IF(#REF!="","x",#REF!)</f>
        <v>#REF!</v>
      </c>
      <c r="AB128" s="135" t="e">
        <f>IF(#REF!="","x",#REF!)</f>
        <v>#REF!</v>
      </c>
      <c r="AC128" s="135" t="e">
        <f>IF(#REF!="","x",#REF!)</f>
        <v>#REF!</v>
      </c>
      <c r="AD128" s="135" t="e">
        <f>IF(#REF!="","x",#REF!)</f>
        <v>#REF!</v>
      </c>
      <c r="AE128" s="135" t="e">
        <f>IF(#REF!="","x",#REF!)</f>
        <v>#REF!</v>
      </c>
      <c r="AF128" s="135" t="e">
        <f>IF(#REF!="","x",#REF!)</f>
        <v>#REF!</v>
      </c>
      <c r="AG128" s="135" t="e">
        <f>IF(#REF!="","x",#REF!)</f>
        <v>#REF!</v>
      </c>
      <c r="AH128" s="135" t="e">
        <f>IF(#REF!="","x",#REF!)</f>
        <v>#REF!</v>
      </c>
      <c r="AI128" s="135" t="e">
        <f>IF(#REF!="","x",#REF!)</f>
        <v>#REF!</v>
      </c>
      <c r="AJ128" s="135" t="e">
        <f>IF(#REF!="","x",#REF!)</f>
        <v>#REF!</v>
      </c>
      <c r="AK128" s="135" t="e">
        <f>IF(#REF!="","x",#REF!)</f>
        <v>#REF!</v>
      </c>
      <c r="AL128" s="135" t="e">
        <f>IF(#REF!="","x",#REF!)</f>
        <v>#REF!</v>
      </c>
      <c r="AM128" s="135" t="e">
        <f>IF(#REF!="","x",#REF!)</f>
        <v>#REF!</v>
      </c>
      <c r="AN128" s="135" t="e">
        <f>IF(#REF!="","x",#REF!)</f>
        <v>#REF!</v>
      </c>
      <c r="AO128" s="135" t="e">
        <f>IF(#REF!="","x",#REF!)</f>
        <v>#REF!</v>
      </c>
      <c r="AP128" s="135" t="e">
        <f>IF(#REF!="","x",#REF!)</f>
        <v>#REF!</v>
      </c>
      <c r="AQ128" s="135" t="e">
        <f>IF(#REF!="","x",#REF!)</f>
        <v>#REF!</v>
      </c>
      <c r="AR128" s="135" t="e">
        <f>IF(#REF!="","x",#REF!)</f>
        <v>#REF!</v>
      </c>
      <c r="AS128" s="135" t="e">
        <f>IF(#REF!="","x",#REF!)</f>
        <v>#REF!</v>
      </c>
      <c r="AT128" s="135" t="e">
        <f>IF(#REF!="","x",#REF!)</f>
        <v>#REF!</v>
      </c>
      <c r="AU128" s="135" t="e">
        <f>IF(#REF!="","x",#REF!)</f>
        <v>#REF!</v>
      </c>
      <c r="AV128" s="135" t="e">
        <f>IF(#REF!="","x",#REF!)</f>
        <v>#REF!</v>
      </c>
      <c r="AW128" s="135" t="e">
        <f>IF(#REF!="","x",#REF!)</f>
        <v>#REF!</v>
      </c>
      <c r="AX128" s="135" t="e">
        <f>IF(#REF!="","x",#REF!)</f>
        <v>#REF!</v>
      </c>
      <c r="AY128" s="135" t="e">
        <f>IF(#REF!="","x",#REF!)</f>
        <v>#REF!</v>
      </c>
      <c r="AZ128" s="135" t="e">
        <f>IF(#REF!="","x",#REF!)</f>
        <v>#REF!</v>
      </c>
      <c r="BA128" s="135" t="e">
        <f>IF(#REF!="","x",#REF!)</f>
        <v>#REF!</v>
      </c>
      <c r="BB128" s="135" t="e">
        <f>IF(#REF!="","x",#REF!)</f>
        <v>#REF!</v>
      </c>
      <c r="BC128" s="135" t="e">
        <f>IF(#REF!="","x",#REF!)</f>
        <v>#REF!</v>
      </c>
      <c r="BD128" s="135" t="e">
        <f>IF(#REF!="","x",#REF!)</f>
        <v>#REF!</v>
      </c>
      <c r="BE128" s="174" t="e">
        <f>IF(#REF!="","x",YEAR(#REF!))</f>
        <v>#REF!</v>
      </c>
      <c r="BF128" s="174" t="e">
        <f>IF(#REF!="","x",YEAR(#REF!))</f>
        <v>#REF!</v>
      </c>
      <c r="BG128" s="174" t="e">
        <f>IF(#REF!="","x",YEAR(#REF!))</f>
        <v>#REF!</v>
      </c>
      <c r="BH128" s="135" t="e">
        <f>IF(#REF!="","x",#REF!)</f>
        <v>#REF!</v>
      </c>
      <c r="BI128" s="135" t="e">
        <f>IF(#REF!="","x",#REF!)</f>
        <v>#REF!</v>
      </c>
      <c r="BJ128" s="135" t="e">
        <f>IF(#REF!="","x",#REF!)</f>
        <v>#REF!</v>
      </c>
      <c r="BK128" s="135" t="e">
        <f>IF(#REF!="","x",#REF!)</f>
        <v>#REF!</v>
      </c>
      <c r="BL128" s="135" t="e">
        <f>IF(#REF!="","x",#REF!)</f>
        <v>#REF!</v>
      </c>
      <c r="BM128" s="135" t="e">
        <f>IF(#REF!="","x",#REF!)</f>
        <v>#REF!</v>
      </c>
      <c r="BN128" s="135" t="e">
        <f>IF(#REF!="","x",#REF!)</f>
        <v>#REF!</v>
      </c>
      <c r="BO128" s="135" t="e">
        <f>IF(#REF!="","x",#REF!)</f>
        <v>#REF!</v>
      </c>
      <c r="BP128" s="135" t="e">
        <f>IF(#REF!="","x",#REF!)</f>
        <v>#REF!</v>
      </c>
      <c r="BQ128" s="135" t="e">
        <f>IF(#REF!="","x",#REF!)</f>
        <v>#REF!</v>
      </c>
      <c r="BR128" s="135" t="e">
        <f>IF(#REF!="","x",#REF!)</f>
        <v>#REF!</v>
      </c>
      <c r="BS128" s="135" t="e">
        <f>IF(#REF!="","x",#REF!)</f>
        <v>#REF!</v>
      </c>
      <c r="BT128" s="135" t="e">
        <f>IF(#REF!="","x",#REF!)</f>
        <v>#REF!</v>
      </c>
      <c r="BU128" s="135" t="e">
        <f>IF(#REF!="","x",#REF!)</f>
        <v>#REF!</v>
      </c>
      <c r="BV128" s="135" t="e">
        <f>IF(#REF!="","x",#REF!)</f>
        <v>#REF!</v>
      </c>
      <c r="BW128" s="135" t="e">
        <f>IF(#REF!="","x",#REF!)</f>
        <v>#REF!</v>
      </c>
      <c r="BX128" s="135" t="e">
        <f>IF(#REF!="","x",#REF!)</f>
        <v>#REF!</v>
      </c>
      <c r="BY128" s="135" t="e">
        <f>IF(#REF!="","x",#REF!)</f>
        <v>#REF!</v>
      </c>
      <c r="BZ128" s="135" t="e">
        <f>IF(#REF!="","x",#REF!)</f>
        <v>#REF!</v>
      </c>
      <c r="CA128" s="135" t="e">
        <f>IF(#REF!="","x",#REF!)</f>
        <v>#REF!</v>
      </c>
      <c r="CB128" s="135" t="e">
        <f>IF(#REF!="","x",#REF!)</f>
        <v>#REF!</v>
      </c>
    </row>
    <row r="129" spans="1:80" x14ac:dyDescent="0.3">
      <c r="A129" s="111" t="s">
        <v>234</v>
      </c>
      <c r="B129" s="94" t="s">
        <v>233</v>
      </c>
      <c r="C129" s="135" t="e">
        <f>IF(#REF!="","x",#REF!)</f>
        <v>#REF!</v>
      </c>
      <c r="D129" s="135" t="e">
        <f>IF(#REF!="","x",#REF!)</f>
        <v>#REF!</v>
      </c>
      <c r="E129" s="135" t="e">
        <f>IF(#REF!="","x",#REF!)</f>
        <v>#REF!</v>
      </c>
      <c r="F129" s="135" t="e">
        <f>IF(#REF!="","x",#REF!)</f>
        <v>#REF!</v>
      </c>
      <c r="G129" s="135" t="e">
        <f>IF(#REF!="","x",#REF!)</f>
        <v>#REF!</v>
      </c>
      <c r="H129" s="135" t="e">
        <f>IF(#REF!="","x",#REF!)</f>
        <v>#REF!</v>
      </c>
      <c r="I129" s="135" t="e">
        <f>IF(#REF!="","x",#REF!)</f>
        <v>#REF!</v>
      </c>
      <c r="J129" s="135" t="e">
        <f>IF(#REF!="","x",#REF!)</f>
        <v>#REF!</v>
      </c>
      <c r="K129" s="135" t="e">
        <f>IF(#REF!="","x",#REF!)</f>
        <v>#REF!</v>
      </c>
      <c r="L129" s="135" t="e">
        <f>IF(#REF!="","x",#REF!)</f>
        <v>#REF!</v>
      </c>
      <c r="M129" s="135" t="e">
        <f>IF(#REF!="","x",#REF!)</f>
        <v>#REF!</v>
      </c>
      <c r="N129" s="135" t="e">
        <f>IF(#REF!="","x",#REF!)</f>
        <v>#REF!</v>
      </c>
      <c r="O129" s="135" t="e">
        <f>IF(#REF!="","x",#REF!)</f>
        <v>#REF!</v>
      </c>
      <c r="P129" s="135" t="e">
        <f>IF(#REF!="","x",#REF!)</f>
        <v>#REF!</v>
      </c>
      <c r="Q129" s="135" t="e">
        <f>IF(#REF!="","x",#REF!)</f>
        <v>#REF!</v>
      </c>
      <c r="R129" s="135" t="e">
        <f>IF(#REF!="","x",#REF!)</f>
        <v>#REF!</v>
      </c>
      <c r="S129" s="135" t="e">
        <f>IF(#REF!="","x",#REF!)</f>
        <v>#REF!</v>
      </c>
      <c r="T129" s="135" t="e">
        <f>IF(#REF!="","x",#REF!)</f>
        <v>#REF!</v>
      </c>
      <c r="U129" s="135" t="e">
        <f>IF(#REF!="","x",#REF!)</f>
        <v>#REF!</v>
      </c>
      <c r="V129" s="135" t="e">
        <f>IF(#REF!="","x",#REF!)</f>
        <v>#REF!</v>
      </c>
      <c r="W129" s="135" t="e">
        <f>IF(#REF!="","x",#REF!)</f>
        <v>#REF!</v>
      </c>
      <c r="X129" s="135" t="e">
        <f>IF(#REF!="","x",#REF!)</f>
        <v>#REF!</v>
      </c>
      <c r="Y129" s="135" t="e">
        <f>IF(#REF!="","x",#REF!)</f>
        <v>#REF!</v>
      </c>
      <c r="Z129" s="135" t="e">
        <f>IF(#REF!="","x",#REF!)</f>
        <v>#REF!</v>
      </c>
      <c r="AA129" s="135" t="e">
        <f>IF(#REF!="","x",#REF!)</f>
        <v>#REF!</v>
      </c>
      <c r="AB129" s="135" t="e">
        <f>IF(#REF!="","x",#REF!)</f>
        <v>#REF!</v>
      </c>
      <c r="AC129" s="135" t="e">
        <f>IF(#REF!="","x",#REF!)</f>
        <v>#REF!</v>
      </c>
      <c r="AD129" s="135" t="e">
        <f>IF(#REF!="","x",#REF!)</f>
        <v>#REF!</v>
      </c>
      <c r="AE129" s="135" t="e">
        <f>IF(#REF!="","x",#REF!)</f>
        <v>#REF!</v>
      </c>
      <c r="AF129" s="135" t="e">
        <f>IF(#REF!="","x",#REF!)</f>
        <v>#REF!</v>
      </c>
      <c r="AG129" s="135" t="e">
        <f>IF(#REF!="","x",#REF!)</f>
        <v>#REF!</v>
      </c>
      <c r="AH129" s="135" t="e">
        <f>IF(#REF!="","x",#REF!)</f>
        <v>#REF!</v>
      </c>
      <c r="AI129" s="135" t="e">
        <f>IF(#REF!="","x",#REF!)</f>
        <v>#REF!</v>
      </c>
      <c r="AJ129" s="135" t="e">
        <f>IF(#REF!="","x",#REF!)</f>
        <v>#REF!</v>
      </c>
      <c r="AK129" s="135" t="e">
        <f>IF(#REF!="","x",#REF!)</f>
        <v>#REF!</v>
      </c>
      <c r="AL129" s="135" t="e">
        <f>IF(#REF!="","x",#REF!)</f>
        <v>#REF!</v>
      </c>
      <c r="AM129" s="135" t="e">
        <f>IF(#REF!="","x",#REF!)</f>
        <v>#REF!</v>
      </c>
      <c r="AN129" s="135" t="e">
        <f>IF(#REF!="","x",#REF!)</f>
        <v>#REF!</v>
      </c>
      <c r="AO129" s="135" t="e">
        <f>IF(#REF!="","x",#REF!)</f>
        <v>#REF!</v>
      </c>
      <c r="AP129" s="135" t="e">
        <f>IF(#REF!="","x",#REF!)</f>
        <v>#REF!</v>
      </c>
      <c r="AQ129" s="135" t="e">
        <f>IF(#REF!="","x",#REF!)</f>
        <v>#REF!</v>
      </c>
      <c r="AR129" s="135" t="e">
        <f>IF(#REF!="","x",#REF!)</f>
        <v>#REF!</v>
      </c>
      <c r="AS129" s="135" t="e">
        <f>IF(#REF!="","x",#REF!)</f>
        <v>#REF!</v>
      </c>
      <c r="AT129" s="135" t="e">
        <f>IF(#REF!="","x",#REF!)</f>
        <v>#REF!</v>
      </c>
      <c r="AU129" s="135" t="e">
        <f>IF(#REF!="","x",#REF!)</f>
        <v>#REF!</v>
      </c>
      <c r="AV129" s="135" t="e">
        <f>IF(#REF!="","x",#REF!)</f>
        <v>#REF!</v>
      </c>
      <c r="AW129" s="135" t="e">
        <f>IF(#REF!="","x",#REF!)</f>
        <v>#REF!</v>
      </c>
      <c r="AX129" s="135" t="e">
        <f>IF(#REF!="","x",#REF!)</f>
        <v>#REF!</v>
      </c>
      <c r="AY129" s="135" t="e">
        <f>IF(#REF!="","x",#REF!)</f>
        <v>#REF!</v>
      </c>
      <c r="AZ129" s="135" t="e">
        <f>IF(#REF!="","x",#REF!)</f>
        <v>#REF!</v>
      </c>
      <c r="BA129" s="135" t="e">
        <f>IF(#REF!="","x",#REF!)</f>
        <v>#REF!</v>
      </c>
      <c r="BB129" s="135" t="e">
        <f>IF(#REF!="","x",#REF!)</f>
        <v>#REF!</v>
      </c>
      <c r="BC129" s="135" t="e">
        <f>IF(#REF!="","x",#REF!)</f>
        <v>#REF!</v>
      </c>
      <c r="BD129" s="135" t="e">
        <f>IF(#REF!="","x",#REF!)</f>
        <v>#REF!</v>
      </c>
      <c r="BE129" s="174" t="e">
        <f>IF(#REF!="","x",YEAR(#REF!))</f>
        <v>#REF!</v>
      </c>
      <c r="BF129" s="174" t="e">
        <f>IF(#REF!="","x",YEAR(#REF!))</f>
        <v>#REF!</v>
      </c>
      <c r="BG129" s="174" t="e">
        <f>IF(#REF!="","x",YEAR(#REF!))</f>
        <v>#REF!</v>
      </c>
      <c r="BH129" s="135" t="e">
        <f>IF(#REF!="","x",#REF!)</f>
        <v>#REF!</v>
      </c>
      <c r="BI129" s="135" t="e">
        <f>IF(#REF!="","x",#REF!)</f>
        <v>#REF!</v>
      </c>
      <c r="BJ129" s="135" t="e">
        <f>IF(#REF!="","x",#REF!)</f>
        <v>#REF!</v>
      </c>
      <c r="BK129" s="135" t="e">
        <f>IF(#REF!="","x",#REF!)</f>
        <v>#REF!</v>
      </c>
      <c r="BL129" s="135" t="e">
        <f>IF(#REF!="","x",#REF!)</f>
        <v>#REF!</v>
      </c>
      <c r="BM129" s="135" t="e">
        <f>IF(#REF!="","x",#REF!)</f>
        <v>#REF!</v>
      </c>
      <c r="BN129" s="135" t="e">
        <f>IF(#REF!="","x",#REF!)</f>
        <v>#REF!</v>
      </c>
      <c r="BO129" s="135" t="e">
        <f>IF(#REF!="","x",#REF!)</f>
        <v>#REF!</v>
      </c>
      <c r="BP129" s="135" t="e">
        <f>IF(#REF!="","x",#REF!)</f>
        <v>#REF!</v>
      </c>
      <c r="BQ129" s="135" t="e">
        <f>IF(#REF!="","x",#REF!)</f>
        <v>#REF!</v>
      </c>
      <c r="BR129" s="135" t="e">
        <f>IF(#REF!="","x",#REF!)</f>
        <v>#REF!</v>
      </c>
      <c r="BS129" s="135" t="e">
        <f>IF(#REF!="","x",#REF!)</f>
        <v>#REF!</v>
      </c>
      <c r="BT129" s="135" t="e">
        <f>IF(#REF!="","x",#REF!)</f>
        <v>#REF!</v>
      </c>
      <c r="BU129" s="135" t="e">
        <f>IF(#REF!="","x",#REF!)</f>
        <v>#REF!</v>
      </c>
      <c r="BV129" s="135" t="e">
        <f>IF(#REF!="","x",#REF!)</f>
        <v>#REF!</v>
      </c>
      <c r="BW129" s="135" t="e">
        <f>IF(#REF!="","x",#REF!)</f>
        <v>#REF!</v>
      </c>
      <c r="BX129" s="135" t="e">
        <f>IF(#REF!="","x",#REF!)</f>
        <v>#REF!</v>
      </c>
      <c r="BY129" s="135" t="e">
        <f>IF(#REF!="","x",#REF!)</f>
        <v>#REF!</v>
      </c>
      <c r="BZ129" s="135" t="e">
        <f>IF(#REF!="","x",#REF!)</f>
        <v>#REF!</v>
      </c>
      <c r="CA129" s="135" t="e">
        <f>IF(#REF!="","x",#REF!)</f>
        <v>#REF!</v>
      </c>
      <c r="CB129" s="135" t="e">
        <f>IF(#REF!="","x",#REF!)</f>
        <v>#REF!</v>
      </c>
    </row>
    <row r="130" spans="1:80" x14ac:dyDescent="0.3">
      <c r="A130" s="111" t="s">
        <v>771</v>
      </c>
      <c r="B130" s="94" t="s">
        <v>187</v>
      </c>
      <c r="C130" s="135" t="e">
        <f>IF(#REF!="","x",#REF!)</f>
        <v>#REF!</v>
      </c>
      <c r="D130" s="135" t="e">
        <f>IF(#REF!="","x",#REF!)</f>
        <v>#REF!</v>
      </c>
      <c r="E130" s="135" t="e">
        <f>IF(#REF!="","x",#REF!)</f>
        <v>#REF!</v>
      </c>
      <c r="F130" s="135" t="e">
        <f>IF(#REF!="","x",#REF!)</f>
        <v>#REF!</v>
      </c>
      <c r="G130" s="135" t="e">
        <f>IF(#REF!="","x",#REF!)</f>
        <v>#REF!</v>
      </c>
      <c r="H130" s="135" t="e">
        <f>IF(#REF!="","x",#REF!)</f>
        <v>#REF!</v>
      </c>
      <c r="I130" s="135" t="e">
        <f>IF(#REF!="","x",#REF!)</f>
        <v>#REF!</v>
      </c>
      <c r="J130" s="135" t="e">
        <f>IF(#REF!="","x",#REF!)</f>
        <v>#REF!</v>
      </c>
      <c r="K130" s="135" t="e">
        <f>IF(#REF!="","x",#REF!)</f>
        <v>#REF!</v>
      </c>
      <c r="L130" s="135" t="e">
        <f>IF(#REF!="","x",#REF!)</f>
        <v>#REF!</v>
      </c>
      <c r="M130" s="135" t="e">
        <f>IF(#REF!="","x",#REF!)</f>
        <v>#REF!</v>
      </c>
      <c r="N130" s="135" t="e">
        <f>IF(#REF!="","x",#REF!)</f>
        <v>#REF!</v>
      </c>
      <c r="O130" s="135" t="e">
        <f>IF(#REF!="","x",#REF!)</f>
        <v>#REF!</v>
      </c>
      <c r="P130" s="135" t="e">
        <f>IF(#REF!="","x",#REF!)</f>
        <v>#REF!</v>
      </c>
      <c r="Q130" s="135" t="e">
        <f>IF(#REF!="","x",#REF!)</f>
        <v>#REF!</v>
      </c>
      <c r="R130" s="135" t="e">
        <f>IF(#REF!="","x",#REF!)</f>
        <v>#REF!</v>
      </c>
      <c r="S130" s="135" t="e">
        <f>IF(#REF!="","x",#REF!)</f>
        <v>#REF!</v>
      </c>
      <c r="T130" s="135" t="e">
        <f>IF(#REF!="","x",#REF!)</f>
        <v>#REF!</v>
      </c>
      <c r="U130" s="135" t="e">
        <f>IF(#REF!="","x",#REF!)</f>
        <v>#REF!</v>
      </c>
      <c r="V130" s="135" t="e">
        <f>IF(#REF!="","x",#REF!)</f>
        <v>#REF!</v>
      </c>
      <c r="W130" s="135" t="e">
        <f>IF(#REF!="","x",#REF!)</f>
        <v>#REF!</v>
      </c>
      <c r="X130" s="135" t="e">
        <f>IF(#REF!="","x",#REF!)</f>
        <v>#REF!</v>
      </c>
      <c r="Y130" s="135" t="e">
        <f>IF(#REF!="","x",#REF!)</f>
        <v>#REF!</v>
      </c>
      <c r="Z130" s="135" t="e">
        <f>IF(#REF!="","x",#REF!)</f>
        <v>#REF!</v>
      </c>
      <c r="AA130" s="135" t="e">
        <f>IF(#REF!="","x",#REF!)</f>
        <v>#REF!</v>
      </c>
      <c r="AB130" s="135" t="e">
        <f>IF(#REF!="","x",#REF!)</f>
        <v>#REF!</v>
      </c>
      <c r="AC130" s="135" t="e">
        <f>IF(#REF!="","x",#REF!)</f>
        <v>#REF!</v>
      </c>
      <c r="AD130" s="135" t="e">
        <f>IF(#REF!="","x",#REF!)</f>
        <v>#REF!</v>
      </c>
      <c r="AE130" s="135" t="e">
        <f>IF(#REF!="","x",#REF!)</f>
        <v>#REF!</v>
      </c>
      <c r="AF130" s="135" t="e">
        <f>IF(#REF!="","x",#REF!)</f>
        <v>#REF!</v>
      </c>
      <c r="AG130" s="135" t="e">
        <f>IF(#REF!="","x",#REF!)</f>
        <v>#REF!</v>
      </c>
      <c r="AH130" s="135" t="e">
        <f>IF(#REF!="","x",#REF!)</f>
        <v>#REF!</v>
      </c>
      <c r="AI130" s="135" t="e">
        <f>IF(#REF!="","x",#REF!)</f>
        <v>#REF!</v>
      </c>
      <c r="AJ130" s="135" t="e">
        <f>IF(#REF!="","x",#REF!)</f>
        <v>#REF!</v>
      </c>
      <c r="AK130" s="135" t="e">
        <f>IF(#REF!="","x",#REF!)</f>
        <v>#REF!</v>
      </c>
      <c r="AL130" s="135" t="e">
        <f>IF(#REF!="","x",#REF!)</f>
        <v>#REF!</v>
      </c>
      <c r="AM130" s="135" t="e">
        <f>IF(#REF!="","x",#REF!)</f>
        <v>#REF!</v>
      </c>
      <c r="AN130" s="135" t="e">
        <f>IF(#REF!="","x",#REF!)</f>
        <v>#REF!</v>
      </c>
      <c r="AO130" s="135" t="e">
        <f>IF(#REF!="","x",#REF!)</f>
        <v>#REF!</v>
      </c>
      <c r="AP130" s="135" t="e">
        <f>IF(#REF!="","x",#REF!)</f>
        <v>#REF!</v>
      </c>
      <c r="AQ130" s="135" t="e">
        <f>IF(#REF!="","x",#REF!)</f>
        <v>#REF!</v>
      </c>
      <c r="AR130" s="135" t="e">
        <f>IF(#REF!="","x",#REF!)</f>
        <v>#REF!</v>
      </c>
      <c r="AS130" s="135" t="e">
        <f>IF(#REF!="","x",#REF!)</f>
        <v>#REF!</v>
      </c>
      <c r="AT130" s="135" t="e">
        <f>IF(#REF!="","x",#REF!)</f>
        <v>#REF!</v>
      </c>
      <c r="AU130" s="135" t="e">
        <f>IF(#REF!="","x",#REF!)</f>
        <v>#REF!</v>
      </c>
      <c r="AV130" s="135" t="e">
        <f>IF(#REF!="","x",#REF!)</f>
        <v>#REF!</v>
      </c>
      <c r="AW130" s="135" t="e">
        <f>IF(#REF!="","x",#REF!)</f>
        <v>#REF!</v>
      </c>
      <c r="AX130" s="135" t="e">
        <f>IF(#REF!="","x",#REF!)</f>
        <v>#REF!</v>
      </c>
      <c r="AY130" s="135" t="e">
        <f>IF(#REF!="","x",#REF!)</f>
        <v>#REF!</v>
      </c>
      <c r="AZ130" s="135" t="e">
        <f>IF(#REF!="","x",#REF!)</f>
        <v>#REF!</v>
      </c>
      <c r="BA130" s="135" t="e">
        <f>IF(#REF!="","x",#REF!)</f>
        <v>#REF!</v>
      </c>
      <c r="BB130" s="135" t="e">
        <f>IF(#REF!="","x",#REF!)</f>
        <v>#REF!</v>
      </c>
      <c r="BC130" s="135" t="e">
        <f>IF(#REF!="","x",#REF!)</f>
        <v>#REF!</v>
      </c>
      <c r="BD130" s="135" t="e">
        <f>IF(#REF!="","x",#REF!)</f>
        <v>#REF!</v>
      </c>
      <c r="BE130" s="174" t="e">
        <f>IF(#REF!="","x",YEAR(#REF!))</f>
        <v>#REF!</v>
      </c>
      <c r="BF130" s="174" t="e">
        <f>IF(#REF!="","x",YEAR(#REF!))</f>
        <v>#REF!</v>
      </c>
      <c r="BG130" s="174" t="e">
        <f>IF(#REF!="","x",YEAR(#REF!))</f>
        <v>#REF!</v>
      </c>
      <c r="BH130" s="135" t="e">
        <f>IF(#REF!="","x",#REF!)</f>
        <v>#REF!</v>
      </c>
      <c r="BI130" s="135" t="e">
        <f>IF(#REF!="","x",#REF!)</f>
        <v>#REF!</v>
      </c>
      <c r="BJ130" s="135" t="e">
        <f>IF(#REF!="","x",#REF!)</f>
        <v>#REF!</v>
      </c>
      <c r="BK130" s="135" t="e">
        <f>IF(#REF!="","x",#REF!)</f>
        <v>#REF!</v>
      </c>
      <c r="BL130" s="135" t="e">
        <f>IF(#REF!="","x",#REF!)</f>
        <v>#REF!</v>
      </c>
      <c r="BM130" s="135" t="e">
        <f>IF(#REF!="","x",#REF!)</f>
        <v>#REF!</v>
      </c>
      <c r="BN130" s="135" t="e">
        <f>IF(#REF!="","x",#REF!)</f>
        <v>#REF!</v>
      </c>
      <c r="BO130" s="135" t="e">
        <f>IF(#REF!="","x",#REF!)</f>
        <v>#REF!</v>
      </c>
      <c r="BP130" s="135" t="e">
        <f>IF(#REF!="","x",#REF!)</f>
        <v>#REF!</v>
      </c>
      <c r="BQ130" s="135" t="e">
        <f>IF(#REF!="","x",#REF!)</f>
        <v>#REF!</v>
      </c>
      <c r="BR130" s="135" t="e">
        <f>IF(#REF!="","x",#REF!)</f>
        <v>#REF!</v>
      </c>
      <c r="BS130" s="135" t="e">
        <f>IF(#REF!="","x",#REF!)</f>
        <v>#REF!</v>
      </c>
      <c r="BT130" s="135" t="e">
        <f>IF(#REF!="","x",#REF!)</f>
        <v>#REF!</v>
      </c>
      <c r="BU130" s="135" t="e">
        <f>IF(#REF!="","x",#REF!)</f>
        <v>#REF!</v>
      </c>
      <c r="BV130" s="135" t="e">
        <f>IF(#REF!="","x",#REF!)</f>
        <v>#REF!</v>
      </c>
      <c r="BW130" s="135" t="e">
        <f>IF(#REF!="","x",#REF!)</f>
        <v>#REF!</v>
      </c>
      <c r="BX130" s="135" t="e">
        <f>IF(#REF!="","x",#REF!)</f>
        <v>#REF!</v>
      </c>
      <c r="BY130" s="135" t="e">
        <f>IF(#REF!="","x",#REF!)</f>
        <v>#REF!</v>
      </c>
      <c r="BZ130" s="135" t="e">
        <f>IF(#REF!="","x",#REF!)</f>
        <v>#REF!</v>
      </c>
      <c r="CA130" s="135" t="e">
        <f>IF(#REF!="","x",#REF!)</f>
        <v>#REF!</v>
      </c>
      <c r="CB130" s="135" t="e">
        <f>IF(#REF!="","x",#REF!)</f>
        <v>#REF!</v>
      </c>
    </row>
    <row r="131" spans="1:80" x14ac:dyDescent="0.3">
      <c r="A131" s="111" t="s">
        <v>236</v>
      </c>
      <c r="B131" s="94" t="s">
        <v>235</v>
      </c>
      <c r="C131" s="135" t="e">
        <f>IF(#REF!="","x",#REF!)</f>
        <v>#REF!</v>
      </c>
      <c r="D131" s="135" t="e">
        <f>IF(#REF!="","x",#REF!)</f>
        <v>#REF!</v>
      </c>
      <c r="E131" s="135" t="e">
        <f>IF(#REF!="","x",#REF!)</f>
        <v>#REF!</v>
      </c>
      <c r="F131" s="135" t="e">
        <f>IF(#REF!="","x",#REF!)</f>
        <v>#REF!</v>
      </c>
      <c r="G131" s="135" t="e">
        <f>IF(#REF!="","x",#REF!)</f>
        <v>#REF!</v>
      </c>
      <c r="H131" s="135" t="e">
        <f>IF(#REF!="","x",#REF!)</f>
        <v>#REF!</v>
      </c>
      <c r="I131" s="135" t="e">
        <f>IF(#REF!="","x",#REF!)</f>
        <v>#REF!</v>
      </c>
      <c r="J131" s="135" t="e">
        <f>IF(#REF!="","x",#REF!)</f>
        <v>#REF!</v>
      </c>
      <c r="K131" s="135" t="e">
        <f>IF(#REF!="","x",#REF!)</f>
        <v>#REF!</v>
      </c>
      <c r="L131" s="135" t="e">
        <f>IF(#REF!="","x",#REF!)</f>
        <v>#REF!</v>
      </c>
      <c r="M131" s="135" t="e">
        <f>IF(#REF!="","x",#REF!)</f>
        <v>#REF!</v>
      </c>
      <c r="N131" s="135" t="e">
        <f>IF(#REF!="","x",#REF!)</f>
        <v>#REF!</v>
      </c>
      <c r="O131" s="135" t="e">
        <f>IF(#REF!="","x",#REF!)</f>
        <v>#REF!</v>
      </c>
      <c r="P131" s="135" t="e">
        <f>IF(#REF!="","x",#REF!)</f>
        <v>#REF!</v>
      </c>
      <c r="Q131" s="135" t="e">
        <f>IF(#REF!="","x",#REF!)</f>
        <v>#REF!</v>
      </c>
      <c r="R131" s="135" t="e">
        <f>IF(#REF!="","x",#REF!)</f>
        <v>#REF!</v>
      </c>
      <c r="S131" s="135" t="e">
        <f>IF(#REF!="","x",#REF!)</f>
        <v>#REF!</v>
      </c>
      <c r="T131" s="135" t="e">
        <f>IF(#REF!="","x",#REF!)</f>
        <v>#REF!</v>
      </c>
      <c r="U131" s="135" t="e">
        <f>IF(#REF!="","x",#REF!)</f>
        <v>#REF!</v>
      </c>
      <c r="V131" s="135" t="e">
        <f>IF(#REF!="","x",#REF!)</f>
        <v>#REF!</v>
      </c>
      <c r="W131" s="135" t="e">
        <f>IF(#REF!="","x",#REF!)</f>
        <v>#REF!</v>
      </c>
      <c r="X131" s="135" t="e">
        <f>IF(#REF!="","x",#REF!)</f>
        <v>#REF!</v>
      </c>
      <c r="Y131" s="135" t="e">
        <f>IF(#REF!="","x",#REF!)</f>
        <v>#REF!</v>
      </c>
      <c r="Z131" s="135" t="e">
        <f>IF(#REF!="","x",#REF!)</f>
        <v>#REF!</v>
      </c>
      <c r="AA131" s="135" t="e">
        <f>IF(#REF!="","x",#REF!)</f>
        <v>#REF!</v>
      </c>
      <c r="AB131" s="135" t="e">
        <f>IF(#REF!="","x",#REF!)</f>
        <v>#REF!</v>
      </c>
      <c r="AC131" s="135" t="e">
        <f>IF(#REF!="","x",#REF!)</f>
        <v>#REF!</v>
      </c>
      <c r="AD131" s="135" t="e">
        <f>IF(#REF!="","x",#REF!)</f>
        <v>#REF!</v>
      </c>
      <c r="AE131" s="135" t="e">
        <f>IF(#REF!="","x",#REF!)</f>
        <v>#REF!</v>
      </c>
      <c r="AF131" s="135" t="e">
        <f>IF(#REF!="","x",#REF!)</f>
        <v>#REF!</v>
      </c>
      <c r="AG131" s="135" t="e">
        <f>IF(#REF!="","x",#REF!)</f>
        <v>#REF!</v>
      </c>
      <c r="AH131" s="135" t="e">
        <f>IF(#REF!="","x",#REF!)</f>
        <v>#REF!</v>
      </c>
      <c r="AI131" s="135" t="e">
        <f>IF(#REF!="","x",#REF!)</f>
        <v>#REF!</v>
      </c>
      <c r="AJ131" s="135" t="e">
        <f>IF(#REF!="","x",#REF!)</f>
        <v>#REF!</v>
      </c>
      <c r="AK131" s="135" t="e">
        <f>IF(#REF!="","x",#REF!)</f>
        <v>#REF!</v>
      </c>
      <c r="AL131" s="135" t="e">
        <f>IF(#REF!="","x",#REF!)</f>
        <v>#REF!</v>
      </c>
      <c r="AM131" s="135" t="e">
        <f>IF(#REF!="","x",#REF!)</f>
        <v>#REF!</v>
      </c>
      <c r="AN131" s="135" t="e">
        <f>IF(#REF!="","x",#REF!)</f>
        <v>#REF!</v>
      </c>
      <c r="AO131" s="135" t="e">
        <f>IF(#REF!="","x",#REF!)</f>
        <v>#REF!</v>
      </c>
      <c r="AP131" s="135" t="e">
        <f>IF(#REF!="","x",#REF!)</f>
        <v>#REF!</v>
      </c>
      <c r="AQ131" s="135" t="e">
        <f>IF(#REF!="","x",#REF!)</f>
        <v>#REF!</v>
      </c>
      <c r="AR131" s="135" t="e">
        <f>IF(#REF!="","x",#REF!)</f>
        <v>#REF!</v>
      </c>
      <c r="AS131" s="135" t="e">
        <f>IF(#REF!="","x",#REF!)</f>
        <v>#REF!</v>
      </c>
      <c r="AT131" s="135" t="e">
        <f>IF(#REF!="","x",#REF!)</f>
        <v>#REF!</v>
      </c>
      <c r="AU131" s="135" t="e">
        <f>IF(#REF!="","x",#REF!)</f>
        <v>#REF!</v>
      </c>
      <c r="AV131" s="135" t="e">
        <f>IF(#REF!="","x",#REF!)</f>
        <v>#REF!</v>
      </c>
      <c r="AW131" s="135" t="e">
        <f>IF(#REF!="","x",#REF!)</f>
        <v>#REF!</v>
      </c>
      <c r="AX131" s="135" t="e">
        <f>IF(#REF!="","x",#REF!)</f>
        <v>#REF!</v>
      </c>
      <c r="AY131" s="135" t="e">
        <f>IF(#REF!="","x",#REF!)</f>
        <v>#REF!</v>
      </c>
      <c r="AZ131" s="135" t="e">
        <f>IF(#REF!="","x",#REF!)</f>
        <v>#REF!</v>
      </c>
      <c r="BA131" s="135" t="e">
        <f>IF(#REF!="","x",#REF!)</f>
        <v>#REF!</v>
      </c>
      <c r="BB131" s="135" t="e">
        <f>IF(#REF!="","x",#REF!)</f>
        <v>#REF!</v>
      </c>
      <c r="BC131" s="135" t="e">
        <f>IF(#REF!="","x",#REF!)</f>
        <v>#REF!</v>
      </c>
      <c r="BD131" s="135" t="e">
        <f>IF(#REF!="","x",#REF!)</f>
        <v>#REF!</v>
      </c>
      <c r="BE131" s="174" t="e">
        <f>IF(#REF!="","x",YEAR(#REF!))</f>
        <v>#REF!</v>
      </c>
      <c r="BF131" s="174" t="e">
        <f>IF(#REF!="","x",YEAR(#REF!))</f>
        <v>#REF!</v>
      </c>
      <c r="BG131" s="174" t="e">
        <f>IF(#REF!="","x",YEAR(#REF!))</f>
        <v>#REF!</v>
      </c>
      <c r="BH131" s="135" t="e">
        <f>IF(#REF!="","x",#REF!)</f>
        <v>#REF!</v>
      </c>
      <c r="BI131" s="135" t="e">
        <f>IF(#REF!="","x",#REF!)</f>
        <v>#REF!</v>
      </c>
      <c r="BJ131" s="135" t="e">
        <f>IF(#REF!="","x",#REF!)</f>
        <v>#REF!</v>
      </c>
      <c r="BK131" s="135" t="e">
        <f>IF(#REF!="","x",#REF!)</f>
        <v>#REF!</v>
      </c>
      <c r="BL131" s="135" t="e">
        <f>IF(#REF!="","x",#REF!)</f>
        <v>#REF!</v>
      </c>
      <c r="BM131" s="135" t="e">
        <f>IF(#REF!="","x",#REF!)</f>
        <v>#REF!</v>
      </c>
      <c r="BN131" s="135" t="e">
        <f>IF(#REF!="","x",#REF!)</f>
        <v>#REF!</v>
      </c>
      <c r="BO131" s="135" t="e">
        <f>IF(#REF!="","x",#REF!)</f>
        <v>#REF!</v>
      </c>
      <c r="BP131" s="135" t="e">
        <f>IF(#REF!="","x",#REF!)</f>
        <v>#REF!</v>
      </c>
      <c r="BQ131" s="135" t="e">
        <f>IF(#REF!="","x",#REF!)</f>
        <v>#REF!</v>
      </c>
      <c r="BR131" s="135" t="e">
        <f>IF(#REF!="","x",#REF!)</f>
        <v>#REF!</v>
      </c>
      <c r="BS131" s="135" t="e">
        <f>IF(#REF!="","x",#REF!)</f>
        <v>#REF!</v>
      </c>
      <c r="BT131" s="135" t="e">
        <f>IF(#REF!="","x",#REF!)</f>
        <v>#REF!</v>
      </c>
      <c r="BU131" s="135" t="e">
        <f>IF(#REF!="","x",#REF!)</f>
        <v>#REF!</v>
      </c>
      <c r="BV131" s="135" t="e">
        <f>IF(#REF!="","x",#REF!)</f>
        <v>#REF!</v>
      </c>
      <c r="BW131" s="135" t="e">
        <f>IF(#REF!="","x",#REF!)</f>
        <v>#REF!</v>
      </c>
      <c r="BX131" s="135" t="e">
        <f>IF(#REF!="","x",#REF!)</f>
        <v>#REF!</v>
      </c>
      <c r="BY131" s="135" t="e">
        <f>IF(#REF!="","x",#REF!)</f>
        <v>#REF!</v>
      </c>
      <c r="BZ131" s="135" t="e">
        <f>IF(#REF!="","x",#REF!)</f>
        <v>#REF!</v>
      </c>
      <c r="CA131" s="135" t="e">
        <f>IF(#REF!="","x",#REF!)</f>
        <v>#REF!</v>
      </c>
      <c r="CB131" s="135" t="e">
        <f>IF(#REF!="","x",#REF!)</f>
        <v>#REF!</v>
      </c>
    </row>
    <row r="132" spans="1:80" x14ac:dyDescent="0.3">
      <c r="A132" s="111" t="s">
        <v>239</v>
      </c>
      <c r="B132" s="94" t="s">
        <v>238</v>
      </c>
      <c r="C132" s="135" t="e">
        <f>IF(#REF!="","x",#REF!)</f>
        <v>#REF!</v>
      </c>
      <c r="D132" s="135" t="e">
        <f>IF(#REF!="","x",#REF!)</f>
        <v>#REF!</v>
      </c>
      <c r="E132" s="135" t="e">
        <f>IF(#REF!="","x",#REF!)</f>
        <v>#REF!</v>
      </c>
      <c r="F132" s="135" t="e">
        <f>IF(#REF!="","x",#REF!)</f>
        <v>#REF!</v>
      </c>
      <c r="G132" s="135" t="e">
        <f>IF(#REF!="","x",#REF!)</f>
        <v>#REF!</v>
      </c>
      <c r="H132" s="135" t="e">
        <f>IF(#REF!="","x",#REF!)</f>
        <v>#REF!</v>
      </c>
      <c r="I132" s="135" t="e">
        <f>IF(#REF!="","x",#REF!)</f>
        <v>#REF!</v>
      </c>
      <c r="J132" s="135" t="e">
        <f>IF(#REF!="","x",#REF!)</f>
        <v>#REF!</v>
      </c>
      <c r="K132" s="135" t="e">
        <f>IF(#REF!="","x",#REF!)</f>
        <v>#REF!</v>
      </c>
      <c r="L132" s="135" t="e">
        <f>IF(#REF!="","x",#REF!)</f>
        <v>#REF!</v>
      </c>
      <c r="M132" s="135" t="e">
        <f>IF(#REF!="","x",#REF!)</f>
        <v>#REF!</v>
      </c>
      <c r="N132" s="135" t="e">
        <f>IF(#REF!="","x",#REF!)</f>
        <v>#REF!</v>
      </c>
      <c r="O132" s="135" t="e">
        <f>IF(#REF!="","x",#REF!)</f>
        <v>#REF!</v>
      </c>
      <c r="P132" s="135" t="e">
        <f>IF(#REF!="","x",#REF!)</f>
        <v>#REF!</v>
      </c>
      <c r="Q132" s="135" t="e">
        <f>IF(#REF!="","x",#REF!)</f>
        <v>#REF!</v>
      </c>
      <c r="R132" s="135" t="e">
        <f>IF(#REF!="","x",#REF!)</f>
        <v>#REF!</v>
      </c>
      <c r="S132" s="135" t="e">
        <f>IF(#REF!="","x",#REF!)</f>
        <v>#REF!</v>
      </c>
      <c r="T132" s="135" t="e">
        <f>IF(#REF!="","x",#REF!)</f>
        <v>#REF!</v>
      </c>
      <c r="U132" s="135" t="e">
        <f>IF(#REF!="","x",#REF!)</f>
        <v>#REF!</v>
      </c>
      <c r="V132" s="135" t="e">
        <f>IF(#REF!="","x",#REF!)</f>
        <v>#REF!</v>
      </c>
      <c r="W132" s="135" t="e">
        <f>IF(#REF!="","x",#REF!)</f>
        <v>#REF!</v>
      </c>
      <c r="X132" s="135" t="e">
        <f>IF(#REF!="","x",#REF!)</f>
        <v>#REF!</v>
      </c>
      <c r="Y132" s="135" t="e">
        <f>IF(#REF!="","x",#REF!)</f>
        <v>#REF!</v>
      </c>
      <c r="Z132" s="135" t="e">
        <f>IF(#REF!="","x",#REF!)</f>
        <v>#REF!</v>
      </c>
      <c r="AA132" s="135" t="e">
        <f>IF(#REF!="","x",#REF!)</f>
        <v>#REF!</v>
      </c>
      <c r="AB132" s="135" t="e">
        <f>IF(#REF!="","x",#REF!)</f>
        <v>#REF!</v>
      </c>
      <c r="AC132" s="135" t="e">
        <f>IF(#REF!="","x",#REF!)</f>
        <v>#REF!</v>
      </c>
      <c r="AD132" s="135" t="e">
        <f>IF(#REF!="","x",#REF!)</f>
        <v>#REF!</v>
      </c>
      <c r="AE132" s="135" t="e">
        <f>IF(#REF!="","x",#REF!)</f>
        <v>#REF!</v>
      </c>
      <c r="AF132" s="135" t="e">
        <f>IF(#REF!="","x",#REF!)</f>
        <v>#REF!</v>
      </c>
      <c r="AG132" s="135" t="e">
        <f>IF(#REF!="","x",#REF!)</f>
        <v>#REF!</v>
      </c>
      <c r="AH132" s="135" t="e">
        <f>IF(#REF!="","x",#REF!)</f>
        <v>#REF!</v>
      </c>
      <c r="AI132" s="135" t="e">
        <f>IF(#REF!="","x",#REF!)</f>
        <v>#REF!</v>
      </c>
      <c r="AJ132" s="135" t="e">
        <f>IF(#REF!="","x",#REF!)</f>
        <v>#REF!</v>
      </c>
      <c r="AK132" s="135" t="e">
        <f>IF(#REF!="","x",#REF!)</f>
        <v>#REF!</v>
      </c>
      <c r="AL132" s="135" t="e">
        <f>IF(#REF!="","x",#REF!)</f>
        <v>#REF!</v>
      </c>
      <c r="AM132" s="135" t="e">
        <f>IF(#REF!="","x",#REF!)</f>
        <v>#REF!</v>
      </c>
      <c r="AN132" s="135" t="e">
        <f>IF(#REF!="","x",#REF!)</f>
        <v>#REF!</v>
      </c>
      <c r="AO132" s="135" t="e">
        <f>IF(#REF!="","x",#REF!)</f>
        <v>#REF!</v>
      </c>
      <c r="AP132" s="135" t="e">
        <f>IF(#REF!="","x",#REF!)</f>
        <v>#REF!</v>
      </c>
      <c r="AQ132" s="135" t="e">
        <f>IF(#REF!="","x",#REF!)</f>
        <v>#REF!</v>
      </c>
      <c r="AR132" s="135" t="e">
        <f>IF(#REF!="","x",#REF!)</f>
        <v>#REF!</v>
      </c>
      <c r="AS132" s="135" t="e">
        <f>IF(#REF!="","x",#REF!)</f>
        <v>#REF!</v>
      </c>
      <c r="AT132" s="135" t="e">
        <f>IF(#REF!="","x",#REF!)</f>
        <v>#REF!</v>
      </c>
      <c r="AU132" s="135" t="e">
        <f>IF(#REF!="","x",#REF!)</f>
        <v>#REF!</v>
      </c>
      <c r="AV132" s="135" t="e">
        <f>IF(#REF!="","x",#REF!)</f>
        <v>#REF!</v>
      </c>
      <c r="AW132" s="135" t="e">
        <f>IF(#REF!="","x",#REF!)</f>
        <v>#REF!</v>
      </c>
      <c r="AX132" s="135" t="e">
        <f>IF(#REF!="","x",#REF!)</f>
        <v>#REF!</v>
      </c>
      <c r="AY132" s="135" t="e">
        <f>IF(#REF!="","x",#REF!)</f>
        <v>#REF!</v>
      </c>
      <c r="AZ132" s="135" t="e">
        <f>IF(#REF!="","x",#REF!)</f>
        <v>#REF!</v>
      </c>
      <c r="BA132" s="135" t="e">
        <f>IF(#REF!="","x",#REF!)</f>
        <v>#REF!</v>
      </c>
      <c r="BB132" s="135" t="e">
        <f>IF(#REF!="","x",#REF!)</f>
        <v>#REF!</v>
      </c>
      <c r="BC132" s="135" t="e">
        <f>IF(#REF!="","x",#REF!)</f>
        <v>#REF!</v>
      </c>
      <c r="BD132" s="135" t="e">
        <f>IF(#REF!="","x",#REF!)</f>
        <v>#REF!</v>
      </c>
      <c r="BE132" s="174" t="e">
        <f>IF(#REF!="","x",YEAR(#REF!))</f>
        <v>#REF!</v>
      </c>
      <c r="BF132" s="174" t="e">
        <f>IF(#REF!="","x",YEAR(#REF!))</f>
        <v>#REF!</v>
      </c>
      <c r="BG132" s="174" t="e">
        <f>IF(#REF!="","x",YEAR(#REF!))</f>
        <v>#REF!</v>
      </c>
      <c r="BH132" s="135" t="e">
        <f>IF(#REF!="","x",#REF!)</f>
        <v>#REF!</v>
      </c>
      <c r="BI132" s="135" t="e">
        <f>IF(#REF!="","x",#REF!)</f>
        <v>#REF!</v>
      </c>
      <c r="BJ132" s="135" t="e">
        <f>IF(#REF!="","x",#REF!)</f>
        <v>#REF!</v>
      </c>
      <c r="BK132" s="135" t="e">
        <f>IF(#REF!="","x",#REF!)</f>
        <v>#REF!</v>
      </c>
      <c r="BL132" s="135" t="e">
        <f>IF(#REF!="","x",#REF!)</f>
        <v>#REF!</v>
      </c>
      <c r="BM132" s="135" t="e">
        <f>IF(#REF!="","x",#REF!)</f>
        <v>#REF!</v>
      </c>
      <c r="BN132" s="135" t="e">
        <f>IF(#REF!="","x",#REF!)</f>
        <v>#REF!</v>
      </c>
      <c r="BO132" s="135" t="e">
        <f>IF(#REF!="","x",#REF!)</f>
        <v>#REF!</v>
      </c>
      <c r="BP132" s="135" t="e">
        <f>IF(#REF!="","x",#REF!)</f>
        <v>#REF!</v>
      </c>
      <c r="BQ132" s="135" t="e">
        <f>IF(#REF!="","x",#REF!)</f>
        <v>#REF!</v>
      </c>
      <c r="BR132" s="135" t="e">
        <f>IF(#REF!="","x",#REF!)</f>
        <v>#REF!</v>
      </c>
      <c r="BS132" s="135" t="e">
        <f>IF(#REF!="","x",#REF!)</f>
        <v>#REF!</v>
      </c>
      <c r="BT132" s="135" t="e">
        <f>IF(#REF!="","x",#REF!)</f>
        <v>#REF!</v>
      </c>
      <c r="BU132" s="135" t="e">
        <f>IF(#REF!="","x",#REF!)</f>
        <v>#REF!</v>
      </c>
      <c r="BV132" s="135" t="e">
        <f>IF(#REF!="","x",#REF!)</f>
        <v>#REF!</v>
      </c>
      <c r="BW132" s="135" t="e">
        <f>IF(#REF!="","x",#REF!)</f>
        <v>#REF!</v>
      </c>
      <c r="BX132" s="135" t="e">
        <f>IF(#REF!="","x",#REF!)</f>
        <v>#REF!</v>
      </c>
      <c r="BY132" s="135" t="e">
        <f>IF(#REF!="","x",#REF!)</f>
        <v>#REF!</v>
      </c>
      <c r="BZ132" s="135" t="e">
        <f>IF(#REF!="","x",#REF!)</f>
        <v>#REF!</v>
      </c>
      <c r="CA132" s="135" t="e">
        <f>IF(#REF!="","x",#REF!)</f>
        <v>#REF!</v>
      </c>
      <c r="CB132" s="135" t="e">
        <f>IF(#REF!="","x",#REF!)</f>
        <v>#REF!</v>
      </c>
    </row>
    <row r="133" spans="1:80" x14ac:dyDescent="0.3">
      <c r="A133" s="111" t="s">
        <v>241</v>
      </c>
      <c r="B133" s="94" t="s">
        <v>240</v>
      </c>
      <c r="C133" s="135" t="e">
        <f>IF(#REF!="","x",#REF!)</f>
        <v>#REF!</v>
      </c>
      <c r="D133" s="135" t="e">
        <f>IF(#REF!="","x",#REF!)</f>
        <v>#REF!</v>
      </c>
      <c r="E133" s="135" t="e">
        <f>IF(#REF!="","x",#REF!)</f>
        <v>#REF!</v>
      </c>
      <c r="F133" s="135" t="e">
        <f>IF(#REF!="","x",#REF!)</f>
        <v>#REF!</v>
      </c>
      <c r="G133" s="135" t="e">
        <f>IF(#REF!="","x",#REF!)</f>
        <v>#REF!</v>
      </c>
      <c r="H133" s="135" t="e">
        <f>IF(#REF!="","x",#REF!)</f>
        <v>#REF!</v>
      </c>
      <c r="I133" s="135" t="e">
        <f>IF(#REF!="","x",#REF!)</f>
        <v>#REF!</v>
      </c>
      <c r="J133" s="135" t="e">
        <f>IF(#REF!="","x",#REF!)</f>
        <v>#REF!</v>
      </c>
      <c r="K133" s="135" t="e">
        <f>IF(#REF!="","x",#REF!)</f>
        <v>#REF!</v>
      </c>
      <c r="L133" s="135" t="e">
        <f>IF(#REF!="","x",#REF!)</f>
        <v>#REF!</v>
      </c>
      <c r="M133" s="135" t="e">
        <f>IF(#REF!="","x",#REF!)</f>
        <v>#REF!</v>
      </c>
      <c r="N133" s="135" t="e">
        <f>IF(#REF!="","x",#REF!)</f>
        <v>#REF!</v>
      </c>
      <c r="O133" s="135" t="e">
        <f>IF(#REF!="","x",#REF!)</f>
        <v>#REF!</v>
      </c>
      <c r="P133" s="135" t="e">
        <f>IF(#REF!="","x",#REF!)</f>
        <v>#REF!</v>
      </c>
      <c r="Q133" s="135" t="e">
        <f>IF(#REF!="","x",#REF!)</f>
        <v>#REF!</v>
      </c>
      <c r="R133" s="135" t="e">
        <f>IF(#REF!="","x",#REF!)</f>
        <v>#REF!</v>
      </c>
      <c r="S133" s="135" t="e">
        <f>IF(#REF!="","x",#REF!)</f>
        <v>#REF!</v>
      </c>
      <c r="T133" s="135" t="e">
        <f>IF(#REF!="","x",#REF!)</f>
        <v>#REF!</v>
      </c>
      <c r="U133" s="135" t="e">
        <f>IF(#REF!="","x",#REF!)</f>
        <v>#REF!</v>
      </c>
      <c r="V133" s="135" t="e">
        <f>IF(#REF!="","x",#REF!)</f>
        <v>#REF!</v>
      </c>
      <c r="W133" s="135" t="e">
        <f>IF(#REF!="","x",#REF!)</f>
        <v>#REF!</v>
      </c>
      <c r="X133" s="135" t="e">
        <f>IF(#REF!="","x",#REF!)</f>
        <v>#REF!</v>
      </c>
      <c r="Y133" s="135" t="e">
        <f>IF(#REF!="","x",#REF!)</f>
        <v>#REF!</v>
      </c>
      <c r="Z133" s="135" t="e">
        <f>IF(#REF!="","x",#REF!)</f>
        <v>#REF!</v>
      </c>
      <c r="AA133" s="135" t="e">
        <f>IF(#REF!="","x",#REF!)</f>
        <v>#REF!</v>
      </c>
      <c r="AB133" s="135" t="e">
        <f>IF(#REF!="","x",#REF!)</f>
        <v>#REF!</v>
      </c>
      <c r="AC133" s="135" t="e">
        <f>IF(#REF!="","x",#REF!)</f>
        <v>#REF!</v>
      </c>
      <c r="AD133" s="135" t="e">
        <f>IF(#REF!="","x",#REF!)</f>
        <v>#REF!</v>
      </c>
      <c r="AE133" s="135" t="e">
        <f>IF(#REF!="","x",#REF!)</f>
        <v>#REF!</v>
      </c>
      <c r="AF133" s="135" t="e">
        <f>IF(#REF!="","x",#REF!)</f>
        <v>#REF!</v>
      </c>
      <c r="AG133" s="135" t="e">
        <f>IF(#REF!="","x",#REF!)</f>
        <v>#REF!</v>
      </c>
      <c r="AH133" s="135" t="e">
        <f>IF(#REF!="","x",#REF!)</f>
        <v>#REF!</v>
      </c>
      <c r="AI133" s="135" t="e">
        <f>IF(#REF!="","x",#REF!)</f>
        <v>#REF!</v>
      </c>
      <c r="AJ133" s="135" t="e">
        <f>IF(#REF!="","x",#REF!)</f>
        <v>#REF!</v>
      </c>
      <c r="AK133" s="135" t="e">
        <f>IF(#REF!="","x",#REF!)</f>
        <v>#REF!</v>
      </c>
      <c r="AL133" s="135" t="e">
        <f>IF(#REF!="","x",#REF!)</f>
        <v>#REF!</v>
      </c>
      <c r="AM133" s="135" t="e">
        <f>IF(#REF!="","x",#REF!)</f>
        <v>#REF!</v>
      </c>
      <c r="AN133" s="135" t="e">
        <f>IF(#REF!="","x",#REF!)</f>
        <v>#REF!</v>
      </c>
      <c r="AO133" s="135" t="e">
        <f>IF(#REF!="","x",#REF!)</f>
        <v>#REF!</v>
      </c>
      <c r="AP133" s="135" t="e">
        <f>IF(#REF!="","x",#REF!)</f>
        <v>#REF!</v>
      </c>
      <c r="AQ133" s="135" t="e">
        <f>IF(#REF!="","x",#REF!)</f>
        <v>#REF!</v>
      </c>
      <c r="AR133" s="135" t="e">
        <f>IF(#REF!="","x",#REF!)</f>
        <v>#REF!</v>
      </c>
      <c r="AS133" s="135" t="e">
        <f>IF(#REF!="","x",#REF!)</f>
        <v>#REF!</v>
      </c>
      <c r="AT133" s="135" t="e">
        <f>IF(#REF!="","x",#REF!)</f>
        <v>#REF!</v>
      </c>
      <c r="AU133" s="135" t="e">
        <f>IF(#REF!="","x",#REF!)</f>
        <v>#REF!</v>
      </c>
      <c r="AV133" s="135" t="e">
        <f>IF(#REF!="","x",#REF!)</f>
        <v>#REF!</v>
      </c>
      <c r="AW133" s="135" t="e">
        <f>IF(#REF!="","x",#REF!)</f>
        <v>#REF!</v>
      </c>
      <c r="AX133" s="135" t="e">
        <f>IF(#REF!="","x",#REF!)</f>
        <v>#REF!</v>
      </c>
      <c r="AY133" s="135" t="e">
        <f>IF(#REF!="","x",#REF!)</f>
        <v>#REF!</v>
      </c>
      <c r="AZ133" s="135" t="e">
        <f>IF(#REF!="","x",#REF!)</f>
        <v>#REF!</v>
      </c>
      <c r="BA133" s="135" t="e">
        <f>IF(#REF!="","x",#REF!)</f>
        <v>#REF!</v>
      </c>
      <c r="BB133" s="135" t="e">
        <f>IF(#REF!="","x",#REF!)</f>
        <v>#REF!</v>
      </c>
      <c r="BC133" s="135" t="e">
        <f>IF(#REF!="","x",#REF!)</f>
        <v>#REF!</v>
      </c>
      <c r="BD133" s="135" t="e">
        <f>IF(#REF!="","x",#REF!)</f>
        <v>#REF!</v>
      </c>
      <c r="BE133" s="174" t="e">
        <f>IF(#REF!="","x",YEAR(#REF!))</f>
        <v>#REF!</v>
      </c>
      <c r="BF133" s="174" t="e">
        <f>IF(#REF!="","x",YEAR(#REF!))</f>
        <v>#REF!</v>
      </c>
      <c r="BG133" s="174" t="e">
        <f>IF(#REF!="","x",YEAR(#REF!))</f>
        <v>#REF!</v>
      </c>
      <c r="BH133" s="135" t="e">
        <f>IF(#REF!="","x",#REF!)</f>
        <v>#REF!</v>
      </c>
      <c r="BI133" s="135" t="e">
        <f>IF(#REF!="","x",#REF!)</f>
        <v>#REF!</v>
      </c>
      <c r="BJ133" s="135" t="e">
        <f>IF(#REF!="","x",#REF!)</f>
        <v>#REF!</v>
      </c>
      <c r="BK133" s="135" t="e">
        <f>IF(#REF!="","x",#REF!)</f>
        <v>#REF!</v>
      </c>
      <c r="BL133" s="135" t="e">
        <f>IF(#REF!="","x",#REF!)</f>
        <v>#REF!</v>
      </c>
      <c r="BM133" s="135" t="e">
        <f>IF(#REF!="","x",#REF!)</f>
        <v>#REF!</v>
      </c>
      <c r="BN133" s="135" t="e">
        <f>IF(#REF!="","x",#REF!)</f>
        <v>#REF!</v>
      </c>
      <c r="BO133" s="135" t="e">
        <f>IF(#REF!="","x",#REF!)</f>
        <v>#REF!</v>
      </c>
      <c r="BP133" s="135" t="e">
        <f>IF(#REF!="","x",#REF!)</f>
        <v>#REF!</v>
      </c>
      <c r="BQ133" s="135" t="e">
        <f>IF(#REF!="","x",#REF!)</f>
        <v>#REF!</v>
      </c>
      <c r="BR133" s="135" t="e">
        <f>IF(#REF!="","x",#REF!)</f>
        <v>#REF!</v>
      </c>
      <c r="BS133" s="135" t="e">
        <f>IF(#REF!="","x",#REF!)</f>
        <v>#REF!</v>
      </c>
      <c r="BT133" s="135" t="e">
        <f>IF(#REF!="","x",#REF!)</f>
        <v>#REF!</v>
      </c>
      <c r="BU133" s="135" t="e">
        <f>IF(#REF!="","x",#REF!)</f>
        <v>#REF!</v>
      </c>
      <c r="BV133" s="135" t="e">
        <f>IF(#REF!="","x",#REF!)</f>
        <v>#REF!</v>
      </c>
      <c r="BW133" s="135" t="e">
        <f>IF(#REF!="","x",#REF!)</f>
        <v>#REF!</v>
      </c>
      <c r="BX133" s="135" t="e">
        <f>IF(#REF!="","x",#REF!)</f>
        <v>#REF!</v>
      </c>
      <c r="BY133" s="135" t="e">
        <f>IF(#REF!="","x",#REF!)</f>
        <v>#REF!</v>
      </c>
      <c r="BZ133" s="135" t="e">
        <f>IF(#REF!="","x",#REF!)</f>
        <v>#REF!</v>
      </c>
      <c r="CA133" s="135" t="e">
        <f>IF(#REF!="","x",#REF!)</f>
        <v>#REF!</v>
      </c>
      <c r="CB133" s="135" t="e">
        <f>IF(#REF!="","x",#REF!)</f>
        <v>#REF!</v>
      </c>
    </row>
    <row r="134" spans="1:80" x14ac:dyDescent="0.3">
      <c r="A134" s="111" t="s">
        <v>243</v>
      </c>
      <c r="B134" s="94" t="s">
        <v>242</v>
      </c>
      <c r="C134" s="135" t="e">
        <f>IF(#REF!="","x",#REF!)</f>
        <v>#REF!</v>
      </c>
      <c r="D134" s="135" t="e">
        <f>IF(#REF!="","x",#REF!)</f>
        <v>#REF!</v>
      </c>
      <c r="E134" s="135" t="e">
        <f>IF(#REF!="","x",#REF!)</f>
        <v>#REF!</v>
      </c>
      <c r="F134" s="135" t="e">
        <f>IF(#REF!="","x",#REF!)</f>
        <v>#REF!</v>
      </c>
      <c r="G134" s="135" t="e">
        <f>IF(#REF!="","x",#REF!)</f>
        <v>#REF!</v>
      </c>
      <c r="H134" s="135" t="e">
        <f>IF(#REF!="","x",#REF!)</f>
        <v>#REF!</v>
      </c>
      <c r="I134" s="135" t="e">
        <f>IF(#REF!="","x",#REF!)</f>
        <v>#REF!</v>
      </c>
      <c r="J134" s="135" t="e">
        <f>IF(#REF!="","x",#REF!)</f>
        <v>#REF!</v>
      </c>
      <c r="K134" s="135" t="e">
        <f>IF(#REF!="","x",#REF!)</f>
        <v>#REF!</v>
      </c>
      <c r="L134" s="135" t="e">
        <f>IF(#REF!="","x",#REF!)</f>
        <v>#REF!</v>
      </c>
      <c r="M134" s="135" t="e">
        <f>IF(#REF!="","x",#REF!)</f>
        <v>#REF!</v>
      </c>
      <c r="N134" s="135" t="e">
        <f>IF(#REF!="","x",#REF!)</f>
        <v>#REF!</v>
      </c>
      <c r="O134" s="135" t="e">
        <f>IF(#REF!="","x",#REF!)</f>
        <v>#REF!</v>
      </c>
      <c r="P134" s="135" t="e">
        <f>IF(#REF!="","x",#REF!)</f>
        <v>#REF!</v>
      </c>
      <c r="Q134" s="135" t="e">
        <f>IF(#REF!="","x",#REF!)</f>
        <v>#REF!</v>
      </c>
      <c r="R134" s="135" t="e">
        <f>IF(#REF!="","x",#REF!)</f>
        <v>#REF!</v>
      </c>
      <c r="S134" s="135" t="e">
        <f>IF(#REF!="","x",#REF!)</f>
        <v>#REF!</v>
      </c>
      <c r="T134" s="135" t="e">
        <f>IF(#REF!="","x",#REF!)</f>
        <v>#REF!</v>
      </c>
      <c r="U134" s="135" t="e">
        <f>IF(#REF!="","x",#REF!)</f>
        <v>#REF!</v>
      </c>
      <c r="V134" s="135" t="e">
        <f>IF(#REF!="","x",#REF!)</f>
        <v>#REF!</v>
      </c>
      <c r="W134" s="135" t="e">
        <f>IF(#REF!="","x",#REF!)</f>
        <v>#REF!</v>
      </c>
      <c r="X134" s="135" t="e">
        <f>IF(#REF!="","x",#REF!)</f>
        <v>#REF!</v>
      </c>
      <c r="Y134" s="135" t="e">
        <f>IF(#REF!="","x",#REF!)</f>
        <v>#REF!</v>
      </c>
      <c r="Z134" s="135" t="e">
        <f>IF(#REF!="","x",#REF!)</f>
        <v>#REF!</v>
      </c>
      <c r="AA134" s="135" t="e">
        <f>IF(#REF!="","x",#REF!)</f>
        <v>#REF!</v>
      </c>
      <c r="AB134" s="135" t="e">
        <f>IF(#REF!="","x",#REF!)</f>
        <v>#REF!</v>
      </c>
      <c r="AC134" s="135" t="e">
        <f>IF(#REF!="","x",#REF!)</f>
        <v>#REF!</v>
      </c>
      <c r="AD134" s="135" t="e">
        <f>IF(#REF!="","x",#REF!)</f>
        <v>#REF!</v>
      </c>
      <c r="AE134" s="135" t="e">
        <f>IF(#REF!="","x",#REF!)</f>
        <v>#REF!</v>
      </c>
      <c r="AF134" s="135" t="e">
        <f>IF(#REF!="","x",#REF!)</f>
        <v>#REF!</v>
      </c>
      <c r="AG134" s="135" t="e">
        <f>IF(#REF!="","x",#REF!)</f>
        <v>#REF!</v>
      </c>
      <c r="AH134" s="135" t="e">
        <f>IF(#REF!="","x",#REF!)</f>
        <v>#REF!</v>
      </c>
      <c r="AI134" s="135" t="e">
        <f>IF(#REF!="","x",#REF!)</f>
        <v>#REF!</v>
      </c>
      <c r="AJ134" s="135" t="e">
        <f>IF(#REF!="","x",#REF!)</f>
        <v>#REF!</v>
      </c>
      <c r="AK134" s="135" t="e">
        <f>IF(#REF!="","x",#REF!)</f>
        <v>#REF!</v>
      </c>
      <c r="AL134" s="135" t="e">
        <f>IF(#REF!="","x",#REF!)</f>
        <v>#REF!</v>
      </c>
      <c r="AM134" s="135" t="e">
        <f>IF(#REF!="","x",#REF!)</f>
        <v>#REF!</v>
      </c>
      <c r="AN134" s="135" t="e">
        <f>IF(#REF!="","x",#REF!)</f>
        <v>#REF!</v>
      </c>
      <c r="AO134" s="135" t="e">
        <f>IF(#REF!="","x",#REF!)</f>
        <v>#REF!</v>
      </c>
      <c r="AP134" s="135" t="e">
        <f>IF(#REF!="","x",#REF!)</f>
        <v>#REF!</v>
      </c>
      <c r="AQ134" s="135" t="e">
        <f>IF(#REF!="","x",#REF!)</f>
        <v>#REF!</v>
      </c>
      <c r="AR134" s="135" t="e">
        <f>IF(#REF!="","x",#REF!)</f>
        <v>#REF!</v>
      </c>
      <c r="AS134" s="135" t="e">
        <f>IF(#REF!="","x",#REF!)</f>
        <v>#REF!</v>
      </c>
      <c r="AT134" s="135" t="e">
        <f>IF(#REF!="","x",#REF!)</f>
        <v>#REF!</v>
      </c>
      <c r="AU134" s="135" t="e">
        <f>IF(#REF!="","x",#REF!)</f>
        <v>#REF!</v>
      </c>
      <c r="AV134" s="135" t="e">
        <f>IF(#REF!="","x",#REF!)</f>
        <v>#REF!</v>
      </c>
      <c r="AW134" s="135" t="e">
        <f>IF(#REF!="","x",#REF!)</f>
        <v>#REF!</v>
      </c>
      <c r="AX134" s="135" t="e">
        <f>IF(#REF!="","x",#REF!)</f>
        <v>#REF!</v>
      </c>
      <c r="AY134" s="135" t="e">
        <f>IF(#REF!="","x",#REF!)</f>
        <v>#REF!</v>
      </c>
      <c r="AZ134" s="135" t="e">
        <f>IF(#REF!="","x",#REF!)</f>
        <v>#REF!</v>
      </c>
      <c r="BA134" s="135" t="e">
        <f>IF(#REF!="","x",#REF!)</f>
        <v>#REF!</v>
      </c>
      <c r="BB134" s="135" t="e">
        <f>IF(#REF!="","x",#REF!)</f>
        <v>#REF!</v>
      </c>
      <c r="BC134" s="135" t="e">
        <f>IF(#REF!="","x",#REF!)</f>
        <v>#REF!</v>
      </c>
      <c r="BD134" s="135" t="e">
        <f>IF(#REF!="","x",#REF!)</f>
        <v>#REF!</v>
      </c>
      <c r="BE134" s="174" t="e">
        <f>IF(#REF!="","x",YEAR(#REF!))</f>
        <v>#REF!</v>
      </c>
      <c r="BF134" s="174" t="e">
        <f>IF(#REF!="","x",YEAR(#REF!))</f>
        <v>#REF!</v>
      </c>
      <c r="BG134" s="174" t="e">
        <f>IF(#REF!="","x",YEAR(#REF!))</f>
        <v>#REF!</v>
      </c>
      <c r="BH134" s="135" t="e">
        <f>IF(#REF!="","x",#REF!)</f>
        <v>#REF!</v>
      </c>
      <c r="BI134" s="135" t="e">
        <f>IF(#REF!="","x",#REF!)</f>
        <v>#REF!</v>
      </c>
      <c r="BJ134" s="135" t="e">
        <f>IF(#REF!="","x",#REF!)</f>
        <v>#REF!</v>
      </c>
      <c r="BK134" s="135" t="e">
        <f>IF(#REF!="","x",#REF!)</f>
        <v>#REF!</v>
      </c>
      <c r="BL134" s="135" t="e">
        <f>IF(#REF!="","x",#REF!)</f>
        <v>#REF!</v>
      </c>
      <c r="BM134" s="135" t="e">
        <f>IF(#REF!="","x",#REF!)</f>
        <v>#REF!</v>
      </c>
      <c r="BN134" s="135" t="e">
        <f>IF(#REF!="","x",#REF!)</f>
        <v>#REF!</v>
      </c>
      <c r="BO134" s="135" t="e">
        <f>IF(#REF!="","x",#REF!)</f>
        <v>#REF!</v>
      </c>
      <c r="BP134" s="135" t="e">
        <f>IF(#REF!="","x",#REF!)</f>
        <v>#REF!</v>
      </c>
      <c r="BQ134" s="135" t="e">
        <f>IF(#REF!="","x",#REF!)</f>
        <v>#REF!</v>
      </c>
      <c r="BR134" s="135" t="e">
        <f>IF(#REF!="","x",#REF!)</f>
        <v>#REF!</v>
      </c>
      <c r="BS134" s="135" t="e">
        <f>IF(#REF!="","x",#REF!)</f>
        <v>#REF!</v>
      </c>
      <c r="BT134" s="135" t="e">
        <f>IF(#REF!="","x",#REF!)</f>
        <v>#REF!</v>
      </c>
      <c r="BU134" s="135" t="e">
        <f>IF(#REF!="","x",#REF!)</f>
        <v>#REF!</v>
      </c>
      <c r="BV134" s="135" t="e">
        <f>IF(#REF!="","x",#REF!)</f>
        <v>#REF!</v>
      </c>
      <c r="BW134" s="135" t="e">
        <f>IF(#REF!="","x",#REF!)</f>
        <v>#REF!</v>
      </c>
      <c r="BX134" s="135" t="e">
        <f>IF(#REF!="","x",#REF!)</f>
        <v>#REF!</v>
      </c>
      <c r="BY134" s="135" t="e">
        <f>IF(#REF!="","x",#REF!)</f>
        <v>#REF!</v>
      </c>
      <c r="BZ134" s="135" t="e">
        <f>IF(#REF!="","x",#REF!)</f>
        <v>#REF!</v>
      </c>
      <c r="CA134" s="135" t="e">
        <f>IF(#REF!="","x",#REF!)</f>
        <v>#REF!</v>
      </c>
      <c r="CB134" s="135" t="e">
        <f>IF(#REF!="","x",#REF!)</f>
        <v>#REF!</v>
      </c>
    </row>
    <row r="135" spans="1:80" x14ac:dyDescent="0.3">
      <c r="A135" s="111" t="s">
        <v>391</v>
      </c>
      <c r="B135" s="94" t="s">
        <v>237</v>
      </c>
      <c r="C135" s="135" t="e">
        <f>IF(#REF!="","x",#REF!)</f>
        <v>#REF!</v>
      </c>
      <c r="D135" s="135" t="e">
        <f>IF(#REF!="","x",#REF!)</f>
        <v>#REF!</v>
      </c>
      <c r="E135" s="135" t="e">
        <f>IF(#REF!="","x",#REF!)</f>
        <v>#REF!</v>
      </c>
      <c r="F135" s="135" t="e">
        <f>IF(#REF!="","x",#REF!)</f>
        <v>#REF!</v>
      </c>
      <c r="G135" s="135" t="e">
        <f>IF(#REF!="","x",#REF!)</f>
        <v>#REF!</v>
      </c>
      <c r="H135" s="135" t="e">
        <f>IF(#REF!="","x",#REF!)</f>
        <v>#REF!</v>
      </c>
      <c r="I135" s="135" t="e">
        <f>IF(#REF!="","x",#REF!)</f>
        <v>#REF!</v>
      </c>
      <c r="J135" s="135" t="e">
        <f>IF(#REF!="","x",#REF!)</f>
        <v>#REF!</v>
      </c>
      <c r="K135" s="135" t="e">
        <f>IF(#REF!="","x",#REF!)</f>
        <v>#REF!</v>
      </c>
      <c r="L135" s="135" t="e">
        <f>IF(#REF!="","x",#REF!)</f>
        <v>#REF!</v>
      </c>
      <c r="M135" s="135" t="e">
        <f>IF(#REF!="","x",#REF!)</f>
        <v>#REF!</v>
      </c>
      <c r="N135" s="135" t="e">
        <f>IF(#REF!="","x",#REF!)</f>
        <v>#REF!</v>
      </c>
      <c r="O135" s="135" t="e">
        <f>IF(#REF!="","x",#REF!)</f>
        <v>#REF!</v>
      </c>
      <c r="P135" s="135" t="e">
        <f>IF(#REF!="","x",#REF!)</f>
        <v>#REF!</v>
      </c>
      <c r="Q135" s="135" t="e">
        <f>IF(#REF!="","x",#REF!)</f>
        <v>#REF!</v>
      </c>
      <c r="R135" s="135" t="e">
        <f>IF(#REF!="","x",#REF!)</f>
        <v>#REF!</v>
      </c>
      <c r="S135" s="135" t="e">
        <f>IF(#REF!="","x",#REF!)</f>
        <v>#REF!</v>
      </c>
      <c r="T135" s="135" t="e">
        <f>IF(#REF!="","x",#REF!)</f>
        <v>#REF!</v>
      </c>
      <c r="U135" s="135" t="e">
        <f>IF(#REF!="","x",#REF!)</f>
        <v>#REF!</v>
      </c>
      <c r="V135" s="135" t="e">
        <f>IF(#REF!="","x",#REF!)</f>
        <v>#REF!</v>
      </c>
      <c r="W135" s="135" t="e">
        <f>IF(#REF!="","x",#REF!)</f>
        <v>#REF!</v>
      </c>
      <c r="X135" s="135" t="e">
        <f>IF(#REF!="","x",#REF!)</f>
        <v>#REF!</v>
      </c>
      <c r="Y135" s="135" t="e">
        <f>IF(#REF!="","x",#REF!)</f>
        <v>#REF!</v>
      </c>
      <c r="Z135" s="135" t="e">
        <f>IF(#REF!="","x",#REF!)</f>
        <v>#REF!</v>
      </c>
      <c r="AA135" s="135" t="e">
        <f>IF(#REF!="","x",#REF!)</f>
        <v>#REF!</v>
      </c>
      <c r="AB135" s="135" t="e">
        <f>IF(#REF!="","x",#REF!)</f>
        <v>#REF!</v>
      </c>
      <c r="AC135" s="135" t="e">
        <f>IF(#REF!="","x",#REF!)</f>
        <v>#REF!</v>
      </c>
      <c r="AD135" s="135" t="e">
        <f>IF(#REF!="","x",#REF!)</f>
        <v>#REF!</v>
      </c>
      <c r="AE135" s="135" t="e">
        <f>IF(#REF!="","x",#REF!)</f>
        <v>#REF!</v>
      </c>
      <c r="AF135" s="135" t="e">
        <f>IF(#REF!="","x",#REF!)</f>
        <v>#REF!</v>
      </c>
      <c r="AG135" s="135" t="e">
        <f>IF(#REF!="","x",#REF!)</f>
        <v>#REF!</v>
      </c>
      <c r="AH135" s="135" t="e">
        <f>IF(#REF!="","x",#REF!)</f>
        <v>#REF!</v>
      </c>
      <c r="AI135" s="135" t="e">
        <f>IF(#REF!="","x",#REF!)</f>
        <v>#REF!</v>
      </c>
      <c r="AJ135" s="135" t="e">
        <f>IF(#REF!="","x",#REF!)</f>
        <v>#REF!</v>
      </c>
      <c r="AK135" s="135" t="e">
        <f>IF(#REF!="","x",#REF!)</f>
        <v>#REF!</v>
      </c>
      <c r="AL135" s="135" t="e">
        <f>IF(#REF!="","x",#REF!)</f>
        <v>#REF!</v>
      </c>
      <c r="AM135" s="135" t="e">
        <f>IF(#REF!="","x",#REF!)</f>
        <v>#REF!</v>
      </c>
      <c r="AN135" s="135" t="e">
        <f>IF(#REF!="","x",#REF!)</f>
        <v>#REF!</v>
      </c>
      <c r="AO135" s="135" t="e">
        <f>IF(#REF!="","x",#REF!)</f>
        <v>#REF!</v>
      </c>
      <c r="AP135" s="135" t="e">
        <f>IF(#REF!="","x",#REF!)</f>
        <v>#REF!</v>
      </c>
      <c r="AQ135" s="135" t="e">
        <f>IF(#REF!="","x",#REF!)</f>
        <v>#REF!</v>
      </c>
      <c r="AR135" s="135" t="e">
        <f>IF(#REF!="","x",#REF!)</f>
        <v>#REF!</v>
      </c>
      <c r="AS135" s="135" t="e">
        <f>IF(#REF!="","x",#REF!)</f>
        <v>#REF!</v>
      </c>
      <c r="AT135" s="135" t="e">
        <f>IF(#REF!="","x",#REF!)</f>
        <v>#REF!</v>
      </c>
      <c r="AU135" s="135" t="e">
        <f>IF(#REF!="","x",#REF!)</f>
        <v>#REF!</v>
      </c>
      <c r="AV135" s="135" t="e">
        <f>IF(#REF!="","x",#REF!)</f>
        <v>#REF!</v>
      </c>
      <c r="AW135" s="135" t="e">
        <f>IF(#REF!="","x",#REF!)</f>
        <v>#REF!</v>
      </c>
      <c r="AX135" s="135" t="e">
        <f>IF(#REF!="","x",#REF!)</f>
        <v>#REF!</v>
      </c>
      <c r="AY135" s="135" t="e">
        <f>IF(#REF!="","x",#REF!)</f>
        <v>#REF!</v>
      </c>
      <c r="AZ135" s="135" t="e">
        <f>IF(#REF!="","x",#REF!)</f>
        <v>#REF!</v>
      </c>
      <c r="BA135" s="135" t="e">
        <f>IF(#REF!="","x",#REF!)</f>
        <v>#REF!</v>
      </c>
      <c r="BB135" s="135" t="e">
        <f>IF(#REF!="","x",#REF!)</f>
        <v>#REF!</v>
      </c>
      <c r="BC135" s="135" t="e">
        <f>IF(#REF!="","x",#REF!)</f>
        <v>#REF!</v>
      </c>
      <c r="BD135" s="135" t="e">
        <f>IF(#REF!="","x",#REF!)</f>
        <v>#REF!</v>
      </c>
      <c r="BE135" s="174" t="e">
        <f>IF(#REF!="","x",YEAR(#REF!))</f>
        <v>#REF!</v>
      </c>
      <c r="BF135" s="174" t="e">
        <f>IF(#REF!="","x",YEAR(#REF!))</f>
        <v>#REF!</v>
      </c>
      <c r="BG135" s="174" t="e">
        <f>IF(#REF!="","x",YEAR(#REF!))</f>
        <v>#REF!</v>
      </c>
      <c r="BH135" s="135" t="e">
        <f>IF(#REF!="","x",#REF!)</f>
        <v>#REF!</v>
      </c>
      <c r="BI135" s="135" t="e">
        <f>IF(#REF!="","x",#REF!)</f>
        <v>#REF!</v>
      </c>
      <c r="BJ135" s="135" t="e">
        <f>IF(#REF!="","x",#REF!)</f>
        <v>#REF!</v>
      </c>
      <c r="BK135" s="135" t="e">
        <f>IF(#REF!="","x",#REF!)</f>
        <v>#REF!</v>
      </c>
      <c r="BL135" s="135" t="e">
        <f>IF(#REF!="","x",#REF!)</f>
        <v>#REF!</v>
      </c>
      <c r="BM135" s="135" t="e">
        <f>IF(#REF!="","x",#REF!)</f>
        <v>#REF!</v>
      </c>
      <c r="BN135" s="135" t="e">
        <f>IF(#REF!="","x",#REF!)</f>
        <v>#REF!</v>
      </c>
      <c r="BO135" s="135" t="e">
        <f>IF(#REF!="","x",#REF!)</f>
        <v>#REF!</v>
      </c>
      <c r="BP135" s="135" t="e">
        <f>IF(#REF!="","x",#REF!)</f>
        <v>#REF!</v>
      </c>
      <c r="BQ135" s="135" t="e">
        <f>IF(#REF!="","x",#REF!)</f>
        <v>#REF!</v>
      </c>
      <c r="BR135" s="135" t="e">
        <f>IF(#REF!="","x",#REF!)</f>
        <v>#REF!</v>
      </c>
      <c r="BS135" s="135" t="e">
        <f>IF(#REF!="","x",#REF!)</f>
        <v>#REF!</v>
      </c>
      <c r="BT135" s="135" t="e">
        <f>IF(#REF!="","x",#REF!)</f>
        <v>#REF!</v>
      </c>
      <c r="BU135" s="135" t="e">
        <f>IF(#REF!="","x",#REF!)</f>
        <v>#REF!</v>
      </c>
      <c r="BV135" s="135" t="e">
        <f>IF(#REF!="","x",#REF!)</f>
        <v>#REF!</v>
      </c>
      <c r="BW135" s="135" t="e">
        <f>IF(#REF!="","x",#REF!)</f>
        <v>#REF!</v>
      </c>
      <c r="BX135" s="135" t="e">
        <f>IF(#REF!="","x",#REF!)</f>
        <v>#REF!</v>
      </c>
      <c r="BY135" s="135" t="e">
        <f>IF(#REF!="","x",#REF!)</f>
        <v>#REF!</v>
      </c>
      <c r="BZ135" s="135" t="e">
        <f>IF(#REF!="","x",#REF!)</f>
        <v>#REF!</v>
      </c>
      <c r="CA135" s="135" t="e">
        <f>IF(#REF!="","x",#REF!)</f>
        <v>#REF!</v>
      </c>
      <c r="CB135" s="135" t="e">
        <f>IF(#REF!="","x",#REF!)</f>
        <v>#REF!</v>
      </c>
    </row>
    <row r="136" spans="1:80" x14ac:dyDescent="0.3">
      <c r="A136" s="111" t="s">
        <v>245</v>
      </c>
      <c r="B136" s="94" t="s">
        <v>244</v>
      </c>
      <c r="C136" s="135" t="e">
        <f>IF(#REF!="","x",#REF!)</f>
        <v>#REF!</v>
      </c>
      <c r="D136" s="135" t="e">
        <f>IF(#REF!="","x",#REF!)</f>
        <v>#REF!</v>
      </c>
      <c r="E136" s="135" t="e">
        <f>IF(#REF!="","x",#REF!)</f>
        <v>#REF!</v>
      </c>
      <c r="F136" s="135" t="e">
        <f>IF(#REF!="","x",#REF!)</f>
        <v>#REF!</v>
      </c>
      <c r="G136" s="135" t="e">
        <f>IF(#REF!="","x",#REF!)</f>
        <v>#REF!</v>
      </c>
      <c r="H136" s="135" t="e">
        <f>IF(#REF!="","x",#REF!)</f>
        <v>#REF!</v>
      </c>
      <c r="I136" s="135" t="e">
        <f>IF(#REF!="","x",#REF!)</f>
        <v>#REF!</v>
      </c>
      <c r="J136" s="135" t="e">
        <f>IF(#REF!="","x",#REF!)</f>
        <v>#REF!</v>
      </c>
      <c r="K136" s="135" t="e">
        <f>IF(#REF!="","x",#REF!)</f>
        <v>#REF!</v>
      </c>
      <c r="L136" s="135" t="e">
        <f>IF(#REF!="","x",#REF!)</f>
        <v>#REF!</v>
      </c>
      <c r="M136" s="135" t="e">
        <f>IF(#REF!="","x",#REF!)</f>
        <v>#REF!</v>
      </c>
      <c r="N136" s="135" t="e">
        <f>IF(#REF!="","x",#REF!)</f>
        <v>#REF!</v>
      </c>
      <c r="O136" s="135" t="e">
        <f>IF(#REF!="","x",#REF!)</f>
        <v>#REF!</v>
      </c>
      <c r="P136" s="135" t="e">
        <f>IF(#REF!="","x",#REF!)</f>
        <v>#REF!</v>
      </c>
      <c r="Q136" s="135" t="e">
        <f>IF(#REF!="","x",#REF!)</f>
        <v>#REF!</v>
      </c>
      <c r="R136" s="135" t="e">
        <f>IF(#REF!="","x",#REF!)</f>
        <v>#REF!</v>
      </c>
      <c r="S136" s="135" t="e">
        <f>IF(#REF!="","x",#REF!)</f>
        <v>#REF!</v>
      </c>
      <c r="T136" s="135" t="e">
        <f>IF(#REF!="","x",#REF!)</f>
        <v>#REF!</v>
      </c>
      <c r="U136" s="135" t="e">
        <f>IF(#REF!="","x",#REF!)</f>
        <v>#REF!</v>
      </c>
      <c r="V136" s="135" t="e">
        <f>IF(#REF!="","x",#REF!)</f>
        <v>#REF!</v>
      </c>
      <c r="W136" s="135" t="e">
        <f>IF(#REF!="","x",#REF!)</f>
        <v>#REF!</v>
      </c>
      <c r="X136" s="135" t="e">
        <f>IF(#REF!="","x",#REF!)</f>
        <v>#REF!</v>
      </c>
      <c r="Y136" s="135" t="e">
        <f>IF(#REF!="","x",#REF!)</f>
        <v>#REF!</v>
      </c>
      <c r="Z136" s="135" t="e">
        <f>IF(#REF!="","x",#REF!)</f>
        <v>#REF!</v>
      </c>
      <c r="AA136" s="135" t="e">
        <f>IF(#REF!="","x",#REF!)</f>
        <v>#REF!</v>
      </c>
      <c r="AB136" s="135" t="e">
        <f>IF(#REF!="","x",#REF!)</f>
        <v>#REF!</v>
      </c>
      <c r="AC136" s="135" t="e">
        <f>IF(#REF!="","x",#REF!)</f>
        <v>#REF!</v>
      </c>
      <c r="AD136" s="135" t="e">
        <f>IF(#REF!="","x",#REF!)</f>
        <v>#REF!</v>
      </c>
      <c r="AE136" s="135" t="e">
        <f>IF(#REF!="","x",#REF!)</f>
        <v>#REF!</v>
      </c>
      <c r="AF136" s="135" t="e">
        <f>IF(#REF!="","x",#REF!)</f>
        <v>#REF!</v>
      </c>
      <c r="AG136" s="135" t="e">
        <f>IF(#REF!="","x",#REF!)</f>
        <v>#REF!</v>
      </c>
      <c r="AH136" s="135" t="e">
        <f>IF(#REF!="","x",#REF!)</f>
        <v>#REF!</v>
      </c>
      <c r="AI136" s="135" t="e">
        <f>IF(#REF!="","x",#REF!)</f>
        <v>#REF!</v>
      </c>
      <c r="AJ136" s="135" t="e">
        <f>IF(#REF!="","x",#REF!)</f>
        <v>#REF!</v>
      </c>
      <c r="AK136" s="135" t="e">
        <f>IF(#REF!="","x",#REF!)</f>
        <v>#REF!</v>
      </c>
      <c r="AL136" s="135" t="e">
        <f>IF(#REF!="","x",#REF!)</f>
        <v>#REF!</v>
      </c>
      <c r="AM136" s="135" t="e">
        <f>IF(#REF!="","x",#REF!)</f>
        <v>#REF!</v>
      </c>
      <c r="AN136" s="135" t="e">
        <f>IF(#REF!="","x",#REF!)</f>
        <v>#REF!</v>
      </c>
      <c r="AO136" s="135" t="e">
        <f>IF(#REF!="","x",#REF!)</f>
        <v>#REF!</v>
      </c>
      <c r="AP136" s="135" t="e">
        <f>IF(#REF!="","x",#REF!)</f>
        <v>#REF!</v>
      </c>
      <c r="AQ136" s="135" t="e">
        <f>IF(#REF!="","x",#REF!)</f>
        <v>#REF!</v>
      </c>
      <c r="AR136" s="135" t="e">
        <f>IF(#REF!="","x",#REF!)</f>
        <v>#REF!</v>
      </c>
      <c r="AS136" s="135" t="e">
        <f>IF(#REF!="","x",#REF!)</f>
        <v>#REF!</v>
      </c>
      <c r="AT136" s="135" t="e">
        <f>IF(#REF!="","x",#REF!)</f>
        <v>#REF!</v>
      </c>
      <c r="AU136" s="135" t="e">
        <f>IF(#REF!="","x",#REF!)</f>
        <v>#REF!</v>
      </c>
      <c r="AV136" s="135" t="e">
        <f>IF(#REF!="","x",#REF!)</f>
        <v>#REF!</v>
      </c>
      <c r="AW136" s="135" t="e">
        <f>IF(#REF!="","x",#REF!)</f>
        <v>#REF!</v>
      </c>
      <c r="AX136" s="135" t="e">
        <f>IF(#REF!="","x",#REF!)</f>
        <v>#REF!</v>
      </c>
      <c r="AY136" s="135" t="e">
        <f>IF(#REF!="","x",#REF!)</f>
        <v>#REF!</v>
      </c>
      <c r="AZ136" s="135" t="e">
        <f>IF(#REF!="","x",#REF!)</f>
        <v>#REF!</v>
      </c>
      <c r="BA136" s="135" t="e">
        <f>IF(#REF!="","x",#REF!)</f>
        <v>#REF!</v>
      </c>
      <c r="BB136" s="135" t="e">
        <f>IF(#REF!="","x",#REF!)</f>
        <v>#REF!</v>
      </c>
      <c r="BC136" s="135" t="e">
        <f>IF(#REF!="","x",#REF!)</f>
        <v>#REF!</v>
      </c>
      <c r="BD136" s="135" t="e">
        <f>IF(#REF!="","x",#REF!)</f>
        <v>#REF!</v>
      </c>
      <c r="BE136" s="174" t="e">
        <f>IF(#REF!="","x",YEAR(#REF!))</f>
        <v>#REF!</v>
      </c>
      <c r="BF136" s="174" t="e">
        <f>IF(#REF!="","x",YEAR(#REF!))</f>
        <v>#REF!</v>
      </c>
      <c r="BG136" s="174" t="e">
        <f>IF(#REF!="","x",YEAR(#REF!))</f>
        <v>#REF!</v>
      </c>
      <c r="BH136" s="135" t="e">
        <f>IF(#REF!="","x",#REF!)</f>
        <v>#REF!</v>
      </c>
      <c r="BI136" s="135" t="e">
        <f>IF(#REF!="","x",#REF!)</f>
        <v>#REF!</v>
      </c>
      <c r="BJ136" s="135" t="e">
        <f>IF(#REF!="","x",#REF!)</f>
        <v>#REF!</v>
      </c>
      <c r="BK136" s="135" t="e">
        <f>IF(#REF!="","x",#REF!)</f>
        <v>#REF!</v>
      </c>
      <c r="BL136" s="135" t="e">
        <f>IF(#REF!="","x",#REF!)</f>
        <v>#REF!</v>
      </c>
      <c r="BM136" s="135" t="e">
        <f>IF(#REF!="","x",#REF!)</f>
        <v>#REF!</v>
      </c>
      <c r="BN136" s="135" t="e">
        <f>IF(#REF!="","x",#REF!)</f>
        <v>#REF!</v>
      </c>
      <c r="BO136" s="135" t="e">
        <f>IF(#REF!="","x",#REF!)</f>
        <v>#REF!</v>
      </c>
      <c r="BP136" s="135" t="e">
        <f>IF(#REF!="","x",#REF!)</f>
        <v>#REF!</v>
      </c>
      <c r="BQ136" s="135" t="e">
        <f>IF(#REF!="","x",#REF!)</f>
        <v>#REF!</v>
      </c>
      <c r="BR136" s="135" t="e">
        <f>IF(#REF!="","x",#REF!)</f>
        <v>#REF!</v>
      </c>
      <c r="BS136" s="135" t="e">
        <f>IF(#REF!="","x",#REF!)</f>
        <v>#REF!</v>
      </c>
      <c r="BT136" s="135" t="e">
        <f>IF(#REF!="","x",#REF!)</f>
        <v>#REF!</v>
      </c>
      <c r="BU136" s="135" t="e">
        <f>IF(#REF!="","x",#REF!)</f>
        <v>#REF!</v>
      </c>
      <c r="BV136" s="135" t="e">
        <f>IF(#REF!="","x",#REF!)</f>
        <v>#REF!</v>
      </c>
      <c r="BW136" s="135" t="e">
        <f>IF(#REF!="","x",#REF!)</f>
        <v>#REF!</v>
      </c>
      <c r="BX136" s="135" t="e">
        <f>IF(#REF!="","x",#REF!)</f>
        <v>#REF!</v>
      </c>
      <c r="BY136" s="135" t="e">
        <f>IF(#REF!="","x",#REF!)</f>
        <v>#REF!</v>
      </c>
      <c r="BZ136" s="135" t="e">
        <f>IF(#REF!="","x",#REF!)</f>
        <v>#REF!</v>
      </c>
      <c r="CA136" s="135" t="e">
        <f>IF(#REF!="","x",#REF!)</f>
        <v>#REF!</v>
      </c>
      <c r="CB136" s="135" t="e">
        <f>IF(#REF!="","x",#REF!)</f>
        <v>#REF!</v>
      </c>
    </row>
    <row r="137" spans="1:80" x14ac:dyDescent="0.3">
      <c r="A137" s="111" t="s">
        <v>247</v>
      </c>
      <c r="B137" s="94" t="s">
        <v>246</v>
      </c>
      <c r="C137" s="135" t="e">
        <f>IF(#REF!="","x",#REF!)</f>
        <v>#REF!</v>
      </c>
      <c r="D137" s="135" t="e">
        <f>IF(#REF!="","x",#REF!)</f>
        <v>#REF!</v>
      </c>
      <c r="E137" s="135" t="e">
        <f>IF(#REF!="","x",#REF!)</f>
        <v>#REF!</v>
      </c>
      <c r="F137" s="135" t="e">
        <f>IF(#REF!="","x",#REF!)</f>
        <v>#REF!</v>
      </c>
      <c r="G137" s="135" t="e">
        <f>IF(#REF!="","x",#REF!)</f>
        <v>#REF!</v>
      </c>
      <c r="H137" s="135" t="e">
        <f>IF(#REF!="","x",#REF!)</f>
        <v>#REF!</v>
      </c>
      <c r="I137" s="135" t="e">
        <f>IF(#REF!="","x",#REF!)</f>
        <v>#REF!</v>
      </c>
      <c r="J137" s="135" t="e">
        <f>IF(#REF!="","x",#REF!)</f>
        <v>#REF!</v>
      </c>
      <c r="K137" s="135" t="e">
        <f>IF(#REF!="","x",#REF!)</f>
        <v>#REF!</v>
      </c>
      <c r="L137" s="135" t="e">
        <f>IF(#REF!="","x",#REF!)</f>
        <v>#REF!</v>
      </c>
      <c r="M137" s="135" t="e">
        <f>IF(#REF!="","x",#REF!)</f>
        <v>#REF!</v>
      </c>
      <c r="N137" s="135" t="e">
        <f>IF(#REF!="","x",#REF!)</f>
        <v>#REF!</v>
      </c>
      <c r="O137" s="135" t="e">
        <f>IF(#REF!="","x",#REF!)</f>
        <v>#REF!</v>
      </c>
      <c r="P137" s="135" t="e">
        <f>IF(#REF!="","x",#REF!)</f>
        <v>#REF!</v>
      </c>
      <c r="Q137" s="135" t="e">
        <f>IF(#REF!="","x",#REF!)</f>
        <v>#REF!</v>
      </c>
      <c r="R137" s="135" t="e">
        <f>IF(#REF!="","x",#REF!)</f>
        <v>#REF!</v>
      </c>
      <c r="S137" s="135" t="e">
        <f>IF(#REF!="","x",#REF!)</f>
        <v>#REF!</v>
      </c>
      <c r="T137" s="135" t="e">
        <f>IF(#REF!="","x",#REF!)</f>
        <v>#REF!</v>
      </c>
      <c r="U137" s="135" t="e">
        <f>IF(#REF!="","x",#REF!)</f>
        <v>#REF!</v>
      </c>
      <c r="V137" s="135" t="e">
        <f>IF(#REF!="","x",#REF!)</f>
        <v>#REF!</v>
      </c>
      <c r="W137" s="135" t="e">
        <f>IF(#REF!="","x",#REF!)</f>
        <v>#REF!</v>
      </c>
      <c r="X137" s="135" t="e">
        <f>IF(#REF!="","x",#REF!)</f>
        <v>#REF!</v>
      </c>
      <c r="Y137" s="135" t="e">
        <f>IF(#REF!="","x",#REF!)</f>
        <v>#REF!</v>
      </c>
      <c r="Z137" s="135" t="e">
        <f>IF(#REF!="","x",#REF!)</f>
        <v>#REF!</v>
      </c>
      <c r="AA137" s="135" t="e">
        <f>IF(#REF!="","x",#REF!)</f>
        <v>#REF!</v>
      </c>
      <c r="AB137" s="135" t="e">
        <f>IF(#REF!="","x",#REF!)</f>
        <v>#REF!</v>
      </c>
      <c r="AC137" s="135" t="e">
        <f>IF(#REF!="","x",#REF!)</f>
        <v>#REF!</v>
      </c>
      <c r="AD137" s="135" t="e">
        <f>IF(#REF!="","x",#REF!)</f>
        <v>#REF!</v>
      </c>
      <c r="AE137" s="135" t="e">
        <f>IF(#REF!="","x",#REF!)</f>
        <v>#REF!</v>
      </c>
      <c r="AF137" s="135" t="e">
        <f>IF(#REF!="","x",#REF!)</f>
        <v>#REF!</v>
      </c>
      <c r="AG137" s="135" t="e">
        <f>IF(#REF!="","x",#REF!)</f>
        <v>#REF!</v>
      </c>
      <c r="AH137" s="135" t="e">
        <f>IF(#REF!="","x",#REF!)</f>
        <v>#REF!</v>
      </c>
      <c r="AI137" s="135" t="e">
        <f>IF(#REF!="","x",#REF!)</f>
        <v>#REF!</v>
      </c>
      <c r="AJ137" s="135" t="e">
        <f>IF(#REF!="","x",#REF!)</f>
        <v>#REF!</v>
      </c>
      <c r="AK137" s="135" t="e">
        <f>IF(#REF!="","x",#REF!)</f>
        <v>#REF!</v>
      </c>
      <c r="AL137" s="135" t="e">
        <f>IF(#REF!="","x",#REF!)</f>
        <v>#REF!</v>
      </c>
      <c r="AM137" s="135" t="e">
        <f>IF(#REF!="","x",#REF!)</f>
        <v>#REF!</v>
      </c>
      <c r="AN137" s="135" t="e">
        <f>IF(#REF!="","x",#REF!)</f>
        <v>#REF!</v>
      </c>
      <c r="AO137" s="135" t="e">
        <f>IF(#REF!="","x",#REF!)</f>
        <v>#REF!</v>
      </c>
      <c r="AP137" s="135" t="e">
        <f>IF(#REF!="","x",#REF!)</f>
        <v>#REF!</v>
      </c>
      <c r="AQ137" s="135" t="e">
        <f>IF(#REF!="","x",#REF!)</f>
        <v>#REF!</v>
      </c>
      <c r="AR137" s="135" t="e">
        <f>IF(#REF!="","x",#REF!)</f>
        <v>#REF!</v>
      </c>
      <c r="AS137" s="135" t="e">
        <f>IF(#REF!="","x",#REF!)</f>
        <v>#REF!</v>
      </c>
      <c r="AT137" s="135" t="e">
        <f>IF(#REF!="","x",#REF!)</f>
        <v>#REF!</v>
      </c>
      <c r="AU137" s="135" t="e">
        <f>IF(#REF!="","x",#REF!)</f>
        <v>#REF!</v>
      </c>
      <c r="AV137" s="135" t="e">
        <f>IF(#REF!="","x",#REF!)</f>
        <v>#REF!</v>
      </c>
      <c r="AW137" s="135" t="e">
        <f>IF(#REF!="","x",#REF!)</f>
        <v>#REF!</v>
      </c>
      <c r="AX137" s="135" t="e">
        <f>IF(#REF!="","x",#REF!)</f>
        <v>#REF!</v>
      </c>
      <c r="AY137" s="135" t="e">
        <f>IF(#REF!="","x",#REF!)</f>
        <v>#REF!</v>
      </c>
      <c r="AZ137" s="135" t="e">
        <f>IF(#REF!="","x",#REF!)</f>
        <v>#REF!</v>
      </c>
      <c r="BA137" s="135" t="e">
        <f>IF(#REF!="","x",#REF!)</f>
        <v>#REF!</v>
      </c>
      <c r="BB137" s="135" t="e">
        <f>IF(#REF!="","x",#REF!)</f>
        <v>#REF!</v>
      </c>
      <c r="BC137" s="135" t="e">
        <f>IF(#REF!="","x",#REF!)</f>
        <v>#REF!</v>
      </c>
      <c r="BD137" s="135" t="e">
        <f>IF(#REF!="","x",#REF!)</f>
        <v>#REF!</v>
      </c>
      <c r="BE137" s="174" t="e">
        <f>IF(#REF!="","x",YEAR(#REF!))</f>
        <v>#REF!</v>
      </c>
      <c r="BF137" s="174" t="e">
        <f>IF(#REF!="","x",YEAR(#REF!))</f>
        <v>#REF!</v>
      </c>
      <c r="BG137" s="174" t="e">
        <f>IF(#REF!="","x",YEAR(#REF!))</f>
        <v>#REF!</v>
      </c>
      <c r="BH137" s="135" t="e">
        <f>IF(#REF!="","x",#REF!)</f>
        <v>#REF!</v>
      </c>
      <c r="BI137" s="135" t="e">
        <f>IF(#REF!="","x",#REF!)</f>
        <v>#REF!</v>
      </c>
      <c r="BJ137" s="135" t="e">
        <f>IF(#REF!="","x",#REF!)</f>
        <v>#REF!</v>
      </c>
      <c r="BK137" s="135" t="e">
        <f>IF(#REF!="","x",#REF!)</f>
        <v>#REF!</v>
      </c>
      <c r="BL137" s="135" t="e">
        <f>IF(#REF!="","x",#REF!)</f>
        <v>#REF!</v>
      </c>
      <c r="BM137" s="135" t="e">
        <f>IF(#REF!="","x",#REF!)</f>
        <v>#REF!</v>
      </c>
      <c r="BN137" s="135" t="e">
        <f>IF(#REF!="","x",#REF!)</f>
        <v>#REF!</v>
      </c>
      <c r="BO137" s="135" t="e">
        <f>IF(#REF!="","x",#REF!)</f>
        <v>#REF!</v>
      </c>
      <c r="BP137" s="135" t="e">
        <f>IF(#REF!="","x",#REF!)</f>
        <v>#REF!</v>
      </c>
      <c r="BQ137" s="135" t="e">
        <f>IF(#REF!="","x",#REF!)</f>
        <v>#REF!</v>
      </c>
      <c r="BR137" s="135" t="e">
        <f>IF(#REF!="","x",#REF!)</f>
        <v>#REF!</v>
      </c>
      <c r="BS137" s="135" t="e">
        <f>IF(#REF!="","x",#REF!)</f>
        <v>#REF!</v>
      </c>
      <c r="BT137" s="135" t="e">
        <f>IF(#REF!="","x",#REF!)</f>
        <v>#REF!</v>
      </c>
      <c r="BU137" s="135" t="e">
        <f>IF(#REF!="","x",#REF!)</f>
        <v>#REF!</v>
      </c>
      <c r="BV137" s="135" t="e">
        <f>IF(#REF!="","x",#REF!)</f>
        <v>#REF!</v>
      </c>
      <c r="BW137" s="135" t="e">
        <f>IF(#REF!="","x",#REF!)</f>
        <v>#REF!</v>
      </c>
      <c r="BX137" s="135" t="e">
        <f>IF(#REF!="","x",#REF!)</f>
        <v>#REF!</v>
      </c>
      <c r="BY137" s="135" t="e">
        <f>IF(#REF!="","x",#REF!)</f>
        <v>#REF!</v>
      </c>
      <c r="BZ137" s="135" t="e">
        <f>IF(#REF!="","x",#REF!)</f>
        <v>#REF!</v>
      </c>
      <c r="CA137" s="135" t="e">
        <f>IF(#REF!="","x",#REF!)</f>
        <v>#REF!</v>
      </c>
      <c r="CB137" s="135" t="e">
        <f>IF(#REF!="","x",#REF!)</f>
        <v>#REF!</v>
      </c>
    </row>
    <row r="138" spans="1:80" x14ac:dyDescent="0.3">
      <c r="A138" s="111" t="s">
        <v>249</v>
      </c>
      <c r="B138" s="94" t="s">
        <v>248</v>
      </c>
      <c r="C138" s="135" t="e">
        <f>IF(#REF!="","x",#REF!)</f>
        <v>#REF!</v>
      </c>
      <c r="D138" s="135" t="e">
        <f>IF(#REF!="","x",#REF!)</f>
        <v>#REF!</v>
      </c>
      <c r="E138" s="135" t="e">
        <f>IF(#REF!="","x",#REF!)</f>
        <v>#REF!</v>
      </c>
      <c r="F138" s="135" t="e">
        <f>IF(#REF!="","x",#REF!)</f>
        <v>#REF!</v>
      </c>
      <c r="G138" s="135" t="e">
        <f>IF(#REF!="","x",#REF!)</f>
        <v>#REF!</v>
      </c>
      <c r="H138" s="135" t="e">
        <f>IF(#REF!="","x",#REF!)</f>
        <v>#REF!</v>
      </c>
      <c r="I138" s="135" t="e">
        <f>IF(#REF!="","x",#REF!)</f>
        <v>#REF!</v>
      </c>
      <c r="J138" s="135" t="e">
        <f>IF(#REF!="","x",#REF!)</f>
        <v>#REF!</v>
      </c>
      <c r="K138" s="135" t="e">
        <f>IF(#REF!="","x",#REF!)</f>
        <v>#REF!</v>
      </c>
      <c r="L138" s="135" t="e">
        <f>IF(#REF!="","x",#REF!)</f>
        <v>#REF!</v>
      </c>
      <c r="M138" s="135" t="e">
        <f>IF(#REF!="","x",#REF!)</f>
        <v>#REF!</v>
      </c>
      <c r="N138" s="135" t="e">
        <f>IF(#REF!="","x",#REF!)</f>
        <v>#REF!</v>
      </c>
      <c r="O138" s="135" t="e">
        <f>IF(#REF!="","x",#REF!)</f>
        <v>#REF!</v>
      </c>
      <c r="P138" s="135" t="e">
        <f>IF(#REF!="","x",#REF!)</f>
        <v>#REF!</v>
      </c>
      <c r="Q138" s="135" t="e">
        <f>IF(#REF!="","x",#REF!)</f>
        <v>#REF!</v>
      </c>
      <c r="R138" s="135" t="e">
        <f>IF(#REF!="","x",#REF!)</f>
        <v>#REF!</v>
      </c>
      <c r="S138" s="135" t="e">
        <f>IF(#REF!="","x",#REF!)</f>
        <v>#REF!</v>
      </c>
      <c r="T138" s="135" t="e">
        <f>IF(#REF!="","x",#REF!)</f>
        <v>#REF!</v>
      </c>
      <c r="U138" s="135" t="e">
        <f>IF(#REF!="","x",#REF!)</f>
        <v>#REF!</v>
      </c>
      <c r="V138" s="135" t="e">
        <f>IF(#REF!="","x",#REF!)</f>
        <v>#REF!</v>
      </c>
      <c r="W138" s="135" t="e">
        <f>IF(#REF!="","x",#REF!)</f>
        <v>#REF!</v>
      </c>
      <c r="X138" s="135" t="e">
        <f>IF(#REF!="","x",#REF!)</f>
        <v>#REF!</v>
      </c>
      <c r="Y138" s="135" t="e">
        <f>IF(#REF!="","x",#REF!)</f>
        <v>#REF!</v>
      </c>
      <c r="Z138" s="135" t="e">
        <f>IF(#REF!="","x",#REF!)</f>
        <v>#REF!</v>
      </c>
      <c r="AA138" s="135" t="e">
        <f>IF(#REF!="","x",#REF!)</f>
        <v>#REF!</v>
      </c>
      <c r="AB138" s="135" t="e">
        <f>IF(#REF!="","x",#REF!)</f>
        <v>#REF!</v>
      </c>
      <c r="AC138" s="135" t="e">
        <f>IF(#REF!="","x",#REF!)</f>
        <v>#REF!</v>
      </c>
      <c r="AD138" s="135" t="e">
        <f>IF(#REF!="","x",#REF!)</f>
        <v>#REF!</v>
      </c>
      <c r="AE138" s="135" t="e">
        <f>IF(#REF!="","x",#REF!)</f>
        <v>#REF!</v>
      </c>
      <c r="AF138" s="135" t="e">
        <f>IF(#REF!="","x",#REF!)</f>
        <v>#REF!</v>
      </c>
      <c r="AG138" s="135" t="e">
        <f>IF(#REF!="","x",#REF!)</f>
        <v>#REF!</v>
      </c>
      <c r="AH138" s="135" t="e">
        <f>IF(#REF!="","x",#REF!)</f>
        <v>#REF!</v>
      </c>
      <c r="AI138" s="135" t="e">
        <f>IF(#REF!="","x",#REF!)</f>
        <v>#REF!</v>
      </c>
      <c r="AJ138" s="135" t="e">
        <f>IF(#REF!="","x",#REF!)</f>
        <v>#REF!</v>
      </c>
      <c r="AK138" s="135" t="e">
        <f>IF(#REF!="","x",#REF!)</f>
        <v>#REF!</v>
      </c>
      <c r="AL138" s="135" t="e">
        <f>IF(#REF!="","x",#REF!)</f>
        <v>#REF!</v>
      </c>
      <c r="AM138" s="135" t="e">
        <f>IF(#REF!="","x",#REF!)</f>
        <v>#REF!</v>
      </c>
      <c r="AN138" s="135" t="e">
        <f>IF(#REF!="","x",#REF!)</f>
        <v>#REF!</v>
      </c>
      <c r="AO138" s="135" t="e">
        <f>IF(#REF!="","x",#REF!)</f>
        <v>#REF!</v>
      </c>
      <c r="AP138" s="135" t="e">
        <f>IF(#REF!="","x",#REF!)</f>
        <v>#REF!</v>
      </c>
      <c r="AQ138" s="135" t="e">
        <f>IF(#REF!="","x",#REF!)</f>
        <v>#REF!</v>
      </c>
      <c r="AR138" s="135" t="e">
        <f>IF(#REF!="","x",#REF!)</f>
        <v>#REF!</v>
      </c>
      <c r="AS138" s="135" t="e">
        <f>IF(#REF!="","x",#REF!)</f>
        <v>#REF!</v>
      </c>
      <c r="AT138" s="135" t="e">
        <f>IF(#REF!="","x",#REF!)</f>
        <v>#REF!</v>
      </c>
      <c r="AU138" s="135" t="e">
        <f>IF(#REF!="","x",#REF!)</f>
        <v>#REF!</v>
      </c>
      <c r="AV138" s="135" t="e">
        <f>IF(#REF!="","x",#REF!)</f>
        <v>#REF!</v>
      </c>
      <c r="AW138" s="135" t="e">
        <f>IF(#REF!="","x",#REF!)</f>
        <v>#REF!</v>
      </c>
      <c r="AX138" s="135" t="e">
        <f>IF(#REF!="","x",#REF!)</f>
        <v>#REF!</v>
      </c>
      <c r="AY138" s="135" t="e">
        <f>IF(#REF!="","x",#REF!)</f>
        <v>#REF!</v>
      </c>
      <c r="AZ138" s="135" t="e">
        <f>IF(#REF!="","x",#REF!)</f>
        <v>#REF!</v>
      </c>
      <c r="BA138" s="135" t="e">
        <f>IF(#REF!="","x",#REF!)</f>
        <v>#REF!</v>
      </c>
      <c r="BB138" s="135" t="e">
        <f>IF(#REF!="","x",#REF!)</f>
        <v>#REF!</v>
      </c>
      <c r="BC138" s="135" t="e">
        <f>IF(#REF!="","x",#REF!)</f>
        <v>#REF!</v>
      </c>
      <c r="BD138" s="135" t="e">
        <f>IF(#REF!="","x",#REF!)</f>
        <v>#REF!</v>
      </c>
      <c r="BE138" s="174" t="e">
        <f>IF(#REF!="","x",YEAR(#REF!))</f>
        <v>#REF!</v>
      </c>
      <c r="BF138" s="174" t="e">
        <f>IF(#REF!="","x",YEAR(#REF!))</f>
        <v>#REF!</v>
      </c>
      <c r="BG138" s="174" t="e">
        <f>IF(#REF!="","x",YEAR(#REF!))</f>
        <v>#REF!</v>
      </c>
      <c r="BH138" s="135" t="e">
        <f>IF(#REF!="","x",#REF!)</f>
        <v>#REF!</v>
      </c>
      <c r="BI138" s="135" t="e">
        <f>IF(#REF!="","x",#REF!)</f>
        <v>#REF!</v>
      </c>
      <c r="BJ138" s="135" t="e">
        <f>IF(#REF!="","x",#REF!)</f>
        <v>#REF!</v>
      </c>
      <c r="BK138" s="135" t="e">
        <f>IF(#REF!="","x",#REF!)</f>
        <v>#REF!</v>
      </c>
      <c r="BL138" s="135" t="e">
        <f>IF(#REF!="","x",#REF!)</f>
        <v>#REF!</v>
      </c>
      <c r="BM138" s="135" t="e">
        <f>IF(#REF!="","x",#REF!)</f>
        <v>#REF!</v>
      </c>
      <c r="BN138" s="135" t="e">
        <f>IF(#REF!="","x",#REF!)</f>
        <v>#REF!</v>
      </c>
      <c r="BO138" s="135" t="e">
        <f>IF(#REF!="","x",#REF!)</f>
        <v>#REF!</v>
      </c>
      <c r="BP138" s="135" t="e">
        <f>IF(#REF!="","x",#REF!)</f>
        <v>#REF!</v>
      </c>
      <c r="BQ138" s="135" t="e">
        <f>IF(#REF!="","x",#REF!)</f>
        <v>#REF!</v>
      </c>
      <c r="BR138" s="135" t="e">
        <f>IF(#REF!="","x",#REF!)</f>
        <v>#REF!</v>
      </c>
      <c r="BS138" s="135" t="e">
        <f>IF(#REF!="","x",#REF!)</f>
        <v>#REF!</v>
      </c>
      <c r="BT138" s="135" t="e">
        <f>IF(#REF!="","x",#REF!)</f>
        <v>#REF!</v>
      </c>
      <c r="BU138" s="135" t="e">
        <f>IF(#REF!="","x",#REF!)</f>
        <v>#REF!</v>
      </c>
      <c r="BV138" s="135" t="e">
        <f>IF(#REF!="","x",#REF!)</f>
        <v>#REF!</v>
      </c>
      <c r="BW138" s="135" t="e">
        <f>IF(#REF!="","x",#REF!)</f>
        <v>#REF!</v>
      </c>
      <c r="BX138" s="135" t="e">
        <f>IF(#REF!="","x",#REF!)</f>
        <v>#REF!</v>
      </c>
      <c r="BY138" s="135" t="e">
        <f>IF(#REF!="","x",#REF!)</f>
        <v>#REF!</v>
      </c>
      <c r="BZ138" s="135" t="e">
        <f>IF(#REF!="","x",#REF!)</f>
        <v>#REF!</v>
      </c>
      <c r="CA138" s="135" t="e">
        <f>IF(#REF!="","x",#REF!)</f>
        <v>#REF!</v>
      </c>
      <c r="CB138" s="135" t="e">
        <f>IF(#REF!="","x",#REF!)</f>
        <v>#REF!</v>
      </c>
    </row>
    <row r="139" spans="1:80" x14ac:dyDescent="0.3">
      <c r="A139" s="111" t="s">
        <v>251</v>
      </c>
      <c r="B139" s="94" t="s">
        <v>250</v>
      </c>
      <c r="C139" s="135" t="e">
        <f>IF(#REF!="","x",#REF!)</f>
        <v>#REF!</v>
      </c>
      <c r="D139" s="135" t="e">
        <f>IF(#REF!="","x",#REF!)</f>
        <v>#REF!</v>
      </c>
      <c r="E139" s="135" t="e">
        <f>IF(#REF!="","x",#REF!)</f>
        <v>#REF!</v>
      </c>
      <c r="F139" s="135" t="e">
        <f>IF(#REF!="","x",#REF!)</f>
        <v>#REF!</v>
      </c>
      <c r="G139" s="135" t="e">
        <f>IF(#REF!="","x",#REF!)</f>
        <v>#REF!</v>
      </c>
      <c r="H139" s="135" t="e">
        <f>IF(#REF!="","x",#REF!)</f>
        <v>#REF!</v>
      </c>
      <c r="I139" s="135" t="e">
        <f>IF(#REF!="","x",#REF!)</f>
        <v>#REF!</v>
      </c>
      <c r="J139" s="135" t="e">
        <f>IF(#REF!="","x",#REF!)</f>
        <v>#REF!</v>
      </c>
      <c r="K139" s="135" t="e">
        <f>IF(#REF!="","x",#REF!)</f>
        <v>#REF!</v>
      </c>
      <c r="L139" s="135" t="e">
        <f>IF(#REF!="","x",#REF!)</f>
        <v>#REF!</v>
      </c>
      <c r="M139" s="135" t="e">
        <f>IF(#REF!="","x",#REF!)</f>
        <v>#REF!</v>
      </c>
      <c r="N139" s="135" t="e">
        <f>IF(#REF!="","x",#REF!)</f>
        <v>#REF!</v>
      </c>
      <c r="O139" s="135" t="e">
        <f>IF(#REF!="","x",#REF!)</f>
        <v>#REF!</v>
      </c>
      <c r="P139" s="135" t="e">
        <f>IF(#REF!="","x",#REF!)</f>
        <v>#REF!</v>
      </c>
      <c r="Q139" s="135" t="e">
        <f>IF(#REF!="","x",#REF!)</f>
        <v>#REF!</v>
      </c>
      <c r="R139" s="135" t="e">
        <f>IF(#REF!="","x",#REF!)</f>
        <v>#REF!</v>
      </c>
      <c r="S139" s="135" t="e">
        <f>IF(#REF!="","x",#REF!)</f>
        <v>#REF!</v>
      </c>
      <c r="T139" s="135" t="e">
        <f>IF(#REF!="","x",#REF!)</f>
        <v>#REF!</v>
      </c>
      <c r="U139" s="135" t="e">
        <f>IF(#REF!="","x",#REF!)</f>
        <v>#REF!</v>
      </c>
      <c r="V139" s="135" t="e">
        <f>IF(#REF!="","x",#REF!)</f>
        <v>#REF!</v>
      </c>
      <c r="W139" s="135" t="e">
        <f>IF(#REF!="","x",#REF!)</f>
        <v>#REF!</v>
      </c>
      <c r="X139" s="135" t="e">
        <f>IF(#REF!="","x",#REF!)</f>
        <v>#REF!</v>
      </c>
      <c r="Y139" s="135" t="e">
        <f>IF(#REF!="","x",#REF!)</f>
        <v>#REF!</v>
      </c>
      <c r="Z139" s="135" t="e">
        <f>IF(#REF!="","x",#REF!)</f>
        <v>#REF!</v>
      </c>
      <c r="AA139" s="135" t="e">
        <f>IF(#REF!="","x",#REF!)</f>
        <v>#REF!</v>
      </c>
      <c r="AB139" s="135" t="e">
        <f>IF(#REF!="","x",#REF!)</f>
        <v>#REF!</v>
      </c>
      <c r="AC139" s="135" t="e">
        <f>IF(#REF!="","x",#REF!)</f>
        <v>#REF!</v>
      </c>
      <c r="AD139" s="135" t="e">
        <f>IF(#REF!="","x",#REF!)</f>
        <v>#REF!</v>
      </c>
      <c r="AE139" s="135" t="e">
        <f>IF(#REF!="","x",#REF!)</f>
        <v>#REF!</v>
      </c>
      <c r="AF139" s="135" t="e">
        <f>IF(#REF!="","x",#REF!)</f>
        <v>#REF!</v>
      </c>
      <c r="AG139" s="135" t="e">
        <f>IF(#REF!="","x",#REF!)</f>
        <v>#REF!</v>
      </c>
      <c r="AH139" s="135" t="e">
        <f>IF(#REF!="","x",#REF!)</f>
        <v>#REF!</v>
      </c>
      <c r="AI139" s="135" t="e">
        <f>IF(#REF!="","x",#REF!)</f>
        <v>#REF!</v>
      </c>
      <c r="AJ139" s="135" t="e">
        <f>IF(#REF!="","x",#REF!)</f>
        <v>#REF!</v>
      </c>
      <c r="AK139" s="135" t="e">
        <f>IF(#REF!="","x",#REF!)</f>
        <v>#REF!</v>
      </c>
      <c r="AL139" s="135" t="e">
        <f>IF(#REF!="","x",#REF!)</f>
        <v>#REF!</v>
      </c>
      <c r="AM139" s="135" t="e">
        <f>IF(#REF!="","x",#REF!)</f>
        <v>#REF!</v>
      </c>
      <c r="AN139" s="135" t="e">
        <f>IF(#REF!="","x",#REF!)</f>
        <v>#REF!</v>
      </c>
      <c r="AO139" s="135" t="e">
        <f>IF(#REF!="","x",#REF!)</f>
        <v>#REF!</v>
      </c>
      <c r="AP139" s="135" t="e">
        <f>IF(#REF!="","x",#REF!)</f>
        <v>#REF!</v>
      </c>
      <c r="AQ139" s="135" t="e">
        <f>IF(#REF!="","x",#REF!)</f>
        <v>#REF!</v>
      </c>
      <c r="AR139" s="135" t="e">
        <f>IF(#REF!="","x",#REF!)</f>
        <v>#REF!</v>
      </c>
      <c r="AS139" s="135" t="e">
        <f>IF(#REF!="","x",#REF!)</f>
        <v>#REF!</v>
      </c>
      <c r="AT139" s="135" t="e">
        <f>IF(#REF!="","x",#REF!)</f>
        <v>#REF!</v>
      </c>
      <c r="AU139" s="135" t="e">
        <f>IF(#REF!="","x",#REF!)</f>
        <v>#REF!</v>
      </c>
      <c r="AV139" s="135" t="e">
        <f>IF(#REF!="","x",#REF!)</f>
        <v>#REF!</v>
      </c>
      <c r="AW139" s="135" t="e">
        <f>IF(#REF!="","x",#REF!)</f>
        <v>#REF!</v>
      </c>
      <c r="AX139" s="135" t="e">
        <f>IF(#REF!="","x",#REF!)</f>
        <v>#REF!</v>
      </c>
      <c r="AY139" s="135" t="e">
        <f>IF(#REF!="","x",#REF!)</f>
        <v>#REF!</v>
      </c>
      <c r="AZ139" s="135" t="e">
        <f>IF(#REF!="","x",#REF!)</f>
        <v>#REF!</v>
      </c>
      <c r="BA139" s="135" t="e">
        <f>IF(#REF!="","x",#REF!)</f>
        <v>#REF!</v>
      </c>
      <c r="BB139" s="135" t="e">
        <f>IF(#REF!="","x",#REF!)</f>
        <v>#REF!</v>
      </c>
      <c r="BC139" s="135" t="e">
        <f>IF(#REF!="","x",#REF!)</f>
        <v>#REF!</v>
      </c>
      <c r="BD139" s="135" t="e">
        <f>IF(#REF!="","x",#REF!)</f>
        <v>#REF!</v>
      </c>
      <c r="BE139" s="174" t="e">
        <f>IF(#REF!="","x",YEAR(#REF!))</f>
        <v>#REF!</v>
      </c>
      <c r="BF139" s="174" t="e">
        <f>IF(#REF!="","x",YEAR(#REF!))</f>
        <v>#REF!</v>
      </c>
      <c r="BG139" s="174" t="e">
        <f>IF(#REF!="","x",YEAR(#REF!))</f>
        <v>#REF!</v>
      </c>
      <c r="BH139" s="135" t="e">
        <f>IF(#REF!="","x",#REF!)</f>
        <v>#REF!</v>
      </c>
      <c r="BI139" s="135" t="e">
        <f>IF(#REF!="","x",#REF!)</f>
        <v>#REF!</v>
      </c>
      <c r="BJ139" s="135" t="e">
        <f>IF(#REF!="","x",#REF!)</f>
        <v>#REF!</v>
      </c>
      <c r="BK139" s="135" t="e">
        <f>IF(#REF!="","x",#REF!)</f>
        <v>#REF!</v>
      </c>
      <c r="BL139" s="135" t="e">
        <f>IF(#REF!="","x",#REF!)</f>
        <v>#REF!</v>
      </c>
      <c r="BM139" s="135" t="e">
        <f>IF(#REF!="","x",#REF!)</f>
        <v>#REF!</v>
      </c>
      <c r="BN139" s="135" t="e">
        <f>IF(#REF!="","x",#REF!)</f>
        <v>#REF!</v>
      </c>
      <c r="BO139" s="135" t="e">
        <f>IF(#REF!="","x",#REF!)</f>
        <v>#REF!</v>
      </c>
      <c r="BP139" s="135" t="e">
        <f>IF(#REF!="","x",#REF!)</f>
        <v>#REF!</v>
      </c>
      <c r="BQ139" s="135" t="e">
        <f>IF(#REF!="","x",#REF!)</f>
        <v>#REF!</v>
      </c>
      <c r="BR139" s="135" t="e">
        <f>IF(#REF!="","x",#REF!)</f>
        <v>#REF!</v>
      </c>
      <c r="BS139" s="135" t="e">
        <f>IF(#REF!="","x",#REF!)</f>
        <v>#REF!</v>
      </c>
      <c r="BT139" s="135" t="e">
        <f>IF(#REF!="","x",#REF!)</f>
        <v>#REF!</v>
      </c>
      <c r="BU139" s="135" t="e">
        <f>IF(#REF!="","x",#REF!)</f>
        <v>#REF!</v>
      </c>
      <c r="BV139" s="135" t="e">
        <f>IF(#REF!="","x",#REF!)</f>
        <v>#REF!</v>
      </c>
      <c r="BW139" s="135" t="e">
        <f>IF(#REF!="","x",#REF!)</f>
        <v>#REF!</v>
      </c>
      <c r="BX139" s="135" t="e">
        <f>IF(#REF!="","x",#REF!)</f>
        <v>#REF!</v>
      </c>
      <c r="BY139" s="135" t="e">
        <f>IF(#REF!="","x",#REF!)</f>
        <v>#REF!</v>
      </c>
      <c r="BZ139" s="135" t="e">
        <f>IF(#REF!="","x",#REF!)</f>
        <v>#REF!</v>
      </c>
      <c r="CA139" s="135" t="e">
        <f>IF(#REF!="","x",#REF!)</f>
        <v>#REF!</v>
      </c>
      <c r="CB139" s="135" t="e">
        <f>IF(#REF!="","x",#REF!)</f>
        <v>#REF!</v>
      </c>
    </row>
    <row r="140" spans="1:80" x14ac:dyDescent="0.3">
      <c r="A140" s="111" t="s">
        <v>253</v>
      </c>
      <c r="B140" s="94" t="s">
        <v>252</v>
      </c>
      <c r="C140" s="135" t="e">
        <f>IF(#REF!="","x",#REF!)</f>
        <v>#REF!</v>
      </c>
      <c r="D140" s="135" t="e">
        <f>IF(#REF!="","x",#REF!)</f>
        <v>#REF!</v>
      </c>
      <c r="E140" s="135" t="e">
        <f>IF(#REF!="","x",#REF!)</f>
        <v>#REF!</v>
      </c>
      <c r="F140" s="135" t="e">
        <f>IF(#REF!="","x",#REF!)</f>
        <v>#REF!</v>
      </c>
      <c r="G140" s="135" t="e">
        <f>IF(#REF!="","x",#REF!)</f>
        <v>#REF!</v>
      </c>
      <c r="H140" s="135" t="e">
        <f>IF(#REF!="","x",#REF!)</f>
        <v>#REF!</v>
      </c>
      <c r="I140" s="135" t="e">
        <f>IF(#REF!="","x",#REF!)</f>
        <v>#REF!</v>
      </c>
      <c r="J140" s="135" t="e">
        <f>IF(#REF!="","x",#REF!)</f>
        <v>#REF!</v>
      </c>
      <c r="K140" s="135" t="e">
        <f>IF(#REF!="","x",#REF!)</f>
        <v>#REF!</v>
      </c>
      <c r="L140" s="135" t="e">
        <f>IF(#REF!="","x",#REF!)</f>
        <v>#REF!</v>
      </c>
      <c r="M140" s="135" t="e">
        <f>IF(#REF!="","x",#REF!)</f>
        <v>#REF!</v>
      </c>
      <c r="N140" s="135" t="e">
        <f>IF(#REF!="","x",#REF!)</f>
        <v>#REF!</v>
      </c>
      <c r="O140" s="135" t="e">
        <f>IF(#REF!="","x",#REF!)</f>
        <v>#REF!</v>
      </c>
      <c r="P140" s="135" t="e">
        <f>IF(#REF!="","x",#REF!)</f>
        <v>#REF!</v>
      </c>
      <c r="Q140" s="135" t="e">
        <f>IF(#REF!="","x",#REF!)</f>
        <v>#REF!</v>
      </c>
      <c r="R140" s="135" t="e">
        <f>IF(#REF!="","x",#REF!)</f>
        <v>#REF!</v>
      </c>
      <c r="S140" s="135" t="e">
        <f>IF(#REF!="","x",#REF!)</f>
        <v>#REF!</v>
      </c>
      <c r="T140" s="135" t="e">
        <f>IF(#REF!="","x",#REF!)</f>
        <v>#REF!</v>
      </c>
      <c r="U140" s="135" t="e">
        <f>IF(#REF!="","x",#REF!)</f>
        <v>#REF!</v>
      </c>
      <c r="V140" s="135" t="e">
        <f>IF(#REF!="","x",#REF!)</f>
        <v>#REF!</v>
      </c>
      <c r="W140" s="135" t="e">
        <f>IF(#REF!="","x",#REF!)</f>
        <v>#REF!</v>
      </c>
      <c r="X140" s="135" t="e">
        <f>IF(#REF!="","x",#REF!)</f>
        <v>#REF!</v>
      </c>
      <c r="Y140" s="135" t="e">
        <f>IF(#REF!="","x",#REF!)</f>
        <v>#REF!</v>
      </c>
      <c r="Z140" s="135" t="e">
        <f>IF(#REF!="","x",#REF!)</f>
        <v>#REF!</v>
      </c>
      <c r="AA140" s="135" t="e">
        <f>IF(#REF!="","x",#REF!)</f>
        <v>#REF!</v>
      </c>
      <c r="AB140" s="135" t="e">
        <f>IF(#REF!="","x",#REF!)</f>
        <v>#REF!</v>
      </c>
      <c r="AC140" s="135" t="e">
        <f>IF(#REF!="","x",#REF!)</f>
        <v>#REF!</v>
      </c>
      <c r="AD140" s="135" t="e">
        <f>IF(#REF!="","x",#REF!)</f>
        <v>#REF!</v>
      </c>
      <c r="AE140" s="135" t="e">
        <f>IF(#REF!="","x",#REF!)</f>
        <v>#REF!</v>
      </c>
      <c r="AF140" s="135" t="e">
        <f>IF(#REF!="","x",#REF!)</f>
        <v>#REF!</v>
      </c>
      <c r="AG140" s="135" t="e">
        <f>IF(#REF!="","x",#REF!)</f>
        <v>#REF!</v>
      </c>
      <c r="AH140" s="135" t="e">
        <f>IF(#REF!="","x",#REF!)</f>
        <v>#REF!</v>
      </c>
      <c r="AI140" s="135" t="e">
        <f>IF(#REF!="","x",#REF!)</f>
        <v>#REF!</v>
      </c>
      <c r="AJ140" s="135" t="e">
        <f>IF(#REF!="","x",#REF!)</f>
        <v>#REF!</v>
      </c>
      <c r="AK140" s="135" t="e">
        <f>IF(#REF!="","x",#REF!)</f>
        <v>#REF!</v>
      </c>
      <c r="AL140" s="135" t="e">
        <f>IF(#REF!="","x",#REF!)</f>
        <v>#REF!</v>
      </c>
      <c r="AM140" s="135" t="e">
        <f>IF(#REF!="","x",#REF!)</f>
        <v>#REF!</v>
      </c>
      <c r="AN140" s="135" t="e">
        <f>IF(#REF!="","x",#REF!)</f>
        <v>#REF!</v>
      </c>
      <c r="AO140" s="135" t="e">
        <f>IF(#REF!="","x",#REF!)</f>
        <v>#REF!</v>
      </c>
      <c r="AP140" s="135" t="e">
        <f>IF(#REF!="","x",#REF!)</f>
        <v>#REF!</v>
      </c>
      <c r="AQ140" s="135" t="e">
        <f>IF(#REF!="","x",#REF!)</f>
        <v>#REF!</v>
      </c>
      <c r="AR140" s="135" t="e">
        <f>IF(#REF!="","x",#REF!)</f>
        <v>#REF!</v>
      </c>
      <c r="AS140" s="135" t="e">
        <f>IF(#REF!="","x",#REF!)</f>
        <v>#REF!</v>
      </c>
      <c r="AT140" s="135" t="e">
        <f>IF(#REF!="","x",#REF!)</f>
        <v>#REF!</v>
      </c>
      <c r="AU140" s="135" t="e">
        <f>IF(#REF!="","x",#REF!)</f>
        <v>#REF!</v>
      </c>
      <c r="AV140" s="135" t="e">
        <f>IF(#REF!="","x",#REF!)</f>
        <v>#REF!</v>
      </c>
      <c r="AW140" s="135" t="e">
        <f>IF(#REF!="","x",#REF!)</f>
        <v>#REF!</v>
      </c>
      <c r="AX140" s="135" t="e">
        <f>IF(#REF!="","x",#REF!)</f>
        <v>#REF!</v>
      </c>
      <c r="AY140" s="135" t="e">
        <f>IF(#REF!="","x",#REF!)</f>
        <v>#REF!</v>
      </c>
      <c r="AZ140" s="135" t="e">
        <f>IF(#REF!="","x",#REF!)</f>
        <v>#REF!</v>
      </c>
      <c r="BA140" s="135" t="e">
        <f>IF(#REF!="","x",#REF!)</f>
        <v>#REF!</v>
      </c>
      <c r="BB140" s="135" t="e">
        <f>IF(#REF!="","x",#REF!)</f>
        <v>#REF!</v>
      </c>
      <c r="BC140" s="135" t="e">
        <f>IF(#REF!="","x",#REF!)</f>
        <v>#REF!</v>
      </c>
      <c r="BD140" s="135" t="e">
        <f>IF(#REF!="","x",#REF!)</f>
        <v>#REF!</v>
      </c>
      <c r="BE140" s="174" t="e">
        <f>IF(#REF!="","x",YEAR(#REF!))</f>
        <v>#REF!</v>
      </c>
      <c r="BF140" s="174" t="e">
        <f>IF(#REF!="","x",YEAR(#REF!))</f>
        <v>#REF!</v>
      </c>
      <c r="BG140" s="174" t="e">
        <f>IF(#REF!="","x",YEAR(#REF!))</f>
        <v>#REF!</v>
      </c>
      <c r="BH140" s="135" t="e">
        <f>IF(#REF!="","x",#REF!)</f>
        <v>#REF!</v>
      </c>
      <c r="BI140" s="135" t="e">
        <f>IF(#REF!="","x",#REF!)</f>
        <v>#REF!</v>
      </c>
      <c r="BJ140" s="135" t="e">
        <f>IF(#REF!="","x",#REF!)</f>
        <v>#REF!</v>
      </c>
      <c r="BK140" s="135" t="e">
        <f>IF(#REF!="","x",#REF!)</f>
        <v>#REF!</v>
      </c>
      <c r="BL140" s="135" t="e">
        <f>IF(#REF!="","x",#REF!)</f>
        <v>#REF!</v>
      </c>
      <c r="BM140" s="135" t="e">
        <f>IF(#REF!="","x",#REF!)</f>
        <v>#REF!</v>
      </c>
      <c r="BN140" s="135" t="e">
        <f>IF(#REF!="","x",#REF!)</f>
        <v>#REF!</v>
      </c>
      <c r="BO140" s="135" t="e">
        <f>IF(#REF!="","x",#REF!)</f>
        <v>#REF!</v>
      </c>
      <c r="BP140" s="135" t="e">
        <f>IF(#REF!="","x",#REF!)</f>
        <v>#REF!</v>
      </c>
      <c r="BQ140" s="135" t="e">
        <f>IF(#REF!="","x",#REF!)</f>
        <v>#REF!</v>
      </c>
      <c r="BR140" s="135" t="e">
        <f>IF(#REF!="","x",#REF!)</f>
        <v>#REF!</v>
      </c>
      <c r="BS140" s="135" t="e">
        <f>IF(#REF!="","x",#REF!)</f>
        <v>#REF!</v>
      </c>
      <c r="BT140" s="135" t="e">
        <f>IF(#REF!="","x",#REF!)</f>
        <v>#REF!</v>
      </c>
      <c r="BU140" s="135" t="e">
        <f>IF(#REF!="","x",#REF!)</f>
        <v>#REF!</v>
      </c>
      <c r="BV140" s="135" t="e">
        <f>IF(#REF!="","x",#REF!)</f>
        <v>#REF!</v>
      </c>
      <c r="BW140" s="135" t="e">
        <f>IF(#REF!="","x",#REF!)</f>
        <v>#REF!</v>
      </c>
      <c r="BX140" s="135" t="e">
        <f>IF(#REF!="","x",#REF!)</f>
        <v>#REF!</v>
      </c>
      <c r="BY140" s="135" t="e">
        <f>IF(#REF!="","x",#REF!)</f>
        <v>#REF!</v>
      </c>
      <c r="BZ140" s="135" t="e">
        <f>IF(#REF!="","x",#REF!)</f>
        <v>#REF!</v>
      </c>
      <c r="CA140" s="135" t="e">
        <f>IF(#REF!="","x",#REF!)</f>
        <v>#REF!</v>
      </c>
      <c r="CB140" s="135" t="e">
        <f>IF(#REF!="","x",#REF!)</f>
        <v>#REF!</v>
      </c>
    </row>
    <row r="141" spans="1:80" x14ac:dyDescent="0.3">
      <c r="A141" s="111" t="s">
        <v>255</v>
      </c>
      <c r="B141" s="94" t="s">
        <v>254</v>
      </c>
      <c r="C141" s="135" t="e">
        <f>IF(#REF!="","x",#REF!)</f>
        <v>#REF!</v>
      </c>
      <c r="D141" s="135" t="e">
        <f>IF(#REF!="","x",#REF!)</f>
        <v>#REF!</v>
      </c>
      <c r="E141" s="135" t="e">
        <f>IF(#REF!="","x",#REF!)</f>
        <v>#REF!</v>
      </c>
      <c r="F141" s="135" t="e">
        <f>IF(#REF!="","x",#REF!)</f>
        <v>#REF!</v>
      </c>
      <c r="G141" s="135" t="e">
        <f>IF(#REF!="","x",#REF!)</f>
        <v>#REF!</v>
      </c>
      <c r="H141" s="135" t="e">
        <f>IF(#REF!="","x",#REF!)</f>
        <v>#REF!</v>
      </c>
      <c r="I141" s="135" t="e">
        <f>IF(#REF!="","x",#REF!)</f>
        <v>#REF!</v>
      </c>
      <c r="J141" s="135" t="e">
        <f>IF(#REF!="","x",#REF!)</f>
        <v>#REF!</v>
      </c>
      <c r="K141" s="135" t="e">
        <f>IF(#REF!="","x",#REF!)</f>
        <v>#REF!</v>
      </c>
      <c r="L141" s="135" t="e">
        <f>IF(#REF!="","x",#REF!)</f>
        <v>#REF!</v>
      </c>
      <c r="M141" s="135" t="e">
        <f>IF(#REF!="","x",#REF!)</f>
        <v>#REF!</v>
      </c>
      <c r="N141" s="135" t="e">
        <f>IF(#REF!="","x",#REF!)</f>
        <v>#REF!</v>
      </c>
      <c r="O141" s="135" t="e">
        <f>IF(#REF!="","x",#REF!)</f>
        <v>#REF!</v>
      </c>
      <c r="P141" s="135" t="e">
        <f>IF(#REF!="","x",#REF!)</f>
        <v>#REF!</v>
      </c>
      <c r="Q141" s="135" t="e">
        <f>IF(#REF!="","x",#REF!)</f>
        <v>#REF!</v>
      </c>
      <c r="R141" s="135" t="e">
        <f>IF(#REF!="","x",#REF!)</f>
        <v>#REF!</v>
      </c>
      <c r="S141" s="135" t="e">
        <f>IF(#REF!="","x",#REF!)</f>
        <v>#REF!</v>
      </c>
      <c r="T141" s="135" t="e">
        <f>IF(#REF!="","x",#REF!)</f>
        <v>#REF!</v>
      </c>
      <c r="U141" s="135" t="e">
        <f>IF(#REF!="","x",#REF!)</f>
        <v>#REF!</v>
      </c>
      <c r="V141" s="135" t="e">
        <f>IF(#REF!="","x",#REF!)</f>
        <v>#REF!</v>
      </c>
      <c r="W141" s="135" t="e">
        <f>IF(#REF!="","x",#REF!)</f>
        <v>#REF!</v>
      </c>
      <c r="X141" s="135" t="e">
        <f>IF(#REF!="","x",#REF!)</f>
        <v>#REF!</v>
      </c>
      <c r="Y141" s="135" t="e">
        <f>IF(#REF!="","x",#REF!)</f>
        <v>#REF!</v>
      </c>
      <c r="Z141" s="135" t="e">
        <f>IF(#REF!="","x",#REF!)</f>
        <v>#REF!</v>
      </c>
      <c r="AA141" s="135" t="e">
        <f>IF(#REF!="","x",#REF!)</f>
        <v>#REF!</v>
      </c>
      <c r="AB141" s="135" t="e">
        <f>IF(#REF!="","x",#REF!)</f>
        <v>#REF!</v>
      </c>
      <c r="AC141" s="135" t="e">
        <f>IF(#REF!="","x",#REF!)</f>
        <v>#REF!</v>
      </c>
      <c r="AD141" s="135" t="e">
        <f>IF(#REF!="","x",#REF!)</f>
        <v>#REF!</v>
      </c>
      <c r="AE141" s="135" t="e">
        <f>IF(#REF!="","x",#REF!)</f>
        <v>#REF!</v>
      </c>
      <c r="AF141" s="135" t="e">
        <f>IF(#REF!="","x",#REF!)</f>
        <v>#REF!</v>
      </c>
      <c r="AG141" s="135" t="e">
        <f>IF(#REF!="","x",#REF!)</f>
        <v>#REF!</v>
      </c>
      <c r="AH141" s="135" t="e">
        <f>IF(#REF!="","x",#REF!)</f>
        <v>#REF!</v>
      </c>
      <c r="AI141" s="135" t="e">
        <f>IF(#REF!="","x",#REF!)</f>
        <v>#REF!</v>
      </c>
      <c r="AJ141" s="135" t="e">
        <f>IF(#REF!="","x",#REF!)</f>
        <v>#REF!</v>
      </c>
      <c r="AK141" s="135" t="e">
        <f>IF(#REF!="","x",#REF!)</f>
        <v>#REF!</v>
      </c>
      <c r="AL141" s="135" t="e">
        <f>IF(#REF!="","x",#REF!)</f>
        <v>#REF!</v>
      </c>
      <c r="AM141" s="135" t="e">
        <f>IF(#REF!="","x",#REF!)</f>
        <v>#REF!</v>
      </c>
      <c r="AN141" s="135" t="e">
        <f>IF(#REF!="","x",#REF!)</f>
        <v>#REF!</v>
      </c>
      <c r="AO141" s="135" t="e">
        <f>IF(#REF!="","x",#REF!)</f>
        <v>#REF!</v>
      </c>
      <c r="AP141" s="135" t="e">
        <f>IF(#REF!="","x",#REF!)</f>
        <v>#REF!</v>
      </c>
      <c r="AQ141" s="135" t="e">
        <f>IF(#REF!="","x",#REF!)</f>
        <v>#REF!</v>
      </c>
      <c r="AR141" s="135" t="e">
        <f>IF(#REF!="","x",#REF!)</f>
        <v>#REF!</v>
      </c>
      <c r="AS141" s="135" t="e">
        <f>IF(#REF!="","x",#REF!)</f>
        <v>#REF!</v>
      </c>
      <c r="AT141" s="135" t="e">
        <f>IF(#REF!="","x",#REF!)</f>
        <v>#REF!</v>
      </c>
      <c r="AU141" s="135" t="e">
        <f>IF(#REF!="","x",#REF!)</f>
        <v>#REF!</v>
      </c>
      <c r="AV141" s="135" t="e">
        <f>IF(#REF!="","x",#REF!)</f>
        <v>#REF!</v>
      </c>
      <c r="AW141" s="135" t="e">
        <f>IF(#REF!="","x",#REF!)</f>
        <v>#REF!</v>
      </c>
      <c r="AX141" s="135" t="e">
        <f>IF(#REF!="","x",#REF!)</f>
        <v>#REF!</v>
      </c>
      <c r="AY141" s="135" t="e">
        <f>IF(#REF!="","x",#REF!)</f>
        <v>#REF!</v>
      </c>
      <c r="AZ141" s="135" t="e">
        <f>IF(#REF!="","x",#REF!)</f>
        <v>#REF!</v>
      </c>
      <c r="BA141" s="135" t="e">
        <f>IF(#REF!="","x",#REF!)</f>
        <v>#REF!</v>
      </c>
      <c r="BB141" s="135" t="e">
        <f>IF(#REF!="","x",#REF!)</f>
        <v>#REF!</v>
      </c>
      <c r="BC141" s="135" t="e">
        <f>IF(#REF!="","x",#REF!)</f>
        <v>#REF!</v>
      </c>
      <c r="BD141" s="135" t="e">
        <f>IF(#REF!="","x",#REF!)</f>
        <v>#REF!</v>
      </c>
      <c r="BE141" s="174" t="e">
        <f>IF(#REF!="","x",YEAR(#REF!))</f>
        <v>#REF!</v>
      </c>
      <c r="BF141" s="174" t="e">
        <f>IF(#REF!="","x",YEAR(#REF!))</f>
        <v>#REF!</v>
      </c>
      <c r="BG141" s="174" t="e">
        <f>IF(#REF!="","x",YEAR(#REF!))</f>
        <v>#REF!</v>
      </c>
      <c r="BH141" s="135" t="e">
        <f>IF(#REF!="","x",#REF!)</f>
        <v>#REF!</v>
      </c>
      <c r="BI141" s="135" t="e">
        <f>IF(#REF!="","x",#REF!)</f>
        <v>#REF!</v>
      </c>
      <c r="BJ141" s="135" t="e">
        <f>IF(#REF!="","x",#REF!)</f>
        <v>#REF!</v>
      </c>
      <c r="BK141" s="135" t="e">
        <f>IF(#REF!="","x",#REF!)</f>
        <v>#REF!</v>
      </c>
      <c r="BL141" s="135" t="e">
        <f>IF(#REF!="","x",#REF!)</f>
        <v>#REF!</v>
      </c>
      <c r="BM141" s="135" t="e">
        <f>IF(#REF!="","x",#REF!)</f>
        <v>#REF!</v>
      </c>
      <c r="BN141" s="135" t="e">
        <f>IF(#REF!="","x",#REF!)</f>
        <v>#REF!</v>
      </c>
      <c r="BO141" s="135" t="e">
        <f>IF(#REF!="","x",#REF!)</f>
        <v>#REF!</v>
      </c>
      <c r="BP141" s="135" t="e">
        <f>IF(#REF!="","x",#REF!)</f>
        <v>#REF!</v>
      </c>
      <c r="BQ141" s="135" t="e">
        <f>IF(#REF!="","x",#REF!)</f>
        <v>#REF!</v>
      </c>
      <c r="BR141" s="135" t="e">
        <f>IF(#REF!="","x",#REF!)</f>
        <v>#REF!</v>
      </c>
      <c r="BS141" s="135" t="e">
        <f>IF(#REF!="","x",#REF!)</f>
        <v>#REF!</v>
      </c>
      <c r="BT141" s="135" t="e">
        <f>IF(#REF!="","x",#REF!)</f>
        <v>#REF!</v>
      </c>
      <c r="BU141" s="135" t="e">
        <f>IF(#REF!="","x",#REF!)</f>
        <v>#REF!</v>
      </c>
      <c r="BV141" s="135" t="e">
        <f>IF(#REF!="","x",#REF!)</f>
        <v>#REF!</v>
      </c>
      <c r="BW141" s="135" t="e">
        <f>IF(#REF!="","x",#REF!)</f>
        <v>#REF!</v>
      </c>
      <c r="BX141" s="135" t="e">
        <f>IF(#REF!="","x",#REF!)</f>
        <v>#REF!</v>
      </c>
      <c r="BY141" s="135" t="e">
        <f>IF(#REF!="","x",#REF!)</f>
        <v>#REF!</v>
      </c>
      <c r="BZ141" s="135" t="e">
        <f>IF(#REF!="","x",#REF!)</f>
        <v>#REF!</v>
      </c>
      <c r="CA141" s="135" t="e">
        <f>IF(#REF!="","x",#REF!)</f>
        <v>#REF!</v>
      </c>
      <c r="CB141" s="135" t="e">
        <f>IF(#REF!="","x",#REF!)</f>
        <v>#REF!</v>
      </c>
    </row>
    <row r="142" spans="1:80" x14ac:dyDescent="0.3">
      <c r="A142" s="111" t="s">
        <v>257</v>
      </c>
      <c r="B142" s="94" t="s">
        <v>256</v>
      </c>
      <c r="C142" s="135" t="e">
        <f>IF(#REF!="","x",#REF!)</f>
        <v>#REF!</v>
      </c>
      <c r="D142" s="135" t="e">
        <f>IF(#REF!="","x",#REF!)</f>
        <v>#REF!</v>
      </c>
      <c r="E142" s="135" t="e">
        <f>IF(#REF!="","x",#REF!)</f>
        <v>#REF!</v>
      </c>
      <c r="F142" s="135" t="e">
        <f>IF(#REF!="","x",#REF!)</f>
        <v>#REF!</v>
      </c>
      <c r="G142" s="135" t="e">
        <f>IF(#REF!="","x",#REF!)</f>
        <v>#REF!</v>
      </c>
      <c r="H142" s="135" t="e">
        <f>IF(#REF!="","x",#REF!)</f>
        <v>#REF!</v>
      </c>
      <c r="I142" s="135" t="e">
        <f>IF(#REF!="","x",#REF!)</f>
        <v>#REF!</v>
      </c>
      <c r="J142" s="135" t="e">
        <f>IF(#REF!="","x",#REF!)</f>
        <v>#REF!</v>
      </c>
      <c r="K142" s="135" t="e">
        <f>IF(#REF!="","x",#REF!)</f>
        <v>#REF!</v>
      </c>
      <c r="L142" s="135" t="e">
        <f>IF(#REF!="","x",#REF!)</f>
        <v>#REF!</v>
      </c>
      <c r="M142" s="135" t="e">
        <f>IF(#REF!="","x",#REF!)</f>
        <v>#REF!</v>
      </c>
      <c r="N142" s="135" t="e">
        <f>IF(#REF!="","x",#REF!)</f>
        <v>#REF!</v>
      </c>
      <c r="O142" s="135" t="e">
        <f>IF(#REF!="","x",#REF!)</f>
        <v>#REF!</v>
      </c>
      <c r="P142" s="135" t="e">
        <f>IF(#REF!="","x",#REF!)</f>
        <v>#REF!</v>
      </c>
      <c r="Q142" s="135" t="e">
        <f>IF(#REF!="","x",#REF!)</f>
        <v>#REF!</v>
      </c>
      <c r="R142" s="135" t="e">
        <f>IF(#REF!="","x",#REF!)</f>
        <v>#REF!</v>
      </c>
      <c r="S142" s="135" t="e">
        <f>IF(#REF!="","x",#REF!)</f>
        <v>#REF!</v>
      </c>
      <c r="T142" s="135" t="e">
        <f>IF(#REF!="","x",#REF!)</f>
        <v>#REF!</v>
      </c>
      <c r="U142" s="135" t="e">
        <f>IF(#REF!="","x",#REF!)</f>
        <v>#REF!</v>
      </c>
      <c r="V142" s="135" t="e">
        <f>IF(#REF!="","x",#REF!)</f>
        <v>#REF!</v>
      </c>
      <c r="W142" s="135" t="e">
        <f>IF(#REF!="","x",#REF!)</f>
        <v>#REF!</v>
      </c>
      <c r="X142" s="135" t="e">
        <f>IF(#REF!="","x",#REF!)</f>
        <v>#REF!</v>
      </c>
      <c r="Y142" s="135" t="e">
        <f>IF(#REF!="","x",#REF!)</f>
        <v>#REF!</v>
      </c>
      <c r="Z142" s="135" t="e">
        <f>IF(#REF!="","x",#REF!)</f>
        <v>#REF!</v>
      </c>
      <c r="AA142" s="135" t="e">
        <f>IF(#REF!="","x",#REF!)</f>
        <v>#REF!</v>
      </c>
      <c r="AB142" s="135" t="e">
        <f>IF(#REF!="","x",#REF!)</f>
        <v>#REF!</v>
      </c>
      <c r="AC142" s="135" t="e">
        <f>IF(#REF!="","x",#REF!)</f>
        <v>#REF!</v>
      </c>
      <c r="AD142" s="135" t="e">
        <f>IF(#REF!="","x",#REF!)</f>
        <v>#REF!</v>
      </c>
      <c r="AE142" s="135" t="e">
        <f>IF(#REF!="","x",#REF!)</f>
        <v>#REF!</v>
      </c>
      <c r="AF142" s="135" t="e">
        <f>IF(#REF!="","x",#REF!)</f>
        <v>#REF!</v>
      </c>
      <c r="AG142" s="135" t="e">
        <f>IF(#REF!="","x",#REF!)</f>
        <v>#REF!</v>
      </c>
      <c r="AH142" s="135" t="e">
        <f>IF(#REF!="","x",#REF!)</f>
        <v>#REF!</v>
      </c>
      <c r="AI142" s="135" t="e">
        <f>IF(#REF!="","x",#REF!)</f>
        <v>#REF!</v>
      </c>
      <c r="AJ142" s="135" t="e">
        <f>IF(#REF!="","x",#REF!)</f>
        <v>#REF!</v>
      </c>
      <c r="AK142" s="135" t="e">
        <f>IF(#REF!="","x",#REF!)</f>
        <v>#REF!</v>
      </c>
      <c r="AL142" s="135" t="e">
        <f>IF(#REF!="","x",#REF!)</f>
        <v>#REF!</v>
      </c>
      <c r="AM142" s="135" t="e">
        <f>IF(#REF!="","x",#REF!)</f>
        <v>#REF!</v>
      </c>
      <c r="AN142" s="135" t="e">
        <f>IF(#REF!="","x",#REF!)</f>
        <v>#REF!</v>
      </c>
      <c r="AO142" s="135" t="e">
        <f>IF(#REF!="","x",#REF!)</f>
        <v>#REF!</v>
      </c>
      <c r="AP142" s="135" t="e">
        <f>IF(#REF!="","x",#REF!)</f>
        <v>#REF!</v>
      </c>
      <c r="AQ142" s="135" t="e">
        <f>IF(#REF!="","x",#REF!)</f>
        <v>#REF!</v>
      </c>
      <c r="AR142" s="135" t="e">
        <f>IF(#REF!="","x",#REF!)</f>
        <v>#REF!</v>
      </c>
      <c r="AS142" s="135" t="e">
        <f>IF(#REF!="","x",#REF!)</f>
        <v>#REF!</v>
      </c>
      <c r="AT142" s="135" t="e">
        <f>IF(#REF!="","x",#REF!)</f>
        <v>#REF!</v>
      </c>
      <c r="AU142" s="135" t="e">
        <f>IF(#REF!="","x",#REF!)</f>
        <v>#REF!</v>
      </c>
      <c r="AV142" s="135" t="e">
        <f>IF(#REF!="","x",#REF!)</f>
        <v>#REF!</v>
      </c>
      <c r="AW142" s="135" t="e">
        <f>IF(#REF!="","x",#REF!)</f>
        <v>#REF!</v>
      </c>
      <c r="AX142" s="135" t="e">
        <f>IF(#REF!="","x",#REF!)</f>
        <v>#REF!</v>
      </c>
      <c r="AY142" s="135" t="e">
        <f>IF(#REF!="","x",#REF!)</f>
        <v>#REF!</v>
      </c>
      <c r="AZ142" s="135" t="e">
        <f>IF(#REF!="","x",#REF!)</f>
        <v>#REF!</v>
      </c>
      <c r="BA142" s="135" t="e">
        <f>IF(#REF!="","x",#REF!)</f>
        <v>#REF!</v>
      </c>
      <c r="BB142" s="135" t="e">
        <f>IF(#REF!="","x",#REF!)</f>
        <v>#REF!</v>
      </c>
      <c r="BC142" s="135" t="e">
        <f>IF(#REF!="","x",#REF!)</f>
        <v>#REF!</v>
      </c>
      <c r="BD142" s="135" t="e">
        <f>IF(#REF!="","x",#REF!)</f>
        <v>#REF!</v>
      </c>
      <c r="BE142" s="174" t="e">
        <f>IF(#REF!="","x",YEAR(#REF!))</f>
        <v>#REF!</v>
      </c>
      <c r="BF142" s="174" t="e">
        <f>IF(#REF!="","x",YEAR(#REF!))</f>
        <v>#REF!</v>
      </c>
      <c r="BG142" s="174" t="e">
        <f>IF(#REF!="","x",YEAR(#REF!))</f>
        <v>#REF!</v>
      </c>
      <c r="BH142" s="135" t="e">
        <f>IF(#REF!="","x",#REF!)</f>
        <v>#REF!</v>
      </c>
      <c r="BI142" s="135" t="e">
        <f>IF(#REF!="","x",#REF!)</f>
        <v>#REF!</v>
      </c>
      <c r="BJ142" s="135" t="e">
        <f>IF(#REF!="","x",#REF!)</f>
        <v>#REF!</v>
      </c>
      <c r="BK142" s="135" t="e">
        <f>IF(#REF!="","x",#REF!)</f>
        <v>#REF!</v>
      </c>
      <c r="BL142" s="135" t="e">
        <f>IF(#REF!="","x",#REF!)</f>
        <v>#REF!</v>
      </c>
      <c r="BM142" s="135" t="e">
        <f>IF(#REF!="","x",#REF!)</f>
        <v>#REF!</v>
      </c>
      <c r="BN142" s="135" t="e">
        <f>IF(#REF!="","x",#REF!)</f>
        <v>#REF!</v>
      </c>
      <c r="BO142" s="135" t="e">
        <f>IF(#REF!="","x",#REF!)</f>
        <v>#REF!</v>
      </c>
      <c r="BP142" s="135" t="e">
        <f>IF(#REF!="","x",#REF!)</f>
        <v>#REF!</v>
      </c>
      <c r="BQ142" s="135" t="e">
        <f>IF(#REF!="","x",#REF!)</f>
        <v>#REF!</v>
      </c>
      <c r="BR142" s="135" t="e">
        <f>IF(#REF!="","x",#REF!)</f>
        <v>#REF!</v>
      </c>
      <c r="BS142" s="135" t="e">
        <f>IF(#REF!="","x",#REF!)</f>
        <v>#REF!</v>
      </c>
      <c r="BT142" s="135" t="e">
        <f>IF(#REF!="","x",#REF!)</f>
        <v>#REF!</v>
      </c>
      <c r="BU142" s="135" t="e">
        <f>IF(#REF!="","x",#REF!)</f>
        <v>#REF!</v>
      </c>
      <c r="BV142" s="135" t="e">
        <f>IF(#REF!="","x",#REF!)</f>
        <v>#REF!</v>
      </c>
      <c r="BW142" s="135" t="e">
        <f>IF(#REF!="","x",#REF!)</f>
        <v>#REF!</v>
      </c>
      <c r="BX142" s="135" t="e">
        <f>IF(#REF!="","x",#REF!)</f>
        <v>#REF!</v>
      </c>
      <c r="BY142" s="135" t="e">
        <f>IF(#REF!="","x",#REF!)</f>
        <v>#REF!</v>
      </c>
      <c r="BZ142" s="135" t="e">
        <f>IF(#REF!="","x",#REF!)</f>
        <v>#REF!</v>
      </c>
      <c r="CA142" s="135" t="e">
        <f>IF(#REF!="","x",#REF!)</f>
        <v>#REF!</v>
      </c>
      <c r="CB142" s="135" t="e">
        <f>IF(#REF!="","x",#REF!)</f>
        <v>#REF!</v>
      </c>
    </row>
    <row r="143" spans="1:80" x14ac:dyDescent="0.3">
      <c r="A143" s="111" t="s">
        <v>259</v>
      </c>
      <c r="B143" s="94" t="s">
        <v>258</v>
      </c>
      <c r="C143" s="135" t="e">
        <f>IF(#REF!="","x",#REF!)</f>
        <v>#REF!</v>
      </c>
      <c r="D143" s="135" t="e">
        <f>IF(#REF!="","x",#REF!)</f>
        <v>#REF!</v>
      </c>
      <c r="E143" s="135" t="e">
        <f>IF(#REF!="","x",#REF!)</f>
        <v>#REF!</v>
      </c>
      <c r="F143" s="135" t="e">
        <f>IF(#REF!="","x",#REF!)</f>
        <v>#REF!</v>
      </c>
      <c r="G143" s="135" t="e">
        <f>IF(#REF!="","x",#REF!)</f>
        <v>#REF!</v>
      </c>
      <c r="H143" s="135" t="e">
        <f>IF(#REF!="","x",#REF!)</f>
        <v>#REF!</v>
      </c>
      <c r="I143" s="135" t="e">
        <f>IF(#REF!="","x",#REF!)</f>
        <v>#REF!</v>
      </c>
      <c r="J143" s="135" t="e">
        <f>IF(#REF!="","x",#REF!)</f>
        <v>#REF!</v>
      </c>
      <c r="K143" s="135" t="e">
        <f>IF(#REF!="","x",#REF!)</f>
        <v>#REF!</v>
      </c>
      <c r="L143" s="135" t="e">
        <f>IF(#REF!="","x",#REF!)</f>
        <v>#REF!</v>
      </c>
      <c r="M143" s="135" t="e">
        <f>IF(#REF!="","x",#REF!)</f>
        <v>#REF!</v>
      </c>
      <c r="N143" s="135" t="e">
        <f>IF(#REF!="","x",#REF!)</f>
        <v>#REF!</v>
      </c>
      <c r="O143" s="135" t="e">
        <f>IF(#REF!="","x",#REF!)</f>
        <v>#REF!</v>
      </c>
      <c r="P143" s="135" t="e">
        <f>IF(#REF!="","x",#REF!)</f>
        <v>#REF!</v>
      </c>
      <c r="Q143" s="135" t="e">
        <f>IF(#REF!="","x",#REF!)</f>
        <v>#REF!</v>
      </c>
      <c r="R143" s="135" t="e">
        <f>IF(#REF!="","x",#REF!)</f>
        <v>#REF!</v>
      </c>
      <c r="S143" s="135" t="e">
        <f>IF(#REF!="","x",#REF!)</f>
        <v>#REF!</v>
      </c>
      <c r="T143" s="135" t="e">
        <f>IF(#REF!="","x",#REF!)</f>
        <v>#REF!</v>
      </c>
      <c r="U143" s="135" t="e">
        <f>IF(#REF!="","x",#REF!)</f>
        <v>#REF!</v>
      </c>
      <c r="V143" s="135" t="e">
        <f>IF(#REF!="","x",#REF!)</f>
        <v>#REF!</v>
      </c>
      <c r="W143" s="135" t="e">
        <f>IF(#REF!="","x",#REF!)</f>
        <v>#REF!</v>
      </c>
      <c r="X143" s="135" t="e">
        <f>IF(#REF!="","x",#REF!)</f>
        <v>#REF!</v>
      </c>
      <c r="Y143" s="135" t="e">
        <f>IF(#REF!="","x",#REF!)</f>
        <v>#REF!</v>
      </c>
      <c r="Z143" s="135" t="e">
        <f>IF(#REF!="","x",#REF!)</f>
        <v>#REF!</v>
      </c>
      <c r="AA143" s="135" t="e">
        <f>IF(#REF!="","x",#REF!)</f>
        <v>#REF!</v>
      </c>
      <c r="AB143" s="135" t="e">
        <f>IF(#REF!="","x",#REF!)</f>
        <v>#REF!</v>
      </c>
      <c r="AC143" s="135" t="e">
        <f>IF(#REF!="","x",#REF!)</f>
        <v>#REF!</v>
      </c>
      <c r="AD143" s="135" t="e">
        <f>IF(#REF!="","x",#REF!)</f>
        <v>#REF!</v>
      </c>
      <c r="AE143" s="135" t="e">
        <f>IF(#REF!="","x",#REF!)</f>
        <v>#REF!</v>
      </c>
      <c r="AF143" s="135" t="e">
        <f>IF(#REF!="","x",#REF!)</f>
        <v>#REF!</v>
      </c>
      <c r="AG143" s="135" t="e">
        <f>IF(#REF!="","x",#REF!)</f>
        <v>#REF!</v>
      </c>
      <c r="AH143" s="135" t="e">
        <f>IF(#REF!="","x",#REF!)</f>
        <v>#REF!</v>
      </c>
      <c r="AI143" s="135" t="e">
        <f>IF(#REF!="","x",#REF!)</f>
        <v>#REF!</v>
      </c>
      <c r="AJ143" s="135" t="e">
        <f>IF(#REF!="","x",#REF!)</f>
        <v>#REF!</v>
      </c>
      <c r="AK143" s="135" t="e">
        <f>IF(#REF!="","x",#REF!)</f>
        <v>#REF!</v>
      </c>
      <c r="AL143" s="135" t="e">
        <f>IF(#REF!="","x",#REF!)</f>
        <v>#REF!</v>
      </c>
      <c r="AM143" s="135" t="e">
        <f>IF(#REF!="","x",#REF!)</f>
        <v>#REF!</v>
      </c>
      <c r="AN143" s="135" t="e">
        <f>IF(#REF!="","x",#REF!)</f>
        <v>#REF!</v>
      </c>
      <c r="AO143" s="135" t="e">
        <f>IF(#REF!="","x",#REF!)</f>
        <v>#REF!</v>
      </c>
      <c r="AP143" s="135" t="e">
        <f>IF(#REF!="","x",#REF!)</f>
        <v>#REF!</v>
      </c>
      <c r="AQ143" s="135" t="e">
        <f>IF(#REF!="","x",#REF!)</f>
        <v>#REF!</v>
      </c>
      <c r="AR143" s="135" t="e">
        <f>IF(#REF!="","x",#REF!)</f>
        <v>#REF!</v>
      </c>
      <c r="AS143" s="135" t="e">
        <f>IF(#REF!="","x",#REF!)</f>
        <v>#REF!</v>
      </c>
      <c r="AT143" s="135" t="e">
        <f>IF(#REF!="","x",#REF!)</f>
        <v>#REF!</v>
      </c>
      <c r="AU143" s="135" t="e">
        <f>IF(#REF!="","x",#REF!)</f>
        <v>#REF!</v>
      </c>
      <c r="AV143" s="135" t="e">
        <f>IF(#REF!="","x",#REF!)</f>
        <v>#REF!</v>
      </c>
      <c r="AW143" s="135" t="e">
        <f>IF(#REF!="","x",#REF!)</f>
        <v>#REF!</v>
      </c>
      <c r="AX143" s="135" t="e">
        <f>IF(#REF!="","x",#REF!)</f>
        <v>#REF!</v>
      </c>
      <c r="AY143" s="135" t="e">
        <f>IF(#REF!="","x",#REF!)</f>
        <v>#REF!</v>
      </c>
      <c r="AZ143" s="135" t="e">
        <f>IF(#REF!="","x",#REF!)</f>
        <v>#REF!</v>
      </c>
      <c r="BA143" s="135" t="e">
        <f>IF(#REF!="","x",#REF!)</f>
        <v>#REF!</v>
      </c>
      <c r="BB143" s="135" t="e">
        <f>IF(#REF!="","x",#REF!)</f>
        <v>#REF!</v>
      </c>
      <c r="BC143" s="135" t="e">
        <f>IF(#REF!="","x",#REF!)</f>
        <v>#REF!</v>
      </c>
      <c r="BD143" s="135" t="e">
        <f>IF(#REF!="","x",#REF!)</f>
        <v>#REF!</v>
      </c>
      <c r="BE143" s="174" t="e">
        <f>IF(#REF!="","x",YEAR(#REF!))</f>
        <v>#REF!</v>
      </c>
      <c r="BF143" s="174" t="e">
        <f>IF(#REF!="","x",YEAR(#REF!))</f>
        <v>#REF!</v>
      </c>
      <c r="BG143" s="174" t="e">
        <f>IF(#REF!="","x",YEAR(#REF!))</f>
        <v>#REF!</v>
      </c>
      <c r="BH143" s="135" t="e">
        <f>IF(#REF!="","x",#REF!)</f>
        <v>#REF!</v>
      </c>
      <c r="BI143" s="135" t="e">
        <f>IF(#REF!="","x",#REF!)</f>
        <v>#REF!</v>
      </c>
      <c r="BJ143" s="135" t="e">
        <f>IF(#REF!="","x",#REF!)</f>
        <v>#REF!</v>
      </c>
      <c r="BK143" s="135" t="e">
        <f>IF(#REF!="","x",#REF!)</f>
        <v>#REF!</v>
      </c>
      <c r="BL143" s="135" t="e">
        <f>IF(#REF!="","x",#REF!)</f>
        <v>#REF!</v>
      </c>
      <c r="BM143" s="135" t="e">
        <f>IF(#REF!="","x",#REF!)</f>
        <v>#REF!</v>
      </c>
      <c r="BN143" s="135" t="e">
        <f>IF(#REF!="","x",#REF!)</f>
        <v>#REF!</v>
      </c>
      <c r="BO143" s="135" t="e">
        <f>IF(#REF!="","x",#REF!)</f>
        <v>#REF!</v>
      </c>
      <c r="BP143" s="135" t="e">
        <f>IF(#REF!="","x",#REF!)</f>
        <v>#REF!</v>
      </c>
      <c r="BQ143" s="135" t="e">
        <f>IF(#REF!="","x",#REF!)</f>
        <v>#REF!</v>
      </c>
      <c r="BR143" s="135" t="e">
        <f>IF(#REF!="","x",#REF!)</f>
        <v>#REF!</v>
      </c>
      <c r="BS143" s="135" t="e">
        <f>IF(#REF!="","x",#REF!)</f>
        <v>#REF!</v>
      </c>
      <c r="BT143" s="135" t="e">
        <f>IF(#REF!="","x",#REF!)</f>
        <v>#REF!</v>
      </c>
      <c r="BU143" s="135" t="e">
        <f>IF(#REF!="","x",#REF!)</f>
        <v>#REF!</v>
      </c>
      <c r="BV143" s="135" t="e">
        <f>IF(#REF!="","x",#REF!)</f>
        <v>#REF!</v>
      </c>
      <c r="BW143" s="135" t="e">
        <f>IF(#REF!="","x",#REF!)</f>
        <v>#REF!</v>
      </c>
      <c r="BX143" s="135" t="e">
        <f>IF(#REF!="","x",#REF!)</f>
        <v>#REF!</v>
      </c>
      <c r="BY143" s="135" t="e">
        <f>IF(#REF!="","x",#REF!)</f>
        <v>#REF!</v>
      </c>
      <c r="BZ143" s="135" t="e">
        <f>IF(#REF!="","x",#REF!)</f>
        <v>#REF!</v>
      </c>
      <c r="CA143" s="135" t="e">
        <f>IF(#REF!="","x",#REF!)</f>
        <v>#REF!</v>
      </c>
      <c r="CB143" s="135" t="e">
        <f>IF(#REF!="","x",#REF!)</f>
        <v>#REF!</v>
      </c>
    </row>
    <row r="144" spans="1:80" x14ac:dyDescent="0.3">
      <c r="A144" s="111" t="s">
        <v>261</v>
      </c>
      <c r="B144" s="94" t="s">
        <v>260</v>
      </c>
      <c r="C144" s="135" t="e">
        <f>IF(#REF!="","x",#REF!)</f>
        <v>#REF!</v>
      </c>
      <c r="D144" s="135" t="e">
        <f>IF(#REF!="","x",#REF!)</f>
        <v>#REF!</v>
      </c>
      <c r="E144" s="135" t="e">
        <f>IF(#REF!="","x",#REF!)</f>
        <v>#REF!</v>
      </c>
      <c r="F144" s="135" t="e">
        <f>IF(#REF!="","x",#REF!)</f>
        <v>#REF!</v>
      </c>
      <c r="G144" s="135" t="e">
        <f>IF(#REF!="","x",#REF!)</f>
        <v>#REF!</v>
      </c>
      <c r="H144" s="135" t="e">
        <f>IF(#REF!="","x",#REF!)</f>
        <v>#REF!</v>
      </c>
      <c r="I144" s="135" t="e">
        <f>IF(#REF!="","x",#REF!)</f>
        <v>#REF!</v>
      </c>
      <c r="J144" s="135" t="e">
        <f>IF(#REF!="","x",#REF!)</f>
        <v>#REF!</v>
      </c>
      <c r="K144" s="135" t="e">
        <f>IF(#REF!="","x",#REF!)</f>
        <v>#REF!</v>
      </c>
      <c r="L144" s="135" t="e">
        <f>IF(#REF!="","x",#REF!)</f>
        <v>#REF!</v>
      </c>
      <c r="M144" s="135" t="e">
        <f>IF(#REF!="","x",#REF!)</f>
        <v>#REF!</v>
      </c>
      <c r="N144" s="135" t="e">
        <f>IF(#REF!="","x",#REF!)</f>
        <v>#REF!</v>
      </c>
      <c r="O144" s="135" t="e">
        <f>IF(#REF!="","x",#REF!)</f>
        <v>#REF!</v>
      </c>
      <c r="P144" s="135" t="e">
        <f>IF(#REF!="","x",#REF!)</f>
        <v>#REF!</v>
      </c>
      <c r="Q144" s="135" t="e">
        <f>IF(#REF!="","x",#REF!)</f>
        <v>#REF!</v>
      </c>
      <c r="R144" s="135" t="e">
        <f>IF(#REF!="","x",#REF!)</f>
        <v>#REF!</v>
      </c>
      <c r="S144" s="135" t="e">
        <f>IF(#REF!="","x",#REF!)</f>
        <v>#REF!</v>
      </c>
      <c r="T144" s="135" t="e">
        <f>IF(#REF!="","x",#REF!)</f>
        <v>#REF!</v>
      </c>
      <c r="U144" s="135" t="e">
        <f>IF(#REF!="","x",#REF!)</f>
        <v>#REF!</v>
      </c>
      <c r="V144" s="135" t="e">
        <f>IF(#REF!="","x",#REF!)</f>
        <v>#REF!</v>
      </c>
      <c r="W144" s="135" t="e">
        <f>IF(#REF!="","x",#REF!)</f>
        <v>#REF!</v>
      </c>
      <c r="X144" s="135" t="e">
        <f>IF(#REF!="","x",#REF!)</f>
        <v>#REF!</v>
      </c>
      <c r="Y144" s="135" t="e">
        <f>IF(#REF!="","x",#REF!)</f>
        <v>#REF!</v>
      </c>
      <c r="Z144" s="135" t="e">
        <f>IF(#REF!="","x",#REF!)</f>
        <v>#REF!</v>
      </c>
      <c r="AA144" s="135" t="e">
        <f>IF(#REF!="","x",#REF!)</f>
        <v>#REF!</v>
      </c>
      <c r="AB144" s="135" t="e">
        <f>IF(#REF!="","x",#REF!)</f>
        <v>#REF!</v>
      </c>
      <c r="AC144" s="135" t="e">
        <f>IF(#REF!="","x",#REF!)</f>
        <v>#REF!</v>
      </c>
      <c r="AD144" s="135" t="e">
        <f>IF(#REF!="","x",#REF!)</f>
        <v>#REF!</v>
      </c>
      <c r="AE144" s="135" t="e">
        <f>IF(#REF!="","x",#REF!)</f>
        <v>#REF!</v>
      </c>
      <c r="AF144" s="135" t="e">
        <f>IF(#REF!="","x",#REF!)</f>
        <v>#REF!</v>
      </c>
      <c r="AG144" s="135" t="e">
        <f>IF(#REF!="","x",#REF!)</f>
        <v>#REF!</v>
      </c>
      <c r="AH144" s="135" t="e">
        <f>IF(#REF!="","x",#REF!)</f>
        <v>#REF!</v>
      </c>
      <c r="AI144" s="135" t="e">
        <f>IF(#REF!="","x",#REF!)</f>
        <v>#REF!</v>
      </c>
      <c r="AJ144" s="135" t="e">
        <f>IF(#REF!="","x",#REF!)</f>
        <v>#REF!</v>
      </c>
      <c r="AK144" s="135" t="e">
        <f>IF(#REF!="","x",#REF!)</f>
        <v>#REF!</v>
      </c>
      <c r="AL144" s="135" t="e">
        <f>IF(#REF!="","x",#REF!)</f>
        <v>#REF!</v>
      </c>
      <c r="AM144" s="135" t="e">
        <f>IF(#REF!="","x",#REF!)</f>
        <v>#REF!</v>
      </c>
      <c r="AN144" s="135" t="e">
        <f>IF(#REF!="","x",#REF!)</f>
        <v>#REF!</v>
      </c>
      <c r="AO144" s="135" t="e">
        <f>IF(#REF!="","x",#REF!)</f>
        <v>#REF!</v>
      </c>
      <c r="AP144" s="135" t="e">
        <f>IF(#REF!="","x",#REF!)</f>
        <v>#REF!</v>
      </c>
      <c r="AQ144" s="135" t="e">
        <f>IF(#REF!="","x",#REF!)</f>
        <v>#REF!</v>
      </c>
      <c r="AR144" s="135" t="e">
        <f>IF(#REF!="","x",#REF!)</f>
        <v>#REF!</v>
      </c>
      <c r="AS144" s="135" t="e">
        <f>IF(#REF!="","x",#REF!)</f>
        <v>#REF!</v>
      </c>
      <c r="AT144" s="135" t="e">
        <f>IF(#REF!="","x",#REF!)</f>
        <v>#REF!</v>
      </c>
      <c r="AU144" s="135" t="e">
        <f>IF(#REF!="","x",#REF!)</f>
        <v>#REF!</v>
      </c>
      <c r="AV144" s="135" t="e">
        <f>IF(#REF!="","x",#REF!)</f>
        <v>#REF!</v>
      </c>
      <c r="AW144" s="135" t="e">
        <f>IF(#REF!="","x",#REF!)</f>
        <v>#REF!</v>
      </c>
      <c r="AX144" s="135" t="e">
        <f>IF(#REF!="","x",#REF!)</f>
        <v>#REF!</v>
      </c>
      <c r="AY144" s="135" t="e">
        <f>IF(#REF!="","x",#REF!)</f>
        <v>#REF!</v>
      </c>
      <c r="AZ144" s="135" t="e">
        <f>IF(#REF!="","x",#REF!)</f>
        <v>#REF!</v>
      </c>
      <c r="BA144" s="135" t="e">
        <f>IF(#REF!="","x",#REF!)</f>
        <v>#REF!</v>
      </c>
      <c r="BB144" s="135" t="e">
        <f>IF(#REF!="","x",#REF!)</f>
        <v>#REF!</v>
      </c>
      <c r="BC144" s="135" t="e">
        <f>IF(#REF!="","x",#REF!)</f>
        <v>#REF!</v>
      </c>
      <c r="BD144" s="135" t="e">
        <f>IF(#REF!="","x",#REF!)</f>
        <v>#REF!</v>
      </c>
      <c r="BE144" s="174" t="e">
        <f>IF(#REF!="","x",YEAR(#REF!))</f>
        <v>#REF!</v>
      </c>
      <c r="BF144" s="174" t="e">
        <f>IF(#REF!="","x",YEAR(#REF!))</f>
        <v>#REF!</v>
      </c>
      <c r="BG144" s="174" t="e">
        <f>IF(#REF!="","x",YEAR(#REF!))</f>
        <v>#REF!</v>
      </c>
      <c r="BH144" s="135" t="e">
        <f>IF(#REF!="","x",#REF!)</f>
        <v>#REF!</v>
      </c>
      <c r="BI144" s="135" t="e">
        <f>IF(#REF!="","x",#REF!)</f>
        <v>#REF!</v>
      </c>
      <c r="BJ144" s="135" t="e">
        <f>IF(#REF!="","x",#REF!)</f>
        <v>#REF!</v>
      </c>
      <c r="BK144" s="135" t="e">
        <f>IF(#REF!="","x",#REF!)</f>
        <v>#REF!</v>
      </c>
      <c r="BL144" s="135" t="e">
        <f>IF(#REF!="","x",#REF!)</f>
        <v>#REF!</v>
      </c>
      <c r="BM144" s="135" t="e">
        <f>IF(#REF!="","x",#REF!)</f>
        <v>#REF!</v>
      </c>
      <c r="BN144" s="135" t="e">
        <f>IF(#REF!="","x",#REF!)</f>
        <v>#REF!</v>
      </c>
      <c r="BO144" s="135" t="e">
        <f>IF(#REF!="","x",#REF!)</f>
        <v>#REF!</v>
      </c>
      <c r="BP144" s="135" t="e">
        <f>IF(#REF!="","x",#REF!)</f>
        <v>#REF!</v>
      </c>
      <c r="BQ144" s="135" t="e">
        <f>IF(#REF!="","x",#REF!)</f>
        <v>#REF!</v>
      </c>
      <c r="BR144" s="135" t="e">
        <f>IF(#REF!="","x",#REF!)</f>
        <v>#REF!</v>
      </c>
      <c r="BS144" s="135" t="e">
        <f>IF(#REF!="","x",#REF!)</f>
        <v>#REF!</v>
      </c>
      <c r="BT144" s="135" t="e">
        <f>IF(#REF!="","x",#REF!)</f>
        <v>#REF!</v>
      </c>
      <c r="BU144" s="135" t="e">
        <f>IF(#REF!="","x",#REF!)</f>
        <v>#REF!</v>
      </c>
      <c r="BV144" s="135" t="e">
        <f>IF(#REF!="","x",#REF!)</f>
        <v>#REF!</v>
      </c>
      <c r="BW144" s="135" t="e">
        <f>IF(#REF!="","x",#REF!)</f>
        <v>#REF!</v>
      </c>
      <c r="BX144" s="135" t="e">
        <f>IF(#REF!="","x",#REF!)</f>
        <v>#REF!</v>
      </c>
      <c r="BY144" s="135" t="e">
        <f>IF(#REF!="","x",#REF!)</f>
        <v>#REF!</v>
      </c>
      <c r="BZ144" s="135" t="e">
        <f>IF(#REF!="","x",#REF!)</f>
        <v>#REF!</v>
      </c>
      <c r="CA144" s="135" t="e">
        <f>IF(#REF!="","x",#REF!)</f>
        <v>#REF!</v>
      </c>
      <c r="CB144" s="135" t="e">
        <f>IF(#REF!="","x",#REF!)</f>
        <v>#REF!</v>
      </c>
    </row>
    <row r="145" spans="1:80" x14ac:dyDescent="0.3">
      <c r="A145" s="111" t="s">
        <v>375</v>
      </c>
      <c r="B145" s="94" t="s">
        <v>262</v>
      </c>
      <c r="C145" s="135" t="e">
        <f>IF(#REF!="","x",#REF!)</f>
        <v>#REF!</v>
      </c>
      <c r="D145" s="135" t="e">
        <f>IF(#REF!="","x",#REF!)</f>
        <v>#REF!</v>
      </c>
      <c r="E145" s="135" t="e">
        <f>IF(#REF!="","x",#REF!)</f>
        <v>#REF!</v>
      </c>
      <c r="F145" s="135" t="e">
        <f>IF(#REF!="","x",#REF!)</f>
        <v>#REF!</v>
      </c>
      <c r="G145" s="135" t="e">
        <f>IF(#REF!="","x",#REF!)</f>
        <v>#REF!</v>
      </c>
      <c r="H145" s="135" t="e">
        <f>IF(#REF!="","x",#REF!)</f>
        <v>#REF!</v>
      </c>
      <c r="I145" s="135" t="e">
        <f>IF(#REF!="","x",#REF!)</f>
        <v>#REF!</v>
      </c>
      <c r="J145" s="135" t="e">
        <f>IF(#REF!="","x",#REF!)</f>
        <v>#REF!</v>
      </c>
      <c r="K145" s="135" t="e">
        <f>IF(#REF!="","x",#REF!)</f>
        <v>#REF!</v>
      </c>
      <c r="L145" s="135" t="e">
        <f>IF(#REF!="","x",#REF!)</f>
        <v>#REF!</v>
      </c>
      <c r="M145" s="135" t="e">
        <f>IF(#REF!="","x",#REF!)</f>
        <v>#REF!</v>
      </c>
      <c r="N145" s="135" t="e">
        <f>IF(#REF!="","x",#REF!)</f>
        <v>#REF!</v>
      </c>
      <c r="O145" s="135" t="e">
        <f>IF(#REF!="","x",#REF!)</f>
        <v>#REF!</v>
      </c>
      <c r="P145" s="135" t="e">
        <f>IF(#REF!="","x",#REF!)</f>
        <v>#REF!</v>
      </c>
      <c r="Q145" s="135" t="e">
        <f>IF(#REF!="","x",#REF!)</f>
        <v>#REF!</v>
      </c>
      <c r="R145" s="135" t="e">
        <f>IF(#REF!="","x",#REF!)</f>
        <v>#REF!</v>
      </c>
      <c r="S145" s="135" t="e">
        <f>IF(#REF!="","x",#REF!)</f>
        <v>#REF!</v>
      </c>
      <c r="T145" s="135" t="e">
        <f>IF(#REF!="","x",#REF!)</f>
        <v>#REF!</v>
      </c>
      <c r="U145" s="135" t="e">
        <f>IF(#REF!="","x",#REF!)</f>
        <v>#REF!</v>
      </c>
      <c r="V145" s="135" t="e">
        <f>IF(#REF!="","x",#REF!)</f>
        <v>#REF!</v>
      </c>
      <c r="W145" s="135" t="e">
        <f>IF(#REF!="","x",#REF!)</f>
        <v>#REF!</v>
      </c>
      <c r="X145" s="135" t="e">
        <f>IF(#REF!="","x",#REF!)</f>
        <v>#REF!</v>
      </c>
      <c r="Y145" s="135" t="e">
        <f>IF(#REF!="","x",#REF!)</f>
        <v>#REF!</v>
      </c>
      <c r="Z145" s="135" t="e">
        <f>IF(#REF!="","x",#REF!)</f>
        <v>#REF!</v>
      </c>
      <c r="AA145" s="135" t="e">
        <f>IF(#REF!="","x",#REF!)</f>
        <v>#REF!</v>
      </c>
      <c r="AB145" s="135" t="e">
        <f>IF(#REF!="","x",#REF!)</f>
        <v>#REF!</v>
      </c>
      <c r="AC145" s="135" t="e">
        <f>IF(#REF!="","x",#REF!)</f>
        <v>#REF!</v>
      </c>
      <c r="AD145" s="135" t="e">
        <f>IF(#REF!="","x",#REF!)</f>
        <v>#REF!</v>
      </c>
      <c r="AE145" s="135" t="e">
        <f>IF(#REF!="","x",#REF!)</f>
        <v>#REF!</v>
      </c>
      <c r="AF145" s="135" t="e">
        <f>IF(#REF!="","x",#REF!)</f>
        <v>#REF!</v>
      </c>
      <c r="AG145" s="135" t="e">
        <f>IF(#REF!="","x",#REF!)</f>
        <v>#REF!</v>
      </c>
      <c r="AH145" s="135" t="e">
        <f>IF(#REF!="","x",#REF!)</f>
        <v>#REF!</v>
      </c>
      <c r="AI145" s="135" t="e">
        <f>IF(#REF!="","x",#REF!)</f>
        <v>#REF!</v>
      </c>
      <c r="AJ145" s="135" t="e">
        <f>IF(#REF!="","x",#REF!)</f>
        <v>#REF!</v>
      </c>
      <c r="AK145" s="135" t="e">
        <f>IF(#REF!="","x",#REF!)</f>
        <v>#REF!</v>
      </c>
      <c r="AL145" s="135" t="e">
        <f>IF(#REF!="","x",#REF!)</f>
        <v>#REF!</v>
      </c>
      <c r="AM145" s="135" t="e">
        <f>IF(#REF!="","x",#REF!)</f>
        <v>#REF!</v>
      </c>
      <c r="AN145" s="135" t="e">
        <f>IF(#REF!="","x",#REF!)</f>
        <v>#REF!</v>
      </c>
      <c r="AO145" s="135" t="e">
        <f>IF(#REF!="","x",#REF!)</f>
        <v>#REF!</v>
      </c>
      <c r="AP145" s="135" t="e">
        <f>IF(#REF!="","x",#REF!)</f>
        <v>#REF!</v>
      </c>
      <c r="AQ145" s="135" t="e">
        <f>IF(#REF!="","x",#REF!)</f>
        <v>#REF!</v>
      </c>
      <c r="AR145" s="135" t="e">
        <f>IF(#REF!="","x",#REF!)</f>
        <v>#REF!</v>
      </c>
      <c r="AS145" s="135" t="e">
        <f>IF(#REF!="","x",#REF!)</f>
        <v>#REF!</v>
      </c>
      <c r="AT145" s="135" t="e">
        <f>IF(#REF!="","x",#REF!)</f>
        <v>#REF!</v>
      </c>
      <c r="AU145" s="135" t="e">
        <f>IF(#REF!="","x",#REF!)</f>
        <v>#REF!</v>
      </c>
      <c r="AV145" s="135" t="e">
        <f>IF(#REF!="","x",#REF!)</f>
        <v>#REF!</v>
      </c>
      <c r="AW145" s="135" t="e">
        <f>IF(#REF!="","x",#REF!)</f>
        <v>#REF!</v>
      </c>
      <c r="AX145" s="135" t="e">
        <f>IF(#REF!="","x",#REF!)</f>
        <v>#REF!</v>
      </c>
      <c r="AY145" s="135" t="e">
        <f>IF(#REF!="","x",#REF!)</f>
        <v>#REF!</v>
      </c>
      <c r="AZ145" s="135" t="e">
        <f>IF(#REF!="","x",#REF!)</f>
        <v>#REF!</v>
      </c>
      <c r="BA145" s="135" t="e">
        <f>IF(#REF!="","x",#REF!)</f>
        <v>#REF!</v>
      </c>
      <c r="BB145" s="135" t="e">
        <f>IF(#REF!="","x",#REF!)</f>
        <v>#REF!</v>
      </c>
      <c r="BC145" s="135" t="e">
        <f>IF(#REF!="","x",#REF!)</f>
        <v>#REF!</v>
      </c>
      <c r="BD145" s="135" t="e">
        <f>IF(#REF!="","x",#REF!)</f>
        <v>#REF!</v>
      </c>
      <c r="BE145" s="174" t="e">
        <f>IF(#REF!="","x",YEAR(#REF!))</f>
        <v>#REF!</v>
      </c>
      <c r="BF145" s="174" t="e">
        <f>IF(#REF!="","x",YEAR(#REF!))</f>
        <v>#REF!</v>
      </c>
      <c r="BG145" s="174" t="e">
        <f>IF(#REF!="","x",YEAR(#REF!))</f>
        <v>#REF!</v>
      </c>
      <c r="BH145" s="135" t="e">
        <f>IF(#REF!="","x",#REF!)</f>
        <v>#REF!</v>
      </c>
      <c r="BI145" s="135" t="e">
        <f>IF(#REF!="","x",#REF!)</f>
        <v>#REF!</v>
      </c>
      <c r="BJ145" s="135" t="e">
        <f>IF(#REF!="","x",#REF!)</f>
        <v>#REF!</v>
      </c>
      <c r="BK145" s="135" t="e">
        <f>IF(#REF!="","x",#REF!)</f>
        <v>#REF!</v>
      </c>
      <c r="BL145" s="135" t="e">
        <f>IF(#REF!="","x",#REF!)</f>
        <v>#REF!</v>
      </c>
      <c r="BM145" s="135" t="e">
        <f>IF(#REF!="","x",#REF!)</f>
        <v>#REF!</v>
      </c>
      <c r="BN145" s="135" t="e">
        <f>IF(#REF!="","x",#REF!)</f>
        <v>#REF!</v>
      </c>
      <c r="BO145" s="135" t="e">
        <f>IF(#REF!="","x",#REF!)</f>
        <v>#REF!</v>
      </c>
      <c r="BP145" s="135" t="e">
        <f>IF(#REF!="","x",#REF!)</f>
        <v>#REF!</v>
      </c>
      <c r="BQ145" s="135" t="e">
        <f>IF(#REF!="","x",#REF!)</f>
        <v>#REF!</v>
      </c>
      <c r="BR145" s="135" t="e">
        <f>IF(#REF!="","x",#REF!)</f>
        <v>#REF!</v>
      </c>
      <c r="BS145" s="135" t="e">
        <f>IF(#REF!="","x",#REF!)</f>
        <v>#REF!</v>
      </c>
      <c r="BT145" s="135" t="e">
        <f>IF(#REF!="","x",#REF!)</f>
        <v>#REF!</v>
      </c>
      <c r="BU145" s="135" t="e">
        <f>IF(#REF!="","x",#REF!)</f>
        <v>#REF!</v>
      </c>
      <c r="BV145" s="135" t="e">
        <f>IF(#REF!="","x",#REF!)</f>
        <v>#REF!</v>
      </c>
      <c r="BW145" s="135" t="e">
        <f>IF(#REF!="","x",#REF!)</f>
        <v>#REF!</v>
      </c>
      <c r="BX145" s="135" t="e">
        <f>IF(#REF!="","x",#REF!)</f>
        <v>#REF!</v>
      </c>
      <c r="BY145" s="135" t="e">
        <f>IF(#REF!="","x",#REF!)</f>
        <v>#REF!</v>
      </c>
      <c r="BZ145" s="135" t="e">
        <f>IF(#REF!="","x",#REF!)</f>
        <v>#REF!</v>
      </c>
      <c r="CA145" s="135" t="e">
        <f>IF(#REF!="","x",#REF!)</f>
        <v>#REF!</v>
      </c>
      <c r="CB145" s="135" t="e">
        <f>IF(#REF!="","x",#REF!)</f>
        <v>#REF!</v>
      </c>
    </row>
    <row r="146" spans="1:80" x14ac:dyDescent="0.3">
      <c r="A146" s="111" t="s">
        <v>264</v>
      </c>
      <c r="B146" s="94" t="s">
        <v>263</v>
      </c>
      <c r="C146" s="135" t="e">
        <f>IF(#REF!="","x",#REF!)</f>
        <v>#REF!</v>
      </c>
      <c r="D146" s="135" t="e">
        <f>IF(#REF!="","x",#REF!)</f>
        <v>#REF!</v>
      </c>
      <c r="E146" s="135" t="e">
        <f>IF(#REF!="","x",#REF!)</f>
        <v>#REF!</v>
      </c>
      <c r="F146" s="135" t="e">
        <f>IF(#REF!="","x",#REF!)</f>
        <v>#REF!</v>
      </c>
      <c r="G146" s="135" t="e">
        <f>IF(#REF!="","x",#REF!)</f>
        <v>#REF!</v>
      </c>
      <c r="H146" s="135" t="e">
        <f>IF(#REF!="","x",#REF!)</f>
        <v>#REF!</v>
      </c>
      <c r="I146" s="135" t="e">
        <f>IF(#REF!="","x",#REF!)</f>
        <v>#REF!</v>
      </c>
      <c r="J146" s="135" t="e">
        <f>IF(#REF!="","x",#REF!)</f>
        <v>#REF!</v>
      </c>
      <c r="K146" s="135" t="e">
        <f>IF(#REF!="","x",#REF!)</f>
        <v>#REF!</v>
      </c>
      <c r="L146" s="135" t="e">
        <f>IF(#REF!="","x",#REF!)</f>
        <v>#REF!</v>
      </c>
      <c r="M146" s="135" t="e">
        <f>IF(#REF!="","x",#REF!)</f>
        <v>#REF!</v>
      </c>
      <c r="N146" s="135" t="e">
        <f>IF(#REF!="","x",#REF!)</f>
        <v>#REF!</v>
      </c>
      <c r="O146" s="135" t="e">
        <f>IF(#REF!="","x",#REF!)</f>
        <v>#REF!</v>
      </c>
      <c r="P146" s="135" t="e">
        <f>IF(#REF!="","x",#REF!)</f>
        <v>#REF!</v>
      </c>
      <c r="Q146" s="135" t="e">
        <f>IF(#REF!="","x",#REF!)</f>
        <v>#REF!</v>
      </c>
      <c r="R146" s="135" t="e">
        <f>IF(#REF!="","x",#REF!)</f>
        <v>#REF!</v>
      </c>
      <c r="S146" s="135" t="e">
        <f>IF(#REF!="","x",#REF!)</f>
        <v>#REF!</v>
      </c>
      <c r="T146" s="135" t="e">
        <f>IF(#REF!="","x",#REF!)</f>
        <v>#REF!</v>
      </c>
      <c r="U146" s="135" t="e">
        <f>IF(#REF!="","x",#REF!)</f>
        <v>#REF!</v>
      </c>
      <c r="V146" s="135" t="e">
        <f>IF(#REF!="","x",#REF!)</f>
        <v>#REF!</v>
      </c>
      <c r="W146" s="135" t="e">
        <f>IF(#REF!="","x",#REF!)</f>
        <v>#REF!</v>
      </c>
      <c r="X146" s="135" t="e">
        <f>IF(#REF!="","x",#REF!)</f>
        <v>#REF!</v>
      </c>
      <c r="Y146" s="135" t="e">
        <f>IF(#REF!="","x",#REF!)</f>
        <v>#REF!</v>
      </c>
      <c r="Z146" s="135" t="e">
        <f>IF(#REF!="","x",#REF!)</f>
        <v>#REF!</v>
      </c>
      <c r="AA146" s="135" t="e">
        <f>IF(#REF!="","x",#REF!)</f>
        <v>#REF!</v>
      </c>
      <c r="AB146" s="135" t="e">
        <f>IF(#REF!="","x",#REF!)</f>
        <v>#REF!</v>
      </c>
      <c r="AC146" s="135" t="e">
        <f>IF(#REF!="","x",#REF!)</f>
        <v>#REF!</v>
      </c>
      <c r="AD146" s="135" t="e">
        <f>IF(#REF!="","x",#REF!)</f>
        <v>#REF!</v>
      </c>
      <c r="AE146" s="135" t="e">
        <f>IF(#REF!="","x",#REF!)</f>
        <v>#REF!</v>
      </c>
      <c r="AF146" s="135" t="e">
        <f>IF(#REF!="","x",#REF!)</f>
        <v>#REF!</v>
      </c>
      <c r="AG146" s="135" t="e">
        <f>IF(#REF!="","x",#REF!)</f>
        <v>#REF!</v>
      </c>
      <c r="AH146" s="135" t="e">
        <f>IF(#REF!="","x",#REF!)</f>
        <v>#REF!</v>
      </c>
      <c r="AI146" s="135" t="e">
        <f>IF(#REF!="","x",#REF!)</f>
        <v>#REF!</v>
      </c>
      <c r="AJ146" s="135" t="e">
        <f>IF(#REF!="","x",#REF!)</f>
        <v>#REF!</v>
      </c>
      <c r="AK146" s="135" t="e">
        <f>IF(#REF!="","x",#REF!)</f>
        <v>#REF!</v>
      </c>
      <c r="AL146" s="135" t="e">
        <f>IF(#REF!="","x",#REF!)</f>
        <v>#REF!</v>
      </c>
      <c r="AM146" s="135" t="e">
        <f>IF(#REF!="","x",#REF!)</f>
        <v>#REF!</v>
      </c>
      <c r="AN146" s="135" t="e">
        <f>IF(#REF!="","x",#REF!)</f>
        <v>#REF!</v>
      </c>
      <c r="AO146" s="135" t="e">
        <f>IF(#REF!="","x",#REF!)</f>
        <v>#REF!</v>
      </c>
      <c r="AP146" s="135" t="e">
        <f>IF(#REF!="","x",#REF!)</f>
        <v>#REF!</v>
      </c>
      <c r="AQ146" s="135" t="e">
        <f>IF(#REF!="","x",#REF!)</f>
        <v>#REF!</v>
      </c>
      <c r="AR146" s="135" t="e">
        <f>IF(#REF!="","x",#REF!)</f>
        <v>#REF!</v>
      </c>
      <c r="AS146" s="135" t="e">
        <f>IF(#REF!="","x",#REF!)</f>
        <v>#REF!</v>
      </c>
      <c r="AT146" s="135" t="e">
        <f>IF(#REF!="","x",#REF!)</f>
        <v>#REF!</v>
      </c>
      <c r="AU146" s="135" t="e">
        <f>IF(#REF!="","x",#REF!)</f>
        <v>#REF!</v>
      </c>
      <c r="AV146" s="135" t="e">
        <f>IF(#REF!="","x",#REF!)</f>
        <v>#REF!</v>
      </c>
      <c r="AW146" s="135" t="e">
        <f>IF(#REF!="","x",#REF!)</f>
        <v>#REF!</v>
      </c>
      <c r="AX146" s="135" t="e">
        <f>IF(#REF!="","x",#REF!)</f>
        <v>#REF!</v>
      </c>
      <c r="AY146" s="135" t="e">
        <f>IF(#REF!="","x",#REF!)</f>
        <v>#REF!</v>
      </c>
      <c r="AZ146" s="135" t="e">
        <f>IF(#REF!="","x",#REF!)</f>
        <v>#REF!</v>
      </c>
      <c r="BA146" s="135" t="e">
        <f>IF(#REF!="","x",#REF!)</f>
        <v>#REF!</v>
      </c>
      <c r="BB146" s="135" t="e">
        <f>IF(#REF!="","x",#REF!)</f>
        <v>#REF!</v>
      </c>
      <c r="BC146" s="135" t="e">
        <f>IF(#REF!="","x",#REF!)</f>
        <v>#REF!</v>
      </c>
      <c r="BD146" s="135" t="e">
        <f>IF(#REF!="","x",#REF!)</f>
        <v>#REF!</v>
      </c>
      <c r="BE146" s="174" t="e">
        <f>IF(#REF!="","x",YEAR(#REF!))</f>
        <v>#REF!</v>
      </c>
      <c r="BF146" s="174" t="e">
        <f>IF(#REF!="","x",YEAR(#REF!))</f>
        <v>#REF!</v>
      </c>
      <c r="BG146" s="174" t="e">
        <f>IF(#REF!="","x",YEAR(#REF!))</f>
        <v>#REF!</v>
      </c>
      <c r="BH146" s="135" t="e">
        <f>IF(#REF!="","x",#REF!)</f>
        <v>#REF!</v>
      </c>
      <c r="BI146" s="135" t="e">
        <f>IF(#REF!="","x",#REF!)</f>
        <v>#REF!</v>
      </c>
      <c r="BJ146" s="135" t="e">
        <f>IF(#REF!="","x",#REF!)</f>
        <v>#REF!</v>
      </c>
      <c r="BK146" s="135" t="e">
        <f>IF(#REF!="","x",#REF!)</f>
        <v>#REF!</v>
      </c>
      <c r="BL146" s="135" t="e">
        <f>IF(#REF!="","x",#REF!)</f>
        <v>#REF!</v>
      </c>
      <c r="BM146" s="135" t="e">
        <f>IF(#REF!="","x",#REF!)</f>
        <v>#REF!</v>
      </c>
      <c r="BN146" s="135" t="e">
        <f>IF(#REF!="","x",#REF!)</f>
        <v>#REF!</v>
      </c>
      <c r="BO146" s="135" t="e">
        <f>IF(#REF!="","x",#REF!)</f>
        <v>#REF!</v>
      </c>
      <c r="BP146" s="135" t="e">
        <f>IF(#REF!="","x",#REF!)</f>
        <v>#REF!</v>
      </c>
      <c r="BQ146" s="135" t="e">
        <f>IF(#REF!="","x",#REF!)</f>
        <v>#REF!</v>
      </c>
      <c r="BR146" s="135" t="e">
        <f>IF(#REF!="","x",#REF!)</f>
        <v>#REF!</v>
      </c>
      <c r="BS146" s="135" t="e">
        <f>IF(#REF!="","x",#REF!)</f>
        <v>#REF!</v>
      </c>
      <c r="BT146" s="135" t="e">
        <f>IF(#REF!="","x",#REF!)</f>
        <v>#REF!</v>
      </c>
      <c r="BU146" s="135" t="e">
        <f>IF(#REF!="","x",#REF!)</f>
        <v>#REF!</v>
      </c>
      <c r="BV146" s="135" t="e">
        <f>IF(#REF!="","x",#REF!)</f>
        <v>#REF!</v>
      </c>
      <c r="BW146" s="135" t="e">
        <f>IF(#REF!="","x",#REF!)</f>
        <v>#REF!</v>
      </c>
      <c r="BX146" s="135" t="e">
        <f>IF(#REF!="","x",#REF!)</f>
        <v>#REF!</v>
      </c>
      <c r="BY146" s="135" t="e">
        <f>IF(#REF!="","x",#REF!)</f>
        <v>#REF!</v>
      </c>
      <c r="BZ146" s="135" t="e">
        <f>IF(#REF!="","x",#REF!)</f>
        <v>#REF!</v>
      </c>
      <c r="CA146" s="135" t="e">
        <f>IF(#REF!="","x",#REF!)</f>
        <v>#REF!</v>
      </c>
      <c r="CB146" s="135" t="e">
        <f>IF(#REF!="","x",#REF!)</f>
        <v>#REF!</v>
      </c>
    </row>
    <row r="147" spans="1:80" x14ac:dyDescent="0.3">
      <c r="A147" s="111" t="s">
        <v>266</v>
      </c>
      <c r="B147" s="94" t="s">
        <v>265</v>
      </c>
      <c r="C147" s="135" t="e">
        <f>IF(#REF!="","x",#REF!)</f>
        <v>#REF!</v>
      </c>
      <c r="D147" s="135" t="e">
        <f>IF(#REF!="","x",#REF!)</f>
        <v>#REF!</v>
      </c>
      <c r="E147" s="135" t="e">
        <f>IF(#REF!="","x",#REF!)</f>
        <v>#REF!</v>
      </c>
      <c r="F147" s="135" t="e">
        <f>IF(#REF!="","x",#REF!)</f>
        <v>#REF!</v>
      </c>
      <c r="G147" s="135" t="e">
        <f>IF(#REF!="","x",#REF!)</f>
        <v>#REF!</v>
      </c>
      <c r="H147" s="135" t="e">
        <f>IF(#REF!="","x",#REF!)</f>
        <v>#REF!</v>
      </c>
      <c r="I147" s="135" t="e">
        <f>IF(#REF!="","x",#REF!)</f>
        <v>#REF!</v>
      </c>
      <c r="J147" s="135" t="e">
        <f>IF(#REF!="","x",#REF!)</f>
        <v>#REF!</v>
      </c>
      <c r="K147" s="135" t="e">
        <f>IF(#REF!="","x",#REF!)</f>
        <v>#REF!</v>
      </c>
      <c r="L147" s="135" t="e">
        <f>IF(#REF!="","x",#REF!)</f>
        <v>#REF!</v>
      </c>
      <c r="M147" s="135" t="e">
        <f>IF(#REF!="","x",#REF!)</f>
        <v>#REF!</v>
      </c>
      <c r="N147" s="135" t="e">
        <f>IF(#REF!="","x",#REF!)</f>
        <v>#REF!</v>
      </c>
      <c r="O147" s="135" t="e">
        <f>IF(#REF!="","x",#REF!)</f>
        <v>#REF!</v>
      </c>
      <c r="P147" s="135" t="e">
        <f>IF(#REF!="","x",#REF!)</f>
        <v>#REF!</v>
      </c>
      <c r="Q147" s="135" t="e">
        <f>IF(#REF!="","x",#REF!)</f>
        <v>#REF!</v>
      </c>
      <c r="R147" s="135" t="e">
        <f>IF(#REF!="","x",#REF!)</f>
        <v>#REF!</v>
      </c>
      <c r="S147" s="135" t="e">
        <f>IF(#REF!="","x",#REF!)</f>
        <v>#REF!</v>
      </c>
      <c r="T147" s="135" t="e">
        <f>IF(#REF!="","x",#REF!)</f>
        <v>#REF!</v>
      </c>
      <c r="U147" s="135" t="e">
        <f>IF(#REF!="","x",#REF!)</f>
        <v>#REF!</v>
      </c>
      <c r="V147" s="135" t="e">
        <f>IF(#REF!="","x",#REF!)</f>
        <v>#REF!</v>
      </c>
      <c r="W147" s="135" t="e">
        <f>IF(#REF!="","x",#REF!)</f>
        <v>#REF!</v>
      </c>
      <c r="X147" s="135" t="e">
        <f>IF(#REF!="","x",#REF!)</f>
        <v>#REF!</v>
      </c>
      <c r="Y147" s="135" t="e">
        <f>IF(#REF!="","x",#REF!)</f>
        <v>#REF!</v>
      </c>
      <c r="Z147" s="135" t="e">
        <f>IF(#REF!="","x",#REF!)</f>
        <v>#REF!</v>
      </c>
      <c r="AA147" s="135" t="e">
        <f>IF(#REF!="","x",#REF!)</f>
        <v>#REF!</v>
      </c>
      <c r="AB147" s="135" t="e">
        <f>IF(#REF!="","x",#REF!)</f>
        <v>#REF!</v>
      </c>
      <c r="AC147" s="135" t="e">
        <f>IF(#REF!="","x",#REF!)</f>
        <v>#REF!</v>
      </c>
      <c r="AD147" s="135" t="e">
        <f>IF(#REF!="","x",#REF!)</f>
        <v>#REF!</v>
      </c>
      <c r="AE147" s="135" t="e">
        <f>IF(#REF!="","x",#REF!)</f>
        <v>#REF!</v>
      </c>
      <c r="AF147" s="135" t="e">
        <f>IF(#REF!="","x",#REF!)</f>
        <v>#REF!</v>
      </c>
      <c r="AG147" s="135" t="e">
        <f>IF(#REF!="","x",#REF!)</f>
        <v>#REF!</v>
      </c>
      <c r="AH147" s="135" t="e">
        <f>IF(#REF!="","x",#REF!)</f>
        <v>#REF!</v>
      </c>
      <c r="AI147" s="135" t="e">
        <f>IF(#REF!="","x",#REF!)</f>
        <v>#REF!</v>
      </c>
      <c r="AJ147" s="135" t="e">
        <f>IF(#REF!="","x",#REF!)</f>
        <v>#REF!</v>
      </c>
      <c r="AK147" s="135" t="e">
        <f>IF(#REF!="","x",#REF!)</f>
        <v>#REF!</v>
      </c>
      <c r="AL147" s="135" t="e">
        <f>IF(#REF!="","x",#REF!)</f>
        <v>#REF!</v>
      </c>
      <c r="AM147" s="135" t="e">
        <f>IF(#REF!="","x",#REF!)</f>
        <v>#REF!</v>
      </c>
      <c r="AN147" s="135" t="e">
        <f>IF(#REF!="","x",#REF!)</f>
        <v>#REF!</v>
      </c>
      <c r="AO147" s="135" t="e">
        <f>IF(#REF!="","x",#REF!)</f>
        <v>#REF!</v>
      </c>
      <c r="AP147" s="135" t="e">
        <f>IF(#REF!="","x",#REF!)</f>
        <v>#REF!</v>
      </c>
      <c r="AQ147" s="135" t="e">
        <f>IF(#REF!="","x",#REF!)</f>
        <v>#REF!</v>
      </c>
      <c r="AR147" s="135" t="e">
        <f>IF(#REF!="","x",#REF!)</f>
        <v>#REF!</v>
      </c>
      <c r="AS147" s="135" t="e">
        <f>IF(#REF!="","x",#REF!)</f>
        <v>#REF!</v>
      </c>
      <c r="AT147" s="135" t="e">
        <f>IF(#REF!="","x",#REF!)</f>
        <v>#REF!</v>
      </c>
      <c r="AU147" s="135" t="e">
        <f>IF(#REF!="","x",#REF!)</f>
        <v>#REF!</v>
      </c>
      <c r="AV147" s="135" t="e">
        <f>IF(#REF!="","x",#REF!)</f>
        <v>#REF!</v>
      </c>
      <c r="AW147" s="135" t="e">
        <f>IF(#REF!="","x",#REF!)</f>
        <v>#REF!</v>
      </c>
      <c r="AX147" s="135" t="e">
        <f>IF(#REF!="","x",#REF!)</f>
        <v>#REF!</v>
      </c>
      <c r="AY147" s="135" t="e">
        <f>IF(#REF!="","x",#REF!)</f>
        <v>#REF!</v>
      </c>
      <c r="AZ147" s="135" t="e">
        <f>IF(#REF!="","x",#REF!)</f>
        <v>#REF!</v>
      </c>
      <c r="BA147" s="135" t="e">
        <f>IF(#REF!="","x",#REF!)</f>
        <v>#REF!</v>
      </c>
      <c r="BB147" s="135" t="e">
        <f>IF(#REF!="","x",#REF!)</f>
        <v>#REF!</v>
      </c>
      <c r="BC147" s="135" t="e">
        <f>IF(#REF!="","x",#REF!)</f>
        <v>#REF!</v>
      </c>
      <c r="BD147" s="135" t="e">
        <f>IF(#REF!="","x",#REF!)</f>
        <v>#REF!</v>
      </c>
      <c r="BE147" s="174" t="e">
        <f>IF(#REF!="","x",YEAR(#REF!))</f>
        <v>#REF!</v>
      </c>
      <c r="BF147" s="174" t="e">
        <f>IF(#REF!="","x",YEAR(#REF!))</f>
        <v>#REF!</v>
      </c>
      <c r="BG147" s="174" t="e">
        <f>IF(#REF!="","x",YEAR(#REF!))</f>
        <v>#REF!</v>
      </c>
      <c r="BH147" s="135" t="e">
        <f>IF(#REF!="","x",#REF!)</f>
        <v>#REF!</v>
      </c>
      <c r="BI147" s="135" t="e">
        <f>IF(#REF!="","x",#REF!)</f>
        <v>#REF!</v>
      </c>
      <c r="BJ147" s="135" t="e">
        <f>IF(#REF!="","x",#REF!)</f>
        <v>#REF!</v>
      </c>
      <c r="BK147" s="135" t="e">
        <f>IF(#REF!="","x",#REF!)</f>
        <v>#REF!</v>
      </c>
      <c r="BL147" s="135" t="e">
        <f>IF(#REF!="","x",#REF!)</f>
        <v>#REF!</v>
      </c>
      <c r="BM147" s="135" t="e">
        <f>IF(#REF!="","x",#REF!)</f>
        <v>#REF!</v>
      </c>
      <c r="BN147" s="135" t="e">
        <f>IF(#REF!="","x",#REF!)</f>
        <v>#REF!</v>
      </c>
      <c r="BO147" s="135" t="e">
        <f>IF(#REF!="","x",#REF!)</f>
        <v>#REF!</v>
      </c>
      <c r="BP147" s="135" t="e">
        <f>IF(#REF!="","x",#REF!)</f>
        <v>#REF!</v>
      </c>
      <c r="BQ147" s="135" t="e">
        <f>IF(#REF!="","x",#REF!)</f>
        <v>#REF!</v>
      </c>
      <c r="BR147" s="135" t="e">
        <f>IF(#REF!="","x",#REF!)</f>
        <v>#REF!</v>
      </c>
      <c r="BS147" s="135" t="e">
        <f>IF(#REF!="","x",#REF!)</f>
        <v>#REF!</v>
      </c>
      <c r="BT147" s="135" t="e">
        <f>IF(#REF!="","x",#REF!)</f>
        <v>#REF!</v>
      </c>
      <c r="BU147" s="135" t="e">
        <f>IF(#REF!="","x",#REF!)</f>
        <v>#REF!</v>
      </c>
      <c r="BV147" s="135" t="e">
        <f>IF(#REF!="","x",#REF!)</f>
        <v>#REF!</v>
      </c>
      <c r="BW147" s="135" t="e">
        <f>IF(#REF!="","x",#REF!)</f>
        <v>#REF!</v>
      </c>
      <c r="BX147" s="135" t="e">
        <f>IF(#REF!="","x",#REF!)</f>
        <v>#REF!</v>
      </c>
      <c r="BY147" s="135" t="e">
        <f>IF(#REF!="","x",#REF!)</f>
        <v>#REF!</v>
      </c>
      <c r="BZ147" s="135" t="e">
        <f>IF(#REF!="","x",#REF!)</f>
        <v>#REF!</v>
      </c>
      <c r="CA147" s="135" t="e">
        <f>IF(#REF!="","x",#REF!)</f>
        <v>#REF!</v>
      </c>
      <c r="CB147" s="135" t="e">
        <f>IF(#REF!="","x",#REF!)</f>
        <v>#REF!</v>
      </c>
    </row>
    <row r="148" spans="1:80" x14ac:dyDescent="0.3">
      <c r="A148" s="111" t="s">
        <v>268</v>
      </c>
      <c r="B148" s="94" t="s">
        <v>267</v>
      </c>
      <c r="C148" s="135" t="e">
        <f>IF(#REF!="","x",#REF!)</f>
        <v>#REF!</v>
      </c>
      <c r="D148" s="135" t="e">
        <f>IF(#REF!="","x",#REF!)</f>
        <v>#REF!</v>
      </c>
      <c r="E148" s="135" t="e">
        <f>IF(#REF!="","x",#REF!)</f>
        <v>#REF!</v>
      </c>
      <c r="F148" s="135" t="e">
        <f>IF(#REF!="","x",#REF!)</f>
        <v>#REF!</v>
      </c>
      <c r="G148" s="135" t="e">
        <f>IF(#REF!="","x",#REF!)</f>
        <v>#REF!</v>
      </c>
      <c r="H148" s="135" t="e">
        <f>IF(#REF!="","x",#REF!)</f>
        <v>#REF!</v>
      </c>
      <c r="I148" s="135" t="e">
        <f>IF(#REF!="","x",#REF!)</f>
        <v>#REF!</v>
      </c>
      <c r="J148" s="135" t="e">
        <f>IF(#REF!="","x",#REF!)</f>
        <v>#REF!</v>
      </c>
      <c r="K148" s="135" t="e">
        <f>IF(#REF!="","x",#REF!)</f>
        <v>#REF!</v>
      </c>
      <c r="L148" s="135" t="e">
        <f>IF(#REF!="","x",#REF!)</f>
        <v>#REF!</v>
      </c>
      <c r="M148" s="135" t="e">
        <f>IF(#REF!="","x",#REF!)</f>
        <v>#REF!</v>
      </c>
      <c r="N148" s="135" t="e">
        <f>IF(#REF!="","x",#REF!)</f>
        <v>#REF!</v>
      </c>
      <c r="O148" s="135" t="e">
        <f>IF(#REF!="","x",#REF!)</f>
        <v>#REF!</v>
      </c>
      <c r="P148" s="135" t="e">
        <f>IF(#REF!="","x",#REF!)</f>
        <v>#REF!</v>
      </c>
      <c r="Q148" s="135" t="e">
        <f>IF(#REF!="","x",#REF!)</f>
        <v>#REF!</v>
      </c>
      <c r="R148" s="135" t="e">
        <f>IF(#REF!="","x",#REF!)</f>
        <v>#REF!</v>
      </c>
      <c r="S148" s="135" t="e">
        <f>IF(#REF!="","x",#REF!)</f>
        <v>#REF!</v>
      </c>
      <c r="T148" s="135" t="e">
        <f>IF(#REF!="","x",#REF!)</f>
        <v>#REF!</v>
      </c>
      <c r="U148" s="135" t="e">
        <f>IF(#REF!="","x",#REF!)</f>
        <v>#REF!</v>
      </c>
      <c r="V148" s="135" t="e">
        <f>IF(#REF!="","x",#REF!)</f>
        <v>#REF!</v>
      </c>
      <c r="W148" s="135" t="e">
        <f>IF(#REF!="","x",#REF!)</f>
        <v>#REF!</v>
      </c>
      <c r="X148" s="135" t="e">
        <f>IF(#REF!="","x",#REF!)</f>
        <v>#REF!</v>
      </c>
      <c r="Y148" s="135" t="e">
        <f>IF(#REF!="","x",#REF!)</f>
        <v>#REF!</v>
      </c>
      <c r="Z148" s="135" t="e">
        <f>IF(#REF!="","x",#REF!)</f>
        <v>#REF!</v>
      </c>
      <c r="AA148" s="135" t="e">
        <f>IF(#REF!="","x",#REF!)</f>
        <v>#REF!</v>
      </c>
      <c r="AB148" s="135" t="e">
        <f>IF(#REF!="","x",#REF!)</f>
        <v>#REF!</v>
      </c>
      <c r="AC148" s="135" t="e">
        <f>IF(#REF!="","x",#REF!)</f>
        <v>#REF!</v>
      </c>
      <c r="AD148" s="135" t="e">
        <f>IF(#REF!="","x",#REF!)</f>
        <v>#REF!</v>
      </c>
      <c r="AE148" s="135" t="e">
        <f>IF(#REF!="","x",#REF!)</f>
        <v>#REF!</v>
      </c>
      <c r="AF148" s="135" t="e">
        <f>IF(#REF!="","x",#REF!)</f>
        <v>#REF!</v>
      </c>
      <c r="AG148" s="135" t="e">
        <f>IF(#REF!="","x",#REF!)</f>
        <v>#REF!</v>
      </c>
      <c r="AH148" s="135" t="e">
        <f>IF(#REF!="","x",#REF!)</f>
        <v>#REF!</v>
      </c>
      <c r="AI148" s="135" t="e">
        <f>IF(#REF!="","x",#REF!)</f>
        <v>#REF!</v>
      </c>
      <c r="AJ148" s="135" t="e">
        <f>IF(#REF!="","x",#REF!)</f>
        <v>#REF!</v>
      </c>
      <c r="AK148" s="135" t="e">
        <f>IF(#REF!="","x",#REF!)</f>
        <v>#REF!</v>
      </c>
      <c r="AL148" s="135" t="e">
        <f>IF(#REF!="","x",#REF!)</f>
        <v>#REF!</v>
      </c>
      <c r="AM148" s="135" t="e">
        <f>IF(#REF!="","x",#REF!)</f>
        <v>#REF!</v>
      </c>
      <c r="AN148" s="135" t="e">
        <f>IF(#REF!="","x",#REF!)</f>
        <v>#REF!</v>
      </c>
      <c r="AO148" s="135" t="e">
        <f>IF(#REF!="","x",#REF!)</f>
        <v>#REF!</v>
      </c>
      <c r="AP148" s="135" t="e">
        <f>IF(#REF!="","x",#REF!)</f>
        <v>#REF!</v>
      </c>
      <c r="AQ148" s="135" t="e">
        <f>IF(#REF!="","x",#REF!)</f>
        <v>#REF!</v>
      </c>
      <c r="AR148" s="135" t="e">
        <f>IF(#REF!="","x",#REF!)</f>
        <v>#REF!</v>
      </c>
      <c r="AS148" s="135" t="e">
        <f>IF(#REF!="","x",#REF!)</f>
        <v>#REF!</v>
      </c>
      <c r="AT148" s="135" t="e">
        <f>IF(#REF!="","x",#REF!)</f>
        <v>#REF!</v>
      </c>
      <c r="AU148" s="135" t="e">
        <f>IF(#REF!="","x",#REF!)</f>
        <v>#REF!</v>
      </c>
      <c r="AV148" s="135" t="e">
        <f>IF(#REF!="","x",#REF!)</f>
        <v>#REF!</v>
      </c>
      <c r="AW148" s="135" t="e">
        <f>IF(#REF!="","x",#REF!)</f>
        <v>#REF!</v>
      </c>
      <c r="AX148" s="135" t="e">
        <f>IF(#REF!="","x",#REF!)</f>
        <v>#REF!</v>
      </c>
      <c r="AY148" s="135" t="e">
        <f>IF(#REF!="","x",#REF!)</f>
        <v>#REF!</v>
      </c>
      <c r="AZ148" s="135" t="e">
        <f>IF(#REF!="","x",#REF!)</f>
        <v>#REF!</v>
      </c>
      <c r="BA148" s="135" t="e">
        <f>IF(#REF!="","x",#REF!)</f>
        <v>#REF!</v>
      </c>
      <c r="BB148" s="135" t="e">
        <f>IF(#REF!="","x",#REF!)</f>
        <v>#REF!</v>
      </c>
      <c r="BC148" s="135" t="e">
        <f>IF(#REF!="","x",#REF!)</f>
        <v>#REF!</v>
      </c>
      <c r="BD148" s="135" t="e">
        <f>IF(#REF!="","x",#REF!)</f>
        <v>#REF!</v>
      </c>
      <c r="BE148" s="174" t="e">
        <f>IF(#REF!="","x",YEAR(#REF!))</f>
        <v>#REF!</v>
      </c>
      <c r="BF148" s="174" t="e">
        <f>IF(#REF!="","x",YEAR(#REF!))</f>
        <v>#REF!</v>
      </c>
      <c r="BG148" s="174" t="e">
        <f>IF(#REF!="","x",YEAR(#REF!))</f>
        <v>#REF!</v>
      </c>
      <c r="BH148" s="135" t="e">
        <f>IF(#REF!="","x",#REF!)</f>
        <v>#REF!</v>
      </c>
      <c r="BI148" s="135" t="e">
        <f>IF(#REF!="","x",#REF!)</f>
        <v>#REF!</v>
      </c>
      <c r="BJ148" s="135" t="e">
        <f>IF(#REF!="","x",#REF!)</f>
        <v>#REF!</v>
      </c>
      <c r="BK148" s="135" t="e">
        <f>IF(#REF!="","x",#REF!)</f>
        <v>#REF!</v>
      </c>
      <c r="BL148" s="135" t="e">
        <f>IF(#REF!="","x",#REF!)</f>
        <v>#REF!</v>
      </c>
      <c r="BM148" s="135" t="e">
        <f>IF(#REF!="","x",#REF!)</f>
        <v>#REF!</v>
      </c>
      <c r="BN148" s="135" t="e">
        <f>IF(#REF!="","x",#REF!)</f>
        <v>#REF!</v>
      </c>
      <c r="BO148" s="135" t="e">
        <f>IF(#REF!="","x",#REF!)</f>
        <v>#REF!</v>
      </c>
      <c r="BP148" s="135" t="e">
        <f>IF(#REF!="","x",#REF!)</f>
        <v>#REF!</v>
      </c>
      <c r="BQ148" s="135" t="e">
        <f>IF(#REF!="","x",#REF!)</f>
        <v>#REF!</v>
      </c>
      <c r="BR148" s="135" t="e">
        <f>IF(#REF!="","x",#REF!)</f>
        <v>#REF!</v>
      </c>
      <c r="BS148" s="135" t="e">
        <f>IF(#REF!="","x",#REF!)</f>
        <v>#REF!</v>
      </c>
      <c r="BT148" s="135" t="e">
        <f>IF(#REF!="","x",#REF!)</f>
        <v>#REF!</v>
      </c>
      <c r="BU148" s="135" t="e">
        <f>IF(#REF!="","x",#REF!)</f>
        <v>#REF!</v>
      </c>
      <c r="BV148" s="135" t="e">
        <f>IF(#REF!="","x",#REF!)</f>
        <v>#REF!</v>
      </c>
      <c r="BW148" s="135" t="e">
        <f>IF(#REF!="","x",#REF!)</f>
        <v>#REF!</v>
      </c>
      <c r="BX148" s="135" t="e">
        <f>IF(#REF!="","x",#REF!)</f>
        <v>#REF!</v>
      </c>
      <c r="BY148" s="135" t="e">
        <f>IF(#REF!="","x",#REF!)</f>
        <v>#REF!</v>
      </c>
      <c r="BZ148" s="135" t="e">
        <f>IF(#REF!="","x",#REF!)</f>
        <v>#REF!</v>
      </c>
      <c r="CA148" s="135" t="e">
        <f>IF(#REF!="","x",#REF!)</f>
        <v>#REF!</v>
      </c>
      <c r="CB148" s="135" t="e">
        <f>IF(#REF!="","x",#REF!)</f>
        <v>#REF!</v>
      </c>
    </row>
    <row r="149" spans="1:80" x14ac:dyDescent="0.3">
      <c r="A149" s="111" t="s">
        <v>270</v>
      </c>
      <c r="B149" s="94" t="s">
        <v>269</v>
      </c>
      <c r="C149" s="135" t="e">
        <f>IF(#REF!="","x",#REF!)</f>
        <v>#REF!</v>
      </c>
      <c r="D149" s="135" t="e">
        <f>IF(#REF!="","x",#REF!)</f>
        <v>#REF!</v>
      </c>
      <c r="E149" s="135" t="e">
        <f>IF(#REF!="","x",#REF!)</f>
        <v>#REF!</v>
      </c>
      <c r="F149" s="135" t="e">
        <f>IF(#REF!="","x",#REF!)</f>
        <v>#REF!</v>
      </c>
      <c r="G149" s="135" t="e">
        <f>IF(#REF!="","x",#REF!)</f>
        <v>#REF!</v>
      </c>
      <c r="H149" s="135" t="e">
        <f>IF(#REF!="","x",#REF!)</f>
        <v>#REF!</v>
      </c>
      <c r="I149" s="135" t="e">
        <f>IF(#REF!="","x",#REF!)</f>
        <v>#REF!</v>
      </c>
      <c r="J149" s="135" t="e">
        <f>IF(#REF!="","x",#REF!)</f>
        <v>#REF!</v>
      </c>
      <c r="K149" s="135" t="e">
        <f>IF(#REF!="","x",#REF!)</f>
        <v>#REF!</v>
      </c>
      <c r="L149" s="135" t="e">
        <f>IF(#REF!="","x",#REF!)</f>
        <v>#REF!</v>
      </c>
      <c r="M149" s="135" t="e">
        <f>IF(#REF!="","x",#REF!)</f>
        <v>#REF!</v>
      </c>
      <c r="N149" s="135" t="e">
        <f>IF(#REF!="","x",#REF!)</f>
        <v>#REF!</v>
      </c>
      <c r="O149" s="135" t="e">
        <f>IF(#REF!="","x",#REF!)</f>
        <v>#REF!</v>
      </c>
      <c r="P149" s="135" t="e">
        <f>IF(#REF!="","x",#REF!)</f>
        <v>#REF!</v>
      </c>
      <c r="Q149" s="135" t="e">
        <f>IF(#REF!="","x",#REF!)</f>
        <v>#REF!</v>
      </c>
      <c r="R149" s="135" t="e">
        <f>IF(#REF!="","x",#REF!)</f>
        <v>#REF!</v>
      </c>
      <c r="S149" s="135" t="e">
        <f>IF(#REF!="","x",#REF!)</f>
        <v>#REF!</v>
      </c>
      <c r="T149" s="135" t="e">
        <f>IF(#REF!="","x",#REF!)</f>
        <v>#REF!</v>
      </c>
      <c r="U149" s="135" t="e">
        <f>IF(#REF!="","x",#REF!)</f>
        <v>#REF!</v>
      </c>
      <c r="V149" s="135" t="e">
        <f>IF(#REF!="","x",#REF!)</f>
        <v>#REF!</v>
      </c>
      <c r="W149" s="135" t="e">
        <f>IF(#REF!="","x",#REF!)</f>
        <v>#REF!</v>
      </c>
      <c r="X149" s="135" t="e">
        <f>IF(#REF!="","x",#REF!)</f>
        <v>#REF!</v>
      </c>
      <c r="Y149" s="135" t="e">
        <f>IF(#REF!="","x",#REF!)</f>
        <v>#REF!</v>
      </c>
      <c r="Z149" s="135" t="e">
        <f>IF(#REF!="","x",#REF!)</f>
        <v>#REF!</v>
      </c>
      <c r="AA149" s="135" t="e">
        <f>IF(#REF!="","x",#REF!)</f>
        <v>#REF!</v>
      </c>
      <c r="AB149" s="135" t="e">
        <f>IF(#REF!="","x",#REF!)</f>
        <v>#REF!</v>
      </c>
      <c r="AC149" s="135" t="e">
        <f>IF(#REF!="","x",#REF!)</f>
        <v>#REF!</v>
      </c>
      <c r="AD149" s="135" t="e">
        <f>IF(#REF!="","x",#REF!)</f>
        <v>#REF!</v>
      </c>
      <c r="AE149" s="135" t="e">
        <f>IF(#REF!="","x",#REF!)</f>
        <v>#REF!</v>
      </c>
      <c r="AF149" s="135" t="e">
        <f>IF(#REF!="","x",#REF!)</f>
        <v>#REF!</v>
      </c>
      <c r="AG149" s="135" t="e">
        <f>IF(#REF!="","x",#REF!)</f>
        <v>#REF!</v>
      </c>
      <c r="AH149" s="135" t="e">
        <f>IF(#REF!="","x",#REF!)</f>
        <v>#REF!</v>
      </c>
      <c r="AI149" s="135" t="e">
        <f>IF(#REF!="","x",#REF!)</f>
        <v>#REF!</v>
      </c>
      <c r="AJ149" s="135" t="e">
        <f>IF(#REF!="","x",#REF!)</f>
        <v>#REF!</v>
      </c>
      <c r="AK149" s="135" t="e">
        <f>IF(#REF!="","x",#REF!)</f>
        <v>#REF!</v>
      </c>
      <c r="AL149" s="135" t="e">
        <f>IF(#REF!="","x",#REF!)</f>
        <v>#REF!</v>
      </c>
      <c r="AM149" s="135" t="e">
        <f>IF(#REF!="","x",#REF!)</f>
        <v>#REF!</v>
      </c>
      <c r="AN149" s="135" t="e">
        <f>IF(#REF!="","x",#REF!)</f>
        <v>#REF!</v>
      </c>
      <c r="AO149" s="135" t="e">
        <f>IF(#REF!="","x",#REF!)</f>
        <v>#REF!</v>
      </c>
      <c r="AP149" s="135" t="e">
        <f>IF(#REF!="","x",#REF!)</f>
        <v>#REF!</v>
      </c>
      <c r="AQ149" s="135" t="e">
        <f>IF(#REF!="","x",#REF!)</f>
        <v>#REF!</v>
      </c>
      <c r="AR149" s="135" t="e">
        <f>IF(#REF!="","x",#REF!)</f>
        <v>#REF!</v>
      </c>
      <c r="AS149" s="135" t="e">
        <f>IF(#REF!="","x",#REF!)</f>
        <v>#REF!</v>
      </c>
      <c r="AT149" s="135" t="e">
        <f>IF(#REF!="","x",#REF!)</f>
        <v>#REF!</v>
      </c>
      <c r="AU149" s="135" t="e">
        <f>IF(#REF!="","x",#REF!)</f>
        <v>#REF!</v>
      </c>
      <c r="AV149" s="135" t="e">
        <f>IF(#REF!="","x",#REF!)</f>
        <v>#REF!</v>
      </c>
      <c r="AW149" s="135" t="e">
        <f>IF(#REF!="","x",#REF!)</f>
        <v>#REF!</v>
      </c>
      <c r="AX149" s="135" t="e">
        <f>IF(#REF!="","x",#REF!)</f>
        <v>#REF!</v>
      </c>
      <c r="AY149" s="135" t="e">
        <f>IF(#REF!="","x",#REF!)</f>
        <v>#REF!</v>
      </c>
      <c r="AZ149" s="135" t="e">
        <f>IF(#REF!="","x",#REF!)</f>
        <v>#REF!</v>
      </c>
      <c r="BA149" s="135" t="e">
        <f>IF(#REF!="","x",#REF!)</f>
        <v>#REF!</v>
      </c>
      <c r="BB149" s="135" t="e">
        <f>IF(#REF!="","x",#REF!)</f>
        <v>#REF!</v>
      </c>
      <c r="BC149" s="135" t="e">
        <f>IF(#REF!="","x",#REF!)</f>
        <v>#REF!</v>
      </c>
      <c r="BD149" s="135" t="e">
        <f>IF(#REF!="","x",#REF!)</f>
        <v>#REF!</v>
      </c>
      <c r="BE149" s="174" t="e">
        <f>IF(#REF!="","x",YEAR(#REF!))</f>
        <v>#REF!</v>
      </c>
      <c r="BF149" s="174" t="e">
        <f>IF(#REF!="","x",YEAR(#REF!))</f>
        <v>#REF!</v>
      </c>
      <c r="BG149" s="174" t="e">
        <f>IF(#REF!="","x",YEAR(#REF!))</f>
        <v>#REF!</v>
      </c>
      <c r="BH149" s="135" t="e">
        <f>IF(#REF!="","x",#REF!)</f>
        <v>#REF!</v>
      </c>
      <c r="BI149" s="135" t="e">
        <f>IF(#REF!="","x",#REF!)</f>
        <v>#REF!</v>
      </c>
      <c r="BJ149" s="135" t="e">
        <f>IF(#REF!="","x",#REF!)</f>
        <v>#REF!</v>
      </c>
      <c r="BK149" s="135" t="e">
        <f>IF(#REF!="","x",#REF!)</f>
        <v>#REF!</v>
      </c>
      <c r="BL149" s="135" t="e">
        <f>IF(#REF!="","x",#REF!)</f>
        <v>#REF!</v>
      </c>
      <c r="BM149" s="135" t="e">
        <f>IF(#REF!="","x",#REF!)</f>
        <v>#REF!</v>
      </c>
      <c r="BN149" s="135" t="e">
        <f>IF(#REF!="","x",#REF!)</f>
        <v>#REF!</v>
      </c>
      <c r="BO149" s="135" t="e">
        <f>IF(#REF!="","x",#REF!)</f>
        <v>#REF!</v>
      </c>
      <c r="BP149" s="135" t="e">
        <f>IF(#REF!="","x",#REF!)</f>
        <v>#REF!</v>
      </c>
      <c r="BQ149" s="135" t="e">
        <f>IF(#REF!="","x",#REF!)</f>
        <v>#REF!</v>
      </c>
      <c r="BR149" s="135" t="e">
        <f>IF(#REF!="","x",#REF!)</f>
        <v>#REF!</v>
      </c>
      <c r="BS149" s="135" t="e">
        <f>IF(#REF!="","x",#REF!)</f>
        <v>#REF!</v>
      </c>
      <c r="BT149" s="135" t="e">
        <f>IF(#REF!="","x",#REF!)</f>
        <v>#REF!</v>
      </c>
      <c r="BU149" s="135" t="e">
        <f>IF(#REF!="","x",#REF!)</f>
        <v>#REF!</v>
      </c>
      <c r="BV149" s="135" t="e">
        <f>IF(#REF!="","x",#REF!)</f>
        <v>#REF!</v>
      </c>
      <c r="BW149" s="135" t="e">
        <f>IF(#REF!="","x",#REF!)</f>
        <v>#REF!</v>
      </c>
      <c r="BX149" s="135" t="e">
        <f>IF(#REF!="","x",#REF!)</f>
        <v>#REF!</v>
      </c>
      <c r="BY149" s="135" t="e">
        <f>IF(#REF!="","x",#REF!)</f>
        <v>#REF!</v>
      </c>
      <c r="BZ149" s="135" t="e">
        <f>IF(#REF!="","x",#REF!)</f>
        <v>#REF!</v>
      </c>
      <c r="CA149" s="135" t="e">
        <f>IF(#REF!="","x",#REF!)</f>
        <v>#REF!</v>
      </c>
      <c r="CB149" s="135" t="e">
        <f>IF(#REF!="","x",#REF!)</f>
        <v>#REF!</v>
      </c>
    </row>
    <row r="150" spans="1:80" x14ac:dyDescent="0.3">
      <c r="A150" s="111" t="s">
        <v>272</v>
      </c>
      <c r="B150" s="94" t="s">
        <v>271</v>
      </c>
      <c r="C150" s="135" t="e">
        <f>IF(#REF!="","x",#REF!)</f>
        <v>#REF!</v>
      </c>
      <c r="D150" s="135" t="e">
        <f>IF(#REF!="","x",#REF!)</f>
        <v>#REF!</v>
      </c>
      <c r="E150" s="135" t="e">
        <f>IF(#REF!="","x",#REF!)</f>
        <v>#REF!</v>
      </c>
      <c r="F150" s="135" t="e">
        <f>IF(#REF!="","x",#REF!)</f>
        <v>#REF!</v>
      </c>
      <c r="G150" s="135" t="e">
        <f>IF(#REF!="","x",#REF!)</f>
        <v>#REF!</v>
      </c>
      <c r="H150" s="135" t="e">
        <f>IF(#REF!="","x",#REF!)</f>
        <v>#REF!</v>
      </c>
      <c r="I150" s="135" t="e">
        <f>IF(#REF!="","x",#REF!)</f>
        <v>#REF!</v>
      </c>
      <c r="J150" s="135" t="e">
        <f>IF(#REF!="","x",#REF!)</f>
        <v>#REF!</v>
      </c>
      <c r="K150" s="135" t="e">
        <f>IF(#REF!="","x",#REF!)</f>
        <v>#REF!</v>
      </c>
      <c r="L150" s="135" t="e">
        <f>IF(#REF!="","x",#REF!)</f>
        <v>#REF!</v>
      </c>
      <c r="M150" s="135" t="e">
        <f>IF(#REF!="","x",#REF!)</f>
        <v>#REF!</v>
      </c>
      <c r="N150" s="135" t="e">
        <f>IF(#REF!="","x",#REF!)</f>
        <v>#REF!</v>
      </c>
      <c r="O150" s="135" t="e">
        <f>IF(#REF!="","x",#REF!)</f>
        <v>#REF!</v>
      </c>
      <c r="P150" s="135" t="e">
        <f>IF(#REF!="","x",#REF!)</f>
        <v>#REF!</v>
      </c>
      <c r="Q150" s="135" t="e">
        <f>IF(#REF!="","x",#REF!)</f>
        <v>#REF!</v>
      </c>
      <c r="R150" s="135" t="e">
        <f>IF(#REF!="","x",#REF!)</f>
        <v>#REF!</v>
      </c>
      <c r="S150" s="135" t="e">
        <f>IF(#REF!="","x",#REF!)</f>
        <v>#REF!</v>
      </c>
      <c r="T150" s="135" t="e">
        <f>IF(#REF!="","x",#REF!)</f>
        <v>#REF!</v>
      </c>
      <c r="U150" s="135" t="e">
        <f>IF(#REF!="","x",#REF!)</f>
        <v>#REF!</v>
      </c>
      <c r="V150" s="135" t="e">
        <f>IF(#REF!="","x",#REF!)</f>
        <v>#REF!</v>
      </c>
      <c r="W150" s="135" t="e">
        <f>IF(#REF!="","x",#REF!)</f>
        <v>#REF!</v>
      </c>
      <c r="X150" s="135" t="e">
        <f>IF(#REF!="","x",#REF!)</f>
        <v>#REF!</v>
      </c>
      <c r="Y150" s="135" t="e">
        <f>IF(#REF!="","x",#REF!)</f>
        <v>#REF!</v>
      </c>
      <c r="Z150" s="135" t="e">
        <f>IF(#REF!="","x",#REF!)</f>
        <v>#REF!</v>
      </c>
      <c r="AA150" s="135" t="e">
        <f>IF(#REF!="","x",#REF!)</f>
        <v>#REF!</v>
      </c>
      <c r="AB150" s="135" t="e">
        <f>IF(#REF!="","x",#REF!)</f>
        <v>#REF!</v>
      </c>
      <c r="AC150" s="135" t="e">
        <f>IF(#REF!="","x",#REF!)</f>
        <v>#REF!</v>
      </c>
      <c r="AD150" s="135" t="e">
        <f>IF(#REF!="","x",#REF!)</f>
        <v>#REF!</v>
      </c>
      <c r="AE150" s="135" t="e">
        <f>IF(#REF!="","x",#REF!)</f>
        <v>#REF!</v>
      </c>
      <c r="AF150" s="135" t="e">
        <f>IF(#REF!="","x",#REF!)</f>
        <v>#REF!</v>
      </c>
      <c r="AG150" s="135" t="e">
        <f>IF(#REF!="","x",#REF!)</f>
        <v>#REF!</v>
      </c>
      <c r="AH150" s="135" t="e">
        <f>IF(#REF!="","x",#REF!)</f>
        <v>#REF!</v>
      </c>
      <c r="AI150" s="135" t="e">
        <f>IF(#REF!="","x",#REF!)</f>
        <v>#REF!</v>
      </c>
      <c r="AJ150" s="135" t="e">
        <f>IF(#REF!="","x",#REF!)</f>
        <v>#REF!</v>
      </c>
      <c r="AK150" s="135" t="e">
        <f>IF(#REF!="","x",#REF!)</f>
        <v>#REF!</v>
      </c>
      <c r="AL150" s="135" t="e">
        <f>IF(#REF!="","x",#REF!)</f>
        <v>#REF!</v>
      </c>
      <c r="AM150" s="135" t="e">
        <f>IF(#REF!="","x",#REF!)</f>
        <v>#REF!</v>
      </c>
      <c r="AN150" s="135" t="e">
        <f>IF(#REF!="","x",#REF!)</f>
        <v>#REF!</v>
      </c>
      <c r="AO150" s="135" t="e">
        <f>IF(#REF!="","x",#REF!)</f>
        <v>#REF!</v>
      </c>
      <c r="AP150" s="135" t="e">
        <f>IF(#REF!="","x",#REF!)</f>
        <v>#REF!</v>
      </c>
      <c r="AQ150" s="135" t="e">
        <f>IF(#REF!="","x",#REF!)</f>
        <v>#REF!</v>
      </c>
      <c r="AR150" s="135" t="e">
        <f>IF(#REF!="","x",#REF!)</f>
        <v>#REF!</v>
      </c>
      <c r="AS150" s="135" t="e">
        <f>IF(#REF!="","x",#REF!)</f>
        <v>#REF!</v>
      </c>
      <c r="AT150" s="135" t="e">
        <f>IF(#REF!="","x",#REF!)</f>
        <v>#REF!</v>
      </c>
      <c r="AU150" s="135" t="e">
        <f>IF(#REF!="","x",#REF!)</f>
        <v>#REF!</v>
      </c>
      <c r="AV150" s="135" t="e">
        <f>IF(#REF!="","x",#REF!)</f>
        <v>#REF!</v>
      </c>
      <c r="AW150" s="135" t="e">
        <f>IF(#REF!="","x",#REF!)</f>
        <v>#REF!</v>
      </c>
      <c r="AX150" s="135" t="e">
        <f>IF(#REF!="","x",#REF!)</f>
        <v>#REF!</v>
      </c>
      <c r="AY150" s="135" t="e">
        <f>IF(#REF!="","x",#REF!)</f>
        <v>#REF!</v>
      </c>
      <c r="AZ150" s="135" t="e">
        <f>IF(#REF!="","x",#REF!)</f>
        <v>#REF!</v>
      </c>
      <c r="BA150" s="135" t="e">
        <f>IF(#REF!="","x",#REF!)</f>
        <v>#REF!</v>
      </c>
      <c r="BB150" s="135" t="e">
        <f>IF(#REF!="","x",#REF!)</f>
        <v>#REF!</v>
      </c>
      <c r="BC150" s="135" t="e">
        <f>IF(#REF!="","x",#REF!)</f>
        <v>#REF!</v>
      </c>
      <c r="BD150" s="135" t="e">
        <f>IF(#REF!="","x",#REF!)</f>
        <v>#REF!</v>
      </c>
      <c r="BE150" s="174" t="e">
        <f>IF(#REF!="","x",YEAR(#REF!))</f>
        <v>#REF!</v>
      </c>
      <c r="BF150" s="174" t="e">
        <f>IF(#REF!="","x",YEAR(#REF!))</f>
        <v>#REF!</v>
      </c>
      <c r="BG150" s="174" t="e">
        <f>IF(#REF!="","x",YEAR(#REF!))</f>
        <v>#REF!</v>
      </c>
      <c r="BH150" s="135" t="e">
        <f>IF(#REF!="","x",#REF!)</f>
        <v>#REF!</v>
      </c>
      <c r="BI150" s="135" t="e">
        <f>IF(#REF!="","x",#REF!)</f>
        <v>#REF!</v>
      </c>
      <c r="BJ150" s="135" t="e">
        <f>IF(#REF!="","x",#REF!)</f>
        <v>#REF!</v>
      </c>
      <c r="BK150" s="135" t="e">
        <f>IF(#REF!="","x",#REF!)</f>
        <v>#REF!</v>
      </c>
      <c r="BL150" s="135" t="e">
        <f>IF(#REF!="","x",#REF!)</f>
        <v>#REF!</v>
      </c>
      <c r="BM150" s="135" t="e">
        <f>IF(#REF!="","x",#REF!)</f>
        <v>#REF!</v>
      </c>
      <c r="BN150" s="135" t="e">
        <f>IF(#REF!="","x",#REF!)</f>
        <v>#REF!</v>
      </c>
      <c r="BO150" s="135" t="e">
        <f>IF(#REF!="","x",#REF!)</f>
        <v>#REF!</v>
      </c>
      <c r="BP150" s="135" t="e">
        <f>IF(#REF!="","x",#REF!)</f>
        <v>#REF!</v>
      </c>
      <c r="BQ150" s="135" t="e">
        <f>IF(#REF!="","x",#REF!)</f>
        <v>#REF!</v>
      </c>
      <c r="BR150" s="135" t="e">
        <f>IF(#REF!="","x",#REF!)</f>
        <v>#REF!</v>
      </c>
      <c r="BS150" s="135" t="e">
        <f>IF(#REF!="","x",#REF!)</f>
        <v>#REF!</v>
      </c>
      <c r="BT150" s="135" t="e">
        <f>IF(#REF!="","x",#REF!)</f>
        <v>#REF!</v>
      </c>
      <c r="BU150" s="135" t="e">
        <f>IF(#REF!="","x",#REF!)</f>
        <v>#REF!</v>
      </c>
      <c r="BV150" s="135" t="e">
        <f>IF(#REF!="","x",#REF!)</f>
        <v>#REF!</v>
      </c>
      <c r="BW150" s="135" t="e">
        <f>IF(#REF!="","x",#REF!)</f>
        <v>#REF!</v>
      </c>
      <c r="BX150" s="135" t="e">
        <f>IF(#REF!="","x",#REF!)</f>
        <v>#REF!</v>
      </c>
      <c r="BY150" s="135" t="e">
        <f>IF(#REF!="","x",#REF!)</f>
        <v>#REF!</v>
      </c>
      <c r="BZ150" s="135" t="e">
        <f>IF(#REF!="","x",#REF!)</f>
        <v>#REF!</v>
      </c>
      <c r="CA150" s="135" t="e">
        <f>IF(#REF!="","x",#REF!)</f>
        <v>#REF!</v>
      </c>
      <c r="CB150" s="135" t="e">
        <f>IF(#REF!="","x",#REF!)</f>
        <v>#REF!</v>
      </c>
    </row>
    <row r="151" spans="1:80" x14ac:dyDescent="0.3">
      <c r="A151" s="111" t="s">
        <v>274</v>
      </c>
      <c r="B151" s="94" t="s">
        <v>273</v>
      </c>
      <c r="C151" s="135" t="e">
        <f>IF(#REF!="","x",#REF!)</f>
        <v>#REF!</v>
      </c>
      <c r="D151" s="135" t="e">
        <f>IF(#REF!="","x",#REF!)</f>
        <v>#REF!</v>
      </c>
      <c r="E151" s="135" t="e">
        <f>IF(#REF!="","x",#REF!)</f>
        <v>#REF!</v>
      </c>
      <c r="F151" s="135" t="e">
        <f>IF(#REF!="","x",#REF!)</f>
        <v>#REF!</v>
      </c>
      <c r="G151" s="135" t="e">
        <f>IF(#REF!="","x",#REF!)</f>
        <v>#REF!</v>
      </c>
      <c r="H151" s="135" t="e">
        <f>IF(#REF!="","x",#REF!)</f>
        <v>#REF!</v>
      </c>
      <c r="I151" s="135" t="e">
        <f>IF(#REF!="","x",#REF!)</f>
        <v>#REF!</v>
      </c>
      <c r="J151" s="135" t="e">
        <f>IF(#REF!="","x",#REF!)</f>
        <v>#REF!</v>
      </c>
      <c r="K151" s="135" t="e">
        <f>IF(#REF!="","x",#REF!)</f>
        <v>#REF!</v>
      </c>
      <c r="L151" s="135" t="e">
        <f>IF(#REF!="","x",#REF!)</f>
        <v>#REF!</v>
      </c>
      <c r="M151" s="135" t="e">
        <f>IF(#REF!="","x",#REF!)</f>
        <v>#REF!</v>
      </c>
      <c r="N151" s="135" t="e">
        <f>IF(#REF!="","x",#REF!)</f>
        <v>#REF!</v>
      </c>
      <c r="O151" s="135" t="e">
        <f>IF(#REF!="","x",#REF!)</f>
        <v>#REF!</v>
      </c>
      <c r="P151" s="135" t="e">
        <f>IF(#REF!="","x",#REF!)</f>
        <v>#REF!</v>
      </c>
      <c r="Q151" s="135" t="e">
        <f>IF(#REF!="","x",#REF!)</f>
        <v>#REF!</v>
      </c>
      <c r="R151" s="135" t="e">
        <f>IF(#REF!="","x",#REF!)</f>
        <v>#REF!</v>
      </c>
      <c r="S151" s="135" t="e">
        <f>IF(#REF!="","x",#REF!)</f>
        <v>#REF!</v>
      </c>
      <c r="T151" s="135" t="e">
        <f>IF(#REF!="","x",#REF!)</f>
        <v>#REF!</v>
      </c>
      <c r="U151" s="135" t="e">
        <f>IF(#REF!="","x",#REF!)</f>
        <v>#REF!</v>
      </c>
      <c r="V151" s="135" t="e">
        <f>IF(#REF!="","x",#REF!)</f>
        <v>#REF!</v>
      </c>
      <c r="W151" s="135" t="e">
        <f>IF(#REF!="","x",#REF!)</f>
        <v>#REF!</v>
      </c>
      <c r="X151" s="135" t="e">
        <f>IF(#REF!="","x",#REF!)</f>
        <v>#REF!</v>
      </c>
      <c r="Y151" s="135" t="e">
        <f>IF(#REF!="","x",#REF!)</f>
        <v>#REF!</v>
      </c>
      <c r="Z151" s="135" t="e">
        <f>IF(#REF!="","x",#REF!)</f>
        <v>#REF!</v>
      </c>
      <c r="AA151" s="135" t="e">
        <f>IF(#REF!="","x",#REF!)</f>
        <v>#REF!</v>
      </c>
      <c r="AB151" s="135" t="e">
        <f>IF(#REF!="","x",#REF!)</f>
        <v>#REF!</v>
      </c>
      <c r="AC151" s="135" t="e">
        <f>IF(#REF!="","x",#REF!)</f>
        <v>#REF!</v>
      </c>
      <c r="AD151" s="135" t="e">
        <f>IF(#REF!="","x",#REF!)</f>
        <v>#REF!</v>
      </c>
      <c r="AE151" s="135" t="e">
        <f>IF(#REF!="","x",#REF!)</f>
        <v>#REF!</v>
      </c>
      <c r="AF151" s="135" t="e">
        <f>IF(#REF!="","x",#REF!)</f>
        <v>#REF!</v>
      </c>
      <c r="AG151" s="135" t="e">
        <f>IF(#REF!="","x",#REF!)</f>
        <v>#REF!</v>
      </c>
      <c r="AH151" s="135" t="e">
        <f>IF(#REF!="","x",#REF!)</f>
        <v>#REF!</v>
      </c>
      <c r="AI151" s="135" t="e">
        <f>IF(#REF!="","x",#REF!)</f>
        <v>#REF!</v>
      </c>
      <c r="AJ151" s="135" t="e">
        <f>IF(#REF!="","x",#REF!)</f>
        <v>#REF!</v>
      </c>
      <c r="AK151" s="135" t="e">
        <f>IF(#REF!="","x",#REF!)</f>
        <v>#REF!</v>
      </c>
      <c r="AL151" s="135" t="e">
        <f>IF(#REF!="","x",#REF!)</f>
        <v>#REF!</v>
      </c>
      <c r="AM151" s="135" t="e">
        <f>IF(#REF!="","x",#REF!)</f>
        <v>#REF!</v>
      </c>
      <c r="AN151" s="135" t="e">
        <f>IF(#REF!="","x",#REF!)</f>
        <v>#REF!</v>
      </c>
      <c r="AO151" s="135" t="e">
        <f>IF(#REF!="","x",#REF!)</f>
        <v>#REF!</v>
      </c>
      <c r="AP151" s="135" t="e">
        <f>IF(#REF!="","x",#REF!)</f>
        <v>#REF!</v>
      </c>
      <c r="AQ151" s="135" t="e">
        <f>IF(#REF!="","x",#REF!)</f>
        <v>#REF!</v>
      </c>
      <c r="AR151" s="135" t="e">
        <f>IF(#REF!="","x",#REF!)</f>
        <v>#REF!</v>
      </c>
      <c r="AS151" s="135" t="e">
        <f>IF(#REF!="","x",#REF!)</f>
        <v>#REF!</v>
      </c>
      <c r="AT151" s="135" t="e">
        <f>IF(#REF!="","x",#REF!)</f>
        <v>#REF!</v>
      </c>
      <c r="AU151" s="135" t="e">
        <f>IF(#REF!="","x",#REF!)</f>
        <v>#REF!</v>
      </c>
      <c r="AV151" s="135" t="e">
        <f>IF(#REF!="","x",#REF!)</f>
        <v>#REF!</v>
      </c>
      <c r="AW151" s="135" t="e">
        <f>IF(#REF!="","x",#REF!)</f>
        <v>#REF!</v>
      </c>
      <c r="AX151" s="135" t="e">
        <f>IF(#REF!="","x",#REF!)</f>
        <v>#REF!</v>
      </c>
      <c r="AY151" s="135" t="e">
        <f>IF(#REF!="","x",#REF!)</f>
        <v>#REF!</v>
      </c>
      <c r="AZ151" s="135" t="e">
        <f>IF(#REF!="","x",#REF!)</f>
        <v>#REF!</v>
      </c>
      <c r="BA151" s="135" t="e">
        <f>IF(#REF!="","x",#REF!)</f>
        <v>#REF!</v>
      </c>
      <c r="BB151" s="135" t="e">
        <f>IF(#REF!="","x",#REF!)</f>
        <v>#REF!</v>
      </c>
      <c r="BC151" s="135" t="e">
        <f>IF(#REF!="","x",#REF!)</f>
        <v>#REF!</v>
      </c>
      <c r="BD151" s="135" t="e">
        <f>IF(#REF!="","x",#REF!)</f>
        <v>#REF!</v>
      </c>
      <c r="BE151" s="174" t="e">
        <f>IF(#REF!="","x",YEAR(#REF!))</f>
        <v>#REF!</v>
      </c>
      <c r="BF151" s="174" t="e">
        <f>IF(#REF!="","x",YEAR(#REF!))</f>
        <v>#REF!</v>
      </c>
      <c r="BG151" s="174" t="e">
        <f>IF(#REF!="","x",YEAR(#REF!))</f>
        <v>#REF!</v>
      </c>
      <c r="BH151" s="135" t="e">
        <f>IF(#REF!="","x",#REF!)</f>
        <v>#REF!</v>
      </c>
      <c r="BI151" s="135" t="e">
        <f>IF(#REF!="","x",#REF!)</f>
        <v>#REF!</v>
      </c>
      <c r="BJ151" s="135" t="e">
        <f>IF(#REF!="","x",#REF!)</f>
        <v>#REF!</v>
      </c>
      <c r="BK151" s="135" t="e">
        <f>IF(#REF!="","x",#REF!)</f>
        <v>#REF!</v>
      </c>
      <c r="BL151" s="135" t="e">
        <f>IF(#REF!="","x",#REF!)</f>
        <v>#REF!</v>
      </c>
      <c r="BM151" s="135" t="e">
        <f>IF(#REF!="","x",#REF!)</f>
        <v>#REF!</v>
      </c>
      <c r="BN151" s="135" t="e">
        <f>IF(#REF!="","x",#REF!)</f>
        <v>#REF!</v>
      </c>
      <c r="BO151" s="135" t="e">
        <f>IF(#REF!="","x",#REF!)</f>
        <v>#REF!</v>
      </c>
      <c r="BP151" s="135" t="e">
        <f>IF(#REF!="","x",#REF!)</f>
        <v>#REF!</v>
      </c>
      <c r="BQ151" s="135" t="e">
        <f>IF(#REF!="","x",#REF!)</f>
        <v>#REF!</v>
      </c>
      <c r="BR151" s="135" t="e">
        <f>IF(#REF!="","x",#REF!)</f>
        <v>#REF!</v>
      </c>
      <c r="BS151" s="135" t="e">
        <f>IF(#REF!="","x",#REF!)</f>
        <v>#REF!</v>
      </c>
      <c r="BT151" s="135" t="e">
        <f>IF(#REF!="","x",#REF!)</f>
        <v>#REF!</v>
      </c>
      <c r="BU151" s="135" t="e">
        <f>IF(#REF!="","x",#REF!)</f>
        <v>#REF!</v>
      </c>
      <c r="BV151" s="135" t="e">
        <f>IF(#REF!="","x",#REF!)</f>
        <v>#REF!</v>
      </c>
      <c r="BW151" s="135" t="e">
        <f>IF(#REF!="","x",#REF!)</f>
        <v>#REF!</v>
      </c>
      <c r="BX151" s="135" t="e">
        <f>IF(#REF!="","x",#REF!)</f>
        <v>#REF!</v>
      </c>
      <c r="BY151" s="135" t="e">
        <f>IF(#REF!="","x",#REF!)</f>
        <v>#REF!</v>
      </c>
      <c r="BZ151" s="135" t="e">
        <f>IF(#REF!="","x",#REF!)</f>
        <v>#REF!</v>
      </c>
      <c r="CA151" s="135" t="e">
        <f>IF(#REF!="","x",#REF!)</f>
        <v>#REF!</v>
      </c>
      <c r="CB151" s="135" t="e">
        <f>IF(#REF!="","x",#REF!)</f>
        <v>#REF!</v>
      </c>
    </row>
    <row r="152" spans="1:80" x14ac:dyDescent="0.3">
      <c r="A152" s="111" t="s">
        <v>276</v>
      </c>
      <c r="B152" s="94" t="s">
        <v>275</v>
      </c>
      <c r="C152" s="135" t="e">
        <f>IF(#REF!="","x",#REF!)</f>
        <v>#REF!</v>
      </c>
      <c r="D152" s="135" t="e">
        <f>IF(#REF!="","x",#REF!)</f>
        <v>#REF!</v>
      </c>
      <c r="E152" s="135" t="e">
        <f>IF(#REF!="","x",#REF!)</f>
        <v>#REF!</v>
      </c>
      <c r="F152" s="135" t="e">
        <f>IF(#REF!="","x",#REF!)</f>
        <v>#REF!</v>
      </c>
      <c r="G152" s="135" t="e">
        <f>IF(#REF!="","x",#REF!)</f>
        <v>#REF!</v>
      </c>
      <c r="H152" s="135" t="e">
        <f>IF(#REF!="","x",#REF!)</f>
        <v>#REF!</v>
      </c>
      <c r="I152" s="135" t="e">
        <f>IF(#REF!="","x",#REF!)</f>
        <v>#REF!</v>
      </c>
      <c r="J152" s="135" t="e">
        <f>IF(#REF!="","x",#REF!)</f>
        <v>#REF!</v>
      </c>
      <c r="K152" s="135" t="e">
        <f>IF(#REF!="","x",#REF!)</f>
        <v>#REF!</v>
      </c>
      <c r="L152" s="135" t="e">
        <f>IF(#REF!="","x",#REF!)</f>
        <v>#REF!</v>
      </c>
      <c r="M152" s="135" t="e">
        <f>IF(#REF!="","x",#REF!)</f>
        <v>#REF!</v>
      </c>
      <c r="N152" s="135" t="e">
        <f>IF(#REF!="","x",#REF!)</f>
        <v>#REF!</v>
      </c>
      <c r="O152" s="135" t="e">
        <f>IF(#REF!="","x",#REF!)</f>
        <v>#REF!</v>
      </c>
      <c r="P152" s="135" t="e">
        <f>IF(#REF!="","x",#REF!)</f>
        <v>#REF!</v>
      </c>
      <c r="Q152" s="135" t="e">
        <f>IF(#REF!="","x",#REF!)</f>
        <v>#REF!</v>
      </c>
      <c r="R152" s="135" t="e">
        <f>IF(#REF!="","x",#REF!)</f>
        <v>#REF!</v>
      </c>
      <c r="S152" s="135" t="e">
        <f>IF(#REF!="","x",#REF!)</f>
        <v>#REF!</v>
      </c>
      <c r="T152" s="135" t="e">
        <f>IF(#REF!="","x",#REF!)</f>
        <v>#REF!</v>
      </c>
      <c r="U152" s="135" t="e">
        <f>IF(#REF!="","x",#REF!)</f>
        <v>#REF!</v>
      </c>
      <c r="V152" s="135" t="e">
        <f>IF(#REF!="","x",#REF!)</f>
        <v>#REF!</v>
      </c>
      <c r="W152" s="135" t="e">
        <f>IF(#REF!="","x",#REF!)</f>
        <v>#REF!</v>
      </c>
      <c r="X152" s="135" t="e">
        <f>IF(#REF!="","x",#REF!)</f>
        <v>#REF!</v>
      </c>
      <c r="Y152" s="135" t="e">
        <f>IF(#REF!="","x",#REF!)</f>
        <v>#REF!</v>
      </c>
      <c r="Z152" s="135" t="e">
        <f>IF(#REF!="","x",#REF!)</f>
        <v>#REF!</v>
      </c>
      <c r="AA152" s="135" t="e">
        <f>IF(#REF!="","x",#REF!)</f>
        <v>#REF!</v>
      </c>
      <c r="AB152" s="135" t="e">
        <f>IF(#REF!="","x",#REF!)</f>
        <v>#REF!</v>
      </c>
      <c r="AC152" s="135" t="e">
        <f>IF(#REF!="","x",#REF!)</f>
        <v>#REF!</v>
      </c>
      <c r="AD152" s="135" t="e">
        <f>IF(#REF!="","x",#REF!)</f>
        <v>#REF!</v>
      </c>
      <c r="AE152" s="135" t="e">
        <f>IF(#REF!="","x",#REF!)</f>
        <v>#REF!</v>
      </c>
      <c r="AF152" s="135" t="e">
        <f>IF(#REF!="","x",#REF!)</f>
        <v>#REF!</v>
      </c>
      <c r="AG152" s="135" t="e">
        <f>IF(#REF!="","x",#REF!)</f>
        <v>#REF!</v>
      </c>
      <c r="AH152" s="135" t="e">
        <f>IF(#REF!="","x",#REF!)</f>
        <v>#REF!</v>
      </c>
      <c r="AI152" s="135" t="e">
        <f>IF(#REF!="","x",#REF!)</f>
        <v>#REF!</v>
      </c>
      <c r="AJ152" s="135" t="e">
        <f>IF(#REF!="","x",#REF!)</f>
        <v>#REF!</v>
      </c>
      <c r="AK152" s="135" t="e">
        <f>IF(#REF!="","x",#REF!)</f>
        <v>#REF!</v>
      </c>
      <c r="AL152" s="135" t="e">
        <f>IF(#REF!="","x",#REF!)</f>
        <v>#REF!</v>
      </c>
      <c r="AM152" s="135" t="e">
        <f>IF(#REF!="","x",#REF!)</f>
        <v>#REF!</v>
      </c>
      <c r="AN152" s="135" t="e">
        <f>IF(#REF!="","x",#REF!)</f>
        <v>#REF!</v>
      </c>
      <c r="AO152" s="135" t="e">
        <f>IF(#REF!="","x",#REF!)</f>
        <v>#REF!</v>
      </c>
      <c r="AP152" s="135" t="e">
        <f>IF(#REF!="","x",#REF!)</f>
        <v>#REF!</v>
      </c>
      <c r="AQ152" s="135" t="e">
        <f>IF(#REF!="","x",#REF!)</f>
        <v>#REF!</v>
      </c>
      <c r="AR152" s="135" t="e">
        <f>IF(#REF!="","x",#REF!)</f>
        <v>#REF!</v>
      </c>
      <c r="AS152" s="135" t="e">
        <f>IF(#REF!="","x",#REF!)</f>
        <v>#REF!</v>
      </c>
      <c r="AT152" s="135" t="e">
        <f>IF(#REF!="","x",#REF!)</f>
        <v>#REF!</v>
      </c>
      <c r="AU152" s="135" t="e">
        <f>IF(#REF!="","x",#REF!)</f>
        <v>#REF!</v>
      </c>
      <c r="AV152" s="135" t="e">
        <f>IF(#REF!="","x",#REF!)</f>
        <v>#REF!</v>
      </c>
      <c r="AW152" s="135" t="e">
        <f>IF(#REF!="","x",#REF!)</f>
        <v>#REF!</v>
      </c>
      <c r="AX152" s="135" t="e">
        <f>IF(#REF!="","x",#REF!)</f>
        <v>#REF!</v>
      </c>
      <c r="AY152" s="135" t="e">
        <f>IF(#REF!="","x",#REF!)</f>
        <v>#REF!</v>
      </c>
      <c r="AZ152" s="135" t="e">
        <f>IF(#REF!="","x",#REF!)</f>
        <v>#REF!</v>
      </c>
      <c r="BA152" s="135" t="e">
        <f>IF(#REF!="","x",#REF!)</f>
        <v>#REF!</v>
      </c>
      <c r="BB152" s="135" t="e">
        <f>IF(#REF!="","x",#REF!)</f>
        <v>#REF!</v>
      </c>
      <c r="BC152" s="135" t="e">
        <f>IF(#REF!="","x",#REF!)</f>
        <v>#REF!</v>
      </c>
      <c r="BD152" s="135" t="e">
        <f>IF(#REF!="","x",#REF!)</f>
        <v>#REF!</v>
      </c>
      <c r="BE152" s="174" t="e">
        <f>IF(#REF!="","x",YEAR(#REF!))</f>
        <v>#REF!</v>
      </c>
      <c r="BF152" s="174" t="e">
        <f>IF(#REF!="","x",YEAR(#REF!))</f>
        <v>#REF!</v>
      </c>
      <c r="BG152" s="174" t="e">
        <f>IF(#REF!="","x",YEAR(#REF!))</f>
        <v>#REF!</v>
      </c>
      <c r="BH152" s="135" t="e">
        <f>IF(#REF!="","x",#REF!)</f>
        <v>#REF!</v>
      </c>
      <c r="BI152" s="135" t="e">
        <f>IF(#REF!="","x",#REF!)</f>
        <v>#REF!</v>
      </c>
      <c r="BJ152" s="135" t="e">
        <f>IF(#REF!="","x",#REF!)</f>
        <v>#REF!</v>
      </c>
      <c r="BK152" s="135" t="e">
        <f>IF(#REF!="","x",#REF!)</f>
        <v>#REF!</v>
      </c>
      <c r="BL152" s="135" t="e">
        <f>IF(#REF!="","x",#REF!)</f>
        <v>#REF!</v>
      </c>
      <c r="BM152" s="135" t="e">
        <f>IF(#REF!="","x",#REF!)</f>
        <v>#REF!</v>
      </c>
      <c r="BN152" s="135" t="e">
        <f>IF(#REF!="","x",#REF!)</f>
        <v>#REF!</v>
      </c>
      <c r="BO152" s="135" t="e">
        <f>IF(#REF!="","x",#REF!)</f>
        <v>#REF!</v>
      </c>
      <c r="BP152" s="135" t="e">
        <f>IF(#REF!="","x",#REF!)</f>
        <v>#REF!</v>
      </c>
      <c r="BQ152" s="135" t="e">
        <f>IF(#REF!="","x",#REF!)</f>
        <v>#REF!</v>
      </c>
      <c r="BR152" s="135" t="e">
        <f>IF(#REF!="","x",#REF!)</f>
        <v>#REF!</v>
      </c>
      <c r="BS152" s="135" t="e">
        <f>IF(#REF!="","x",#REF!)</f>
        <v>#REF!</v>
      </c>
      <c r="BT152" s="135" t="e">
        <f>IF(#REF!="","x",#REF!)</f>
        <v>#REF!</v>
      </c>
      <c r="BU152" s="135" t="e">
        <f>IF(#REF!="","x",#REF!)</f>
        <v>#REF!</v>
      </c>
      <c r="BV152" s="135" t="e">
        <f>IF(#REF!="","x",#REF!)</f>
        <v>#REF!</v>
      </c>
      <c r="BW152" s="135" t="e">
        <f>IF(#REF!="","x",#REF!)</f>
        <v>#REF!</v>
      </c>
      <c r="BX152" s="135" t="e">
        <f>IF(#REF!="","x",#REF!)</f>
        <v>#REF!</v>
      </c>
      <c r="BY152" s="135" t="e">
        <f>IF(#REF!="","x",#REF!)</f>
        <v>#REF!</v>
      </c>
      <c r="BZ152" s="135" t="e">
        <f>IF(#REF!="","x",#REF!)</f>
        <v>#REF!</v>
      </c>
      <c r="CA152" s="135" t="e">
        <f>IF(#REF!="","x",#REF!)</f>
        <v>#REF!</v>
      </c>
      <c r="CB152" s="135" t="e">
        <f>IF(#REF!="","x",#REF!)</f>
        <v>#REF!</v>
      </c>
    </row>
    <row r="153" spans="1:80" x14ac:dyDescent="0.3">
      <c r="A153" s="111" t="s">
        <v>278</v>
      </c>
      <c r="B153" s="94" t="s">
        <v>277</v>
      </c>
      <c r="C153" s="135" t="e">
        <f>IF(#REF!="","x",#REF!)</f>
        <v>#REF!</v>
      </c>
      <c r="D153" s="135" t="e">
        <f>IF(#REF!="","x",#REF!)</f>
        <v>#REF!</v>
      </c>
      <c r="E153" s="135" t="e">
        <f>IF(#REF!="","x",#REF!)</f>
        <v>#REF!</v>
      </c>
      <c r="F153" s="135" t="e">
        <f>IF(#REF!="","x",#REF!)</f>
        <v>#REF!</v>
      </c>
      <c r="G153" s="135" t="e">
        <f>IF(#REF!="","x",#REF!)</f>
        <v>#REF!</v>
      </c>
      <c r="H153" s="135" t="e">
        <f>IF(#REF!="","x",#REF!)</f>
        <v>#REF!</v>
      </c>
      <c r="I153" s="135" t="e">
        <f>IF(#REF!="","x",#REF!)</f>
        <v>#REF!</v>
      </c>
      <c r="J153" s="135" t="e">
        <f>IF(#REF!="","x",#REF!)</f>
        <v>#REF!</v>
      </c>
      <c r="K153" s="135" t="e">
        <f>IF(#REF!="","x",#REF!)</f>
        <v>#REF!</v>
      </c>
      <c r="L153" s="135" t="e">
        <f>IF(#REF!="","x",#REF!)</f>
        <v>#REF!</v>
      </c>
      <c r="M153" s="135" t="e">
        <f>IF(#REF!="","x",#REF!)</f>
        <v>#REF!</v>
      </c>
      <c r="N153" s="135" t="e">
        <f>IF(#REF!="","x",#REF!)</f>
        <v>#REF!</v>
      </c>
      <c r="O153" s="135" t="e">
        <f>IF(#REF!="","x",#REF!)</f>
        <v>#REF!</v>
      </c>
      <c r="P153" s="135" t="e">
        <f>IF(#REF!="","x",#REF!)</f>
        <v>#REF!</v>
      </c>
      <c r="Q153" s="135" t="e">
        <f>IF(#REF!="","x",#REF!)</f>
        <v>#REF!</v>
      </c>
      <c r="R153" s="135" t="e">
        <f>IF(#REF!="","x",#REF!)</f>
        <v>#REF!</v>
      </c>
      <c r="S153" s="135" t="e">
        <f>IF(#REF!="","x",#REF!)</f>
        <v>#REF!</v>
      </c>
      <c r="T153" s="135" t="e">
        <f>IF(#REF!="","x",#REF!)</f>
        <v>#REF!</v>
      </c>
      <c r="U153" s="135" t="e">
        <f>IF(#REF!="","x",#REF!)</f>
        <v>#REF!</v>
      </c>
      <c r="V153" s="135" t="e">
        <f>IF(#REF!="","x",#REF!)</f>
        <v>#REF!</v>
      </c>
      <c r="W153" s="135" t="e">
        <f>IF(#REF!="","x",#REF!)</f>
        <v>#REF!</v>
      </c>
      <c r="X153" s="135" t="e">
        <f>IF(#REF!="","x",#REF!)</f>
        <v>#REF!</v>
      </c>
      <c r="Y153" s="135" t="e">
        <f>IF(#REF!="","x",#REF!)</f>
        <v>#REF!</v>
      </c>
      <c r="Z153" s="135" t="e">
        <f>IF(#REF!="","x",#REF!)</f>
        <v>#REF!</v>
      </c>
      <c r="AA153" s="135" t="e">
        <f>IF(#REF!="","x",#REF!)</f>
        <v>#REF!</v>
      </c>
      <c r="AB153" s="135" t="e">
        <f>IF(#REF!="","x",#REF!)</f>
        <v>#REF!</v>
      </c>
      <c r="AC153" s="135" t="e">
        <f>IF(#REF!="","x",#REF!)</f>
        <v>#REF!</v>
      </c>
      <c r="AD153" s="135" t="e">
        <f>IF(#REF!="","x",#REF!)</f>
        <v>#REF!</v>
      </c>
      <c r="AE153" s="135" t="e">
        <f>IF(#REF!="","x",#REF!)</f>
        <v>#REF!</v>
      </c>
      <c r="AF153" s="135" t="e">
        <f>IF(#REF!="","x",#REF!)</f>
        <v>#REF!</v>
      </c>
      <c r="AG153" s="135" t="e">
        <f>IF(#REF!="","x",#REF!)</f>
        <v>#REF!</v>
      </c>
      <c r="AH153" s="135" t="e">
        <f>IF(#REF!="","x",#REF!)</f>
        <v>#REF!</v>
      </c>
      <c r="AI153" s="135" t="e">
        <f>IF(#REF!="","x",#REF!)</f>
        <v>#REF!</v>
      </c>
      <c r="AJ153" s="135" t="e">
        <f>IF(#REF!="","x",#REF!)</f>
        <v>#REF!</v>
      </c>
      <c r="AK153" s="135" t="e">
        <f>IF(#REF!="","x",#REF!)</f>
        <v>#REF!</v>
      </c>
      <c r="AL153" s="135" t="e">
        <f>IF(#REF!="","x",#REF!)</f>
        <v>#REF!</v>
      </c>
      <c r="AM153" s="135" t="e">
        <f>IF(#REF!="","x",#REF!)</f>
        <v>#REF!</v>
      </c>
      <c r="AN153" s="135" t="e">
        <f>IF(#REF!="","x",#REF!)</f>
        <v>#REF!</v>
      </c>
      <c r="AO153" s="135" t="e">
        <f>IF(#REF!="","x",#REF!)</f>
        <v>#REF!</v>
      </c>
      <c r="AP153" s="135" t="e">
        <f>IF(#REF!="","x",#REF!)</f>
        <v>#REF!</v>
      </c>
      <c r="AQ153" s="135" t="e">
        <f>IF(#REF!="","x",#REF!)</f>
        <v>#REF!</v>
      </c>
      <c r="AR153" s="135" t="e">
        <f>IF(#REF!="","x",#REF!)</f>
        <v>#REF!</v>
      </c>
      <c r="AS153" s="135" t="e">
        <f>IF(#REF!="","x",#REF!)</f>
        <v>#REF!</v>
      </c>
      <c r="AT153" s="135" t="e">
        <f>IF(#REF!="","x",#REF!)</f>
        <v>#REF!</v>
      </c>
      <c r="AU153" s="135" t="e">
        <f>IF(#REF!="","x",#REF!)</f>
        <v>#REF!</v>
      </c>
      <c r="AV153" s="135" t="e">
        <f>IF(#REF!="","x",#REF!)</f>
        <v>#REF!</v>
      </c>
      <c r="AW153" s="135" t="e">
        <f>IF(#REF!="","x",#REF!)</f>
        <v>#REF!</v>
      </c>
      <c r="AX153" s="135" t="e">
        <f>IF(#REF!="","x",#REF!)</f>
        <v>#REF!</v>
      </c>
      <c r="AY153" s="135" t="e">
        <f>IF(#REF!="","x",#REF!)</f>
        <v>#REF!</v>
      </c>
      <c r="AZ153" s="135" t="e">
        <f>IF(#REF!="","x",#REF!)</f>
        <v>#REF!</v>
      </c>
      <c r="BA153" s="135" t="e">
        <f>IF(#REF!="","x",#REF!)</f>
        <v>#REF!</v>
      </c>
      <c r="BB153" s="135" t="e">
        <f>IF(#REF!="","x",#REF!)</f>
        <v>#REF!</v>
      </c>
      <c r="BC153" s="135" t="e">
        <f>IF(#REF!="","x",#REF!)</f>
        <v>#REF!</v>
      </c>
      <c r="BD153" s="135" t="e">
        <f>IF(#REF!="","x",#REF!)</f>
        <v>#REF!</v>
      </c>
      <c r="BE153" s="174" t="e">
        <f>IF(#REF!="","x",YEAR(#REF!))</f>
        <v>#REF!</v>
      </c>
      <c r="BF153" s="174" t="e">
        <f>IF(#REF!="","x",YEAR(#REF!))</f>
        <v>#REF!</v>
      </c>
      <c r="BG153" s="174" t="e">
        <f>IF(#REF!="","x",YEAR(#REF!))</f>
        <v>#REF!</v>
      </c>
      <c r="BH153" s="135" t="e">
        <f>IF(#REF!="","x",#REF!)</f>
        <v>#REF!</v>
      </c>
      <c r="BI153" s="135" t="e">
        <f>IF(#REF!="","x",#REF!)</f>
        <v>#REF!</v>
      </c>
      <c r="BJ153" s="135" t="e">
        <f>IF(#REF!="","x",#REF!)</f>
        <v>#REF!</v>
      </c>
      <c r="BK153" s="135" t="e">
        <f>IF(#REF!="","x",#REF!)</f>
        <v>#REF!</v>
      </c>
      <c r="BL153" s="135" t="e">
        <f>IF(#REF!="","x",#REF!)</f>
        <v>#REF!</v>
      </c>
      <c r="BM153" s="135" t="e">
        <f>IF(#REF!="","x",#REF!)</f>
        <v>#REF!</v>
      </c>
      <c r="BN153" s="135" t="e">
        <f>IF(#REF!="","x",#REF!)</f>
        <v>#REF!</v>
      </c>
      <c r="BO153" s="135" t="e">
        <f>IF(#REF!="","x",#REF!)</f>
        <v>#REF!</v>
      </c>
      <c r="BP153" s="135" t="e">
        <f>IF(#REF!="","x",#REF!)</f>
        <v>#REF!</v>
      </c>
      <c r="BQ153" s="135" t="e">
        <f>IF(#REF!="","x",#REF!)</f>
        <v>#REF!</v>
      </c>
      <c r="BR153" s="135" t="e">
        <f>IF(#REF!="","x",#REF!)</f>
        <v>#REF!</v>
      </c>
      <c r="BS153" s="135" t="e">
        <f>IF(#REF!="","x",#REF!)</f>
        <v>#REF!</v>
      </c>
      <c r="BT153" s="135" t="e">
        <f>IF(#REF!="","x",#REF!)</f>
        <v>#REF!</v>
      </c>
      <c r="BU153" s="135" t="e">
        <f>IF(#REF!="","x",#REF!)</f>
        <v>#REF!</v>
      </c>
      <c r="BV153" s="135" t="e">
        <f>IF(#REF!="","x",#REF!)</f>
        <v>#REF!</v>
      </c>
      <c r="BW153" s="135" t="e">
        <f>IF(#REF!="","x",#REF!)</f>
        <v>#REF!</v>
      </c>
      <c r="BX153" s="135" t="e">
        <f>IF(#REF!="","x",#REF!)</f>
        <v>#REF!</v>
      </c>
      <c r="BY153" s="135" t="e">
        <f>IF(#REF!="","x",#REF!)</f>
        <v>#REF!</v>
      </c>
      <c r="BZ153" s="135" t="e">
        <f>IF(#REF!="","x",#REF!)</f>
        <v>#REF!</v>
      </c>
      <c r="CA153" s="135" t="e">
        <f>IF(#REF!="","x",#REF!)</f>
        <v>#REF!</v>
      </c>
      <c r="CB153" s="135" t="e">
        <f>IF(#REF!="","x",#REF!)</f>
        <v>#REF!</v>
      </c>
    </row>
    <row r="154" spans="1:80" x14ac:dyDescent="0.3">
      <c r="A154" s="111" t="s">
        <v>280</v>
      </c>
      <c r="B154" s="94" t="s">
        <v>279</v>
      </c>
      <c r="C154" s="135" t="e">
        <f>IF(#REF!="","x",#REF!)</f>
        <v>#REF!</v>
      </c>
      <c r="D154" s="135" t="e">
        <f>IF(#REF!="","x",#REF!)</f>
        <v>#REF!</v>
      </c>
      <c r="E154" s="135" t="e">
        <f>IF(#REF!="","x",#REF!)</f>
        <v>#REF!</v>
      </c>
      <c r="F154" s="135" t="e">
        <f>IF(#REF!="","x",#REF!)</f>
        <v>#REF!</v>
      </c>
      <c r="G154" s="135" t="e">
        <f>IF(#REF!="","x",#REF!)</f>
        <v>#REF!</v>
      </c>
      <c r="H154" s="135" t="e">
        <f>IF(#REF!="","x",#REF!)</f>
        <v>#REF!</v>
      </c>
      <c r="I154" s="135" t="e">
        <f>IF(#REF!="","x",#REF!)</f>
        <v>#REF!</v>
      </c>
      <c r="J154" s="135" t="e">
        <f>IF(#REF!="","x",#REF!)</f>
        <v>#REF!</v>
      </c>
      <c r="K154" s="135" t="e">
        <f>IF(#REF!="","x",#REF!)</f>
        <v>#REF!</v>
      </c>
      <c r="L154" s="135" t="e">
        <f>IF(#REF!="","x",#REF!)</f>
        <v>#REF!</v>
      </c>
      <c r="M154" s="135" t="e">
        <f>IF(#REF!="","x",#REF!)</f>
        <v>#REF!</v>
      </c>
      <c r="N154" s="135" t="e">
        <f>IF(#REF!="","x",#REF!)</f>
        <v>#REF!</v>
      </c>
      <c r="O154" s="135" t="e">
        <f>IF(#REF!="","x",#REF!)</f>
        <v>#REF!</v>
      </c>
      <c r="P154" s="135" t="e">
        <f>IF(#REF!="","x",#REF!)</f>
        <v>#REF!</v>
      </c>
      <c r="Q154" s="135" t="e">
        <f>IF(#REF!="","x",#REF!)</f>
        <v>#REF!</v>
      </c>
      <c r="R154" s="135" t="e">
        <f>IF(#REF!="","x",#REF!)</f>
        <v>#REF!</v>
      </c>
      <c r="S154" s="135" t="e">
        <f>IF(#REF!="","x",#REF!)</f>
        <v>#REF!</v>
      </c>
      <c r="T154" s="135" t="e">
        <f>IF(#REF!="","x",#REF!)</f>
        <v>#REF!</v>
      </c>
      <c r="U154" s="135" t="e">
        <f>IF(#REF!="","x",#REF!)</f>
        <v>#REF!</v>
      </c>
      <c r="V154" s="135" t="e">
        <f>IF(#REF!="","x",#REF!)</f>
        <v>#REF!</v>
      </c>
      <c r="W154" s="135" t="e">
        <f>IF(#REF!="","x",#REF!)</f>
        <v>#REF!</v>
      </c>
      <c r="X154" s="135" t="e">
        <f>IF(#REF!="","x",#REF!)</f>
        <v>#REF!</v>
      </c>
      <c r="Y154" s="135" t="e">
        <f>IF(#REF!="","x",#REF!)</f>
        <v>#REF!</v>
      </c>
      <c r="Z154" s="135" t="e">
        <f>IF(#REF!="","x",#REF!)</f>
        <v>#REF!</v>
      </c>
      <c r="AA154" s="135" t="e">
        <f>IF(#REF!="","x",#REF!)</f>
        <v>#REF!</v>
      </c>
      <c r="AB154" s="135" t="e">
        <f>IF(#REF!="","x",#REF!)</f>
        <v>#REF!</v>
      </c>
      <c r="AC154" s="135" t="e">
        <f>IF(#REF!="","x",#REF!)</f>
        <v>#REF!</v>
      </c>
      <c r="AD154" s="135" t="e">
        <f>IF(#REF!="","x",#REF!)</f>
        <v>#REF!</v>
      </c>
      <c r="AE154" s="135" t="e">
        <f>IF(#REF!="","x",#REF!)</f>
        <v>#REF!</v>
      </c>
      <c r="AF154" s="135" t="e">
        <f>IF(#REF!="","x",#REF!)</f>
        <v>#REF!</v>
      </c>
      <c r="AG154" s="135" t="e">
        <f>IF(#REF!="","x",#REF!)</f>
        <v>#REF!</v>
      </c>
      <c r="AH154" s="135" t="e">
        <f>IF(#REF!="","x",#REF!)</f>
        <v>#REF!</v>
      </c>
      <c r="AI154" s="135" t="e">
        <f>IF(#REF!="","x",#REF!)</f>
        <v>#REF!</v>
      </c>
      <c r="AJ154" s="135" t="e">
        <f>IF(#REF!="","x",#REF!)</f>
        <v>#REF!</v>
      </c>
      <c r="AK154" s="135" t="e">
        <f>IF(#REF!="","x",#REF!)</f>
        <v>#REF!</v>
      </c>
      <c r="AL154" s="135" t="e">
        <f>IF(#REF!="","x",#REF!)</f>
        <v>#REF!</v>
      </c>
      <c r="AM154" s="135" t="e">
        <f>IF(#REF!="","x",#REF!)</f>
        <v>#REF!</v>
      </c>
      <c r="AN154" s="135" t="e">
        <f>IF(#REF!="","x",#REF!)</f>
        <v>#REF!</v>
      </c>
      <c r="AO154" s="135" t="e">
        <f>IF(#REF!="","x",#REF!)</f>
        <v>#REF!</v>
      </c>
      <c r="AP154" s="135" t="e">
        <f>IF(#REF!="","x",#REF!)</f>
        <v>#REF!</v>
      </c>
      <c r="AQ154" s="135" t="e">
        <f>IF(#REF!="","x",#REF!)</f>
        <v>#REF!</v>
      </c>
      <c r="AR154" s="135" t="e">
        <f>IF(#REF!="","x",#REF!)</f>
        <v>#REF!</v>
      </c>
      <c r="AS154" s="135" t="e">
        <f>IF(#REF!="","x",#REF!)</f>
        <v>#REF!</v>
      </c>
      <c r="AT154" s="135" t="e">
        <f>IF(#REF!="","x",#REF!)</f>
        <v>#REF!</v>
      </c>
      <c r="AU154" s="135" t="e">
        <f>IF(#REF!="","x",#REF!)</f>
        <v>#REF!</v>
      </c>
      <c r="AV154" s="135" t="e">
        <f>IF(#REF!="","x",#REF!)</f>
        <v>#REF!</v>
      </c>
      <c r="AW154" s="135" t="e">
        <f>IF(#REF!="","x",#REF!)</f>
        <v>#REF!</v>
      </c>
      <c r="AX154" s="135" t="e">
        <f>IF(#REF!="","x",#REF!)</f>
        <v>#REF!</v>
      </c>
      <c r="AY154" s="135" t="e">
        <f>IF(#REF!="","x",#REF!)</f>
        <v>#REF!</v>
      </c>
      <c r="AZ154" s="135" t="e">
        <f>IF(#REF!="","x",#REF!)</f>
        <v>#REF!</v>
      </c>
      <c r="BA154" s="135" t="e">
        <f>IF(#REF!="","x",#REF!)</f>
        <v>#REF!</v>
      </c>
      <c r="BB154" s="135" t="e">
        <f>IF(#REF!="","x",#REF!)</f>
        <v>#REF!</v>
      </c>
      <c r="BC154" s="135" t="e">
        <f>IF(#REF!="","x",#REF!)</f>
        <v>#REF!</v>
      </c>
      <c r="BD154" s="135" t="e">
        <f>IF(#REF!="","x",#REF!)</f>
        <v>#REF!</v>
      </c>
      <c r="BE154" s="174" t="e">
        <f>IF(#REF!="","x",YEAR(#REF!))</f>
        <v>#REF!</v>
      </c>
      <c r="BF154" s="174" t="e">
        <f>IF(#REF!="","x",YEAR(#REF!))</f>
        <v>#REF!</v>
      </c>
      <c r="BG154" s="174" t="e">
        <f>IF(#REF!="","x",YEAR(#REF!))</f>
        <v>#REF!</v>
      </c>
      <c r="BH154" s="135" t="e">
        <f>IF(#REF!="","x",#REF!)</f>
        <v>#REF!</v>
      </c>
      <c r="BI154" s="135" t="e">
        <f>IF(#REF!="","x",#REF!)</f>
        <v>#REF!</v>
      </c>
      <c r="BJ154" s="135" t="e">
        <f>IF(#REF!="","x",#REF!)</f>
        <v>#REF!</v>
      </c>
      <c r="BK154" s="135" t="e">
        <f>IF(#REF!="","x",#REF!)</f>
        <v>#REF!</v>
      </c>
      <c r="BL154" s="135" t="e">
        <f>IF(#REF!="","x",#REF!)</f>
        <v>#REF!</v>
      </c>
      <c r="BM154" s="135" t="e">
        <f>IF(#REF!="","x",#REF!)</f>
        <v>#REF!</v>
      </c>
      <c r="BN154" s="135" t="e">
        <f>IF(#REF!="","x",#REF!)</f>
        <v>#REF!</v>
      </c>
      <c r="BO154" s="135" t="e">
        <f>IF(#REF!="","x",#REF!)</f>
        <v>#REF!</v>
      </c>
      <c r="BP154" s="135" t="e">
        <f>IF(#REF!="","x",#REF!)</f>
        <v>#REF!</v>
      </c>
      <c r="BQ154" s="135" t="e">
        <f>IF(#REF!="","x",#REF!)</f>
        <v>#REF!</v>
      </c>
      <c r="BR154" s="135" t="e">
        <f>IF(#REF!="","x",#REF!)</f>
        <v>#REF!</v>
      </c>
      <c r="BS154" s="135" t="e">
        <f>IF(#REF!="","x",#REF!)</f>
        <v>#REF!</v>
      </c>
      <c r="BT154" s="135" t="e">
        <f>IF(#REF!="","x",#REF!)</f>
        <v>#REF!</v>
      </c>
      <c r="BU154" s="135" t="e">
        <f>IF(#REF!="","x",#REF!)</f>
        <v>#REF!</v>
      </c>
      <c r="BV154" s="135" t="e">
        <f>IF(#REF!="","x",#REF!)</f>
        <v>#REF!</v>
      </c>
      <c r="BW154" s="135" t="e">
        <f>IF(#REF!="","x",#REF!)</f>
        <v>#REF!</v>
      </c>
      <c r="BX154" s="135" t="e">
        <f>IF(#REF!="","x",#REF!)</f>
        <v>#REF!</v>
      </c>
      <c r="BY154" s="135" t="e">
        <f>IF(#REF!="","x",#REF!)</f>
        <v>#REF!</v>
      </c>
      <c r="BZ154" s="135" t="e">
        <f>IF(#REF!="","x",#REF!)</f>
        <v>#REF!</v>
      </c>
      <c r="CA154" s="135" t="e">
        <f>IF(#REF!="","x",#REF!)</f>
        <v>#REF!</v>
      </c>
      <c r="CB154" s="135" t="e">
        <f>IF(#REF!="","x",#REF!)</f>
        <v>#REF!</v>
      </c>
    </row>
    <row r="155" spans="1:80" x14ac:dyDescent="0.3">
      <c r="A155" s="111" t="s">
        <v>282</v>
      </c>
      <c r="B155" s="94" t="s">
        <v>281</v>
      </c>
      <c r="C155" s="135" t="e">
        <f>IF(#REF!="","x",#REF!)</f>
        <v>#REF!</v>
      </c>
      <c r="D155" s="135" t="e">
        <f>IF(#REF!="","x",#REF!)</f>
        <v>#REF!</v>
      </c>
      <c r="E155" s="135" t="e">
        <f>IF(#REF!="","x",#REF!)</f>
        <v>#REF!</v>
      </c>
      <c r="F155" s="135" t="e">
        <f>IF(#REF!="","x",#REF!)</f>
        <v>#REF!</v>
      </c>
      <c r="G155" s="135" t="e">
        <f>IF(#REF!="","x",#REF!)</f>
        <v>#REF!</v>
      </c>
      <c r="H155" s="135" t="e">
        <f>IF(#REF!="","x",#REF!)</f>
        <v>#REF!</v>
      </c>
      <c r="I155" s="135" t="e">
        <f>IF(#REF!="","x",#REF!)</f>
        <v>#REF!</v>
      </c>
      <c r="J155" s="135" t="e">
        <f>IF(#REF!="","x",#REF!)</f>
        <v>#REF!</v>
      </c>
      <c r="K155" s="135" t="e">
        <f>IF(#REF!="","x",#REF!)</f>
        <v>#REF!</v>
      </c>
      <c r="L155" s="135" t="e">
        <f>IF(#REF!="","x",#REF!)</f>
        <v>#REF!</v>
      </c>
      <c r="M155" s="135" t="e">
        <f>IF(#REF!="","x",#REF!)</f>
        <v>#REF!</v>
      </c>
      <c r="N155" s="135" t="e">
        <f>IF(#REF!="","x",#REF!)</f>
        <v>#REF!</v>
      </c>
      <c r="O155" s="135" t="e">
        <f>IF(#REF!="","x",#REF!)</f>
        <v>#REF!</v>
      </c>
      <c r="P155" s="135" t="e">
        <f>IF(#REF!="","x",#REF!)</f>
        <v>#REF!</v>
      </c>
      <c r="Q155" s="135" t="e">
        <f>IF(#REF!="","x",#REF!)</f>
        <v>#REF!</v>
      </c>
      <c r="R155" s="135" t="e">
        <f>IF(#REF!="","x",#REF!)</f>
        <v>#REF!</v>
      </c>
      <c r="S155" s="135" t="e">
        <f>IF(#REF!="","x",#REF!)</f>
        <v>#REF!</v>
      </c>
      <c r="T155" s="135" t="e">
        <f>IF(#REF!="","x",#REF!)</f>
        <v>#REF!</v>
      </c>
      <c r="U155" s="135" t="e">
        <f>IF(#REF!="","x",#REF!)</f>
        <v>#REF!</v>
      </c>
      <c r="V155" s="135" t="e">
        <f>IF(#REF!="","x",#REF!)</f>
        <v>#REF!</v>
      </c>
      <c r="W155" s="135" t="e">
        <f>IF(#REF!="","x",#REF!)</f>
        <v>#REF!</v>
      </c>
      <c r="X155" s="135" t="e">
        <f>IF(#REF!="","x",#REF!)</f>
        <v>#REF!</v>
      </c>
      <c r="Y155" s="135" t="e">
        <f>IF(#REF!="","x",#REF!)</f>
        <v>#REF!</v>
      </c>
      <c r="Z155" s="135" t="e">
        <f>IF(#REF!="","x",#REF!)</f>
        <v>#REF!</v>
      </c>
      <c r="AA155" s="135" t="e">
        <f>IF(#REF!="","x",#REF!)</f>
        <v>#REF!</v>
      </c>
      <c r="AB155" s="135" t="e">
        <f>IF(#REF!="","x",#REF!)</f>
        <v>#REF!</v>
      </c>
      <c r="AC155" s="135" t="e">
        <f>IF(#REF!="","x",#REF!)</f>
        <v>#REF!</v>
      </c>
      <c r="AD155" s="135" t="e">
        <f>IF(#REF!="","x",#REF!)</f>
        <v>#REF!</v>
      </c>
      <c r="AE155" s="135" t="e">
        <f>IF(#REF!="","x",#REF!)</f>
        <v>#REF!</v>
      </c>
      <c r="AF155" s="135" t="e">
        <f>IF(#REF!="","x",#REF!)</f>
        <v>#REF!</v>
      </c>
      <c r="AG155" s="135" t="e">
        <f>IF(#REF!="","x",#REF!)</f>
        <v>#REF!</v>
      </c>
      <c r="AH155" s="135" t="e">
        <f>IF(#REF!="","x",#REF!)</f>
        <v>#REF!</v>
      </c>
      <c r="AI155" s="135" t="e">
        <f>IF(#REF!="","x",#REF!)</f>
        <v>#REF!</v>
      </c>
      <c r="AJ155" s="135" t="e">
        <f>IF(#REF!="","x",#REF!)</f>
        <v>#REF!</v>
      </c>
      <c r="AK155" s="135" t="e">
        <f>IF(#REF!="","x",#REF!)</f>
        <v>#REF!</v>
      </c>
      <c r="AL155" s="135" t="e">
        <f>IF(#REF!="","x",#REF!)</f>
        <v>#REF!</v>
      </c>
      <c r="AM155" s="135" t="e">
        <f>IF(#REF!="","x",#REF!)</f>
        <v>#REF!</v>
      </c>
      <c r="AN155" s="135" t="e">
        <f>IF(#REF!="","x",#REF!)</f>
        <v>#REF!</v>
      </c>
      <c r="AO155" s="135" t="e">
        <f>IF(#REF!="","x",#REF!)</f>
        <v>#REF!</v>
      </c>
      <c r="AP155" s="135" t="e">
        <f>IF(#REF!="","x",#REF!)</f>
        <v>#REF!</v>
      </c>
      <c r="AQ155" s="135" t="e">
        <f>IF(#REF!="","x",#REF!)</f>
        <v>#REF!</v>
      </c>
      <c r="AR155" s="135" t="e">
        <f>IF(#REF!="","x",#REF!)</f>
        <v>#REF!</v>
      </c>
      <c r="AS155" s="135" t="e">
        <f>IF(#REF!="","x",#REF!)</f>
        <v>#REF!</v>
      </c>
      <c r="AT155" s="135" t="e">
        <f>IF(#REF!="","x",#REF!)</f>
        <v>#REF!</v>
      </c>
      <c r="AU155" s="135" t="e">
        <f>IF(#REF!="","x",#REF!)</f>
        <v>#REF!</v>
      </c>
      <c r="AV155" s="135" t="e">
        <f>IF(#REF!="","x",#REF!)</f>
        <v>#REF!</v>
      </c>
      <c r="AW155" s="135" t="e">
        <f>IF(#REF!="","x",#REF!)</f>
        <v>#REF!</v>
      </c>
      <c r="AX155" s="135" t="e">
        <f>IF(#REF!="","x",#REF!)</f>
        <v>#REF!</v>
      </c>
      <c r="AY155" s="135" t="e">
        <f>IF(#REF!="","x",#REF!)</f>
        <v>#REF!</v>
      </c>
      <c r="AZ155" s="135" t="e">
        <f>IF(#REF!="","x",#REF!)</f>
        <v>#REF!</v>
      </c>
      <c r="BA155" s="135" t="e">
        <f>IF(#REF!="","x",#REF!)</f>
        <v>#REF!</v>
      </c>
      <c r="BB155" s="135" t="e">
        <f>IF(#REF!="","x",#REF!)</f>
        <v>#REF!</v>
      </c>
      <c r="BC155" s="135" t="e">
        <f>IF(#REF!="","x",#REF!)</f>
        <v>#REF!</v>
      </c>
      <c r="BD155" s="135" t="e">
        <f>IF(#REF!="","x",#REF!)</f>
        <v>#REF!</v>
      </c>
      <c r="BE155" s="174" t="e">
        <f>IF(#REF!="","x",YEAR(#REF!))</f>
        <v>#REF!</v>
      </c>
      <c r="BF155" s="174" t="e">
        <f>IF(#REF!="","x",YEAR(#REF!))</f>
        <v>#REF!</v>
      </c>
      <c r="BG155" s="174" t="e">
        <f>IF(#REF!="","x",YEAR(#REF!))</f>
        <v>#REF!</v>
      </c>
      <c r="BH155" s="135" t="e">
        <f>IF(#REF!="","x",#REF!)</f>
        <v>#REF!</v>
      </c>
      <c r="BI155" s="135" t="e">
        <f>IF(#REF!="","x",#REF!)</f>
        <v>#REF!</v>
      </c>
      <c r="BJ155" s="135" t="e">
        <f>IF(#REF!="","x",#REF!)</f>
        <v>#REF!</v>
      </c>
      <c r="BK155" s="135" t="e">
        <f>IF(#REF!="","x",#REF!)</f>
        <v>#REF!</v>
      </c>
      <c r="BL155" s="135" t="e">
        <f>IF(#REF!="","x",#REF!)</f>
        <v>#REF!</v>
      </c>
      <c r="BM155" s="135" t="e">
        <f>IF(#REF!="","x",#REF!)</f>
        <v>#REF!</v>
      </c>
      <c r="BN155" s="135" t="e">
        <f>IF(#REF!="","x",#REF!)</f>
        <v>#REF!</v>
      </c>
      <c r="BO155" s="135" t="e">
        <f>IF(#REF!="","x",#REF!)</f>
        <v>#REF!</v>
      </c>
      <c r="BP155" s="135" t="e">
        <f>IF(#REF!="","x",#REF!)</f>
        <v>#REF!</v>
      </c>
      <c r="BQ155" s="135" t="e">
        <f>IF(#REF!="","x",#REF!)</f>
        <v>#REF!</v>
      </c>
      <c r="BR155" s="135" t="e">
        <f>IF(#REF!="","x",#REF!)</f>
        <v>#REF!</v>
      </c>
      <c r="BS155" s="135" t="e">
        <f>IF(#REF!="","x",#REF!)</f>
        <v>#REF!</v>
      </c>
      <c r="BT155" s="135" t="e">
        <f>IF(#REF!="","x",#REF!)</f>
        <v>#REF!</v>
      </c>
      <c r="BU155" s="135" t="e">
        <f>IF(#REF!="","x",#REF!)</f>
        <v>#REF!</v>
      </c>
      <c r="BV155" s="135" t="e">
        <f>IF(#REF!="","x",#REF!)</f>
        <v>#REF!</v>
      </c>
      <c r="BW155" s="135" t="e">
        <f>IF(#REF!="","x",#REF!)</f>
        <v>#REF!</v>
      </c>
      <c r="BX155" s="135" t="e">
        <f>IF(#REF!="","x",#REF!)</f>
        <v>#REF!</v>
      </c>
      <c r="BY155" s="135" t="e">
        <f>IF(#REF!="","x",#REF!)</f>
        <v>#REF!</v>
      </c>
      <c r="BZ155" s="135" t="e">
        <f>IF(#REF!="","x",#REF!)</f>
        <v>#REF!</v>
      </c>
      <c r="CA155" s="135" t="e">
        <f>IF(#REF!="","x",#REF!)</f>
        <v>#REF!</v>
      </c>
      <c r="CB155" s="135" t="e">
        <f>IF(#REF!="","x",#REF!)</f>
        <v>#REF!</v>
      </c>
    </row>
    <row r="156" spans="1:80" x14ac:dyDescent="0.3">
      <c r="A156" s="111" t="s">
        <v>284</v>
      </c>
      <c r="B156" s="94" t="s">
        <v>283</v>
      </c>
      <c r="C156" s="135" t="e">
        <f>IF(#REF!="","x",#REF!)</f>
        <v>#REF!</v>
      </c>
      <c r="D156" s="135" t="e">
        <f>IF(#REF!="","x",#REF!)</f>
        <v>#REF!</v>
      </c>
      <c r="E156" s="135" t="e">
        <f>IF(#REF!="","x",#REF!)</f>
        <v>#REF!</v>
      </c>
      <c r="F156" s="135" t="e">
        <f>IF(#REF!="","x",#REF!)</f>
        <v>#REF!</v>
      </c>
      <c r="G156" s="135" t="e">
        <f>IF(#REF!="","x",#REF!)</f>
        <v>#REF!</v>
      </c>
      <c r="H156" s="135" t="e">
        <f>IF(#REF!="","x",#REF!)</f>
        <v>#REF!</v>
      </c>
      <c r="I156" s="135" t="e">
        <f>IF(#REF!="","x",#REF!)</f>
        <v>#REF!</v>
      </c>
      <c r="J156" s="135" t="e">
        <f>IF(#REF!="","x",#REF!)</f>
        <v>#REF!</v>
      </c>
      <c r="K156" s="135" t="e">
        <f>IF(#REF!="","x",#REF!)</f>
        <v>#REF!</v>
      </c>
      <c r="L156" s="135" t="e">
        <f>IF(#REF!="","x",#REF!)</f>
        <v>#REF!</v>
      </c>
      <c r="M156" s="135" t="e">
        <f>IF(#REF!="","x",#REF!)</f>
        <v>#REF!</v>
      </c>
      <c r="N156" s="135" t="e">
        <f>IF(#REF!="","x",#REF!)</f>
        <v>#REF!</v>
      </c>
      <c r="O156" s="135" t="e">
        <f>IF(#REF!="","x",#REF!)</f>
        <v>#REF!</v>
      </c>
      <c r="P156" s="135" t="e">
        <f>IF(#REF!="","x",#REF!)</f>
        <v>#REF!</v>
      </c>
      <c r="Q156" s="135" t="e">
        <f>IF(#REF!="","x",#REF!)</f>
        <v>#REF!</v>
      </c>
      <c r="R156" s="135" t="e">
        <f>IF(#REF!="","x",#REF!)</f>
        <v>#REF!</v>
      </c>
      <c r="S156" s="135" t="e">
        <f>IF(#REF!="","x",#REF!)</f>
        <v>#REF!</v>
      </c>
      <c r="T156" s="135" t="e">
        <f>IF(#REF!="","x",#REF!)</f>
        <v>#REF!</v>
      </c>
      <c r="U156" s="135" t="e">
        <f>IF(#REF!="","x",#REF!)</f>
        <v>#REF!</v>
      </c>
      <c r="V156" s="135" t="e">
        <f>IF(#REF!="","x",#REF!)</f>
        <v>#REF!</v>
      </c>
      <c r="W156" s="135" t="e">
        <f>IF(#REF!="","x",#REF!)</f>
        <v>#REF!</v>
      </c>
      <c r="X156" s="135" t="e">
        <f>IF(#REF!="","x",#REF!)</f>
        <v>#REF!</v>
      </c>
      <c r="Y156" s="135" t="e">
        <f>IF(#REF!="","x",#REF!)</f>
        <v>#REF!</v>
      </c>
      <c r="Z156" s="135" t="e">
        <f>IF(#REF!="","x",#REF!)</f>
        <v>#REF!</v>
      </c>
      <c r="AA156" s="135" t="e">
        <f>IF(#REF!="","x",#REF!)</f>
        <v>#REF!</v>
      </c>
      <c r="AB156" s="135" t="e">
        <f>IF(#REF!="","x",#REF!)</f>
        <v>#REF!</v>
      </c>
      <c r="AC156" s="135" t="e">
        <f>IF(#REF!="","x",#REF!)</f>
        <v>#REF!</v>
      </c>
      <c r="AD156" s="135" t="e">
        <f>IF(#REF!="","x",#REF!)</f>
        <v>#REF!</v>
      </c>
      <c r="AE156" s="135" t="e">
        <f>IF(#REF!="","x",#REF!)</f>
        <v>#REF!</v>
      </c>
      <c r="AF156" s="135" t="e">
        <f>IF(#REF!="","x",#REF!)</f>
        <v>#REF!</v>
      </c>
      <c r="AG156" s="135" t="e">
        <f>IF(#REF!="","x",#REF!)</f>
        <v>#REF!</v>
      </c>
      <c r="AH156" s="135" t="e">
        <f>IF(#REF!="","x",#REF!)</f>
        <v>#REF!</v>
      </c>
      <c r="AI156" s="135" t="e">
        <f>IF(#REF!="","x",#REF!)</f>
        <v>#REF!</v>
      </c>
      <c r="AJ156" s="135" t="e">
        <f>IF(#REF!="","x",#REF!)</f>
        <v>#REF!</v>
      </c>
      <c r="AK156" s="135" t="e">
        <f>IF(#REF!="","x",#REF!)</f>
        <v>#REF!</v>
      </c>
      <c r="AL156" s="135" t="e">
        <f>IF(#REF!="","x",#REF!)</f>
        <v>#REF!</v>
      </c>
      <c r="AM156" s="135" t="e">
        <f>IF(#REF!="","x",#REF!)</f>
        <v>#REF!</v>
      </c>
      <c r="AN156" s="135" t="e">
        <f>IF(#REF!="","x",#REF!)</f>
        <v>#REF!</v>
      </c>
      <c r="AO156" s="135" t="e">
        <f>IF(#REF!="","x",#REF!)</f>
        <v>#REF!</v>
      </c>
      <c r="AP156" s="135" t="e">
        <f>IF(#REF!="","x",#REF!)</f>
        <v>#REF!</v>
      </c>
      <c r="AQ156" s="135" t="e">
        <f>IF(#REF!="","x",#REF!)</f>
        <v>#REF!</v>
      </c>
      <c r="AR156" s="135" t="e">
        <f>IF(#REF!="","x",#REF!)</f>
        <v>#REF!</v>
      </c>
      <c r="AS156" s="135" t="e">
        <f>IF(#REF!="","x",#REF!)</f>
        <v>#REF!</v>
      </c>
      <c r="AT156" s="135" t="e">
        <f>IF(#REF!="","x",#REF!)</f>
        <v>#REF!</v>
      </c>
      <c r="AU156" s="135" t="e">
        <f>IF(#REF!="","x",#REF!)</f>
        <v>#REF!</v>
      </c>
      <c r="AV156" s="135" t="e">
        <f>IF(#REF!="","x",#REF!)</f>
        <v>#REF!</v>
      </c>
      <c r="AW156" s="135" t="e">
        <f>IF(#REF!="","x",#REF!)</f>
        <v>#REF!</v>
      </c>
      <c r="AX156" s="135" t="e">
        <f>IF(#REF!="","x",#REF!)</f>
        <v>#REF!</v>
      </c>
      <c r="AY156" s="135" t="e">
        <f>IF(#REF!="","x",#REF!)</f>
        <v>#REF!</v>
      </c>
      <c r="AZ156" s="135" t="e">
        <f>IF(#REF!="","x",#REF!)</f>
        <v>#REF!</v>
      </c>
      <c r="BA156" s="135" t="e">
        <f>IF(#REF!="","x",#REF!)</f>
        <v>#REF!</v>
      </c>
      <c r="BB156" s="135" t="e">
        <f>IF(#REF!="","x",#REF!)</f>
        <v>#REF!</v>
      </c>
      <c r="BC156" s="135" t="e">
        <f>IF(#REF!="","x",#REF!)</f>
        <v>#REF!</v>
      </c>
      <c r="BD156" s="135" t="e">
        <f>IF(#REF!="","x",#REF!)</f>
        <v>#REF!</v>
      </c>
      <c r="BE156" s="174" t="e">
        <f>IF(#REF!="","x",YEAR(#REF!))</f>
        <v>#REF!</v>
      </c>
      <c r="BF156" s="174" t="e">
        <f>IF(#REF!="","x",YEAR(#REF!))</f>
        <v>#REF!</v>
      </c>
      <c r="BG156" s="174" t="e">
        <f>IF(#REF!="","x",YEAR(#REF!))</f>
        <v>#REF!</v>
      </c>
      <c r="BH156" s="135" t="e">
        <f>IF(#REF!="","x",#REF!)</f>
        <v>#REF!</v>
      </c>
      <c r="BI156" s="135" t="e">
        <f>IF(#REF!="","x",#REF!)</f>
        <v>#REF!</v>
      </c>
      <c r="BJ156" s="135" t="e">
        <f>IF(#REF!="","x",#REF!)</f>
        <v>#REF!</v>
      </c>
      <c r="BK156" s="135" t="e">
        <f>IF(#REF!="","x",#REF!)</f>
        <v>#REF!</v>
      </c>
      <c r="BL156" s="135" t="e">
        <f>IF(#REF!="","x",#REF!)</f>
        <v>#REF!</v>
      </c>
      <c r="BM156" s="135" t="e">
        <f>IF(#REF!="","x",#REF!)</f>
        <v>#REF!</v>
      </c>
      <c r="BN156" s="135" t="e">
        <f>IF(#REF!="","x",#REF!)</f>
        <v>#REF!</v>
      </c>
      <c r="BO156" s="135" t="e">
        <f>IF(#REF!="","x",#REF!)</f>
        <v>#REF!</v>
      </c>
      <c r="BP156" s="135" t="e">
        <f>IF(#REF!="","x",#REF!)</f>
        <v>#REF!</v>
      </c>
      <c r="BQ156" s="135" t="e">
        <f>IF(#REF!="","x",#REF!)</f>
        <v>#REF!</v>
      </c>
      <c r="BR156" s="135" t="e">
        <f>IF(#REF!="","x",#REF!)</f>
        <v>#REF!</v>
      </c>
      <c r="BS156" s="135" t="e">
        <f>IF(#REF!="","x",#REF!)</f>
        <v>#REF!</v>
      </c>
      <c r="BT156" s="135" t="e">
        <f>IF(#REF!="","x",#REF!)</f>
        <v>#REF!</v>
      </c>
      <c r="BU156" s="135" t="e">
        <f>IF(#REF!="","x",#REF!)</f>
        <v>#REF!</v>
      </c>
      <c r="BV156" s="135" t="e">
        <f>IF(#REF!="","x",#REF!)</f>
        <v>#REF!</v>
      </c>
      <c r="BW156" s="135" t="e">
        <f>IF(#REF!="","x",#REF!)</f>
        <v>#REF!</v>
      </c>
      <c r="BX156" s="135" t="e">
        <f>IF(#REF!="","x",#REF!)</f>
        <v>#REF!</v>
      </c>
      <c r="BY156" s="135" t="e">
        <f>IF(#REF!="","x",#REF!)</f>
        <v>#REF!</v>
      </c>
      <c r="BZ156" s="135" t="e">
        <f>IF(#REF!="","x",#REF!)</f>
        <v>#REF!</v>
      </c>
      <c r="CA156" s="135" t="e">
        <f>IF(#REF!="","x",#REF!)</f>
        <v>#REF!</v>
      </c>
      <c r="CB156" s="135" t="e">
        <f>IF(#REF!="","x",#REF!)</f>
        <v>#REF!</v>
      </c>
    </row>
    <row r="157" spans="1:80" x14ac:dyDescent="0.3">
      <c r="A157" s="111" t="s">
        <v>286</v>
      </c>
      <c r="B157" s="94" t="s">
        <v>285</v>
      </c>
      <c r="C157" s="135" t="e">
        <f>IF(#REF!="","x",#REF!)</f>
        <v>#REF!</v>
      </c>
      <c r="D157" s="135" t="e">
        <f>IF(#REF!="","x",#REF!)</f>
        <v>#REF!</v>
      </c>
      <c r="E157" s="135" t="e">
        <f>IF(#REF!="","x",#REF!)</f>
        <v>#REF!</v>
      </c>
      <c r="F157" s="135" t="e">
        <f>IF(#REF!="","x",#REF!)</f>
        <v>#REF!</v>
      </c>
      <c r="G157" s="135" t="e">
        <f>IF(#REF!="","x",#REF!)</f>
        <v>#REF!</v>
      </c>
      <c r="H157" s="135" t="e">
        <f>IF(#REF!="","x",#REF!)</f>
        <v>#REF!</v>
      </c>
      <c r="I157" s="135" t="e">
        <f>IF(#REF!="","x",#REF!)</f>
        <v>#REF!</v>
      </c>
      <c r="J157" s="135" t="e">
        <f>IF(#REF!="","x",#REF!)</f>
        <v>#REF!</v>
      </c>
      <c r="K157" s="135" t="e">
        <f>IF(#REF!="","x",#REF!)</f>
        <v>#REF!</v>
      </c>
      <c r="L157" s="135" t="e">
        <f>IF(#REF!="","x",#REF!)</f>
        <v>#REF!</v>
      </c>
      <c r="M157" s="135" t="e">
        <f>IF(#REF!="","x",#REF!)</f>
        <v>#REF!</v>
      </c>
      <c r="N157" s="135" t="e">
        <f>IF(#REF!="","x",#REF!)</f>
        <v>#REF!</v>
      </c>
      <c r="O157" s="135" t="e">
        <f>IF(#REF!="","x",#REF!)</f>
        <v>#REF!</v>
      </c>
      <c r="P157" s="135" t="e">
        <f>IF(#REF!="","x",#REF!)</f>
        <v>#REF!</v>
      </c>
      <c r="Q157" s="135" t="e">
        <f>IF(#REF!="","x",#REF!)</f>
        <v>#REF!</v>
      </c>
      <c r="R157" s="135" t="e">
        <f>IF(#REF!="","x",#REF!)</f>
        <v>#REF!</v>
      </c>
      <c r="S157" s="135" t="e">
        <f>IF(#REF!="","x",#REF!)</f>
        <v>#REF!</v>
      </c>
      <c r="T157" s="135" t="e">
        <f>IF(#REF!="","x",#REF!)</f>
        <v>#REF!</v>
      </c>
      <c r="U157" s="135" t="e">
        <f>IF(#REF!="","x",#REF!)</f>
        <v>#REF!</v>
      </c>
      <c r="V157" s="135" t="e">
        <f>IF(#REF!="","x",#REF!)</f>
        <v>#REF!</v>
      </c>
      <c r="W157" s="135" t="e">
        <f>IF(#REF!="","x",#REF!)</f>
        <v>#REF!</v>
      </c>
      <c r="X157" s="135" t="e">
        <f>IF(#REF!="","x",#REF!)</f>
        <v>#REF!</v>
      </c>
      <c r="Y157" s="135" t="e">
        <f>IF(#REF!="","x",#REF!)</f>
        <v>#REF!</v>
      </c>
      <c r="Z157" s="135" t="e">
        <f>IF(#REF!="","x",#REF!)</f>
        <v>#REF!</v>
      </c>
      <c r="AA157" s="135" t="e">
        <f>IF(#REF!="","x",#REF!)</f>
        <v>#REF!</v>
      </c>
      <c r="AB157" s="135" t="e">
        <f>IF(#REF!="","x",#REF!)</f>
        <v>#REF!</v>
      </c>
      <c r="AC157" s="135" t="e">
        <f>IF(#REF!="","x",#REF!)</f>
        <v>#REF!</v>
      </c>
      <c r="AD157" s="135" t="e">
        <f>IF(#REF!="","x",#REF!)</f>
        <v>#REF!</v>
      </c>
      <c r="AE157" s="135" t="e">
        <f>IF(#REF!="","x",#REF!)</f>
        <v>#REF!</v>
      </c>
      <c r="AF157" s="135" t="e">
        <f>IF(#REF!="","x",#REF!)</f>
        <v>#REF!</v>
      </c>
      <c r="AG157" s="135" t="e">
        <f>IF(#REF!="","x",#REF!)</f>
        <v>#REF!</v>
      </c>
      <c r="AH157" s="135" t="e">
        <f>IF(#REF!="","x",#REF!)</f>
        <v>#REF!</v>
      </c>
      <c r="AI157" s="135" t="e">
        <f>IF(#REF!="","x",#REF!)</f>
        <v>#REF!</v>
      </c>
      <c r="AJ157" s="135" t="e">
        <f>IF(#REF!="","x",#REF!)</f>
        <v>#REF!</v>
      </c>
      <c r="AK157" s="135" t="e">
        <f>IF(#REF!="","x",#REF!)</f>
        <v>#REF!</v>
      </c>
      <c r="AL157" s="135" t="e">
        <f>IF(#REF!="","x",#REF!)</f>
        <v>#REF!</v>
      </c>
      <c r="AM157" s="135" t="e">
        <f>IF(#REF!="","x",#REF!)</f>
        <v>#REF!</v>
      </c>
      <c r="AN157" s="135" t="e">
        <f>IF(#REF!="","x",#REF!)</f>
        <v>#REF!</v>
      </c>
      <c r="AO157" s="135" t="e">
        <f>IF(#REF!="","x",#REF!)</f>
        <v>#REF!</v>
      </c>
      <c r="AP157" s="135" t="e">
        <f>IF(#REF!="","x",#REF!)</f>
        <v>#REF!</v>
      </c>
      <c r="AQ157" s="135" t="e">
        <f>IF(#REF!="","x",#REF!)</f>
        <v>#REF!</v>
      </c>
      <c r="AR157" s="135" t="e">
        <f>IF(#REF!="","x",#REF!)</f>
        <v>#REF!</v>
      </c>
      <c r="AS157" s="135" t="e">
        <f>IF(#REF!="","x",#REF!)</f>
        <v>#REF!</v>
      </c>
      <c r="AT157" s="135" t="e">
        <f>IF(#REF!="","x",#REF!)</f>
        <v>#REF!</v>
      </c>
      <c r="AU157" s="135" t="e">
        <f>IF(#REF!="","x",#REF!)</f>
        <v>#REF!</v>
      </c>
      <c r="AV157" s="135" t="e">
        <f>IF(#REF!="","x",#REF!)</f>
        <v>#REF!</v>
      </c>
      <c r="AW157" s="135" t="e">
        <f>IF(#REF!="","x",#REF!)</f>
        <v>#REF!</v>
      </c>
      <c r="AX157" s="135" t="e">
        <f>IF(#REF!="","x",#REF!)</f>
        <v>#REF!</v>
      </c>
      <c r="AY157" s="135" t="e">
        <f>IF(#REF!="","x",#REF!)</f>
        <v>#REF!</v>
      </c>
      <c r="AZ157" s="135" t="e">
        <f>IF(#REF!="","x",#REF!)</f>
        <v>#REF!</v>
      </c>
      <c r="BA157" s="135" t="e">
        <f>IF(#REF!="","x",#REF!)</f>
        <v>#REF!</v>
      </c>
      <c r="BB157" s="135" t="e">
        <f>IF(#REF!="","x",#REF!)</f>
        <v>#REF!</v>
      </c>
      <c r="BC157" s="135" t="e">
        <f>IF(#REF!="","x",#REF!)</f>
        <v>#REF!</v>
      </c>
      <c r="BD157" s="135" t="e">
        <f>IF(#REF!="","x",#REF!)</f>
        <v>#REF!</v>
      </c>
      <c r="BE157" s="174" t="e">
        <f>IF(#REF!="","x",YEAR(#REF!))</f>
        <v>#REF!</v>
      </c>
      <c r="BF157" s="174" t="e">
        <f>IF(#REF!="","x",YEAR(#REF!))</f>
        <v>#REF!</v>
      </c>
      <c r="BG157" s="174" t="e">
        <f>IF(#REF!="","x",YEAR(#REF!))</f>
        <v>#REF!</v>
      </c>
      <c r="BH157" s="135" t="e">
        <f>IF(#REF!="","x",#REF!)</f>
        <v>#REF!</v>
      </c>
      <c r="BI157" s="135" t="e">
        <f>IF(#REF!="","x",#REF!)</f>
        <v>#REF!</v>
      </c>
      <c r="BJ157" s="135" t="e">
        <f>IF(#REF!="","x",#REF!)</f>
        <v>#REF!</v>
      </c>
      <c r="BK157" s="135" t="e">
        <f>IF(#REF!="","x",#REF!)</f>
        <v>#REF!</v>
      </c>
      <c r="BL157" s="135" t="e">
        <f>IF(#REF!="","x",#REF!)</f>
        <v>#REF!</v>
      </c>
      <c r="BM157" s="135" t="e">
        <f>IF(#REF!="","x",#REF!)</f>
        <v>#REF!</v>
      </c>
      <c r="BN157" s="135" t="e">
        <f>IF(#REF!="","x",#REF!)</f>
        <v>#REF!</v>
      </c>
      <c r="BO157" s="135" t="e">
        <f>IF(#REF!="","x",#REF!)</f>
        <v>#REF!</v>
      </c>
      <c r="BP157" s="135" t="e">
        <f>IF(#REF!="","x",#REF!)</f>
        <v>#REF!</v>
      </c>
      <c r="BQ157" s="135" t="e">
        <f>IF(#REF!="","x",#REF!)</f>
        <v>#REF!</v>
      </c>
      <c r="BR157" s="135" t="e">
        <f>IF(#REF!="","x",#REF!)</f>
        <v>#REF!</v>
      </c>
      <c r="BS157" s="135" t="e">
        <f>IF(#REF!="","x",#REF!)</f>
        <v>#REF!</v>
      </c>
      <c r="BT157" s="135" t="e">
        <f>IF(#REF!="","x",#REF!)</f>
        <v>#REF!</v>
      </c>
      <c r="BU157" s="135" t="e">
        <f>IF(#REF!="","x",#REF!)</f>
        <v>#REF!</v>
      </c>
      <c r="BV157" s="135" t="e">
        <f>IF(#REF!="","x",#REF!)</f>
        <v>#REF!</v>
      </c>
      <c r="BW157" s="135" t="e">
        <f>IF(#REF!="","x",#REF!)</f>
        <v>#REF!</v>
      </c>
      <c r="BX157" s="135" t="e">
        <f>IF(#REF!="","x",#REF!)</f>
        <v>#REF!</v>
      </c>
      <c r="BY157" s="135" t="e">
        <f>IF(#REF!="","x",#REF!)</f>
        <v>#REF!</v>
      </c>
      <c r="BZ157" s="135" t="e">
        <f>IF(#REF!="","x",#REF!)</f>
        <v>#REF!</v>
      </c>
      <c r="CA157" s="135" t="e">
        <f>IF(#REF!="","x",#REF!)</f>
        <v>#REF!</v>
      </c>
      <c r="CB157" s="135" t="e">
        <f>IF(#REF!="","x",#REF!)</f>
        <v>#REF!</v>
      </c>
    </row>
    <row r="158" spans="1:80" x14ac:dyDescent="0.3">
      <c r="A158" s="111" t="s">
        <v>288</v>
      </c>
      <c r="B158" s="94" t="s">
        <v>287</v>
      </c>
      <c r="C158" s="135" t="e">
        <f>IF(#REF!="","x",#REF!)</f>
        <v>#REF!</v>
      </c>
      <c r="D158" s="135" t="e">
        <f>IF(#REF!="","x",#REF!)</f>
        <v>#REF!</v>
      </c>
      <c r="E158" s="135" t="e">
        <f>IF(#REF!="","x",#REF!)</f>
        <v>#REF!</v>
      </c>
      <c r="F158" s="135" t="e">
        <f>IF(#REF!="","x",#REF!)</f>
        <v>#REF!</v>
      </c>
      <c r="G158" s="135" t="e">
        <f>IF(#REF!="","x",#REF!)</f>
        <v>#REF!</v>
      </c>
      <c r="H158" s="135" t="e">
        <f>IF(#REF!="","x",#REF!)</f>
        <v>#REF!</v>
      </c>
      <c r="I158" s="135" t="e">
        <f>IF(#REF!="","x",#REF!)</f>
        <v>#REF!</v>
      </c>
      <c r="J158" s="135" t="e">
        <f>IF(#REF!="","x",#REF!)</f>
        <v>#REF!</v>
      </c>
      <c r="K158" s="135" t="e">
        <f>IF(#REF!="","x",#REF!)</f>
        <v>#REF!</v>
      </c>
      <c r="L158" s="135" t="e">
        <f>IF(#REF!="","x",#REF!)</f>
        <v>#REF!</v>
      </c>
      <c r="M158" s="135" t="e">
        <f>IF(#REF!="","x",#REF!)</f>
        <v>#REF!</v>
      </c>
      <c r="N158" s="135" t="e">
        <f>IF(#REF!="","x",#REF!)</f>
        <v>#REF!</v>
      </c>
      <c r="O158" s="135" t="e">
        <f>IF(#REF!="","x",#REF!)</f>
        <v>#REF!</v>
      </c>
      <c r="P158" s="135" t="e">
        <f>IF(#REF!="","x",#REF!)</f>
        <v>#REF!</v>
      </c>
      <c r="Q158" s="135" t="e">
        <f>IF(#REF!="","x",#REF!)</f>
        <v>#REF!</v>
      </c>
      <c r="R158" s="135" t="e">
        <f>IF(#REF!="","x",#REF!)</f>
        <v>#REF!</v>
      </c>
      <c r="S158" s="135" t="e">
        <f>IF(#REF!="","x",#REF!)</f>
        <v>#REF!</v>
      </c>
      <c r="T158" s="135" t="e">
        <f>IF(#REF!="","x",#REF!)</f>
        <v>#REF!</v>
      </c>
      <c r="U158" s="135" t="e">
        <f>IF(#REF!="","x",#REF!)</f>
        <v>#REF!</v>
      </c>
      <c r="V158" s="135" t="e">
        <f>IF(#REF!="","x",#REF!)</f>
        <v>#REF!</v>
      </c>
      <c r="W158" s="135" t="e">
        <f>IF(#REF!="","x",#REF!)</f>
        <v>#REF!</v>
      </c>
      <c r="X158" s="135" t="e">
        <f>IF(#REF!="","x",#REF!)</f>
        <v>#REF!</v>
      </c>
      <c r="Y158" s="135" t="e">
        <f>IF(#REF!="","x",#REF!)</f>
        <v>#REF!</v>
      </c>
      <c r="Z158" s="135" t="e">
        <f>IF(#REF!="","x",#REF!)</f>
        <v>#REF!</v>
      </c>
      <c r="AA158" s="135" t="e">
        <f>IF(#REF!="","x",#REF!)</f>
        <v>#REF!</v>
      </c>
      <c r="AB158" s="135" t="e">
        <f>IF(#REF!="","x",#REF!)</f>
        <v>#REF!</v>
      </c>
      <c r="AC158" s="135" t="e">
        <f>IF(#REF!="","x",#REF!)</f>
        <v>#REF!</v>
      </c>
      <c r="AD158" s="135" t="e">
        <f>IF(#REF!="","x",#REF!)</f>
        <v>#REF!</v>
      </c>
      <c r="AE158" s="135" t="e">
        <f>IF(#REF!="","x",#REF!)</f>
        <v>#REF!</v>
      </c>
      <c r="AF158" s="135" t="e">
        <f>IF(#REF!="","x",#REF!)</f>
        <v>#REF!</v>
      </c>
      <c r="AG158" s="135" t="e">
        <f>IF(#REF!="","x",#REF!)</f>
        <v>#REF!</v>
      </c>
      <c r="AH158" s="135" t="e">
        <f>IF(#REF!="","x",#REF!)</f>
        <v>#REF!</v>
      </c>
      <c r="AI158" s="135" t="e">
        <f>IF(#REF!="","x",#REF!)</f>
        <v>#REF!</v>
      </c>
      <c r="AJ158" s="135" t="e">
        <f>IF(#REF!="","x",#REF!)</f>
        <v>#REF!</v>
      </c>
      <c r="AK158" s="135" t="e">
        <f>IF(#REF!="","x",#REF!)</f>
        <v>#REF!</v>
      </c>
      <c r="AL158" s="135" t="e">
        <f>IF(#REF!="","x",#REF!)</f>
        <v>#REF!</v>
      </c>
      <c r="AM158" s="135" t="e">
        <f>IF(#REF!="","x",#REF!)</f>
        <v>#REF!</v>
      </c>
      <c r="AN158" s="135" t="e">
        <f>IF(#REF!="","x",#REF!)</f>
        <v>#REF!</v>
      </c>
      <c r="AO158" s="135" t="e">
        <f>IF(#REF!="","x",#REF!)</f>
        <v>#REF!</v>
      </c>
      <c r="AP158" s="135" t="e">
        <f>IF(#REF!="","x",#REF!)</f>
        <v>#REF!</v>
      </c>
      <c r="AQ158" s="135" t="e">
        <f>IF(#REF!="","x",#REF!)</f>
        <v>#REF!</v>
      </c>
      <c r="AR158" s="135" t="e">
        <f>IF(#REF!="","x",#REF!)</f>
        <v>#REF!</v>
      </c>
      <c r="AS158" s="135" t="e">
        <f>IF(#REF!="","x",#REF!)</f>
        <v>#REF!</v>
      </c>
      <c r="AT158" s="135" t="e">
        <f>IF(#REF!="","x",#REF!)</f>
        <v>#REF!</v>
      </c>
      <c r="AU158" s="135" t="e">
        <f>IF(#REF!="","x",#REF!)</f>
        <v>#REF!</v>
      </c>
      <c r="AV158" s="135" t="e">
        <f>IF(#REF!="","x",#REF!)</f>
        <v>#REF!</v>
      </c>
      <c r="AW158" s="135" t="e">
        <f>IF(#REF!="","x",#REF!)</f>
        <v>#REF!</v>
      </c>
      <c r="AX158" s="135" t="e">
        <f>IF(#REF!="","x",#REF!)</f>
        <v>#REF!</v>
      </c>
      <c r="AY158" s="135" t="e">
        <f>IF(#REF!="","x",#REF!)</f>
        <v>#REF!</v>
      </c>
      <c r="AZ158" s="135" t="e">
        <f>IF(#REF!="","x",#REF!)</f>
        <v>#REF!</v>
      </c>
      <c r="BA158" s="135" t="e">
        <f>IF(#REF!="","x",#REF!)</f>
        <v>#REF!</v>
      </c>
      <c r="BB158" s="135" t="e">
        <f>IF(#REF!="","x",#REF!)</f>
        <v>#REF!</v>
      </c>
      <c r="BC158" s="135" t="e">
        <f>IF(#REF!="","x",#REF!)</f>
        <v>#REF!</v>
      </c>
      <c r="BD158" s="135" t="e">
        <f>IF(#REF!="","x",#REF!)</f>
        <v>#REF!</v>
      </c>
      <c r="BE158" s="174" t="e">
        <f>IF(#REF!="","x",YEAR(#REF!))</f>
        <v>#REF!</v>
      </c>
      <c r="BF158" s="174" t="e">
        <f>IF(#REF!="","x",YEAR(#REF!))</f>
        <v>#REF!</v>
      </c>
      <c r="BG158" s="174" t="e">
        <f>IF(#REF!="","x",YEAR(#REF!))</f>
        <v>#REF!</v>
      </c>
      <c r="BH158" s="135" t="e">
        <f>IF(#REF!="","x",#REF!)</f>
        <v>#REF!</v>
      </c>
      <c r="BI158" s="135" t="e">
        <f>IF(#REF!="","x",#REF!)</f>
        <v>#REF!</v>
      </c>
      <c r="BJ158" s="135" t="e">
        <f>IF(#REF!="","x",#REF!)</f>
        <v>#REF!</v>
      </c>
      <c r="BK158" s="135" t="e">
        <f>IF(#REF!="","x",#REF!)</f>
        <v>#REF!</v>
      </c>
      <c r="BL158" s="135" t="e">
        <f>IF(#REF!="","x",#REF!)</f>
        <v>#REF!</v>
      </c>
      <c r="BM158" s="135" t="e">
        <f>IF(#REF!="","x",#REF!)</f>
        <v>#REF!</v>
      </c>
      <c r="BN158" s="135" t="e">
        <f>IF(#REF!="","x",#REF!)</f>
        <v>#REF!</v>
      </c>
      <c r="BO158" s="135" t="e">
        <f>IF(#REF!="","x",#REF!)</f>
        <v>#REF!</v>
      </c>
      <c r="BP158" s="135" t="e">
        <f>IF(#REF!="","x",#REF!)</f>
        <v>#REF!</v>
      </c>
      <c r="BQ158" s="135" t="e">
        <f>IF(#REF!="","x",#REF!)</f>
        <v>#REF!</v>
      </c>
      <c r="BR158" s="135" t="e">
        <f>IF(#REF!="","x",#REF!)</f>
        <v>#REF!</v>
      </c>
      <c r="BS158" s="135" t="e">
        <f>IF(#REF!="","x",#REF!)</f>
        <v>#REF!</v>
      </c>
      <c r="BT158" s="135" t="e">
        <f>IF(#REF!="","x",#REF!)</f>
        <v>#REF!</v>
      </c>
      <c r="BU158" s="135" t="e">
        <f>IF(#REF!="","x",#REF!)</f>
        <v>#REF!</v>
      </c>
      <c r="BV158" s="135" t="e">
        <f>IF(#REF!="","x",#REF!)</f>
        <v>#REF!</v>
      </c>
      <c r="BW158" s="135" t="e">
        <f>IF(#REF!="","x",#REF!)</f>
        <v>#REF!</v>
      </c>
      <c r="BX158" s="135" t="e">
        <f>IF(#REF!="","x",#REF!)</f>
        <v>#REF!</v>
      </c>
      <c r="BY158" s="135" t="e">
        <f>IF(#REF!="","x",#REF!)</f>
        <v>#REF!</v>
      </c>
      <c r="BZ158" s="135" t="e">
        <f>IF(#REF!="","x",#REF!)</f>
        <v>#REF!</v>
      </c>
      <c r="CA158" s="135" t="e">
        <f>IF(#REF!="","x",#REF!)</f>
        <v>#REF!</v>
      </c>
      <c r="CB158" s="135" t="e">
        <f>IF(#REF!="","x",#REF!)</f>
        <v>#REF!</v>
      </c>
    </row>
    <row r="159" spans="1:80" x14ac:dyDescent="0.3">
      <c r="A159" s="111" t="s">
        <v>290</v>
      </c>
      <c r="B159" s="94" t="s">
        <v>289</v>
      </c>
      <c r="C159" s="135" t="e">
        <f>IF(#REF!="","x",#REF!)</f>
        <v>#REF!</v>
      </c>
      <c r="D159" s="135" t="e">
        <f>IF(#REF!="","x",#REF!)</f>
        <v>#REF!</v>
      </c>
      <c r="E159" s="135" t="e">
        <f>IF(#REF!="","x",#REF!)</f>
        <v>#REF!</v>
      </c>
      <c r="F159" s="135" t="e">
        <f>IF(#REF!="","x",#REF!)</f>
        <v>#REF!</v>
      </c>
      <c r="G159" s="135" t="e">
        <f>IF(#REF!="","x",#REF!)</f>
        <v>#REF!</v>
      </c>
      <c r="H159" s="135" t="e">
        <f>IF(#REF!="","x",#REF!)</f>
        <v>#REF!</v>
      </c>
      <c r="I159" s="135" t="e">
        <f>IF(#REF!="","x",#REF!)</f>
        <v>#REF!</v>
      </c>
      <c r="J159" s="135" t="e">
        <f>IF(#REF!="","x",#REF!)</f>
        <v>#REF!</v>
      </c>
      <c r="K159" s="135" t="e">
        <f>IF(#REF!="","x",#REF!)</f>
        <v>#REF!</v>
      </c>
      <c r="L159" s="135" t="e">
        <f>IF(#REF!="","x",#REF!)</f>
        <v>#REF!</v>
      </c>
      <c r="M159" s="135" t="e">
        <f>IF(#REF!="","x",#REF!)</f>
        <v>#REF!</v>
      </c>
      <c r="N159" s="135" t="e">
        <f>IF(#REF!="","x",#REF!)</f>
        <v>#REF!</v>
      </c>
      <c r="O159" s="135" t="e">
        <f>IF(#REF!="","x",#REF!)</f>
        <v>#REF!</v>
      </c>
      <c r="P159" s="135" t="e">
        <f>IF(#REF!="","x",#REF!)</f>
        <v>#REF!</v>
      </c>
      <c r="Q159" s="135" t="e">
        <f>IF(#REF!="","x",#REF!)</f>
        <v>#REF!</v>
      </c>
      <c r="R159" s="135" t="e">
        <f>IF(#REF!="","x",#REF!)</f>
        <v>#REF!</v>
      </c>
      <c r="S159" s="135" t="e">
        <f>IF(#REF!="","x",#REF!)</f>
        <v>#REF!</v>
      </c>
      <c r="T159" s="135" t="e">
        <f>IF(#REF!="","x",#REF!)</f>
        <v>#REF!</v>
      </c>
      <c r="U159" s="135" t="e">
        <f>IF(#REF!="","x",#REF!)</f>
        <v>#REF!</v>
      </c>
      <c r="V159" s="135" t="e">
        <f>IF(#REF!="","x",#REF!)</f>
        <v>#REF!</v>
      </c>
      <c r="W159" s="135" t="e">
        <f>IF(#REF!="","x",#REF!)</f>
        <v>#REF!</v>
      </c>
      <c r="X159" s="135" t="e">
        <f>IF(#REF!="","x",#REF!)</f>
        <v>#REF!</v>
      </c>
      <c r="Y159" s="135" t="e">
        <f>IF(#REF!="","x",#REF!)</f>
        <v>#REF!</v>
      </c>
      <c r="Z159" s="135" t="e">
        <f>IF(#REF!="","x",#REF!)</f>
        <v>#REF!</v>
      </c>
      <c r="AA159" s="135" t="e">
        <f>IF(#REF!="","x",#REF!)</f>
        <v>#REF!</v>
      </c>
      <c r="AB159" s="135" t="e">
        <f>IF(#REF!="","x",#REF!)</f>
        <v>#REF!</v>
      </c>
      <c r="AC159" s="135" t="e">
        <f>IF(#REF!="","x",#REF!)</f>
        <v>#REF!</v>
      </c>
      <c r="AD159" s="135" t="e">
        <f>IF(#REF!="","x",#REF!)</f>
        <v>#REF!</v>
      </c>
      <c r="AE159" s="135" t="e">
        <f>IF(#REF!="","x",#REF!)</f>
        <v>#REF!</v>
      </c>
      <c r="AF159" s="135" t="e">
        <f>IF(#REF!="","x",#REF!)</f>
        <v>#REF!</v>
      </c>
      <c r="AG159" s="135" t="e">
        <f>IF(#REF!="","x",#REF!)</f>
        <v>#REF!</v>
      </c>
      <c r="AH159" s="135" t="e">
        <f>IF(#REF!="","x",#REF!)</f>
        <v>#REF!</v>
      </c>
      <c r="AI159" s="135" t="e">
        <f>IF(#REF!="","x",#REF!)</f>
        <v>#REF!</v>
      </c>
      <c r="AJ159" s="135" t="e">
        <f>IF(#REF!="","x",#REF!)</f>
        <v>#REF!</v>
      </c>
      <c r="AK159" s="135" t="e">
        <f>IF(#REF!="","x",#REF!)</f>
        <v>#REF!</v>
      </c>
      <c r="AL159" s="135" t="e">
        <f>IF(#REF!="","x",#REF!)</f>
        <v>#REF!</v>
      </c>
      <c r="AM159" s="135" t="e">
        <f>IF(#REF!="","x",#REF!)</f>
        <v>#REF!</v>
      </c>
      <c r="AN159" s="135" t="e">
        <f>IF(#REF!="","x",#REF!)</f>
        <v>#REF!</v>
      </c>
      <c r="AO159" s="135" t="e">
        <f>IF(#REF!="","x",#REF!)</f>
        <v>#REF!</v>
      </c>
      <c r="AP159" s="135" t="e">
        <f>IF(#REF!="","x",#REF!)</f>
        <v>#REF!</v>
      </c>
      <c r="AQ159" s="135" t="e">
        <f>IF(#REF!="","x",#REF!)</f>
        <v>#REF!</v>
      </c>
      <c r="AR159" s="135" t="e">
        <f>IF(#REF!="","x",#REF!)</f>
        <v>#REF!</v>
      </c>
      <c r="AS159" s="135" t="e">
        <f>IF(#REF!="","x",#REF!)</f>
        <v>#REF!</v>
      </c>
      <c r="AT159" s="135" t="e">
        <f>IF(#REF!="","x",#REF!)</f>
        <v>#REF!</v>
      </c>
      <c r="AU159" s="135" t="e">
        <f>IF(#REF!="","x",#REF!)</f>
        <v>#REF!</v>
      </c>
      <c r="AV159" s="135" t="e">
        <f>IF(#REF!="","x",#REF!)</f>
        <v>#REF!</v>
      </c>
      <c r="AW159" s="135" t="e">
        <f>IF(#REF!="","x",#REF!)</f>
        <v>#REF!</v>
      </c>
      <c r="AX159" s="135" t="e">
        <f>IF(#REF!="","x",#REF!)</f>
        <v>#REF!</v>
      </c>
      <c r="AY159" s="135" t="e">
        <f>IF(#REF!="","x",#REF!)</f>
        <v>#REF!</v>
      </c>
      <c r="AZ159" s="135" t="e">
        <f>IF(#REF!="","x",#REF!)</f>
        <v>#REF!</v>
      </c>
      <c r="BA159" s="135" t="e">
        <f>IF(#REF!="","x",#REF!)</f>
        <v>#REF!</v>
      </c>
      <c r="BB159" s="135" t="e">
        <f>IF(#REF!="","x",#REF!)</f>
        <v>#REF!</v>
      </c>
      <c r="BC159" s="135" t="e">
        <f>IF(#REF!="","x",#REF!)</f>
        <v>#REF!</v>
      </c>
      <c r="BD159" s="135" t="e">
        <f>IF(#REF!="","x",#REF!)</f>
        <v>#REF!</v>
      </c>
      <c r="BE159" s="174" t="e">
        <f>IF(#REF!="","x",YEAR(#REF!))</f>
        <v>#REF!</v>
      </c>
      <c r="BF159" s="174" t="e">
        <f>IF(#REF!="","x",YEAR(#REF!))</f>
        <v>#REF!</v>
      </c>
      <c r="BG159" s="174" t="e">
        <f>IF(#REF!="","x",YEAR(#REF!))</f>
        <v>#REF!</v>
      </c>
      <c r="BH159" s="135" t="e">
        <f>IF(#REF!="","x",#REF!)</f>
        <v>#REF!</v>
      </c>
      <c r="BI159" s="135" t="e">
        <f>IF(#REF!="","x",#REF!)</f>
        <v>#REF!</v>
      </c>
      <c r="BJ159" s="135" t="e">
        <f>IF(#REF!="","x",#REF!)</f>
        <v>#REF!</v>
      </c>
      <c r="BK159" s="135" t="e">
        <f>IF(#REF!="","x",#REF!)</f>
        <v>#REF!</v>
      </c>
      <c r="BL159" s="135" t="e">
        <f>IF(#REF!="","x",#REF!)</f>
        <v>#REF!</v>
      </c>
      <c r="BM159" s="135" t="e">
        <f>IF(#REF!="","x",#REF!)</f>
        <v>#REF!</v>
      </c>
      <c r="BN159" s="135" t="e">
        <f>IF(#REF!="","x",#REF!)</f>
        <v>#REF!</v>
      </c>
      <c r="BO159" s="135" t="e">
        <f>IF(#REF!="","x",#REF!)</f>
        <v>#REF!</v>
      </c>
      <c r="BP159" s="135" t="e">
        <f>IF(#REF!="","x",#REF!)</f>
        <v>#REF!</v>
      </c>
      <c r="BQ159" s="135" t="e">
        <f>IF(#REF!="","x",#REF!)</f>
        <v>#REF!</v>
      </c>
      <c r="BR159" s="135" t="e">
        <f>IF(#REF!="","x",#REF!)</f>
        <v>#REF!</v>
      </c>
      <c r="BS159" s="135" t="e">
        <f>IF(#REF!="","x",#REF!)</f>
        <v>#REF!</v>
      </c>
      <c r="BT159" s="135" t="e">
        <f>IF(#REF!="","x",#REF!)</f>
        <v>#REF!</v>
      </c>
      <c r="BU159" s="135" t="e">
        <f>IF(#REF!="","x",#REF!)</f>
        <v>#REF!</v>
      </c>
      <c r="BV159" s="135" t="e">
        <f>IF(#REF!="","x",#REF!)</f>
        <v>#REF!</v>
      </c>
      <c r="BW159" s="135" t="e">
        <f>IF(#REF!="","x",#REF!)</f>
        <v>#REF!</v>
      </c>
      <c r="BX159" s="135" t="e">
        <f>IF(#REF!="","x",#REF!)</f>
        <v>#REF!</v>
      </c>
      <c r="BY159" s="135" t="e">
        <f>IF(#REF!="","x",#REF!)</f>
        <v>#REF!</v>
      </c>
      <c r="BZ159" s="135" t="e">
        <f>IF(#REF!="","x",#REF!)</f>
        <v>#REF!</v>
      </c>
      <c r="CA159" s="135" t="e">
        <f>IF(#REF!="","x",#REF!)</f>
        <v>#REF!</v>
      </c>
      <c r="CB159" s="135" t="e">
        <f>IF(#REF!="","x",#REF!)</f>
        <v>#REF!</v>
      </c>
    </row>
    <row r="160" spans="1:80" x14ac:dyDescent="0.3">
      <c r="A160" s="111" t="s">
        <v>292</v>
      </c>
      <c r="B160" s="94" t="s">
        <v>291</v>
      </c>
      <c r="C160" s="135" t="e">
        <f>IF(#REF!="","x",#REF!)</f>
        <v>#REF!</v>
      </c>
      <c r="D160" s="135" t="e">
        <f>IF(#REF!="","x",#REF!)</f>
        <v>#REF!</v>
      </c>
      <c r="E160" s="135" t="e">
        <f>IF(#REF!="","x",#REF!)</f>
        <v>#REF!</v>
      </c>
      <c r="F160" s="135" t="e">
        <f>IF(#REF!="","x",#REF!)</f>
        <v>#REF!</v>
      </c>
      <c r="G160" s="135" t="e">
        <f>IF(#REF!="","x",#REF!)</f>
        <v>#REF!</v>
      </c>
      <c r="H160" s="135" t="e">
        <f>IF(#REF!="","x",#REF!)</f>
        <v>#REF!</v>
      </c>
      <c r="I160" s="135" t="e">
        <f>IF(#REF!="","x",#REF!)</f>
        <v>#REF!</v>
      </c>
      <c r="J160" s="135" t="e">
        <f>IF(#REF!="","x",#REF!)</f>
        <v>#REF!</v>
      </c>
      <c r="K160" s="135" t="e">
        <f>IF(#REF!="","x",#REF!)</f>
        <v>#REF!</v>
      </c>
      <c r="L160" s="135" t="e">
        <f>IF(#REF!="","x",#REF!)</f>
        <v>#REF!</v>
      </c>
      <c r="M160" s="135" t="e">
        <f>IF(#REF!="","x",#REF!)</f>
        <v>#REF!</v>
      </c>
      <c r="N160" s="135" t="e">
        <f>IF(#REF!="","x",#REF!)</f>
        <v>#REF!</v>
      </c>
      <c r="O160" s="135" t="e">
        <f>IF(#REF!="","x",#REF!)</f>
        <v>#REF!</v>
      </c>
      <c r="P160" s="135" t="e">
        <f>IF(#REF!="","x",#REF!)</f>
        <v>#REF!</v>
      </c>
      <c r="Q160" s="135" t="e">
        <f>IF(#REF!="","x",#REF!)</f>
        <v>#REF!</v>
      </c>
      <c r="R160" s="135" t="e">
        <f>IF(#REF!="","x",#REF!)</f>
        <v>#REF!</v>
      </c>
      <c r="S160" s="135" t="e">
        <f>IF(#REF!="","x",#REF!)</f>
        <v>#REF!</v>
      </c>
      <c r="T160" s="135" t="e">
        <f>IF(#REF!="","x",#REF!)</f>
        <v>#REF!</v>
      </c>
      <c r="U160" s="135" t="e">
        <f>IF(#REF!="","x",#REF!)</f>
        <v>#REF!</v>
      </c>
      <c r="V160" s="135" t="e">
        <f>IF(#REF!="","x",#REF!)</f>
        <v>#REF!</v>
      </c>
      <c r="W160" s="135" t="e">
        <f>IF(#REF!="","x",#REF!)</f>
        <v>#REF!</v>
      </c>
      <c r="X160" s="135" t="e">
        <f>IF(#REF!="","x",#REF!)</f>
        <v>#REF!</v>
      </c>
      <c r="Y160" s="135" t="e">
        <f>IF(#REF!="","x",#REF!)</f>
        <v>#REF!</v>
      </c>
      <c r="Z160" s="135" t="e">
        <f>IF(#REF!="","x",#REF!)</f>
        <v>#REF!</v>
      </c>
      <c r="AA160" s="135" t="e">
        <f>IF(#REF!="","x",#REF!)</f>
        <v>#REF!</v>
      </c>
      <c r="AB160" s="135" t="e">
        <f>IF(#REF!="","x",#REF!)</f>
        <v>#REF!</v>
      </c>
      <c r="AC160" s="135" t="e">
        <f>IF(#REF!="","x",#REF!)</f>
        <v>#REF!</v>
      </c>
      <c r="AD160" s="135" t="e">
        <f>IF(#REF!="","x",#REF!)</f>
        <v>#REF!</v>
      </c>
      <c r="AE160" s="135" t="e">
        <f>IF(#REF!="","x",#REF!)</f>
        <v>#REF!</v>
      </c>
      <c r="AF160" s="135" t="e">
        <f>IF(#REF!="","x",#REF!)</f>
        <v>#REF!</v>
      </c>
      <c r="AG160" s="135" t="e">
        <f>IF(#REF!="","x",#REF!)</f>
        <v>#REF!</v>
      </c>
      <c r="AH160" s="135" t="e">
        <f>IF(#REF!="","x",#REF!)</f>
        <v>#REF!</v>
      </c>
      <c r="AI160" s="135" t="e">
        <f>IF(#REF!="","x",#REF!)</f>
        <v>#REF!</v>
      </c>
      <c r="AJ160" s="135" t="e">
        <f>IF(#REF!="","x",#REF!)</f>
        <v>#REF!</v>
      </c>
      <c r="AK160" s="135" t="e">
        <f>IF(#REF!="","x",#REF!)</f>
        <v>#REF!</v>
      </c>
      <c r="AL160" s="135" t="e">
        <f>IF(#REF!="","x",#REF!)</f>
        <v>#REF!</v>
      </c>
      <c r="AM160" s="135" t="e">
        <f>IF(#REF!="","x",#REF!)</f>
        <v>#REF!</v>
      </c>
      <c r="AN160" s="135" t="e">
        <f>IF(#REF!="","x",#REF!)</f>
        <v>#REF!</v>
      </c>
      <c r="AO160" s="135" t="e">
        <f>IF(#REF!="","x",#REF!)</f>
        <v>#REF!</v>
      </c>
      <c r="AP160" s="135" t="e">
        <f>IF(#REF!="","x",#REF!)</f>
        <v>#REF!</v>
      </c>
      <c r="AQ160" s="135" t="e">
        <f>IF(#REF!="","x",#REF!)</f>
        <v>#REF!</v>
      </c>
      <c r="AR160" s="135" t="e">
        <f>IF(#REF!="","x",#REF!)</f>
        <v>#REF!</v>
      </c>
      <c r="AS160" s="135" t="e">
        <f>IF(#REF!="","x",#REF!)</f>
        <v>#REF!</v>
      </c>
      <c r="AT160" s="135" t="e">
        <f>IF(#REF!="","x",#REF!)</f>
        <v>#REF!</v>
      </c>
      <c r="AU160" s="135" t="e">
        <f>IF(#REF!="","x",#REF!)</f>
        <v>#REF!</v>
      </c>
      <c r="AV160" s="135" t="e">
        <f>IF(#REF!="","x",#REF!)</f>
        <v>#REF!</v>
      </c>
      <c r="AW160" s="135" t="e">
        <f>IF(#REF!="","x",#REF!)</f>
        <v>#REF!</v>
      </c>
      <c r="AX160" s="135" t="e">
        <f>IF(#REF!="","x",#REF!)</f>
        <v>#REF!</v>
      </c>
      <c r="AY160" s="135" t="e">
        <f>IF(#REF!="","x",#REF!)</f>
        <v>#REF!</v>
      </c>
      <c r="AZ160" s="135" t="e">
        <f>IF(#REF!="","x",#REF!)</f>
        <v>#REF!</v>
      </c>
      <c r="BA160" s="135" t="e">
        <f>IF(#REF!="","x",#REF!)</f>
        <v>#REF!</v>
      </c>
      <c r="BB160" s="135" t="e">
        <f>IF(#REF!="","x",#REF!)</f>
        <v>#REF!</v>
      </c>
      <c r="BC160" s="135" t="e">
        <f>IF(#REF!="","x",#REF!)</f>
        <v>#REF!</v>
      </c>
      <c r="BD160" s="135" t="e">
        <f>IF(#REF!="","x",#REF!)</f>
        <v>#REF!</v>
      </c>
      <c r="BE160" s="174" t="e">
        <f>IF(#REF!="","x",YEAR(#REF!))</f>
        <v>#REF!</v>
      </c>
      <c r="BF160" s="174" t="e">
        <f>IF(#REF!="","x",YEAR(#REF!))</f>
        <v>#REF!</v>
      </c>
      <c r="BG160" s="174" t="e">
        <f>IF(#REF!="","x",YEAR(#REF!))</f>
        <v>#REF!</v>
      </c>
      <c r="BH160" s="135" t="e">
        <f>IF(#REF!="","x",#REF!)</f>
        <v>#REF!</v>
      </c>
      <c r="BI160" s="135" t="e">
        <f>IF(#REF!="","x",#REF!)</f>
        <v>#REF!</v>
      </c>
      <c r="BJ160" s="135" t="e">
        <f>IF(#REF!="","x",#REF!)</f>
        <v>#REF!</v>
      </c>
      <c r="BK160" s="135" t="e">
        <f>IF(#REF!="","x",#REF!)</f>
        <v>#REF!</v>
      </c>
      <c r="BL160" s="135" t="e">
        <f>IF(#REF!="","x",#REF!)</f>
        <v>#REF!</v>
      </c>
      <c r="BM160" s="135" t="e">
        <f>IF(#REF!="","x",#REF!)</f>
        <v>#REF!</v>
      </c>
      <c r="BN160" s="135" t="e">
        <f>IF(#REF!="","x",#REF!)</f>
        <v>#REF!</v>
      </c>
      <c r="BO160" s="135" t="e">
        <f>IF(#REF!="","x",#REF!)</f>
        <v>#REF!</v>
      </c>
      <c r="BP160" s="135" t="e">
        <f>IF(#REF!="","x",#REF!)</f>
        <v>#REF!</v>
      </c>
      <c r="BQ160" s="135" t="e">
        <f>IF(#REF!="","x",#REF!)</f>
        <v>#REF!</v>
      </c>
      <c r="BR160" s="135" t="e">
        <f>IF(#REF!="","x",#REF!)</f>
        <v>#REF!</v>
      </c>
      <c r="BS160" s="135" t="e">
        <f>IF(#REF!="","x",#REF!)</f>
        <v>#REF!</v>
      </c>
      <c r="BT160" s="135" t="e">
        <f>IF(#REF!="","x",#REF!)</f>
        <v>#REF!</v>
      </c>
      <c r="BU160" s="135" t="e">
        <f>IF(#REF!="","x",#REF!)</f>
        <v>#REF!</v>
      </c>
      <c r="BV160" s="135" t="e">
        <f>IF(#REF!="","x",#REF!)</f>
        <v>#REF!</v>
      </c>
      <c r="BW160" s="135" t="e">
        <f>IF(#REF!="","x",#REF!)</f>
        <v>#REF!</v>
      </c>
      <c r="BX160" s="135" t="e">
        <f>IF(#REF!="","x",#REF!)</f>
        <v>#REF!</v>
      </c>
      <c r="BY160" s="135" t="e">
        <f>IF(#REF!="","x",#REF!)</f>
        <v>#REF!</v>
      </c>
      <c r="BZ160" s="135" t="e">
        <f>IF(#REF!="","x",#REF!)</f>
        <v>#REF!</v>
      </c>
      <c r="CA160" s="135" t="e">
        <f>IF(#REF!="","x",#REF!)</f>
        <v>#REF!</v>
      </c>
      <c r="CB160" s="135" t="e">
        <f>IF(#REF!="","x",#REF!)</f>
        <v>#REF!</v>
      </c>
    </row>
    <row r="161" spans="1:80" x14ac:dyDescent="0.3">
      <c r="A161" s="111" t="s">
        <v>294</v>
      </c>
      <c r="B161" s="94" t="s">
        <v>293</v>
      </c>
      <c r="C161" s="135" t="e">
        <f>IF(#REF!="","x",#REF!)</f>
        <v>#REF!</v>
      </c>
      <c r="D161" s="135" t="e">
        <f>IF(#REF!="","x",#REF!)</f>
        <v>#REF!</v>
      </c>
      <c r="E161" s="135" t="e">
        <f>IF(#REF!="","x",#REF!)</f>
        <v>#REF!</v>
      </c>
      <c r="F161" s="135" t="e">
        <f>IF(#REF!="","x",#REF!)</f>
        <v>#REF!</v>
      </c>
      <c r="G161" s="135" t="e">
        <f>IF(#REF!="","x",#REF!)</f>
        <v>#REF!</v>
      </c>
      <c r="H161" s="135" t="e">
        <f>IF(#REF!="","x",#REF!)</f>
        <v>#REF!</v>
      </c>
      <c r="I161" s="135" t="e">
        <f>IF(#REF!="","x",#REF!)</f>
        <v>#REF!</v>
      </c>
      <c r="J161" s="135" t="e">
        <f>IF(#REF!="","x",#REF!)</f>
        <v>#REF!</v>
      </c>
      <c r="K161" s="135" t="e">
        <f>IF(#REF!="","x",#REF!)</f>
        <v>#REF!</v>
      </c>
      <c r="L161" s="135" t="e">
        <f>IF(#REF!="","x",#REF!)</f>
        <v>#REF!</v>
      </c>
      <c r="M161" s="135" t="e">
        <f>IF(#REF!="","x",#REF!)</f>
        <v>#REF!</v>
      </c>
      <c r="N161" s="135" t="e">
        <f>IF(#REF!="","x",#REF!)</f>
        <v>#REF!</v>
      </c>
      <c r="O161" s="135" t="e">
        <f>IF(#REF!="","x",#REF!)</f>
        <v>#REF!</v>
      </c>
      <c r="P161" s="135" t="e">
        <f>IF(#REF!="","x",#REF!)</f>
        <v>#REF!</v>
      </c>
      <c r="Q161" s="135" t="e">
        <f>IF(#REF!="","x",#REF!)</f>
        <v>#REF!</v>
      </c>
      <c r="R161" s="135" t="e">
        <f>IF(#REF!="","x",#REF!)</f>
        <v>#REF!</v>
      </c>
      <c r="S161" s="135" t="e">
        <f>IF(#REF!="","x",#REF!)</f>
        <v>#REF!</v>
      </c>
      <c r="T161" s="135" t="e">
        <f>IF(#REF!="","x",#REF!)</f>
        <v>#REF!</v>
      </c>
      <c r="U161" s="135" t="e">
        <f>IF(#REF!="","x",#REF!)</f>
        <v>#REF!</v>
      </c>
      <c r="V161" s="135" t="e">
        <f>IF(#REF!="","x",#REF!)</f>
        <v>#REF!</v>
      </c>
      <c r="W161" s="135" t="e">
        <f>IF(#REF!="","x",#REF!)</f>
        <v>#REF!</v>
      </c>
      <c r="X161" s="135" t="e">
        <f>IF(#REF!="","x",#REF!)</f>
        <v>#REF!</v>
      </c>
      <c r="Y161" s="135" t="e">
        <f>IF(#REF!="","x",#REF!)</f>
        <v>#REF!</v>
      </c>
      <c r="Z161" s="135" t="e">
        <f>IF(#REF!="","x",#REF!)</f>
        <v>#REF!</v>
      </c>
      <c r="AA161" s="135" t="e">
        <f>IF(#REF!="","x",#REF!)</f>
        <v>#REF!</v>
      </c>
      <c r="AB161" s="135" t="e">
        <f>IF(#REF!="","x",#REF!)</f>
        <v>#REF!</v>
      </c>
      <c r="AC161" s="135" t="e">
        <f>IF(#REF!="","x",#REF!)</f>
        <v>#REF!</v>
      </c>
      <c r="AD161" s="135" t="e">
        <f>IF(#REF!="","x",#REF!)</f>
        <v>#REF!</v>
      </c>
      <c r="AE161" s="135" t="e">
        <f>IF(#REF!="","x",#REF!)</f>
        <v>#REF!</v>
      </c>
      <c r="AF161" s="135" t="e">
        <f>IF(#REF!="","x",#REF!)</f>
        <v>#REF!</v>
      </c>
      <c r="AG161" s="135" t="e">
        <f>IF(#REF!="","x",#REF!)</f>
        <v>#REF!</v>
      </c>
      <c r="AH161" s="135" t="e">
        <f>IF(#REF!="","x",#REF!)</f>
        <v>#REF!</v>
      </c>
      <c r="AI161" s="135" t="e">
        <f>IF(#REF!="","x",#REF!)</f>
        <v>#REF!</v>
      </c>
      <c r="AJ161" s="135" t="e">
        <f>IF(#REF!="","x",#REF!)</f>
        <v>#REF!</v>
      </c>
      <c r="AK161" s="135" t="e">
        <f>IF(#REF!="","x",#REF!)</f>
        <v>#REF!</v>
      </c>
      <c r="AL161" s="135" t="e">
        <f>IF(#REF!="","x",#REF!)</f>
        <v>#REF!</v>
      </c>
      <c r="AM161" s="135" t="e">
        <f>IF(#REF!="","x",#REF!)</f>
        <v>#REF!</v>
      </c>
      <c r="AN161" s="135" t="e">
        <f>IF(#REF!="","x",#REF!)</f>
        <v>#REF!</v>
      </c>
      <c r="AO161" s="135" t="e">
        <f>IF(#REF!="","x",#REF!)</f>
        <v>#REF!</v>
      </c>
      <c r="AP161" s="135" t="e">
        <f>IF(#REF!="","x",#REF!)</f>
        <v>#REF!</v>
      </c>
      <c r="AQ161" s="135" t="e">
        <f>IF(#REF!="","x",#REF!)</f>
        <v>#REF!</v>
      </c>
      <c r="AR161" s="135" t="e">
        <f>IF(#REF!="","x",#REF!)</f>
        <v>#REF!</v>
      </c>
      <c r="AS161" s="135" t="e">
        <f>IF(#REF!="","x",#REF!)</f>
        <v>#REF!</v>
      </c>
      <c r="AT161" s="135" t="e">
        <f>IF(#REF!="","x",#REF!)</f>
        <v>#REF!</v>
      </c>
      <c r="AU161" s="135" t="e">
        <f>IF(#REF!="","x",#REF!)</f>
        <v>#REF!</v>
      </c>
      <c r="AV161" s="135" t="e">
        <f>IF(#REF!="","x",#REF!)</f>
        <v>#REF!</v>
      </c>
      <c r="AW161" s="135" t="e">
        <f>IF(#REF!="","x",#REF!)</f>
        <v>#REF!</v>
      </c>
      <c r="AX161" s="135" t="e">
        <f>IF(#REF!="","x",#REF!)</f>
        <v>#REF!</v>
      </c>
      <c r="AY161" s="135" t="e">
        <f>IF(#REF!="","x",#REF!)</f>
        <v>#REF!</v>
      </c>
      <c r="AZ161" s="135" t="e">
        <f>IF(#REF!="","x",#REF!)</f>
        <v>#REF!</v>
      </c>
      <c r="BA161" s="135" t="e">
        <f>IF(#REF!="","x",#REF!)</f>
        <v>#REF!</v>
      </c>
      <c r="BB161" s="135" t="e">
        <f>IF(#REF!="","x",#REF!)</f>
        <v>#REF!</v>
      </c>
      <c r="BC161" s="135" t="e">
        <f>IF(#REF!="","x",#REF!)</f>
        <v>#REF!</v>
      </c>
      <c r="BD161" s="135" t="e">
        <f>IF(#REF!="","x",#REF!)</f>
        <v>#REF!</v>
      </c>
      <c r="BE161" s="174" t="e">
        <f>IF(#REF!="","x",YEAR(#REF!))</f>
        <v>#REF!</v>
      </c>
      <c r="BF161" s="174" t="e">
        <f>IF(#REF!="","x",YEAR(#REF!))</f>
        <v>#REF!</v>
      </c>
      <c r="BG161" s="174" t="e">
        <f>IF(#REF!="","x",YEAR(#REF!))</f>
        <v>#REF!</v>
      </c>
      <c r="BH161" s="135" t="e">
        <f>IF(#REF!="","x",#REF!)</f>
        <v>#REF!</v>
      </c>
      <c r="BI161" s="135" t="e">
        <f>IF(#REF!="","x",#REF!)</f>
        <v>#REF!</v>
      </c>
      <c r="BJ161" s="135" t="e">
        <f>IF(#REF!="","x",#REF!)</f>
        <v>#REF!</v>
      </c>
      <c r="BK161" s="135" t="e">
        <f>IF(#REF!="","x",#REF!)</f>
        <v>#REF!</v>
      </c>
      <c r="BL161" s="135" t="e">
        <f>IF(#REF!="","x",#REF!)</f>
        <v>#REF!</v>
      </c>
      <c r="BM161" s="135" t="e">
        <f>IF(#REF!="","x",#REF!)</f>
        <v>#REF!</v>
      </c>
      <c r="BN161" s="135" t="e">
        <f>IF(#REF!="","x",#REF!)</f>
        <v>#REF!</v>
      </c>
      <c r="BO161" s="135" t="e">
        <f>IF(#REF!="","x",#REF!)</f>
        <v>#REF!</v>
      </c>
      <c r="BP161" s="135" t="e">
        <f>IF(#REF!="","x",#REF!)</f>
        <v>#REF!</v>
      </c>
      <c r="BQ161" s="135" t="e">
        <f>IF(#REF!="","x",#REF!)</f>
        <v>#REF!</v>
      </c>
      <c r="BR161" s="135" t="e">
        <f>IF(#REF!="","x",#REF!)</f>
        <v>#REF!</v>
      </c>
      <c r="BS161" s="135" t="e">
        <f>IF(#REF!="","x",#REF!)</f>
        <v>#REF!</v>
      </c>
      <c r="BT161" s="135" t="e">
        <f>IF(#REF!="","x",#REF!)</f>
        <v>#REF!</v>
      </c>
      <c r="BU161" s="135" t="e">
        <f>IF(#REF!="","x",#REF!)</f>
        <v>#REF!</v>
      </c>
      <c r="BV161" s="135" t="e">
        <f>IF(#REF!="","x",#REF!)</f>
        <v>#REF!</v>
      </c>
      <c r="BW161" s="135" t="e">
        <f>IF(#REF!="","x",#REF!)</f>
        <v>#REF!</v>
      </c>
      <c r="BX161" s="135" t="e">
        <f>IF(#REF!="","x",#REF!)</f>
        <v>#REF!</v>
      </c>
      <c r="BY161" s="135" t="e">
        <f>IF(#REF!="","x",#REF!)</f>
        <v>#REF!</v>
      </c>
      <c r="BZ161" s="135" t="e">
        <f>IF(#REF!="","x",#REF!)</f>
        <v>#REF!</v>
      </c>
      <c r="CA161" s="135" t="e">
        <f>IF(#REF!="","x",#REF!)</f>
        <v>#REF!</v>
      </c>
      <c r="CB161" s="135" t="e">
        <f>IF(#REF!="","x",#REF!)</f>
        <v>#REF!</v>
      </c>
    </row>
    <row r="162" spans="1:80" x14ac:dyDescent="0.3">
      <c r="A162" s="111" t="s">
        <v>296</v>
      </c>
      <c r="B162" s="94" t="s">
        <v>295</v>
      </c>
      <c r="C162" s="135" t="e">
        <f>IF(#REF!="","x",#REF!)</f>
        <v>#REF!</v>
      </c>
      <c r="D162" s="135" t="e">
        <f>IF(#REF!="","x",#REF!)</f>
        <v>#REF!</v>
      </c>
      <c r="E162" s="135" t="e">
        <f>IF(#REF!="","x",#REF!)</f>
        <v>#REF!</v>
      </c>
      <c r="F162" s="135" t="e">
        <f>IF(#REF!="","x",#REF!)</f>
        <v>#REF!</v>
      </c>
      <c r="G162" s="135" t="e">
        <f>IF(#REF!="","x",#REF!)</f>
        <v>#REF!</v>
      </c>
      <c r="H162" s="135" t="e">
        <f>IF(#REF!="","x",#REF!)</f>
        <v>#REF!</v>
      </c>
      <c r="I162" s="135" t="e">
        <f>IF(#REF!="","x",#REF!)</f>
        <v>#REF!</v>
      </c>
      <c r="J162" s="135" t="e">
        <f>IF(#REF!="","x",#REF!)</f>
        <v>#REF!</v>
      </c>
      <c r="K162" s="135" t="e">
        <f>IF(#REF!="","x",#REF!)</f>
        <v>#REF!</v>
      </c>
      <c r="L162" s="135" t="e">
        <f>IF(#REF!="","x",#REF!)</f>
        <v>#REF!</v>
      </c>
      <c r="M162" s="135" t="e">
        <f>IF(#REF!="","x",#REF!)</f>
        <v>#REF!</v>
      </c>
      <c r="N162" s="135" t="e">
        <f>IF(#REF!="","x",#REF!)</f>
        <v>#REF!</v>
      </c>
      <c r="O162" s="135" t="e">
        <f>IF(#REF!="","x",#REF!)</f>
        <v>#REF!</v>
      </c>
      <c r="P162" s="135" t="e">
        <f>IF(#REF!="","x",#REF!)</f>
        <v>#REF!</v>
      </c>
      <c r="Q162" s="135" t="e">
        <f>IF(#REF!="","x",#REF!)</f>
        <v>#REF!</v>
      </c>
      <c r="R162" s="135" t="e">
        <f>IF(#REF!="","x",#REF!)</f>
        <v>#REF!</v>
      </c>
      <c r="S162" s="135" t="e">
        <f>IF(#REF!="","x",#REF!)</f>
        <v>#REF!</v>
      </c>
      <c r="T162" s="135" t="e">
        <f>IF(#REF!="","x",#REF!)</f>
        <v>#REF!</v>
      </c>
      <c r="U162" s="135" t="e">
        <f>IF(#REF!="","x",#REF!)</f>
        <v>#REF!</v>
      </c>
      <c r="V162" s="135" t="e">
        <f>IF(#REF!="","x",#REF!)</f>
        <v>#REF!</v>
      </c>
      <c r="W162" s="135" t="e">
        <f>IF(#REF!="","x",#REF!)</f>
        <v>#REF!</v>
      </c>
      <c r="X162" s="135" t="e">
        <f>IF(#REF!="","x",#REF!)</f>
        <v>#REF!</v>
      </c>
      <c r="Y162" s="135" t="e">
        <f>IF(#REF!="","x",#REF!)</f>
        <v>#REF!</v>
      </c>
      <c r="Z162" s="135" t="e">
        <f>IF(#REF!="","x",#REF!)</f>
        <v>#REF!</v>
      </c>
      <c r="AA162" s="135" t="e">
        <f>IF(#REF!="","x",#REF!)</f>
        <v>#REF!</v>
      </c>
      <c r="AB162" s="135" t="e">
        <f>IF(#REF!="","x",#REF!)</f>
        <v>#REF!</v>
      </c>
      <c r="AC162" s="135" t="e">
        <f>IF(#REF!="","x",#REF!)</f>
        <v>#REF!</v>
      </c>
      <c r="AD162" s="135" t="e">
        <f>IF(#REF!="","x",#REF!)</f>
        <v>#REF!</v>
      </c>
      <c r="AE162" s="135" t="e">
        <f>IF(#REF!="","x",#REF!)</f>
        <v>#REF!</v>
      </c>
      <c r="AF162" s="135" t="e">
        <f>IF(#REF!="","x",#REF!)</f>
        <v>#REF!</v>
      </c>
      <c r="AG162" s="135" t="e">
        <f>IF(#REF!="","x",#REF!)</f>
        <v>#REF!</v>
      </c>
      <c r="AH162" s="135" t="e">
        <f>IF(#REF!="","x",#REF!)</f>
        <v>#REF!</v>
      </c>
      <c r="AI162" s="135" t="e">
        <f>IF(#REF!="","x",#REF!)</f>
        <v>#REF!</v>
      </c>
      <c r="AJ162" s="135" t="e">
        <f>IF(#REF!="","x",#REF!)</f>
        <v>#REF!</v>
      </c>
      <c r="AK162" s="135" t="e">
        <f>IF(#REF!="","x",#REF!)</f>
        <v>#REF!</v>
      </c>
      <c r="AL162" s="135" t="e">
        <f>IF(#REF!="","x",#REF!)</f>
        <v>#REF!</v>
      </c>
      <c r="AM162" s="135" t="e">
        <f>IF(#REF!="","x",#REF!)</f>
        <v>#REF!</v>
      </c>
      <c r="AN162" s="135" t="e">
        <f>IF(#REF!="","x",#REF!)</f>
        <v>#REF!</v>
      </c>
      <c r="AO162" s="135" t="e">
        <f>IF(#REF!="","x",#REF!)</f>
        <v>#REF!</v>
      </c>
      <c r="AP162" s="135" t="e">
        <f>IF(#REF!="","x",#REF!)</f>
        <v>#REF!</v>
      </c>
      <c r="AQ162" s="135" t="e">
        <f>IF(#REF!="","x",#REF!)</f>
        <v>#REF!</v>
      </c>
      <c r="AR162" s="135" t="e">
        <f>IF(#REF!="","x",#REF!)</f>
        <v>#REF!</v>
      </c>
      <c r="AS162" s="135" t="e">
        <f>IF(#REF!="","x",#REF!)</f>
        <v>#REF!</v>
      </c>
      <c r="AT162" s="135" t="e">
        <f>IF(#REF!="","x",#REF!)</f>
        <v>#REF!</v>
      </c>
      <c r="AU162" s="135" t="e">
        <f>IF(#REF!="","x",#REF!)</f>
        <v>#REF!</v>
      </c>
      <c r="AV162" s="135" t="e">
        <f>IF(#REF!="","x",#REF!)</f>
        <v>#REF!</v>
      </c>
      <c r="AW162" s="135" t="e">
        <f>IF(#REF!="","x",#REF!)</f>
        <v>#REF!</v>
      </c>
      <c r="AX162" s="135" t="e">
        <f>IF(#REF!="","x",#REF!)</f>
        <v>#REF!</v>
      </c>
      <c r="AY162" s="135" t="e">
        <f>IF(#REF!="","x",#REF!)</f>
        <v>#REF!</v>
      </c>
      <c r="AZ162" s="135" t="e">
        <f>IF(#REF!="","x",#REF!)</f>
        <v>#REF!</v>
      </c>
      <c r="BA162" s="135" t="e">
        <f>IF(#REF!="","x",#REF!)</f>
        <v>#REF!</v>
      </c>
      <c r="BB162" s="135" t="e">
        <f>IF(#REF!="","x",#REF!)</f>
        <v>#REF!</v>
      </c>
      <c r="BC162" s="135" t="e">
        <f>IF(#REF!="","x",#REF!)</f>
        <v>#REF!</v>
      </c>
      <c r="BD162" s="135" t="e">
        <f>IF(#REF!="","x",#REF!)</f>
        <v>#REF!</v>
      </c>
      <c r="BE162" s="174" t="e">
        <f>IF(#REF!="","x",YEAR(#REF!))</f>
        <v>#REF!</v>
      </c>
      <c r="BF162" s="174" t="e">
        <f>IF(#REF!="","x",YEAR(#REF!))</f>
        <v>#REF!</v>
      </c>
      <c r="BG162" s="174" t="e">
        <f>IF(#REF!="","x",YEAR(#REF!))</f>
        <v>#REF!</v>
      </c>
      <c r="BH162" s="135" t="e">
        <f>IF(#REF!="","x",#REF!)</f>
        <v>#REF!</v>
      </c>
      <c r="BI162" s="135" t="e">
        <f>IF(#REF!="","x",#REF!)</f>
        <v>#REF!</v>
      </c>
      <c r="BJ162" s="135" t="e">
        <f>IF(#REF!="","x",#REF!)</f>
        <v>#REF!</v>
      </c>
      <c r="BK162" s="135" t="e">
        <f>IF(#REF!="","x",#REF!)</f>
        <v>#REF!</v>
      </c>
      <c r="BL162" s="135" t="e">
        <f>IF(#REF!="","x",#REF!)</f>
        <v>#REF!</v>
      </c>
      <c r="BM162" s="135" t="e">
        <f>IF(#REF!="","x",#REF!)</f>
        <v>#REF!</v>
      </c>
      <c r="BN162" s="135" t="e">
        <f>IF(#REF!="","x",#REF!)</f>
        <v>#REF!</v>
      </c>
      <c r="BO162" s="135" t="e">
        <f>IF(#REF!="","x",#REF!)</f>
        <v>#REF!</v>
      </c>
      <c r="BP162" s="135" t="e">
        <f>IF(#REF!="","x",#REF!)</f>
        <v>#REF!</v>
      </c>
      <c r="BQ162" s="135" t="e">
        <f>IF(#REF!="","x",#REF!)</f>
        <v>#REF!</v>
      </c>
      <c r="BR162" s="135" t="e">
        <f>IF(#REF!="","x",#REF!)</f>
        <v>#REF!</v>
      </c>
      <c r="BS162" s="135" t="e">
        <f>IF(#REF!="","x",#REF!)</f>
        <v>#REF!</v>
      </c>
      <c r="BT162" s="135" t="e">
        <f>IF(#REF!="","x",#REF!)</f>
        <v>#REF!</v>
      </c>
      <c r="BU162" s="135" t="e">
        <f>IF(#REF!="","x",#REF!)</f>
        <v>#REF!</v>
      </c>
      <c r="BV162" s="135" t="e">
        <f>IF(#REF!="","x",#REF!)</f>
        <v>#REF!</v>
      </c>
      <c r="BW162" s="135" t="e">
        <f>IF(#REF!="","x",#REF!)</f>
        <v>#REF!</v>
      </c>
      <c r="BX162" s="135" t="e">
        <f>IF(#REF!="","x",#REF!)</f>
        <v>#REF!</v>
      </c>
      <c r="BY162" s="135" t="e">
        <f>IF(#REF!="","x",#REF!)</f>
        <v>#REF!</v>
      </c>
      <c r="BZ162" s="135" t="e">
        <f>IF(#REF!="","x",#REF!)</f>
        <v>#REF!</v>
      </c>
      <c r="CA162" s="135" t="e">
        <f>IF(#REF!="","x",#REF!)</f>
        <v>#REF!</v>
      </c>
      <c r="CB162" s="135" t="e">
        <f>IF(#REF!="","x",#REF!)</f>
        <v>#REF!</v>
      </c>
    </row>
    <row r="163" spans="1:80" x14ac:dyDescent="0.3">
      <c r="A163" s="111" t="s">
        <v>299</v>
      </c>
      <c r="B163" s="94" t="s">
        <v>298</v>
      </c>
      <c r="C163" s="135" t="e">
        <f>IF(#REF!="","x",#REF!)</f>
        <v>#REF!</v>
      </c>
      <c r="D163" s="135" t="e">
        <f>IF(#REF!="","x",#REF!)</f>
        <v>#REF!</v>
      </c>
      <c r="E163" s="135" t="e">
        <f>IF(#REF!="","x",#REF!)</f>
        <v>#REF!</v>
      </c>
      <c r="F163" s="135" t="e">
        <f>IF(#REF!="","x",#REF!)</f>
        <v>#REF!</v>
      </c>
      <c r="G163" s="135" t="e">
        <f>IF(#REF!="","x",#REF!)</f>
        <v>#REF!</v>
      </c>
      <c r="H163" s="135" t="e">
        <f>IF(#REF!="","x",#REF!)</f>
        <v>#REF!</v>
      </c>
      <c r="I163" s="135" t="e">
        <f>IF(#REF!="","x",#REF!)</f>
        <v>#REF!</v>
      </c>
      <c r="J163" s="135" t="e">
        <f>IF(#REF!="","x",#REF!)</f>
        <v>#REF!</v>
      </c>
      <c r="K163" s="135" t="e">
        <f>IF(#REF!="","x",#REF!)</f>
        <v>#REF!</v>
      </c>
      <c r="L163" s="135" t="e">
        <f>IF(#REF!="","x",#REF!)</f>
        <v>#REF!</v>
      </c>
      <c r="M163" s="135" t="e">
        <f>IF(#REF!="","x",#REF!)</f>
        <v>#REF!</v>
      </c>
      <c r="N163" s="135" t="e">
        <f>IF(#REF!="","x",#REF!)</f>
        <v>#REF!</v>
      </c>
      <c r="O163" s="135" t="e">
        <f>IF(#REF!="","x",#REF!)</f>
        <v>#REF!</v>
      </c>
      <c r="P163" s="135" t="e">
        <f>IF(#REF!="","x",#REF!)</f>
        <v>#REF!</v>
      </c>
      <c r="Q163" s="135" t="e">
        <f>IF(#REF!="","x",#REF!)</f>
        <v>#REF!</v>
      </c>
      <c r="R163" s="135" t="e">
        <f>IF(#REF!="","x",#REF!)</f>
        <v>#REF!</v>
      </c>
      <c r="S163" s="135" t="e">
        <f>IF(#REF!="","x",#REF!)</f>
        <v>#REF!</v>
      </c>
      <c r="T163" s="135" t="e">
        <f>IF(#REF!="","x",#REF!)</f>
        <v>#REF!</v>
      </c>
      <c r="U163" s="135" t="e">
        <f>IF(#REF!="","x",#REF!)</f>
        <v>#REF!</v>
      </c>
      <c r="V163" s="135" t="e">
        <f>IF(#REF!="","x",#REF!)</f>
        <v>#REF!</v>
      </c>
      <c r="W163" s="135" t="e">
        <f>IF(#REF!="","x",#REF!)</f>
        <v>#REF!</v>
      </c>
      <c r="X163" s="135" t="e">
        <f>IF(#REF!="","x",#REF!)</f>
        <v>#REF!</v>
      </c>
      <c r="Y163" s="135" t="e">
        <f>IF(#REF!="","x",#REF!)</f>
        <v>#REF!</v>
      </c>
      <c r="Z163" s="135" t="e">
        <f>IF(#REF!="","x",#REF!)</f>
        <v>#REF!</v>
      </c>
      <c r="AA163" s="135" t="e">
        <f>IF(#REF!="","x",#REF!)</f>
        <v>#REF!</v>
      </c>
      <c r="AB163" s="135" t="e">
        <f>IF(#REF!="","x",#REF!)</f>
        <v>#REF!</v>
      </c>
      <c r="AC163" s="135" t="e">
        <f>IF(#REF!="","x",#REF!)</f>
        <v>#REF!</v>
      </c>
      <c r="AD163" s="135" t="e">
        <f>IF(#REF!="","x",#REF!)</f>
        <v>#REF!</v>
      </c>
      <c r="AE163" s="135" t="e">
        <f>IF(#REF!="","x",#REF!)</f>
        <v>#REF!</v>
      </c>
      <c r="AF163" s="135" t="e">
        <f>IF(#REF!="","x",#REF!)</f>
        <v>#REF!</v>
      </c>
      <c r="AG163" s="135" t="e">
        <f>IF(#REF!="","x",#REF!)</f>
        <v>#REF!</v>
      </c>
      <c r="AH163" s="135" t="e">
        <f>IF(#REF!="","x",#REF!)</f>
        <v>#REF!</v>
      </c>
      <c r="AI163" s="135" t="e">
        <f>IF(#REF!="","x",#REF!)</f>
        <v>#REF!</v>
      </c>
      <c r="AJ163" s="135" t="e">
        <f>IF(#REF!="","x",#REF!)</f>
        <v>#REF!</v>
      </c>
      <c r="AK163" s="135" t="e">
        <f>IF(#REF!="","x",#REF!)</f>
        <v>#REF!</v>
      </c>
      <c r="AL163" s="135" t="e">
        <f>IF(#REF!="","x",#REF!)</f>
        <v>#REF!</v>
      </c>
      <c r="AM163" s="135" t="e">
        <f>IF(#REF!="","x",#REF!)</f>
        <v>#REF!</v>
      </c>
      <c r="AN163" s="135" t="e">
        <f>IF(#REF!="","x",#REF!)</f>
        <v>#REF!</v>
      </c>
      <c r="AO163" s="135" t="e">
        <f>IF(#REF!="","x",#REF!)</f>
        <v>#REF!</v>
      </c>
      <c r="AP163" s="135" t="e">
        <f>IF(#REF!="","x",#REF!)</f>
        <v>#REF!</v>
      </c>
      <c r="AQ163" s="135" t="e">
        <f>IF(#REF!="","x",#REF!)</f>
        <v>#REF!</v>
      </c>
      <c r="AR163" s="135" t="e">
        <f>IF(#REF!="","x",#REF!)</f>
        <v>#REF!</v>
      </c>
      <c r="AS163" s="135" t="e">
        <f>IF(#REF!="","x",#REF!)</f>
        <v>#REF!</v>
      </c>
      <c r="AT163" s="135" t="e">
        <f>IF(#REF!="","x",#REF!)</f>
        <v>#REF!</v>
      </c>
      <c r="AU163" s="135" t="e">
        <f>IF(#REF!="","x",#REF!)</f>
        <v>#REF!</v>
      </c>
      <c r="AV163" s="135" t="e">
        <f>IF(#REF!="","x",#REF!)</f>
        <v>#REF!</v>
      </c>
      <c r="AW163" s="135" t="e">
        <f>IF(#REF!="","x",#REF!)</f>
        <v>#REF!</v>
      </c>
      <c r="AX163" s="135" t="e">
        <f>IF(#REF!="","x",#REF!)</f>
        <v>#REF!</v>
      </c>
      <c r="AY163" s="135" t="e">
        <f>IF(#REF!="","x",#REF!)</f>
        <v>#REF!</v>
      </c>
      <c r="AZ163" s="135" t="e">
        <f>IF(#REF!="","x",#REF!)</f>
        <v>#REF!</v>
      </c>
      <c r="BA163" s="135" t="e">
        <f>IF(#REF!="","x",#REF!)</f>
        <v>#REF!</v>
      </c>
      <c r="BB163" s="135" t="e">
        <f>IF(#REF!="","x",#REF!)</f>
        <v>#REF!</v>
      </c>
      <c r="BC163" s="135" t="e">
        <f>IF(#REF!="","x",#REF!)</f>
        <v>#REF!</v>
      </c>
      <c r="BD163" s="135" t="e">
        <f>IF(#REF!="","x",#REF!)</f>
        <v>#REF!</v>
      </c>
      <c r="BE163" s="174" t="e">
        <f>IF(#REF!="","x",YEAR(#REF!))</f>
        <v>#REF!</v>
      </c>
      <c r="BF163" s="174" t="e">
        <f>IF(#REF!="","x",YEAR(#REF!))</f>
        <v>#REF!</v>
      </c>
      <c r="BG163" s="174" t="e">
        <f>IF(#REF!="","x",YEAR(#REF!))</f>
        <v>#REF!</v>
      </c>
      <c r="BH163" s="135" t="e">
        <f>IF(#REF!="","x",#REF!)</f>
        <v>#REF!</v>
      </c>
      <c r="BI163" s="135" t="e">
        <f>IF(#REF!="","x",#REF!)</f>
        <v>#REF!</v>
      </c>
      <c r="BJ163" s="135" t="e">
        <f>IF(#REF!="","x",#REF!)</f>
        <v>#REF!</v>
      </c>
      <c r="BK163" s="135" t="e">
        <f>IF(#REF!="","x",#REF!)</f>
        <v>#REF!</v>
      </c>
      <c r="BL163" s="135" t="e">
        <f>IF(#REF!="","x",#REF!)</f>
        <v>#REF!</v>
      </c>
      <c r="BM163" s="135" t="e">
        <f>IF(#REF!="","x",#REF!)</f>
        <v>#REF!</v>
      </c>
      <c r="BN163" s="135" t="e">
        <f>IF(#REF!="","x",#REF!)</f>
        <v>#REF!</v>
      </c>
      <c r="BO163" s="135" t="e">
        <f>IF(#REF!="","x",#REF!)</f>
        <v>#REF!</v>
      </c>
      <c r="BP163" s="135" t="e">
        <f>IF(#REF!="","x",#REF!)</f>
        <v>#REF!</v>
      </c>
      <c r="BQ163" s="135" t="e">
        <f>IF(#REF!="","x",#REF!)</f>
        <v>#REF!</v>
      </c>
      <c r="BR163" s="135" t="e">
        <f>IF(#REF!="","x",#REF!)</f>
        <v>#REF!</v>
      </c>
      <c r="BS163" s="135" t="e">
        <f>IF(#REF!="","x",#REF!)</f>
        <v>#REF!</v>
      </c>
      <c r="BT163" s="135" t="e">
        <f>IF(#REF!="","x",#REF!)</f>
        <v>#REF!</v>
      </c>
      <c r="BU163" s="135" t="e">
        <f>IF(#REF!="","x",#REF!)</f>
        <v>#REF!</v>
      </c>
      <c r="BV163" s="135" t="e">
        <f>IF(#REF!="","x",#REF!)</f>
        <v>#REF!</v>
      </c>
      <c r="BW163" s="135" t="e">
        <f>IF(#REF!="","x",#REF!)</f>
        <v>#REF!</v>
      </c>
      <c r="BX163" s="135" t="e">
        <f>IF(#REF!="","x",#REF!)</f>
        <v>#REF!</v>
      </c>
      <c r="BY163" s="135" t="e">
        <f>IF(#REF!="","x",#REF!)</f>
        <v>#REF!</v>
      </c>
      <c r="BZ163" s="135" t="e">
        <f>IF(#REF!="","x",#REF!)</f>
        <v>#REF!</v>
      </c>
      <c r="CA163" s="135" t="e">
        <f>IF(#REF!="","x",#REF!)</f>
        <v>#REF!</v>
      </c>
      <c r="CB163" s="135" t="e">
        <f>IF(#REF!="","x",#REF!)</f>
        <v>#REF!</v>
      </c>
    </row>
    <row r="164" spans="1:80" x14ac:dyDescent="0.3">
      <c r="A164" s="111" t="s">
        <v>301</v>
      </c>
      <c r="B164" s="94" t="s">
        <v>300</v>
      </c>
      <c r="C164" s="135" t="e">
        <f>IF(#REF!="","x",#REF!)</f>
        <v>#REF!</v>
      </c>
      <c r="D164" s="135" t="e">
        <f>IF(#REF!="","x",#REF!)</f>
        <v>#REF!</v>
      </c>
      <c r="E164" s="135" t="e">
        <f>IF(#REF!="","x",#REF!)</f>
        <v>#REF!</v>
      </c>
      <c r="F164" s="135" t="e">
        <f>IF(#REF!="","x",#REF!)</f>
        <v>#REF!</v>
      </c>
      <c r="G164" s="135" t="e">
        <f>IF(#REF!="","x",#REF!)</f>
        <v>#REF!</v>
      </c>
      <c r="H164" s="135" t="e">
        <f>IF(#REF!="","x",#REF!)</f>
        <v>#REF!</v>
      </c>
      <c r="I164" s="135" t="e">
        <f>IF(#REF!="","x",#REF!)</f>
        <v>#REF!</v>
      </c>
      <c r="J164" s="135" t="e">
        <f>IF(#REF!="","x",#REF!)</f>
        <v>#REF!</v>
      </c>
      <c r="K164" s="135" t="e">
        <f>IF(#REF!="","x",#REF!)</f>
        <v>#REF!</v>
      </c>
      <c r="L164" s="135" t="e">
        <f>IF(#REF!="","x",#REF!)</f>
        <v>#REF!</v>
      </c>
      <c r="M164" s="135" t="e">
        <f>IF(#REF!="","x",#REF!)</f>
        <v>#REF!</v>
      </c>
      <c r="N164" s="135" t="e">
        <f>IF(#REF!="","x",#REF!)</f>
        <v>#REF!</v>
      </c>
      <c r="O164" s="135" t="e">
        <f>IF(#REF!="","x",#REF!)</f>
        <v>#REF!</v>
      </c>
      <c r="P164" s="135" t="e">
        <f>IF(#REF!="","x",#REF!)</f>
        <v>#REF!</v>
      </c>
      <c r="Q164" s="135" t="e">
        <f>IF(#REF!="","x",#REF!)</f>
        <v>#REF!</v>
      </c>
      <c r="R164" s="135" t="e">
        <f>IF(#REF!="","x",#REF!)</f>
        <v>#REF!</v>
      </c>
      <c r="S164" s="135" t="e">
        <f>IF(#REF!="","x",#REF!)</f>
        <v>#REF!</v>
      </c>
      <c r="T164" s="135" t="e">
        <f>IF(#REF!="","x",#REF!)</f>
        <v>#REF!</v>
      </c>
      <c r="U164" s="135" t="e">
        <f>IF(#REF!="","x",#REF!)</f>
        <v>#REF!</v>
      </c>
      <c r="V164" s="135" t="e">
        <f>IF(#REF!="","x",#REF!)</f>
        <v>#REF!</v>
      </c>
      <c r="W164" s="135" t="e">
        <f>IF(#REF!="","x",#REF!)</f>
        <v>#REF!</v>
      </c>
      <c r="X164" s="135" t="e">
        <f>IF(#REF!="","x",#REF!)</f>
        <v>#REF!</v>
      </c>
      <c r="Y164" s="135" t="e">
        <f>IF(#REF!="","x",#REF!)</f>
        <v>#REF!</v>
      </c>
      <c r="Z164" s="135" t="e">
        <f>IF(#REF!="","x",#REF!)</f>
        <v>#REF!</v>
      </c>
      <c r="AA164" s="135" t="e">
        <f>IF(#REF!="","x",#REF!)</f>
        <v>#REF!</v>
      </c>
      <c r="AB164" s="135" t="e">
        <f>IF(#REF!="","x",#REF!)</f>
        <v>#REF!</v>
      </c>
      <c r="AC164" s="135" t="e">
        <f>IF(#REF!="","x",#REF!)</f>
        <v>#REF!</v>
      </c>
      <c r="AD164" s="135" t="e">
        <f>IF(#REF!="","x",#REF!)</f>
        <v>#REF!</v>
      </c>
      <c r="AE164" s="135" t="e">
        <f>IF(#REF!="","x",#REF!)</f>
        <v>#REF!</v>
      </c>
      <c r="AF164" s="135" t="e">
        <f>IF(#REF!="","x",#REF!)</f>
        <v>#REF!</v>
      </c>
      <c r="AG164" s="135" t="e">
        <f>IF(#REF!="","x",#REF!)</f>
        <v>#REF!</v>
      </c>
      <c r="AH164" s="135" t="e">
        <f>IF(#REF!="","x",#REF!)</f>
        <v>#REF!</v>
      </c>
      <c r="AI164" s="135" t="e">
        <f>IF(#REF!="","x",#REF!)</f>
        <v>#REF!</v>
      </c>
      <c r="AJ164" s="135" t="e">
        <f>IF(#REF!="","x",#REF!)</f>
        <v>#REF!</v>
      </c>
      <c r="AK164" s="135" t="e">
        <f>IF(#REF!="","x",#REF!)</f>
        <v>#REF!</v>
      </c>
      <c r="AL164" s="135" t="e">
        <f>IF(#REF!="","x",#REF!)</f>
        <v>#REF!</v>
      </c>
      <c r="AM164" s="135" t="e">
        <f>IF(#REF!="","x",#REF!)</f>
        <v>#REF!</v>
      </c>
      <c r="AN164" s="135" t="e">
        <f>IF(#REF!="","x",#REF!)</f>
        <v>#REF!</v>
      </c>
      <c r="AO164" s="135" t="e">
        <f>IF(#REF!="","x",#REF!)</f>
        <v>#REF!</v>
      </c>
      <c r="AP164" s="135" t="e">
        <f>IF(#REF!="","x",#REF!)</f>
        <v>#REF!</v>
      </c>
      <c r="AQ164" s="135" t="e">
        <f>IF(#REF!="","x",#REF!)</f>
        <v>#REF!</v>
      </c>
      <c r="AR164" s="135" t="e">
        <f>IF(#REF!="","x",#REF!)</f>
        <v>#REF!</v>
      </c>
      <c r="AS164" s="135" t="e">
        <f>IF(#REF!="","x",#REF!)</f>
        <v>#REF!</v>
      </c>
      <c r="AT164" s="135" t="e">
        <f>IF(#REF!="","x",#REF!)</f>
        <v>#REF!</v>
      </c>
      <c r="AU164" s="135" t="e">
        <f>IF(#REF!="","x",#REF!)</f>
        <v>#REF!</v>
      </c>
      <c r="AV164" s="135" t="e">
        <f>IF(#REF!="","x",#REF!)</f>
        <v>#REF!</v>
      </c>
      <c r="AW164" s="135" t="e">
        <f>IF(#REF!="","x",#REF!)</f>
        <v>#REF!</v>
      </c>
      <c r="AX164" s="135" t="e">
        <f>IF(#REF!="","x",#REF!)</f>
        <v>#REF!</v>
      </c>
      <c r="AY164" s="135" t="e">
        <f>IF(#REF!="","x",#REF!)</f>
        <v>#REF!</v>
      </c>
      <c r="AZ164" s="135" t="e">
        <f>IF(#REF!="","x",#REF!)</f>
        <v>#REF!</v>
      </c>
      <c r="BA164" s="135" t="e">
        <f>IF(#REF!="","x",#REF!)</f>
        <v>#REF!</v>
      </c>
      <c r="BB164" s="135" t="e">
        <f>IF(#REF!="","x",#REF!)</f>
        <v>#REF!</v>
      </c>
      <c r="BC164" s="135" t="e">
        <f>IF(#REF!="","x",#REF!)</f>
        <v>#REF!</v>
      </c>
      <c r="BD164" s="135" t="e">
        <f>IF(#REF!="","x",#REF!)</f>
        <v>#REF!</v>
      </c>
      <c r="BE164" s="174" t="e">
        <f>IF(#REF!="","x",YEAR(#REF!))</f>
        <v>#REF!</v>
      </c>
      <c r="BF164" s="174" t="e">
        <f>IF(#REF!="","x",YEAR(#REF!))</f>
        <v>#REF!</v>
      </c>
      <c r="BG164" s="174" t="e">
        <f>IF(#REF!="","x",YEAR(#REF!))</f>
        <v>#REF!</v>
      </c>
      <c r="BH164" s="135" t="e">
        <f>IF(#REF!="","x",#REF!)</f>
        <v>#REF!</v>
      </c>
      <c r="BI164" s="135" t="e">
        <f>IF(#REF!="","x",#REF!)</f>
        <v>#REF!</v>
      </c>
      <c r="BJ164" s="135" t="e">
        <f>IF(#REF!="","x",#REF!)</f>
        <v>#REF!</v>
      </c>
      <c r="BK164" s="135" t="e">
        <f>IF(#REF!="","x",#REF!)</f>
        <v>#REF!</v>
      </c>
      <c r="BL164" s="135" t="e">
        <f>IF(#REF!="","x",#REF!)</f>
        <v>#REF!</v>
      </c>
      <c r="BM164" s="135" t="e">
        <f>IF(#REF!="","x",#REF!)</f>
        <v>#REF!</v>
      </c>
      <c r="BN164" s="135" t="e">
        <f>IF(#REF!="","x",#REF!)</f>
        <v>#REF!</v>
      </c>
      <c r="BO164" s="135" t="e">
        <f>IF(#REF!="","x",#REF!)</f>
        <v>#REF!</v>
      </c>
      <c r="BP164" s="135" t="e">
        <f>IF(#REF!="","x",#REF!)</f>
        <v>#REF!</v>
      </c>
      <c r="BQ164" s="135" t="e">
        <f>IF(#REF!="","x",#REF!)</f>
        <v>#REF!</v>
      </c>
      <c r="BR164" s="135" t="e">
        <f>IF(#REF!="","x",#REF!)</f>
        <v>#REF!</v>
      </c>
      <c r="BS164" s="135" t="e">
        <f>IF(#REF!="","x",#REF!)</f>
        <v>#REF!</v>
      </c>
      <c r="BT164" s="135" t="e">
        <f>IF(#REF!="","x",#REF!)</f>
        <v>#REF!</v>
      </c>
      <c r="BU164" s="135" t="e">
        <f>IF(#REF!="","x",#REF!)</f>
        <v>#REF!</v>
      </c>
      <c r="BV164" s="135" t="e">
        <f>IF(#REF!="","x",#REF!)</f>
        <v>#REF!</v>
      </c>
      <c r="BW164" s="135" t="e">
        <f>IF(#REF!="","x",#REF!)</f>
        <v>#REF!</v>
      </c>
      <c r="BX164" s="135" t="e">
        <f>IF(#REF!="","x",#REF!)</f>
        <v>#REF!</v>
      </c>
      <c r="BY164" s="135" t="e">
        <f>IF(#REF!="","x",#REF!)</f>
        <v>#REF!</v>
      </c>
      <c r="BZ164" s="135" t="e">
        <f>IF(#REF!="","x",#REF!)</f>
        <v>#REF!</v>
      </c>
      <c r="CA164" s="135" t="e">
        <f>IF(#REF!="","x",#REF!)</f>
        <v>#REF!</v>
      </c>
      <c r="CB164" s="135" t="e">
        <f>IF(#REF!="","x",#REF!)</f>
        <v>#REF!</v>
      </c>
    </row>
    <row r="165" spans="1:80" x14ac:dyDescent="0.3">
      <c r="A165" s="111" t="s">
        <v>303</v>
      </c>
      <c r="B165" s="94" t="s">
        <v>302</v>
      </c>
      <c r="C165" s="135" t="e">
        <f>IF(#REF!="","x",#REF!)</f>
        <v>#REF!</v>
      </c>
      <c r="D165" s="135" t="e">
        <f>IF(#REF!="","x",#REF!)</f>
        <v>#REF!</v>
      </c>
      <c r="E165" s="135" t="e">
        <f>IF(#REF!="","x",#REF!)</f>
        <v>#REF!</v>
      </c>
      <c r="F165" s="135" t="e">
        <f>IF(#REF!="","x",#REF!)</f>
        <v>#REF!</v>
      </c>
      <c r="G165" s="135" t="e">
        <f>IF(#REF!="","x",#REF!)</f>
        <v>#REF!</v>
      </c>
      <c r="H165" s="135" t="e">
        <f>IF(#REF!="","x",#REF!)</f>
        <v>#REF!</v>
      </c>
      <c r="I165" s="135" t="e">
        <f>IF(#REF!="","x",#REF!)</f>
        <v>#REF!</v>
      </c>
      <c r="J165" s="135" t="e">
        <f>IF(#REF!="","x",#REF!)</f>
        <v>#REF!</v>
      </c>
      <c r="K165" s="135" t="e">
        <f>IF(#REF!="","x",#REF!)</f>
        <v>#REF!</v>
      </c>
      <c r="L165" s="135" t="e">
        <f>IF(#REF!="","x",#REF!)</f>
        <v>#REF!</v>
      </c>
      <c r="M165" s="135" t="e">
        <f>IF(#REF!="","x",#REF!)</f>
        <v>#REF!</v>
      </c>
      <c r="N165" s="135" t="e">
        <f>IF(#REF!="","x",#REF!)</f>
        <v>#REF!</v>
      </c>
      <c r="O165" s="135" t="e">
        <f>IF(#REF!="","x",#REF!)</f>
        <v>#REF!</v>
      </c>
      <c r="P165" s="135" t="e">
        <f>IF(#REF!="","x",#REF!)</f>
        <v>#REF!</v>
      </c>
      <c r="Q165" s="135" t="e">
        <f>IF(#REF!="","x",#REF!)</f>
        <v>#REF!</v>
      </c>
      <c r="R165" s="135" t="e">
        <f>IF(#REF!="","x",#REF!)</f>
        <v>#REF!</v>
      </c>
      <c r="S165" s="135" t="e">
        <f>IF(#REF!="","x",#REF!)</f>
        <v>#REF!</v>
      </c>
      <c r="T165" s="135" t="e">
        <f>IF(#REF!="","x",#REF!)</f>
        <v>#REF!</v>
      </c>
      <c r="U165" s="135" t="e">
        <f>IF(#REF!="","x",#REF!)</f>
        <v>#REF!</v>
      </c>
      <c r="V165" s="135" t="e">
        <f>IF(#REF!="","x",#REF!)</f>
        <v>#REF!</v>
      </c>
      <c r="W165" s="135" t="e">
        <f>IF(#REF!="","x",#REF!)</f>
        <v>#REF!</v>
      </c>
      <c r="X165" s="135" t="e">
        <f>IF(#REF!="","x",#REF!)</f>
        <v>#REF!</v>
      </c>
      <c r="Y165" s="135" t="e">
        <f>IF(#REF!="","x",#REF!)</f>
        <v>#REF!</v>
      </c>
      <c r="Z165" s="135" t="e">
        <f>IF(#REF!="","x",#REF!)</f>
        <v>#REF!</v>
      </c>
      <c r="AA165" s="135" t="e">
        <f>IF(#REF!="","x",#REF!)</f>
        <v>#REF!</v>
      </c>
      <c r="AB165" s="135" t="e">
        <f>IF(#REF!="","x",#REF!)</f>
        <v>#REF!</v>
      </c>
      <c r="AC165" s="135" t="e">
        <f>IF(#REF!="","x",#REF!)</f>
        <v>#REF!</v>
      </c>
      <c r="AD165" s="135" t="e">
        <f>IF(#REF!="","x",#REF!)</f>
        <v>#REF!</v>
      </c>
      <c r="AE165" s="135" t="e">
        <f>IF(#REF!="","x",#REF!)</f>
        <v>#REF!</v>
      </c>
      <c r="AF165" s="135" t="e">
        <f>IF(#REF!="","x",#REF!)</f>
        <v>#REF!</v>
      </c>
      <c r="AG165" s="135" t="e">
        <f>IF(#REF!="","x",#REF!)</f>
        <v>#REF!</v>
      </c>
      <c r="AH165" s="135" t="e">
        <f>IF(#REF!="","x",#REF!)</f>
        <v>#REF!</v>
      </c>
      <c r="AI165" s="135" t="e">
        <f>IF(#REF!="","x",#REF!)</f>
        <v>#REF!</v>
      </c>
      <c r="AJ165" s="135" t="e">
        <f>IF(#REF!="","x",#REF!)</f>
        <v>#REF!</v>
      </c>
      <c r="AK165" s="135" t="e">
        <f>IF(#REF!="","x",#REF!)</f>
        <v>#REF!</v>
      </c>
      <c r="AL165" s="135" t="e">
        <f>IF(#REF!="","x",#REF!)</f>
        <v>#REF!</v>
      </c>
      <c r="AM165" s="135" t="e">
        <f>IF(#REF!="","x",#REF!)</f>
        <v>#REF!</v>
      </c>
      <c r="AN165" s="135" t="e">
        <f>IF(#REF!="","x",#REF!)</f>
        <v>#REF!</v>
      </c>
      <c r="AO165" s="135" t="e">
        <f>IF(#REF!="","x",#REF!)</f>
        <v>#REF!</v>
      </c>
      <c r="AP165" s="135" t="e">
        <f>IF(#REF!="","x",#REF!)</f>
        <v>#REF!</v>
      </c>
      <c r="AQ165" s="135" t="e">
        <f>IF(#REF!="","x",#REF!)</f>
        <v>#REF!</v>
      </c>
      <c r="AR165" s="135" t="e">
        <f>IF(#REF!="","x",#REF!)</f>
        <v>#REF!</v>
      </c>
      <c r="AS165" s="135" t="e">
        <f>IF(#REF!="","x",#REF!)</f>
        <v>#REF!</v>
      </c>
      <c r="AT165" s="135" t="e">
        <f>IF(#REF!="","x",#REF!)</f>
        <v>#REF!</v>
      </c>
      <c r="AU165" s="135" t="e">
        <f>IF(#REF!="","x",#REF!)</f>
        <v>#REF!</v>
      </c>
      <c r="AV165" s="135" t="e">
        <f>IF(#REF!="","x",#REF!)</f>
        <v>#REF!</v>
      </c>
      <c r="AW165" s="135" t="e">
        <f>IF(#REF!="","x",#REF!)</f>
        <v>#REF!</v>
      </c>
      <c r="AX165" s="135" t="e">
        <f>IF(#REF!="","x",#REF!)</f>
        <v>#REF!</v>
      </c>
      <c r="AY165" s="135" t="e">
        <f>IF(#REF!="","x",#REF!)</f>
        <v>#REF!</v>
      </c>
      <c r="AZ165" s="135" t="e">
        <f>IF(#REF!="","x",#REF!)</f>
        <v>#REF!</v>
      </c>
      <c r="BA165" s="135" t="e">
        <f>IF(#REF!="","x",#REF!)</f>
        <v>#REF!</v>
      </c>
      <c r="BB165" s="135" t="e">
        <f>IF(#REF!="","x",#REF!)</f>
        <v>#REF!</v>
      </c>
      <c r="BC165" s="135" t="e">
        <f>IF(#REF!="","x",#REF!)</f>
        <v>#REF!</v>
      </c>
      <c r="BD165" s="135" t="e">
        <f>IF(#REF!="","x",#REF!)</f>
        <v>#REF!</v>
      </c>
      <c r="BE165" s="174" t="e">
        <f>IF(#REF!="","x",YEAR(#REF!))</f>
        <v>#REF!</v>
      </c>
      <c r="BF165" s="174" t="e">
        <f>IF(#REF!="","x",YEAR(#REF!))</f>
        <v>#REF!</v>
      </c>
      <c r="BG165" s="174" t="e">
        <f>IF(#REF!="","x",YEAR(#REF!))</f>
        <v>#REF!</v>
      </c>
      <c r="BH165" s="135" t="e">
        <f>IF(#REF!="","x",#REF!)</f>
        <v>#REF!</v>
      </c>
      <c r="BI165" s="135" t="e">
        <f>IF(#REF!="","x",#REF!)</f>
        <v>#REF!</v>
      </c>
      <c r="BJ165" s="135" t="e">
        <f>IF(#REF!="","x",#REF!)</f>
        <v>#REF!</v>
      </c>
      <c r="BK165" s="135" t="e">
        <f>IF(#REF!="","x",#REF!)</f>
        <v>#REF!</v>
      </c>
      <c r="BL165" s="135" t="e">
        <f>IF(#REF!="","x",#REF!)</f>
        <v>#REF!</v>
      </c>
      <c r="BM165" s="135" t="e">
        <f>IF(#REF!="","x",#REF!)</f>
        <v>#REF!</v>
      </c>
      <c r="BN165" s="135" t="e">
        <f>IF(#REF!="","x",#REF!)</f>
        <v>#REF!</v>
      </c>
      <c r="BO165" s="135" t="e">
        <f>IF(#REF!="","x",#REF!)</f>
        <v>#REF!</v>
      </c>
      <c r="BP165" s="135" t="e">
        <f>IF(#REF!="","x",#REF!)</f>
        <v>#REF!</v>
      </c>
      <c r="BQ165" s="135" t="e">
        <f>IF(#REF!="","x",#REF!)</f>
        <v>#REF!</v>
      </c>
      <c r="BR165" s="135" t="e">
        <f>IF(#REF!="","x",#REF!)</f>
        <v>#REF!</v>
      </c>
      <c r="BS165" s="135" t="e">
        <f>IF(#REF!="","x",#REF!)</f>
        <v>#REF!</v>
      </c>
      <c r="BT165" s="135" t="e">
        <f>IF(#REF!="","x",#REF!)</f>
        <v>#REF!</v>
      </c>
      <c r="BU165" s="135" t="e">
        <f>IF(#REF!="","x",#REF!)</f>
        <v>#REF!</v>
      </c>
      <c r="BV165" s="135" t="e">
        <f>IF(#REF!="","x",#REF!)</f>
        <v>#REF!</v>
      </c>
      <c r="BW165" s="135" t="e">
        <f>IF(#REF!="","x",#REF!)</f>
        <v>#REF!</v>
      </c>
      <c r="BX165" s="135" t="e">
        <f>IF(#REF!="","x",#REF!)</f>
        <v>#REF!</v>
      </c>
      <c r="BY165" s="135" t="e">
        <f>IF(#REF!="","x",#REF!)</f>
        <v>#REF!</v>
      </c>
      <c r="BZ165" s="135" t="e">
        <f>IF(#REF!="","x",#REF!)</f>
        <v>#REF!</v>
      </c>
      <c r="CA165" s="135" t="e">
        <f>IF(#REF!="","x",#REF!)</f>
        <v>#REF!</v>
      </c>
      <c r="CB165" s="135" t="e">
        <f>IF(#REF!="","x",#REF!)</f>
        <v>#REF!</v>
      </c>
    </row>
    <row r="166" spans="1:80" x14ac:dyDescent="0.3">
      <c r="A166" s="111" t="s">
        <v>305</v>
      </c>
      <c r="B166" s="94" t="s">
        <v>304</v>
      </c>
      <c r="C166" s="135" t="e">
        <f>IF(#REF!="","x",#REF!)</f>
        <v>#REF!</v>
      </c>
      <c r="D166" s="135" t="e">
        <f>IF(#REF!="","x",#REF!)</f>
        <v>#REF!</v>
      </c>
      <c r="E166" s="135" t="e">
        <f>IF(#REF!="","x",#REF!)</f>
        <v>#REF!</v>
      </c>
      <c r="F166" s="135" t="e">
        <f>IF(#REF!="","x",#REF!)</f>
        <v>#REF!</v>
      </c>
      <c r="G166" s="135" t="e">
        <f>IF(#REF!="","x",#REF!)</f>
        <v>#REF!</v>
      </c>
      <c r="H166" s="135" t="e">
        <f>IF(#REF!="","x",#REF!)</f>
        <v>#REF!</v>
      </c>
      <c r="I166" s="135" t="e">
        <f>IF(#REF!="","x",#REF!)</f>
        <v>#REF!</v>
      </c>
      <c r="J166" s="135" t="e">
        <f>IF(#REF!="","x",#REF!)</f>
        <v>#REF!</v>
      </c>
      <c r="K166" s="135" t="e">
        <f>IF(#REF!="","x",#REF!)</f>
        <v>#REF!</v>
      </c>
      <c r="L166" s="135" t="e">
        <f>IF(#REF!="","x",#REF!)</f>
        <v>#REF!</v>
      </c>
      <c r="M166" s="135" t="e">
        <f>IF(#REF!="","x",#REF!)</f>
        <v>#REF!</v>
      </c>
      <c r="N166" s="135" t="e">
        <f>IF(#REF!="","x",#REF!)</f>
        <v>#REF!</v>
      </c>
      <c r="O166" s="135" t="e">
        <f>IF(#REF!="","x",#REF!)</f>
        <v>#REF!</v>
      </c>
      <c r="P166" s="135" t="e">
        <f>IF(#REF!="","x",#REF!)</f>
        <v>#REF!</v>
      </c>
      <c r="Q166" s="135" t="e">
        <f>IF(#REF!="","x",#REF!)</f>
        <v>#REF!</v>
      </c>
      <c r="R166" s="135" t="e">
        <f>IF(#REF!="","x",#REF!)</f>
        <v>#REF!</v>
      </c>
      <c r="S166" s="135" t="e">
        <f>IF(#REF!="","x",#REF!)</f>
        <v>#REF!</v>
      </c>
      <c r="T166" s="135" t="e">
        <f>IF(#REF!="","x",#REF!)</f>
        <v>#REF!</v>
      </c>
      <c r="U166" s="135" t="e">
        <f>IF(#REF!="","x",#REF!)</f>
        <v>#REF!</v>
      </c>
      <c r="V166" s="135" t="e">
        <f>IF(#REF!="","x",#REF!)</f>
        <v>#REF!</v>
      </c>
      <c r="W166" s="135" t="e">
        <f>IF(#REF!="","x",#REF!)</f>
        <v>#REF!</v>
      </c>
      <c r="X166" s="135" t="e">
        <f>IF(#REF!="","x",#REF!)</f>
        <v>#REF!</v>
      </c>
      <c r="Y166" s="135" t="e">
        <f>IF(#REF!="","x",#REF!)</f>
        <v>#REF!</v>
      </c>
      <c r="Z166" s="135" t="e">
        <f>IF(#REF!="","x",#REF!)</f>
        <v>#REF!</v>
      </c>
      <c r="AA166" s="135" t="e">
        <f>IF(#REF!="","x",#REF!)</f>
        <v>#REF!</v>
      </c>
      <c r="AB166" s="135" t="e">
        <f>IF(#REF!="","x",#REF!)</f>
        <v>#REF!</v>
      </c>
      <c r="AC166" s="135" t="e">
        <f>IF(#REF!="","x",#REF!)</f>
        <v>#REF!</v>
      </c>
      <c r="AD166" s="135" t="e">
        <f>IF(#REF!="","x",#REF!)</f>
        <v>#REF!</v>
      </c>
      <c r="AE166" s="135" t="e">
        <f>IF(#REF!="","x",#REF!)</f>
        <v>#REF!</v>
      </c>
      <c r="AF166" s="135" t="e">
        <f>IF(#REF!="","x",#REF!)</f>
        <v>#REF!</v>
      </c>
      <c r="AG166" s="135" t="e">
        <f>IF(#REF!="","x",#REF!)</f>
        <v>#REF!</v>
      </c>
      <c r="AH166" s="135" t="e">
        <f>IF(#REF!="","x",#REF!)</f>
        <v>#REF!</v>
      </c>
      <c r="AI166" s="135" t="e">
        <f>IF(#REF!="","x",#REF!)</f>
        <v>#REF!</v>
      </c>
      <c r="AJ166" s="135" t="e">
        <f>IF(#REF!="","x",#REF!)</f>
        <v>#REF!</v>
      </c>
      <c r="AK166" s="135" t="e">
        <f>IF(#REF!="","x",#REF!)</f>
        <v>#REF!</v>
      </c>
      <c r="AL166" s="135" t="e">
        <f>IF(#REF!="","x",#REF!)</f>
        <v>#REF!</v>
      </c>
      <c r="AM166" s="135" t="e">
        <f>IF(#REF!="","x",#REF!)</f>
        <v>#REF!</v>
      </c>
      <c r="AN166" s="135" t="e">
        <f>IF(#REF!="","x",#REF!)</f>
        <v>#REF!</v>
      </c>
      <c r="AO166" s="135" t="e">
        <f>IF(#REF!="","x",#REF!)</f>
        <v>#REF!</v>
      </c>
      <c r="AP166" s="135" t="e">
        <f>IF(#REF!="","x",#REF!)</f>
        <v>#REF!</v>
      </c>
      <c r="AQ166" s="135" t="e">
        <f>IF(#REF!="","x",#REF!)</f>
        <v>#REF!</v>
      </c>
      <c r="AR166" s="135" t="e">
        <f>IF(#REF!="","x",#REF!)</f>
        <v>#REF!</v>
      </c>
      <c r="AS166" s="135" t="e">
        <f>IF(#REF!="","x",#REF!)</f>
        <v>#REF!</v>
      </c>
      <c r="AT166" s="135" t="e">
        <f>IF(#REF!="","x",#REF!)</f>
        <v>#REF!</v>
      </c>
      <c r="AU166" s="135" t="e">
        <f>IF(#REF!="","x",#REF!)</f>
        <v>#REF!</v>
      </c>
      <c r="AV166" s="135" t="e">
        <f>IF(#REF!="","x",#REF!)</f>
        <v>#REF!</v>
      </c>
      <c r="AW166" s="135" t="e">
        <f>IF(#REF!="","x",#REF!)</f>
        <v>#REF!</v>
      </c>
      <c r="AX166" s="135" t="e">
        <f>IF(#REF!="","x",#REF!)</f>
        <v>#REF!</v>
      </c>
      <c r="AY166" s="135" t="e">
        <f>IF(#REF!="","x",#REF!)</f>
        <v>#REF!</v>
      </c>
      <c r="AZ166" s="135" t="e">
        <f>IF(#REF!="","x",#REF!)</f>
        <v>#REF!</v>
      </c>
      <c r="BA166" s="135" t="e">
        <f>IF(#REF!="","x",#REF!)</f>
        <v>#REF!</v>
      </c>
      <c r="BB166" s="135" t="e">
        <f>IF(#REF!="","x",#REF!)</f>
        <v>#REF!</v>
      </c>
      <c r="BC166" s="135" t="e">
        <f>IF(#REF!="","x",#REF!)</f>
        <v>#REF!</v>
      </c>
      <c r="BD166" s="135" t="e">
        <f>IF(#REF!="","x",#REF!)</f>
        <v>#REF!</v>
      </c>
      <c r="BE166" s="174" t="e">
        <f>IF(#REF!="","x",YEAR(#REF!))</f>
        <v>#REF!</v>
      </c>
      <c r="BF166" s="174" t="e">
        <f>IF(#REF!="","x",YEAR(#REF!))</f>
        <v>#REF!</v>
      </c>
      <c r="BG166" s="174" t="e">
        <f>IF(#REF!="","x",YEAR(#REF!))</f>
        <v>#REF!</v>
      </c>
      <c r="BH166" s="135" t="e">
        <f>IF(#REF!="","x",#REF!)</f>
        <v>#REF!</v>
      </c>
      <c r="BI166" s="135" t="e">
        <f>IF(#REF!="","x",#REF!)</f>
        <v>#REF!</v>
      </c>
      <c r="BJ166" s="135" t="e">
        <f>IF(#REF!="","x",#REF!)</f>
        <v>#REF!</v>
      </c>
      <c r="BK166" s="135" t="e">
        <f>IF(#REF!="","x",#REF!)</f>
        <v>#REF!</v>
      </c>
      <c r="BL166" s="135" t="e">
        <f>IF(#REF!="","x",#REF!)</f>
        <v>#REF!</v>
      </c>
      <c r="BM166" s="135" t="e">
        <f>IF(#REF!="","x",#REF!)</f>
        <v>#REF!</v>
      </c>
      <c r="BN166" s="135" t="e">
        <f>IF(#REF!="","x",#REF!)</f>
        <v>#REF!</v>
      </c>
      <c r="BO166" s="135" t="e">
        <f>IF(#REF!="","x",#REF!)</f>
        <v>#REF!</v>
      </c>
      <c r="BP166" s="135" t="e">
        <f>IF(#REF!="","x",#REF!)</f>
        <v>#REF!</v>
      </c>
      <c r="BQ166" s="135" t="e">
        <f>IF(#REF!="","x",#REF!)</f>
        <v>#REF!</v>
      </c>
      <c r="BR166" s="135" t="e">
        <f>IF(#REF!="","x",#REF!)</f>
        <v>#REF!</v>
      </c>
      <c r="BS166" s="135" t="e">
        <f>IF(#REF!="","x",#REF!)</f>
        <v>#REF!</v>
      </c>
      <c r="BT166" s="135" t="e">
        <f>IF(#REF!="","x",#REF!)</f>
        <v>#REF!</v>
      </c>
      <c r="BU166" s="135" t="e">
        <f>IF(#REF!="","x",#REF!)</f>
        <v>#REF!</v>
      </c>
      <c r="BV166" s="135" t="e">
        <f>IF(#REF!="","x",#REF!)</f>
        <v>#REF!</v>
      </c>
      <c r="BW166" s="135" t="e">
        <f>IF(#REF!="","x",#REF!)</f>
        <v>#REF!</v>
      </c>
      <c r="BX166" s="135" t="e">
        <f>IF(#REF!="","x",#REF!)</f>
        <v>#REF!</v>
      </c>
      <c r="BY166" s="135" t="e">
        <f>IF(#REF!="","x",#REF!)</f>
        <v>#REF!</v>
      </c>
      <c r="BZ166" s="135" t="e">
        <f>IF(#REF!="","x",#REF!)</f>
        <v>#REF!</v>
      </c>
      <c r="CA166" s="135" t="e">
        <f>IF(#REF!="","x",#REF!)</f>
        <v>#REF!</v>
      </c>
      <c r="CB166" s="135" t="e">
        <f>IF(#REF!="","x",#REF!)</f>
        <v>#REF!</v>
      </c>
    </row>
    <row r="167" spans="1:80" x14ac:dyDescent="0.3">
      <c r="A167" s="111" t="s">
        <v>307</v>
      </c>
      <c r="B167" s="94" t="s">
        <v>306</v>
      </c>
      <c r="C167" s="135" t="e">
        <f>IF(#REF!="","x",#REF!)</f>
        <v>#REF!</v>
      </c>
      <c r="D167" s="135" t="e">
        <f>IF(#REF!="","x",#REF!)</f>
        <v>#REF!</v>
      </c>
      <c r="E167" s="135" t="e">
        <f>IF(#REF!="","x",#REF!)</f>
        <v>#REF!</v>
      </c>
      <c r="F167" s="135" t="e">
        <f>IF(#REF!="","x",#REF!)</f>
        <v>#REF!</v>
      </c>
      <c r="G167" s="135" t="e">
        <f>IF(#REF!="","x",#REF!)</f>
        <v>#REF!</v>
      </c>
      <c r="H167" s="135" t="e">
        <f>IF(#REF!="","x",#REF!)</f>
        <v>#REF!</v>
      </c>
      <c r="I167" s="135" t="e">
        <f>IF(#REF!="","x",#REF!)</f>
        <v>#REF!</v>
      </c>
      <c r="J167" s="135" t="e">
        <f>IF(#REF!="","x",#REF!)</f>
        <v>#REF!</v>
      </c>
      <c r="K167" s="135" t="e">
        <f>IF(#REF!="","x",#REF!)</f>
        <v>#REF!</v>
      </c>
      <c r="L167" s="135" t="e">
        <f>IF(#REF!="","x",#REF!)</f>
        <v>#REF!</v>
      </c>
      <c r="M167" s="135" t="e">
        <f>IF(#REF!="","x",#REF!)</f>
        <v>#REF!</v>
      </c>
      <c r="N167" s="135" t="e">
        <f>IF(#REF!="","x",#REF!)</f>
        <v>#REF!</v>
      </c>
      <c r="O167" s="135" t="e">
        <f>IF(#REF!="","x",#REF!)</f>
        <v>#REF!</v>
      </c>
      <c r="P167" s="135" t="e">
        <f>IF(#REF!="","x",#REF!)</f>
        <v>#REF!</v>
      </c>
      <c r="Q167" s="135" t="e">
        <f>IF(#REF!="","x",#REF!)</f>
        <v>#REF!</v>
      </c>
      <c r="R167" s="135" t="e">
        <f>IF(#REF!="","x",#REF!)</f>
        <v>#REF!</v>
      </c>
      <c r="S167" s="135" t="e">
        <f>IF(#REF!="","x",#REF!)</f>
        <v>#REF!</v>
      </c>
      <c r="T167" s="135" t="e">
        <f>IF(#REF!="","x",#REF!)</f>
        <v>#REF!</v>
      </c>
      <c r="U167" s="135" t="e">
        <f>IF(#REF!="","x",#REF!)</f>
        <v>#REF!</v>
      </c>
      <c r="V167" s="135" t="e">
        <f>IF(#REF!="","x",#REF!)</f>
        <v>#REF!</v>
      </c>
      <c r="W167" s="135" t="e">
        <f>IF(#REF!="","x",#REF!)</f>
        <v>#REF!</v>
      </c>
      <c r="X167" s="135" t="e">
        <f>IF(#REF!="","x",#REF!)</f>
        <v>#REF!</v>
      </c>
      <c r="Y167" s="135" t="e">
        <f>IF(#REF!="","x",#REF!)</f>
        <v>#REF!</v>
      </c>
      <c r="Z167" s="135" t="e">
        <f>IF(#REF!="","x",#REF!)</f>
        <v>#REF!</v>
      </c>
      <c r="AA167" s="135" t="e">
        <f>IF(#REF!="","x",#REF!)</f>
        <v>#REF!</v>
      </c>
      <c r="AB167" s="135" t="e">
        <f>IF(#REF!="","x",#REF!)</f>
        <v>#REF!</v>
      </c>
      <c r="AC167" s="135" t="e">
        <f>IF(#REF!="","x",#REF!)</f>
        <v>#REF!</v>
      </c>
      <c r="AD167" s="135" t="e">
        <f>IF(#REF!="","x",#REF!)</f>
        <v>#REF!</v>
      </c>
      <c r="AE167" s="135" t="e">
        <f>IF(#REF!="","x",#REF!)</f>
        <v>#REF!</v>
      </c>
      <c r="AF167" s="135" t="e">
        <f>IF(#REF!="","x",#REF!)</f>
        <v>#REF!</v>
      </c>
      <c r="AG167" s="135" t="e">
        <f>IF(#REF!="","x",#REF!)</f>
        <v>#REF!</v>
      </c>
      <c r="AH167" s="135" t="e">
        <f>IF(#REF!="","x",#REF!)</f>
        <v>#REF!</v>
      </c>
      <c r="AI167" s="135" t="e">
        <f>IF(#REF!="","x",#REF!)</f>
        <v>#REF!</v>
      </c>
      <c r="AJ167" s="135" t="e">
        <f>IF(#REF!="","x",#REF!)</f>
        <v>#REF!</v>
      </c>
      <c r="AK167" s="135" t="e">
        <f>IF(#REF!="","x",#REF!)</f>
        <v>#REF!</v>
      </c>
      <c r="AL167" s="135" t="e">
        <f>IF(#REF!="","x",#REF!)</f>
        <v>#REF!</v>
      </c>
      <c r="AM167" s="135" t="e">
        <f>IF(#REF!="","x",#REF!)</f>
        <v>#REF!</v>
      </c>
      <c r="AN167" s="135" t="e">
        <f>IF(#REF!="","x",#REF!)</f>
        <v>#REF!</v>
      </c>
      <c r="AO167" s="135" t="e">
        <f>IF(#REF!="","x",#REF!)</f>
        <v>#REF!</v>
      </c>
      <c r="AP167" s="135" t="e">
        <f>IF(#REF!="","x",#REF!)</f>
        <v>#REF!</v>
      </c>
      <c r="AQ167" s="135" t="e">
        <f>IF(#REF!="","x",#REF!)</f>
        <v>#REF!</v>
      </c>
      <c r="AR167" s="135" t="e">
        <f>IF(#REF!="","x",#REF!)</f>
        <v>#REF!</v>
      </c>
      <c r="AS167" s="135" t="e">
        <f>IF(#REF!="","x",#REF!)</f>
        <v>#REF!</v>
      </c>
      <c r="AT167" s="135" t="e">
        <f>IF(#REF!="","x",#REF!)</f>
        <v>#REF!</v>
      </c>
      <c r="AU167" s="135" t="e">
        <f>IF(#REF!="","x",#REF!)</f>
        <v>#REF!</v>
      </c>
      <c r="AV167" s="135" t="e">
        <f>IF(#REF!="","x",#REF!)</f>
        <v>#REF!</v>
      </c>
      <c r="AW167" s="135" t="e">
        <f>IF(#REF!="","x",#REF!)</f>
        <v>#REF!</v>
      </c>
      <c r="AX167" s="135" t="e">
        <f>IF(#REF!="","x",#REF!)</f>
        <v>#REF!</v>
      </c>
      <c r="AY167" s="135" t="e">
        <f>IF(#REF!="","x",#REF!)</f>
        <v>#REF!</v>
      </c>
      <c r="AZ167" s="135" t="e">
        <f>IF(#REF!="","x",#REF!)</f>
        <v>#REF!</v>
      </c>
      <c r="BA167" s="135" t="e">
        <f>IF(#REF!="","x",#REF!)</f>
        <v>#REF!</v>
      </c>
      <c r="BB167" s="135" t="e">
        <f>IF(#REF!="","x",#REF!)</f>
        <v>#REF!</v>
      </c>
      <c r="BC167" s="135" t="e">
        <f>IF(#REF!="","x",#REF!)</f>
        <v>#REF!</v>
      </c>
      <c r="BD167" s="135" t="e">
        <f>IF(#REF!="","x",#REF!)</f>
        <v>#REF!</v>
      </c>
      <c r="BE167" s="174" t="e">
        <f>IF(#REF!="","x",YEAR(#REF!))</f>
        <v>#REF!</v>
      </c>
      <c r="BF167" s="174" t="e">
        <f>IF(#REF!="","x",YEAR(#REF!))</f>
        <v>#REF!</v>
      </c>
      <c r="BG167" s="174" t="e">
        <f>IF(#REF!="","x",YEAR(#REF!))</f>
        <v>#REF!</v>
      </c>
      <c r="BH167" s="135" t="e">
        <f>IF(#REF!="","x",#REF!)</f>
        <v>#REF!</v>
      </c>
      <c r="BI167" s="135" t="e">
        <f>IF(#REF!="","x",#REF!)</f>
        <v>#REF!</v>
      </c>
      <c r="BJ167" s="135" t="e">
        <f>IF(#REF!="","x",#REF!)</f>
        <v>#REF!</v>
      </c>
      <c r="BK167" s="135" t="e">
        <f>IF(#REF!="","x",#REF!)</f>
        <v>#REF!</v>
      </c>
      <c r="BL167" s="135" t="e">
        <f>IF(#REF!="","x",#REF!)</f>
        <v>#REF!</v>
      </c>
      <c r="BM167" s="135" t="e">
        <f>IF(#REF!="","x",#REF!)</f>
        <v>#REF!</v>
      </c>
      <c r="BN167" s="135" t="e">
        <f>IF(#REF!="","x",#REF!)</f>
        <v>#REF!</v>
      </c>
      <c r="BO167" s="135" t="e">
        <f>IF(#REF!="","x",#REF!)</f>
        <v>#REF!</v>
      </c>
      <c r="BP167" s="135" t="e">
        <f>IF(#REF!="","x",#REF!)</f>
        <v>#REF!</v>
      </c>
      <c r="BQ167" s="135" t="e">
        <f>IF(#REF!="","x",#REF!)</f>
        <v>#REF!</v>
      </c>
      <c r="BR167" s="135" t="e">
        <f>IF(#REF!="","x",#REF!)</f>
        <v>#REF!</v>
      </c>
      <c r="BS167" s="135" t="e">
        <f>IF(#REF!="","x",#REF!)</f>
        <v>#REF!</v>
      </c>
      <c r="BT167" s="135" t="e">
        <f>IF(#REF!="","x",#REF!)</f>
        <v>#REF!</v>
      </c>
      <c r="BU167" s="135" t="e">
        <f>IF(#REF!="","x",#REF!)</f>
        <v>#REF!</v>
      </c>
      <c r="BV167" s="135" t="e">
        <f>IF(#REF!="","x",#REF!)</f>
        <v>#REF!</v>
      </c>
      <c r="BW167" s="135" t="e">
        <f>IF(#REF!="","x",#REF!)</f>
        <v>#REF!</v>
      </c>
      <c r="BX167" s="135" t="e">
        <f>IF(#REF!="","x",#REF!)</f>
        <v>#REF!</v>
      </c>
      <c r="BY167" s="135" t="e">
        <f>IF(#REF!="","x",#REF!)</f>
        <v>#REF!</v>
      </c>
      <c r="BZ167" s="135" t="e">
        <f>IF(#REF!="","x",#REF!)</f>
        <v>#REF!</v>
      </c>
      <c r="CA167" s="135" t="e">
        <f>IF(#REF!="","x",#REF!)</f>
        <v>#REF!</v>
      </c>
      <c r="CB167" s="135" t="e">
        <f>IF(#REF!="","x",#REF!)</f>
        <v>#REF!</v>
      </c>
    </row>
    <row r="168" spans="1:80" x14ac:dyDescent="0.3">
      <c r="A168" s="111" t="s">
        <v>310</v>
      </c>
      <c r="B168" s="94" t="s">
        <v>309</v>
      </c>
      <c r="C168" s="135" t="e">
        <f>IF(#REF!="","x",#REF!)</f>
        <v>#REF!</v>
      </c>
      <c r="D168" s="135" t="e">
        <f>IF(#REF!="","x",#REF!)</f>
        <v>#REF!</v>
      </c>
      <c r="E168" s="135" t="e">
        <f>IF(#REF!="","x",#REF!)</f>
        <v>#REF!</v>
      </c>
      <c r="F168" s="135" t="e">
        <f>IF(#REF!="","x",#REF!)</f>
        <v>#REF!</v>
      </c>
      <c r="G168" s="135" t="e">
        <f>IF(#REF!="","x",#REF!)</f>
        <v>#REF!</v>
      </c>
      <c r="H168" s="135" t="e">
        <f>IF(#REF!="","x",#REF!)</f>
        <v>#REF!</v>
      </c>
      <c r="I168" s="135" t="e">
        <f>IF(#REF!="","x",#REF!)</f>
        <v>#REF!</v>
      </c>
      <c r="J168" s="135" t="e">
        <f>IF(#REF!="","x",#REF!)</f>
        <v>#REF!</v>
      </c>
      <c r="K168" s="135" t="e">
        <f>IF(#REF!="","x",#REF!)</f>
        <v>#REF!</v>
      </c>
      <c r="L168" s="135" t="e">
        <f>IF(#REF!="","x",#REF!)</f>
        <v>#REF!</v>
      </c>
      <c r="M168" s="135" t="e">
        <f>IF(#REF!="","x",#REF!)</f>
        <v>#REF!</v>
      </c>
      <c r="N168" s="135" t="e">
        <f>IF(#REF!="","x",#REF!)</f>
        <v>#REF!</v>
      </c>
      <c r="O168" s="135" t="e">
        <f>IF(#REF!="","x",#REF!)</f>
        <v>#REF!</v>
      </c>
      <c r="P168" s="135" t="e">
        <f>IF(#REF!="","x",#REF!)</f>
        <v>#REF!</v>
      </c>
      <c r="Q168" s="135" t="e">
        <f>IF(#REF!="","x",#REF!)</f>
        <v>#REF!</v>
      </c>
      <c r="R168" s="135" t="e">
        <f>IF(#REF!="","x",#REF!)</f>
        <v>#REF!</v>
      </c>
      <c r="S168" s="135" t="e">
        <f>IF(#REF!="","x",#REF!)</f>
        <v>#REF!</v>
      </c>
      <c r="T168" s="135" t="e">
        <f>IF(#REF!="","x",#REF!)</f>
        <v>#REF!</v>
      </c>
      <c r="U168" s="135" t="e">
        <f>IF(#REF!="","x",#REF!)</f>
        <v>#REF!</v>
      </c>
      <c r="V168" s="135" t="e">
        <f>IF(#REF!="","x",#REF!)</f>
        <v>#REF!</v>
      </c>
      <c r="W168" s="135" t="e">
        <f>IF(#REF!="","x",#REF!)</f>
        <v>#REF!</v>
      </c>
      <c r="X168" s="135" t="e">
        <f>IF(#REF!="","x",#REF!)</f>
        <v>#REF!</v>
      </c>
      <c r="Y168" s="135" t="e">
        <f>IF(#REF!="","x",#REF!)</f>
        <v>#REF!</v>
      </c>
      <c r="Z168" s="135" t="e">
        <f>IF(#REF!="","x",#REF!)</f>
        <v>#REF!</v>
      </c>
      <c r="AA168" s="135" t="e">
        <f>IF(#REF!="","x",#REF!)</f>
        <v>#REF!</v>
      </c>
      <c r="AB168" s="135" t="e">
        <f>IF(#REF!="","x",#REF!)</f>
        <v>#REF!</v>
      </c>
      <c r="AC168" s="135" t="e">
        <f>IF(#REF!="","x",#REF!)</f>
        <v>#REF!</v>
      </c>
      <c r="AD168" s="135" t="e">
        <f>IF(#REF!="","x",#REF!)</f>
        <v>#REF!</v>
      </c>
      <c r="AE168" s="135" t="e">
        <f>IF(#REF!="","x",#REF!)</f>
        <v>#REF!</v>
      </c>
      <c r="AF168" s="135" t="e">
        <f>IF(#REF!="","x",#REF!)</f>
        <v>#REF!</v>
      </c>
      <c r="AG168" s="135" t="e">
        <f>IF(#REF!="","x",#REF!)</f>
        <v>#REF!</v>
      </c>
      <c r="AH168" s="135" t="e">
        <f>IF(#REF!="","x",#REF!)</f>
        <v>#REF!</v>
      </c>
      <c r="AI168" s="135" t="e">
        <f>IF(#REF!="","x",#REF!)</f>
        <v>#REF!</v>
      </c>
      <c r="AJ168" s="135" t="e">
        <f>IF(#REF!="","x",#REF!)</f>
        <v>#REF!</v>
      </c>
      <c r="AK168" s="135" t="e">
        <f>IF(#REF!="","x",#REF!)</f>
        <v>#REF!</v>
      </c>
      <c r="AL168" s="135" t="e">
        <f>IF(#REF!="","x",#REF!)</f>
        <v>#REF!</v>
      </c>
      <c r="AM168" s="135" t="e">
        <f>IF(#REF!="","x",#REF!)</f>
        <v>#REF!</v>
      </c>
      <c r="AN168" s="135" t="e">
        <f>IF(#REF!="","x",#REF!)</f>
        <v>#REF!</v>
      </c>
      <c r="AO168" s="135" t="e">
        <f>IF(#REF!="","x",#REF!)</f>
        <v>#REF!</v>
      </c>
      <c r="AP168" s="135" t="e">
        <f>IF(#REF!="","x",#REF!)</f>
        <v>#REF!</v>
      </c>
      <c r="AQ168" s="135" t="e">
        <f>IF(#REF!="","x",#REF!)</f>
        <v>#REF!</v>
      </c>
      <c r="AR168" s="135" t="e">
        <f>IF(#REF!="","x",#REF!)</f>
        <v>#REF!</v>
      </c>
      <c r="AS168" s="135" t="e">
        <f>IF(#REF!="","x",#REF!)</f>
        <v>#REF!</v>
      </c>
      <c r="AT168" s="135" t="e">
        <f>IF(#REF!="","x",#REF!)</f>
        <v>#REF!</v>
      </c>
      <c r="AU168" s="135" t="e">
        <f>IF(#REF!="","x",#REF!)</f>
        <v>#REF!</v>
      </c>
      <c r="AV168" s="135" t="e">
        <f>IF(#REF!="","x",#REF!)</f>
        <v>#REF!</v>
      </c>
      <c r="AW168" s="135" t="e">
        <f>IF(#REF!="","x",#REF!)</f>
        <v>#REF!</v>
      </c>
      <c r="AX168" s="135" t="e">
        <f>IF(#REF!="","x",#REF!)</f>
        <v>#REF!</v>
      </c>
      <c r="AY168" s="135" t="e">
        <f>IF(#REF!="","x",#REF!)</f>
        <v>#REF!</v>
      </c>
      <c r="AZ168" s="135" t="e">
        <f>IF(#REF!="","x",#REF!)</f>
        <v>#REF!</v>
      </c>
      <c r="BA168" s="135" t="e">
        <f>IF(#REF!="","x",#REF!)</f>
        <v>#REF!</v>
      </c>
      <c r="BB168" s="135" t="e">
        <f>IF(#REF!="","x",#REF!)</f>
        <v>#REF!</v>
      </c>
      <c r="BC168" s="135" t="e">
        <f>IF(#REF!="","x",#REF!)</f>
        <v>#REF!</v>
      </c>
      <c r="BD168" s="135" t="e">
        <f>IF(#REF!="","x",#REF!)</f>
        <v>#REF!</v>
      </c>
      <c r="BE168" s="174" t="e">
        <f>IF(#REF!="","x",YEAR(#REF!))</f>
        <v>#REF!</v>
      </c>
      <c r="BF168" s="174" t="e">
        <f>IF(#REF!="","x",YEAR(#REF!))</f>
        <v>#REF!</v>
      </c>
      <c r="BG168" s="174" t="e">
        <f>IF(#REF!="","x",YEAR(#REF!))</f>
        <v>#REF!</v>
      </c>
      <c r="BH168" s="135" t="e">
        <f>IF(#REF!="","x",#REF!)</f>
        <v>#REF!</v>
      </c>
      <c r="BI168" s="135" t="e">
        <f>IF(#REF!="","x",#REF!)</f>
        <v>#REF!</v>
      </c>
      <c r="BJ168" s="135" t="e">
        <f>IF(#REF!="","x",#REF!)</f>
        <v>#REF!</v>
      </c>
      <c r="BK168" s="135" t="e">
        <f>IF(#REF!="","x",#REF!)</f>
        <v>#REF!</v>
      </c>
      <c r="BL168" s="135" t="e">
        <f>IF(#REF!="","x",#REF!)</f>
        <v>#REF!</v>
      </c>
      <c r="BM168" s="135" t="e">
        <f>IF(#REF!="","x",#REF!)</f>
        <v>#REF!</v>
      </c>
      <c r="BN168" s="135" t="e">
        <f>IF(#REF!="","x",#REF!)</f>
        <v>#REF!</v>
      </c>
      <c r="BO168" s="135" t="e">
        <f>IF(#REF!="","x",#REF!)</f>
        <v>#REF!</v>
      </c>
      <c r="BP168" s="135" t="e">
        <f>IF(#REF!="","x",#REF!)</f>
        <v>#REF!</v>
      </c>
      <c r="BQ168" s="135" t="e">
        <f>IF(#REF!="","x",#REF!)</f>
        <v>#REF!</v>
      </c>
      <c r="BR168" s="135" t="e">
        <f>IF(#REF!="","x",#REF!)</f>
        <v>#REF!</v>
      </c>
      <c r="BS168" s="135" t="e">
        <f>IF(#REF!="","x",#REF!)</f>
        <v>#REF!</v>
      </c>
      <c r="BT168" s="135" t="e">
        <f>IF(#REF!="","x",#REF!)</f>
        <v>#REF!</v>
      </c>
      <c r="BU168" s="135" t="e">
        <f>IF(#REF!="","x",#REF!)</f>
        <v>#REF!</v>
      </c>
      <c r="BV168" s="135" t="e">
        <f>IF(#REF!="","x",#REF!)</f>
        <v>#REF!</v>
      </c>
      <c r="BW168" s="135" t="e">
        <f>IF(#REF!="","x",#REF!)</f>
        <v>#REF!</v>
      </c>
      <c r="BX168" s="135" t="e">
        <f>IF(#REF!="","x",#REF!)</f>
        <v>#REF!</v>
      </c>
      <c r="BY168" s="135" t="e">
        <f>IF(#REF!="","x",#REF!)</f>
        <v>#REF!</v>
      </c>
      <c r="BZ168" s="135" t="e">
        <f>IF(#REF!="","x",#REF!)</f>
        <v>#REF!</v>
      </c>
      <c r="CA168" s="135" t="e">
        <f>IF(#REF!="","x",#REF!)</f>
        <v>#REF!</v>
      </c>
      <c r="CB168" s="135" t="e">
        <f>IF(#REF!="","x",#REF!)</f>
        <v>#REF!</v>
      </c>
    </row>
    <row r="169" spans="1:80" x14ac:dyDescent="0.3">
      <c r="A169" s="111" t="s">
        <v>312</v>
      </c>
      <c r="B169" s="94" t="s">
        <v>311</v>
      </c>
      <c r="C169" s="135" t="e">
        <f>IF(#REF!="","x",#REF!)</f>
        <v>#REF!</v>
      </c>
      <c r="D169" s="135" t="e">
        <f>IF(#REF!="","x",#REF!)</f>
        <v>#REF!</v>
      </c>
      <c r="E169" s="135" t="e">
        <f>IF(#REF!="","x",#REF!)</f>
        <v>#REF!</v>
      </c>
      <c r="F169" s="135" t="e">
        <f>IF(#REF!="","x",#REF!)</f>
        <v>#REF!</v>
      </c>
      <c r="G169" s="135" t="e">
        <f>IF(#REF!="","x",#REF!)</f>
        <v>#REF!</v>
      </c>
      <c r="H169" s="135" t="e">
        <f>IF(#REF!="","x",#REF!)</f>
        <v>#REF!</v>
      </c>
      <c r="I169" s="135" t="e">
        <f>IF(#REF!="","x",#REF!)</f>
        <v>#REF!</v>
      </c>
      <c r="J169" s="135" t="e">
        <f>IF(#REF!="","x",#REF!)</f>
        <v>#REF!</v>
      </c>
      <c r="K169" s="135" t="e">
        <f>IF(#REF!="","x",#REF!)</f>
        <v>#REF!</v>
      </c>
      <c r="L169" s="135" t="e">
        <f>IF(#REF!="","x",#REF!)</f>
        <v>#REF!</v>
      </c>
      <c r="M169" s="135" t="e">
        <f>IF(#REF!="","x",#REF!)</f>
        <v>#REF!</v>
      </c>
      <c r="N169" s="135" t="e">
        <f>IF(#REF!="","x",#REF!)</f>
        <v>#REF!</v>
      </c>
      <c r="O169" s="135" t="e">
        <f>IF(#REF!="","x",#REF!)</f>
        <v>#REF!</v>
      </c>
      <c r="P169" s="135" t="e">
        <f>IF(#REF!="","x",#REF!)</f>
        <v>#REF!</v>
      </c>
      <c r="Q169" s="135" t="e">
        <f>IF(#REF!="","x",#REF!)</f>
        <v>#REF!</v>
      </c>
      <c r="R169" s="135" t="e">
        <f>IF(#REF!="","x",#REF!)</f>
        <v>#REF!</v>
      </c>
      <c r="S169" s="135" t="e">
        <f>IF(#REF!="","x",#REF!)</f>
        <v>#REF!</v>
      </c>
      <c r="T169" s="135" t="e">
        <f>IF(#REF!="","x",#REF!)</f>
        <v>#REF!</v>
      </c>
      <c r="U169" s="135" t="e">
        <f>IF(#REF!="","x",#REF!)</f>
        <v>#REF!</v>
      </c>
      <c r="V169" s="135" t="e">
        <f>IF(#REF!="","x",#REF!)</f>
        <v>#REF!</v>
      </c>
      <c r="W169" s="135" t="e">
        <f>IF(#REF!="","x",#REF!)</f>
        <v>#REF!</v>
      </c>
      <c r="X169" s="135" t="e">
        <f>IF(#REF!="","x",#REF!)</f>
        <v>#REF!</v>
      </c>
      <c r="Y169" s="135" t="e">
        <f>IF(#REF!="","x",#REF!)</f>
        <v>#REF!</v>
      </c>
      <c r="Z169" s="135" t="e">
        <f>IF(#REF!="","x",#REF!)</f>
        <v>#REF!</v>
      </c>
      <c r="AA169" s="135" t="e">
        <f>IF(#REF!="","x",#REF!)</f>
        <v>#REF!</v>
      </c>
      <c r="AB169" s="135" t="e">
        <f>IF(#REF!="","x",#REF!)</f>
        <v>#REF!</v>
      </c>
      <c r="AC169" s="135" t="e">
        <f>IF(#REF!="","x",#REF!)</f>
        <v>#REF!</v>
      </c>
      <c r="AD169" s="135" t="e">
        <f>IF(#REF!="","x",#REF!)</f>
        <v>#REF!</v>
      </c>
      <c r="AE169" s="135" t="e">
        <f>IF(#REF!="","x",#REF!)</f>
        <v>#REF!</v>
      </c>
      <c r="AF169" s="135" t="e">
        <f>IF(#REF!="","x",#REF!)</f>
        <v>#REF!</v>
      </c>
      <c r="AG169" s="135" t="e">
        <f>IF(#REF!="","x",#REF!)</f>
        <v>#REF!</v>
      </c>
      <c r="AH169" s="135" t="e">
        <f>IF(#REF!="","x",#REF!)</f>
        <v>#REF!</v>
      </c>
      <c r="AI169" s="135" t="e">
        <f>IF(#REF!="","x",#REF!)</f>
        <v>#REF!</v>
      </c>
      <c r="AJ169" s="135" t="e">
        <f>IF(#REF!="","x",#REF!)</f>
        <v>#REF!</v>
      </c>
      <c r="AK169" s="135" t="e">
        <f>IF(#REF!="","x",#REF!)</f>
        <v>#REF!</v>
      </c>
      <c r="AL169" s="135" t="e">
        <f>IF(#REF!="","x",#REF!)</f>
        <v>#REF!</v>
      </c>
      <c r="AM169" s="135" t="e">
        <f>IF(#REF!="","x",#REF!)</f>
        <v>#REF!</v>
      </c>
      <c r="AN169" s="135" t="e">
        <f>IF(#REF!="","x",#REF!)</f>
        <v>#REF!</v>
      </c>
      <c r="AO169" s="135" t="e">
        <f>IF(#REF!="","x",#REF!)</f>
        <v>#REF!</v>
      </c>
      <c r="AP169" s="135" t="e">
        <f>IF(#REF!="","x",#REF!)</f>
        <v>#REF!</v>
      </c>
      <c r="AQ169" s="135" t="e">
        <f>IF(#REF!="","x",#REF!)</f>
        <v>#REF!</v>
      </c>
      <c r="AR169" s="135" t="e">
        <f>IF(#REF!="","x",#REF!)</f>
        <v>#REF!</v>
      </c>
      <c r="AS169" s="135" t="e">
        <f>IF(#REF!="","x",#REF!)</f>
        <v>#REF!</v>
      </c>
      <c r="AT169" s="135" t="e">
        <f>IF(#REF!="","x",#REF!)</f>
        <v>#REF!</v>
      </c>
      <c r="AU169" s="135" t="e">
        <f>IF(#REF!="","x",#REF!)</f>
        <v>#REF!</v>
      </c>
      <c r="AV169" s="135" t="e">
        <f>IF(#REF!="","x",#REF!)</f>
        <v>#REF!</v>
      </c>
      <c r="AW169" s="135" t="e">
        <f>IF(#REF!="","x",#REF!)</f>
        <v>#REF!</v>
      </c>
      <c r="AX169" s="135" t="e">
        <f>IF(#REF!="","x",#REF!)</f>
        <v>#REF!</v>
      </c>
      <c r="AY169" s="135" t="e">
        <f>IF(#REF!="","x",#REF!)</f>
        <v>#REF!</v>
      </c>
      <c r="AZ169" s="135" t="e">
        <f>IF(#REF!="","x",#REF!)</f>
        <v>#REF!</v>
      </c>
      <c r="BA169" s="135" t="e">
        <f>IF(#REF!="","x",#REF!)</f>
        <v>#REF!</v>
      </c>
      <c r="BB169" s="135" t="e">
        <f>IF(#REF!="","x",#REF!)</f>
        <v>#REF!</v>
      </c>
      <c r="BC169" s="135" t="e">
        <f>IF(#REF!="","x",#REF!)</f>
        <v>#REF!</v>
      </c>
      <c r="BD169" s="135" t="e">
        <f>IF(#REF!="","x",#REF!)</f>
        <v>#REF!</v>
      </c>
      <c r="BE169" s="174" t="e">
        <f>IF(#REF!="","x",YEAR(#REF!))</f>
        <v>#REF!</v>
      </c>
      <c r="BF169" s="174" t="e">
        <f>IF(#REF!="","x",YEAR(#REF!))</f>
        <v>#REF!</v>
      </c>
      <c r="BG169" s="174" t="e">
        <f>IF(#REF!="","x",YEAR(#REF!))</f>
        <v>#REF!</v>
      </c>
      <c r="BH169" s="135" t="e">
        <f>IF(#REF!="","x",#REF!)</f>
        <v>#REF!</v>
      </c>
      <c r="BI169" s="135" t="e">
        <f>IF(#REF!="","x",#REF!)</f>
        <v>#REF!</v>
      </c>
      <c r="BJ169" s="135" t="e">
        <f>IF(#REF!="","x",#REF!)</f>
        <v>#REF!</v>
      </c>
      <c r="BK169" s="135" t="e">
        <f>IF(#REF!="","x",#REF!)</f>
        <v>#REF!</v>
      </c>
      <c r="BL169" s="135" t="e">
        <f>IF(#REF!="","x",#REF!)</f>
        <v>#REF!</v>
      </c>
      <c r="BM169" s="135" t="e">
        <f>IF(#REF!="","x",#REF!)</f>
        <v>#REF!</v>
      </c>
      <c r="BN169" s="135" t="e">
        <f>IF(#REF!="","x",#REF!)</f>
        <v>#REF!</v>
      </c>
      <c r="BO169" s="135" t="e">
        <f>IF(#REF!="","x",#REF!)</f>
        <v>#REF!</v>
      </c>
      <c r="BP169" s="135" t="e">
        <f>IF(#REF!="","x",#REF!)</f>
        <v>#REF!</v>
      </c>
      <c r="BQ169" s="135" t="e">
        <f>IF(#REF!="","x",#REF!)</f>
        <v>#REF!</v>
      </c>
      <c r="BR169" s="135" t="e">
        <f>IF(#REF!="","x",#REF!)</f>
        <v>#REF!</v>
      </c>
      <c r="BS169" s="135" t="e">
        <f>IF(#REF!="","x",#REF!)</f>
        <v>#REF!</v>
      </c>
      <c r="BT169" s="135" t="e">
        <f>IF(#REF!="","x",#REF!)</f>
        <v>#REF!</v>
      </c>
      <c r="BU169" s="135" t="e">
        <f>IF(#REF!="","x",#REF!)</f>
        <v>#REF!</v>
      </c>
      <c r="BV169" s="135" t="e">
        <f>IF(#REF!="","x",#REF!)</f>
        <v>#REF!</v>
      </c>
      <c r="BW169" s="135" t="e">
        <f>IF(#REF!="","x",#REF!)</f>
        <v>#REF!</v>
      </c>
      <c r="BX169" s="135" t="e">
        <f>IF(#REF!="","x",#REF!)</f>
        <v>#REF!</v>
      </c>
      <c r="BY169" s="135" t="e">
        <f>IF(#REF!="","x",#REF!)</f>
        <v>#REF!</v>
      </c>
      <c r="BZ169" s="135" t="e">
        <f>IF(#REF!="","x",#REF!)</f>
        <v>#REF!</v>
      </c>
      <c r="CA169" s="135" t="e">
        <f>IF(#REF!="","x",#REF!)</f>
        <v>#REF!</v>
      </c>
      <c r="CB169" s="135" t="e">
        <f>IF(#REF!="","x",#REF!)</f>
        <v>#REF!</v>
      </c>
    </row>
    <row r="170" spans="1:80" x14ac:dyDescent="0.3">
      <c r="A170" s="111" t="s">
        <v>661</v>
      </c>
      <c r="B170" s="94" t="s">
        <v>313</v>
      </c>
      <c r="C170" s="135" t="e">
        <f>IF(#REF!="","x",#REF!)</f>
        <v>#REF!</v>
      </c>
      <c r="D170" s="135" t="e">
        <f>IF(#REF!="","x",#REF!)</f>
        <v>#REF!</v>
      </c>
      <c r="E170" s="135" t="e">
        <f>IF(#REF!="","x",#REF!)</f>
        <v>#REF!</v>
      </c>
      <c r="F170" s="135" t="e">
        <f>IF(#REF!="","x",#REF!)</f>
        <v>#REF!</v>
      </c>
      <c r="G170" s="135" t="e">
        <f>IF(#REF!="","x",#REF!)</f>
        <v>#REF!</v>
      </c>
      <c r="H170" s="135" t="e">
        <f>IF(#REF!="","x",#REF!)</f>
        <v>#REF!</v>
      </c>
      <c r="I170" s="135" t="e">
        <f>IF(#REF!="","x",#REF!)</f>
        <v>#REF!</v>
      </c>
      <c r="J170" s="135" t="e">
        <f>IF(#REF!="","x",#REF!)</f>
        <v>#REF!</v>
      </c>
      <c r="K170" s="135" t="e">
        <f>IF(#REF!="","x",#REF!)</f>
        <v>#REF!</v>
      </c>
      <c r="L170" s="135" t="e">
        <f>IF(#REF!="","x",#REF!)</f>
        <v>#REF!</v>
      </c>
      <c r="M170" s="135" t="e">
        <f>IF(#REF!="","x",#REF!)</f>
        <v>#REF!</v>
      </c>
      <c r="N170" s="135" t="e">
        <f>IF(#REF!="","x",#REF!)</f>
        <v>#REF!</v>
      </c>
      <c r="O170" s="135" t="e">
        <f>IF(#REF!="","x",#REF!)</f>
        <v>#REF!</v>
      </c>
      <c r="P170" s="135" t="e">
        <f>IF(#REF!="","x",#REF!)</f>
        <v>#REF!</v>
      </c>
      <c r="Q170" s="135" t="e">
        <f>IF(#REF!="","x",#REF!)</f>
        <v>#REF!</v>
      </c>
      <c r="R170" s="135" t="e">
        <f>IF(#REF!="","x",#REF!)</f>
        <v>#REF!</v>
      </c>
      <c r="S170" s="135" t="e">
        <f>IF(#REF!="","x",#REF!)</f>
        <v>#REF!</v>
      </c>
      <c r="T170" s="135" t="e">
        <f>IF(#REF!="","x",#REF!)</f>
        <v>#REF!</v>
      </c>
      <c r="U170" s="135" t="e">
        <f>IF(#REF!="","x",#REF!)</f>
        <v>#REF!</v>
      </c>
      <c r="V170" s="135" t="e">
        <f>IF(#REF!="","x",#REF!)</f>
        <v>#REF!</v>
      </c>
      <c r="W170" s="135" t="e">
        <f>IF(#REF!="","x",#REF!)</f>
        <v>#REF!</v>
      </c>
      <c r="X170" s="135" t="e">
        <f>IF(#REF!="","x",#REF!)</f>
        <v>#REF!</v>
      </c>
      <c r="Y170" s="135" t="e">
        <f>IF(#REF!="","x",#REF!)</f>
        <v>#REF!</v>
      </c>
      <c r="Z170" s="135" t="e">
        <f>IF(#REF!="","x",#REF!)</f>
        <v>#REF!</v>
      </c>
      <c r="AA170" s="135" t="e">
        <f>IF(#REF!="","x",#REF!)</f>
        <v>#REF!</v>
      </c>
      <c r="AB170" s="135" t="e">
        <f>IF(#REF!="","x",#REF!)</f>
        <v>#REF!</v>
      </c>
      <c r="AC170" s="135" t="e">
        <f>IF(#REF!="","x",#REF!)</f>
        <v>#REF!</v>
      </c>
      <c r="AD170" s="135" t="e">
        <f>IF(#REF!="","x",#REF!)</f>
        <v>#REF!</v>
      </c>
      <c r="AE170" s="135" t="e">
        <f>IF(#REF!="","x",#REF!)</f>
        <v>#REF!</v>
      </c>
      <c r="AF170" s="135" t="e">
        <f>IF(#REF!="","x",#REF!)</f>
        <v>#REF!</v>
      </c>
      <c r="AG170" s="135" t="e">
        <f>IF(#REF!="","x",#REF!)</f>
        <v>#REF!</v>
      </c>
      <c r="AH170" s="135" t="e">
        <f>IF(#REF!="","x",#REF!)</f>
        <v>#REF!</v>
      </c>
      <c r="AI170" s="135" t="e">
        <f>IF(#REF!="","x",#REF!)</f>
        <v>#REF!</v>
      </c>
      <c r="AJ170" s="135" t="e">
        <f>IF(#REF!="","x",#REF!)</f>
        <v>#REF!</v>
      </c>
      <c r="AK170" s="135" t="e">
        <f>IF(#REF!="","x",#REF!)</f>
        <v>#REF!</v>
      </c>
      <c r="AL170" s="135" t="e">
        <f>IF(#REF!="","x",#REF!)</f>
        <v>#REF!</v>
      </c>
      <c r="AM170" s="135" t="e">
        <f>IF(#REF!="","x",#REF!)</f>
        <v>#REF!</v>
      </c>
      <c r="AN170" s="135" t="e">
        <f>IF(#REF!="","x",#REF!)</f>
        <v>#REF!</v>
      </c>
      <c r="AO170" s="135" t="e">
        <f>IF(#REF!="","x",#REF!)</f>
        <v>#REF!</v>
      </c>
      <c r="AP170" s="135" t="e">
        <f>IF(#REF!="","x",#REF!)</f>
        <v>#REF!</v>
      </c>
      <c r="AQ170" s="135" t="e">
        <f>IF(#REF!="","x",#REF!)</f>
        <v>#REF!</v>
      </c>
      <c r="AR170" s="135" t="e">
        <f>IF(#REF!="","x",#REF!)</f>
        <v>#REF!</v>
      </c>
      <c r="AS170" s="135" t="e">
        <f>IF(#REF!="","x",#REF!)</f>
        <v>#REF!</v>
      </c>
      <c r="AT170" s="135" t="e">
        <f>IF(#REF!="","x",#REF!)</f>
        <v>#REF!</v>
      </c>
      <c r="AU170" s="135" t="e">
        <f>IF(#REF!="","x",#REF!)</f>
        <v>#REF!</v>
      </c>
      <c r="AV170" s="135" t="e">
        <f>IF(#REF!="","x",#REF!)</f>
        <v>#REF!</v>
      </c>
      <c r="AW170" s="135" t="e">
        <f>IF(#REF!="","x",#REF!)</f>
        <v>#REF!</v>
      </c>
      <c r="AX170" s="135" t="e">
        <f>IF(#REF!="","x",#REF!)</f>
        <v>#REF!</v>
      </c>
      <c r="AY170" s="135" t="e">
        <f>IF(#REF!="","x",#REF!)</f>
        <v>#REF!</v>
      </c>
      <c r="AZ170" s="135" t="e">
        <f>IF(#REF!="","x",#REF!)</f>
        <v>#REF!</v>
      </c>
      <c r="BA170" s="135" t="e">
        <f>IF(#REF!="","x",#REF!)</f>
        <v>#REF!</v>
      </c>
      <c r="BB170" s="135" t="e">
        <f>IF(#REF!="","x",#REF!)</f>
        <v>#REF!</v>
      </c>
      <c r="BC170" s="135" t="e">
        <f>IF(#REF!="","x",#REF!)</f>
        <v>#REF!</v>
      </c>
      <c r="BD170" s="135" t="e">
        <f>IF(#REF!="","x",#REF!)</f>
        <v>#REF!</v>
      </c>
      <c r="BE170" s="174" t="e">
        <f>IF(#REF!="","x",YEAR(#REF!))</f>
        <v>#REF!</v>
      </c>
      <c r="BF170" s="174" t="e">
        <f>IF(#REF!="","x",YEAR(#REF!))</f>
        <v>#REF!</v>
      </c>
      <c r="BG170" s="174" t="e">
        <f>IF(#REF!="","x",YEAR(#REF!))</f>
        <v>#REF!</v>
      </c>
      <c r="BH170" s="135" t="e">
        <f>IF(#REF!="","x",#REF!)</f>
        <v>#REF!</v>
      </c>
      <c r="BI170" s="135" t="e">
        <f>IF(#REF!="","x",#REF!)</f>
        <v>#REF!</v>
      </c>
      <c r="BJ170" s="135" t="e">
        <f>IF(#REF!="","x",#REF!)</f>
        <v>#REF!</v>
      </c>
      <c r="BK170" s="135" t="e">
        <f>IF(#REF!="","x",#REF!)</f>
        <v>#REF!</v>
      </c>
      <c r="BL170" s="135" t="e">
        <f>IF(#REF!="","x",#REF!)</f>
        <v>#REF!</v>
      </c>
      <c r="BM170" s="135" t="e">
        <f>IF(#REF!="","x",#REF!)</f>
        <v>#REF!</v>
      </c>
      <c r="BN170" s="135" t="e">
        <f>IF(#REF!="","x",#REF!)</f>
        <v>#REF!</v>
      </c>
      <c r="BO170" s="135" t="e">
        <f>IF(#REF!="","x",#REF!)</f>
        <v>#REF!</v>
      </c>
      <c r="BP170" s="135" t="e">
        <f>IF(#REF!="","x",#REF!)</f>
        <v>#REF!</v>
      </c>
      <c r="BQ170" s="135" t="e">
        <f>IF(#REF!="","x",#REF!)</f>
        <v>#REF!</v>
      </c>
      <c r="BR170" s="135" t="e">
        <f>IF(#REF!="","x",#REF!)</f>
        <v>#REF!</v>
      </c>
      <c r="BS170" s="135" t="e">
        <f>IF(#REF!="","x",#REF!)</f>
        <v>#REF!</v>
      </c>
      <c r="BT170" s="135" t="e">
        <f>IF(#REF!="","x",#REF!)</f>
        <v>#REF!</v>
      </c>
      <c r="BU170" s="135" t="e">
        <f>IF(#REF!="","x",#REF!)</f>
        <v>#REF!</v>
      </c>
      <c r="BV170" s="135" t="e">
        <f>IF(#REF!="","x",#REF!)</f>
        <v>#REF!</v>
      </c>
      <c r="BW170" s="135" t="e">
        <f>IF(#REF!="","x",#REF!)</f>
        <v>#REF!</v>
      </c>
      <c r="BX170" s="135" t="e">
        <f>IF(#REF!="","x",#REF!)</f>
        <v>#REF!</v>
      </c>
      <c r="BY170" s="135" t="e">
        <f>IF(#REF!="","x",#REF!)</f>
        <v>#REF!</v>
      </c>
      <c r="BZ170" s="135" t="e">
        <f>IF(#REF!="","x",#REF!)</f>
        <v>#REF!</v>
      </c>
      <c r="CA170" s="135" t="e">
        <f>IF(#REF!="","x",#REF!)</f>
        <v>#REF!</v>
      </c>
      <c r="CB170" s="135" t="e">
        <f>IF(#REF!="","x",#REF!)</f>
        <v>#REF!</v>
      </c>
    </row>
    <row r="171" spans="1:80" x14ac:dyDescent="0.3">
      <c r="A171" s="111" t="s">
        <v>316</v>
      </c>
      <c r="B171" s="94" t="s">
        <v>315</v>
      </c>
      <c r="C171" s="135" t="e">
        <f>IF(#REF!="","x",#REF!)</f>
        <v>#REF!</v>
      </c>
      <c r="D171" s="135" t="e">
        <f>IF(#REF!="","x",#REF!)</f>
        <v>#REF!</v>
      </c>
      <c r="E171" s="135" t="e">
        <f>IF(#REF!="","x",#REF!)</f>
        <v>#REF!</v>
      </c>
      <c r="F171" s="135" t="e">
        <f>IF(#REF!="","x",#REF!)</f>
        <v>#REF!</v>
      </c>
      <c r="G171" s="135" t="e">
        <f>IF(#REF!="","x",#REF!)</f>
        <v>#REF!</v>
      </c>
      <c r="H171" s="135" t="e">
        <f>IF(#REF!="","x",#REF!)</f>
        <v>#REF!</v>
      </c>
      <c r="I171" s="135" t="e">
        <f>IF(#REF!="","x",#REF!)</f>
        <v>#REF!</v>
      </c>
      <c r="J171" s="135" t="e">
        <f>IF(#REF!="","x",#REF!)</f>
        <v>#REF!</v>
      </c>
      <c r="K171" s="135" t="e">
        <f>IF(#REF!="","x",#REF!)</f>
        <v>#REF!</v>
      </c>
      <c r="L171" s="135" t="e">
        <f>IF(#REF!="","x",#REF!)</f>
        <v>#REF!</v>
      </c>
      <c r="M171" s="135" t="e">
        <f>IF(#REF!="","x",#REF!)</f>
        <v>#REF!</v>
      </c>
      <c r="N171" s="135" t="e">
        <f>IF(#REF!="","x",#REF!)</f>
        <v>#REF!</v>
      </c>
      <c r="O171" s="135" t="e">
        <f>IF(#REF!="","x",#REF!)</f>
        <v>#REF!</v>
      </c>
      <c r="P171" s="135" t="e">
        <f>IF(#REF!="","x",#REF!)</f>
        <v>#REF!</v>
      </c>
      <c r="Q171" s="135" t="e">
        <f>IF(#REF!="","x",#REF!)</f>
        <v>#REF!</v>
      </c>
      <c r="R171" s="135" t="e">
        <f>IF(#REF!="","x",#REF!)</f>
        <v>#REF!</v>
      </c>
      <c r="S171" s="135" t="e">
        <f>IF(#REF!="","x",#REF!)</f>
        <v>#REF!</v>
      </c>
      <c r="T171" s="135" t="e">
        <f>IF(#REF!="","x",#REF!)</f>
        <v>#REF!</v>
      </c>
      <c r="U171" s="135" t="e">
        <f>IF(#REF!="","x",#REF!)</f>
        <v>#REF!</v>
      </c>
      <c r="V171" s="135" t="e">
        <f>IF(#REF!="","x",#REF!)</f>
        <v>#REF!</v>
      </c>
      <c r="W171" s="135" t="e">
        <f>IF(#REF!="","x",#REF!)</f>
        <v>#REF!</v>
      </c>
      <c r="X171" s="135" t="e">
        <f>IF(#REF!="","x",#REF!)</f>
        <v>#REF!</v>
      </c>
      <c r="Y171" s="135" t="e">
        <f>IF(#REF!="","x",#REF!)</f>
        <v>#REF!</v>
      </c>
      <c r="Z171" s="135" t="e">
        <f>IF(#REF!="","x",#REF!)</f>
        <v>#REF!</v>
      </c>
      <c r="AA171" s="135" t="e">
        <f>IF(#REF!="","x",#REF!)</f>
        <v>#REF!</v>
      </c>
      <c r="AB171" s="135" t="e">
        <f>IF(#REF!="","x",#REF!)</f>
        <v>#REF!</v>
      </c>
      <c r="AC171" s="135" t="e">
        <f>IF(#REF!="","x",#REF!)</f>
        <v>#REF!</v>
      </c>
      <c r="AD171" s="135" t="e">
        <f>IF(#REF!="","x",#REF!)</f>
        <v>#REF!</v>
      </c>
      <c r="AE171" s="135" t="e">
        <f>IF(#REF!="","x",#REF!)</f>
        <v>#REF!</v>
      </c>
      <c r="AF171" s="135" t="e">
        <f>IF(#REF!="","x",#REF!)</f>
        <v>#REF!</v>
      </c>
      <c r="AG171" s="135" t="e">
        <f>IF(#REF!="","x",#REF!)</f>
        <v>#REF!</v>
      </c>
      <c r="AH171" s="135" t="e">
        <f>IF(#REF!="","x",#REF!)</f>
        <v>#REF!</v>
      </c>
      <c r="AI171" s="135" t="e">
        <f>IF(#REF!="","x",#REF!)</f>
        <v>#REF!</v>
      </c>
      <c r="AJ171" s="135" t="e">
        <f>IF(#REF!="","x",#REF!)</f>
        <v>#REF!</v>
      </c>
      <c r="AK171" s="135" t="e">
        <f>IF(#REF!="","x",#REF!)</f>
        <v>#REF!</v>
      </c>
      <c r="AL171" s="135" t="e">
        <f>IF(#REF!="","x",#REF!)</f>
        <v>#REF!</v>
      </c>
      <c r="AM171" s="135" t="e">
        <f>IF(#REF!="","x",#REF!)</f>
        <v>#REF!</v>
      </c>
      <c r="AN171" s="135" t="e">
        <f>IF(#REF!="","x",#REF!)</f>
        <v>#REF!</v>
      </c>
      <c r="AO171" s="135" t="e">
        <f>IF(#REF!="","x",#REF!)</f>
        <v>#REF!</v>
      </c>
      <c r="AP171" s="135" t="e">
        <f>IF(#REF!="","x",#REF!)</f>
        <v>#REF!</v>
      </c>
      <c r="AQ171" s="135" t="e">
        <f>IF(#REF!="","x",#REF!)</f>
        <v>#REF!</v>
      </c>
      <c r="AR171" s="135" t="e">
        <f>IF(#REF!="","x",#REF!)</f>
        <v>#REF!</v>
      </c>
      <c r="AS171" s="135" t="e">
        <f>IF(#REF!="","x",#REF!)</f>
        <v>#REF!</v>
      </c>
      <c r="AT171" s="135" t="e">
        <f>IF(#REF!="","x",#REF!)</f>
        <v>#REF!</v>
      </c>
      <c r="AU171" s="135" t="e">
        <f>IF(#REF!="","x",#REF!)</f>
        <v>#REF!</v>
      </c>
      <c r="AV171" s="135" t="e">
        <f>IF(#REF!="","x",#REF!)</f>
        <v>#REF!</v>
      </c>
      <c r="AW171" s="135" t="e">
        <f>IF(#REF!="","x",#REF!)</f>
        <v>#REF!</v>
      </c>
      <c r="AX171" s="135" t="e">
        <f>IF(#REF!="","x",#REF!)</f>
        <v>#REF!</v>
      </c>
      <c r="AY171" s="135" t="e">
        <f>IF(#REF!="","x",#REF!)</f>
        <v>#REF!</v>
      </c>
      <c r="AZ171" s="135" t="e">
        <f>IF(#REF!="","x",#REF!)</f>
        <v>#REF!</v>
      </c>
      <c r="BA171" s="135" t="e">
        <f>IF(#REF!="","x",#REF!)</f>
        <v>#REF!</v>
      </c>
      <c r="BB171" s="135" t="e">
        <f>IF(#REF!="","x",#REF!)</f>
        <v>#REF!</v>
      </c>
      <c r="BC171" s="135" t="e">
        <f>IF(#REF!="","x",#REF!)</f>
        <v>#REF!</v>
      </c>
      <c r="BD171" s="135" t="e">
        <f>IF(#REF!="","x",#REF!)</f>
        <v>#REF!</v>
      </c>
      <c r="BE171" s="174" t="e">
        <f>IF(#REF!="","x",YEAR(#REF!))</f>
        <v>#REF!</v>
      </c>
      <c r="BF171" s="174" t="e">
        <f>IF(#REF!="","x",YEAR(#REF!))</f>
        <v>#REF!</v>
      </c>
      <c r="BG171" s="174" t="e">
        <f>IF(#REF!="","x",YEAR(#REF!))</f>
        <v>#REF!</v>
      </c>
      <c r="BH171" s="135" t="e">
        <f>IF(#REF!="","x",#REF!)</f>
        <v>#REF!</v>
      </c>
      <c r="BI171" s="135" t="e">
        <f>IF(#REF!="","x",#REF!)</f>
        <v>#REF!</v>
      </c>
      <c r="BJ171" s="135" t="e">
        <f>IF(#REF!="","x",#REF!)</f>
        <v>#REF!</v>
      </c>
      <c r="BK171" s="135" t="e">
        <f>IF(#REF!="","x",#REF!)</f>
        <v>#REF!</v>
      </c>
      <c r="BL171" s="135" t="e">
        <f>IF(#REF!="","x",#REF!)</f>
        <v>#REF!</v>
      </c>
      <c r="BM171" s="135" t="e">
        <f>IF(#REF!="","x",#REF!)</f>
        <v>#REF!</v>
      </c>
      <c r="BN171" s="135" t="e">
        <f>IF(#REF!="","x",#REF!)</f>
        <v>#REF!</v>
      </c>
      <c r="BO171" s="135" t="e">
        <f>IF(#REF!="","x",#REF!)</f>
        <v>#REF!</v>
      </c>
      <c r="BP171" s="135" t="e">
        <f>IF(#REF!="","x",#REF!)</f>
        <v>#REF!</v>
      </c>
      <c r="BQ171" s="135" t="e">
        <f>IF(#REF!="","x",#REF!)</f>
        <v>#REF!</v>
      </c>
      <c r="BR171" s="135" t="e">
        <f>IF(#REF!="","x",#REF!)</f>
        <v>#REF!</v>
      </c>
      <c r="BS171" s="135" t="e">
        <f>IF(#REF!="","x",#REF!)</f>
        <v>#REF!</v>
      </c>
      <c r="BT171" s="135" t="e">
        <f>IF(#REF!="","x",#REF!)</f>
        <v>#REF!</v>
      </c>
      <c r="BU171" s="135" t="e">
        <f>IF(#REF!="","x",#REF!)</f>
        <v>#REF!</v>
      </c>
      <c r="BV171" s="135" t="e">
        <f>IF(#REF!="","x",#REF!)</f>
        <v>#REF!</v>
      </c>
      <c r="BW171" s="135" t="e">
        <f>IF(#REF!="","x",#REF!)</f>
        <v>#REF!</v>
      </c>
      <c r="BX171" s="135" t="e">
        <f>IF(#REF!="","x",#REF!)</f>
        <v>#REF!</v>
      </c>
      <c r="BY171" s="135" t="e">
        <f>IF(#REF!="","x",#REF!)</f>
        <v>#REF!</v>
      </c>
      <c r="BZ171" s="135" t="e">
        <f>IF(#REF!="","x",#REF!)</f>
        <v>#REF!</v>
      </c>
      <c r="CA171" s="135" t="e">
        <f>IF(#REF!="","x",#REF!)</f>
        <v>#REF!</v>
      </c>
      <c r="CB171" s="135" t="e">
        <f>IF(#REF!="","x",#REF!)</f>
        <v>#REF!</v>
      </c>
    </row>
    <row r="172" spans="1:80" x14ac:dyDescent="0.3">
      <c r="A172" s="111" t="s">
        <v>662</v>
      </c>
      <c r="B172" s="94" t="s">
        <v>317</v>
      </c>
      <c r="C172" s="135" t="e">
        <f>IF(#REF!="","x",#REF!)</f>
        <v>#REF!</v>
      </c>
      <c r="D172" s="135" t="e">
        <f>IF(#REF!="","x",#REF!)</f>
        <v>#REF!</v>
      </c>
      <c r="E172" s="135" t="e">
        <f>IF(#REF!="","x",#REF!)</f>
        <v>#REF!</v>
      </c>
      <c r="F172" s="135" t="e">
        <f>IF(#REF!="","x",#REF!)</f>
        <v>#REF!</v>
      </c>
      <c r="G172" s="135" t="e">
        <f>IF(#REF!="","x",#REF!)</f>
        <v>#REF!</v>
      </c>
      <c r="H172" s="135" t="e">
        <f>IF(#REF!="","x",#REF!)</f>
        <v>#REF!</v>
      </c>
      <c r="I172" s="135" t="e">
        <f>IF(#REF!="","x",#REF!)</f>
        <v>#REF!</v>
      </c>
      <c r="J172" s="135" t="e">
        <f>IF(#REF!="","x",#REF!)</f>
        <v>#REF!</v>
      </c>
      <c r="K172" s="135" t="e">
        <f>IF(#REF!="","x",#REF!)</f>
        <v>#REF!</v>
      </c>
      <c r="L172" s="135" t="e">
        <f>IF(#REF!="","x",#REF!)</f>
        <v>#REF!</v>
      </c>
      <c r="M172" s="135" t="e">
        <f>IF(#REF!="","x",#REF!)</f>
        <v>#REF!</v>
      </c>
      <c r="N172" s="135" t="e">
        <f>IF(#REF!="","x",#REF!)</f>
        <v>#REF!</v>
      </c>
      <c r="O172" s="135" t="e">
        <f>IF(#REF!="","x",#REF!)</f>
        <v>#REF!</v>
      </c>
      <c r="P172" s="135" t="e">
        <f>IF(#REF!="","x",#REF!)</f>
        <v>#REF!</v>
      </c>
      <c r="Q172" s="135" t="e">
        <f>IF(#REF!="","x",#REF!)</f>
        <v>#REF!</v>
      </c>
      <c r="R172" s="135" t="e">
        <f>IF(#REF!="","x",#REF!)</f>
        <v>#REF!</v>
      </c>
      <c r="S172" s="135" t="e">
        <f>IF(#REF!="","x",#REF!)</f>
        <v>#REF!</v>
      </c>
      <c r="T172" s="135" t="e">
        <f>IF(#REF!="","x",#REF!)</f>
        <v>#REF!</v>
      </c>
      <c r="U172" s="135" t="e">
        <f>IF(#REF!="","x",#REF!)</f>
        <v>#REF!</v>
      </c>
      <c r="V172" s="135" t="e">
        <f>IF(#REF!="","x",#REF!)</f>
        <v>#REF!</v>
      </c>
      <c r="W172" s="135" t="e">
        <f>IF(#REF!="","x",#REF!)</f>
        <v>#REF!</v>
      </c>
      <c r="X172" s="135" t="e">
        <f>IF(#REF!="","x",#REF!)</f>
        <v>#REF!</v>
      </c>
      <c r="Y172" s="135" t="e">
        <f>IF(#REF!="","x",#REF!)</f>
        <v>#REF!</v>
      </c>
      <c r="Z172" s="135" t="e">
        <f>IF(#REF!="","x",#REF!)</f>
        <v>#REF!</v>
      </c>
      <c r="AA172" s="135" t="e">
        <f>IF(#REF!="","x",#REF!)</f>
        <v>#REF!</v>
      </c>
      <c r="AB172" s="135" t="e">
        <f>IF(#REF!="","x",#REF!)</f>
        <v>#REF!</v>
      </c>
      <c r="AC172" s="135" t="e">
        <f>IF(#REF!="","x",#REF!)</f>
        <v>#REF!</v>
      </c>
      <c r="AD172" s="135" t="e">
        <f>IF(#REF!="","x",#REF!)</f>
        <v>#REF!</v>
      </c>
      <c r="AE172" s="135" t="e">
        <f>IF(#REF!="","x",#REF!)</f>
        <v>#REF!</v>
      </c>
      <c r="AF172" s="135" t="e">
        <f>IF(#REF!="","x",#REF!)</f>
        <v>#REF!</v>
      </c>
      <c r="AG172" s="135" t="e">
        <f>IF(#REF!="","x",#REF!)</f>
        <v>#REF!</v>
      </c>
      <c r="AH172" s="135" t="e">
        <f>IF(#REF!="","x",#REF!)</f>
        <v>#REF!</v>
      </c>
      <c r="AI172" s="135" t="e">
        <f>IF(#REF!="","x",#REF!)</f>
        <v>#REF!</v>
      </c>
      <c r="AJ172" s="135" t="e">
        <f>IF(#REF!="","x",#REF!)</f>
        <v>#REF!</v>
      </c>
      <c r="AK172" s="135" t="e">
        <f>IF(#REF!="","x",#REF!)</f>
        <v>#REF!</v>
      </c>
      <c r="AL172" s="135" t="e">
        <f>IF(#REF!="","x",#REF!)</f>
        <v>#REF!</v>
      </c>
      <c r="AM172" s="135" t="e">
        <f>IF(#REF!="","x",#REF!)</f>
        <v>#REF!</v>
      </c>
      <c r="AN172" s="135" t="e">
        <f>IF(#REF!="","x",#REF!)</f>
        <v>#REF!</v>
      </c>
      <c r="AO172" s="135" t="e">
        <f>IF(#REF!="","x",#REF!)</f>
        <v>#REF!</v>
      </c>
      <c r="AP172" s="135" t="e">
        <f>IF(#REF!="","x",#REF!)</f>
        <v>#REF!</v>
      </c>
      <c r="AQ172" s="135" t="e">
        <f>IF(#REF!="","x",#REF!)</f>
        <v>#REF!</v>
      </c>
      <c r="AR172" s="135" t="e">
        <f>IF(#REF!="","x",#REF!)</f>
        <v>#REF!</v>
      </c>
      <c r="AS172" s="135" t="e">
        <f>IF(#REF!="","x",#REF!)</f>
        <v>#REF!</v>
      </c>
      <c r="AT172" s="135" t="e">
        <f>IF(#REF!="","x",#REF!)</f>
        <v>#REF!</v>
      </c>
      <c r="AU172" s="135" t="e">
        <f>IF(#REF!="","x",#REF!)</f>
        <v>#REF!</v>
      </c>
      <c r="AV172" s="135" t="e">
        <f>IF(#REF!="","x",#REF!)</f>
        <v>#REF!</v>
      </c>
      <c r="AW172" s="135" t="e">
        <f>IF(#REF!="","x",#REF!)</f>
        <v>#REF!</v>
      </c>
      <c r="AX172" s="135" t="e">
        <f>IF(#REF!="","x",#REF!)</f>
        <v>#REF!</v>
      </c>
      <c r="AY172" s="135" t="e">
        <f>IF(#REF!="","x",#REF!)</f>
        <v>#REF!</v>
      </c>
      <c r="AZ172" s="135" t="e">
        <f>IF(#REF!="","x",#REF!)</f>
        <v>#REF!</v>
      </c>
      <c r="BA172" s="135" t="e">
        <f>IF(#REF!="","x",#REF!)</f>
        <v>#REF!</v>
      </c>
      <c r="BB172" s="135" t="e">
        <f>IF(#REF!="","x",#REF!)</f>
        <v>#REF!</v>
      </c>
      <c r="BC172" s="135" t="e">
        <f>IF(#REF!="","x",#REF!)</f>
        <v>#REF!</v>
      </c>
      <c r="BD172" s="135" t="e">
        <f>IF(#REF!="","x",#REF!)</f>
        <v>#REF!</v>
      </c>
      <c r="BE172" s="174" t="e">
        <f>IF(#REF!="","x",YEAR(#REF!))</f>
        <v>#REF!</v>
      </c>
      <c r="BF172" s="174" t="e">
        <f>IF(#REF!="","x",YEAR(#REF!))</f>
        <v>#REF!</v>
      </c>
      <c r="BG172" s="174" t="e">
        <f>IF(#REF!="","x",YEAR(#REF!))</f>
        <v>#REF!</v>
      </c>
      <c r="BH172" s="135" t="e">
        <f>IF(#REF!="","x",#REF!)</f>
        <v>#REF!</v>
      </c>
      <c r="BI172" s="135" t="e">
        <f>IF(#REF!="","x",#REF!)</f>
        <v>#REF!</v>
      </c>
      <c r="BJ172" s="135" t="e">
        <f>IF(#REF!="","x",#REF!)</f>
        <v>#REF!</v>
      </c>
      <c r="BK172" s="135" t="e">
        <f>IF(#REF!="","x",#REF!)</f>
        <v>#REF!</v>
      </c>
      <c r="BL172" s="135" t="e">
        <f>IF(#REF!="","x",#REF!)</f>
        <v>#REF!</v>
      </c>
      <c r="BM172" s="135" t="e">
        <f>IF(#REF!="","x",#REF!)</f>
        <v>#REF!</v>
      </c>
      <c r="BN172" s="135" t="e">
        <f>IF(#REF!="","x",#REF!)</f>
        <v>#REF!</v>
      </c>
      <c r="BO172" s="135" t="e">
        <f>IF(#REF!="","x",#REF!)</f>
        <v>#REF!</v>
      </c>
      <c r="BP172" s="135" t="e">
        <f>IF(#REF!="","x",#REF!)</f>
        <v>#REF!</v>
      </c>
      <c r="BQ172" s="135" t="e">
        <f>IF(#REF!="","x",#REF!)</f>
        <v>#REF!</v>
      </c>
      <c r="BR172" s="135" t="e">
        <f>IF(#REF!="","x",#REF!)</f>
        <v>#REF!</v>
      </c>
      <c r="BS172" s="135" t="e">
        <f>IF(#REF!="","x",#REF!)</f>
        <v>#REF!</v>
      </c>
      <c r="BT172" s="135" t="e">
        <f>IF(#REF!="","x",#REF!)</f>
        <v>#REF!</v>
      </c>
      <c r="BU172" s="135" t="e">
        <f>IF(#REF!="","x",#REF!)</f>
        <v>#REF!</v>
      </c>
      <c r="BV172" s="135" t="e">
        <f>IF(#REF!="","x",#REF!)</f>
        <v>#REF!</v>
      </c>
      <c r="BW172" s="135" t="e">
        <f>IF(#REF!="","x",#REF!)</f>
        <v>#REF!</v>
      </c>
      <c r="BX172" s="135" t="e">
        <f>IF(#REF!="","x",#REF!)</f>
        <v>#REF!</v>
      </c>
      <c r="BY172" s="135" t="e">
        <f>IF(#REF!="","x",#REF!)</f>
        <v>#REF!</v>
      </c>
      <c r="BZ172" s="135" t="e">
        <f>IF(#REF!="","x",#REF!)</f>
        <v>#REF!</v>
      </c>
      <c r="CA172" s="135" t="e">
        <f>IF(#REF!="","x",#REF!)</f>
        <v>#REF!</v>
      </c>
      <c r="CB172" s="135" t="e">
        <f>IF(#REF!="","x",#REF!)</f>
        <v>#REF!</v>
      </c>
    </row>
    <row r="173" spans="1:80" x14ac:dyDescent="0.3">
      <c r="A173" s="111" t="s">
        <v>319</v>
      </c>
      <c r="B173" s="94" t="s">
        <v>318</v>
      </c>
      <c r="C173" s="135" t="e">
        <f>IF(#REF!="","x",#REF!)</f>
        <v>#REF!</v>
      </c>
      <c r="D173" s="135" t="e">
        <f>IF(#REF!="","x",#REF!)</f>
        <v>#REF!</v>
      </c>
      <c r="E173" s="135" t="e">
        <f>IF(#REF!="","x",#REF!)</f>
        <v>#REF!</v>
      </c>
      <c r="F173" s="135" t="e">
        <f>IF(#REF!="","x",#REF!)</f>
        <v>#REF!</v>
      </c>
      <c r="G173" s="135" t="e">
        <f>IF(#REF!="","x",#REF!)</f>
        <v>#REF!</v>
      </c>
      <c r="H173" s="135" t="e">
        <f>IF(#REF!="","x",#REF!)</f>
        <v>#REF!</v>
      </c>
      <c r="I173" s="135" t="e">
        <f>IF(#REF!="","x",#REF!)</f>
        <v>#REF!</v>
      </c>
      <c r="J173" s="135" t="e">
        <f>IF(#REF!="","x",#REF!)</f>
        <v>#REF!</v>
      </c>
      <c r="K173" s="135" t="e">
        <f>IF(#REF!="","x",#REF!)</f>
        <v>#REF!</v>
      </c>
      <c r="L173" s="135" t="e">
        <f>IF(#REF!="","x",#REF!)</f>
        <v>#REF!</v>
      </c>
      <c r="M173" s="135" t="e">
        <f>IF(#REF!="","x",#REF!)</f>
        <v>#REF!</v>
      </c>
      <c r="N173" s="135" t="e">
        <f>IF(#REF!="","x",#REF!)</f>
        <v>#REF!</v>
      </c>
      <c r="O173" s="135" t="e">
        <f>IF(#REF!="","x",#REF!)</f>
        <v>#REF!</v>
      </c>
      <c r="P173" s="135" t="e">
        <f>IF(#REF!="","x",#REF!)</f>
        <v>#REF!</v>
      </c>
      <c r="Q173" s="135" t="e">
        <f>IF(#REF!="","x",#REF!)</f>
        <v>#REF!</v>
      </c>
      <c r="R173" s="135" t="e">
        <f>IF(#REF!="","x",#REF!)</f>
        <v>#REF!</v>
      </c>
      <c r="S173" s="135" t="e">
        <f>IF(#REF!="","x",#REF!)</f>
        <v>#REF!</v>
      </c>
      <c r="T173" s="135" t="e">
        <f>IF(#REF!="","x",#REF!)</f>
        <v>#REF!</v>
      </c>
      <c r="U173" s="135" t="e">
        <f>IF(#REF!="","x",#REF!)</f>
        <v>#REF!</v>
      </c>
      <c r="V173" s="135" t="e">
        <f>IF(#REF!="","x",#REF!)</f>
        <v>#REF!</v>
      </c>
      <c r="W173" s="135" t="e">
        <f>IF(#REF!="","x",#REF!)</f>
        <v>#REF!</v>
      </c>
      <c r="X173" s="135" t="e">
        <f>IF(#REF!="","x",#REF!)</f>
        <v>#REF!</v>
      </c>
      <c r="Y173" s="135" t="e">
        <f>IF(#REF!="","x",#REF!)</f>
        <v>#REF!</v>
      </c>
      <c r="Z173" s="135" t="e">
        <f>IF(#REF!="","x",#REF!)</f>
        <v>#REF!</v>
      </c>
      <c r="AA173" s="135" t="e">
        <f>IF(#REF!="","x",#REF!)</f>
        <v>#REF!</v>
      </c>
      <c r="AB173" s="135" t="e">
        <f>IF(#REF!="","x",#REF!)</f>
        <v>#REF!</v>
      </c>
      <c r="AC173" s="135" t="e">
        <f>IF(#REF!="","x",#REF!)</f>
        <v>#REF!</v>
      </c>
      <c r="AD173" s="135" t="e">
        <f>IF(#REF!="","x",#REF!)</f>
        <v>#REF!</v>
      </c>
      <c r="AE173" s="135" t="e">
        <f>IF(#REF!="","x",#REF!)</f>
        <v>#REF!</v>
      </c>
      <c r="AF173" s="135" t="e">
        <f>IF(#REF!="","x",#REF!)</f>
        <v>#REF!</v>
      </c>
      <c r="AG173" s="135" t="e">
        <f>IF(#REF!="","x",#REF!)</f>
        <v>#REF!</v>
      </c>
      <c r="AH173" s="135" t="e">
        <f>IF(#REF!="","x",#REF!)</f>
        <v>#REF!</v>
      </c>
      <c r="AI173" s="135" t="e">
        <f>IF(#REF!="","x",#REF!)</f>
        <v>#REF!</v>
      </c>
      <c r="AJ173" s="135" t="e">
        <f>IF(#REF!="","x",#REF!)</f>
        <v>#REF!</v>
      </c>
      <c r="AK173" s="135" t="e">
        <f>IF(#REF!="","x",#REF!)</f>
        <v>#REF!</v>
      </c>
      <c r="AL173" s="135" t="e">
        <f>IF(#REF!="","x",#REF!)</f>
        <v>#REF!</v>
      </c>
      <c r="AM173" s="135" t="e">
        <f>IF(#REF!="","x",#REF!)</f>
        <v>#REF!</v>
      </c>
      <c r="AN173" s="135" t="e">
        <f>IF(#REF!="","x",#REF!)</f>
        <v>#REF!</v>
      </c>
      <c r="AO173" s="135" t="e">
        <f>IF(#REF!="","x",#REF!)</f>
        <v>#REF!</v>
      </c>
      <c r="AP173" s="135" t="e">
        <f>IF(#REF!="","x",#REF!)</f>
        <v>#REF!</v>
      </c>
      <c r="AQ173" s="135" t="e">
        <f>IF(#REF!="","x",#REF!)</f>
        <v>#REF!</v>
      </c>
      <c r="AR173" s="135" t="e">
        <f>IF(#REF!="","x",#REF!)</f>
        <v>#REF!</v>
      </c>
      <c r="AS173" s="135" t="e">
        <f>IF(#REF!="","x",#REF!)</f>
        <v>#REF!</v>
      </c>
      <c r="AT173" s="135" t="e">
        <f>IF(#REF!="","x",#REF!)</f>
        <v>#REF!</v>
      </c>
      <c r="AU173" s="135" t="e">
        <f>IF(#REF!="","x",#REF!)</f>
        <v>#REF!</v>
      </c>
      <c r="AV173" s="135" t="e">
        <f>IF(#REF!="","x",#REF!)</f>
        <v>#REF!</v>
      </c>
      <c r="AW173" s="135" t="e">
        <f>IF(#REF!="","x",#REF!)</f>
        <v>#REF!</v>
      </c>
      <c r="AX173" s="135" t="e">
        <f>IF(#REF!="","x",#REF!)</f>
        <v>#REF!</v>
      </c>
      <c r="AY173" s="135" t="e">
        <f>IF(#REF!="","x",#REF!)</f>
        <v>#REF!</v>
      </c>
      <c r="AZ173" s="135" t="e">
        <f>IF(#REF!="","x",#REF!)</f>
        <v>#REF!</v>
      </c>
      <c r="BA173" s="135" t="e">
        <f>IF(#REF!="","x",#REF!)</f>
        <v>#REF!</v>
      </c>
      <c r="BB173" s="135" t="e">
        <f>IF(#REF!="","x",#REF!)</f>
        <v>#REF!</v>
      </c>
      <c r="BC173" s="135" t="e">
        <f>IF(#REF!="","x",#REF!)</f>
        <v>#REF!</v>
      </c>
      <c r="BD173" s="135" t="e">
        <f>IF(#REF!="","x",#REF!)</f>
        <v>#REF!</v>
      </c>
      <c r="BE173" s="174" t="e">
        <f>IF(#REF!="","x",YEAR(#REF!))</f>
        <v>#REF!</v>
      </c>
      <c r="BF173" s="174" t="e">
        <f>IF(#REF!="","x",YEAR(#REF!))</f>
        <v>#REF!</v>
      </c>
      <c r="BG173" s="174" t="e">
        <f>IF(#REF!="","x",YEAR(#REF!))</f>
        <v>#REF!</v>
      </c>
      <c r="BH173" s="135" t="e">
        <f>IF(#REF!="","x",#REF!)</f>
        <v>#REF!</v>
      </c>
      <c r="BI173" s="135" t="e">
        <f>IF(#REF!="","x",#REF!)</f>
        <v>#REF!</v>
      </c>
      <c r="BJ173" s="135" t="e">
        <f>IF(#REF!="","x",#REF!)</f>
        <v>#REF!</v>
      </c>
      <c r="BK173" s="135" t="e">
        <f>IF(#REF!="","x",#REF!)</f>
        <v>#REF!</v>
      </c>
      <c r="BL173" s="135" t="e">
        <f>IF(#REF!="","x",#REF!)</f>
        <v>#REF!</v>
      </c>
      <c r="BM173" s="135" t="e">
        <f>IF(#REF!="","x",#REF!)</f>
        <v>#REF!</v>
      </c>
      <c r="BN173" s="135" t="e">
        <f>IF(#REF!="","x",#REF!)</f>
        <v>#REF!</v>
      </c>
      <c r="BO173" s="135" t="e">
        <f>IF(#REF!="","x",#REF!)</f>
        <v>#REF!</v>
      </c>
      <c r="BP173" s="135" t="e">
        <f>IF(#REF!="","x",#REF!)</f>
        <v>#REF!</v>
      </c>
      <c r="BQ173" s="135" t="e">
        <f>IF(#REF!="","x",#REF!)</f>
        <v>#REF!</v>
      </c>
      <c r="BR173" s="135" t="e">
        <f>IF(#REF!="","x",#REF!)</f>
        <v>#REF!</v>
      </c>
      <c r="BS173" s="135" t="e">
        <f>IF(#REF!="","x",#REF!)</f>
        <v>#REF!</v>
      </c>
      <c r="BT173" s="135" t="e">
        <f>IF(#REF!="","x",#REF!)</f>
        <v>#REF!</v>
      </c>
      <c r="BU173" s="135" t="e">
        <f>IF(#REF!="","x",#REF!)</f>
        <v>#REF!</v>
      </c>
      <c r="BV173" s="135" t="e">
        <f>IF(#REF!="","x",#REF!)</f>
        <v>#REF!</v>
      </c>
      <c r="BW173" s="135" t="e">
        <f>IF(#REF!="","x",#REF!)</f>
        <v>#REF!</v>
      </c>
      <c r="BX173" s="135" t="e">
        <f>IF(#REF!="","x",#REF!)</f>
        <v>#REF!</v>
      </c>
      <c r="BY173" s="135" t="e">
        <f>IF(#REF!="","x",#REF!)</f>
        <v>#REF!</v>
      </c>
      <c r="BZ173" s="135" t="e">
        <f>IF(#REF!="","x",#REF!)</f>
        <v>#REF!</v>
      </c>
      <c r="CA173" s="135" t="e">
        <f>IF(#REF!="","x",#REF!)</f>
        <v>#REF!</v>
      </c>
      <c r="CB173" s="135" t="e">
        <f>IF(#REF!="","x",#REF!)</f>
        <v>#REF!</v>
      </c>
    </row>
    <row r="174" spans="1:80" x14ac:dyDescent="0.3">
      <c r="A174" s="111" t="s">
        <v>371</v>
      </c>
      <c r="B174" s="94" t="s">
        <v>91</v>
      </c>
      <c r="C174" s="135" t="e">
        <f>IF(#REF!="","x",#REF!)</f>
        <v>#REF!</v>
      </c>
      <c r="D174" s="135" t="e">
        <f>IF(#REF!="","x",#REF!)</f>
        <v>#REF!</v>
      </c>
      <c r="E174" s="135" t="e">
        <f>IF(#REF!="","x",#REF!)</f>
        <v>#REF!</v>
      </c>
      <c r="F174" s="135" t="e">
        <f>IF(#REF!="","x",#REF!)</f>
        <v>#REF!</v>
      </c>
      <c r="G174" s="135" t="e">
        <f>IF(#REF!="","x",#REF!)</f>
        <v>#REF!</v>
      </c>
      <c r="H174" s="135" t="e">
        <f>IF(#REF!="","x",#REF!)</f>
        <v>#REF!</v>
      </c>
      <c r="I174" s="135" t="e">
        <f>IF(#REF!="","x",#REF!)</f>
        <v>#REF!</v>
      </c>
      <c r="J174" s="135" t="e">
        <f>IF(#REF!="","x",#REF!)</f>
        <v>#REF!</v>
      </c>
      <c r="K174" s="135" t="e">
        <f>IF(#REF!="","x",#REF!)</f>
        <v>#REF!</v>
      </c>
      <c r="L174" s="135" t="e">
        <f>IF(#REF!="","x",#REF!)</f>
        <v>#REF!</v>
      </c>
      <c r="M174" s="135" t="e">
        <f>IF(#REF!="","x",#REF!)</f>
        <v>#REF!</v>
      </c>
      <c r="N174" s="135" t="e">
        <f>IF(#REF!="","x",#REF!)</f>
        <v>#REF!</v>
      </c>
      <c r="O174" s="135" t="e">
        <f>IF(#REF!="","x",#REF!)</f>
        <v>#REF!</v>
      </c>
      <c r="P174" s="135" t="e">
        <f>IF(#REF!="","x",#REF!)</f>
        <v>#REF!</v>
      </c>
      <c r="Q174" s="135" t="e">
        <f>IF(#REF!="","x",#REF!)</f>
        <v>#REF!</v>
      </c>
      <c r="R174" s="135" t="e">
        <f>IF(#REF!="","x",#REF!)</f>
        <v>#REF!</v>
      </c>
      <c r="S174" s="135" t="e">
        <f>IF(#REF!="","x",#REF!)</f>
        <v>#REF!</v>
      </c>
      <c r="T174" s="135" t="e">
        <f>IF(#REF!="","x",#REF!)</f>
        <v>#REF!</v>
      </c>
      <c r="U174" s="135" t="e">
        <f>IF(#REF!="","x",#REF!)</f>
        <v>#REF!</v>
      </c>
      <c r="V174" s="135" t="e">
        <f>IF(#REF!="","x",#REF!)</f>
        <v>#REF!</v>
      </c>
      <c r="W174" s="135" t="e">
        <f>IF(#REF!="","x",#REF!)</f>
        <v>#REF!</v>
      </c>
      <c r="X174" s="135" t="e">
        <f>IF(#REF!="","x",#REF!)</f>
        <v>#REF!</v>
      </c>
      <c r="Y174" s="135" t="e">
        <f>IF(#REF!="","x",#REF!)</f>
        <v>#REF!</v>
      </c>
      <c r="Z174" s="135" t="e">
        <f>IF(#REF!="","x",#REF!)</f>
        <v>#REF!</v>
      </c>
      <c r="AA174" s="135" t="e">
        <f>IF(#REF!="","x",#REF!)</f>
        <v>#REF!</v>
      </c>
      <c r="AB174" s="135" t="e">
        <f>IF(#REF!="","x",#REF!)</f>
        <v>#REF!</v>
      </c>
      <c r="AC174" s="135" t="e">
        <f>IF(#REF!="","x",#REF!)</f>
        <v>#REF!</v>
      </c>
      <c r="AD174" s="135" t="e">
        <f>IF(#REF!="","x",#REF!)</f>
        <v>#REF!</v>
      </c>
      <c r="AE174" s="135" t="e">
        <f>IF(#REF!="","x",#REF!)</f>
        <v>#REF!</v>
      </c>
      <c r="AF174" s="135" t="e">
        <f>IF(#REF!="","x",#REF!)</f>
        <v>#REF!</v>
      </c>
      <c r="AG174" s="135" t="e">
        <f>IF(#REF!="","x",#REF!)</f>
        <v>#REF!</v>
      </c>
      <c r="AH174" s="135" t="e">
        <f>IF(#REF!="","x",#REF!)</f>
        <v>#REF!</v>
      </c>
      <c r="AI174" s="135" t="e">
        <f>IF(#REF!="","x",#REF!)</f>
        <v>#REF!</v>
      </c>
      <c r="AJ174" s="135" t="e">
        <f>IF(#REF!="","x",#REF!)</f>
        <v>#REF!</v>
      </c>
      <c r="AK174" s="135" t="e">
        <f>IF(#REF!="","x",#REF!)</f>
        <v>#REF!</v>
      </c>
      <c r="AL174" s="135" t="e">
        <f>IF(#REF!="","x",#REF!)</f>
        <v>#REF!</v>
      </c>
      <c r="AM174" s="135" t="e">
        <f>IF(#REF!="","x",#REF!)</f>
        <v>#REF!</v>
      </c>
      <c r="AN174" s="135" t="e">
        <f>IF(#REF!="","x",#REF!)</f>
        <v>#REF!</v>
      </c>
      <c r="AO174" s="135" t="e">
        <f>IF(#REF!="","x",#REF!)</f>
        <v>#REF!</v>
      </c>
      <c r="AP174" s="135" t="e">
        <f>IF(#REF!="","x",#REF!)</f>
        <v>#REF!</v>
      </c>
      <c r="AQ174" s="135" t="e">
        <f>IF(#REF!="","x",#REF!)</f>
        <v>#REF!</v>
      </c>
      <c r="AR174" s="135" t="e">
        <f>IF(#REF!="","x",#REF!)</f>
        <v>#REF!</v>
      </c>
      <c r="AS174" s="135" t="e">
        <f>IF(#REF!="","x",#REF!)</f>
        <v>#REF!</v>
      </c>
      <c r="AT174" s="135" t="e">
        <f>IF(#REF!="","x",#REF!)</f>
        <v>#REF!</v>
      </c>
      <c r="AU174" s="135" t="e">
        <f>IF(#REF!="","x",#REF!)</f>
        <v>#REF!</v>
      </c>
      <c r="AV174" s="135" t="e">
        <f>IF(#REF!="","x",#REF!)</f>
        <v>#REF!</v>
      </c>
      <c r="AW174" s="135" t="e">
        <f>IF(#REF!="","x",#REF!)</f>
        <v>#REF!</v>
      </c>
      <c r="AX174" s="135" t="e">
        <f>IF(#REF!="","x",#REF!)</f>
        <v>#REF!</v>
      </c>
      <c r="AY174" s="135" t="e">
        <f>IF(#REF!="","x",#REF!)</f>
        <v>#REF!</v>
      </c>
      <c r="AZ174" s="135" t="e">
        <f>IF(#REF!="","x",#REF!)</f>
        <v>#REF!</v>
      </c>
      <c r="BA174" s="135" t="e">
        <f>IF(#REF!="","x",#REF!)</f>
        <v>#REF!</v>
      </c>
      <c r="BB174" s="135" t="e">
        <f>IF(#REF!="","x",#REF!)</f>
        <v>#REF!</v>
      </c>
      <c r="BC174" s="135" t="e">
        <f>IF(#REF!="","x",#REF!)</f>
        <v>#REF!</v>
      </c>
      <c r="BD174" s="135" t="e">
        <f>IF(#REF!="","x",#REF!)</f>
        <v>#REF!</v>
      </c>
      <c r="BE174" s="174" t="e">
        <f>IF(#REF!="","x",YEAR(#REF!))</f>
        <v>#REF!</v>
      </c>
      <c r="BF174" s="174" t="e">
        <f>IF(#REF!="","x",YEAR(#REF!))</f>
        <v>#REF!</v>
      </c>
      <c r="BG174" s="174" t="e">
        <f>IF(#REF!="","x",YEAR(#REF!))</f>
        <v>#REF!</v>
      </c>
      <c r="BH174" s="135" t="e">
        <f>IF(#REF!="","x",#REF!)</f>
        <v>#REF!</v>
      </c>
      <c r="BI174" s="135" t="e">
        <f>IF(#REF!="","x",#REF!)</f>
        <v>#REF!</v>
      </c>
      <c r="BJ174" s="135" t="e">
        <f>IF(#REF!="","x",#REF!)</f>
        <v>#REF!</v>
      </c>
      <c r="BK174" s="135" t="e">
        <f>IF(#REF!="","x",#REF!)</f>
        <v>#REF!</v>
      </c>
      <c r="BL174" s="135" t="e">
        <f>IF(#REF!="","x",#REF!)</f>
        <v>#REF!</v>
      </c>
      <c r="BM174" s="135" t="e">
        <f>IF(#REF!="","x",#REF!)</f>
        <v>#REF!</v>
      </c>
      <c r="BN174" s="135" t="e">
        <f>IF(#REF!="","x",#REF!)</f>
        <v>#REF!</v>
      </c>
      <c r="BO174" s="135" t="e">
        <f>IF(#REF!="","x",#REF!)</f>
        <v>#REF!</v>
      </c>
      <c r="BP174" s="135" t="e">
        <f>IF(#REF!="","x",#REF!)</f>
        <v>#REF!</v>
      </c>
      <c r="BQ174" s="135" t="e">
        <f>IF(#REF!="","x",#REF!)</f>
        <v>#REF!</v>
      </c>
      <c r="BR174" s="135" t="e">
        <f>IF(#REF!="","x",#REF!)</f>
        <v>#REF!</v>
      </c>
      <c r="BS174" s="135" t="e">
        <f>IF(#REF!="","x",#REF!)</f>
        <v>#REF!</v>
      </c>
      <c r="BT174" s="135" t="e">
        <f>IF(#REF!="","x",#REF!)</f>
        <v>#REF!</v>
      </c>
      <c r="BU174" s="135" t="e">
        <f>IF(#REF!="","x",#REF!)</f>
        <v>#REF!</v>
      </c>
      <c r="BV174" s="135" t="e">
        <f>IF(#REF!="","x",#REF!)</f>
        <v>#REF!</v>
      </c>
      <c r="BW174" s="135" t="e">
        <f>IF(#REF!="","x",#REF!)</f>
        <v>#REF!</v>
      </c>
      <c r="BX174" s="135" t="e">
        <f>IF(#REF!="","x",#REF!)</f>
        <v>#REF!</v>
      </c>
      <c r="BY174" s="135" t="e">
        <f>IF(#REF!="","x",#REF!)</f>
        <v>#REF!</v>
      </c>
      <c r="BZ174" s="135" t="e">
        <f>IF(#REF!="","x",#REF!)</f>
        <v>#REF!</v>
      </c>
      <c r="CA174" s="135" t="e">
        <f>IF(#REF!="","x",#REF!)</f>
        <v>#REF!</v>
      </c>
      <c r="CB174" s="135" t="e">
        <f>IF(#REF!="","x",#REF!)</f>
        <v>#REF!</v>
      </c>
    </row>
    <row r="175" spans="1:80" x14ac:dyDescent="0.3">
      <c r="A175" s="111" t="s">
        <v>321</v>
      </c>
      <c r="B175" s="94" t="s">
        <v>320</v>
      </c>
      <c r="C175" s="135" t="e">
        <f>IF(#REF!="","x",#REF!)</f>
        <v>#REF!</v>
      </c>
      <c r="D175" s="135" t="e">
        <f>IF(#REF!="","x",#REF!)</f>
        <v>#REF!</v>
      </c>
      <c r="E175" s="135" t="e">
        <f>IF(#REF!="","x",#REF!)</f>
        <v>#REF!</v>
      </c>
      <c r="F175" s="135" t="e">
        <f>IF(#REF!="","x",#REF!)</f>
        <v>#REF!</v>
      </c>
      <c r="G175" s="135" t="e">
        <f>IF(#REF!="","x",#REF!)</f>
        <v>#REF!</v>
      </c>
      <c r="H175" s="135" t="e">
        <f>IF(#REF!="","x",#REF!)</f>
        <v>#REF!</v>
      </c>
      <c r="I175" s="135" t="e">
        <f>IF(#REF!="","x",#REF!)</f>
        <v>#REF!</v>
      </c>
      <c r="J175" s="135" t="e">
        <f>IF(#REF!="","x",#REF!)</f>
        <v>#REF!</v>
      </c>
      <c r="K175" s="135" t="e">
        <f>IF(#REF!="","x",#REF!)</f>
        <v>#REF!</v>
      </c>
      <c r="L175" s="135" t="e">
        <f>IF(#REF!="","x",#REF!)</f>
        <v>#REF!</v>
      </c>
      <c r="M175" s="135" t="e">
        <f>IF(#REF!="","x",#REF!)</f>
        <v>#REF!</v>
      </c>
      <c r="N175" s="135" t="e">
        <f>IF(#REF!="","x",#REF!)</f>
        <v>#REF!</v>
      </c>
      <c r="O175" s="135" t="e">
        <f>IF(#REF!="","x",#REF!)</f>
        <v>#REF!</v>
      </c>
      <c r="P175" s="135" t="e">
        <f>IF(#REF!="","x",#REF!)</f>
        <v>#REF!</v>
      </c>
      <c r="Q175" s="135" t="e">
        <f>IF(#REF!="","x",#REF!)</f>
        <v>#REF!</v>
      </c>
      <c r="R175" s="135" t="e">
        <f>IF(#REF!="","x",#REF!)</f>
        <v>#REF!</v>
      </c>
      <c r="S175" s="135" t="e">
        <f>IF(#REF!="","x",#REF!)</f>
        <v>#REF!</v>
      </c>
      <c r="T175" s="135" t="e">
        <f>IF(#REF!="","x",#REF!)</f>
        <v>#REF!</v>
      </c>
      <c r="U175" s="135" t="e">
        <f>IF(#REF!="","x",#REF!)</f>
        <v>#REF!</v>
      </c>
      <c r="V175" s="135" t="e">
        <f>IF(#REF!="","x",#REF!)</f>
        <v>#REF!</v>
      </c>
      <c r="W175" s="135" t="e">
        <f>IF(#REF!="","x",#REF!)</f>
        <v>#REF!</v>
      </c>
      <c r="X175" s="135" t="e">
        <f>IF(#REF!="","x",#REF!)</f>
        <v>#REF!</v>
      </c>
      <c r="Y175" s="135" t="e">
        <f>IF(#REF!="","x",#REF!)</f>
        <v>#REF!</v>
      </c>
      <c r="Z175" s="135" t="e">
        <f>IF(#REF!="","x",#REF!)</f>
        <v>#REF!</v>
      </c>
      <c r="AA175" s="135" t="e">
        <f>IF(#REF!="","x",#REF!)</f>
        <v>#REF!</v>
      </c>
      <c r="AB175" s="135" t="e">
        <f>IF(#REF!="","x",#REF!)</f>
        <v>#REF!</v>
      </c>
      <c r="AC175" s="135" t="e">
        <f>IF(#REF!="","x",#REF!)</f>
        <v>#REF!</v>
      </c>
      <c r="AD175" s="135" t="e">
        <f>IF(#REF!="","x",#REF!)</f>
        <v>#REF!</v>
      </c>
      <c r="AE175" s="135" t="e">
        <f>IF(#REF!="","x",#REF!)</f>
        <v>#REF!</v>
      </c>
      <c r="AF175" s="135" t="e">
        <f>IF(#REF!="","x",#REF!)</f>
        <v>#REF!</v>
      </c>
      <c r="AG175" s="135" t="e">
        <f>IF(#REF!="","x",#REF!)</f>
        <v>#REF!</v>
      </c>
      <c r="AH175" s="135" t="e">
        <f>IF(#REF!="","x",#REF!)</f>
        <v>#REF!</v>
      </c>
      <c r="AI175" s="135" t="e">
        <f>IF(#REF!="","x",#REF!)</f>
        <v>#REF!</v>
      </c>
      <c r="AJ175" s="135" t="e">
        <f>IF(#REF!="","x",#REF!)</f>
        <v>#REF!</v>
      </c>
      <c r="AK175" s="135" t="e">
        <f>IF(#REF!="","x",#REF!)</f>
        <v>#REF!</v>
      </c>
      <c r="AL175" s="135" t="e">
        <f>IF(#REF!="","x",#REF!)</f>
        <v>#REF!</v>
      </c>
      <c r="AM175" s="135" t="e">
        <f>IF(#REF!="","x",#REF!)</f>
        <v>#REF!</v>
      </c>
      <c r="AN175" s="135" t="e">
        <f>IF(#REF!="","x",#REF!)</f>
        <v>#REF!</v>
      </c>
      <c r="AO175" s="135" t="e">
        <f>IF(#REF!="","x",#REF!)</f>
        <v>#REF!</v>
      </c>
      <c r="AP175" s="135" t="e">
        <f>IF(#REF!="","x",#REF!)</f>
        <v>#REF!</v>
      </c>
      <c r="AQ175" s="135" t="e">
        <f>IF(#REF!="","x",#REF!)</f>
        <v>#REF!</v>
      </c>
      <c r="AR175" s="135" t="e">
        <f>IF(#REF!="","x",#REF!)</f>
        <v>#REF!</v>
      </c>
      <c r="AS175" s="135" t="e">
        <f>IF(#REF!="","x",#REF!)</f>
        <v>#REF!</v>
      </c>
      <c r="AT175" s="135" t="e">
        <f>IF(#REF!="","x",#REF!)</f>
        <v>#REF!</v>
      </c>
      <c r="AU175" s="135" t="e">
        <f>IF(#REF!="","x",#REF!)</f>
        <v>#REF!</v>
      </c>
      <c r="AV175" s="135" t="e">
        <f>IF(#REF!="","x",#REF!)</f>
        <v>#REF!</v>
      </c>
      <c r="AW175" s="135" t="e">
        <f>IF(#REF!="","x",#REF!)</f>
        <v>#REF!</v>
      </c>
      <c r="AX175" s="135" t="e">
        <f>IF(#REF!="","x",#REF!)</f>
        <v>#REF!</v>
      </c>
      <c r="AY175" s="135" t="e">
        <f>IF(#REF!="","x",#REF!)</f>
        <v>#REF!</v>
      </c>
      <c r="AZ175" s="135" t="e">
        <f>IF(#REF!="","x",#REF!)</f>
        <v>#REF!</v>
      </c>
      <c r="BA175" s="135" t="e">
        <f>IF(#REF!="","x",#REF!)</f>
        <v>#REF!</v>
      </c>
      <c r="BB175" s="135" t="e">
        <f>IF(#REF!="","x",#REF!)</f>
        <v>#REF!</v>
      </c>
      <c r="BC175" s="135" t="e">
        <f>IF(#REF!="","x",#REF!)</f>
        <v>#REF!</v>
      </c>
      <c r="BD175" s="135" t="e">
        <f>IF(#REF!="","x",#REF!)</f>
        <v>#REF!</v>
      </c>
      <c r="BE175" s="174" t="e">
        <f>IF(#REF!="","x",YEAR(#REF!))</f>
        <v>#REF!</v>
      </c>
      <c r="BF175" s="174" t="e">
        <f>IF(#REF!="","x",YEAR(#REF!))</f>
        <v>#REF!</v>
      </c>
      <c r="BG175" s="174" t="e">
        <f>IF(#REF!="","x",YEAR(#REF!))</f>
        <v>#REF!</v>
      </c>
      <c r="BH175" s="135" t="e">
        <f>IF(#REF!="","x",#REF!)</f>
        <v>#REF!</v>
      </c>
      <c r="BI175" s="135" t="e">
        <f>IF(#REF!="","x",#REF!)</f>
        <v>#REF!</v>
      </c>
      <c r="BJ175" s="135" t="e">
        <f>IF(#REF!="","x",#REF!)</f>
        <v>#REF!</v>
      </c>
      <c r="BK175" s="135" t="e">
        <f>IF(#REF!="","x",#REF!)</f>
        <v>#REF!</v>
      </c>
      <c r="BL175" s="135" t="e">
        <f>IF(#REF!="","x",#REF!)</f>
        <v>#REF!</v>
      </c>
      <c r="BM175" s="135" t="e">
        <f>IF(#REF!="","x",#REF!)</f>
        <v>#REF!</v>
      </c>
      <c r="BN175" s="135" t="e">
        <f>IF(#REF!="","x",#REF!)</f>
        <v>#REF!</v>
      </c>
      <c r="BO175" s="135" t="e">
        <f>IF(#REF!="","x",#REF!)</f>
        <v>#REF!</v>
      </c>
      <c r="BP175" s="135" t="e">
        <f>IF(#REF!="","x",#REF!)</f>
        <v>#REF!</v>
      </c>
      <c r="BQ175" s="135" t="e">
        <f>IF(#REF!="","x",#REF!)</f>
        <v>#REF!</v>
      </c>
      <c r="BR175" s="135" t="e">
        <f>IF(#REF!="","x",#REF!)</f>
        <v>#REF!</v>
      </c>
      <c r="BS175" s="135" t="e">
        <f>IF(#REF!="","x",#REF!)</f>
        <v>#REF!</v>
      </c>
      <c r="BT175" s="135" t="e">
        <f>IF(#REF!="","x",#REF!)</f>
        <v>#REF!</v>
      </c>
      <c r="BU175" s="135" t="e">
        <f>IF(#REF!="","x",#REF!)</f>
        <v>#REF!</v>
      </c>
      <c r="BV175" s="135" t="e">
        <f>IF(#REF!="","x",#REF!)</f>
        <v>#REF!</v>
      </c>
      <c r="BW175" s="135" t="e">
        <f>IF(#REF!="","x",#REF!)</f>
        <v>#REF!</v>
      </c>
      <c r="BX175" s="135" t="e">
        <f>IF(#REF!="","x",#REF!)</f>
        <v>#REF!</v>
      </c>
      <c r="BY175" s="135" t="e">
        <f>IF(#REF!="","x",#REF!)</f>
        <v>#REF!</v>
      </c>
      <c r="BZ175" s="135" t="e">
        <f>IF(#REF!="","x",#REF!)</f>
        <v>#REF!</v>
      </c>
      <c r="CA175" s="135" t="e">
        <f>IF(#REF!="","x",#REF!)</f>
        <v>#REF!</v>
      </c>
      <c r="CB175" s="135" t="e">
        <f>IF(#REF!="","x",#REF!)</f>
        <v>#REF!</v>
      </c>
    </row>
    <row r="176" spans="1:80" x14ac:dyDescent="0.3">
      <c r="A176" s="111" t="s">
        <v>323</v>
      </c>
      <c r="B176" s="94" t="s">
        <v>322</v>
      </c>
      <c r="C176" s="135" t="e">
        <f>IF(#REF!="","x",#REF!)</f>
        <v>#REF!</v>
      </c>
      <c r="D176" s="135" t="e">
        <f>IF(#REF!="","x",#REF!)</f>
        <v>#REF!</v>
      </c>
      <c r="E176" s="135" t="e">
        <f>IF(#REF!="","x",#REF!)</f>
        <v>#REF!</v>
      </c>
      <c r="F176" s="135" t="e">
        <f>IF(#REF!="","x",#REF!)</f>
        <v>#REF!</v>
      </c>
      <c r="G176" s="135" t="e">
        <f>IF(#REF!="","x",#REF!)</f>
        <v>#REF!</v>
      </c>
      <c r="H176" s="135" t="e">
        <f>IF(#REF!="","x",#REF!)</f>
        <v>#REF!</v>
      </c>
      <c r="I176" s="135" t="e">
        <f>IF(#REF!="","x",#REF!)</f>
        <v>#REF!</v>
      </c>
      <c r="J176" s="135" t="e">
        <f>IF(#REF!="","x",#REF!)</f>
        <v>#REF!</v>
      </c>
      <c r="K176" s="135" t="e">
        <f>IF(#REF!="","x",#REF!)</f>
        <v>#REF!</v>
      </c>
      <c r="L176" s="135" t="e">
        <f>IF(#REF!="","x",#REF!)</f>
        <v>#REF!</v>
      </c>
      <c r="M176" s="135" t="e">
        <f>IF(#REF!="","x",#REF!)</f>
        <v>#REF!</v>
      </c>
      <c r="N176" s="135" t="e">
        <f>IF(#REF!="","x",#REF!)</f>
        <v>#REF!</v>
      </c>
      <c r="O176" s="135" t="e">
        <f>IF(#REF!="","x",#REF!)</f>
        <v>#REF!</v>
      </c>
      <c r="P176" s="135" t="e">
        <f>IF(#REF!="","x",#REF!)</f>
        <v>#REF!</v>
      </c>
      <c r="Q176" s="135" t="e">
        <f>IF(#REF!="","x",#REF!)</f>
        <v>#REF!</v>
      </c>
      <c r="R176" s="135" t="e">
        <f>IF(#REF!="","x",#REF!)</f>
        <v>#REF!</v>
      </c>
      <c r="S176" s="135" t="e">
        <f>IF(#REF!="","x",#REF!)</f>
        <v>#REF!</v>
      </c>
      <c r="T176" s="135" t="e">
        <f>IF(#REF!="","x",#REF!)</f>
        <v>#REF!</v>
      </c>
      <c r="U176" s="135" t="e">
        <f>IF(#REF!="","x",#REF!)</f>
        <v>#REF!</v>
      </c>
      <c r="V176" s="135" t="e">
        <f>IF(#REF!="","x",#REF!)</f>
        <v>#REF!</v>
      </c>
      <c r="W176" s="135" t="e">
        <f>IF(#REF!="","x",#REF!)</f>
        <v>#REF!</v>
      </c>
      <c r="X176" s="135" t="e">
        <f>IF(#REF!="","x",#REF!)</f>
        <v>#REF!</v>
      </c>
      <c r="Y176" s="135" t="e">
        <f>IF(#REF!="","x",#REF!)</f>
        <v>#REF!</v>
      </c>
      <c r="Z176" s="135" t="e">
        <f>IF(#REF!="","x",#REF!)</f>
        <v>#REF!</v>
      </c>
      <c r="AA176" s="135" t="e">
        <f>IF(#REF!="","x",#REF!)</f>
        <v>#REF!</v>
      </c>
      <c r="AB176" s="135" t="e">
        <f>IF(#REF!="","x",#REF!)</f>
        <v>#REF!</v>
      </c>
      <c r="AC176" s="135" t="e">
        <f>IF(#REF!="","x",#REF!)</f>
        <v>#REF!</v>
      </c>
      <c r="AD176" s="135" t="e">
        <f>IF(#REF!="","x",#REF!)</f>
        <v>#REF!</v>
      </c>
      <c r="AE176" s="135" t="e">
        <f>IF(#REF!="","x",#REF!)</f>
        <v>#REF!</v>
      </c>
      <c r="AF176" s="135" t="e">
        <f>IF(#REF!="","x",#REF!)</f>
        <v>#REF!</v>
      </c>
      <c r="AG176" s="135" t="e">
        <f>IF(#REF!="","x",#REF!)</f>
        <v>#REF!</v>
      </c>
      <c r="AH176" s="135" t="e">
        <f>IF(#REF!="","x",#REF!)</f>
        <v>#REF!</v>
      </c>
      <c r="AI176" s="135" t="e">
        <f>IF(#REF!="","x",#REF!)</f>
        <v>#REF!</v>
      </c>
      <c r="AJ176" s="135" t="e">
        <f>IF(#REF!="","x",#REF!)</f>
        <v>#REF!</v>
      </c>
      <c r="AK176" s="135" t="e">
        <f>IF(#REF!="","x",#REF!)</f>
        <v>#REF!</v>
      </c>
      <c r="AL176" s="135" t="e">
        <f>IF(#REF!="","x",#REF!)</f>
        <v>#REF!</v>
      </c>
      <c r="AM176" s="135" t="e">
        <f>IF(#REF!="","x",#REF!)</f>
        <v>#REF!</v>
      </c>
      <c r="AN176" s="135" t="e">
        <f>IF(#REF!="","x",#REF!)</f>
        <v>#REF!</v>
      </c>
      <c r="AO176" s="135" t="e">
        <f>IF(#REF!="","x",#REF!)</f>
        <v>#REF!</v>
      </c>
      <c r="AP176" s="135" t="e">
        <f>IF(#REF!="","x",#REF!)</f>
        <v>#REF!</v>
      </c>
      <c r="AQ176" s="135" t="e">
        <f>IF(#REF!="","x",#REF!)</f>
        <v>#REF!</v>
      </c>
      <c r="AR176" s="135" t="e">
        <f>IF(#REF!="","x",#REF!)</f>
        <v>#REF!</v>
      </c>
      <c r="AS176" s="135" t="e">
        <f>IF(#REF!="","x",#REF!)</f>
        <v>#REF!</v>
      </c>
      <c r="AT176" s="135" t="e">
        <f>IF(#REF!="","x",#REF!)</f>
        <v>#REF!</v>
      </c>
      <c r="AU176" s="135" t="e">
        <f>IF(#REF!="","x",#REF!)</f>
        <v>#REF!</v>
      </c>
      <c r="AV176" s="135" t="e">
        <f>IF(#REF!="","x",#REF!)</f>
        <v>#REF!</v>
      </c>
      <c r="AW176" s="135" t="e">
        <f>IF(#REF!="","x",#REF!)</f>
        <v>#REF!</v>
      </c>
      <c r="AX176" s="135" t="e">
        <f>IF(#REF!="","x",#REF!)</f>
        <v>#REF!</v>
      </c>
      <c r="AY176" s="135" t="e">
        <f>IF(#REF!="","x",#REF!)</f>
        <v>#REF!</v>
      </c>
      <c r="AZ176" s="135" t="e">
        <f>IF(#REF!="","x",#REF!)</f>
        <v>#REF!</v>
      </c>
      <c r="BA176" s="135" t="e">
        <f>IF(#REF!="","x",#REF!)</f>
        <v>#REF!</v>
      </c>
      <c r="BB176" s="135" t="e">
        <f>IF(#REF!="","x",#REF!)</f>
        <v>#REF!</v>
      </c>
      <c r="BC176" s="135" t="e">
        <f>IF(#REF!="","x",#REF!)</f>
        <v>#REF!</v>
      </c>
      <c r="BD176" s="135" t="e">
        <f>IF(#REF!="","x",#REF!)</f>
        <v>#REF!</v>
      </c>
      <c r="BE176" s="174" t="e">
        <f>IF(#REF!="","x",YEAR(#REF!))</f>
        <v>#REF!</v>
      </c>
      <c r="BF176" s="174" t="e">
        <f>IF(#REF!="","x",YEAR(#REF!))</f>
        <v>#REF!</v>
      </c>
      <c r="BG176" s="174" t="e">
        <f>IF(#REF!="","x",YEAR(#REF!))</f>
        <v>#REF!</v>
      </c>
      <c r="BH176" s="135" t="e">
        <f>IF(#REF!="","x",#REF!)</f>
        <v>#REF!</v>
      </c>
      <c r="BI176" s="135" t="e">
        <f>IF(#REF!="","x",#REF!)</f>
        <v>#REF!</v>
      </c>
      <c r="BJ176" s="135" t="e">
        <f>IF(#REF!="","x",#REF!)</f>
        <v>#REF!</v>
      </c>
      <c r="BK176" s="135" t="e">
        <f>IF(#REF!="","x",#REF!)</f>
        <v>#REF!</v>
      </c>
      <c r="BL176" s="135" t="e">
        <f>IF(#REF!="","x",#REF!)</f>
        <v>#REF!</v>
      </c>
      <c r="BM176" s="135" t="e">
        <f>IF(#REF!="","x",#REF!)</f>
        <v>#REF!</v>
      </c>
      <c r="BN176" s="135" t="e">
        <f>IF(#REF!="","x",#REF!)</f>
        <v>#REF!</v>
      </c>
      <c r="BO176" s="135" t="e">
        <f>IF(#REF!="","x",#REF!)</f>
        <v>#REF!</v>
      </c>
      <c r="BP176" s="135" t="e">
        <f>IF(#REF!="","x",#REF!)</f>
        <v>#REF!</v>
      </c>
      <c r="BQ176" s="135" t="e">
        <f>IF(#REF!="","x",#REF!)</f>
        <v>#REF!</v>
      </c>
      <c r="BR176" s="135" t="e">
        <f>IF(#REF!="","x",#REF!)</f>
        <v>#REF!</v>
      </c>
      <c r="BS176" s="135" t="e">
        <f>IF(#REF!="","x",#REF!)</f>
        <v>#REF!</v>
      </c>
      <c r="BT176" s="135" t="e">
        <f>IF(#REF!="","x",#REF!)</f>
        <v>#REF!</v>
      </c>
      <c r="BU176" s="135" t="e">
        <f>IF(#REF!="","x",#REF!)</f>
        <v>#REF!</v>
      </c>
      <c r="BV176" s="135" t="e">
        <f>IF(#REF!="","x",#REF!)</f>
        <v>#REF!</v>
      </c>
      <c r="BW176" s="135" t="e">
        <f>IF(#REF!="","x",#REF!)</f>
        <v>#REF!</v>
      </c>
      <c r="BX176" s="135" t="e">
        <f>IF(#REF!="","x",#REF!)</f>
        <v>#REF!</v>
      </c>
      <c r="BY176" s="135" t="e">
        <f>IF(#REF!="","x",#REF!)</f>
        <v>#REF!</v>
      </c>
      <c r="BZ176" s="135" t="e">
        <f>IF(#REF!="","x",#REF!)</f>
        <v>#REF!</v>
      </c>
      <c r="CA176" s="135" t="e">
        <f>IF(#REF!="","x",#REF!)</f>
        <v>#REF!</v>
      </c>
      <c r="CB176" s="135" t="e">
        <f>IF(#REF!="","x",#REF!)</f>
        <v>#REF!</v>
      </c>
    </row>
    <row r="177" spans="1:80" x14ac:dyDescent="0.3">
      <c r="A177" s="111" t="s">
        <v>325</v>
      </c>
      <c r="B177" s="94" t="s">
        <v>324</v>
      </c>
      <c r="C177" s="135" t="e">
        <f>IF(#REF!="","x",#REF!)</f>
        <v>#REF!</v>
      </c>
      <c r="D177" s="135" t="e">
        <f>IF(#REF!="","x",#REF!)</f>
        <v>#REF!</v>
      </c>
      <c r="E177" s="135" t="e">
        <f>IF(#REF!="","x",#REF!)</f>
        <v>#REF!</v>
      </c>
      <c r="F177" s="135" t="e">
        <f>IF(#REF!="","x",#REF!)</f>
        <v>#REF!</v>
      </c>
      <c r="G177" s="135" t="e">
        <f>IF(#REF!="","x",#REF!)</f>
        <v>#REF!</v>
      </c>
      <c r="H177" s="135" t="e">
        <f>IF(#REF!="","x",#REF!)</f>
        <v>#REF!</v>
      </c>
      <c r="I177" s="135" t="e">
        <f>IF(#REF!="","x",#REF!)</f>
        <v>#REF!</v>
      </c>
      <c r="J177" s="135" t="e">
        <f>IF(#REF!="","x",#REF!)</f>
        <v>#REF!</v>
      </c>
      <c r="K177" s="135" t="e">
        <f>IF(#REF!="","x",#REF!)</f>
        <v>#REF!</v>
      </c>
      <c r="L177" s="135" t="e">
        <f>IF(#REF!="","x",#REF!)</f>
        <v>#REF!</v>
      </c>
      <c r="M177" s="135" t="e">
        <f>IF(#REF!="","x",#REF!)</f>
        <v>#REF!</v>
      </c>
      <c r="N177" s="135" t="e">
        <f>IF(#REF!="","x",#REF!)</f>
        <v>#REF!</v>
      </c>
      <c r="O177" s="135" t="e">
        <f>IF(#REF!="","x",#REF!)</f>
        <v>#REF!</v>
      </c>
      <c r="P177" s="135" t="e">
        <f>IF(#REF!="","x",#REF!)</f>
        <v>#REF!</v>
      </c>
      <c r="Q177" s="135" t="e">
        <f>IF(#REF!="","x",#REF!)</f>
        <v>#REF!</v>
      </c>
      <c r="R177" s="135" t="e">
        <f>IF(#REF!="","x",#REF!)</f>
        <v>#REF!</v>
      </c>
      <c r="S177" s="135" t="e">
        <f>IF(#REF!="","x",#REF!)</f>
        <v>#REF!</v>
      </c>
      <c r="T177" s="135" t="e">
        <f>IF(#REF!="","x",#REF!)</f>
        <v>#REF!</v>
      </c>
      <c r="U177" s="135" t="e">
        <f>IF(#REF!="","x",#REF!)</f>
        <v>#REF!</v>
      </c>
      <c r="V177" s="135" t="e">
        <f>IF(#REF!="","x",#REF!)</f>
        <v>#REF!</v>
      </c>
      <c r="W177" s="135" t="e">
        <f>IF(#REF!="","x",#REF!)</f>
        <v>#REF!</v>
      </c>
      <c r="X177" s="135" t="e">
        <f>IF(#REF!="","x",#REF!)</f>
        <v>#REF!</v>
      </c>
      <c r="Y177" s="135" t="e">
        <f>IF(#REF!="","x",#REF!)</f>
        <v>#REF!</v>
      </c>
      <c r="Z177" s="135" t="e">
        <f>IF(#REF!="","x",#REF!)</f>
        <v>#REF!</v>
      </c>
      <c r="AA177" s="135" t="e">
        <f>IF(#REF!="","x",#REF!)</f>
        <v>#REF!</v>
      </c>
      <c r="AB177" s="135" t="e">
        <f>IF(#REF!="","x",#REF!)</f>
        <v>#REF!</v>
      </c>
      <c r="AC177" s="135" t="e">
        <f>IF(#REF!="","x",#REF!)</f>
        <v>#REF!</v>
      </c>
      <c r="AD177" s="135" t="e">
        <f>IF(#REF!="","x",#REF!)</f>
        <v>#REF!</v>
      </c>
      <c r="AE177" s="135" t="e">
        <f>IF(#REF!="","x",#REF!)</f>
        <v>#REF!</v>
      </c>
      <c r="AF177" s="135" t="e">
        <f>IF(#REF!="","x",#REF!)</f>
        <v>#REF!</v>
      </c>
      <c r="AG177" s="135" t="e">
        <f>IF(#REF!="","x",#REF!)</f>
        <v>#REF!</v>
      </c>
      <c r="AH177" s="135" t="e">
        <f>IF(#REF!="","x",#REF!)</f>
        <v>#REF!</v>
      </c>
      <c r="AI177" s="135" t="e">
        <f>IF(#REF!="","x",#REF!)</f>
        <v>#REF!</v>
      </c>
      <c r="AJ177" s="135" t="e">
        <f>IF(#REF!="","x",#REF!)</f>
        <v>#REF!</v>
      </c>
      <c r="AK177" s="135" t="e">
        <f>IF(#REF!="","x",#REF!)</f>
        <v>#REF!</v>
      </c>
      <c r="AL177" s="135" t="e">
        <f>IF(#REF!="","x",#REF!)</f>
        <v>#REF!</v>
      </c>
      <c r="AM177" s="135" t="e">
        <f>IF(#REF!="","x",#REF!)</f>
        <v>#REF!</v>
      </c>
      <c r="AN177" s="135" t="e">
        <f>IF(#REF!="","x",#REF!)</f>
        <v>#REF!</v>
      </c>
      <c r="AO177" s="135" t="e">
        <f>IF(#REF!="","x",#REF!)</f>
        <v>#REF!</v>
      </c>
      <c r="AP177" s="135" t="e">
        <f>IF(#REF!="","x",#REF!)</f>
        <v>#REF!</v>
      </c>
      <c r="AQ177" s="135" t="e">
        <f>IF(#REF!="","x",#REF!)</f>
        <v>#REF!</v>
      </c>
      <c r="AR177" s="135" t="e">
        <f>IF(#REF!="","x",#REF!)</f>
        <v>#REF!</v>
      </c>
      <c r="AS177" s="135" t="e">
        <f>IF(#REF!="","x",#REF!)</f>
        <v>#REF!</v>
      </c>
      <c r="AT177" s="135" t="e">
        <f>IF(#REF!="","x",#REF!)</f>
        <v>#REF!</v>
      </c>
      <c r="AU177" s="135" t="e">
        <f>IF(#REF!="","x",#REF!)</f>
        <v>#REF!</v>
      </c>
      <c r="AV177" s="135" t="e">
        <f>IF(#REF!="","x",#REF!)</f>
        <v>#REF!</v>
      </c>
      <c r="AW177" s="135" t="e">
        <f>IF(#REF!="","x",#REF!)</f>
        <v>#REF!</v>
      </c>
      <c r="AX177" s="135" t="e">
        <f>IF(#REF!="","x",#REF!)</f>
        <v>#REF!</v>
      </c>
      <c r="AY177" s="135" t="e">
        <f>IF(#REF!="","x",#REF!)</f>
        <v>#REF!</v>
      </c>
      <c r="AZ177" s="135" t="e">
        <f>IF(#REF!="","x",#REF!)</f>
        <v>#REF!</v>
      </c>
      <c r="BA177" s="135" t="e">
        <f>IF(#REF!="","x",#REF!)</f>
        <v>#REF!</v>
      </c>
      <c r="BB177" s="135" t="e">
        <f>IF(#REF!="","x",#REF!)</f>
        <v>#REF!</v>
      </c>
      <c r="BC177" s="135" t="e">
        <f>IF(#REF!="","x",#REF!)</f>
        <v>#REF!</v>
      </c>
      <c r="BD177" s="135" t="e">
        <f>IF(#REF!="","x",#REF!)</f>
        <v>#REF!</v>
      </c>
      <c r="BE177" s="174" t="e">
        <f>IF(#REF!="","x",YEAR(#REF!))</f>
        <v>#REF!</v>
      </c>
      <c r="BF177" s="174" t="e">
        <f>IF(#REF!="","x",YEAR(#REF!))</f>
        <v>#REF!</v>
      </c>
      <c r="BG177" s="174" t="e">
        <f>IF(#REF!="","x",YEAR(#REF!))</f>
        <v>#REF!</v>
      </c>
      <c r="BH177" s="135" t="e">
        <f>IF(#REF!="","x",#REF!)</f>
        <v>#REF!</v>
      </c>
      <c r="BI177" s="135" t="e">
        <f>IF(#REF!="","x",#REF!)</f>
        <v>#REF!</v>
      </c>
      <c r="BJ177" s="135" t="e">
        <f>IF(#REF!="","x",#REF!)</f>
        <v>#REF!</v>
      </c>
      <c r="BK177" s="135" t="e">
        <f>IF(#REF!="","x",#REF!)</f>
        <v>#REF!</v>
      </c>
      <c r="BL177" s="135" t="e">
        <f>IF(#REF!="","x",#REF!)</f>
        <v>#REF!</v>
      </c>
      <c r="BM177" s="135" t="e">
        <f>IF(#REF!="","x",#REF!)</f>
        <v>#REF!</v>
      </c>
      <c r="BN177" s="135" t="e">
        <f>IF(#REF!="","x",#REF!)</f>
        <v>#REF!</v>
      </c>
      <c r="BO177" s="135" t="e">
        <f>IF(#REF!="","x",#REF!)</f>
        <v>#REF!</v>
      </c>
      <c r="BP177" s="135" t="e">
        <f>IF(#REF!="","x",#REF!)</f>
        <v>#REF!</v>
      </c>
      <c r="BQ177" s="135" t="e">
        <f>IF(#REF!="","x",#REF!)</f>
        <v>#REF!</v>
      </c>
      <c r="BR177" s="135" t="e">
        <f>IF(#REF!="","x",#REF!)</f>
        <v>#REF!</v>
      </c>
      <c r="BS177" s="135" t="e">
        <f>IF(#REF!="","x",#REF!)</f>
        <v>#REF!</v>
      </c>
      <c r="BT177" s="135" t="e">
        <f>IF(#REF!="","x",#REF!)</f>
        <v>#REF!</v>
      </c>
      <c r="BU177" s="135" t="e">
        <f>IF(#REF!="","x",#REF!)</f>
        <v>#REF!</v>
      </c>
      <c r="BV177" s="135" t="e">
        <f>IF(#REF!="","x",#REF!)</f>
        <v>#REF!</v>
      </c>
      <c r="BW177" s="135" t="e">
        <f>IF(#REF!="","x",#REF!)</f>
        <v>#REF!</v>
      </c>
      <c r="BX177" s="135" t="e">
        <f>IF(#REF!="","x",#REF!)</f>
        <v>#REF!</v>
      </c>
      <c r="BY177" s="135" t="e">
        <f>IF(#REF!="","x",#REF!)</f>
        <v>#REF!</v>
      </c>
      <c r="BZ177" s="135" t="e">
        <f>IF(#REF!="","x",#REF!)</f>
        <v>#REF!</v>
      </c>
      <c r="CA177" s="135" t="e">
        <f>IF(#REF!="","x",#REF!)</f>
        <v>#REF!</v>
      </c>
      <c r="CB177" s="135" t="e">
        <f>IF(#REF!="","x",#REF!)</f>
        <v>#REF!</v>
      </c>
    </row>
    <row r="178" spans="1:80" x14ac:dyDescent="0.3">
      <c r="A178" s="111" t="s">
        <v>327</v>
      </c>
      <c r="B178" s="94" t="s">
        <v>326</v>
      </c>
      <c r="C178" s="135" t="e">
        <f>IF(#REF!="","x",#REF!)</f>
        <v>#REF!</v>
      </c>
      <c r="D178" s="135" t="e">
        <f>IF(#REF!="","x",#REF!)</f>
        <v>#REF!</v>
      </c>
      <c r="E178" s="135" t="e">
        <f>IF(#REF!="","x",#REF!)</f>
        <v>#REF!</v>
      </c>
      <c r="F178" s="135" t="e">
        <f>IF(#REF!="","x",#REF!)</f>
        <v>#REF!</v>
      </c>
      <c r="G178" s="135" t="e">
        <f>IF(#REF!="","x",#REF!)</f>
        <v>#REF!</v>
      </c>
      <c r="H178" s="135" t="e">
        <f>IF(#REF!="","x",#REF!)</f>
        <v>#REF!</v>
      </c>
      <c r="I178" s="135" t="e">
        <f>IF(#REF!="","x",#REF!)</f>
        <v>#REF!</v>
      </c>
      <c r="J178" s="135" t="e">
        <f>IF(#REF!="","x",#REF!)</f>
        <v>#REF!</v>
      </c>
      <c r="K178" s="135" t="e">
        <f>IF(#REF!="","x",#REF!)</f>
        <v>#REF!</v>
      </c>
      <c r="L178" s="135" t="e">
        <f>IF(#REF!="","x",#REF!)</f>
        <v>#REF!</v>
      </c>
      <c r="M178" s="135" t="e">
        <f>IF(#REF!="","x",#REF!)</f>
        <v>#REF!</v>
      </c>
      <c r="N178" s="135" t="e">
        <f>IF(#REF!="","x",#REF!)</f>
        <v>#REF!</v>
      </c>
      <c r="O178" s="135" t="e">
        <f>IF(#REF!="","x",#REF!)</f>
        <v>#REF!</v>
      </c>
      <c r="P178" s="135" t="e">
        <f>IF(#REF!="","x",#REF!)</f>
        <v>#REF!</v>
      </c>
      <c r="Q178" s="135" t="e">
        <f>IF(#REF!="","x",#REF!)</f>
        <v>#REF!</v>
      </c>
      <c r="R178" s="135" t="e">
        <f>IF(#REF!="","x",#REF!)</f>
        <v>#REF!</v>
      </c>
      <c r="S178" s="135" t="e">
        <f>IF(#REF!="","x",#REF!)</f>
        <v>#REF!</v>
      </c>
      <c r="T178" s="135" t="e">
        <f>IF(#REF!="","x",#REF!)</f>
        <v>#REF!</v>
      </c>
      <c r="U178" s="135" t="e">
        <f>IF(#REF!="","x",#REF!)</f>
        <v>#REF!</v>
      </c>
      <c r="V178" s="135" t="e">
        <f>IF(#REF!="","x",#REF!)</f>
        <v>#REF!</v>
      </c>
      <c r="W178" s="135" t="e">
        <f>IF(#REF!="","x",#REF!)</f>
        <v>#REF!</v>
      </c>
      <c r="X178" s="135" t="e">
        <f>IF(#REF!="","x",#REF!)</f>
        <v>#REF!</v>
      </c>
      <c r="Y178" s="135" t="e">
        <f>IF(#REF!="","x",#REF!)</f>
        <v>#REF!</v>
      </c>
      <c r="Z178" s="135" t="e">
        <f>IF(#REF!="","x",#REF!)</f>
        <v>#REF!</v>
      </c>
      <c r="AA178" s="135" t="e">
        <f>IF(#REF!="","x",#REF!)</f>
        <v>#REF!</v>
      </c>
      <c r="AB178" s="135" t="e">
        <f>IF(#REF!="","x",#REF!)</f>
        <v>#REF!</v>
      </c>
      <c r="AC178" s="135" t="e">
        <f>IF(#REF!="","x",#REF!)</f>
        <v>#REF!</v>
      </c>
      <c r="AD178" s="135" t="e">
        <f>IF(#REF!="","x",#REF!)</f>
        <v>#REF!</v>
      </c>
      <c r="AE178" s="135" t="e">
        <f>IF(#REF!="","x",#REF!)</f>
        <v>#REF!</v>
      </c>
      <c r="AF178" s="135" t="e">
        <f>IF(#REF!="","x",#REF!)</f>
        <v>#REF!</v>
      </c>
      <c r="AG178" s="135" t="e">
        <f>IF(#REF!="","x",#REF!)</f>
        <v>#REF!</v>
      </c>
      <c r="AH178" s="135" t="e">
        <f>IF(#REF!="","x",#REF!)</f>
        <v>#REF!</v>
      </c>
      <c r="AI178" s="135" t="e">
        <f>IF(#REF!="","x",#REF!)</f>
        <v>#REF!</v>
      </c>
      <c r="AJ178" s="135" t="e">
        <f>IF(#REF!="","x",#REF!)</f>
        <v>#REF!</v>
      </c>
      <c r="AK178" s="135" t="e">
        <f>IF(#REF!="","x",#REF!)</f>
        <v>#REF!</v>
      </c>
      <c r="AL178" s="135" t="e">
        <f>IF(#REF!="","x",#REF!)</f>
        <v>#REF!</v>
      </c>
      <c r="AM178" s="135" t="e">
        <f>IF(#REF!="","x",#REF!)</f>
        <v>#REF!</v>
      </c>
      <c r="AN178" s="135" t="e">
        <f>IF(#REF!="","x",#REF!)</f>
        <v>#REF!</v>
      </c>
      <c r="AO178" s="135" t="e">
        <f>IF(#REF!="","x",#REF!)</f>
        <v>#REF!</v>
      </c>
      <c r="AP178" s="135" t="e">
        <f>IF(#REF!="","x",#REF!)</f>
        <v>#REF!</v>
      </c>
      <c r="AQ178" s="135" t="e">
        <f>IF(#REF!="","x",#REF!)</f>
        <v>#REF!</v>
      </c>
      <c r="AR178" s="135" t="e">
        <f>IF(#REF!="","x",#REF!)</f>
        <v>#REF!</v>
      </c>
      <c r="AS178" s="135" t="e">
        <f>IF(#REF!="","x",#REF!)</f>
        <v>#REF!</v>
      </c>
      <c r="AT178" s="135" t="e">
        <f>IF(#REF!="","x",#REF!)</f>
        <v>#REF!</v>
      </c>
      <c r="AU178" s="135" t="e">
        <f>IF(#REF!="","x",#REF!)</f>
        <v>#REF!</v>
      </c>
      <c r="AV178" s="135" t="e">
        <f>IF(#REF!="","x",#REF!)</f>
        <v>#REF!</v>
      </c>
      <c r="AW178" s="135" t="e">
        <f>IF(#REF!="","x",#REF!)</f>
        <v>#REF!</v>
      </c>
      <c r="AX178" s="135" t="e">
        <f>IF(#REF!="","x",#REF!)</f>
        <v>#REF!</v>
      </c>
      <c r="AY178" s="135" t="e">
        <f>IF(#REF!="","x",#REF!)</f>
        <v>#REF!</v>
      </c>
      <c r="AZ178" s="135" t="e">
        <f>IF(#REF!="","x",#REF!)</f>
        <v>#REF!</v>
      </c>
      <c r="BA178" s="135" t="e">
        <f>IF(#REF!="","x",#REF!)</f>
        <v>#REF!</v>
      </c>
      <c r="BB178" s="135" t="e">
        <f>IF(#REF!="","x",#REF!)</f>
        <v>#REF!</v>
      </c>
      <c r="BC178" s="135" t="e">
        <f>IF(#REF!="","x",#REF!)</f>
        <v>#REF!</v>
      </c>
      <c r="BD178" s="135" t="e">
        <f>IF(#REF!="","x",#REF!)</f>
        <v>#REF!</v>
      </c>
      <c r="BE178" s="174" t="e">
        <f>IF(#REF!="","x",YEAR(#REF!))</f>
        <v>#REF!</v>
      </c>
      <c r="BF178" s="174" t="e">
        <f>IF(#REF!="","x",YEAR(#REF!))</f>
        <v>#REF!</v>
      </c>
      <c r="BG178" s="174" t="e">
        <f>IF(#REF!="","x",YEAR(#REF!))</f>
        <v>#REF!</v>
      </c>
      <c r="BH178" s="135" t="e">
        <f>IF(#REF!="","x",#REF!)</f>
        <v>#REF!</v>
      </c>
      <c r="BI178" s="135" t="e">
        <f>IF(#REF!="","x",#REF!)</f>
        <v>#REF!</v>
      </c>
      <c r="BJ178" s="135" t="e">
        <f>IF(#REF!="","x",#REF!)</f>
        <v>#REF!</v>
      </c>
      <c r="BK178" s="135" t="e">
        <f>IF(#REF!="","x",#REF!)</f>
        <v>#REF!</v>
      </c>
      <c r="BL178" s="135" t="e">
        <f>IF(#REF!="","x",#REF!)</f>
        <v>#REF!</v>
      </c>
      <c r="BM178" s="135" t="e">
        <f>IF(#REF!="","x",#REF!)</f>
        <v>#REF!</v>
      </c>
      <c r="BN178" s="135" t="e">
        <f>IF(#REF!="","x",#REF!)</f>
        <v>#REF!</v>
      </c>
      <c r="BO178" s="135" t="e">
        <f>IF(#REF!="","x",#REF!)</f>
        <v>#REF!</v>
      </c>
      <c r="BP178" s="135" t="e">
        <f>IF(#REF!="","x",#REF!)</f>
        <v>#REF!</v>
      </c>
      <c r="BQ178" s="135" t="e">
        <f>IF(#REF!="","x",#REF!)</f>
        <v>#REF!</v>
      </c>
      <c r="BR178" s="135" t="e">
        <f>IF(#REF!="","x",#REF!)</f>
        <v>#REF!</v>
      </c>
      <c r="BS178" s="135" t="e">
        <f>IF(#REF!="","x",#REF!)</f>
        <v>#REF!</v>
      </c>
      <c r="BT178" s="135" t="e">
        <f>IF(#REF!="","x",#REF!)</f>
        <v>#REF!</v>
      </c>
      <c r="BU178" s="135" t="e">
        <f>IF(#REF!="","x",#REF!)</f>
        <v>#REF!</v>
      </c>
      <c r="BV178" s="135" t="e">
        <f>IF(#REF!="","x",#REF!)</f>
        <v>#REF!</v>
      </c>
      <c r="BW178" s="135" t="e">
        <f>IF(#REF!="","x",#REF!)</f>
        <v>#REF!</v>
      </c>
      <c r="BX178" s="135" t="e">
        <f>IF(#REF!="","x",#REF!)</f>
        <v>#REF!</v>
      </c>
      <c r="BY178" s="135" t="e">
        <f>IF(#REF!="","x",#REF!)</f>
        <v>#REF!</v>
      </c>
      <c r="BZ178" s="135" t="e">
        <f>IF(#REF!="","x",#REF!)</f>
        <v>#REF!</v>
      </c>
      <c r="CA178" s="135" t="e">
        <f>IF(#REF!="","x",#REF!)</f>
        <v>#REF!</v>
      </c>
      <c r="CB178" s="135" t="e">
        <f>IF(#REF!="","x",#REF!)</f>
        <v>#REF!</v>
      </c>
    </row>
    <row r="179" spans="1:80" x14ac:dyDescent="0.3">
      <c r="A179" s="111" t="s">
        <v>329</v>
      </c>
      <c r="B179" s="94" t="s">
        <v>328</v>
      </c>
      <c r="C179" s="135" t="e">
        <f>IF(#REF!="","x",#REF!)</f>
        <v>#REF!</v>
      </c>
      <c r="D179" s="135" t="e">
        <f>IF(#REF!="","x",#REF!)</f>
        <v>#REF!</v>
      </c>
      <c r="E179" s="135" t="e">
        <f>IF(#REF!="","x",#REF!)</f>
        <v>#REF!</v>
      </c>
      <c r="F179" s="135" t="e">
        <f>IF(#REF!="","x",#REF!)</f>
        <v>#REF!</v>
      </c>
      <c r="G179" s="135" t="e">
        <f>IF(#REF!="","x",#REF!)</f>
        <v>#REF!</v>
      </c>
      <c r="H179" s="135" t="e">
        <f>IF(#REF!="","x",#REF!)</f>
        <v>#REF!</v>
      </c>
      <c r="I179" s="135" t="e">
        <f>IF(#REF!="","x",#REF!)</f>
        <v>#REF!</v>
      </c>
      <c r="J179" s="135" t="e">
        <f>IF(#REF!="","x",#REF!)</f>
        <v>#REF!</v>
      </c>
      <c r="K179" s="135" t="e">
        <f>IF(#REF!="","x",#REF!)</f>
        <v>#REF!</v>
      </c>
      <c r="L179" s="135" t="e">
        <f>IF(#REF!="","x",#REF!)</f>
        <v>#REF!</v>
      </c>
      <c r="M179" s="135" t="e">
        <f>IF(#REF!="","x",#REF!)</f>
        <v>#REF!</v>
      </c>
      <c r="N179" s="135" t="e">
        <f>IF(#REF!="","x",#REF!)</f>
        <v>#REF!</v>
      </c>
      <c r="O179" s="135" t="e">
        <f>IF(#REF!="","x",#REF!)</f>
        <v>#REF!</v>
      </c>
      <c r="P179" s="135" t="e">
        <f>IF(#REF!="","x",#REF!)</f>
        <v>#REF!</v>
      </c>
      <c r="Q179" s="135" t="e">
        <f>IF(#REF!="","x",#REF!)</f>
        <v>#REF!</v>
      </c>
      <c r="R179" s="135" t="e">
        <f>IF(#REF!="","x",#REF!)</f>
        <v>#REF!</v>
      </c>
      <c r="S179" s="135" t="e">
        <f>IF(#REF!="","x",#REF!)</f>
        <v>#REF!</v>
      </c>
      <c r="T179" s="135" t="e">
        <f>IF(#REF!="","x",#REF!)</f>
        <v>#REF!</v>
      </c>
      <c r="U179" s="135" t="e">
        <f>IF(#REF!="","x",#REF!)</f>
        <v>#REF!</v>
      </c>
      <c r="V179" s="135" t="e">
        <f>IF(#REF!="","x",#REF!)</f>
        <v>#REF!</v>
      </c>
      <c r="W179" s="135" t="e">
        <f>IF(#REF!="","x",#REF!)</f>
        <v>#REF!</v>
      </c>
      <c r="X179" s="135" t="e">
        <f>IF(#REF!="","x",#REF!)</f>
        <v>#REF!</v>
      </c>
      <c r="Y179" s="135" t="e">
        <f>IF(#REF!="","x",#REF!)</f>
        <v>#REF!</v>
      </c>
      <c r="Z179" s="135" t="e">
        <f>IF(#REF!="","x",#REF!)</f>
        <v>#REF!</v>
      </c>
      <c r="AA179" s="135" t="e">
        <f>IF(#REF!="","x",#REF!)</f>
        <v>#REF!</v>
      </c>
      <c r="AB179" s="135" t="e">
        <f>IF(#REF!="","x",#REF!)</f>
        <v>#REF!</v>
      </c>
      <c r="AC179" s="135" t="e">
        <f>IF(#REF!="","x",#REF!)</f>
        <v>#REF!</v>
      </c>
      <c r="AD179" s="135" t="e">
        <f>IF(#REF!="","x",#REF!)</f>
        <v>#REF!</v>
      </c>
      <c r="AE179" s="135" t="e">
        <f>IF(#REF!="","x",#REF!)</f>
        <v>#REF!</v>
      </c>
      <c r="AF179" s="135" t="e">
        <f>IF(#REF!="","x",#REF!)</f>
        <v>#REF!</v>
      </c>
      <c r="AG179" s="135" t="e">
        <f>IF(#REF!="","x",#REF!)</f>
        <v>#REF!</v>
      </c>
      <c r="AH179" s="135" t="e">
        <f>IF(#REF!="","x",#REF!)</f>
        <v>#REF!</v>
      </c>
      <c r="AI179" s="135" t="e">
        <f>IF(#REF!="","x",#REF!)</f>
        <v>#REF!</v>
      </c>
      <c r="AJ179" s="135" t="e">
        <f>IF(#REF!="","x",#REF!)</f>
        <v>#REF!</v>
      </c>
      <c r="AK179" s="135" t="e">
        <f>IF(#REF!="","x",#REF!)</f>
        <v>#REF!</v>
      </c>
      <c r="AL179" s="135" t="e">
        <f>IF(#REF!="","x",#REF!)</f>
        <v>#REF!</v>
      </c>
      <c r="AM179" s="135" t="e">
        <f>IF(#REF!="","x",#REF!)</f>
        <v>#REF!</v>
      </c>
      <c r="AN179" s="135" t="e">
        <f>IF(#REF!="","x",#REF!)</f>
        <v>#REF!</v>
      </c>
      <c r="AO179" s="135" t="e">
        <f>IF(#REF!="","x",#REF!)</f>
        <v>#REF!</v>
      </c>
      <c r="AP179" s="135" t="e">
        <f>IF(#REF!="","x",#REF!)</f>
        <v>#REF!</v>
      </c>
      <c r="AQ179" s="135" t="e">
        <f>IF(#REF!="","x",#REF!)</f>
        <v>#REF!</v>
      </c>
      <c r="AR179" s="135" t="e">
        <f>IF(#REF!="","x",#REF!)</f>
        <v>#REF!</v>
      </c>
      <c r="AS179" s="135" t="e">
        <f>IF(#REF!="","x",#REF!)</f>
        <v>#REF!</v>
      </c>
      <c r="AT179" s="135" t="e">
        <f>IF(#REF!="","x",#REF!)</f>
        <v>#REF!</v>
      </c>
      <c r="AU179" s="135" t="e">
        <f>IF(#REF!="","x",#REF!)</f>
        <v>#REF!</v>
      </c>
      <c r="AV179" s="135" t="e">
        <f>IF(#REF!="","x",#REF!)</f>
        <v>#REF!</v>
      </c>
      <c r="AW179" s="135" t="e">
        <f>IF(#REF!="","x",#REF!)</f>
        <v>#REF!</v>
      </c>
      <c r="AX179" s="135" t="e">
        <f>IF(#REF!="","x",#REF!)</f>
        <v>#REF!</v>
      </c>
      <c r="AY179" s="135" t="e">
        <f>IF(#REF!="","x",#REF!)</f>
        <v>#REF!</v>
      </c>
      <c r="AZ179" s="135" t="e">
        <f>IF(#REF!="","x",#REF!)</f>
        <v>#REF!</v>
      </c>
      <c r="BA179" s="135" t="e">
        <f>IF(#REF!="","x",#REF!)</f>
        <v>#REF!</v>
      </c>
      <c r="BB179" s="135" t="e">
        <f>IF(#REF!="","x",#REF!)</f>
        <v>#REF!</v>
      </c>
      <c r="BC179" s="135" t="e">
        <f>IF(#REF!="","x",#REF!)</f>
        <v>#REF!</v>
      </c>
      <c r="BD179" s="135" t="e">
        <f>IF(#REF!="","x",#REF!)</f>
        <v>#REF!</v>
      </c>
      <c r="BE179" s="174" t="e">
        <f>IF(#REF!="","x",YEAR(#REF!))</f>
        <v>#REF!</v>
      </c>
      <c r="BF179" s="174" t="e">
        <f>IF(#REF!="","x",YEAR(#REF!))</f>
        <v>#REF!</v>
      </c>
      <c r="BG179" s="174" t="e">
        <f>IF(#REF!="","x",YEAR(#REF!))</f>
        <v>#REF!</v>
      </c>
      <c r="BH179" s="135" t="e">
        <f>IF(#REF!="","x",#REF!)</f>
        <v>#REF!</v>
      </c>
      <c r="BI179" s="135" t="e">
        <f>IF(#REF!="","x",#REF!)</f>
        <v>#REF!</v>
      </c>
      <c r="BJ179" s="135" t="e">
        <f>IF(#REF!="","x",#REF!)</f>
        <v>#REF!</v>
      </c>
      <c r="BK179" s="135" t="e">
        <f>IF(#REF!="","x",#REF!)</f>
        <v>#REF!</v>
      </c>
      <c r="BL179" s="135" t="e">
        <f>IF(#REF!="","x",#REF!)</f>
        <v>#REF!</v>
      </c>
      <c r="BM179" s="135" t="e">
        <f>IF(#REF!="","x",#REF!)</f>
        <v>#REF!</v>
      </c>
      <c r="BN179" s="135" t="e">
        <f>IF(#REF!="","x",#REF!)</f>
        <v>#REF!</v>
      </c>
      <c r="BO179" s="135" t="e">
        <f>IF(#REF!="","x",#REF!)</f>
        <v>#REF!</v>
      </c>
      <c r="BP179" s="135" t="e">
        <f>IF(#REF!="","x",#REF!)</f>
        <v>#REF!</v>
      </c>
      <c r="BQ179" s="135" t="e">
        <f>IF(#REF!="","x",#REF!)</f>
        <v>#REF!</v>
      </c>
      <c r="BR179" s="135" t="e">
        <f>IF(#REF!="","x",#REF!)</f>
        <v>#REF!</v>
      </c>
      <c r="BS179" s="135" t="e">
        <f>IF(#REF!="","x",#REF!)</f>
        <v>#REF!</v>
      </c>
      <c r="BT179" s="135" t="e">
        <f>IF(#REF!="","x",#REF!)</f>
        <v>#REF!</v>
      </c>
      <c r="BU179" s="135" t="e">
        <f>IF(#REF!="","x",#REF!)</f>
        <v>#REF!</v>
      </c>
      <c r="BV179" s="135" t="e">
        <f>IF(#REF!="","x",#REF!)</f>
        <v>#REF!</v>
      </c>
      <c r="BW179" s="135" t="e">
        <f>IF(#REF!="","x",#REF!)</f>
        <v>#REF!</v>
      </c>
      <c r="BX179" s="135" t="e">
        <f>IF(#REF!="","x",#REF!)</f>
        <v>#REF!</v>
      </c>
      <c r="BY179" s="135" t="e">
        <f>IF(#REF!="","x",#REF!)</f>
        <v>#REF!</v>
      </c>
      <c r="BZ179" s="135" t="e">
        <f>IF(#REF!="","x",#REF!)</f>
        <v>#REF!</v>
      </c>
      <c r="CA179" s="135" t="e">
        <f>IF(#REF!="","x",#REF!)</f>
        <v>#REF!</v>
      </c>
      <c r="CB179" s="135" t="e">
        <f>IF(#REF!="","x",#REF!)</f>
        <v>#REF!</v>
      </c>
    </row>
    <row r="180" spans="1:80" x14ac:dyDescent="0.3">
      <c r="A180" s="111" t="s">
        <v>331</v>
      </c>
      <c r="B180" s="94" t="s">
        <v>330</v>
      </c>
      <c r="C180" s="135" t="e">
        <f>IF(#REF!="","x",#REF!)</f>
        <v>#REF!</v>
      </c>
      <c r="D180" s="135" t="e">
        <f>IF(#REF!="","x",#REF!)</f>
        <v>#REF!</v>
      </c>
      <c r="E180" s="135" t="e">
        <f>IF(#REF!="","x",#REF!)</f>
        <v>#REF!</v>
      </c>
      <c r="F180" s="135" t="e">
        <f>IF(#REF!="","x",#REF!)</f>
        <v>#REF!</v>
      </c>
      <c r="G180" s="135" t="e">
        <f>IF(#REF!="","x",#REF!)</f>
        <v>#REF!</v>
      </c>
      <c r="H180" s="135" t="e">
        <f>IF(#REF!="","x",#REF!)</f>
        <v>#REF!</v>
      </c>
      <c r="I180" s="135" t="e">
        <f>IF(#REF!="","x",#REF!)</f>
        <v>#REF!</v>
      </c>
      <c r="J180" s="135" t="e">
        <f>IF(#REF!="","x",#REF!)</f>
        <v>#REF!</v>
      </c>
      <c r="K180" s="135" t="e">
        <f>IF(#REF!="","x",#REF!)</f>
        <v>#REF!</v>
      </c>
      <c r="L180" s="135" t="e">
        <f>IF(#REF!="","x",#REF!)</f>
        <v>#REF!</v>
      </c>
      <c r="M180" s="135" t="e">
        <f>IF(#REF!="","x",#REF!)</f>
        <v>#REF!</v>
      </c>
      <c r="N180" s="135" t="e">
        <f>IF(#REF!="","x",#REF!)</f>
        <v>#REF!</v>
      </c>
      <c r="O180" s="135" t="e">
        <f>IF(#REF!="","x",#REF!)</f>
        <v>#REF!</v>
      </c>
      <c r="P180" s="135" t="e">
        <f>IF(#REF!="","x",#REF!)</f>
        <v>#REF!</v>
      </c>
      <c r="Q180" s="135" t="e">
        <f>IF(#REF!="","x",#REF!)</f>
        <v>#REF!</v>
      </c>
      <c r="R180" s="135" t="e">
        <f>IF(#REF!="","x",#REF!)</f>
        <v>#REF!</v>
      </c>
      <c r="S180" s="135" t="e">
        <f>IF(#REF!="","x",#REF!)</f>
        <v>#REF!</v>
      </c>
      <c r="T180" s="135" t="e">
        <f>IF(#REF!="","x",#REF!)</f>
        <v>#REF!</v>
      </c>
      <c r="U180" s="135" t="e">
        <f>IF(#REF!="","x",#REF!)</f>
        <v>#REF!</v>
      </c>
      <c r="V180" s="135" t="e">
        <f>IF(#REF!="","x",#REF!)</f>
        <v>#REF!</v>
      </c>
      <c r="W180" s="135" t="e">
        <f>IF(#REF!="","x",#REF!)</f>
        <v>#REF!</v>
      </c>
      <c r="X180" s="135" t="e">
        <f>IF(#REF!="","x",#REF!)</f>
        <v>#REF!</v>
      </c>
      <c r="Y180" s="135" t="e">
        <f>IF(#REF!="","x",#REF!)</f>
        <v>#REF!</v>
      </c>
      <c r="Z180" s="135" t="e">
        <f>IF(#REF!="","x",#REF!)</f>
        <v>#REF!</v>
      </c>
      <c r="AA180" s="135" t="e">
        <f>IF(#REF!="","x",#REF!)</f>
        <v>#REF!</v>
      </c>
      <c r="AB180" s="135" t="e">
        <f>IF(#REF!="","x",#REF!)</f>
        <v>#REF!</v>
      </c>
      <c r="AC180" s="135" t="e">
        <f>IF(#REF!="","x",#REF!)</f>
        <v>#REF!</v>
      </c>
      <c r="AD180" s="135" t="e">
        <f>IF(#REF!="","x",#REF!)</f>
        <v>#REF!</v>
      </c>
      <c r="AE180" s="135" t="e">
        <f>IF(#REF!="","x",#REF!)</f>
        <v>#REF!</v>
      </c>
      <c r="AF180" s="135" t="e">
        <f>IF(#REF!="","x",#REF!)</f>
        <v>#REF!</v>
      </c>
      <c r="AG180" s="135" t="e">
        <f>IF(#REF!="","x",#REF!)</f>
        <v>#REF!</v>
      </c>
      <c r="AH180" s="135" t="e">
        <f>IF(#REF!="","x",#REF!)</f>
        <v>#REF!</v>
      </c>
      <c r="AI180" s="135" t="e">
        <f>IF(#REF!="","x",#REF!)</f>
        <v>#REF!</v>
      </c>
      <c r="AJ180" s="135" t="e">
        <f>IF(#REF!="","x",#REF!)</f>
        <v>#REF!</v>
      </c>
      <c r="AK180" s="135" t="e">
        <f>IF(#REF!="","x",#REF!)</f>
        <v>#REF!</v>
      </c>
      <c r="AL180" s="135" t="e">
        <f>IF(#REF!="","x",#REF!)</f>
        <v>#REF!</v>
      </c>
      <c r="AM180" s="135" t="e">
        <f>IF(#REF!="","x",#REF!)</f>
        <v>#REF!</v>
      </c>
      <c r="AN180" s="135" t="e">
        <f>IF(#REF!="","x",#REF!)</f>
        <v>#REF!</v>
      </c>
      <c r="AO180" s="135" t="e">
        <f>IF(#REF!="","x",#REF!)</f>
        <v>#REF!</v>
      </c>
      <c r="AP180" s="135" t="e">
        <f>IF(#REF!="","x",#REF!)</f>
        <v>#REF!</v>
      </c>
      <c r="AQ180" s="135" t="e">
        <f>IF(#REF!="","x",#REF!)</f>
        <v>#REF!</v>
      </c>
      <c r="AR180" s="135" t="e">
        <f>IF(#REF!="","x",#REF!)</f>
        <v>#REF!</v>
      </c>
      <c r="AS180" s="135" t="e">
        <f>IF(#REF!="","x",#REF!)</f>
        <v>#REF!</v>
      </c>
      <c r="AT180" s="135" t="e">
        <f>IF(#REF!="","x",#REF!)</f>
        <v>#REF!</v>
      </c>
      <c r="AU180" s="135" t="e">
        <f>IF(#REF!="","x",#REF!)</f>
        <v>#REF!</v>
      </c>
      <c r="AV180" s="135" t="e">
        <f>IF(#REF!="","x",#REF!)</f>
        <v>#REF!</v>
      </c>
      <c r="AW180" s="135" t="e">
        <f>IF(#REF!="","x",#REF!)</f>
        <v>#REF!</v>
      </c>
      <c r="AX180" s="135" t="e">
        <f>IF(#REF!="","x",#REF!)</f>
        <v>#REF!</v>
      </c>
      <c r="AY180" s="135" t="e">
        <f>IF(#REF!="","x",#REF!)</f>
        <v>#REF!</v>
      </c>
      <c r="AZ180" s="135" t="e">
        <f>IF(#REF!="","x",#REF!)</f>
        <v>#REF!</v>
      </c>
      <c r="BA180" s="135" t="e">
        <f>IF(#REF!="","x",#REF!)</f>
        <v>#REF!</v>
      </c>
      <c r="BB180" s="135" t="e">
        <f>IF(#REF!="","x",#REF!)</f>
        <v>#REF!</v>
      </c>
      <c r="BC180" s="135" t="e">
        <f>IF(#REF!="","x",#REF!)</f>
        <v>#REF!</v>
      </c>
      <c r="BD180" s="135" t="e">
        <f>IF(#REF!="","x",#REF!)</f>
        <v>#REF!</v>
      </c>
      <c r="BE180" s="174" t="e">
        <f>IF(#REF!="","x",YEAR(#REF!))</f>
        <v>#REF!</v>
      </c>
      <c r="BF180" s="174" t="e">
        <f>IF(#REF!="","x",YEAR(#REF!))</f>
        <v>#REF!</v>
      </c>
      <c r="BG180" s="174" t="e">
        <f>IF(#REF!="","x",YEAR(#REF!))</f>
        <v>#REF!</v>
      </c>
      <c r="BH180" s="135" t="e">
        <f>IF(#REF!="","x",#REF!)</f>
        <v>#REF!</v>
      </c>
      <c r="BI180" s="135" t="e">
        <f>IF(#REF!="","x",#REF!)</f>
        <v>#REF!</v>
      </c>
      <c r="BJ180" s="135" t="e">
        <f>IF(#REF!="","x",#REF!)</f>
        <v>#REF!</v>
      </c>
      <c r="BK180" s="135" t="e">
        <f>IF(#REF!="","x",#REF!)</f>
        <v>#REF!</v>
      </c>
      <c r="BL180" s="135" t="e">
        <f>IF(#REF!="","x",#REF!)</f>
        <v>#REF!</v>
      </c>
      <c r="BM180" s="135" t="e">
        <f>IF(#REF!="","x",#REF!)</f>
        <v>#REF!</v>
      </c>
      <c r="BN180" s="135" t="e">
        <f>IF(#REF!="","x",#REF!)</f>
        <v>#REF!</v>
      </c>
      <c r="BO180" s="135" t="e">
        <f>IF(#REF!="","x",#REF!)</f>
        <v>#REF!</v>
      </c>
      <c r="BP180" s="135" t="e">
        <f>IF(#REF!="","x",#REF!)</f>
        <v>#REF!</v>
      </c>
      <c r="BQ180" s="135" t="e">
        <f>IF(#REF!="","x",#REF!)</f>
        <v>#REF!</v>
      </c>
      <c r="BR180" s="135" t="e">
        <f>IF(#REF!="","x",#REF!)</f>
        <v>#REF!</v>
      </c>
      <c r="BS180" s="135" t="e">
        <f>IF(#REF!="","x",#REF!)</f>
        <v>#REF!</v>
      </c>
      <c r="BT180" s="135" t="e">
        <f>IF(#REF!="","x",#REF!)</f>
        <v>#REF!</v>
      </c>
      <c r="BU180" s="135" t="e">
        <f>IF(#REF!="","x",#REF!)</f>
        <v>#REF!</v>
      </c>
      <c r="BV180" s="135" t="e">
        <f>IF(#REF!="","x",#REF!)</f>
        <v>#REF!</v>
      </c>
      <c r="BW180" s="135" t="e">
        <f>IF(#REF!="","x",#REF!)</f>
        <v>#REF!</v>
      </c>
      <c r="BX180" s="135" t="e">
        <f>IF(#REF!="","x",#REF!)</f>
        <v>#REF!</v>
      </c>
      <c r="BY180" s="135" t="e">
        <f>IF(#REF!="","x",#REF!)</f>
        <v>#REF!</v>
      </c>
      <c r="BZ180" s="135" t="e">
        <f>IF(#REF!="","x",#REF!)</f>
        <v>#REF!</v>
      </c>
      <c r="CA180" s="135" t="e">
        <f>IF(#REF!="","x",#REF!)</f>
        <v>#REF!</v>
      </c>
      <c r="CB180" s="135" t="e">
        <f>IF(#REF!="","x",#REF!)</f>
        <v>#REF!</v>
      </c>
    </row>
    <row r="181" spans="1:80" x14ac:dyDescent="0.3">
      <c r="A181" s="111" t="s">
        <v>333</v>
      </c>
      <c r="B181" s="94" t="s">
        <v>332</v>
      </c>
      <c r="C181" s="135" t="e">
        <f>IF(#REF!="","x",#REF!)</f>
        <v>#REF!</v>
      </c>
      <c r="D181" s="135" t="e">
        <f>IF(#REF!="","x",#REF!)</f>
        <v>#REF!</v>
      </c>
      <c r="E181" s="135" t="e">
        <f>IF(#REF!="","x",#REF!)</f>
        <v>#REF!</v>
      </c>
      <c r="F181" s="135" t="e">
        <f>IF(#REF!="","x",#REF!)</f>
        <v>#REF!</v>
      </c>
      <c r="G181" s="135" t="e">
        <f>IF(#REF!="","x",#REF!)</f>
        <v>#REF!</v>
      </c>
      <c r="H181" s="135" t="e">
        <f>IF(#REF!="","x",#REF!)</f>
        <v>#REF!</v>
      </c>
      <c r="I181" s="135" t="e">
        <f>IF(#REF!="","x",#REF!)</f>
        <v>#REF!</v>
      </c>
      <c r="J181" s="135" t="e">
        <f>IF(#REF!="","x",#REF!)</f>
        <v>#REF!</v>
      </c>
      <c r="K181" s="135" t="e">
        <f>IF(#REF!="","x",#REF!)</f>
        <v>#REF!</v>
      </c>
      <c r="L181" s="135" t="e">
        <f>IF(#REF!="","x",#REF!)</f>
        <v>#REF!</v>
      </c>
      <c r="M181" s="135" t="e">
        <f>IF(#REF!="","x",#REF!)</f>
        <v>#REF!</v>
      </c>
      <c r="N181" s="135" t="e">
        <f>IF(#REF!="","x",#REF!)</f>
        <v>#REF!</v>
      </c>
      <c r="O181" s="135" t="e">
        <f>IF(#REF!="","x",#REF!)</f>
        <v>#REF!</v>
      </c>
      <c r="P181" s="135" t="e">
        <f>IF(#REF!="","x",#REF!)</f>
        <v>#REF!</v>
      </c>
      <c r="Q181" s="135" t="e">
        <f>IF(#REF!="","x",#REF!)</f>
        <v>#REF!</v>
      </c>
      <c r="R181" s="135" t="e">
        <f>IF(#REF!="","x",#REF!)</f>
        <v>#REF!</v>
      </c>
      <c r="S181" s="135" t="e">
        <f>IF(#REF!="","x",#REF!)</f>
        <v>#REF!</v>
      </c>
      <c r="T181" s="135" t="e">
        <f>IF(#REF!="","x",#REF!)</f>
        <v>#REF!</v>
      </c>
      <c r="U181" s="135" t="e">
        <f>IF(#REF!="","x",#REF!)</f>
        <v>#REF!</v>
      </c>
      <c r="V181" s="135" t="e">
        <f>IF(#REF!="","x",#REF!)</f>
        <v>#REF!</v>
      </c>
      <c r="W181" s="135" t="e">
        <f>IF(#REF!="","x",#REF!)</f>
        <v>#REF!</v>
      </c>
      <c r="X181" s="135" t="e">
        <f>IF(#REF!="","x",#REF!)</f>
        <v>#REF!</v>
      </c>
      <c r="Y181" s="135" t="e">
        <f>IF(#REF!="","x",#REF!)</f>
        <v>#REF!</v>
      </c>
      <c r="Z181" s="135" t="e">
        <f>IF(#REF!="","x",#REF!)</f>
        <v>#REF!</v>
      </c>
      <c r="AA181" s="135" t="e">
        <f>IF(#REF!="","x",#REF!)</f>
        <v>#REF!</v>
      </c>
      <c r="AB181" s="135" t="e">
        <f>IF(#REF!="","x",#REF!)</f>
        <v>#REF!</v>
      </c>
      <c r="AC181" s="135" t="e">
        <f>IF(#REF!="","x",#REF!)</f>
        <v>#REF!</v>
      </c>
      <c r="AD181" s="135" t="e">
        <f>IF(#REF!="","x",#REF!)</f>
        <v>#REF!</v>
      </c>
      <c r="AE181" s="135" t="e">
        <f>IF(#REF!="","x",#REF!)</f>
        <v>#REF!</v>
      </c>
      <c r="AF181" s="135" t="e">
        <f>IF(#REF!="","x",#REF!)</f>
        <v>#REF!</v>
      </c>
      <c r="AG181" s="135" t="e">
        <f>IF(#REF!="","x",#REF!)</f>
        <v>#REF!</v>
      </c>
      <c r="AH181" s="135" t="e">
        <f>IF(#REF!="","x",#REF!)</f>
        <v>#REF!</v>
      </c>
      <c r="AI181" s="135" t="e">
        <f>IF(#REF!="","x",#REF!)</f>
        <v>#REF!</v>
      </c>
      <c r="AJ181" s="135" t="e">
        <f>IF(#REF!="","x",#REF!)</f>
        <v>#REF!</v>
      </c>
      <c r="AK181" s="135" t="e">
        <f>IF(#REF!="","x",#REF!)</f>
        <v>#REF!</v>
      </c>
      <c r="AL181" s="135" t="e">
        <f>IF(#REF!="","x",#REF!)</f>
        <v>#REF!</v>
      </c>
      <c r="AM181" s="135" t="e">
        <f>IF(#REF!="","x",#REF!)</f>
        <v>#REF!</v>
      </c>
      <c r="AN181" s="135" t="e">
        <f>IF(#REF!="","x",#REF!)</f>
        <v>#REF!</v>
      </c>
      <c r="AO181" s="135" t="e">
        <f>IF(#REF!="","x",#REF!)</f>
        <v>#REF!</v>
      </c>
      <c r="AP181" s="135" t="e">
        <f>IF(#REF!="","x",#REF!)</f>
        <v>#REF!</v>
      </c>
      <c r="AQ181" s="135" t="e">
        <f>IF(#REF!="","x",#REF!)</f>
        <v>#REF!</v>
      </c>
      <c r="AR181" s="135" t="e">
        <f>IF(#REF!="","x",#REF!)</f>
        <v>#REF!</v>
      </c>
      <c r="AS181" s="135" t="e">
        <f>IF(#REF!="","x",#REF!)</f>
        <v>#REF!</v>
      </c>
      <c r="AT181" s="135" t="e">
        <f>IF(#REF!="","x",#REF!)</f>
        <v>#REF!</v>
      </c>
      <c r="AU181" s="135" t="e">
        <f>IF(#REF!="","x",#REF!)</f>
        <v>#REF!</v>
      </c>
      <c r="AV181" s="135" t="e">
        <f>IF(#REF!="","x",#REF!)</f>
        <v>#REF!</v>
      </c>
      <c r="AW181" s="135" t="e">
        <f>IF(#REF!="","x",#REF!)</f>
        <v>#REF!</v>
      </c>
      <c r="AX181" s="135" t="e">
        <f>IF(#REF!="","x",#REF!)</f>
        <v>#REF!</v>
      </c>
      <c r="AY181" s="135" t="e">
        <f>IF(#REF!="","x",#REF!)</f>
        <v>#REF!</v>
      </c>
      <c r="AZ181" s="135" t="e">
        <f>IF(#REF!="","x",#REF!)</f>
        <v>#REF!</v>
      </c>
      <c r="BA181" s="135" t="e">
        <f>IF(#REF!="","x",#REF!)</f>
        <v>#REF!</v>
      </c>
      <c r="BB181" s="135" t="e">
        <f>IF(#REF!="","x",#REF!)</f>
        <v>#REF!</v>
      </c>
      <c r="BC181" s="135" t="e">
        <f>IF(#REF!="","x",#REF!)</f>
        <v>#REF!</v>
      </c>
      <c r="BD181" s="135" t="e">
        <f>IF(#REF!="","x",#REF!)</f>
        <v>#REF!</v>
      </c>
      <c r="BE181" s="174" t="e">
        <f>IF(#REF!="","x",YEAR(#REF!))</f>
        <v>#REF!</v>
      </c>
      <c r="BF181" s="174" t="e">
        <f>IF(#REF!="","x",YEAR(#REF!))</f>
        <v>#REF!</v>
      </c>
      <c r="BG181" s="174" t="e">
        <f>IF(#REF!="","x",YEAR(#REF!))</f>
        <v>#REF!</v>
      </c>
      <c r="BH181" s="135" t="e">
        <f>IF(#REF!="","x",#REF!)</f>
        <v>#REF!</v>
      </c>
      <c r="BI181" s="135" t="e">
        <f>IF(#REF!="","x",#REF!)</f>
        <v>#REF!</v>
      </c>
      <c r="BJ181" s="135" t="e">
        <f>IF(#REF!="","x",#REF!)</f>
        <v>#REF!</v>
      </c>
      <c r="BK181" s="135" t="e">
        <f>IF(#REF!="","x",#REF!)</f>
        <v>#REF!</v>
      </c>
      <c r="BL181" s="135" t="e">
        <f>IF(#REF!="","x",#REF!)</f>
        <v>#REF!</v>
      </c>
      <c r="BM181" s="135" t="e">
        <f>IF(#REF!="","x",#REF!)</f>
        <v>#REF!</v>
      </c>
      <c r="BN181" s="135" t="e">
        <f>IF(#REF!="","x",#REF!)</f>
        <v>#REF!</v>
      </c>
      <c r="BO181" s="135" t="e">
        <f>IF(#REF!="","x",#REF!)</f>
        <v>#REF!</v>
      </c>
      <c r="BP181" s="135" t="e">
        <f>IF(#REF!="","x",#REF!)</f>
        <v>#REF!</v>
      </c>
      <c r="BQ181" s="135" t="e">
        <f>IF(#REF!="","x",#REF!)</f>
        <v>#REF!</v>
      </c>
      <c r="BR181" s="135" t="e">
        <f>IF(#REF!="","x",#REF!)</f>
        <v>#REF!</v>
      </c>
      <c r="BS181" s="135" t="e">
        <f>IF(#REF!="","x",#REF!)</f>
        <v>#REF!</v>
      </c>
      <c r="BT181" s="135" t="e">
        <f>IF(#REF!="","x",#REF!)</f>
        <v>#REF!</v>
      </c>
      <c r="BU181" s="135" t="e">
        <f>IF(#REF!="","x",#REF!)</f>
        <v>#REF!</v>
      </c>
      <c r="BV181" s="135" t="e">
        <f>IF(#REF!="","x",#REF!)</f>
        <v>#REF!</v>
      </c>
      <c r="BW181" s="135" t="e">
        <f>IF(#REF!="","x",#REF!)</f>
        <v>#REF!</v>
      </c>
      <c r="BX181" s="135" t="e">
        <f>IF(#REF!="","x",#REF!)</f>
        <v>#REF!</v>
      </c>
      <c r="BY181" s="135" t="e">
        <f>IF(#REF!="","x",#REF!)</f>
        <v>#REF!</v>
      </c>
      <c r="BZ181" s="135" t="e">
        <f>IF(#REF!="","x",#REF!)</f>
        <v>#REF!</v>
      </c>
      <c r="CA181" s="135" t="e">
        <f>IF(#REF!="","x",#REF!)</f>
        <v>#REF!</v>
      </c>
      <c r="CB181" s="135" t="e">
        <f>IF(#REF!="","x",#REF!)</f>
        <v>#REF!</v>
      </c>
    </row>
    <row r="182" spans="1:80" x14ac:dyDescent="0.3">
      <c r="A182" s="111" t="s">
        <v>335</v>
      </c>
      <c r="B182" s="94" t="s">
        <v>334</v>
      </c>
      <c r="C182" s="135" t="e">
        <f>IF(#REF!="","x",#REF!)</f>
        <v>#REF!</v>
      </c>
      <c r="D182" s="135" t="e">
        <f>IF(#REF!="","x",#REF!)</f>
        <v>#REF!</v>
      </c>
      <c r="E182" s="135" t="e">
        <f>IF(#REF!="","x",#REF!)</f>
        <v>#REF!</v>
      </c>
      <c r="F182" s="135" t="e">
        <f>IF(#REF!="","x",#REF!)</f>
        <v>#REF!</v>
      </c>
      <c r="G182" s="135" t="e">
        <f>IF(#REF!="","x",#REF!)</f>
        <v>#REF!</v>
      </c>
      <c r="H182" s="135" t="e">
        <f>IF(#REF!="","x",#REF!)</f>
        <v>#REF!</v>
      </c>
      <c r="I182" s="135" t="e">
        <f>IF(#REF!="","x",#REF!)</f>
        <v>#REF!</v>
      </c>
      <c r="J182" s="135" t="e">
        <f>IF(#REF!="","x",#REF!)</f>
        <v>#REF!</v>
      </c>
      <c r="K182" s="135" t="e">
        <f>IF(#REF!="","x",#REF!)</f>
        <v>#REF!</v>
      </c>
      <c r="L182" s="135" t="e">
        <f>IF(#REF!="","x",#REF!)</f>
        <v>#REF!</v>
      </c>
      <c r="M182" s="135" t="e">
        <f>IF(#REF!="","x",#REF!)</f>
        <v>#REF!</v>
      </c>
      <c r="N182" s="135" t="e">
        <f>IF(#REF!="","x",#REF!)</f>
        <v>#REF!</v>
      </c>
      <c r="O182" s="135" t="e">
        <f>IF(#REF!="","x",#REF!)</f>
        <v>#REF!</v>
      </c>
      <c r="P182" s="135" t="e">
        <f>IF(#REF!="","x",#REF!)</f>
        <v>#REF!</v>
      </c>
      <c r="Q182" s="135" t="e">
        <f>IF(#REF!="","x",#REF!)</f>
        <v>#REF!</v>
      </c>
      <c r="R182" s="135" t="e">
        <f>IF(#REF!="","x",#REF!)</f>
        <v>#REF!</v>
      </c>
      <c r="S182" s="135" t="e">
        <f>IF(#REF!="","x",#REF!)</f>
        <v>#REF!</v>
      </c>
      <c r="T182" s="135" t="e">
        <f>IF(#REF!="","x",#REF!)</f>
        <v>#REF!</v>
      </c>
      <c r="U182" s="135" t="e">
        <f>IF(#REF!="","x",#REF!)</f>
        <v>#REF!</v>
      </c>
      <c r="V182" s="135" t="e">
        <f>IF(#REF!="","x",#REF!)</f>
        <v>#REF!</v>
      </c>
      <c r="W182" s="135" t="e">
        <f>IF(#REF!="","x",#REF!)</f>
        <v>#REF!</v>
      </c>
      <c r="X182" s="135" t="e">
        <f>IF(#REF!="","x",#REF!)</f>
        <v>#REF!</v>
      </c>
      <c r="Y182" s="135" t="e">
        <f>IF(#REF!="","x",#REF!)</f>
        <v>#REF!</v>
      </c>
      <c r="Z182" s="135" t="e">
        <f>IF(#REF!="","x",#REF!)</f>
        <v>#REF!</v>
      </c>
      <c r="AA182" s="135" t="e">
        <f>IF(#REF!="","x",#REF!)</f>
        <v>#REF!</v>
      </c>
      <c r="AB182" s="135" t="e">
        <f>IF(#REF!="","x",#REF!)</f>
        <v>#REF!</v>
      </c>
      <c r="AC182" s="135" t="e">
        <f>IF(#REF!="","x",#REF!)</f>
        <v>#REF!</v>
      </c>
      <c r="AD182" s="135" t="e">
        <f>IF(#REF!="","x",#REF!)</f>
        <v>#REF!</v>
      </c>
      <c r="AE182" s="135" t="e">
        <f>IF(#REF!="","x",#REF!)</f>
        <v>#REF!</v>
      </c>
      <c r="AF182" s="135" t="e">
        <f>IF(#REF!="","x",#REF!)</f>
        <v>#REF!</v>
      </c>
      <c r="AG182" s="135" t="e">
        <f>IF(#REF!="","x",#REF!)</f>
        <v>#REF!</v>
      </c>
      <c r="AH182" s="135" t="e">
        <f>IF(#REF!="","x",#REF!)</f>
        <v>#REF!</v>
      </c>
      <c r="AI182" s="135" t="e">
        <f>IF(#REF!="","x",#REF!)</f>
        <v>#REF!</v>
      </c>
      <c r="AJ182" s="135" t="e">
        <f>IF(#REF!="","x",#REF!)</f>
        <v>#REF!</v>
      </c>
      <c r="AK182" s="135" t="e">
        <f>IF(#REF!="","x",#REF!)</f>
        <v>#REF!</v>
      </c>
      <c r="AL182" s="135" t="e">
        <f>IF(#REF!="","x",#REF!)</f>
        <v>#REF!</v>
      </c>
      <c r="AM182" s="135" t="e">
        <f>IF(#REF!="","x",#REF!)</f>
        <v>#REF!</v>
      </c>
      <c r="AN182" s="135" t="e">
        <f>IF(#REF!="","x",#REF!)</f>
        <v>#REF!</v>
      </c>
      <c r="AO182" s="135" t="e">
        <f>IF(#REF!="","x",#REF!)</f>
        <v>#REF!</v>
      </c>
      <c r="AP182" s="135" t="e">
        <f>IF(#REF!="","x",#REF!)</f>
        <v>#REF!</v>
      </c>
      <c r="AQ182" s="135" t="e">
        <f>IF(#REF!="","x",#REF!)</f>
        <v>#REF!</v>
      </c>
      <c r="AR182" s="135" t="e">
        <f>IF(#REF!="","x",#REF!)</f>
        <v>#REF!</v>
      </c>
      <c r="AS182" s="135" t="e">
        <f>IF(#REF!="","x",#REF!)</f>
        <v>#REF!</v>
      </c>
      <c r="AT182" s="135" t="e">
        <f>IF(#REF!="","x",#REF!)</f>
        <v>#REF!</v>
      </c>
      <c r="AU182" s="135" t="e">
        <f>IF(#REF!="","x",#REF!)</f>
        <v>#REF!</v>
      </c>
      <c r="AV182" s="135" t="e">
        <f>IF(#REF!="","x",#REF!)</f>
        <v>#REF!</v>
      </c>
      <c r="AW182" s="135" t="e">
        <f>IF(#REF!="","x",#REF!)</f>
        <v>#REF!</v>
      </c>
      <c r="AX182" s="135" t="e">
        <f>IF(#REF!="","x",#REF!)</f>
        <v>#REF!</v>
      </c>
      <c r="AY182" s="135" t="e">
        <f>IF(#REF!="","x",#REF!)</f>
        <v>#REF!</v>
      </c>
      <c r="AZ182" s="135" t="e">
        <f>IF(#REF!="","x",#REF!)</f>
        <v>#REF!</v>
      </c>
      <c r="BA182" s="135" t="e">
        <f>IF(#REF!="","x",#REF!)</f>
        <v>#REF!</v>
      </c>
      <c r="BB182" s="135" t="e">
        <f>IF(#REF!="","x",#REF!)</f>
        <v>#REF!</v>
      </c>
      <c r="BC182" s="135" t="e">
        <f>IF(#REF!="","x",#REF!)</f>
        <v>#REF!</v>
      </c>
      <c r="BD182" s="135" t="e">
        <f>IF(#REF!="","x",#REF!)</f>
        <v>#REF!</v>
      </c>
      <c r="BE182" s="174" t="e">
        <f>IF(#REF!="","x",YEAR(#REF!))</f>
        <v>#REF!</v>
      </c>
      <c r="BF182" s="174" t="e">
        <f>IF(#REF!="","x",YEAR(#REF!))</f>
        <v>#REF!</v>
      </c>
      <c r="BG182" s="174" t="e">
        <f>IF(#REF!="","x",YEAR(#REF!))</f>
        <v>#REF!</v>
      </c>
      <c r="BH182" s="135" t="e">
        <f>IF(#REF!="","x",#REF!)</f>
        <v>#REF!</v>
      </c>
      <c r="BI182" s="135" t="e">
        <f>IF(#REF!="","x",#REF!)</f>
        <v>#REF!</v>
      </c>
      <c r="BJ182" s="135" t="e">
        <f>IF(#REF!="","x",#REF!)</f>
        <v>#REF!</v>
      </c>
      <c r="BK182" s="135" t="e">
        <f>IF(#REF!="","x",#REF!)</f>
        <v>#REF!</v>
      </c>
      <c r="BL182" s="135" t="e">
        <f>IF(#REF!="","x",#REF!)</f>
        <v>#REF!</v>
      </c>
      <c r="BM182" s="135" t="e">
        <f>IF(#REF!="","x",#REF!)</f>
        <v>#REF!</v>
      </c>
      <c r="BN182" s="135" t="e">
        <f>IF(#REF!="","x",#REF!)</f>
        <v>#REF!</v>
      </c>
      <c r="BO182" s="135" t="e">
        <f>IF(#REF!="","x",#REF!)</f>
        <v>#REF!</v>
      </c>
      <c r="BP182" s="135" t="e">
        <f>IF(#REF!="","x",#REF!)</f>
        <v>#REF!</v>
      </c>
      <c r="BQ182" s="135" t="e">
        <f>IF(#REF!="","x",#REF!)</f>
        <v>#REF!</v>
      </c>
      <c r="BR182" s="135" t="e">
        <f>IF(#REF!="","x",#REF!)</f>
        <v>#REF!</v>
      </c>
      <c r="BS182" s="135" t="e">
        <f>IF(#REF!="","x",#REF!)</f>
        <v>#REF!</v>
      </c>
      <c r="BT182" s="135" t="e">
        <f>IF(#REF!="","x",#REF!)</f>
        <v>#REF!</v>
      </c>
      <c r="BU182" s="135" t="e">
        <f>IF(#REF!="","x",#REF!)</f>
        <v>#REF!</v>
      </c>
      <c r="BV182" s="135" t="e">
        <f>IF(#REF!="","x",#REF!)</f>
        <v>#REF!</v>
      </c>
      <c r="BW182" s="135" t="e">
        <f>IF(#REF!="","x",#REF!)</f>
        <v>#REF!</v>
      </c>
      <c r="BX182" s="135" t="e">
        <f>IF(#REF!="","x",#REF!)</f>
        <v>#REF!</v>
      </c>
      <c r="BY182" s="135" t="e">
        <f>IF(#REF!="","x",#REF!)</f>
        <v>#REF!</v>
      </c>
      <c r="BZ182" s="135" t="e">
        <f>IF(#REF!="","x",#REF!)</f>
        <v>#REF!</v>
      </c>
      <c r="CA182" s="135" t="e">
        <f>IF(#REF!="","x",#REF!)</f>
        <v>#REF!</v>
      </c>
      <c r="CB182" s="135" t="e">
        <f>IF(#REF!="","x",#REF!)</f>
        <v>#REF!</v>
      </c>
    </row>
    <row r="183" spans="1:80" x14ac:dyDescent="0.3">
      <c r="A183" s="111" t="s">
        <v>337</v>
      </c>
      <c r="B183" s="94" t="s">
        <v>336</v>
      </c>
      <c r="C183" s="135" t="e">
        <f>IF(#REF!="","x",#REF!)</f>
        <v>#REF!</v>
      </c>
      <c r="D183" s="135" t="e">
        <f>IF(#REF!="","x",#REF!)</f>
        <v>#REF!</v>
      </c>
      <c r="E183" s="135" t="e">
        <f>IF(#REF!="","x",#REF!)</f>
        <v>#REF!</v>
      </c>
      <c r="F183" s="135" t="e">
        <f>IF(#REF!="","x",#REF!)</f>
        <v>#REF!</v>
      </c>
      <c r="G183" s="135" t="e">
        <f>IF(#REF!="","x",#REF!)</f>
        <v>#REF!</v>
      </c>
      <c r="H183" s="135" t="e">
        <f>IF(#REF!="","x",#REF!)</f>
        <v>#REF!</v>
      </c>
      <c r="I183" s="135" t="e">
        <f>IF(#REF!="","x",#REF!)</f>
        <v>#REF!</v>
      </c>
      <c r="J183" s="135" t="e">
        <f>IF(#REF!="","x",#REF!)</f>
        <v>#REF!</v>
      </c>
      <c r="K183" s="135" t="e">
        <f>IF(#REF!="","x",#REF!)</f>
        <v>#REF!</v>
      </c>
      <c r="L183" s="135" t="e">
        <f>IF(#REF!="","x",#REF!)</f>
        <v>#REF!</v>
      </c>
      <c r="M183" s="135" t="e">
        <f>IF(#REF!="","x",#REF!)</f>
        <v>#REF!</v>
      </c>
      <c r="N183" s="135" t="e">
        <f>IF(#REF!="","x",#REF!)</f>
        <v>#REF!</v>
      </c>
      <c r="O183" s="135" t="e">
        <f>IF(#REF!="","x",#REF!)</f>
        <v>#REF!</v>
      </c>
      <c r="P183" s="135" t="e">
        <f>IF(#REF!="","x",#REF!)</f>
        <v>#REF!</v>
      </c>
      <c r="Q183" s="135" t="e">
        <f>IF(#REF!="","x",#REF!)</f>
        <v>#REF!</v>
      </c>
      <c r="R183" s="135" t="e">
        <f>IF(#REF!="","x",#REF!)</f>
        <v>#REF!</v>
      </c>
      <c r="S183" s="135" t="e">
        <f>IF(#REF!="","x",#REF!)</f>
        <v>#REF!</v>
      </c>
      <c r="T183" s="135" t="e">
        <f>IF(#REF!="","x",#REF!)</f>
        <v>#REF!</v>
      </c>
      <c r="U183" s="135" t="e">
        <f>IF(#REF!="","x",#REF!)</f>
        <v>#REF!</v>
      </c>
      <c r="V183" s="135" t="e">
        <f>IF(#REF!="","x",#REF!)</f>
        <v>#REF!</v>
      </c>
      <c r="W183" s="135" t="e">
        <f>IF(#REF!="","x",#REF!)</f>
        <v>#REF!</v>
      </c>
      <c r="X183" s="135" t="e">
        <f>IF(#REF!="","x",#REF!)</f>
        <v>#REF!</v>
      </c>
      <c r="Y183" s="135" t="e">
        <f>IF(#REF!="","x",#REF!)</f>
        <v>#REF!</v>
      </c>
      <c r="Z183" s="135" t="e">
        <f>IF(#REF!="","x",#REF!)</f>
        <v>#REF!</v>
      </c>
      <c r="AA183" s="135" t="e">
        <f>IF(#REF!="","x",#REF!)</f>
        <v>#REF!</v>
      </c>
      <c r="AB183" s="135" t="e">
        <f>IF(#REF!="","x",#REF!)</f>
        <v>#REF!</v>
      </c>
      <c r="AC183" s="135" t="e">
        <f>IF(#REF!="","x",#REF!)</f>
        <v>#REF!</v>
      </c>
      <c r="AD183" s="135" t="e">
        <f>IF(#REF!="","x",#REF!)</f>
        <v>#REF!</v>
      </c>
      <c r="AE183" s="135" t="e">
        <f>IF(#REF!="","x",#REF!)</f>
        <v>#REF!</v>
      </c>
      <c r="AF183" s="135" t="e">
        <f>IF(#REF!="","x",#REF!)</f>
        <v>#REF!</v>
      </c>
      <c r="AG183" s="135" t="e">
        <f>IF(#REF!="","x",#REF!)</f>
        <v>#REF!</v>
      </c>
      <c r="AH183" s="135" t="e">
        <f>IF(#REF!="","x",#REF!)</f>
        <v>#REF!</v>
      </c>
      <c r="AI183" s="135" t="e">
        <f>IF(#REF!="","x",#REF!)</f>
        <v>#REF!</v>
      </c>
      <c r="AJ183" s="135" t="e">
        <f>IF(#REF!="","x",#REF!)</f>
        <v>#REF!</v>
      </c>
      <c r="AK183" s="135" t="e">
        <f>IF(#REF!="","x",#REF!)</f>
        <v>#REF!</v>
      </c>
      <c r="AL183" s="135" t="e">
        <f>IF(#REF!="","x",#REF!)</f>
        <v>#REF!</v>
      </c>
      <c r="AM183" s="135" t="e">
        <f>IF(#REF!="","x",#REF!)</f>
        <v>#REF!</v>
      </c>
      <c r="AN183" s="135" t="e">
        <f>IF(#REF!="","x",#REF!)</f>
        <v>#REF!</v>
      </c>
      <c r="AO183" s="135" t="e">
        <f>IF(#REF!="","x",#REF!)</f>
        <v>#REF!</v>
      </c>
      <c r="AP183" s="135" t="e">
        <f>IF(#REF!="","x",#REF!)</f>
        <v>#REF!</v>
      </c>
      <c r="AQ183" s="135" t="e">
        <f>IF(#REF!="","x",#REF!)</f>
        <v>#REF!</v>
      </c>
      <c r="AR183" s="135" t="e">
        <f>IF(#REF!="","x",#REF!)</f>
        <v>#REF!</v>
      </c>
      <c r="AS183" s="135" t="e">
        <f>IF(#REF!="","x",#REF!)</f>
        <v>#REF!</v>
      </c>
      <c r="AT183" s="135" t="e">
        <f>IF(#REF!="","x",#REF!)</f>
        <v>#REF!</v>
      </c>
      <c r="AU183" s="135" t="e">
        <f>IF(#REF!="","x",#REF!)</f>
        <v>#REF!</v>
      </c>
      <c r="AV183" s="135" t="e">
        <f>IF(#REF!="","x",#REF!)</f>
        <v>#REF!</v>
      </c>
      <c r="AW183" s="135" t="e">
        <f>IF(#REF!="","x",#REF!)</f>
        <v>#REF!</v>
      </c>
      <c r="AX183" s="135" t="e">
        <f>IF(#REF!="","x",#REF!)</f>
        <v>#REF!</v>
      </c>
      <c r="AY183" s="135" t="e">
        <f>IF(#REF!="","x",#REF!)</f>
        <v>#REF!</v>
      </c>
      <c r="AZ183" s="135" t="e">
        <f>IF(#REF!="","x",#REF!)</f>
        <v>#REF!</v>
      </c>
      <c r="BA183" s="135" t="e">
        <f>IF(#REF!="","x",#REF!)</f>
        <v>#REF!</v>
      </c>
      <c r="BB183" s="135" t="e">
        <f>IF(#REF!="","x",#REF!)</f>
        <v>#REF!</v>
      </c>
      <c r="BC183" s="135" t="e">
        <f>IF(#REF!="","x",#REF!)</f>
        <v>#REF!</v>
      </c>
      <c r="BD183" s="135" t="e">
        <f>IF(#REF!="","x",#REF!)</f>
        <v>#REF!</v>
      </c>
      <c r="BE183" s="174" t="e">
        <f>IF(#REF!="","x",YEAR(#REF!))</f>
        <v>#REF!</v>
      </c>
      <c r="BF183" s="174" t="e">
        <f>IF(#REF!="","x",YEAR(#REF!))</f>
        <v>#REF!</v>
      </c>
      <c r="BG183" s="174" t="e">
        <f>IF(#REF!="","x",YEAR(#REF!))</f>
        <v>#REF!</v>
      </c>
      <c r="BH183" s="135" t="e">
        <f>IF(#REF!="","x",#REF!)</f>
        <v>#REF!</v>
      </c>
      <c r="BI183" s="135" t="e">
        <f>IF(#REF!="","x",#REF!)</f>
        <v>#REF!</v>
      </c>
      <c r="BJ183" s="135" t="e">
        <f>IF(#REF!="","x",#REF!)</f>
        <v>#REF!</v>
      </c>
      <c r="BK183" s="135" t="e">
        <f>IF(#REF!="","x",#REF!)</f>
        <v>#REF!</v>
      </c>
      <c r="BL183" s="135" t="e">
        <f>IF(#REF!="","x",#REF!)</f>
        <v>#REF!</v>
      </c>
      <c r="BM183" s="135" t="e">
        <f>IF(#REF!="","x",#REF!)</f>
        <v>#REF!</v>
      </c>
      <c r="BN183" s="135" t="e">
        <f>IF(#REF!="","x",#REF!)</f>
        <v>#REF!</v>
      </c>
      <c r="BO183" s="135" t="e">
        <f>IF(#REF!="","x",#REF!)</f>
        <v>#REF!</v>
      </c>
      <c r="BP183" s="135" t="e">
        <f>IF(#REF!="","x",#REF!)</f>
        <v>#REF!</v>
      </c>
      <c r="BQ183" s="135" t="e">
        <f>IF(#REF!="","x",#REF!)</f>
        <v>#REF!</v>
      </c>
      <c r="BR183" s="135" t="e">
        <f>IF(#REF!="","x",#REF!)</f>
        <v>#REF!</v>
      </c>
      <c r="BS183" s="135" t="e">
        <f>IF(#REF!="","x",#REF!)</f>
        <v>#REF!</v>
      </c>
      <c r="BT183" s="135" t="e">
        <f>IF(#REF!="","x",#REF!)</f>
        <v>#REF!</v>
      </c>
      <c r="BU183" s="135" t="e">
        <f>IF(#REF!="","x",#REF!)</f>
        <v>#REF!</v>
      </c>
      <c r="BV183" s="135" t="e">
        <f>IF(#REF!="","x",#REF!)</f>
        <v>#REF!</v>
      </c>
      <c r="BW183" s="135" t="e">
        <f>IF(#REF!="","x",#REF!)</f>
        <v>#REF!</v>
      </c>
      <c r="BX183" s="135" t="e">
        <f>IF(#REF!="","x",#REF!)</f>
        <v>#REF!</v>
      </c>
      <c r="BY183" s="135" t="e">
        <f>IF(#REF!="","x",#REF!)</f>
        <v>#REF!</v>
      </c>
      <c r="BZ183" s="135" t="e">
        <f>IF(#REF!="","x",#REF!)</f>
        <v>#REF!</v>
      </c>
      <c r="CA183" s="135" t="e">
        <f>IF(#REF!="","x",#REF!)</f>
        <v>#REF!</v>
      </c>
      <c r="CB183" s="135" t="e">
        <f>IF(#REF!="","x",#REF!)</f>
        <v>#REF!</v>
      </c>
    </row>
    <row r="184" spans="1:80" x14ac:dyDescent="0.3">
      <c r="A184" s="111" t="s">
        <v>339</v>
      </c>
      <c r="B184" s="94" t="s">
        <v>338</v>
      </c>
      <c r="C184" s="135" t="e">
        <f>IF(#REF!="","x",#REF!)</f>
        <v>#REF!</v>
      </c>
      <c r="D184" s="135" t="e">
        <f>IF(#REF!="","x",#REF!)</f>
        <v>#REF!</v>
      </c>
      <c r="E184" s="135" t="e">
        <f>IF(#REF!="","x",#REF!)</f>
        <v>#REF!</v>
      </c>
      <c r="F184" s="135" t="e">
        <f>IF(#REF!="","x",#REF!)</f>
        <v>#REF!</v>
      </c>
      <c r="G184" s="135" t="e">
        <f>IF(#REF!="","x",#REF!)</f>
        <v>#REF!</v>
      </c>
      <c r="H184" s="135" t="e">
        <f>IF(#REF!="","x",#REF!)</f>
        <v>#REF!</v>
      </c>
      <c r="I184" s="135" t="e">
        <f>IF(#REF!="","x",#REF!)</f>
        <v>#REF!</v>
      </c>
      <c r="J184" s="135" t="e">
        <f>IF(#REF!="","x",#REF!)</f>
        <v>#REF!</v>
      </c>
      <c r="K184" s="135" t="e">
        <f>IF(#REF!="","x",#REF!)</f>
        <v>#REF!</v>
      </c>
      <c r="L184" s="135" t="e">
        <f>IF(#REF!="","x",#REF!)</f>
        <v>#REF!</v>
      </c>
      <c r="M184" s="135" t="e">
        <f>IF(#REF!="","x",#REF!)</f>
        <v>#REF!</v>
      </c>
      <c r="N184" s="135" t="e">
        <f>IF(#REF!="","x",#REF!)</f>
        <v>#REF!</v>
      </c>
      <c r="O184" s="135" t="e">
        <f>IF(#REF!="","x",#REF!)</f>
        <v>#REF!</v>
      </c>
      <c r="P184" s="135" t="e">
        <f>IF(#REF!="","x",#REF!)</f>
        <v>#REF!</v>
      </c>
      <c r="Q184" s="135" t="e">
        <f>IF(#REF!="","x",#REF!)</f>
        <v>#REF!</v>
      </c>
      <c r="R184" s="135" t="e">
        <f>IF(#REF!="","x",#REF!)</f>
        <v>#REF!</v>
      </c>
      <c r="S184" s="135" t="e">
        <f>IF(#REF!="","x",#REF!)</f>
        <v>#REF!</v>
      </c>
      <c r="T184" s="135" t="e">
        <f>IF(#REF!="","x",#REF!)</f>
        <v>#REF!</v>
      </c>
      <c r="U184" s="135" t="e">
        <f>IF(#REF!="","x",#REF!)</f>
        <v>#REF!</v>
      </c>
      <c r="V184" s="135" t="e">
        <f>IF(#REF!="","x",#REF!)</f>
        <v>#REF!</v>
      </c>
      <c r="W184" s="135" t="e">
        <f>IF(#REF!="","x",#REF!)</f>
        <v>#REF!</v>
      </c>
      <c r="X184" s="135" t="e">
        <f>IF(#REF!="","x",#REF!)</f>
        <v>#REF!</v>
      </c>
      <c r="Y184" s="135" t="e">
        <f>IF(#REF!="","x",#REF!)</f>
        <v>#REF!</v>
      </c>
      <c r="Z184" s="135" t="e">
        <f>IF(#REF!="","x",#REF!)</f>
        <v>#REF!</v>
      </c>
      <c r="AA184" s="135" t="e">
        <f>IF(#REF!="","x",#REF!)</f>
        <v>#REF!</v>
      </c>
      <c r="AB184" s="135" t="e">
        <f>IF(#REF!="","x",#REF!)</f>
        <v>#REF!</v>
      </c>
      <c r="AC184" s="135" t="e">
        <f>IF(#REF!="","x",#REF!)</f>
        <v>#REF!</v>
      </c>
      <c r="AD184" s="135" t="e">
        <f>IF(#REF!="","x",#REF!)</f>
        <v>#REF!</v>
      </c>
      <c r="AE184" s="135" t="e">
        <f>IF(#REF!="","x",#REF!)</f>
        <v>#REF!</v>
      </c>
      <c r="AF184" s="135" t="e">
        <f>IF(#REF!="","x",#REF!)</f>
        <v>#REF!</v>
      </c>
      <c r="AG184" s="135" t="e">
        <f>IF(#REF!="","x",#REF!)</f>
        <v>#REF!</v>
      </c>
      <c r="AH184" s="135" t="e">
        <f>IF(#REF!="","x",#REF!)</f>
        <v>#REF!</v>
      </c>
      <c r="AI184" s="135" t="e">
        <f>IF(#REF!="","x",#REF!)</f>
        <v>#REF!</v>
      </c>
      <c r="AJ184" s="135" t="e">
        <f>IF(#REF!="","x",#REF!)</f>
        <v>#REF!</v>
      </c>
      <c r="AK184" s="135" t="e">
        <f>IF(#REF!="","x",#REF!)</f>
        <v>#REF!</v>
      </c>
      <c r="AL184" s="135" t="e">
        <f>IF(#REF!="","x",#REF!)</f>
        <v>#REF!</v>
      </c>
      <c r="AM184" s="135" t="e">
        <f>IF(#REF!="","x",#REF!)</f>
        <v>#REF!</v>
      </c>
      <c r="AN184" s="135" t="e">
        <f>IF(#REF!="","x",#REF!)</f>
        <v>#REF!</v>
      </c>
      <c r="AO184" s="135" t="e">
        <f>IF(#REF!="","x",#REF!)</f>
        <v>#REF!</v>
      </c>
      <c r="AP184" s="135" t="e">
        <f>IF(#REF!="","x",#REF!)</f>
        <v>#REF!</v>
      </c>
      <c r="AQ184" s="135" t="e">
        <f>IF(#REF!="","x",#REF!)</f>
        <v>#REF!</v>
      </c>
      <c r="AR184" s="135" t="e">
        <f>IF(#REF!="","x",#REF!)</f>
        <v>#REF!</v>
      </c>
      <c r="AS184" s="135" t="e">
        <f>IF(#REF!="","x",#REF!)</f>
        <v>#REF!</v>
      </c>
      <c r="AT184" s="135" t="e">
        <f>IF(#REF!="","x",#REF!)</f>
        <v>#REF!</v>
      </c>
      <c r="AU184" s="135" t="e">
        <f>IF(#REF!="","x",#REF!)</f>
        <v>#REF!</v>
      </c>
      <c r="AV184" s="135" t="e">
        <f>IF(#REF!="","x",#REF!)</f>
        <v>#REF!</v>
      </c>
      <c r="AW184" s="135" t="e">
        <f>IF(#REF!="","x",#REF!)</f>
        <v>#REF!</v>
      </c>
      <c r="AX184" s="135" t="e">
        <f>IF(#REF!="","x",#REF!)</f>
        <v>#REF!</v>
      </c>
      <c r="AY184" s="135" t="e">
        <f>IF(#REF!="","x",#REF!)</f>
        <v>#REF!</v>
      </c>
      <c r="AZ184" s="135" t="e">
        <f>IF(#REF!="","x",#REF!)</f>
        <v>#REF!</v>
      </c>
      <c r="BA184" s="135" t="e">
        <f>IF(#REF!="","x",#REF!)</f>
        <v>#REF!</v>
      </c>
      <c r="BB184" s="135" t="e">
        <f>IF(#REF!="","x",#REF!)</f>
        <v>#REF!</v>
      </c>
      <c r="BC184" s="135" t="e">
        <f>IF(#REF!="","x",#REF!)</f>
        <v>#REF!</v>
      </c>
      <c r="BD184" s="135" t="e">
        <f>IF(#REF!="","x",#REF!)</f>
        <v>#REF!</v>
      </c>
      <c r="BE184" s="174" t="e">
        <f>IF(#REF!="","x",YEAR(#REF!))</f>
        <v>#REF!</v>
      </c>
      <c r="BF184" s="174" t="e">
        <f>IF(#REF!="","x",YEAR(#REF!))</f>
        <v>#REF!</v>
      </c>
      <c r="BG184" s="174" t="e">
        <f>IF(#REF!="","x",YEAR(#REF!))</f>
        <v>#REF!</v>
      </c>
      <c r="BH184" s="135" t="e">
        <f>IF(#REF!="","x",#REF!)</f>
        <v>#REF!</v>
      </c>
      <c r="BI184" s="135" t="e">
        <f>IF(#REF!="","x",#REF!)</f>
        <v>#REF!</v>
      </c>
      <c r="BJ184" s="135" t="e">
        <f>IF(#REF!="","x",#REF!)</f>
        <v>#REF!</v>
      </c>
      <c r="BK184" s="135" t="e">
        <f>IF(#REF!="","x",#REF!)</f>
        <v>#REF!</v>
      </c>
      <c r="BL184" s="135" t="e">
        <f>IF(#REF!="","x",#REF!)</f>
        <v>#REF!</v>
      </c>
      <c r="BM184" s="135" t="e">
        <f>IF(#REF!="","x",#REF!)</f>
        <v>#REF!</v>
      </c>
      <c r="BN184" s="135" t="e">
        <f>IF(#REF!="","x",#REF!)</f>
        <v>#REF!</v>
      </c>
      <c r="BO184" s="135" t="e">
        <f>IF(#REF!="","x",#REF!)</f>
        <v>#REF!</v>
      </c>
      <c r="BP184" s="135" t="e">
        <f>IF(#REF!="","x",#REF!)</f>
        <v>#REF!</v>
      </c>
      <c r="BQ184" s="135" t="e">
        <f>IF(#REF!="","x",#REF!)</f>
        <v>#REF!</v>
      </c>
      <c r="BR184" s="135" t="e">
        <f>IF(#REF!="","x",#REF!)</f>
        <v>#REF!</v>
      </c>
      <c r="BS184" s="135" t="e">
        <f>IF(#REF!="","x",#REF!)</f>
        <v>#REF!</v>
      </c>
      <c r="BT184" s="135" t="e">
        <f>IF(#REF!="","x",#REF!)</f>
        <v>#REF!</v>
      </c>
      <c r="BU184" s="135" t="e">
        <f>IF(#REF!="","x",#REF!)</f>
        <v>#REF!</v>
      </c>
      <c r="BV184" s="135" t="e">
        <f>IF(#REF!="","x",#REF!)</f>
        <v>#REF!</v>
      </c>
      <c r="BW184" s="135" t="e">
        <f>IF(#REF!="","x",#REF!)</f>
        <v>#REF!</v>
      </c>
      <c r="BX184" s="135" t="e">
        <f>IF(#REF!="","x",#REF!)</f>
        <v>#REF!</v>
      </c>
      <c r="BY184" s="135" t="e">
        <f>IF(#REF!="","x",#REF!)</f>
        <v>#REF!</v>
      </c>
      <c r="BZ184" s="135" t="e">
        <f>IF(#REF!="","x",#REF!)</f>
        <v>#REF!</v>
      </c>
      <c r="CA184" s="135" t="e">
        <f>IF(#REF!="","x",#REF!)</f>
        <v>#REF!</v>
      </c>
      <c r="CB184" s="135" t="e">
        <f>IF(#REF!="","x",#REF!)</f>
        <v>#REF!</v>
      </c>
    </row>
    <row r="185" spans="1:80" x14ac:dyDescent="0.3">
      <c r="A185" s="111" t="s">
        <v>663</v>
      </c>
      <c r="B185" s="94" t="s">
        <v>340</v>
      </c>
      <c r="C185" s="135" t="e">
        <f>IF(#REF!="","x",#REF!)</f>
        <v>#REF!</v>
      </c>
      <c r="D185" s="135" t="e">
        <f>IF(#REF!="","x",#REF!)</f>
        <v>#REF!</v>
      </c>
      <c r="E185" s="135" t="e">
        <f>IF(#REF!="","x",#REF!)</f>
        <v>#REF!</v>
      </c>
      <c r="F185" s="135" t="e">
        <f>IF(#REF!="","x",#REF!)</f>
        <v>#REF!</v>
      </c>
      <c r="G185" s="135" t="e">
        <f>IF(#REF!="","x",#REF!)</f>
        <v>#REF!</v>
      </c>
      <c r="H185" s="135" t="e">
        <f>IF(#REF!="","x",#REF!)</f>
        <v>#REF!</v>
      </c>
      <c r="I185" s="135" t="e">
        <f>IF(#REF!="","x",#REF!)</f>
        <v>#REF!</v>
      </c>
      <c r="J185" s="135" t="e">
        <f>IF(#REF!="","x",#REF!)</f>
        <v>#REF!</v>
      </c>
      <c r="K185" s="135" t="e">
        <f>IF(#REF!="","x",#REF!)</f>
        <v>#REF!</v>
      </c>
      <c r="L185" s="135" t="e">
        <f>IF(#REF!="","x",#REF!)</f>
        <v>#REF!</v>
      </c>
      <c r="M185" s="135" t="e">
        <f>IF(#REF!="","x",#REF!)</f>
        <v>#REF!</v>
      </c>
      <c r="N185" s="135" t="e">
        <f>IF(#REF!="","x",#REF!)</f>
        <v>#REF!</v>
      </c>
      <c r="O185" s="135" t="e">
        <f>IF(#REF!="","x",#REF!)</f>
        <v>#REF!</v>
      </c>
      <c r="P185" s="135" t="e">
        <f>IF(#REF!="","x",#REF!)</f>
        <v>#REF!</v>
      </c>
      <c r="Q185" s="135" t="e">
        <f>IF(#REF!="","x",#REF!)</f>
        <v>#REF!</v>
      </c>
      <c r="R185" s="135" t="e">
        <f>IF(#REF!="","x",#REF!)</f>
        <v>#REF!</v>
      </c>
      <c r="S185" s="135" t="e">
        <f>IF(#REF!="","x",#REF!)</f>
        <v>#REF!</v>
      </c>
      <c r="T185" s="135" t="e">
        <f>IF(#REF!="","x",#REF!)</f>
        <v>#REF!</v>
      </c>
      <c r="U185" s="135" t="e">
        <f>IF(#REF!="","x",#REF!)</f>
        <v>#REF!</v>
      </c>
      <c r="V185" s="135" t="e">
        <f>IF(#REF!="","x",#REF!)</f>
        <v>#REF!</v>
      </c>
      <c r="W185" s="135" t="e">
        <f>IF(#REF!="","x",#REF!)</f>
        <v>#REF!</v>
      </c>
      <c r="X185" s="135" t="e">
        <f>IF(#REF!="","x",#REF!)</f>
        <v>#REF!</v>
      </c>
      <c r="Y185" s="135" t="e">
        <f>IF(#REF!="","x",#REF!)</f>
        <v>#REF!</v>
      </c>
      <c r="Z185" s="135" t="e">
        <f>IF(#REF!="","x",#REF!)</f>
        <v>#REF!</v>
      </c>
      <c r="AA185" s="135" t="e">
        <f>IF(#REF!="","x",#REF!)</f>
        <v>#REF!</v>
      </c>
      <c r="AB185" s="135" t="e">
        <f>IF(#REF!="","x",#REF!)</f>
        <v>#REF!</v>
      </c>
      <c r="AC185" s="135" t="e">
        <f>IF(#REF!="","x",#REF!)</f>
        <v>#REF!</v>
      </c>
      <c r="AD185" s="135" t="e">
        <f>IF(#REF!="","x",#REF!)</f>
        <v>#REF!</v>
      </c>
      <c r="AE185" s="135" t="e">
        <f>IF(#REF!="","x",#REF!)</f>
        <v>#REF!</v>
      </c>
      <c r="AF185" s="135" t="e">
        <f>IF(#REF!="","x",#REF!)</f>
        <v>#REF!</v>
      </c>
      <c r="AG185" s="135" t="e">
        <f>IF(#REF!="","x",#REF!)</f>
        <v>#REF!</v>
      </c>
      <c r="AH185" s="135" t="e">
        <f>IF(#REF!="","x",#REF!)</f>
        <v>#REF!</v>
      </c>
      <c r="AI185" s="135" t="e">
        <f>IF(#REF!="","x",#REF!)</f>
        <v>#REF!</v>
      </c>
      <c r="AJ185" s="135" t="e">
        <f>IF(#REF!="","x",#REF!)</f>
        <v>#REF!</v>
      </c>
      <c r="AK185" s="135" t="e">
        <f>IF(#REF!="","x",#REF!)</f>
        <v>#REF!</v>
      </c>
      <c r="AL185" s="135" t="e">
        <f>IF(#REF!="","x",#REF!)</f>
        <v>#REF!</v>
      </c>
      <c r="AM185" s="135" t="e">
        <f>IF(#REF!="","x",#REF!)</f>
        <v>#REF!</v>
      </c>
      <c r="AN185" s="135" t="e">
        <f>IF(#REF!="","x",#REF!)</f>
        <v>#REF!</v>
      </c>
      <c r="AO185" s="135" t="e">
        <f>IF(#REF!="","x",#REF!)</f>
        <v>#REF!</v>
      </c>
      <c r="AP185" s="135" t="e">
        <f>IF(#REF!="","x",#REF!)</f>
        <v>#REF!</v>
      </c>
      <c r="AQ185" s="135" t="e">
        <f>IF(#REF!="","x",#REF!)</f>
        <v>#REF!</v>
      </c>
      <c r="AR185" s="135" t="e">
        <f>IF(#REF!="","x",#REF!)</f>
        <v>#REF!</v>
      </c>
      <c r="AS185" s="135" t="e">
        <f>IF(#REF!="","x",#REF!)</f>
        <v>#REF!</v>
      </c>
      <c r="AT185" s="135" t="e">
        <f>IF(#REF!="","x",#REF!)</f>
        <v>#REF!</v>
      </c>
      <c r="AU185" s="135" t="e">
        <f>IF(#REF!="","x",#REF!)</f>
        <v>#REF!</v>
      </c>
      <c r="AV185" s="135" t="e">
        <f>IF(#REF!="","x",#REF!)</f>
        <v>#REF!</v>
      </c>
      <c r="AW185" s="135" t="e">
        <f>IF(#REF!="","x",#REF!)</f>
        <v>#REF!</v>
      </c>
      <c r="AX185" s="135" t="e">
        <f>IF(#REF!="","x",#REF!)</f>
        <v>#REF!</v>
      </c>
      <c r="AY185" s="135" t="e">
        <f>IF(#REF!="","x",#REF!)</f>
        <v>#REF!</v>
      </c>
      <c r="AZ185" s="135" t="e">
        <f>IF(#REF!="","x",#REF!)</f>
        <v>#REF!</v>
      </c>
      <c r="BA185" s="135" t="e">
        <f>IF(#REF!="","x",#REF!)</f>
        <v>#REF!</v>
      </c>
      <c r="BB185" s="135" t="e">
        <f>IF(#REF!="","x",#REF!)</f>
        <v>#REF!</v>
      </c>
      <c r="BC185" s="135" t="e">
        <f>IF(#REF!="","x",#REF!)</f>
        <v>#REF!</v>
      </c>
      <c r="BD185" s="135" t="e">
        <f>IF(#REF!="","x",#REF!)</f>
        <v>#REF!</v>
      </c>
      <c r="BE185" s="174" t="e">
        <f>IF(#REF!="","x",YEAR(#REF!))</f>
        <v>#REF!</v>
      </c>
      <c r="BF185" s="174" t="e">
        <f>IF(#REF!="","x",YEAR(#REF!))</f>
        <v>#REF!</v>
      </c>
      <c r="BG185" s="174" t="e">
        <f>IF(#REF!="","x",YEAR(#REF!))</f>
        <v>#REF!</v>
      </c>
      <c r="BH185" s="135" t="e">
        <f>IF(#REF!="","x",#REF!)</f>
        <v>#REF!</v>
      </c>
      <c r="BI185" s="135" t="e">
        <f>IF(#REF!="","x",#REF!)</f>
        <v>#REF!</v>
      </c>
      <c r="BJ185" s="135" t="e">
        <f>IF(#REF!="","x",#REF!)</f>
        <v>#REF!</v>
      </c>
      <c r="BK185" s="135" t="e">
        <f>IF(#REF!="","x",#REF!)</f>
        <v>#REF!</v>
      </c>
      <c r="BL185" s="135" t="e">
        <f>IF(#REF!="","x",#REF!)</f>
        <v>#REF!</v>
      </c>
      <c r="BM185" s="135" t="e">
        <f>IF(#REF!="","x",#REF!)</f>
        <v>#REF!</v>
      </c>
      <c r="BN185" s="135" t="e">
        <f>IF(#REF!="","x",#REF!)</f>
        <v>#REF!</v>
      </c>
      <c r="BO185" s="135" t="e">
        <f>IF(#REF!="","x",#REF!)</f>
        <v>#REF!</v>
      </c>
      <c r="BP185" s="135" t="e">
        <f>IF(#REF!="","x",#REF!)</f>
        <v>#REF!</v>
      </c>
      <c r="BQ185" s="135" t="e">
        <f>IF(#REF!="","x",#REF!)</f>
        <v>#REF!</v>
      </c>
      <c r="BR185" s="135" t="e">
        <f>IF(#REF!="","x",#REF!)</f>
        <v>#REF!</v>
      </c>
      <c r="BS185" s="135" t="e">
        <f>IF(#REF!="","x",#REF!)</f>
        <v>#REF!</v>
      </c>
      <c r="BT185" s="135" t="e">
        <f>IF(#REF!="","x",#REF!)</f>
        <v>#REF!</v>
      </c>
      <c r="BU185" s="135" t="e">
        <f>IF(#REF!="","x",#REF!)</f>
        <v>#REF!</v>
      </c>
      <c r="BV185" s="135" t="e">
        <f>IF(#REF!="","x",#REF!)</f>
        <v>#REF!</v>
      </c>
      <c r="BW185" s="135" t="e">
        <f>IF(#REF!="","x",#REF!)</f>
        <v>#REF!</v>
      </c>
      <c r="BX185" s="135" t="e">
        <f>IF(#REF!="","x",#REF!)</f>
        <v>#REF!</v>
      </c>
      <c r="BY185" s="135" t="e">
        <f>IF(#REF!="","x",#REF!)</f>
        <v>#REF!</v>
      </c>
      <c r="BZ185" s="135" t="e">
        <f>IF(#REF!="","x",#REF!)</f>
        <v>#REF!</v>
      </c>
      <c r="CA185" s="135" t="e">
        <f>IF(#REF!="","x",#REF!)</f>
        <v>#REF!</v>
      </c>
      <c r="CB185" s="135" t="e">
        <f>IF(#REF!="","x",#REF!)</f>
        <v>#REF!</v>
      </c>
    </row>
    <row r="186" spans="1:80" x14ac:dyDescent="0.3">
      <c r="A186" s="111" t="s">
        <v>342</v>
      </c>
      <c r="B186" s="94" t="s">
        <v>341</v>
      </c>
      <c r="C186" s="135" t="e">
        <f>IF(#REF!="","x",#REF!)</f>
        <v>#REF!</v>
      </c>
      <c r="D186" s="135" t="e">
        <f>IF(#REF!="","x",#REF!)</f>
        <v>#REF!</v>
      </c>
      <c r="E186" s="135" t="e">
        <f>IF(#REF!="","x",#REF!)</f>
        <v>#REF!</v>
      </c>
      <c r="F186" s="135" t="e">
        <f>IF(#REF!="","x",#REF!)</f>
        <v>#REF!</v>
      </c>
      <c r="G186" s="135" t="e">
        <f>IF(#REF!="","x",#REF!)</f>
        <v>#REF!</v>
      </c>
      <c r="H186" s="135" t="e">
        <f>IF(#REF!="","x",#REF!)</f>
        <v>#REF!</v>
      </c>
      <c r="I186" s="135" t="e">
        <f>IF(#REF!="","x",#REF!)</f>
        <v>#REF!</v>
      </c>
      <c r="J186" s="135" t="e">
        <f>IF(#REF!="","x",#REF!)</f>
        <v>#REF!</v>
      </c>
      <c r="K186" s="135" t="e">
        <f>IF(#REF!="","x",#REF!)</f>
        <v>#REF!</v>
      </c>
      <c r="L186" s="135" t="e">
        <f>IF(#REF!="","x",#REF!)</f>
        <v>#REF!</v>
      </c>
      <c r="M186" s="135" t="e">
        <f>IF(#REF!="","x",#REF!)</f>
        <v>#REF!</v>
      </c>
      <c r="N186" s="135" t="e">
        <f>IF(#REF!="","x",#REF!)</f>
        <v>#REF!</v>
      </c>
      <c r="O186" s="135" t="e">
        <f>IF(#REF!="","x",#REF!)</f>
        <v>#REF!</v>
      </c>
      <c r="P186" s="135" t="e">
        <f>IF(#REF!="","x",#REF!)</f>
        <v>#REF!</v>
      </c>
      <c r="Q186" s="135" t="e">
        <f>IF(#REF!="","x",#REF!)</f>
        <v>#REF!</v>
      </c>
      <c r="R186" s="135" t="e">
        <f>IF(#REF!="","x",#REF!)</f>
        <v>#REF!</v>
      </c>
      <c r="S186" s="135" t="e">
        <f>IF(#REF!="","x",#REF!)</f>
        <v>#REF!</v>
      </c>
      <c r="T186" s="135" t="e">
        <f>IF(#REF!="","x",#REF!)</f>
        <v>#REF!</v>
      </c>
      <c r="U186" s="135" t="e">
        <f>IF(#REF!="","x",#REF!)</f>
        <v>#REF!</v>
      </c>
      <c r="V186" s="135" t="e">
        <f>IF(#REF!="","x",#REF!)</f>
        <v>#REF!</v>
      </c>
      <c r="W186" s="135" t="e">
        <f>IF(#REF!="","x",#REF!)</f>
        <v>#REF!</v>
      </c>
      <c r="X186" s="135" t="e">
        <f>IF(#REF!="","x",#REF!)</f>
        <v>#REF!</v>
      </c>
      <c r="Y186" s="135" t="e">
        <f>IF(#REF!="","x",#REF!)</f>
        <v>#REF!</v>
      </c>
      <c r="Z186" s="135" t="e">
        <f>IF(#REF!="","x",#REF!)</f>
        <v>#REF!</v>
      </c>
      <c r="AA186" s="135" t="e">
        <f>IF(#REF!="","x",#REF!)</f>
        <v>#REF!</v>
      </c>
      <c r="AB186" s="135" t="e">
        <f>IF(#REF!="","x",#REF!)</f>
        <v>#REF!</v>
      </c>
      <c r="AC186" s="135" t="e">
        <f>IF(#REF!="","x",#REF!)</f>
        <v>#REF!</v>
      </c>
      <c r="AD186" s="135" t="e">
        <f>IF(#REF!="","x",#REF!)</f>
        <v>#REF!</v>
      </c>
      <c r="AE186" s="135" t="e">
        <f>IF(#REF!="","x",#REF!)</f>
        <v>#REF!</v>
      </c>
      <c r="AF186" s="135" t="e">
        <f>IF(#REF!="","x",#REF!)</f>
        <v>#REF!</v>
      </c>
      <c r="AG186" s="135" t="e">
        <f>IF(#REF!="","x",#REF!)</f>
        <v>#REF!</v>
      </c>
      <c r="AH186" s="135" t="e">
        <f>IF(#REF!="","x",#REF!)</f>
        <v>#REF!</v>
      </c>
      <c r="AI186" s="135" t="e">
        <f>IF(#REF!="","x",#REF!)</f>
        <v>#REF!</v>
      </c>
      <c r="AJ186" s="135" t="e">
        <f>IF(#REF!="","x",#REF!)</f>
        <v>#REF!</v>
      </c>
      <c r="AK186" s="135" t="e">
        <f>IF(#REF!="","x",#REF!)</f>
        <v>#REF!</v>
      </c>
      <c r="AL186" s="135" t="e">
        <f>IF(#REF!="","x",#REF!)</f>
        <v>#REF!</v>
      </c>
      <c r="AM186" s="135" t="e">
        <f>IF(#REF!="","x",#REF!)</f>
        <v>#REF!</v>
      </c>
      <c r="AN186" s="135" t="e">
        <f>IF(#REF!="","x",#REF!)</f>
        <v>#REF!</v>
      </c>
      <c r="AO186" s="135" t="e">
        <f>IF(#REF!="","x",#REF!)</f>
        <v>#REF!</v>
      </c>
      <c r="AP186" s="135" t="e">
        <f>IF(#REF!="","x",#REF!)</f>
        <v>#REF!</v>
      </c>
      <c r="AQ186" s="135" t="e">
        <f>IF(#REF!="","x",#REF!)</f>
        <v>#REF!</v>
      </c>
      <c r="AR186" s="135" t="e">
        <f>IF(#REF!="","x",#REF!)</f>
        <v>#REF!</v>
      </c>
      <c r="AS186" s="135" t="e">
        <f>IF(#REF!="","x",#REF!)</f>
        <v>#REF!</v>
      </c>
      <c r="AT186" s="135" t="e">
        <f>IF(#REF!="","x",#REF!)</f>
        <v>#REF!</v>
      </c>
      <c r="AU186" s="135" t="e">
        <f>IF(#REF!="","x",#REF!)</f>
        <v>#REF!</v>
      </c>
      <c r="AV186" s="135" t="e">
        <f>IF(#REF!="","x",#REF!)</f>
        <v>#REF!</v>
      </c>
      <c r="AW186" s="135" t="e">
        <f>IF(#REF!="","x",#REF!)</f>
        <v>#REF!</v>
      </c>
      <c r="AX186" s="135" t="e">
        <f>IF(#REF!="","x",#REF!)</f>
        <v>#REF!</v>
      </c>
      <c r="AY186" s="135" t="e">
        <f>IF(#REF!="","x",#REF!)</f>
        <v>#REF!</v>
      </c>
      <c r="AZ186" s="135" t="e">
        <f>IF(#REF!="","x",#REF!)</f>
        <v>#REF!</v>
      </c>
      <c r="BA186" s="135" t="e">
        <f>IF(#REF!="","x",#REF!)</f>
        <v>#REF!</v>
      </c>
      <c r="BB186" s="135" t="e">
        <f>IF(#REF!="","x",#REF!)</f>
        <v>#REF!</v>
      </c>
      <c r="BC186" s="135" t="e">
        <f>IF(#REF!="","x",#REF!)</f>
        <v>#REF!</v>
      </c>
      <c r="BD186" s="135" t="e">
        <f>IF(#REF!="","x",#REF!)</f>
        <v>#REF!</v>
      </c>
      <c r="BE186" s="174" t="e">
        <f>IF(#REF!="","x",YEAR(#REF!))</f>
        <v>#REF!</v>
      </c>
      <c r="BF186" s="174" t="e">
        <f>IF(#REF!="","x",YEAR(#REF!))</f>
        <v>#REF!</v>
      </c>
      <c r="BG186" s="174" t="e">
        <f>IF(#REF!="","x",YEAR(#REF!))</f>
        <v>#REF!</v>
      </c>
      <c r="BH186" s="135" t="e">
        <f>IF(#REF!="","x",#REF!)</f>
        <v>#REF!</v>
      </c>
      <c r="BI186" s="135" t="e">
        <f>IF(#REF!="","x",#REF!)</f>
        <v>#REF!</v>
      </c>
      <c r="BJ186" s="135" t="e">
        <f>IF(#REF!="","x",#REF!)</f>
        <v>#REF!</v>
      </c>
      <c r="BK186" s="135" t="e">
        <f>IF(#REF!="","x",#REF!)</f>
        <v>#REF!</v>
      </c>
      <c r="BL186" s="135" t="e">
        <f>IF(#REF!="","x",#REF!)</f>
        <v>#REF!</v>
      </c>
      <c r="BM186" s="135" t="e">
        <f>IF(#REF!="","x",#REF!)</f>
        <v>#REF!</v>
      </c>
      <c r="BN186" s="135" t="e">
        <f>IF(#REF!="","x",#REF!)</f>
        <v>#REF!</v>
      </c>
      <c r="BO186" s="135" t="e">
        <f>IF(#REF!="","x",#REF!)</f>
        <v>#REF!</v>
      </c>
      <c r="BP186" s="135" t="e">
        <f>IF(#REF!="","x",#REF!)</f>
        <v>#REF!</v>
      </c>
      <c r="BQ186" s="135" t="e">
        <f>IF(#REF!="","x",#REF!)</f>
        <v>#REF!</v>
      </c>
      <c r="BR186" s="135" t="e">
        <f>IF(#REF!="","x",#REF!)</f>
        <v>#REF!</v>
      </c>
      <c r="BS186" s="135" t="e">
        <f>IF(#REF!="","x",#REF!)</f>
        <v>#REF!</v>
      </c>
      <c r="BT186" s="135" t="e">
        <f>IF(#REF!="","x",#REF!)</f>
        <v>#REF!</v>
      </c>
      <c r="BU186" s="135" t="e">
        <f>IF(#REF!="","x",#REF!)</f>
        <v>#REF!</v>
      </c>
      <c r="BV186" s="135" t="e">
        <f>IF(#REF!="","x",#REF!)</f>
        <v>#REF!</v>
      </c>
      <c r="BW186" s="135" t="e">
        <f>IF(#REF!="","x",#REF!)</f>
        <v>#REF!</v>
      </c>
      <c r="BX186" s="135" t="e">
        <f>IF(#REF!="","x",#REF!)</f>
        <v>#REF!</v>
      </c>
      <c r="BY186" s="135" t="e">
        <f>IF(#REF!="","x",#REF!)</f>
        <v>#REF!</v>
      </c>
      <c r="BZ186" s="135" t="e">
        <f>IF(#REF!="","x",#REF!)</f>
        <v>#REF!</v>
      </c>
      <c r="CA186" s="135" t="e">
        <f>IF(#REF!="","x",#REF!)</f>
        <v>#REF!</v>
      </c>
      <c r="CB186" s="135" t="e">
        <f>IF(#REF!="","x",#REF!)</f>
        <v>#REF!</v>
      </c>
    </row>
    <row r="187" spans="1:80" x14ac:dyDescent="0.3">
      <c r="A187" s="111" t="s">
        <v>344</v>
      </c>
      <c r="B187" s="94" t="s">
        <v>343</v>
      </c>
      <c r="C187" s="135" t="e">
        <f>IF(#REF!="","x",#REF!)</f>
        <v>#REF!</v>
      </c>
      <c r="D187" s="135" t="e">
        <f>IF(#REF!="","x",#REF!)</f>
        <v>#REF!</v>
      </c>
      <c r="E187" s="135" t="e">
        <f>IF(#REF!="","x",#REF!)</f>
        <v>#REF!</v>
      </c>
      <c r="F187" s="135" t="e">
        <f>IF(#REF!="","x",#REF!)</f>
        <v>#REF!</v>
      </c>
      <c r="G187" s="135" t="e">
        <f>IF(#REF!="","x",#REF!)</f>
        <v>#REF!</v>
      </c>
      <c r="H187" s="135" t="e">
        <f>IF(#REF!="","x",#REF!)</f>
        <v>#REF!</v>
      </c>
      <c r="I187" s="135" t="e">
        <f>IF(#REF!="","x",#REF!)</f>
        <v>#REF!</v>
      </c>
      <c r="J187" s="135" t="e">
        <f>IF(#REF!="","x",#REF!)</f>
        <v>#REF!</v>
      </c>
      <c r="K187" s="135" t="e">
        <f>IF(#REF!="","x",#REF!)</f>
        <v>#REF!</v>
      </c>
      <c r="L187" s="135" t="e">
        <f>IF(#REF!="","x",#REF!)</f>
        <v>#REF!</v>
      </c>
      <c r="M187" s="135" t="e">
        <f>IF(#REF!="","x",#REF!)</f>
        <v>#REF!</v>
      </c>
      <c r="N187" s="135" t="e">
        <f>IF(#REF!="","x",#REF!)</f>
        <v>#REF!</v>
      </c>
      <c r="O187" s="135" t="e">
        <f>IF(#REF!="","x",#REF!)</f>
        <v>#REF!</v>
      </c>
      <c r="P187" s="135" t="e">
        <f>IF(#REF!="","x",#REF!)</f>
        <v>#REF!</v>
      </c>
      <c r="Q187" s="135" t="e">
        <f>IF(#REF!="","x",#REF!)</f>
        <v>#REF!</v>
      </c>
      <c r="R187" s="135" t="e">
        <f>IF(#REF!="","x",#REF!)</f>
        <v>#REF!</v>
      </c>
      <c r="S187" s="135" t="e">
        <f>IF(#REF!="","x",#REF!)</f>
        <v>#REF!</v>
      </c>
      <c r="T187" s="135" t="e">
        <f>IF(#REF!="","x",#REF!)</f>
        <v>#REF!</v>
      </c>
      <c r="U187" s="135" t="e">
        <f>IF(#REF!="","x",#REF!)</f>
        <v>#REF!</v>
      </c>
      <c r="V187" s="135" t="e">
        <f>IF(#REF!="","x",#REF!)</f>
        <v>#REF!</v>
      </c>
      <c r="W187" s="135" t="e">
        <f>IF(#REF!="","x",#REF!)</f>
        <v>#REF!</v>
      </c>
      <c r="X187" s="135" t="e">
        <f>IF(#REF!="","x",#REF!)</f>
        <v>#REF!</v>
      </c>
      <c r="Y187" s="135" t="e">
        <f>IF(#REF!="","x",#REF!)</f>
        <v>#REF!</v>
      </c>
      <c r="Z187" s="135" t="e">
        <f>IF(#REF!="","x",#REF!)</f>
        <v>#REF!</v>
      </c>
      <c r="AA187" s="135" t="e">
        <f>IF(#REF!="","x",#REF!)</f>
        <v>#REF!</v>
      </c>
      <c r="AB187" s="135" t="e">
        <f>IF(#REF!="","x",#REF!)</f>
        <v>#REF!</v>
      </c>
      <c r="AC187" s="135" t="e">
        <f>IF(#REF!="","x",#REF!)</f>
        <v>#REF!</v>
      </c>
      <c r="AD187" s="135" t="e">
        <f>IF(#REF!="","x",#REF!)</f>
        <v>#REF!</v>
      </c>
      <c r="AE187" s="135" t="e">
        <f>IF(#REF!="","x",#REF!)</f>
        <v>#REF!</v>
      </c>
      <c r="AF187" s="135" t="e">
        <f>IF(#REF!="","x",#REF!)</f>
        <v>#REF!</v>
      </c>
      <c r="AG187" s="135" t="e">
        <f>IF(#REF!="","x",#REF!)</f>
        <v>#REF!</v>
      </c>
      <c r="AH187" s="135" t="e">
        <f>IF(#REF!="","x",#REF!)</f>
        <v>#REF!</v>
      </c>
      <c r="AI187" s="135" t="e">
        <f>IF(#REF!="","x",#REF!)</f>
        <v>#REF!</v>
      </c>
      <c r="AJ187" s="135" t="e">
        <f>IF(#REF!="","x",#REF!)</f>
        <v>#REF!</v>
      </c>
      <c r="AK187" s="135" t="e">
        <f>IF(#REF!="","x",#REF!)</f>
        <v>#REF!</v>
      </c>
      <c r="AL187" s="135" t="e">
        <f>IF(#REF!="","x",#REF!)</f>
        <v>#REF!</v>
      </c>
      <c r="AM187" s="135" t="e">
        <f>IF(#REF!="","x",#REF!)</f>
        <v>#REF!</v>
      </c>
      <c r="AN187" s="135" t="e">
        <f>IF(#REF!="","x",#REF!)</f>
        <v>#REF!</v>
      </c>
      <c r="AO187" s="135" t="e">
        <f>IF(#REF!="","x",#REF!)</f>
        <v>#REF!</v>
      </c>
      <c r="AP187" s="135" t="e">
        <f>IF(#REF!="","x",#REF!)</f>
        <v>#REF!</v>
      </c>
      <c r="AQ187" s="135" t="e">
        <f>IF(#REF!="","x",#REF!)</f>
        <v>#REF!</v>
      </c>
      <c r="AR187" s="135" t="e">
        <f>IF(#REF!="","x",#REF!)</f>
        <v>#REF!</v>
      </c>
      <c r="AS187" s="135" t="e">
        <f>IF(#REF!="","x",#REF!)</f>
        <v>#REF!</v>
      </c>
      <c r="AT187" s="135" t="e">
        <f>IF(#REF!="","x",#REF!)</f>
        <v>#REF!</v>
      </c>
      <c r="AU187" s="135" t="e">
        <f>IF(#REF!="","x",#REF!)</f>
        <v>#REF!</v>
      </c>
      <c r="AV187" s="135" t="e">
        <f>IF(#REF!="","x",#REF!)</f>
        <v>#REF!</v>
      </c>
      <c r="AW187" s="135" t="e">
        <f>IF(#REF!="","x",#REF!)</f>
        <v>#REF!</v>
      </c>
      <c r="AX187" s="135" t="e">
        <f>IF(#REF!="","x",#REF!)</f>
        <v>#REF!</v>
      </c>
      <c r="AY187" s="135" t="e">
        <f>IF(#REF!="","x",#REF!)</f>
        <v>#REF!</v>
      </c>
      <c r="AZ187" s="135" t="e">
        <f>IF(#REF!="","x",#REF!)</f>
        <v>#REF!</v>
      </c>
      <c r="BA187" s="135" t="e">
        <f>IF(#REF!="","x",#REF!)</f>
        <v>#REF!</v>
      </c>
      <c r="BB187" s="135" t="e">
        <f>IF(#REF!="","x",#REF!)</f>
        <v>#REF!</v>
      </c>
      <c r="BC187" s="135" t="e">
        <f>IF(#REF!="","x",#REF!)</f>
        <v>#REF!</v>
      </c>
      <c r="BD187" s="135" t="e">
        <f>IF(#REF!="","x",#REF!)</f>
        <v>#REF!</v>
      </c>
      <c r="BE187" s="174" t="e">
        <f>IF(#REF!="","x",YEAR(#REF!))</f>
        <v>#REF!</v>
      </c>
      <c r="BF187" s="174" t="e">
        <f>IF(#REF!="","x",YEAR(#REF!))</f>
        <v>#REF!</v>
      </c>
      <c r="BG187" s="174" t="e">
        <f>IF(#REF!="","x",YEAR(#REF!))</f>
        <v>#REF!</v>
      </c>
      <c r="BH187" s="135" t="e">
        <f>IF(#REF!="","x",#REF!)</f>
        <v>#REF!</v>
      </c>
      <c r="BI187" s="135" t="e">
        <f>IF(#REF!="","x",#REF!)</f>
        <v>#REF!</v>
      </c>
      <c r="BJ187" s="135" t="e">
        <f>IF(#REF!="","x",#REF!)</f>
        <v>#REF!</v>
      </c>
      <c r="BK187" s="135" t="e">
        <f>IF(#REF!="","x",#REF!)</f>
        <v>#REF!</v>
      </c>
      <c r="BL187" s="135" t="e">
        <f>IF(#REF!="","x",#REF!)</f>
        <v>#REF!</v>
      </c>
      <c r="BM187" s="135" t="e">
        <f>IF(#REF!="","x",#REF!)</f>
        <v>#REF!</v>
      </c>
      <c r="BN187" s="135" t="e">
        <f>IF(#REF!="","x",#REF!)</f>
        <v>#REF!</v>
      </c>
      <c r="BO187" s="135" t="e">
        <f>IF(#REF!="","x",#REF!)</f>
        <v>#REF!</v>
      </c>
      <c r="BP187" s="135" t="e">
        <f>IF(#REF!="","x",#REF!)</f>
        <v>#REF!</v>
      </c>
      <c r="BQ187" s="135" t="e">
        <f>IF(#REF!="","x",#REF!)</f>
        <v>#REF!</v>
      </c>
      <c r="BR187" s="135" t="e">
        <f>IF(#REF!="","x",#REF!)</f>
        <v>#REF!</v>
      </c>
      <c r="BS187" s="135" t="e">
        <f>IF(#REF!="","x",#REF!)</f>
        <v>#REF!</v>
      </c>
      <c r="BT187" s="135" t="e">
        <f>IF(#REF!="","x",#REF!)</f>
        <v>#REF!</v>
      </c>
      <c r="BU187" s="135" t="e">
        <f>IF(#REF!="","x",#REF!)</f>
        <v>#REF!</v>
      </c>
      <c r="BV187" s="135" t="e">
        <f>IF(#REF!="","x",#REF!)</f>
        <v>#REF!</v>
      </c>
      <c r="BW187" s="135" t="e">
        <f>IF(#REF!="","x",#REF!)</f>
        <v>#REF!</v>
      </c>
      <c r="BX187" s="135" t="e">
        <f>IF(#REF!="","x",#REF!)</f>
        <v>#REF!</v>
      </c>
      <c r="BY187" s="135" t="e">
        <f>IF(#REF!="","x",#REF!)</f>
        <v>#REF!</v>
      </c>
      <c r="BZ187" s="135" t="e">
        <f>IF(#REF!="","x",#REF!)</f>
        <v>#REF!</v>
      </c>
      <c r="CA187" s="135" t="e">
        <f>IF(#REF!="","x",#REF!)</f>
        <v>#REF!</v>
      </c>
      <c r="CB187" s="135" t="e">
        <f>IF(#REF!="","x",#REF!)</f>
        <v>#REF!</v>
      </c>
    </row>
    <row r="188" spans="1:80" x14ac:dyDescent="0.3">
      <c r="A188" s="111" t="s">
        <v>346</v>
      </c>
      <c r="B188" s="94" t="s">
        <v>345</v>
      </c>
      <c r="C188" s="135" t="e">
        <f>IF(#REF!="","x",#REF!)</f>
        <v>#REF!</v>
      </c>
      <c r="D188" s="135" t="e">
        <f>IF(#REF!="","x",#REF!)</f>
        <v>#REF!</v>
      </c>
      <c r="E188" s="135" t="e">
        <f>IF(#REF!="","x",#REF!)</f>
        <v>#REF!</v>
      </c>
      <c r="F188" s="135" t="e">
        <f>IF(#REF!="","x",#REF!)</f>
        <v>#REF!</v>
      </c>
      <c r="G188" s="135" t="e">
        <f>IF(#REF!="","x",#REF!)</f>
        <v>#REF!</v>
      </c>
      <c r="H188" s="135" t="e">
        <f>IF(#REF!="","x",#REF!)</f>
        <v>#REF!</v>
      </c>
      <c r="I188" s="135" t="e">
        <f>IF(#REF!="","x",#REF!)</f>
        <v>#REF!</v>
      </c>
      <c r="J188" s="135" t="e">
        <f>IF(#REF!="","x",#REF!)</f>
        <v>#REF!</v>
      </c>
      <c r="K188" s="135" t="e">
        <f>IF(#REF!="","x",#REF!)</f>
        <v>#REF!</v>
      </c>
      <c r="L188" s="135" t="e">
        <f>IF(#REF!="","x",#REF!)</f>
        <v>#REF!</v>
      </c>
      <c r="M188" s="135" t="e">
        <f>IF(#REF!="","x",#REF!)</f>
        <v>#REF!</v>
      </c>
      <c r="N188" s="135" t="e">
        <f>IF(#REF!="","x",#REF!)</f>
        <v>#REF!</v>
      </c>
      <c r="O188" s="135" t="e">
        <f>IF(#REF!="","x",#REF!)</f>
        <v>#REF!</v>
      </c>
      <c r="P188" s="135" t="e">
        <f>IF(#REF!="","x",#REF!)</f>
        <v>#REF!</v>
      </c>
      <c r="Q188" s="135" t="e">
        <f>IF(#REF!="","x",#REF!)</f>
        <v>#REF!</v>
      </c>
      <c r="R188" s="135" t="e">
        <f>IF(#REF!="","x",#REF!)</f>
        <v>#REF!</v>
      </c>
      <c r="S188" s="135" t="e">
        <f>IF(#REF!="","x",#REF!)</f>
        <v>#REF!</v>
      </c>
      <c r="T188" s="135" t="e">
        <f>IF(#REF!="","x",#REF!)</f>
        <v>#REF!</v>
      </c>
      <c r="U188" s="135" t="e">
        <f>IF(#REF!="","x",#REF!)</f>
        <v>#REF!</v>
      </c>
      <c r="V188" s="135" t="e">
        <f>IF(#REF!="","x",#REF!)</f>
        <v>#REF!</v>
      </c>
      <c r="W188" s="135" t="e">
        <f>IF(#REF!="","x",#REF!)</f>
        <v>#REF!</v>
      </c>
      <c r="X188" s="135" t="e">
        <f>IF(#REF!="","x",#REF!)</f>
        <v>#REF!</v>
      </c>
      <c r="Y188" s="135" t="e">
        <f>IF(#REF!="","x",#REF!)</f>
        <v>#REF!</v>
      </c>
      <c r="Z188" s="135" t="e">
        <f>IF(#REF!="","x",#REF!)</f>
        <v>#REF!</v>
      </c>
      <c r="AA188" s="135" t="e">
        <f>IF(#REF!="","x",#REF!)</f>
        <v>#REF!</v>
      </c>
      <c r="AB188" s="135" t="e">
        <f>IF(#REF!="","x",#REF!)</f>
        <v>#REF!</v>
      </c>
      <c r="AC188" s="135" t="e">
        <f>IF(#REF!="","x",#REF!)</f>
        <v>#REF!</v>
      </c>
      <c r="AD188" s="135" t="e">
        <f>IF(#REF!="","x",#REF!)</f>
        <v>#REF!</v>
      </c>
      <c r="AE188" s="135" t="e">
        <f>IF(#REF!="","x",#REF!)</f>
        <v>#REF!</v>
      </c>
      <c r="AF188" s="135" t="e">
        <f>IF(#REF!="","x",#REF!)</f>
        <v>#REF!</v>
      </c>
      <c r="AG188" s="135" t="e">
        <f>IF(#REF!="","x",#REF!)</f>
        <v>#REF!</v>
      </c>
      <c r="AH188" s="135" t="e">
        <f>IF(#REF!="","x",#REF!)</f>
        <v>#REF!</v>
      </c>
      <c r="AI188" s="135" t="e">
        <f>IF(#REF!="","x",#REF!)</f>
        <v>#REF!</v>
      </c>
      <c r="AJ188" s="135" t="e">
        <f>IF(#REF!="","x",#REF!)</f>
        <v>#REF!</v>
      </c>
      <c r="AK188" s="135" t="e">
        <f>IF(#REF!="","x",#REF!)</f>
        <v>#REF!</v>
      </c>
      <c r="AL188" s="135" t="e">
        <f>IF(#REF!="","x",#REF!)</f>
        <v>#REF!</v>
      </c>
      <c r="AM188" s="135" t="e">
        <f>IF(#REF!="","x",#REF!)</f>
        <v>#REF!</v>
      </c>
      <c r="AN188" s="135" t="e">
        <f>IF(#REF!="","x",#REF!)</f>
        <v>#REF!</v>
      </c>
      <c r="AO188" s="135" t="e">
        <f>IF(#REF!="","x",#REF!)</f>
        <v>#REF!</v>
      </c>
      <c r="AP188" s="135" t="e">
        <f>IF(#REF!="","x",#REF!)</f>
        <v>#REF!</v>
      </c>
      <c r="AQ188" s="135" t="e">
        <f>IF(#REF!="","x",#REF!)</f>
        <v>#REF!</v>
      </c>
      <c r="AR188" s="135" t="e">
        <f>IF(#REF!="","x",#REF!)</f>
        <v>#REF!</v>
      </c>
      <c r="AS188" s="135" t="e">
        <f>IF(#REF!="","x",#REF!)</f>
        <v>#REF!</v>
      </c>
      <c r="AT188" s="135" t="e">
        <f>IF(#REF!="","x",#REF!)</f>
        <v>#REF!</v>
      </c>
      <c r="AU188" s="135" t="e">
        <f>IF(#REF!="","x",#REF!)</f>
        <v>#REF!</v>
      </c>
      <c r="AV188" s="135" t="e">
        <f>IF(#REF!="","x",#REF!)</f>
        <v>#REF!</v>
      </c>
      <c r="AW188" s="135" t="e">
        <f>IF(#REF!="","x",#REF!)</f>
        <v>#REF!</v>
      </c>
      <c r="AX188" s="135" t="e">
        <f>IF(#REF!="","x",#REF!)</f>
        <v>#REF!</v>
      </c>
      <c r="AY188" s="135" t="e">
        <f>IF(#REF!="","x",#REF!)</f>
        <v>#REF!</v>
      </c>
      <c r="AZ188" s="135" t="e">
        <f>IF(#REF!="","x",#REF!)</f>
        <v>#REF!</v>
      </c>
      <c r="BA188" s="135" t="e">
        <f>IF(#REF!="","x",#REF!)</f>
        <v>#REF!</v>
      </c>
      <c r="BB188" s="135" t="e">
        <f>IF(#REF!="","x",#REF!)</f>
        <v>#REF!</v>
      </c>
      <c r="BC188" s="135" t="e">
        <f>IF(#REF!="","x",#REF!)</f>
        <v>#REF!</v>
      </c>
      <c r="BD188" s="135" t="e">
        <f>IF(#REF!="","x",#REF!)</f>
        <v>#REF!</v>
      </c>
      <c r="BE188" s="174" t="e">
        <f>IF(#REF!="","x",YEAR(#REF!))</f>
        <v>#REF!</v>
      </c>
      <c r="BF188" s="174" t="e">
        <f>IF(#REF!="","x",YEAR(#REF!))</f>
        <v>#REF!</v>
      </c>
      <c r="BG188" s="174" t="e">
        <f>IF(#REF!="","x",YEAR(#REF!))</f>
        <v>#REF!</v>
      </c>
      <c r="BH188" s="135" t="e">
        <f>IF(#REF!="","x",#REF!)</f>
        <v>#REF!</v>
      </c>
      <c r="BI188" s="135" t="e">
        <f>IF(#REF!="","x",#REF!)</f>
        <v>#REF!</v>
      </c>
      <c r="BJ188" s="135" t="e">
        <f>IF(#REF!="","x",#REF!)</f>
        <v>#REF!</v>
      </c>
      <c r="BK188" s="135" t="e">
        <f>IF(#REF!="","x",#REF!)</f>
        <v>#REF!</v>
      </c>
      <c r="BL188" s="135" t="e">
        <f>IF(#REF!="","x",#REF!)</f>
        <v>#REF!</v>
      </c>
      <c r="BM188" s="135" t="e">
        <f>IF(#REF!="","x",#REF!)</f>
        <v>#REF!</v>
      </c>
      <c r="BN188" s="135" t="e">
        <f>IF(#REF!="","x",#REF!)</f>
        <v>#REF!</v>
      </c>
      <c r="BO188" s="135" t="e">
        <f>IF(#REF!="","x",#REF!)</f>
        <v>#REF!</v>
      </c>
      <c r="BP188" s="135" t="e">
        <f>IF(#REF!="","x",#REF!)</f>
        <v>#REF!</v>
      </c>
      <c r="BQ188" s="135" t="e">
        <f>IF(#REF!="","x",#REF!)</f>
        <v>#REF!</v>
      </c>
      <c r="BR188" s="135" t="e">
        <f>IF(#REF!="","x",#REF!)</f>
        <v>#REF!</v>
      </c>
      <c r="BS188" s="135" t="e">
        <f>IF(#REF!="","x",#REF!)</f>
        <v>#REF!</v>
      </c>
      <c r="BT188" s="135" t="e">
        <f>IF(#REF!="","x",#REF!)</f>
        <v>#REF!</v>
      </c>
      <c r="BU188" s="135" t="e">
        <f>IF(#REF!="","x",#REF!)</f>
        <v>#REF!</v>
      </c>
      <c r="BV188" s="135" t="e">
        <f>IF(#REF!="","x",#REF!)</f>
        <v>#REF!</v>
      </c>
      <c r="BW188" s="135" t="e">
        <f>IF(#REF!="","x",#REF!)</f>
        <v>#REF!</v>
      </c>
      <c r="BX188" s="135" t="e">
        <f>IF(#REF!="","x",#REF!)</f>
        <v>#REF!</v>
      </c>
      <c r="BY188" s="135" t="e">
        <f>IF(#REF!="","x",#REF!)</f>
        <v>#REF!</v>
      </c>
      <c r="BZ188" s="135" t="e">
        <f>IF(#REF!="","x",#REF!)</f>
        <v>#REF!</v>
      </c>
      <c r="CA188" s="135" t="e">
        <f>IF(#REF!="","x",#REF!)</f>
        <v>#REF!</v>
      </c>
      <c r="CB188" s="135" t="e">
        <f>IF(#REF!="","x",#REF!)</f>
        <v>#REF!</v>
      </c>
    </row>
    <row r="189" spans="1:80" x14ac:dyDescent="0.3">
      <c r="A189" s="111" t="s">
        <v>348</v>
      </c>
      <c r="B189" s="94" t="s">
        <v>347</v>
      </c>
      <c r="C189" s="135" t="e">
        <f>IF(#REF!="","x",#REF!)</f>
        <v>#REF!</v>
      </c>
      <c r="D189" s="135" t="e">
        <f>IF(#REF!="","x",#REF!)</f>
        <v>#REF!</v>
      </c>
      <c r="E189" s="135" t="e">
        <f>IF(#REF!="","x",#REF!)</f>
        <v>#REF!</v>
      </c>
      <c r="F189" s="135" t="e">
        <f>IF(#REF!="","x",#REF!)</f>
        <v>#REF!</v>
      </c>
      <c r="G189" s="135" t="e">
        <f>IF(#REF!="","x",#REF!)</f>
        <v>#REF!</v>
      </c>
      <c r="H189" s="135" t="e">
        <f>IF(#REF!="","x",#REF!)</f>
        <v>#REF!</v>
      </c>
      <c r="I189" s="135" t="e">
        <f>IF(#REF!="","x",#REF!)</f>
        <v>#REF!</v>
      </c>
      <c r="J189" s="135" t="e">
        <f>IF(#REF!="","x",#REF!)</f>
        <v>#REF!</v>
      </c>
      <c r="K189" s="135" t="e">
        <f>IF(#REF!="","x",#REF!)</f>
        <v>#REF!</v>
      </c>
      <c r="L189" s="135" t="e">
        <f>IF(#REF!="","x",#REF!)</f>
        <v>#REF!</v>
      </c>
      <c r="M189" s="135" t="e">
        <f>IF(#REF!="","x",#REF!)</f>
        <v>#REF!</v>
      </c>
      <c r="N189" s="135" t="e">
        <f>IF(#REF!="","x",#REF!)</f>
        <v>#REF!</v>
      </c>
      <c r="O189" s="135" t="e">
        <f>IF(#REF!="","x",#REF!)</f>
        <v>#REF!</v>
      </c>
      <c r="P189" s="135" t="e">
        <f>IF(#REF!="","x",#REF!)</f>
        <v>#REF!</v>
      </c>
      <c r="Q189" s="135" t="e">
        <f>IF(#REF!="","x",#REF!)</f>
        <v>#REF!</v>
      </c>
      <c r="R189" s="135" t="e">
        <f>IF(#REF!="","x",#REF!)</f>
        <v>#REF!</v>
      </c>
      <c r="S189" s="135" t="e">
        <f>IF(#REF!="","x",#REF!)</f>
        <v>#REF!</v>
      </c>
      <c r="T189" s="135" t="e">
        <f>IF(#REF!="","x",#REF!)</f>
        <v>#REF!</v>
      </c>
      <c r="U189" s="135" t="e">
        <f>IF(#REF!="","x",#REF!)</f>
        <v>#REF!</v>
      </c>
      <c r="V189" s="135" t="e">
        <f>IF(#REF!="","x",#REF!)</f>
        <v>#REF!</v>
      </c>
      <c r="W189" s="135" t="e">
        <f>IF(#REF!="","x",#REF!)</f>
        <v>#REF!</v>
      </c>
      <c r="X189" s="135" t="e">
        <f>IF(#REF!="","x",#REF!)</f>
        <v>#REF!</v>
      </c>
      <c r="Y189" s="135" t="e">
        <f>IF(#REF!="","x",#REF!)</f>
        <v>#REF!</v>
      </c>
      <c r="Z189" s="135" t="e">
        <f>IF(#REF!="","x",#REF!)</f>
        <v>#REF!</v>
      </c>
      <c r="AA189" s="135" t="e">
        <f>IF(#REF!="","x",#REF!)</f>
        <v>#REF!</v>
      </c>
      <c r="AB189" s="135" t="e">
        <f>IF(#REF!="","x",#REF!)</f>
        <v>#REF!</v>
      </c>
      <c r="AC189" s="135" t="e">
        <f>IF(#REF!="","x",#REF!)</f>
        <v>#REF!</v>
      </c>
      <c r="AD189" s="135" t="e">
        <f>IF(#REF!="","x",#REF!)</f>
        <v>#REF!</v>
      </c>
      <c r="AE189" s="135" t="e">
        <f>IF(#REF!="","x",#REF!)</f>
        <v>#REF!</v>
      </c>
      <c r="AF189" s="135" t="e">
        <f>IF(#REF!="","x",#REF!)</f>
        <v>#REF!</v>
      </c>
      <c r="AG189" s="135" t="e">
        <f>IF(#REF!="","x",#REF!)</f>
        <v>#REF!</v>
      </c>
      <c r="AH189" s="135" t="e">
        <f>IF(#REF!="","x",#REF!)</f>
        <v>#REF!</v>
      </c>
      <c r="AI189" s="135" t="e">
        <f>IF(#REF!="","x",#REF!)</f>
        <v>#REF!</v>
      </c>
      <c r="AJ189" s="135" t="e">
        <f>IF(#REF!="","x",#REF!)</f>
        <v>#REF!</v>
      </c>
      <c r="AK189" s="135" t="e">
        <f>IF(#REF!="","x",#REF!)</f>
        <v>#REF!</v>
      </c>
      <c r="AL189" s="135" t="e">
        <f>IF(#REF!="","x",#REF!)</f>
        <v>#REF!</v>
      </c>
      <c r="AM189" s="135" t="e">
        <f>IF(#REF!="","x",#REF!)</f>
        <v>#REF!</v>
      </c>
      <c r="AN189" s="135" t="e">
        <f>IF(#REF!="","x",#REF!)</f>
        <v>#REF!</v>
      </c>
      <c r="AO189" s="135" t="e">
        <f>IF(#REF!="","x",#REF!)</f>
        <v>#REF!</v>
      </c>
      <c r="AP189" s="135" t="e">
        <f>IF(#REF!="","x",#REF!)</f>
        <v>#REF!</v>
      </c>
      <c r="AQ189" s="135" t="e">
        <f>IF(#REF!="","x",#REF!)</f>
        <v>#REF!</v>
      </c>
      <c r="AR189" s="135" t="e">
        <f>IF(#REF!="","x",#REF!)</f>
        <v>#REF!</v>
      </c>
      <c r="AS189" s="135" t="e">
        <f>IF(#REF!="","x",#REF!)</f>
        <v>#REF!</v>
      </c>
      <c r="AT189" s="135" t="e">
        <f>IF(#REF!="","x",#REF!)</f>
        <v>#REF!</v>
      </c>
      <c r="AU189" s="135" t="e">
        <f>IF(#REF!="","x",#REF!)</f>
        <v>#REF!</v>
      </c>
      <c r="AV189" s="135" t="e">
        <f>IF(#REF!="","x",#REF!)</f>
        <v>#REF!</v>
      </c>
      <c r="AW189" s="135" t="e">
        <f>IF(#REF!="","x",#REF!)</f>
        <v>#REF!</v>
      </c>
      <c r="AX189" s="135" t="e">
        <f>IF(#REF!="","x",#REF!)</f>
        <v>#REF!</v>
      </c>
      <c r="AY189" s="135" t="e">
        <f>IF(#REF!="","x",#REF!)</f>
        <v>#REF!</v>
      </c>
      <c r="AZ189" s="135" t="e">
        <f>IF(#REF!="","x",#REF!)</f>
        <v>#REF!</v>
      </c>
      <c r="BA189" s="135" t="e">
        <f>IF(#REF!="","x",#REF!)</f>
        <v>#REF!</v>
      </c>
      <c r="BB189" s="135" t="e">
        <f>IF(#REF!="","x",#REF!)</f>
        <v>#REF!</v>
      </c>
      <c r="BC189" s="135" t="e">
        <f>IF(#REF!="","x",#REF!)</f>
        <v>#REF!</v>
      </c>
      <c r="BD189" s="135" t="e">
        <f>IF(#REF!="","x",#REF!)</f>
        <v>#REF!</v>
      </c>
      <c r="BE189" s="174" t="e">
        <f>IF(#REF!="","x",YEAR(#REF!))</f>
        <v>#REF!</v>
      </c>
      <c r="BF189" s="174" t="e">
        <f>IF(#REF!="","x",YEAR(#REF!))</f>
        <v>#REF!</v>
      </c>
      <c r="BG189" s="174" t="e">
        <f>IF(#REF!="","x",YEAR(#REF!))</f>
        <v>#REF!</v>
      </c>
      <c r="BH189" s="135" t="e">
        <f>IF(#REF!="","x",#REF!)</f>
        <v>#REF!</v>
      </c>
      <c r="BI189" s="135" t="e">
        <f>IF(#REF!="","x",#REF!)</f>
        <v>#REF!</v>
      </c>
      <c r="BJ189" s="135" t="e">
        <f>IF(#REF!="","x",#REF!)</f>
        <v>#REF!</v>
      </c>
      <c r="BK189" s="135" t="e">
        <f>IF(#REF!="","x",#REF!)</f>
        <v>#REF!</v>
      </c>
      <c r="BL189" s="135" t="e">
        <f>IF(#REF!="","x",#REF!)</f>
        <v>#REF!</v>
      </c>
      <c r="BM189" s="135" t="e">
        <f>IF(#REF!="","x",#REF!)</f>
        <v>#REF!</v>
      </c>
      <c r="BN189" s="135" t="e">
        <f>IF(#REF!="","x",#REF!)</f>
        <v>#REF!</v>
      </c>
      <c r="BO189" s="135" t="e">
        <f>IF(#REF!="","x",#REF!)</f>
        <v>#REF!</v>
      </c>
      <c r="BP189" s="135" t="e">
        <f>IF(#REF!="","x",#REF!)</f>
        <v>#REF!</v>
      </c>
      <c r="BQ189" s="135" t="e">
        <f>IF(#REF!="","x",#REF!)</f>
        <v>#REF!</v>
      </c>
      <c r="BR189" s="135" t="e">
        <f>IF(#REF!="","x",#REF!)</f>
        <v>#REF!</v>
      </c>
      <c r="BS189" s="135" t="e">
        <f>IF(#REF!="","x",#REF!)</f>
        <v>#REF!</v>
      </c>
      <c r="BT189" s="135" t="e">
        <f>IF(#REF!="","x",#REF!)</f>
        <v>#REF!</v>
      </c>
      <c r="BU189" s="135" t="e">
        <f>IF(#REF!="","x",#REF!)</f>
        <v>#REF!</v>
      </c>
      <c r="BV189" s="135" t="e">
        <f>IF(#REF!="","x",#REF!)</f>
        <v>#REF!</v>
      </c>
      <c r="BW189" s="135" t="e">
        <f>IF(#REF!="","x",#REF!)</f>
        <v>#REF!</v>
      </c>
      <c r="BX189" s="135" t="e">
        <f>IF(#REF!="","x",#REF!)</f>
        <v>#REF!</v>
      </c>
      <c r="BY189" s="135" t="e">
        <f>IF(#REF!="","x",#REF!)</f>
        <v>#REF!</v>
      </c>
      <c r="BZ189" s="135" t="e">
        <f>IF(#REF!="","x",#REF!)</f>
        <v>#REF!</v>
      </c>
      <c r="CA189" s="135" t="e">
        <f>IF(#REF!="","x",#REF!)</f>
        <v>#REF!</v>
      </c>
      <c r="CB189" s="135" t="e">
        <f>IF(#REF!="","x",#REF!)</f>
        <v>#REF!</v>
      </c>
    </row>
    <row r="190" spans="1:80" x14ac:dyDescent="0.3">
      <c r="A190" s="111" t="s">
        <v>664</v>
      </c>
      <c r="B190" s="94" t="s">
        <v>349</v>
      </c>
      <c r="C190" s="135" t="e">
        <f>IF(#REF!="","x",#REF!)</f>
        <v>#REF!</v>
      </c>
      <c r="D190" s="135" t="e">
        <f>IF(#REF!="","x",#REF!)</f>
        <v>#REF!</v>
      </c>
      <c r="E190" s="135" t="e">
        <f>IF(#REF!="","x",#REF!)</f>
        <v>#REF!</v>
      </c>
      <c r="F190" s="135" t="e">
        <f>IF(#REF!="","x",#REF!)</f>
        <v>#REF!</v>
      </c>
      <c r="G190" s="135" t="e">
        <f>IF(#REF!="","x",#REF!)</f>
        <v>#REF!</v>
      </c>
      <c r="H190" s="135" t="e">
        <f>IF(#REF!="","x",#REF!)</f>
        <v>#REF!</v>
      </c>
      <c r="I190" s="135" t="e">
        <f>IF(#REF!="","x",#REF!)</f>
        <v>#REF!</v>
      </c>
      <c r="J190" s="135" t="e">
        <f>IF(#REF!="","x",#REF!)</f>
        <v>#REF!</v>
      </c>
      <c r="K190" s="135" t="e">
        <f>IF(#REF!="","x",#REF!)</f>
        <v>#REF!</v>
      </c>
      <c r="L190" s="135" t="e">
        <f>IF(#REF!="","x",#REF!)</f>
        <v>#REF!</v>
      </c>
      <c r="M190" s="135" t="e">
        <f>IF(#REF!="","x",#REF!)</f>
        <v>#REF!</v>
      </c>
      <c r="N190" s="135" t="e">
        <f>IF(#REF!="","x",#REF!)</f>
        <v>#REF!</v>
      </c>
      <c r="O190" s="135" t="e">
        <f>IF(#REF!="","x",#REF!)</f>
        <v>#REF!</v>
      </c>
      <c r="P190" s="135" t="e">
        <f>IF(#REF!="","x",#REF!)</f>
        <v>#REF!</v>
      </c>
      <c r="Q190" s="135" t="e">
        <f>IF(#REF!="","x",#REF!)</f>
        <v>#REF!</v>
      </c>
      <c r="R190" s="135" t="e">
        <f>IF(#REF!="","x",#REF!)</f>
        <v>#REF!</v>
      </c>
      <c r="S190" s="135" t="e">
        <f>IF(#REF!="","x",#REF!)</f>
        <v>#REF!</v>
      </c>
      <c r="T190" s="135" t="e">
        <f>IF(#REF!="","x",#REF!)</f>
        <v>#REF!</v>
      </c>
      <c r="U190" s="135" t="e">
        <f>IF(#REF!="","x",#REF!)</f>
        <v>#REF!</v>
      </c>
      <c r="V190" s="135" t="e">
        <f>IF(#REF!="","x",#REF!)</f>
        <v>#REF!</v>
      </c>
      <c r="W190" s="135" t="e">
        <f>IF(#REF!="","x",#REF!)</f>
        <v>#REF!</v>
      </c>
      <c r="X190" s="135" t="e">
        <f>IF(#REF!="","x",#REF!)</f>
        <v>#REF!</v>
      </c>
      <c r="Y190" s="135" t="e">
        <f>IF(#REF!="","x",#REF!)</f>
        <v>#REF!</v>
      </c>
      <c r="Z190" s="135" t="e">
        <f>IF(#REF!="","x",#REF!)</f>
        <v>#REF!</v>
      </c>
      <c r="AA190" s="135" t="e">
        <f>IF(#REF!="","x",#REF!)</f>
        <v>#REF!</v>
      </c>
      <c r="AB190" s="135" t="e">
        <f>IF(#REF!="","x",#REF!)</f>
        <v>#REF!</v>
      </c>
      <c r="AC190" s="135" t="e">
        <f>IF(#REF!="","x",#REF!)</f>
        <v>#REF!</v>
      </c>
      <c r="AD190" s="135" t="e">
        <f>IF(#REF!="","x",#REF!)</f>
        <v>#REF!</v>
      </c>
      <c r="AE190" s="135" t="e">
        <f>IF(#REF!="","x",#REF!)</f>
        <v>#REF!</v>
      </c>
      <c r="AF190" s="135" t="e">
        <f>IF(#REF!="","x",#REF!)</f>
        <v>#REF!</v>
      </c>
      <c r="AG190" s="135" t="e">
        <f>IF(#REF!="","x",#REF!)</f>
        <v>#REF!</v>
      </c>
      <c r="AH190" s="135" t="e">
        <f>IF(#REF!="","x",#REF!)</f>
        <v>#REF!</v>
      </c>
      <c r="AI190" s="135" t="e">
        <f>IF(#REF!="","x",#REF!)</f>
        <v>#REF!</v>
      </c>
      <c r="AJ190" s="135" t="e">
        <f>IF(#REF!="","x",#REF!)</f>
        <v>#REF!</v>
      </c>
      <c r="AK190" s="135" t="e">
        <f>IF(#REF!="","x",#REF!)</f>
        <v>#REF!</v>
      </c>
      <c r="AL190" s="135" t="e">
        <f>IF(#REF!="","x",#REF!)</f>
        <v>#REF!</v>
      </c>
      <c r="AM190" s="135" t="e">
        <f>IF(#REF!="","x",#REF!)</f>
        <v>#REF!</v>
      </c>
      <c r="AN190" s="135" t="e">
        <f>IF(#REF!="","x",#REF!)</f>
        <v>#REF!</v>
      </c>
      <c r="AO190" s="135" t="e">
        <f>IF(#REF!="","x",#REF!)</f>
        <v>#REF!</v>
      </c>
      <c r="AP190" s="135" t="e">
        <f>IF(#REF!="","x",#REF!)</f>
        <v>#REF!</v>
      </c>
      <c r="AQ190" s="135" t="e">
        <f>IF(#REF!="","x",#REF!)</f>
        <v>#REF!</v>
      </c>
      <c r="AR190" s="135" t="e">
        <f>IF(#REF!="","x",#REF!)</f>
        <v>#REF!</v>
      </c>
      <c r="AS190" s="135" t="e">
        <f>IF(#REF!="","x",#REF!)</f>
        <v>#REF!</v>
      </c>
      <c r="AT190" s="135" t="e">
        <f>IF(#REF!="","x",#REF!)</f>
        <v>#REF!</v>
      </c>
      <c r="AU190" s="135" t="e">
        <f>IF(#REF!="","x",#REF!)</f>
        <v>#REF!</v>
      </c>
      <c r="AV190" s="135" t="e">
        <f>IF(#REF!="","x",#REF!)</f>
        <v>#REF!</v>
      </c>
      <c r="AW190" s="135" t="e">
        <f>IF(#REF!="","x",#REF!)</f>
        <v>#REF!</v>
      </c>
      <c r="AX190" s="135" t="e">
        <f>IF(#REF!="","x",#REF!)</f>
        <v>#REF!</v>
      </c>
      <c r="AY190" s="135" t="e">
        <f>IF(#REF!="","x",#REF!)</f>
        <v>#REF!</v>
      </c>
      <c r="AZ190" s="135" t="e">
        <f>IF(#REF!="","x",#REF!)</f>
        <v>#REF!</v>
      </c>
      <c r="BA190" s="135" t="e">
        <f>IF(#REF!="","x",#REF!)</f>
        <v>#REF!</v>
      </c>
      <c r="BB190" s="135" t="e">
        <f>IF(#REF!="","x",#REF!)</f>
        <v>#REF!</v>
      </c>
      <c r="BC190" s="135" t="e">
        <f>IF(#REF!="","x",#REF!)</f>
        <v>#REF!</v>
      </c>
      <c r="BD190" s="135" t="e">
        <f>IF(#REF!="","x",#REF!)</f>
        <v>#REF!</v>
      </c>
      <c r="BE190" s="174" t="e">
        <f>IF(#REF!="","x",YEAR(#REF!))</f>
        <v>#REF!</v>
      </c>
      <c r="BF190" s="174" t="e">
        <f>IF(#REF!="","x",YEAR(#REF!))</f>
        <v>#REF!</v>
      </c>
      <c r="BG190" s="174" t="e">
        <f>IF(#REF!="","x",YEAR(#REF!))</f>
        <v>#REF!</v>
      </c>
      <c r="BH190" s="135" t="e">
        <f>IF(#REF!="","x",#REF!)</f>
        <v>#REF!</v>
      </c>
      <c r="BI190" s="135" t="e">
        <f>IF(#REF!="","x",#REF!)</f>
        <v>#REF!</v>
      </c>
      <c r="BJ190" s="135" t="e">
        <f>IF(#REF!="","x",#REF!)</f>
        <v>#REF!</v>
      </c>
      <c r="BK190" s="135" t="e">
        <f>IF(#REF!="","x",#REF!)</f>
        <v>#REF!</v>
      </c>
      <c r="BL190" s="135" t="e">
        <f>IF(#REF!="","x",#REF!)</f>
        <v>#REF!</v>
      </c>
      <c r="BM190" s="135" t="e">
        <f>IF(#REF!="","x",#REF!)</f>
        <v>#REF!</v>
      </c>
      <c r="BN190" s="135" t="e">
        <f>IF(#REF!="","x",#REF!)</f>
        <v>#REF!</v>
      </c>
      <c r="BO190" s="135" t="e">
        <f>IF(#REF!="","x",#REF!)</f>
        <v>#REF!</v>
      </c>
      <c r="BP190" s="135" t="e">
        <f>IF(#REF!="","x",#REF!)</f>
        <v>#REF!</v>
      </c>
      <c r="BQ190" s="135" t="e">
        <f>IF(#REF!="","x",#REF!)</f>
        <v>#REF!</v>
      </c>
      <c r="BR190" s="135" t="e">
        <f>IF(#REF!="","x",#REF!)</f>
        <v>#REF!</v>
      </c>
      <c r="BS190" s="135" t="e">
        <f>IF(#REF!="","x",#REF!)</f>
        <v>#REF!</v>
      </c>
      <c r="BT190" s="135" t="e">
        <f>IF(#REF!="","x",#REF!)</f>
        <v>#REF!</v>
      </c>
      <c r="BU190" s="135" t="e">
        <f>IF(#REF!="","x",#REF!)</f>
        <v>#REF!</v>
      </c>
      <c r="BV190" s="135" t="e">
        <f>IF(#REF!="","x",#REF!)</f>
        <v>#REF!</v>
      </c>
      <c r="BW190" s="135" t="e">
        <f>IF(#REF!="","x",#REF!)</f>
        <v>#REF!</v>
      </c>
      <c r="BX190" s="135" t="e">
        <f>IF(#REF!="","x",#REF!)</f>
        <v>#REF!</v>
      </c>
      <c r="BY190" s="135" t="e">
        <f>IF(#REF!="","x",#REF!)</f>
        <v>#REF!</v>
      </c>
      <c r="BZ190" s="135" t="e">
        <f>IF(#REF!="","x",#REF!)</f>
        <v>#REF!</v>
      </c>
      <c r="CA190" s="135" t="e">
        <f>IF(#REF!="","x",#REF!)</f>
        <v>#REF!</v>
      </c>
      <c r="CB190" s="135" t="e">
        <f>IF(#REF!="","x",#REF!)</f>
        <v>#REF!</v>
      </c>
    </row>
    <row r="191" spans="1:80" x14ac:dyDescent="0.3">
      <c r="A191" s="111" t="s">
        <v>373</v>
      </c>
      <c r="B191" s="94" t="s">
        <v>350</v>
      </c>
      <c r="C191" s="135" t="e">
        <f>IF(#REF!="","x",#REF!)</f>
        <v>#REF!</v>
      </c>
      <c r="D191" s="135" t="e">
        <f>IF(#REF!="","x",#REF!)</f>
        <v>#REF!</v>
      </c>
      <c r="E191" s="135" t="e">
        <f>IF(#REF!="","x",#REF!)</f>
        <v>#REF!</v>
      </c>
      <c r="F191" s="135" t="e">
        <f>IF(#REF!="","x",#REF!)</f>
        <v>#REF!</v>
      </c>
      <c r="G191" s="135" t="e">
        <f>IF(#REF!="","x",#REF!)</f>
        <v>#REF!</v>
      </c>
      <c r="H191" s="135" t="e">
        <f>IF(#REF!="","x",#REF!)</f>
        <v>#REF!</v>
      </c>
      <c r="I191" s="135" t="e">
        <f>IF(#REF!="","x",#REF!)</f>
        <v>#REF!</v>
      </c>
      <c r="J191" s="135" t="e">
        <f>IF(#REF!="","x",#REF!)</f>
        <v>#REF!</v>
      </c>
      <c r="K191" s="135" t="e">
        <f>IF(#REF!="","x",#REF!)</f>
        <v>#REF!</v>
      </c>
      <c r="L191" s="135" t="e">
        <f>IF(#REF!="","x",#REF!)</f>
        <v>#REF!</v>
      </c>
      <c r="M191" s="135" t="e">
        <f>IF(#REF!="","x",#REF!)</f>
        <v>#REF!</v>
      </c>
      <c r="N191" s="135" t="e">
        <f>IF(#REF!="","x",#REF!)</f>
        <v>#REF!</v>
      </c>
      <c r="O191" s="135" t="e">
        <f>IF(#REF!="","x",#REF!)</f>
        <v>#REF!</v>
      </c>
      <c r="P191" s="135" t="e">
        <f>IF(#REF!="","x",#REF!)</f>
        <v>#REF!</v>
      </c>
      <c r="Q191" s="135" t="e">
        <f>IF(#REF!="","x",#REF!)</f>
        <v>#REF!</v>
      </c>
      <c r="R191" s="135" t="e">
        <f>IF(#REF!="","x",#REF!)</f>
        <v>#REF!</v>
      </c>
      <c r="S191" s="135" t="e">
        <f>IF(#REF!="","x",#REF!)</f>
        <v>#REF!</v>
      </c>
      <c r="T191" s="135" t="e">
        <f>IF(#REF!="","x",#REF!)</f>
        <v>#REF!</v>
      </c>
      <c r="U191" s="135" t="e">
        <f>IF(#REF!="","x",#REF!)</f>
        <v>#REF!</v>
      </c>
      <c r="V191" s="135" t="e">
        <f>IF(#REF!="","x",#REF!)</f>
        <v>#REF!</v>
      </c>
      <c r="W191" s="135" t="e">
        <f>IF(#REF!="","x",#REF!)</f>
        <v>#REF!</v>
      </c>
      <c r="X191" s="135" t="e">
        <f>IF(#REF!="","x",#REF!)</f>
        <v>#REF!</v>
      </c>
      <c r="Y191" s="135" t="e">
        <f>IF(#REF!="","x",#REF!)</f>
        <v>#REF!</v>
      </c>
      <c r="Z191" s="135" t="e">
        <f>IF(#REF!="","x",#REF!)</f>
        <v>#REF!</v>
      </c>
      <c r="AA191" s="135" t="e">
        <f>IF(#REF!="","x",#REF!)</f>
        <v>#REF!</v>
      </c>
      <c r="AB191" s="135" t="e">
        <f>IF(#REF!="","x",#REF!)</f>
        <v>#REF!</v>
      </c>
      <c r="AC191" s="135" t="e">
        <f>IF(#REF!="","x",#REF!)</f>
        <v>#REF!</v>
      </c>
      <c r="AD191" s="135" t="e">
        <f>IF(#REF!="","x",#REF!)</f>
        <v>#REF!</v>
      </c>
      <c r="AE191" s="135" t="e">
        <f>IF(#REF!="","x",#REF!)</f>
        <v>#REF!</v>
      </c>
      <c r="AF191" s="135" t="e">
        <f>IF(#REF!="","x",#REF!)</f>
        <v>#REF!</v>
      </c>
      <c r="AG191" s="135" t="e">
        <f>IF(#REF!="","x",#REF!)</f>
        <v>#REF!</v>
      </c>
      <c r="AH191" s="135" t="e">
        <f>IF(#REF!="","x",#REF!)</f>
        <v>#REF!</v>
      </c>
      <c r="AI191" s="135" t="e">
        <f>IF(#REF!="","x",#REF!)</f>
        <v>#REF!</v>
      </c>
      <c r="AJ191" s="135" t="e">
        <f>IF(#REF!="","x",#REF!)</f>
        <v>#REF!</v>
      </c>
      <c r="AK191" s="135" t="e">
        <f>IF(#REF!="","x",#REF!)</f>
        <v>#REF!</v>
      </c>
      <c r="AL191" s="135" t="e">
        <f>IF(#REF!="","x",#REF!)</f>
        <v>#REF!</v>
      </c>
      <c r="AM191" s="135" t="e">
        <f>IF(#REF!="","x",#REF!)</f>
        <v>#REF!</v>
      </c>
      <c r="AN191" s="135" t="e">
        <f>IF(#REF!="","x",#REF!)</f>
        <v>#REF!</v>
      </c>
      <c r="AO191" s="135" t="e">
        <f>IF(#REF!="","x",#REF!)</f>
        <v>#REF!</v>
      </c>
      <c r="AP191" s="135" t="e">
        <f>IF(#REF!="","x",#REF!)</f>
        <v>#REF!</v>
      </c>
      <c r="AQ191" s="135" t="e">
        <f>IF(#REF!="","x",#REF!)</f>
        <v>#REF!</v>
      </c>
      <c r="AR191" s="135" t="e">
        <f>IF(#REF!="","x",#REF!)</f>
        <v>#REF!</v>
      </c>
      <c r="AS191" s="135" t="e">
        <f>IF(#REF!="","x",#REF!)</f>
        <v>#REF!</v>
      </c>
      <c r="AT191" s="135" t="e">
        <f>IF(#REF!="","x",#REF!)</f>
        <v>#REF!</v>
      </c>
      <c r="AU191" s="135" t="e">
        <f>IF(#REF!="","x",#REF!)</f>
        <v>#REF!</v>
      </c>
      <c r="AV191" s="135" t="e">
        <f>IF(#REF!="","x",#REF!)</f>
        <v>#REF!</v>
      </c>
      <c r="AW191" s="135" t="e">
        <f>IF(#REF!="","x",#REF!)</f>
        <v>#REF!</v>
      </c>
      <c r="AX191" s="135" t="e">
        <f>IF(#REF!="","x",#REF!)</f>
        <v>#REF!</v>
      </c>
      <c r="AY191" s="135" t="e">
        <f>IF(#REF!="","x",#REF!)</f>
        <v>#REF!</v>
      </c>
      <c r="AZ191" s="135" t="e">
        <f>IF(#REF!="","x",#REF!)</f>
        <v>#REF!</v>
      </c>
      <c r="BA191" s="135" t="e">
        <f>IF(#REF!="","x",#REF!)</f>
        <v>#REF!</v>
      </c>
      <c r="BB191" s="135" t="e">
        <f>IF(#REF!="","x",#REF!)</f>
        <v>#REF!</v>
      </c>
      <c r="BC191" s="135" t="e">
        <f>IF(#REF!="","x",#REF!)</f>
        <v>#REF!</v>
      </c>
      <c r="BD191" s="135" t="e">
        <f>IF(#REF!="","x",#REF!)</f>
        <v>#REF!</v>
      </c>
      <c r="BE191" s="174" t="e">
        <f>IF(#REF!="","x",YEAR(#REF!))</f>
        <v>#REF!</v>
      </c>
      <c r="BF191" s="174" t="e">
        <f>IF(#REF!="","x",YEAR(#REF!))</f>
        <v>#REF!</v>
      </c>
      <c r="BG191" s="174" t="e">
        <f>IF(#REF!="","x",YEAR(#REF!))</f>
        <v>#REF!</v>
      </c>
      <c r="BH191" s="135" t="e">
        <f>IF(#REF!="","x",#REF!)</f>
        <v>#REF!</v>
      </c>
      <c r="BI191" s="135" t="e">
        <f>IF(#REF!="","x",#REF!)</f>
        <v>#REF!</v>
      </c>
      <c r="BJ191" s="135" t="e">
        <f>IF(#REF!="","x",#REF!)</f>
        <v>#REF!</v>
      </c>
      <c r="BK191" s="135" t="e">
        <f>IF(#REF!="","x",#REF!)</f>
        <v>#REF!</v>
      </c>
      <c r="BL191" s="135" t="e">
        <f>IF(#REF!="","x",#REF!)</f>
        <v>#REF!</v>
      </c>
      <c r="BM191" s="135" t="e">
        <f>IF(#REF!="","x",#REF!)</f>
        <v>#REF!</v>
      </c>
      <c r="BN191" s="135" t="e">
        <f>IF(#REF!="","x",#REF!)</f>
        <v>#REF!</v>
      </c>
      <c r="BO191" s="135" t="e">
        <f>IF(#REF!="","x",#REF!)</f>
        <v>#REF!</v>
      </c>
      <c r="BP191" s="135" t="e">
        <f>IF(#REF!="","x",#REF!)</f>
        <v>#REF!</v>
      </c>
      <c r="BQ191" s="135" t="e">
        <f>IF(#REF!="","x",#REF!)</f>
        <v>#REF!</v>
      </c>
      <c r="BR191" s="135" t="e">
        <f>IF(#REF!="","x",#REF!)</f>
        <v>#REF!</v>
      </c>
      <c r="BS191" s="135" t="e">
        <f>IF(#REF!="","x",#REF!)</f>
        <v>#REF!</v>
      </c>
      <c r="BT191" s="135" t="e">
        <f>IF(#REF!="","x",#REF!)</f>
        <v>#REF!</v>
      </c>
      <c r="BU191" s="135" t="e">
        <f>IF(#REF!="","x",#REF!)</f>
        <v>#REF!</v>
      </c>
      <c r="BV191" s="135" t="e">
        <f>IF(#REF!="","x",#REF!)</f>
        <v>#REF!</v>
      </c>
      <c r="BW191" s="135" t="e">
        <f>IF(#REF!="","x",#REF!)</f>
        <v>#REF!</v>
      </c>
      <c r="BX191" s="135" t="e">
        <f>IF(#REF!="","x",#REF!)</f>
        <v>#REF!</v>
      </c>
      <c r="BY191" s="135" t="e">
        <f>IF(#REF!="","x",#REF!)</f>
        <v>#REF!</v>
      </c>
      <c r="BZ191" s="135" t="e">
        <f>IF(#REF!="","x",#REF!)</f>
        <v>#REF!</v>
      </c>
      <c r="CA191" s="135" t="e">
        <f>IF(#REF!="","x",#REF!)</f>
        <v>#REF!</v>
      </c>
      <c r="CB191" s="135" t="e">
        <f>IF(#REF!="","x",#REF!)</f>
        <v>#REF!</v>
      </c>
    </row>
    <row r="192" spans="1:80" x14ac:dyDescent="0.3">
      <c r="A192" s="111" t="s">
        <v>352</v>
      </c>
      <c r="B192" s="94" t="s">
        <v>351</v>
      </c>
      <c r="C192" s="135" t="e">
        <f>IF(#REF!="","x",#REF!)</f>
        <v>#REF!</v>
      </c>
      <c r="D192" s="135" t="e">
        <f>IF(#REF!="","x",#REF!)</f>
        <v>#REF!</v>
      </c>
      <c r="E192" s="135" t="e">
        <f>IF(#REF!="","x",#REF!)</f>
        <v>#REF!</v>
      </c>
      <c r="F192" s="135" t="e">
        <f>IF(#REF!="","x",#REF!)</f>
        <v>#REF!</v>
      </c>
      <c r="G192" s="135" t="e">
        <f>IF(#REF!="","x",#REF!)</f>
        <v>#REF!</v>
      </c>
      <c r="H192" s="135" t="e">
        <f>IF(#REF!="","x",#REF!)</f>
        <v>#REF!</v>
      </c>
      <c r="I192" s="135" t="e">
        <f>IF(#REF!="","x",#REF!)</f>
        <v>#REF!</v>
      </c>
      <c r="J192" s="135" t="e">
        <f>IF(#REF!="","x",#REF!)</f>
        <v>#REF!</v>
      </c>
      <c r="K192" s="135" t="e">
        <f>IF(#REF!="","x",#REF!)</f>
        <v>#REF!</v>
      </c>
      <c r="L192" s="135" t="e">
        <f>IF(#REF!="","x",#REF!)</f>
        <v>#REF!</v>
      </c>
      <c r="M192" s="135" t="e">
        <f>IF(#REF!="","x",#REF!)</f>
        <v>#REF!</v>
      </c>
      <c r="N192" s="135" t="e">
        <f>IF(#REF!="","x",#REF!)</f>
        <v>#REF!</v>
      </c>
      <c r="O192" s="135" t="e">
        <f>IF(#REF!="","x",#REF!)</f>
        <v>#REF!</v>
      </c>
      <c r="P192" s="135" t="e">
        <f>IF(#REF!="","x",#REF!)</f>
        <v>#REF!</v>
      </c>
      <c r="Q192" s="135" t="e">
        <f>IF(#REF!="","x",#REF!)</f>
        <v>#REF!</v>
      </c>
      <c r="R192" s="135" t="e">
        <f>IF(#REF!="","x",#REF!)</f>
        <v>#REF!</v>
      </c>
      <c r="S192" s="135" t="e">
        <f>IF(#REF!="","x",#REF!)</f>
        <v>#REF!</v>
      </c>
      <c r="T192" s="135" t="e">
        <f>IF(#REF!="","x",#REF!)</f>
        <v>#REF!</v>
      </c>
      <c r="U192" s="135" t="e">
        <f>IF(#REF!="","x",#REF!)</f>
        <v>#REF!</v>
      </c>
      <c r="V192" s="135" t="e">
        <f>IF(#REF!="","x",#REF!)</f>
        <v>#REF!</v>
      </c>
      <c r="W192" s="135" t="e">
        <f>IF(#REF!="","x",#REF!)</f>
        <v>#REF!</v>
      </c>
      <c r="X192" s="135" t="e">
        <f>IF(#REF!="","x",#REF!)</f>
        <v>#REF!</v>
      </c>
      <c r="Y192" s="135" t="e">
        <f>IF(#REF!="","x",#REF!)</f>
        <v>#REF!</v>
      </c>
      <c r="Z192" s="135" t="e">
        <f>IF(#REF!="","x",#REF!)</f>
        <v>#REF!</v>
      </c>
      <c r="AA192" s="135" t="e">
        <f>IF(#REF!="","x",#REF!)</f>
        <v>#REF!</v>
      </c>
      <c r="AB192" s="135" t="e">
        <f>IF(#REF!="","x",#REF!)</f>
        <v>#REF!</v>
      </c>
      <c r="AC192" s="135" t="e">
        <f>IF(#REF!="","x",#REF!)</f>
        <v>#REF!</v>
      </c>
      <c r="AD192" s="135" t="e">
        <f>IF(#REF!="","x",#REF!)</f>
        <v>#REF!</v>
      </c>
      <c r="AE192" s="135" t="e">
        <f>IF(#REF!="","x",#REF!)</f>
        <v>#REF!</v>
      </c>
      <c r="AF192" s="135" t="e">
        <f>IF(#REF!="","x",#REF!)</f>
        <v>#REF!</v>
      </c>
      <c r="AG192" s="135" t="e">
        <f>IF(#REF!="","x",#REF!)</f>
        <v>#REF!</v>
      </c>
      <c r="AH192" s="135" t="e">
        <f>IF(#REF!="","x",#REF!)</f>
        <v>#REF!</v>
      </c>
      <c r="AI192" s="135" t="e">
        <f>IF(#REF!="","x",#REF!)</f>
        <v>#REF!</v>
      </c>
      <c r="AJ192" s="135" t="e">
        <f>IF(#REF!="","x",#REF!)</f>
        <v>#REF!</v>
      </c>
      <c r="AK192" s="135" t="e">
        <f>IF(#REF!="","x",#REF!)</f>
        <v>#REF!</v>
      </c>
      <c r="AL192" s="135" t="e">
        <f>IF(#REF!="","x",#REF!)</f>
        <v>#REF!</v>
      </c>
      <c r="AM192" s="135" t="e">
        <f>IF(#REF!="","x",#REF!)</f>
        <v>#REF!</v>
      </c>
      <c r="AN192" s="135" t="e">
        <f>IF(#REF!="","x",#REF!)</f>
        <v>#REF!</v>
      </c>
      <c r="AO192" s="135" t="e">
        <f>IF(#REF!="","x",#REF!)</f>
        <v>#REF!</v>
      </c>
      <c r="AP192" s="135" t="e">
        <f>IF(#REF!="","x",#REF!)</f>
        <v>#REF!</v>
      </c>
      <c r="AQ192" s="135" t="e">
        <f>IF(#REF!="","x",#REF!)</f>
        <v>#REF!</v>
      </c>
      <c r="AR192" s="135" t="e">
        <f>IF(#REF!="","x",#REF!)</f>
        <v>#REF!</v>
      </c>
      <c r="AS192" s="135" t="e">
        <f>IF(#REF!="","x",#REF!)</f>
        <v>#REF!</v>
      </c>
      <c r="AT192" s="135" t="e">
        <f>IF(#REF!="","x",#REF!)</f>
        <v>#REF!</v>
      </c>
      <c r="AU192" s="135" t="e">
        <f>IF(#REF!="","x",#REF!)</f>
        <v>#REF!</v>
      </c>
      <c r="AV192" s="135" t="e">
        <f>IF(#REF!="","x",#REF!)</f>
        <v>#REF!</v>
      </c>
      <c r="AW192" s="135" t="e">
        <f>IF(#REF!="","x",#REF!)</f>
        <v>#REF!</v>
      </c>
      <c r="AX192" s="135" t="e">
        <f>IF(#REF!="","x",#REF!)</f>
        <v>#REF!</v>
      </c>
      <c r="AY192" s="135" t="e">
        <f>IF(#REF!="","x",#REF!)</f>
        <v>#REF!</v>
      </c>
      <c r="AZ192" s="135" t="e">
        <f>IF(#REF!="","x",#REF!)</f>
        <v>#REF!</v>
      </c>
      <c r="BA192" s="135" t="e">
        <f>IF(#REF!="","x",#REF!)</f>
        <v>#REF!</v>
      </c>
      <c r="BB192" s="135" t="e">
        <f>IF(#REF!="","x",#REF!)</f>
        <v>#REF!</v>
      </c>
      <c r="BC192" s="135" t="e">
        <f>IF(#REF!="","x",#REF!)</f>
        <v>#REF!</v>
      </c>
      <c r="BD192" s="135" t="e">
        <f>IF(#REF!="","x",#REF!)</f>
        <v>#REF!</v>
      </c>
      <c r="BE192" s="174" t="e">
        <f>IF(#REF!="","x",YEAR(#REF!))</f>
        <v>#REF!</v>
      </c>
      <c r="BF192" s="174" t="e">
        <f>IF(#REF!="","x",YEAR(#REF!))</f>
        <v>#REF!</v>
      </c>
      <c r="BG192" s="174" t="e">
        <f>IF(#REF!="","x",YEAR(#REF!))</f>
        <v>#REF!</v>
      </c>
      <c r="BH192" s="135" t="e">
        <f>IF(#REF!="","x",#REF!)</f>
        <v>#REF!</v>
      </c>
      <c r="BI192" s="135" t="e">
        <f>IF(#REF!="","x",#REF!)</f>
        <v>#REF!</v>
      </c>
      <c r="BJ192" s="135" t="e">
        <f>IF(#REF!="","x",#REF!)</f>
        <v>#REF!</v>
      </c>
      <c r="BK192" s="135" t="e">
        <f>IF(#REF!="","x",#REF!)</f>
        <v>#REF!</v>
      </c>
      <c r="BL192" s="135" t="e">
        <f>IF(#REF!="","x",#REF!)</f>
        <v>#REF!</v>
      </c>
      <c r="BM192" s="135" t="e">
        <f>IF(#REF!="","x",#REF!)</f>
        <v>#REF!</v>
      </c>
      <c r="BN192" s="135" t="e">
        <f>IF(#REF!="","x",#REF!)</f>
        <v>#REF!</v>
      </c>
      <c r="BO192" s="135" t="e">
        <f>IF(#REF!="","x",#REF!)</f>
        <v>#REF!</v>
      </c>
      <c r="BP192" s="135" t="e">
        <f>IF(#REF!="","x",#REF!)</f>
        <v>#REF!</v>
      </c>
      <c r="BQ192" s="135" t="e">
        <f>IF(#REF!="","x",#REF!)</f>
        <v>#REF!</v>
      </c>
      <c r="BR192" s="135" t="e">
        <f>IF(#REF!="","x",#REF!)</f>
        <v>#REF!</v>
      </c>
      <c r="BS192" s="135" t="e">
        <f>IF(#REF!="","x",#REF!)</f>
        <v>#REF!</v>
      </c>
      <c r="BT192" s="135" t="e">
        <f>IF(#REF!="","x",#REF!)</f>
        <v>#REF!</v>
      </c>
      <c r="BU192" s="135" t="e">
        <f>IF(#REF!="","x",#REF!)</f>
        <v>#REF!</v>
      </c>
      <c r="BV192" s="135" t="e">
        <f>IF(#REF!="","x",#REF!)</f>
        <v>#REF!</v>
      </c>
      <c r="BW192" s="135" t="e">
        <f>IF(#REF!="","x",#REF!)</f>
        <v>#REF!</v>
      </c>
      <c r="BX192" s="135" t="e">
        <f>IF(#REF!="","x",#REF!)</f>
        <v>#REF!</v>
      </c>
      <c r="BY192" s="135" t="e">
        <f>IF(#REF!="","x",#REF!)</f>
        <v>#REF!</v>
      </c>
      <c r="BZ192" s="135" t="e">
        <f>IF(#REF!="","x",#REF!)</f>
        <v>#REF!</v>
      </c>
      <c r="CA192" s="135" t="e">
        <f>IF(#REF!="","x",#REF!)</f>
        <v>#REF!</v>
      </c>
      <c r="CB192" s="135" t="e">
        <f>IF(#REF!="","x",#REF!)</f>
        <v>#REF!</v>
      </c>
    </row>
    <row r="193" spans="1:80" x14ac:dyDescent="0.3">
      <c r="A193" s="111" t="s">
        <v>354</v>
      </c>
      <c r="B193" s="94" t="s">
        <v>353</v>
      </c>
      <c r="C193" s="135" t="e">
        <f>IF(#REF!="","x",#REF!)</f>
        <v>#REF!</v>
      </c>
      <c r="D193" s="135" t="e">
        <f>IF(#REF!="","x",#REF!)</f>
        <v>#REF!</v>
      </c>
      <c r="E193" s="135" t="e">
        <f>IF(#REF!="","x",#REF!)</f>
        <v>#REF!</v>
      </c>
      <c r="F193" s="135" t="e">
        <f>IF(#REF!="","x",#REF!)</f>
        <v>#REF!</v>
      </c>
      <c r="G193" s="135" t="e">
        <f>IF(#REF!="","x",#REF!)</f>
        <v>#REF!</v>
      </c>
      <c r="H193" s="135" t="e">
        <f>IF(#REF!="","x",#REF!)</f>
        <v>#REF!</v>
      </c>
      <c r="I193" s="135" t="e">
        <f>IF(#REF!="","x",#REF!)</f>
        <v>#REF!</v>
      </c>
      <c r="J193" s="135" t="e">
        <f>IF(#REF!="","x",#REF!)</f>
        <v>#REF!</v>
      </c>
      <c r="K193" s="135" t="e">
        <f>IF(#REF!="","x",#REF!)</f>
        <v>#REF!</v>
      </c>
      <c r="L193" s="135" t="e">
        <f>IF(#REF!="","x",#REF!)</f>
        <v>#REF!</v>
      </c>
      <c r="M193" s="135" t="e">
        <f>IF(#REF!="","x",#REF!)</f>
        <v>#REF!</v>
      </c>
      <c r="N193" s="135" t="e">
        <f>IF(#REF!="","x",#REF!)</f>
        <v>#REF!</v>
      </c>
      <c r="O193" s="135" t="e">
        <f>IF(#REF!="","x",#REF!)</f>
        <v>#REF!</v>
      </c>
      <c r="P193" s="135" t="e">
        <f>IF(#REF!="","x",#REF!)</f>
        <v>#REF!</v>
      </c>
      <c r="Q193" s="135" t="e">
        <f>IF(#REF!="","x",#REF!)</f>
        <v>#REF!</v>
      </c>
      <c r="R193" s="135" t="e">
        <f>IF(#REF!="","x",#REF!)</f>
        <v>#REF!</v>
      </c>
      <c r="S193" s="135" t="e">
        <f>IF(#REF!="","x",#REF!)</f>
        <v>#REF!</v>
      </c>
      <c r="T193" s="135" t="e">
        <f>IF(#REF!="","x",#REF!)</f>
        <v>#REF!</v>
      </c>
      <c r="U193" s="135" t="e">
        <f>IF(#REF!="","x",#REF!)</f>
        <v>#REF!</v>
      </c>
      <c r="V193" s="135" t="e">
        <f>IF(#REF!="","x",#REF!)</f>
        <v>#REF!</v>
      </c>
      <c r="W193" s="135" t="e">
        <f>IF(#REF!="","x",#REF!)</f>
        <v>#REF!</v>
      </c>
      <c r="X193" s="135" t="e">
        <f>IF(#REF!="","x",#REF!)</f>
        <v>#REF!</v>
      </c>
      <c r="Y193" s="135" t="e">
        <f>IF(#REF!="","x",#REF!)</f>
        <v>#REF!</v>
      </c>
      <c r="Z193" s="135" t="e">
        <f>IF(#REF!="","x",#REF!)</f>
        <v>#REF!</v>
      </c>
      <c r="AA193" s="135" t="e">
        <f>IF(#REF!="","x",#REF!)</f>
        <v>#REF!</v>
      </c>
      <c r="AB193" s="135" t="e">
        <f>IF(#REF!="","x",#REF!)</f>
        <v>#REF!</v>
      </c>
      <c r="AC193" s="135" t="e">
        <f>IF(#REF!="","x",#REF!)</f>
        <v>#REF!</v>
      </c>
      <c r="AD193" s="135" t="e">
        <f>IF(#REF!="","x",#REF!)</f>
        <v>#REF!</v>
      </c>
      <c r="AE193" s="135" t="e">
        <f>IF(#REF!="","x",#REF!)</f>
        <v>#REF!</v>
      </c>
      <c r="AF193" s="135" t="e">
        <f>IF(#REF!="","x",#REF!)</f>
        <v>#REF!</v>
      </c>
      <c r="AG193" s="135" t="e">
        <f>IF(#REF!="","x",#REF!)</f>
        <v>#REF!</v>
      </c>
      <c r="AH193" s="135" t="e">
        <f>IF(#REF!="","x",#REF!)</f>
        <v>#REF!</v>
      </c>
      <c r="AI193" s="135" t="e">
        <f>IF(#REF!="","x",#REF!)</f>
        <v>#REF!</v>
      </c>
      <c r="AJ193" s="135" t="e">
        <f>IF(#REF!="","x",#REF!)</f>
        <v>#REF!</v>
      </c>
      <c r="AK193" s="135" t="e">
        <f>IF(#REF!="","x",#REF!)</f>
        <v>#REF!</v>
      </c>
      <c r="AL193" s="135" t="e">
        <f>IF(#REF!="","x",#REF!)</f>
        <v>#REF!</v>
      </c>
      <c r="AM193" s="135" t="e">
        <f>IF(#REF!="","x",#REF!)</f>
        <v>#REF!</v>
      </c>
      <c r="AN193" s="135" t="e">
        <f>IF(#REF!="","x",#REF!)</f>
        <v>#REF!</v>
      </c>
      <c r="AO193" s="135" t="e">
        <f>IF(#REF!="","x",#REF!)</f>
        <v>#REF!</v>
      </c>
      <c r="AP193" s="135" t="e">
        <f>IF(#REF!="","x",#REF!)</f>
        <v>#REF!</v>
      </c>
      <c r="AQ193" s="135" t="e">
        <f>IF(#REF!="","x",#REF!)</f>
        <v>#REF!</v>
      </c>
      <c r="AR193" s="135" t="e">
        <f>IF(#REF!="","x",#REF!)</f>
        <v>#REF!</v>
      </c>
      <c r="AS193" s="135" t="e">
        <f>IF(#REF!="","x",#REF!)</f>
        <v>#REF!</v>
      </c>
      <c r="AT193" s="135" t="e">
        <f>IF(#REF!="","x",#REF!)</f>
        <v>#REF!</v>
      </c>
      <c r="AU193" s="135" t="e">
        <f>IF(#REF!="","x",#REF!)</f>
        <v>#REF!</v>
      </c>
      <c r="AV193" s="135" t="e">
        <f>IF(#REF!="","x",#REF!)</f>
        <v>#REF!</v>
      </c>
      <c r="AW193" s="135" t="e">
        <f>IF(#REF!="","x",#REF!)</f>
        <v>#REF!</v>
      </c>
      <c r="AX193" s="135" t="e">
        <f>IF(#REF!="","x",#REF!)</f>
        <v>#REF!</v>
      </c>
      <c r="AY193" s="135" t="e">
        <f>IF(#REF!="","x",#REF!)</f>
        <v>#REF!</v>
      </c>
      <c r="AZ193" s="135" t="e">
        <f>IF(#REF!="","x",#REF!)</f>
        <v>#REF!</v>
      </c>
      <c r="BA193" s="135" t="e">
        <f>IF(#REF!="","x",#REF!)</f>
        <v>#REF!</v>
      </c>
      <c r="BB193" s="135" t="e">
        <f>IF(#REF!="","x",#REF!)</f>
        <v>#REF!</v>
      </c>
      <c r="BC193" s="135" t="e">
        <f>IF(#REF!="","x",#REF!)</f>
        <v>#REF!</v>
      </c>
      <c r="BD193" s="135" t="e">
        <f>IF(#REF!="","x",#REF!)</f>
        <v>#REF!</v>
      </c>
      <c r="BE193" s="174" t="e">
        <f>IF(#REF!="","x",YEAR(#REF!))</f>
        <v>#REF!</v>
      </c>
      <c r="BF193" s="174" t="e">
        <f>IF(#REF!="","x",YEAR(#REF!))</f>
        <v>#REF!</v>
      </c>
      <c r="BG193" s="174" t="e">
        <f>IF(#REF!="","x",YEAR(#REF!))</f>
        <v>#REF!</v>
      </c>
      <c r="BH193" s="135" t="e">
        <f>IF(#REF!="","x",#REF!)</f>
        <v>#REF!</v>
      </c>
      <c r="BI193" s="135" t="e">
        <f>IF(#REF!="","x",#REF!)</f>
        <v>#REF!</v>
      </c>
      <c r="BJ193" s="135" t="e">
        <f>IF(#REF!="","x",#REF!)</f>
        <v>#REF!</v>
      </c>
      <c r="BK193" s="135" t="e">
        <f>IF(#REF!="","x",#REF!)</f>
        <v>#REF!</v>
      </c>
      <c r="BL193" s="135" t="e">
        <f>IF(#REF!="","x",#REF!)</f>
        <v>#REF!</v>
      </c>
      <c r="BM193" s="135" t="e">
        <f>IF(#REF!="","x",#REF!)</f>
        <v>#REF!</v>
      </c>
      <c r="BN193" s="135" t="e">
        <f>IF(#REF!="","x",#REF!)</f>
        <v>#REF!</v>
      </c>
      <c r="BO193" s="135" t="e">
        <f>IF(#REF!="","x",#REF!)</f>
        <v>#REF!</v>
      </c>
      <c r="BP193" s="135" t="e">
        <f>IF(#REF!="","x",#REF!)</f>
        <v>#REF!</v>
      </c>
      <c r="BQ193" s="135" t="e">
        <f>IF(#REF!="","x",#REF!)</f>
        <v>#REF!</v>
      </c>
      <c r="BR193" s="135" t="e">
        <f>IF(#REF!="","x",#REF!)</f>
        <v>#REF!</v>
      </c>
      <c r="BS193" s="135" t="e">
        <f>IF(#REF!="","x",#REF!)</f>
        <v>#REF!</v>
      </c>
      <c r="BT193" s="135" t="e">
        <f>IF(#REF!="","x",#REF!)</f>
        <v>#REF!</v>
      </c>
      <c r="BU193" s="135" t="e">
        <f>IF(#REF!="","x",#REF!)</f>
        <v>#REF!</v>
      </c>
      <c r="BV193" s="135" t="e">
        <f>IF(#REF!="","x",#REF!)</f>
        <v>#REF!</v>
      </c>
      <c r="BW193" s="135" t="e">
        <f>IF(#REF!="","x",#REF!)</f>
        <v>#REF!</v>
      </c>
      <c r="BX193" s="135" t="e">
        <f>IF(#REF!="","x",#REF!)</f>
        <v>#REF!</v>
      </c>
      <c r="BY193" s="135" t="e">
        <f>IF(#REF!="","x",#REF!)</f>
        <v>#REF!</v>
      </c>
      <c r="BZ193" s="135" t="e">
        <f>IF(#REF!="","x",#REF!)</f>
        <v>#REF!</v>
      </c>
      <c r="CA193" s="135" t="e">
        <f>IF(#REF!="","x",#REF!)</f>
        <v>#REF!</v>
      </c>
      <c r="CB193" s="135" t="e">
        <f>IF(#REF!="","x",#REF!)</f>
        <v>#REF!</v>
      </c>
    </row>
    <row r="194" spans="1:80" x14ac:dyDescent="0.3">
      <c r="A194" s="111" t="s">
        <v>356</v>
      </c>
      <c r="B194" s="94" t="s">
        <v>355</v>
      </c>
      <c r="C194" s="135" t="e">
        <f>IF(#REF!="","x",#REF!)</f>
        <v>#REF!</v>
      </c>
      <c r="D194" s="135" t="e">
        <f>IF(#REF!="","x",#REF!)</f>
        <v>#REF!</v>
      </c>
      <c r="E194" s="135" t="e">
        <f>IF(#REF!="","x",#REF!)</f>
        <v>#REF!</v>
      </c>
      <c r="F194" s="135" t="e">
        <f>IF(#REF!="","x",#REF!)</f>
        <v>#REF!</v>
      </c>
      <c r="G194" s="135" t="e">
        <f>IF(#REF!="","x",#REF!)</f>
        <v>#REF!</v>
      </c>
      <c r="H194" s="135" t="e">
        <f>IF(#REF!="","x",#REF!)</f>
        <v>#REF!</v>
      </c>
      <c r="I194" s="135" t="e">
        <f>IF(#REF!="","x",#REF!)</f>
        <v>#REF!</v>
      </c>
      <c r="J194" s="135" t="e">
        <f>IF(#REF!="","x",#REF!)</f>
        <v>#REF!</v>
      </c>
      <c r="K194" s="135" t="e">
        <f>IF(#REF!="","x",#REF!)</f>
        <v>#REF!</v>
      </c>
      <c r="L194" s="135" t="e">
        <f>IF(#REF!="","x",#REF!)</f>
        <v>#REF!</v>
      </c>
      <c r="M194" s="135" t="e">
        <f>IF(#REF!="","x",#REF!)</f>
        <v>#REF!</v>
      </c>
      <c r="N194" s="135" t="e">
        <f>IF(#REF!="","x",#REF!)</f>
        <v>#REF!</v>
      </c>
      <c r="O194" s="135" t="e">
        <f>IF(#REF!="","x",#REF!)</f>
        <v>#REF!</v>
      </c>
      <c r="P194" s="135" t="e">
        <f>IF(#REF!="","x",#REF!)</f>
        <v>#REF!</v>
      </c>
      <c r="Q194" s="135" t="e">
        <f>IF(#REF!="","x",#REF!)</f>
        <v>#REF!</v>
      </c>
      <c r="R194" s="135" t="e">
        <f>IF(#REF!="","x",#REF!)</f>
        <v>#REF!</v>
      </c>
      <c r="S194" s="135" t="e">
        <f>IF(#REF!="","x",#REF!)</f>
        <v>#REF!</v>
      </c>
      <c r="T194" s="135" t="e">
        <f>IF(#REF!="","x",#REF!)</f>
        <v>#REF!</v>
      </c>
      <c r="U194" s="135" t="e">
        <f>IF(#REF!="","x",#REF!)</f>
        <v>#REF!</v>
      </c>
      <c r="V194" s="135" t="e">
        <f>IF(#REF!="","x",#REF!)</f>
        <v>#REF!</v>
      </c>
      <c r="W194" s="135" t="e">
        <f>IF(#REF!="","x",#REF!)</f>
        <v>#REF!</v>
      </c>
      <c r="X194" s="135" t="e">
        <f>IF(#REF!="","x",#REF!)</f>
        <v>#REF!</v>
      </c>
      <c r="Y194" s="135" t="e">
        <f>IF(#REF!="","x",#REF!)</f>
        <v>#REF!</v>
      </c>
      <c r="Z194" s="135" t="e">
        <f>IF(#REF!="","x",#REF!)</f>
        <v>#REF!</v>
      </c>
      <c r="AA194" s="135" t="e">
        <f>IF(#REF!="","x",#REF!)</f>
        <v>#REF!</v>
      </c>
      <c r="AB194" s="135" t="e">
        <f>IF(#REF!="","x",#REF!)</f>
        <v>#REF!</v>
      </c>
      <c r="AC194" s="135" t="e">
        <f>IF(#REF!="","x",#REF!)</f>
        <v>#REF!</v>
      </c>
      <c r="AD194" s="135" t="e">
        <f>IF(#REF!="","x",#REF!)</f>
        <v>#REF!</v>
      </c>
      <c r="AE194" s="135" t="e">
        <f>IF(#REF!="","x",#REF!)</f>
        <v>#REF!</v>
      </c>
      <c r="AF194" s="135" t="e">
        <f>IF(#REF!="","x",#REF!)</f>
        <v>#REF!</v>
      </c>
      <c r="AG194" s="135" t="e">
        <f>IF(#REF!="","x",#REF!)</f>
        <v>#REF!</v>
      </c>
      <c r="AH194" s="135" t="e">
        <f>IF(#REF!="","x",#REF!)</f>
        <v>#REF!</v>
      </c>
      <c r="AI194" s="135" t="e">
        <f>IF(#REF!="","x",#REF!)</f>
        <v>#REF!</v>
      </c>
      <c r="AJ194" s="135" t="e">
        <f>IF(#REF!="","x",#REF!)</f>
        <v>#REF!</v>
      </c>
      <c r="AK194" s="135" t="e">
        <f>IF(#REF!="","x",#REF!)</f>
        <v>#REF!</v>
      </c>
      <c r="AL194" s="135" t="e">
        <f>IF(#REF!="","x",#REF!)</f>
        <v>#REF!</v>
      </c>
      <c r="AM194" s="135" t="e">
        <f>IF(#REF!="","x",#REF!)</f>
        <v>#REF!</v>
      </c>
      <c r="AN194" s="135" t="e">
        <f>IF(#REF!="","x",#REF!)</f>
        <v>#REF!</v>
      </c>
      <c r="AO194" s="135" t="e">
        <f>IF(#REF!="","x",#REF!)</f>
        <v>#REF!</v>
      </c>
      <c r="AP194" s="135" t="e">
        <f>IF(#REF!="","x",#REF!)</f>
        <v>#REF!</v>
      </c>
      <c r="AQ194" s="135" t="e">
        <f>IF(#REF!="","x",#REF!)</f>
        <v>#REF!</v>
      </c>
      <c r="AR194" s="135" t="e">
        <f>IF(#REF!="","x",#REF!)</f>
        <v>#REF!</v>
      </c>
      <c r="AS194" s="135" t="e">
        <f>IF(#REF!="","x",#REF!)</f>
        <v>#REF!</v>
      </c>
      <c r="AT194" s="135" t="e">
        <f>IF(#REF!="","x",#REF!)</f>
        <v>#REF!</v>
      </c>
      <c r="AU194" s="135" t="e">
        <f>IF(#REF!="","x",#REF!)</f>
        <v>#REF!</v>
      </c>
      <c r="AV194" s="135" t="e">
        <f>IF(#REF!="","x",#REF!)</f>
        <v>#REF!</v>
      </c>
      <c r="AW194" s="135" t="e">
        <f>IF(#REF!="","x",#REF!)</f>
        <v>#REF!</v>
      </c>
      <c r="AX194" s="135" t="e">
        <f>IF(#REF!="","x",#REF!)</f>
        <v>#REF!</v>
      </c>
      <c r="AY194" s="135" t="e">
        <f>IF(#REF!="","x",#REF!)</f>
        <v>#REF!</v>
      </c>
      <c r="AZ194" s="135" t="e">
        <f>IF(#REF!="","x",#REF!)</f>
        <v>#REF!</v>
      </c>
      <c r="BA194" s="135" t="e">
        <f>IF(#REF!="","x",#REF!)</f>
        <v>#REF!</v>
      </c>
      <c r="BB194" s="135" t="e">
        <f>IF(#REF!="","x",#REF!)</f>
        <v>#REF!</v>
      </c>
      <c r="BC194" s="135" t="e">
        <f>IF(#REF!="","x",#REF!)</f>
        <v>#REF!</v>
      </c>
      <c r="BD194" s="135" t="e">
        <f>IF(#REF!="","x",#REF!)</f>
        <v>#REF!</v>
      </c>
      <c r="BE194" s="174" t="e">
        <f>IF(#REF!="","x",YEAR(#REF!))</f>
        <v>#REF!</v>
      </c>
      <c r="BF194" s="174" t="e">
        <f>IF(#REF!="","x",YEAR(#REF!))</f>
        <v>#REF!</v>
      </c>
      <c r="BG194" s="174" t="e">
        <f>IF(#REF!="","x",YEAR(#REF!))</f>
        <v>#REF!</v>
      </c>
      <c r="BH194" s="135" t="e">
        <f>IF(#REF!="","x",#REF!)</f>
        <v>#REF!</v>
      </c>
      <c r="BI194" s="135" t="e">
        <f>IF(#REF!="","x",#REF!)</f>
        <v>#REF!</v>
      </c>
      <c r="BJ194" s="135" t="e">
        <f>IF(#REF!="","x",#REF!)</f>
        <v>#REF!</v>
      </c>
      <c r="BK194" s="135" t="e">
        <f>IF(#REF!="","x",#REF!)</f>
        <v>#REF!</v>
      </c>
      <c r="BL194" s="135" t="e">
        <f>IF(#REF!="","x",#REF!)</f>
        <v>#REF!</v>
      </c>
      <c r="BM194" s="135" t="e">
        <f>IF(#REF!="","x",#REF!)</f>
        <v>#REF!</v>
      </c>
      <c r="BN194" s="135" t="e">
        <f>IF(#REF!="","x",#REF!)</f>
        <v>#REF!</v>
      </c>
      <c r="BO194" s="135" t="e">
        <f>IF(#REF!="","x",#REF!)</f>
        <v>#REF!</v>
      </c>
      <c r="BP194" s="135" t="e">
        <f>IF(#REF!="","x",#REF!)</f>
        <v>#REF!</v>
      </c>
      <c r="BQ194" s="135" t="e">
        <f>IF(#REF!="","x",#REF!)</f>
        <v>#REF!</v>
      </c>
      <c r="BR194" s="135" t="e">
        <f>IF(#REF!="","x",#REF!)</f>
        <v>#REF!</v>
      </c>
      <c r="BS194" s="135" t="e">
        <f>IF(#REF!="","x",#REF!)</f>
        <v>#REF!</v>
      </c>
      <c r="BT194" s="135" t="e">
        <f>IF(#REF!="","x",#REF!)</f>
        <v>#REF!</v>
      </c>
      <c r="BU194" s="135" t="e">
        <f>IF(#REF!="","x",#REF!)</f>
        <v>#REF!</v>
      </c>
      <c r="BV194" s="135" t="e">
        <f>IF(#REF!="","x",#REF!)</f>
        <v>#REF!</v>
      </c>
      <c r="BW194" s="135" t="e">
        <f>IF(#REF!="","x",#REF!)</f>
        <v>#REF!</v>
      </c>
      <c r="BX194" s="135" t="e">
        <f>IF(#REF!="","x",#REF!)</f>
        <v>#REF!</v>
      </c>
      <c r="BY194" s="135" t="e">
        <f>IF(#REF!="","x",#REF!)</f>
        <v>#REF!</v>
      </c>
      <c r="BZ194" s="135" t="e">
        <f>IF(#REF!="","x",#REF!)</f>
        <v>#REF!</v>
      </c>
      <c r="CA194" s="135" t="e">
        <f>IF(#REF!="","x",#REF!)</f>
        <v>#REF!</v>
      </c>
      <c r="CB194" s="135" t="e">
        <f>IF(#REF!="","x",#REF!)</f>
        <v>#REF!</v>
      </c>
    </row>
  </sheetData>
  <mergeCells count="1">
    <mergeCell ref="AY1:CB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C193"/>
  <sheetViews>
    <sheetView zoomScale="80" zoomScaleNormal="80" workbookViewId="0">
      <pane xSplit="1" ySplit="2" topLeftCell="B3" activePane="bottomRight" state="frozen"/>
      <selection pane="topRight" activeCell="B1" sqref="B1"/>
      <selection pane="bottomLeft" activeCell="A3" sqref="A3"/>
      <selection pane="bottomRight" activeCell="B2" sqref="B2"/>
    </sheetView>
  </sheetViews>
  <sheetFormatPr defaultRowHeight="14.4" x14ac:dyDescent="0.3"/>
  <cols>
    <col min="2" max="3" width="5.5546875" bestFit="1" customWidth="1"/>
    <col min="4" max="8" width="5" bestFit="1" customWidth="1"/>
    <col min="9" max="9" width="4.5546875" customWidth="1"/>
    <col min="10" max="21" width="5" bestFit="1" customWidth="1"/>
    <col min="22" max="22" width="4.6640625" customWidth="1"/>
    <col min="23" max="31" width="5" bestFit="1" customWidth="1"/>
    <col min="32" max="32" width="5.88671875" bestFit="1" customWidth="1"/>
    <col min="33" max="47" width="5" bestFit="1" customWidth="1"/>
    <col min="48" max="76" width="5" style="5" customWidth="1"/>
  </cols>
  <sheetData>
    <row r="1" spans="1:81" ht="409.6" x14ac:dyDescent="0.3">
      <c r="A1" t="s">
        <v>357</v>
      </c>
      <c r="B1" s="139" t="e">
        <f>'Indicator Data'!#REF!</f>
        <v>#REF!</v>
      </c>
      <c r="C1" s="139" t="e">
        <f>'Indicator Data'!#REF!</f>
        <v>#REF!</v>
      </c>
      <c r="D1" s="139" t="e">
        <f>'Indicator Data'!#REF!</f>
        <v>#REF!</v>
      </c>
      <c r="E1" s="139" t="e">
        <f>'Indicator Data'!#REF!</f>
        <v>#REF!</v>
      </c>
      <c r="F1" s="139" t="e">
        <f>'Indicator Data'!#REF!</f>
        <v>#REF!</v>
      </c>
      <c r="G1" s="139" t="e">
        <f>'Indicator Data'!#REF!</f>
        <v>#REF!</v>
      </c>
      <c r="H1" s="139" t="e">
        <f>'Indicator Data'!#REF!</f>
        <v>#REF!</v>
      </c>
      <c r="I1" s="139" t="e">
        <f>'Indicator Data'!#REF!</f>
        <v>#REF!</v>
      </c>
      <c r="J1" s="139" t="e">
        <f>'Indicator Data'!#REF!</f>
        <v>#REF!</v>
      </c>
      <c r="K1" s="139" t="e">
        <f>'Indicator Data'!#REF!</f>
        <v>#REF!</v>
      </c>
      <c r="L1" s="139" t="e">
        <f>'Indicator Data'!#REF!</f>
        <v>#REF!</v>
      </c>
      <c r="M1" s="139" t="e">
        <f>'Indicator Data'!#REF!</f>
        <v>#REF!</v>
      </c>
      <c r="N1" s="139" t="e">
        <f>'Indicator Data'!#REF!</f>
        <v>#REF!</v>
      </c>
      <c r="O1" s="139" t="e">
        <f>'Indicator Data'!#REF!</f>
        <v>#REF!</v>
      </c>
      <c r="P1" s="139" t="e">
        <f>'Indicator Data'!#REF!</f>
        <v>#REF!</v>
      </c>
      <c r="Q1" s="139" t="e">
        <f>'Indicator Data'!#REF!</f>
        <v>#REF!</v>
      </c>
      <c r="R1" s="139" t="e">
        <f>'Indicator Data'!#REF!</f>
        <v>#REF!</v>
      </c>
      <c r="S1" s="139" t="e">
        <f>'Indicator Data'!#REF!</f>
        <v>#REF!</v>
      </c>
      <c r="T1" s="139" t="e">
        <f>'Indicator Data'!#REF!</f>
        <v>#REF!</v>
      </c>
      <c r="U1" s="139" t="e">
        <f>'Indicator Data'!#REF!</f>
        <v>#REF!</v>
      </c>
      <c r="V1" s="139" t="e">
        <f>'Indicator Data'!#REF!</f>
        <v>#REF!</v>
      </c>
      <c r="W1" s="139" t="str">
        <f>'Indicator Data'!C2</f>
        <v>Population density (people per sq. km of land area)</v>
      </c>
      <c r="X1" s="139" t="str">
        <f>'Indicator Data'!D2</f>
        <v>Urban population growth (annual %)</v>
      </c>
      <c r="Y1" s="139" t="str">
        <f>'Indicator Data'!E2</f>
        <v>Population living in urban areas (%)</v>
      </c>
      <c r="Z1" s="139" t="str">
        <f>'Indicator Data'!F2</f>
        <v>Household size</v>
      </c>
      <c r="AA1" s="139" t="str">
        <f>'Indicator Data'!G2</f>
        <v>People practicing open defecation (% of population)</v>
      </c>
      <c r="AB1" s="139" t="str">
        <f>'Indicator Data'!H2</f>
        <v>Proportion of population with basic handwashing facilities on premises (% of population)</v>
      </c>
      <c r="AC1" s="139" t="e">
        <f>'Indicator Data'!#REF!</f>
        <v>#REF!</v>
      </c>
      <c r="AD1" s="139" t="e">
        <f>'Indicator Data'!#REF!</f>
        <v>#REF!</v>
      </c>
      <c r="AE1" s="139" t="str">
        <f>'Indicator Data'!I2</f>
        <v>Population living in slums (% of urban population)</v>
      </c>
      <c r="AF1" s="139" t="str">
        <f>'Indicator Data'!J2</f>
        <v>Children under 5 (% of population)</v>
      </c>
      <c r="AG1" s="139" t="e">
        <f>'Indicator Data'!#REF!</f>
        <v>#REF!</v>
      </c>
      <c r="AH1" s="139" t="e">
        <f>'Indicator Data'!#REF!</f>
        <v>#REF!</v>
      </c>
      <c r="AI1" s="139" t="e">
        <f>'Indicator Data'!#REF!</f>
        <v>#REF!</v>
      </c>
      <c r="AJ1" s="139" t="e">
        <f>'Indicator Data'!#REF!</f>
        <v>#REF!</v>
      </c>
      <c r="AK1" s="139" t="str">
        <f>'Indicator Data'!K2</f>
        <v>Human Development Index</v>
      </c>
      <c r="AL1" s="139" t="str">
        <f>'Indicator Data'!L2</f>
        <v>Multidimensional Poverty Index</v>
      </c>
      <c r="AM1" s="139" t="str">
        <f>'Indicator Data'!M2</f>
        <v>Humanitarian Aid (FTS)</v>
      </c>
      <c r="AN1" s="139" t="str">
        <f>'Indicator Data'!N2</f>
        <v>Development Aid (ODA)</v>
      </c>
      <c r="AO1" s="139" t="str">
        <f>'Indicator Data'!O2</f>
        <v>Development Aid (ODA)</v>
      </c>
      <c r="AP1" s="139" t="str">
        <f>'Indicator Data'!P2</f>
        <v>Net ODA received (% of GNI)</v>
      </c>
      <c r="AQ1" s="139" t="str">
        <f>'Indicator Data'!Q2</f>
        <v>Volume of remittances (in USD) as a proportion of total GDP (%)</v>
      </c>
      <c r="AR1" s="139" t="str">
        <f>'Indicator Data'!R2</f>
        <v>Mortality rate, under-5</v>
      </c>
      <c r="AS1" s="139" t="str">
        <f>'Indicator Data'!S2</f>
        <v>U5 Under weight</v>
      </c>
      <c r="AT1" s="139" t="str">
        <f>'Indicator Data'!T2</f>
        <v>Incidence of Tuberculosis</v>
      </c>
      <c r="AU1" s="139" t="str">
        <f>'Indicator Data'!U2</f>
        <v>Estimated number of people living with HIV - Adult (&gt;15) rate</v>
      </c>
      <c r="AV1" s="139" t="str">
        <f>'Indicator Data'!V2</f>
        <v>Number of new HIV infections per 1,000 uninfected population</v>
      </c>
      <c r="AW1" s="139" t="str">
        <f>'Indicator Data'!W2</f>
        <v>Malaria incidence per 1,000 population at risk</v>
      </c>
      <c r="AX1" s="139" t="str">
        <f>'Indicator Data'!X2</f>
        <v>Number of people requiring interventions against neglected tropical diseases</v>
      </c>
      <c r="AY1" s="139" t="str">
        <f>'Indicator Data'!Y2</f>
        <v>Gender Inequality Index</v>
      </c>
      <c r="AZ1" s="139" t="str">
        <f>'Indicator Data'!Z2</f>
        <v>Income Gini coefficient</v>
      </c>
      <c r="BA1" s="139" t="str">
        <f>'Indicator Data'!AA2</f>
        <v>People affected by Natural Disasters</v>
      </c>
      <c r="BB1" s="139" t="str">
        <f>'Indicator Data'!AB2</f>
        <v>People affected by Natural Disasters</v>
      </c>
      <c r="BC1" s="139" t="str">
        <f>'Indicator Data'!AC2</f>
        <v>People affected by Natural Disasters</v>
      </c>
      <c r="BD1" s="139" t="str">
        <f>'Indicator Data'!AD2</f>
        <v>Internally displaced persons (IDPs)</v>
      </c>
      <c r="BE1" s="139" t="str">
        <f>'Indicator Data'!AE2</f>
        <v>Refugees and asylum-seekers by country of asylum</v>
      </c>
      <c r="BF1" s="139" t="str">
        <f>'Indicator Data'!AF2</f>
        <v>Returned Refugees</v>
      </c>
      <c r="BG1" s="139" t="str">
        <f>'Indicator Data'!AG2</f>
        <v>Average Dietary Energy Supply Adequacy</v>
      </c>
      <c r="BH1" s="139" t="str">
        <f>'Indicator Data'!AH2</f>
        <v>Prevalence of Undernourishment</v>
      </c>
      <c r="BI1" s="139" t="str">
        <f>'Indicator Data'!AQ2</f>
        <v>HFA Scores Last recent</v>
      </c>
      <c r="BJ1" s="139" t="str">
        <f>'Indicator Data'!AR2</f>
        <v>Government Effectiveness</v>
      </c>
      <c r="BK1" s="139" t="str">
        <f>'Indicator Data'!AS2</f>
        <v>Corruption Perception Index</v>
      </c>
      <c r="BL1" s="139" t="str">
        <f>'Indicator Data'!AT2</f>
        <v>Access to electricity</v>
      </c>
      <c r="BM1" s="139" t="str">
        <f>'Indicator Data'!AU2</f>
        <v>Adult literacy rate</v>
      </c>
      <c r="BN1" s="139" t="str">
        <f>'Indicator Data'!AV2</f>
        <v>Internet users</v>
      </c>
      <c r="BO1" s="139" t="str">
        <f>'Indicator Data'!AW2</f>
        <v>Mobile cellular subscriptions</v>
      </c>
      <c r="BP1" s="139" t="str">
        <f>'Indicator Data'!AX2</f>
        <v>Road lenght</v>
      </c>
      <c r="BQ1" s="139" t="str">
        <f>'Indicator Data'!AY2</f>
        <v>People using at least basic sanitation services (% of population)</v>
      </c>
      <c r="BR1" s="139" t="str">
        <f>'Indicator Data'!AZ2</f>
        <v>People using at least basic drinking water services (% of population)</v>
      </c>
      <c r="BS1" s="139" t="str">
        <f>'Indicator Data'!BA2</f>
        <v>Physicians Density</v>
      </c>
      <c r="BT1" s="139" t="str">
        <f>'Indicator Data'!BB2</f>
        <v>Proportion of the target population with access to 3 doses of diphtheria-tetanus-pertussis (DTP3) (%)</v>
      </c>
      <c r="BU1" s="139" t="str">
        <f>'Indicator Data'!BC2</f>
        <v>Proportion of the target population with access to measles-containing-vaccine second-dose (MCV2) (%)</v>
      </c>
      <c r="BV1" s="139" t="str">
        <f>'Indicator Data'!BD2</f>
        <v>Proportion of the target population with access to pneumococcal conjugate 3rd dose (PCV3) (%)</v>
      </c>
      <c r="BW1" s="139" t="str">
        <f>'Indicator Data'!BE2</f>
        <v>Current health expenditure per capita</v>
      </c>
      <c r="BX1" s="139" t="str">
        <f>'Indicator Data'!BF2</f>
        <v>Maternal Mortality Ratio</v>
      </c>
    </row>
    <row r="2" spans="1:81" x14ac:dyDescent="0.3">
      <c r="A2" t="s">
        <v>701</v>
      </c>
      <c r="B2" t="e">
        <f>'Indicator Date hidden'!C3</f>
        <v>#REF!</v>
      </c>
      <c r="C2" s="5" t="e">
        <f>'Indicator Date hidden'!D3</f>
        <v>#REF!</v>
      </c>
      <c r="D2" s="5" t="e">
        <f>'Indicator Date hidden'!E3</f>
        <v>#REF!</v>
      </c>
      <c r="E2" s="5" t="e">
        <f>'Indicator Date hidden'!F3</f>
        <v>#REF!</v>
      </c>
      <c r="F2" s="5" t="e">
        <f>'Indicator Date hidden'!G3</f>
        <v>#REF!</v>
      </c>
      <c r="G2" s="5" t="e">
        <f>'Indicator Date hidden'!H3</f>
        <v>#REF!</v>
      </c>
      <c r="H2" s="5" t="e">
        <f>'Indicator Date hidden'!I3</f>
        <v>#REF!</v>
      </c>
      <c r="I2" s="5" t="e">
        <f>'Indicator Date hidden'!J3</f>
        <v>#REF!</v>
      </c>
      <c r="J2" s="5" t="e">
        <f>'Indicator Date hidden'!K3</f>
        <v>#REF!</v>
      </c>
      <c r="K2" s="5" t="e">
        <f>'Indicator Date hidden'!L3</f>
        <v>#REF!</v>
      </c>
      <c r="L2" s="5" t="e">
        <f>'Indicator Date hidden'!M3</f>
        <v>#REF!</v>
      </c>
      <c r="M2" s="5" t="e">
        <f>'Indicator Date hidden'!N3</f>
        <v>#REF!</v>
      </c>
      <c r="N2" s="5" t="e">
        <f>'Indicator Date hidden'!O3</f>
        <v>#REF!</v>
      </c>
      <c r="O2" s="5" t="e">
        <f>'Indicator Date hidden'!P3</f>
        <v>#REF!</v>
      </c>
      <c r="P2" s="5" t="e">
        <f>'Indicator Date hidden'!Q3</f>
        <v>#REF!</v>
      </c>
      <c r="Q2" s="5" t="e">
        <f>'Indicator Date hidden'!R3</f>
        <v>#REF!</v>
      </c>
      <c r="R2" s="5" t="e">
        <f>'Indicator Date hidden'!S3</f>
        <v>#REF!</v>
      </c>
      <c r="S2" s="5" t="e">
        <f>'Indicator Date hidden'!T3</f>
        <v>#REF!</v>
      </c>
      <c r="T2" s="5" t="e">
        <f>'Indicator Date hidden'!U3</f>
        <v>#REF!</v>
      </c>
      <c r="U2" s="5" t="e">
        <f>'Indicator Date hidden'!V3</f>
        <v>#REF!</v>
      </c>
      <c r="V2" s="5" t="e">
        <f>'Indicator Date hidden'!W3</f>
        <v>#REF!</v>
      </c>
      <c r="W2" s="5" t="e">
        <f>'Indicator Date hidden'!X3</f>
        <v>#REF!</v>
      </c>
      <c r="X2" s="5" t="e">
        <f>'Indicator Date hidden'!Y3</f>
        <v>#REF!</v>
      </c>
      <c r="Y2" s="5" t="e">
        <f>'Indicator Date hidden'!Z3</f>
        <v>#REF!</v>
      </c>
      <c r="Z2" s="5" t="e">
        <f>'Indicator Date hidden'!AA3</f>
        <v>#REF!</v>
      </c>
      <c r="AA2" s="5" t="e">
        <f>'Indicator Date hidden'!AB3</f>
        <v>#REF!</v>
      </c>
      <c r="AB2" s="5" t="e">
        <f>'Indicator Date hidden'!AC3</f>
        <v>#REF!</v>
      </c>
      <c r="AC2" s="5" t="e">
        <f>'Indicator Date hidden'!AD3</f>
        <v>#REF!</v>
      </c>
      <c r="AD2" s="5" t="e">
        <f>'Indicator Date hidden'!AE3</f>
        <v>#REF!</v>
      </c>
      <c r="AE2" s="5" t="e">
        <f>'Indicator Date hidden'!AF3</f>
        <v>#REF!</v>
      </c>
      <c r="AF2" s="5" t="e">
        <f>'Indicator Date hidden'!AG3</f>
        <v>#REF!</v>
      </c>
      <c r="AG2" s="5" t="e">
        <f>'Indicator Date hidden'!AH3</f>
        <v>#REF!</v>
      </c>
      <c r="AH2" s="5" t="e">
        <f>'Indicator Date hidden'!AI3</f>
        <v>#REF!</v>
      </c>
      <c r="AI2" s="5" t="e">
        <f>'Indicator Date hidden'!AJ3</f>
        <v>#REF!</v>
      </c>
      <c r="AJ2" s="5" t="e">
        <f>'Indicator Date hidden'!AK3</f>
        <v>#REF!</v>
      </c>
      <c r="AK2" s="5" t="e">
        <f>'Indicator Date hidden'!AL3</f>
        <v>#REF!</v>
      </c>
      <c r="AL2" s="5" t="e">
        <f>'Indicator Date hidden'!AM3</f>
        <v>#REF!</v>
      </c>
      <c r="AM2" s="5" t="e">
        <f>'Indicator Date hidden'!AN3</f>
        <v>#REF!</v>
      </c>
      <c r="AN2" s="5" t="e">
        <f>'Indicator Date hidden'!AO3</f>
        <v>#REF!</v>
      </c>
      <c r="AO2" s="5" t="e">
        <f>'Indicator Date hidden'!AP3</f>
        <v>#REF!</v>
      </c>
      <c r="AP2" s="5" t="e">
        <f>'Indicator Date hidden'!AQ3</f>
        <v>#REF!</v>
      </c>
      <c r="AQ2" s="5" t="e">
        <f>'Indicator Date hidden'!AR3</f>
        <v>#REF!</v>
      </c>
      <c r="AR2" s="5" t="e">
        <f>'Indicator Date hidden'!AS3</f>
        <v>#REF!</v>
      </c>
      <c r="AS2" s="5" t="e">
        <f>'Indicator Date hidden'!AT3</f>
        <v>#REF!</v>
      </c>
      <c r="AT2" s="5" t="e">
        <f>'Indicator Date hidden'!AU3</f>
        <v>#REF!</v>
      </c>
      <c r="AU2" s="5" t="e">
        <f>'Indicator Date hidden'!AV3</f>
        <v>#REF!</v>
      </c>
      <c r="AV2" s="5" t="e">
        <f>'Indicator Date hidden'!AW3</f>
        <v>#REF!</v>
      </c>
      <c r="AW2" s="5" t="e">
        <f>'Indicator Date hidden'!AX3</f>
        <v>#REF!</v>
      </c>
      <c r="AX2" s="5" t="e">
        <f>'Indicator Date hidden'!AY3</f>
        <v>#REF!</v>
      </c>
      <c r="AY2" s="5" t="e">
        <f>'Indicator Date hidden'!AZ3</f>
        <v>#REF!</v>
      </c>
      <c r="AZ2" s="5" t="e">
        <f>'Indicator Date hidden'!BA3</f>
        <v>#REF!</v>
      </c>
      <c r="BA2" s="5" t="e">
        <f>'Indicator Date hidden'!BB3</f>
        <v>#REF!</v>
      </c>
      <c r="BB2" s="5" t="e">
        <f>'Indicator Date hidden'!BC3</f>
        <v>#REF!</v>
      </c>
      <c r="BC2" s="5" t="e">
        <f>'Indicator Date hidden'!BD3</f>
        <v>#REF!</v>
      </c>
      <c r="BD2" s="5" t="e">
        <f>'Indicator Date hidden'!BE3</f>
        <v>#REF!</v>
      </c>
      <c r="BE2" s="5" t="e">
        <f>'Indicator Date hidden'!BF3</f>
        <v>#REF!</v>
      </c>
      <c r="BF2" s="5" t="e">
        <f>'Indicator Date hidden'!BG3</f>
        <v>#REF!</v>
      </c>
      <c r="BG2" s="5" t="e">
        <f>'Indicator Date hidden'!BH3</f>
        <v>#REF!</v>
      </c>
      <c r="BH2" s="5" t="e">
        <f>'Indicator Date hidden'!BI3</f>
        <v>#REF!</v>
      </c>
      <c r="BI2" s="5" t="e">
        <f>'Indicator Date hidden'!BJ3</f>
        <v>#REF!</v>
      </c>
      <c r="BJ2" s="5" t="e">
        <f>'Indicator Date hidden'!BK3</f>
        <v>#REF!</v>
      </c>
      <c r="BK2" s="5" t="e">
        <f>'Indicator Date hidden'!BL3</f>
        <v>#REF!</v>
      </c>
      <c r="BL2" s="5" t="e">
        <f>'Indicator Date hidden'!BM3</f>
        <v>#REF!</v>
      </c>
      <c r="BM2" s="5" t="e">
        <f>'Indicator Date hidden'!BN3</f>
        <v>#REF!</v>
      </c>
      <c r="BN2" s="5" t="e">
        <f>'Indicator Date hidden'!BO3</f>
        <v>#REF!</v>
      </c>
      <c r="BO2" s="5" t="e">
        <f>'Indicator Date hidden'!BP3</f>
        <v>#REF!</v>
      </c>
      <c r="BP2" s="5" t="e">
        <f>'Indicator Date hidden'!BQ3</f>
        <v>#REF!</v>
      </c>
      <c r="BQ2" s="5" t="e">
        <f>'Indicator Date hidden'!BR3</f>
        <v>#REF!</v>
      </c>
      <c r="BR2" s="5" t="e">
        <f>'Indicator Date hidden'!BS3</f>
        <v>#REF!</v>
      </c>
      <c r="BS2" s="5" t="e">
        <f>'Indicator Date hidden'!BT3</f>
        <v>#REF!</v>
      </c>
      <c r="BT2" s="5" t="e">
        <f>'Indicator Date hidden'!BU3</f>
        <v>#REF!</v>
      </c>
      <c r="BU2" s="5" t="e">
        <f>'Indicator Date hidden'!BV3</f>
        <v>#REF!</v>
      </c>
      <c r="BV2" s="5" t="e">
        <f>'Indicator Date hidden'!BW3</f>
        <v>#REF!</v>
      </c>
      <c r="BW2" s="5" t="e">
        <f>'Indicator Date hidden'!BX3</f>
        <v>#REF!</v>
      </c>
      <c r="BX2" s="5" t="e">
        <f>'Indicator Date hidden'!BY3</f>
        <v>#REF!</v>
      </c>
      <c r="BY2" t="s">
        <v>734</v>
      </c>
      <c r="BZ2" t="s">
        <v>733</v>
      </c>
      <c r="CA2" t="s">
        <v>736</v>
      </c>
      <c r="CB2" t="s">
        <v>739</v>
      </c>
      <c r="CC2" t="s">
        <v>740</v>
      </c>
    </row>
    <row r="3" spans="1:81" x14ac:dyDescent="0.3">
      <c r="A3" t="s">
        <v>0</v>
      </c>
      <c r="B3" s="140" t="e">
        <f>IF('Indicator Date hidden'!C4="x","x",B$2-'Indicator Date hidden'!C4)</f>
        <v>#REF!</v>
      </c>
      <c r="C3" s="140" t="e">
        <f>IF('Indicator Date hidden'!D4="x","x",C$2-'Indicator Date hidden'!D4)</f>
        <v>#REF!</v>
      </c>
      <c r="D3" s="140" t="e">
        <f>IF('Indicator Date hidden'!E4="x","x",D$2-'Indicator Date hidden'!E4)</f>
        <v>#REF!</v>
      </c>
      <c r="E3" s="140" t="e">
        <f>IF('Indicator Date hidden'!F4="x","x",E$2-'Indicator Date hidden'!F4)</f>
        <v>#REF!</v>
      </c>
      <c r="F3" s="140" t="e">
        <f>IF('Indicator Date hidden'!G4="x","x",F$2-'Indicator Date hidden'!G4)</f>
        <v>#REF!</v>
      </c>
      <c r="G3" s="140" t="e">
        <f>IF('Indicator Date hidden'!H4="x","x",G$2-'Indicator Date hidden'!H4)</f>
        <v>#REF!</v>
      </c>
      <c r="H3" s="140" t="e">
        <f>IF('Indicator Date hidden'!I4="x","x",H$2-'Indicator Date hidden'!I4)</f>
        <v>#REF!</v>
      </c>
      <c r="I3" s="140" t="e">
        <f>IF('Indicator Date hidden'!J4="x","x",I$2-'Indicator Date hidden'!J4)</f>
        <v>#REF!</v>
      </c>
      <c r="J3" s="140" t="e">
        <f>IF('Indicator Date hidden'!K4="x","x",J$2-'Indicator Date hidden'!K4)</f>
        <v>#REF!</v>
      </c>
      <c r="K3" s="140" t="e">
        <f>IF('Indicator Date hidden'!L4="x","x",K$2-'Indicator Date hidden'!L4)</f>
        <v>#REF!</v>
      </c>
      <c r="L3" s="140" t="e">
        <f>IF('Indicator Date hidden'!M4="x","x",L$2-'Indicator Date hidden'!M4)</f>
        <v>#REF!</v>
      </c>
      <c r="M3" s="140" t="e">
        <f>IF('Indicator Date hidden'!N4="x","x",M$2-'Indicator Date hidden'!N4)</f>
        <v>#REF!</v>
      </c>
      <c r="N3" s="140" t="e">
        <f>IF('Indicator Date hidden'!O4="x","x",N$2-'Indicator Date hidden'!O4)</f>
        <v>#REF!</v>
      </c>
      <c r="O3" s="140" t="e">
        <f>IF('Indicator Date hidden'!P4="x","x",O$2-'Indicator Date hidden'!P4)</f>
        <v>#REF!</v>
      </c>
      <c r="P3" s="140" t="e">
        <f>IF('Indicator Date hidden'!Q4="x","x",P$2-'Indicator Date hidden'!Q4)</f>
        <v>#REF!</v>
      </c>
      <c r="Q3" s="140" t="e">
        <f>IF('Indicator Date hidden'!R4="x","x",Q$2-'Indicator Date hidden'!R4)</f>
        <v>#REF!</v>
      </c>
      <c r="R3" s="140" t="e">
        <f>IF('Indicator Date hidden'!S4="x","x",R$2-'Indicator Date hidden'!S4)</f>
        <v>#REF!</v>
      </c>
      <c r="S3" s="140" t="e">
        <f>IF('Indicator Date hidden'!T4="x","x",S$2-'Indicator Date hidden'!T4)</f>
        <v>#REF!</v>
      </c>
      <c r="T3" s="140" t="e">
        <f>IF('Indicator Date hidden'!U4="x","x",T$2-'Indicator Date hidden'!U4)</f>
        <v>#REF!</v>
      </c>
      <c r="U3" s="140" t="e">
        <f>IF('Indicator Date hidden'!V4="x","x",U$2-'Indicator Date hidden'!V4)</f>
        <v>#REF!</v>
      </c>
      <c r="V3" s="140" t="e">
        <f>IF('Indicator Date hidden'!W4="x","x",V$2-'Indicator Date hidden'!W4)</f>
        <v>#REF!</v>
      </c>
      <c r="W3" s="140" t="e">
        <f>IF('Indicator Date hidden'!X4="x","x",W$2-'Indicator Date hidden'!X4)</f>
        <v>#REF!</v>
      </c>
      <c r="X3" s="140" t="e">
        <f>IF('Indicator Date hidden'!Y4="x","x",X$2-'Indicator Date hidden'!Y4)</f>
        <v>#REF!</v>
      </c>
      <c r="Y3" s="140" t="e">
        <f>IF('Indicator Date hidden'!Z4="x","x",Y$2-'Indicator Date hidden'!Z4)</f>
        <v>#REF!</v>
      </c>
      <c r="Z3" s="140" t="e">
        <f>IF('Indicator Date hidden'!AA4="x","x",Z$2-'Indicator Date hidden'!AA4)</f>
        <v>#REF!</v>
      </c>
      <c r="AA3" s="140" t="e">
        <f>IF('Indicator Date hidden'!AB4="x","x",AA$2-'Indicator Date hidden'!AB4)</f>
        <v>#REF!</v>
      </c>
      <c r="AB3" s="140" t="e">
        <f>IF('Indicator Date hidden'!AC4="x","x",AB$2-'Indicator Date hidden'!AC4)</f>
        <v>#REF!</v>
      </c>
      <c r="AC3" s="140" t="e">
        <f>IF('Indicator Date hidden'!AD4="x","x",AC$2-'Indicator Date hidden'!AD4)</f>
        <v>#REF!</v>
      </c>
      <c r="AD3" s="140" t="e">
        <f>IF('Indicator Date hidden'!AE4="x","x",AD$2-'Indicator Date hidden'!AE4)</f>
        <v>#REF!</v>
      </c>
      <c r="AE3" s="140" t="e">
        <f>IF('Indicator Date hidden'!AF4="x","x",AE$2-'Indicator Date hidden'!AF4)</f>
        <v>#REF!</v>
      </c>
      <c r="AF3" s="140" t="e">
        <f>IF('Indicator Date hidden'!AG4="x","x",AF$2-'Indicator Date hidden'!AG4)</f>
        <v>#REF!</v>
      </c>
      <c r="AG3" s="140" t="e">
        <f>IF('Indicator Date hidden'!AH4="x","x",AG$2-'Indicator Date hidden'!AH4)</f>
        <v>#REF!</v>
      </c>
      <c r="AH3" s="140" t="e">
        <f>IF('Indicator Date hidden'!AI4="x","x",AH$2-'Indicator Date hidden'!AI4)</f>
        <v>#REF!</v>
      </c>
      <c r="AI3" s="140" t="e">
        <f>IF('Indicator Date hidden'!AJ4="x","x",AI$2-'Indicator Date hidden'!AJ4)</f>
        <v>#REF!</v>
      </c>
      <c r="AJ3" s="140" t="e">
        <f>IF('Indicator Date hidden'!AK4="x","x",AJ$2-'Indicator Date hidden'!AK4)</f>
        <v>#REF!</v>
      </c>
      <c r="AK3" s="140" t="e">
        <f>IF('Indicator Date hidden'!AL4="x","x",AK$2-'Indicator Date hidden'!AL4)</f>
        <v>#REF!</v>
      </c>
      <c r="AL3" s="140" t="e">
        <f>IF('Indicator Date hidden'!AM4="x","x",AL$2-'Indicator Date hidden'!AM4)</f>
        <v>#REF!</v>
      </c>
      <c r="AM3" s="140" t="e">
        <f>IF('Indicator Date hidden'!AN4="x","x",AM$2-'Indicator Date hidden'!AN4)</f>
        <v>#REF!</v>
      </c>
      <c r="AN3" s="140" t="e">
        <f>IF('Indicator Date hidden'!AO4="x","x",AN$2-'Indicator Date hidden'!AO4)</f>
        <v>#REF!</v>
      </c>
      <c r="AO3" s="140" t="e">
        <f>IF('Indicator Date hidden'!AP4="x","x",AO$2-'Indicator Date hidden'!AP4)</f>
        <v>#REF!</v>
      </c>
      <c r="AP3" s="140" t="e">
        <f>IF('Indicator Date hidden'!AQ4="x","x",AP$2-'Indicator Date hidden'!AQ4)</f>
        <v>#REF!</v>
      </c>
      <c r="AQ3" s="140" t="e">
        <f>IF('Indicator Date hidden'!AR4="x","x",AQ$2-'Indicator Date hidden'!AR4)</f>
        <v>#REF!</v>
      </c>
      <c r="AR3" s="140" t="e">
        <f>IF('Indicator Date hidden'!AS4="x","x",AR$2-'Indicator Date hidden'!AS4)</f>
        <v>#REF!</v>
      </c>
      <c r="AS3" s="140" t="e">
        <f>IF('Indicator Date hidden'!AT4="x","x",AS$2-'Indicator Date hidden'!AT4)</f>
        <v>#REF!</v>
      </c>
      <c r="AT3" s="140" t="e">
        <f>IF('Indicator Date hidden'!AU4="x","x",AT$2-'Indicator Date hidden'!AU4)</f>
        <v>#REF!</v>
      </c>
      <c r="AU3" s="140" t="e">
        <f>IF('Indicator Date hidden'!AV4="x","x",AU$2-'Indicator Date hidden'!AV4)</f>
        <v>#REF!</v>
      </c>
      <c r="AV3" s="140" t="e">
        <f>IF('Indicator Date hidden'!AW4="x","x",AV$2-'Indicator Date hidden'!AW4)</f>
        <v>#REF!</v>
      </c>
      <c r="AW3" s="140" t="e">
        <f>IF('Indicator Date hidden'!AX4="x","x",AW$2-'Indicator Date hidden'!AX4)</f>
        <v>#REF!</v>
      </c>
      <c r="AX3" s="140" t="e">
        <f>IF('Indicator Date hidden'!AY4="x","x",AX$2-'Indicator Date hidden'!AY4)</f>
        <v>#REF!</v>
      </c>
      <c r="AY3" s="140" t="e">
        <f>IF('Indicator Date hidden'!AZ4="x","x",AY$2-'Indicator Date hidden'!AZ4)</f>
        <v>#REF!</v>
      </c>
      <c r="AZ3" s="140" t="e">
        <f>IF('Indicator Date hidden'!BA4="x","x",AZ$2-'Indicator Date hidden'!BA4)</f>
        <v>#REF!</v>
      </c>
      <c r="BA3" s="140" t="e">
        <f>IF('Indicator Date hidden'!BB4="x","x",BA$2-'Indicator Date hidden'!BB4)</f>
        <v>#REF!</v>
      </c>
      <c r="BB3" s="140" t="e">
        <f>IF('Indicator Date hidden'!BC4="x","x",BB$2-'Indicator Date hidden'!BC4)</f>
        <v>#REF!</v>
      </c>
      <c r="BC3" s="140" t="e">
        <f>IF('Indicator Date hidden'!BD4="x","x",BC$2-'Indicator Date hidden'!BD4)</f>
        <v>#REF!</v>
      </c>
      <c r="BD3" s="140" t="e">
        <f>IF('Indicator Date hidden'!BE4="x","x",BD$2-'Indicator Date hidden'!BE4)</f>
        <v>#REF!</v>
      </c>
      <c r="BE3" s="140" t="e">
        <f>IF('Indicator Date hidden'!BF4="x","x",BE$2-'Indicator Date hidden'!BF4)</f>
        <v>#REF!</v>
      </c>
      <c r="BF3" s="140" t="e">
        <f>IF('Indicator Date hidden'!BG4="x","x",BF$2-'Indicator Date hidden'!BG4)</f>
        <v>#REF!</v>
      </c>
      <c r="BG3" s="140" t="e">
        <f>IF('Indicator Date hidden'!BH4="x","x",BG$2-'Indicator Date hidden'!BH4)</f>
        <v>#REF!</v>
      </c>
      <c r="BH3" s="140" t="e">
        <f>IF('Indicator Date hidden'!BI4="x","x",BH$2-'Indicator Date hidden'!BI4)</f>
        <v>#REF!</v>
      </c>
      <c r="BI3" s="140" t="e">
        <f>IF('Indicator Date hidden'!BJ4="x","x",BI$2-'Indicator Date hidden'!BJ4)</f>
        <v>#REF!</v>
      </c>
      <c r="BJ3" s="140" t="e">
        <f>IF('Indicator Date hidden'!BK4="x","x",BJ$2-'Indicator Date hidden'!BK4)</f>
        <v>#REF!</v>
      </c>
      <c r="BK3" s="140" t="e">
        <f>IF('Indicator Date hidden'!BL4="x","x",BK$2-'Indicator Date hidden'!BL4)</f>
        <v>#REF!</v>
      </c>
      <c r="BL3" s="140" t="e">
        <f>IF('Indicator Date hidden'!BM4="x","x",BL$2-'Indicator Date hidden'!BM4)</f>
        <v>#REF!</v>
      </c>
      <c r="BM3" s="140" t="e">
        <f>IF('Indicator Date hidden'!BN4="x","x",BM$2-'Indicator Date hidden'!BN4)</f>
        <v>#REF!</v>
      </c>
      <c r="BN3" s="140" t="e">
        <f>IF('Indicator Date hidden'!BO4="x","x",BN$2-'Indicator Date hidden'!BO4)</f>
        <v>#REF!</v>
      </c>
      <c r="BO3" s="140" t="e">
        <f>IF('Indicator Date hidden'!BP4="x","x",BO$2-'Indicator Date hidden'!BP4)</f>
        <v>#REF!</v>
      </c>
      <c r="BP3" s="140" t="e">
        <f>IF('Indicator Date hidden'!BQ4="x","x",BP$2-'Indicator Date hidden'!BQ4)</f>
        <v>#REF!</v>
      </c>
      <c r="BQ3" s="140" t="e">
        <f>IF('Indicator Date hidden'!BR4="x","x",BQ$2-'Indicator Date hidden'!BR4)</f>
        <v>#REF!</v>
      </c>
      <c r="BR3" s="140" t="e">
        <f>IF('Indicator Date hidden'!BS4="x","x",BR$2-'Indicator Date hidden'!BS4)</f>
        <v>#REF!</v>
      </c>
      <c r="BS3" s="140" t="e">
        <f>IF('Indicator Date hidden'!BT4="x","x",BS$2-'Indicator Date hidden'!BT4)</f>
        <v>#REF!</v>
      </c>
      <c r="BT3" s="140" t="e">
        <f>IF('Indicator Date hidden'!BU4="x","x",BT$2-'Indicator Date hidden'!BU4)</f>
        <v>#REF!</v>
      </c>
      <c r="BU3" s="140" t="e">
        <f>IF('Indicator Date hidden'!BV4="x","x",BU$2-'Indicator Date hidden'!BV4)</f>
        <v>#REF!</v>
      </c>
      <c r="BV3" s="140" t="e">
        <f>IF('Indicator Date hidden'!BW4="x","x",BV$2-'Indicator Date hidden'!BW4)</f>
        <v>#REF!</v>
      </c>
      <c r="BW3" s="140" t="e">
        <f>IF('Indicator Date hidden'!BX4="x","x",BW$2-'Indicator Date hidden'!BX4)</f>
        <v>#REF!</v>
      </c>
      <c r="BX3" s="140" t="e">
        <f>IF('Indicator Date hidden'!BY4="x","x",BX$2-'Indicator Date hidden'!BY4)</f>
        <v>#REF!</v>
      </c>
      <c r="BY3" s="5" t="e">
        <f t="shared" ref="BY3:BY34" si="0">SUM(B3:BX3)</f>
        <v>#REF!</v>
      </c>
      <c r="BZ3" s="141" t="e">
        <f t="shared" ref="BZ3:BZ34" si="1">BY3/COUNT(B3:BX3)</f>
        <v>#REF!</v>
      </c>
      <c r="CA3" s="5">
        <f t="shared" ref="CA3:CA34" si="2">COUNTIF(B3:BX3,"&gt;0")</f>
        <v>0</v>
      </c>
      <c r="CB3" s="141" t="e">
        <f t="shared" ref="CB3:CB34" si="3">_xlfn.STDEV.P(B3:BX3)</f>
        <v>#REF!</v>
      </c>
      <c r="CC3" s="144" t="e">
        <f t="shared" ref="CC3:CC34" si="4">MEDIAN(B3:BX3)</f>
        <v>#REF!</v>
      </c>
    </row>
    <row r="4" spans="1:81" x14ac:dyDescent="0.3">
      <c r="A4" t="s">
        <v>2</v>
      </c>
      <c r="B4" s="140" t="e">
        <f>IF('Indicator Date hidden'!C5="x","x",B$2-'Indicator Date hidden'!C5)</f>
        <v>#REF!</v>
      </c>
      <c r="C4" s="140" t="e">
        <f>IF('Indicator Date hidden'!D5="x","x",C$2-'Indicator Date hidden'!D5)</f>
        <v>#REF!</v>
      </c>
      <c r="D4" s="140" t="e">
        <f>IF('Indicator Date hidden'!E5="x","x",D$2-'Indicator Date hidden'!E5)</f>
        <v>#REF!</v>
      </c>
      <c r="E4" s="140" t="e">
        <f>IF('Indicator Date hidden'!F5="x","x",E$2-'Indicator Date hidden'!F5)</f>
        <v>#REF!</v>
      </c>
      <c r="F4" s="140" t="e">
        <f>IF('Indicator Date hidden'!G5="x","x",F$2-'Indicator Date hidden'!G5)</f>
        <v>#REF!</v>
      </c>
      <c r="G4" s="140" t="e">
        <f>IF('Indicator Date hidden'!H5="x","x",G$2-'Indicator Date hidden'!H5)</f>
        <v>#REF!</v>
      </c>
      <c r="H4" s="140" t="e">
        <f>IF('Indicator Date hidden'!I5="x","x",H$2-'Indicator Date hidden'!I5)</f>
        <v>#REF!</v>
      </c>
      <c r="I4" s="140" t="e">
        <f>IF('Indicator Date hidden'!J5="x","x",I$2-'Indicator Date hidden'!J5)</f>
        <v>#REF!</v>
      </c>
      <c r="J4" s="140" t="e">
        <f>IF('Indicator Date hidden'!K5="x","x",J$2-'Indicator Date hidden'!K5)</f>
        <v>#REF!</v>
      </c>
      <c r="K4" s="140" t="e">
        <f>IF('Indicator Date hidden'!L5="x","x",K$2-'Indicator Date hidden'!L5)</f>
        <v>#REF!</v>
      </c>
      <c r="L4" s="140" t="e">
        <f>IF('Indicator Date hidden'!M5="x","x",L$2-'Indicator Date hidden'!M5)</f>
        <v>#REF!</v>
      </c>
      <c r="M4" s="140" t="e">
        <f>IF('Indicator Date hidden'!N5="x","x",M$2-'Indicator Date hidden'!N5)</f>
        <v>#REF!</v>
      </c>
      <c r="N4" s="140" t="e">
        <f>IF('Indicator Date hidden'!O5="x","x",N$2-'Indicator Date hidden'!O5)</f>
        <v>#REF!</v>
      </c>
      <c r="O4" s="140" t="e">
        <f>IF('Indicator Date hidden'!P5="x","x",O$2-'Indicator Date hidden'!P5)</f>
        <v>#REF!</v>
      </c>
      <c r="P4" s="140" t="e">
        <f>IF('Indicator Date hidden'!Q5="x","x",P$2-'Indicator Date hidden'!Q5)</f>
        <v>#REF!</v>
      </c>
      <c r="Q4" s="140" t="e">
        <f>IF('Indicator Date hidden'!R5="x","x",Q$2-'Indicator Date hidden'!R5)</f>
        <v>#REF!</v>
      </c>
      <c r="R4" s="140" t="e">
        <f>IF('Indicator Date hidden'!S5="x","x",R$2-'Indicator Date hidden'!S5)</f>
        <v>#REF!</v>
      </c>
      <c r="S4" s="140" t="e">
        <f>IF('Indicator Date hidden'!T5="x","x",S$2-'Indicator Date hidden'!T5)</f>
        <v>#REF!</v>
      </c>
      <c r="T4" s="140" t="e">
        <f>IF('Indicator Date hidden'!U5="x","x",T$2-'Indicator Date hidden'!U5)</f>
        <v>#REF!</v>
      </c>
      <c r="U4" s="140" t="e">
        <f>IF('Indicator Date hidden'!V5="x","x",U$2-'Indicator Date hidden'!V5)</f>
        <v>#REF!</v>
      </c>
      <c r="V4" s="140" t="e">
        <f>IF('Indicator Date hidden'!W5="x","x",V$2-'Indicator Date hidden'!W5)</f>
        <v>#REF!</v>
      </c>
      <c r="W4" s="140" t="e">
        <f>IF('Indicator Date hidden'!X5="x","x",W$2-'Indicator Date hidden'!X5)</f>
        <v>#REF!</v>
      </c>
      <c r="X4" s="140" t="e">
        <f>IF('Indicator Date hidden'!Y5="x","x",X$2-'Indicator Date hidden'!Y5)</f>
        <v>#REF!</v>
      </c>
      <c r="Y4" s="140" t="e">
        <f>IF('Indicator Date hidden'!Z5="x","x",Y$2-'Indicator Date hidden'!Z5)</f>
        <v>#REF!</v>
      </c>
      <c r="Z4" s="140" t="e">
        <f>IF('Indicator Date hidden'!AA5="x","x",Z$2-'Indicator Date hidden'!AA5)</f>
        <v>#REF!</v>
      </c>
      <c r="AA4" s="140" t="e">
        <f>IF('Indicator Date hidden'!AB5="x","x",AA$2-'Indicator Date hidden'!AB5)</f>
        <v>#REF!</v>
      </c>
      <c r="AB4" s="140" t="e">
        <f>IF('Indicator Date hidden'!AC5="x","x",AB$2-'Indicator Date hidden'!AC5)</f>
        <v>#REF!</v>
      </c>
      <c r="AC4" s="140" t="e">
        <f>IF('Indicator Date hidden'!AD5="x","x",AC$2-'Indicator Date hidden'!AD5)</f>
        <v>#REF!</v>
      </c>
      <c r="AD4" s="140" t="e">
        <f>IF('Indicator Date hidden'!AE5="x","x",AD$2-'Indicator Date hidden'!AE5)</f>
        <v>#REF!</v>
      </c>
      <c r="AE4" s="140" t="e">
        <f>IF('Indicator Date hidden'!AF5="x","x",AE$2-'Indicator Date hidden'!AF5)</f>
        <v>#REF!</v>
      </c>
      <c r="AF4" s="140" t="e">
        <f>IF('Indicator Date hidden'!AG5="x","x",AF$2-'Indicator Date hidden'!AG5)</f>
        <v>#REF!</v>
      </c>
      <c r="AG4" s="140" t="e">
        <f>IF('Indicator Date hidden'!AH5="x","x",AG$2-'Indicator Date hidden'!AH5)</f>
        <v>#REF!</v>
      </c>
      <c r="AH4" s="140" t="e">
        <f>IF('Indicator Date hidden'!AI5="x","x",AH$2-'Indicator Date hidden'!AI5)</f>
        <v>#REF!</v>
      </c>
      <c r="AI4" s="140" t="e">
        <f>IF('Indicator Date hidden'!AJ5="x","x",AI$2-'Indicator Date hidden'!AJ5)</f>
        <v>#REF!</v>
      </c>
      <c r="AJ4" s="140" t="e">
        <f>IF('Indicator Date hidden'!AK5="x","x",AJ$2-'Indicator Date hidden'!AK5)</f>
        <v>#REF!</v>
      </c>
      <c r="AK4" s="140" t="e">
        <f>IF('Indicator Date hidden'!AL5="x","x",AK$2-'Indicator Date hidden'!AL5)</f>
        <v>#REF!</v>
      </c>
      <c r="AL4" s="140" t="e">
        <f>IF('Indicator Date hidden'!AM5="x","x",AL$2-'Indicator Date hidden'!AM5)</f>
        <v>#REF!</v>
      </c>
      <c r="AM4" s="140" t="e">
        <f>IF('Indicator Date hidden'!AN5="x","x",AM$2-'Indicator Date hidden'!AN5)</f>
        <v>#REF!</v>
      </c>
      <c r="AN4" s="140" t="e">
        <f>IF('Indicator Date hidden'!AO5="x","x",AN$2-'Indicator Date hidden'!AO5)</f>
        <v>#REF!</v>
      </c>
      <c r="AO4" s="140" t="e">
        <f>IF('Indicator Date hidden'!AP5="x","x",AO$2-'Indicator Date hidden'!AP5)</f>
        <v>#REF!</v>
      </c>
      <c r="AP4" s="140" t="e">
        <f>IF('Indicator Date hidden'!AQ5="x","x",AP$2-'Indicator Date hidden'!AQ5)</f>
        <v>#REF!</v>
      </c>
      <c r="AQ4" s="140" t="e">
        <f>IF('Indicator Date hidden'!AR5="x","x",AQ$2-'Indicator Date hidden'!AR5)</f>
        <v>#REF!</v>
      </c>
      <c r="AR4" s="140" t="e">
        <f>IF('Indicator Date hidden'!AS5="x","x",AR$2-'Indicator Date hidden'!AS5)</f>
        <v>#REF!</v>
      </c>
      <c r="AS4" s="140" t="e">
        <f>IF('Indicator Date hidden'!AT5="x","x",AS$2-'Indicator Date hidden'!AT5)</f>
        <v>#REF!</v>
      </c>
      <c r="AT4" s="140" t="e">
        <f>IF('Indicator Date hidden'!AU5="x","x",AT$2-'Indicator Date hidden'!AU5)</f>
        <v>#REF!</v>
      </c>
      <c r="AU4" s="140" t="e">
        <f>IF('Indicator Date hidden'!AV5="x","x",AU$2-'Indicator Date hidden'!AV5)</f>
        <v>#REF!</v>
      </c>
      <c r="AV4" s="140" t="e">
        <f>IF('Indicator Date hidden'!AW5="x","x",AV$2-'Indicator Date hidden'!AW5)</f>
        <v>#REF!</v>
      </c>
      <c r="AW4" s="140" t="e">
        <f>IF('Indicator Date hidden'!AX5="x","x",AW$2-'Indicator Date hidden'!AX5)</f>
        <v>#REF!</v>
      </c>
      <c r="AX4" s="140" t="e">
        <f>IF('Indicator Date hidden'!AY5="x","x",AX$2-'Indicator Date hidden'!AY5)</f>
        <v>#REF!</v>
      </c>
      <c r="AY4" s="140" t="e">
        <f>IF('Indicator Date hidden'!AZ5="x","x",AY$2-'Indicator Date hidden'!AZ5)</f>
        <v>#REF!</v>
      </c>
      <c r="AZ4" s="140" t="e">
        <f>IF('Indicator Date hidden'!BA5="x","x",AZ$2-'Indicator Date hidden'!BA5)</f>
        <v>#REF!</v>
      </c>
      <c r="BA4" s="140" t="e">
        <f>IF('Indicator Date hidden'!BB5="x","x",BA$2-'Indicator Date hidden'!BB5)</f>
        <v>#REF!</v>
      </c>
      <c r="BB4" s="140" t="e">
        <f>IF('Indicator Date hidden'!BC5="x","x",BB$2-'Indicator Date hidden'!BC5)</f>
        <v>#REF!</v>
      </c>
      <c r="BC4" s="140" t="e">
        <f>IF('Indicator Date hidden'!BD5="x","x",BC$2-'Indicator Date hidden'!BD5)</f>
        <v>#REF!</v>
      </c>
      <c r="BD4" s="140" t="e">
        <f>IF('Indicator Date hidden'!BE5="x","x",BD$2-'Indicator Date hidden'!BE5)</f>
        <v>#REF!</v>
      </c>
      <c r="BE4" s="140" t="e">
        <f>IF('Indicator Date hidden'!BF5="x","x",BE$2-'Indicator Date hidden'!BF5)</f>
        <v>#REF!</v>
      </c>
      <c r="BF4" s="140" t="e">
        <f>IF('Indicator Date hidden'!BG5="x","x",BF$2-'Indicator Date hidden'!BG5)</f>
        <v>#REF!</v>
      </c>
      <c r="BG4" s="140" t="e">
        <f>IF('Indicator Date hidden'!BH5="x","x",BG$2-'Indicator Date hidden'!BH5)</f>
        <v>#REF!</v>
      </c>
      <c r="BH4" s="140" t="e">
        <f>IF('Indicator Date hidden'!BI5="x","x",BH$2-'Indicator Date hidden'!BI5)</f>
        <v>#REF!</v>
      </c>
      <c r="BI4" s="140" t="e">
        <f>IF('Indicator Date hidden'!BJ5="x","x",BI$2-'Indicator Date hidden'!BJ5)</f>
        <v>#REF!</v>
      </c>
      <c r="BJ4" s="140" t="e">
        <f>IF('Indicator Date hidden'!BK5="x","x",BJ$2-'Indicator Date hidden'!BK5)</f>
        <v>#REF!</v>
      </c>
      <c r="BK4" s="140" t="e">
        <f>IF('Indicator Date hidden'!BL5="x","x",BK$2-'Indicator Date hidden'!BL5)</f>
        <v>#REF!</v>
      </c>
      <c r="BL4" s="140" t="e">
        <f>IF('Indicator Date hidden'!BM5="x","x",BL$2-'Indicator Date hidden'!BM5)</f>
        <v>#REF!</v>
      </c>
      <c r="BM4" s="140" t="e">
        <f>IF('Indicator Date hidden'!BN5="x","x",BM$2-'Indicator Date hidden'!BN5)</f>
        <v>#REF!</v>
      </c>
      <c r="BN4" s="140" t="e">
        <f>IF('Indicator Date hidden'!BO5="x","x",BN$2-'Indicator Date hidden'!BO5)</f>
        <v>#REF!</v>
      </c>
      <c r="BO4" s="140" t="e">
        <f>IF('Indicator Date hidden'!BP5="x","x",BO$2-'Indicator Date hidden'!BP5)</f>
        <v>#REF!</v>
      </c>
      <c r="BP4" s="140" t="e">
        <f>IF('Indicator Date hidden'!BQ5="x","x",BP$2-'Indicator Date hidden'!BQ5)</f>
        <v>#REF!</v>
      </c>
      <c r="BQ4" s="140" t="e">
        <f>IF('Indicator Date hidden'!BR5="x","x",BQ$2-'Indicator Date hidden'!BR5)</f>
        <v>#REF!</v>
      </c>
      <c r="BR4" s="140" t="e">
        <f>IF('Indicator Date hidden'!BS5="x","x",BR$2-'Indicator Date hidden'!BS5)</f>
        <v>#REF!</v>
      </c>
      <c r="BS4" s="140" t="e">
        <f>IF('Indicator Date hidden'!BT5="x","x",BS$2-'Indicator Date hidden'!BT5)</f>
        <v>#REF!</v>
      </c>
      <c r="BT4" s="140" t="e">
        <f>IF('Indicator Date hidden'!BU5="x","x",BT$2-'Indicator Date hidden'!BU5)</f>
        <v>#REF!</v>
      </c>
      <c r="BU4" s="140" t="e">
        <f>IF('Indicator Date hidden'!BV5="x","x",BU$2-'Indicator Date hidden'!BV5)</f>
        <v>#REF!</v>
      </c>
      <c r="BV4" s="140" t="e">
        <f>IF('Indicator Date hidden'!BW5="x","x",BV$2-'Indicator Date hidden'!BW5)</f>
        <v>#REF!</v>
      </c>
      <c r="BW4" s="140" t="e">
        <f>IF('Indicator Date hidden'!BX5="x","x",BW$2-'Indicator Date hidden'!BX5)</f>
        <v>#REF!</v>
      </c>
      <c r="BX4" s="140" t="e">
        <f>IF('Indicator Date hidden'!BY5="x","x",BX$2-'Indicator Date hidden'!BY5)</f>
        <v>#REF!</v>
      </c>
      <c r="BY4" s="5" t="e">
        <f t="shared" si="0"/>
        <v>#REF!</v>
      </c>
      <c r="BZ4" s="141" t="e">
        <f t="shared" si="1"/>
        <v>#REF!</v>
      </c>
      <c r="CA4" s="5">
        <f t="shared" si="2"/>
        <v>0</v>
      </c>
      <c r="CB4" s="141" t="e">
        <f t="shared" si="3"/>
        <v>#REF!</v>
      </c>
      <c r="CC4" s="144" t="e">
        <f t="shared" si="4"/>
        <v>#REF!</v>
      </c>
    </row>
    <row r="5" spans="1:81" x14ac:dyDescent="0.3">
      <c r="A5" t="s">
        <v>4</v>
      </c>
      <c r="B5" s="140" t="e">
        <f>IF('Indicator Date hidden'!C6="x","x",B$2-'Indicator Date hidden'!C6)</f>
        <v>#REF!</v>
      </c>
      <c r="C5" s="140" t="e">
        <f>IF('Indicator Date hidden'!D6="x","x",C$2-'Indicator Date hidden'!D6)</f>
        <v>#REF!</v>
      </c>
      <c r="D5" s="140" t="e">
        <f>IF('Indicator Date hidden'!E6="x","x",D$2-'Indicator Date hidden'!E6)</f>
        <v>#REF!</v>
      </c>
      <c r="E5" s="140" t="e">
        <f>IF('Indicator Date hidden'!F6="x","x",E$2-'Indicator Date hidden'!F6)</f>
        <v>#REF!</v>
      </c>
      <c r="F5" s="140" t="e">
        <f>IF('Indicator Date hidden'!G6="x","x",F$2-'Indicator Date hidden'!G6)</f>
        <v>#REF!</v>
      </c>
      <c r="G5" s="140" t="e">
        <f>IF('Indicator Date hidden'!H6="x","x",G$2-'Indicator Date hidden'!H6)</f>
        <v>#REF!</v>
      </c>
      <c r="H5" s="140" t="e">
        <f>IF('Indicator Date hidden'!I6="x","x",H$2-'Indicator Date hidden'!I6)</f>
        <v>#REF!</v>
      </c>
      <c r="I5" s="140" t="e">
        <f>IF('Indicator Date hidden'!J6="x","x",I$2-'Indicator Date hidden'!J6)</f>
        <v>#REF!</v>
      </c>
      <c r="J5" s="140" t="e">
        <f>IF('Indicator Date hidden'!K6="x","x",J$2-'Indicator Date hidden'!K6)</f>
        <v>#REF!</v>
      </c>
      <c r="K5" s="140" t="e">
        <f>IF('Indicator Date hidden'!L6="x","x",K$2-'Indicator Date hidden'!L6)</f>
        <v>#REF!</v>
      </c>
      <c r="L5" s="140" t="e">
        <f>IF('Indicator Date hidden'!M6="x","x",L$2-'Indicator Date hidden'!M6)</f>
        <v>#REF!</v>
      </c>
      <c r="M5" s="140" t="e">
        <f>IF('Indicator Date hidden'!N6="x","x",M$2-'Indicator Date hidden'!N6)</f>
        <v>#REF!</v>
      </c>
      <c r="N5" s="140" t="e">
        <f>IF('Indicator Date hidden'!O6="x","x",N$2-'Indicator Date hidden'!O6)</f>
        <v>#REF!</v>
      </c>
      <c r="O5" s="140" t="e">
        <f>IF('Indicator Date hidden'!P6="x","x",O$2-'Indicator Date hidden'!P6)</f>
        <v>#REF!</v>
      </c>
      <c r="P5" s="140" t="e">
        <f>IF('Indicator Date hidden'!Q6="x","x",P$2-'Indicator Date hidden'!Q6)</f>
        <v>#REF!</v>
      </c>
      <c r="Q5" s="140" t="e">
        <f>IF('Indicator Date hidden'!R6="x","x",Q$2-'Indicator Date hidden'!R6)</f>
        <v>#REF!</v>
      </c>
      <c r="R5" s="140" t="e">
        <f>IF('Indicator Date hidden'!S6="x","x",R$2-'Indicator Date hidden'!S6)</f>
        <v>#REF!</v>
      </c>
      <c r="S5" s="140" t="e">
        <f>IF('Indicator Date hidden'!T6="x","x",S$2-'Indicator Date hidden'!T6)</f>
        <v>#REF!</v>
      </c>
      <c r="T5" s="140" t="e">
        <f>IF('Indicator Date hidden'!U6="x","x",T$2-'Indicator Date hidden'!U6)</f>
        <v>#REF!</v>
      </c>
      <c r="U5" s="140" t="e">
        <f>IF('Indicator Date hidden'!V6="x","x",U$2-'Indicator Date hidden'!V6)</f>
        <v>#REF!</v>
      </c>
      <c r="V5" s="140" t="e">
        <f>IF('Indicator Date hidden'!W6="x","x",V$2-'Indicator Date hidden'!W6)</f>
        <v>#REF!</v>
      </c>
      <c r="W5" s="140" t="e">
        <f>IF('Indicator Date hidden'!X6="x","x",W$2-'Indicator Date hidden'!X6)</f>
        <v>#REF!</v>
      </c>
      <c r="X5" s="140" t="e">
        <f>IF('Indicator Date hidden'!Y6="x","x",X$2-'Indicator Date hidden'!Y6)</f>
        <v>#REF!</v>
      </c>
      <c r="Y5" s="140" t="e">
        <f>IF('Indicator Date hidden'!Z6="x","x",Y$2-'Indicator Date hidden'!Z6)</f>
        <v>#REF!</v>
      </c>
      <c r="Z5" s="140" t="e">
        <f>IF('Indicator Date hidden'!AA6="x","x",Z$2-'Indicator Date hidden'!AA6)</f>
        <v>#REF!</v>
      </c>
      <c r="AA5" s="140" t="e">
        <f>IF('Indicator Date hidden'!AB6="x","x",AA$2-'Indicator Date hidden'!AB6)</f>
        <v>#REF!</v>
      </c>
      <c r="AB5" s="140" t="e">
        <f>IF('Indicator Date hidden'!AC6="x","x",AB$2-'Indicator Date hidden'!AC6)</f>
        <v>#REF!</v>
      </c>
      <c r="AC5" s="140" t="e">
        <f>IF('Indicator Date hidden'!AD6="x","x",AC$2-'Indicator Date hidden'!AD6)</f>
        <v>#REF!</v>
      </c>
      <c r="AD5" s="140" t="e">
        <f>IF('Indicator Date hidden'!AE6="x","x",AD$2-'Indicator Date hidden'!AE6)</f>
        <v>#REF!</v>
      </c>
      <c r="AE5" s="140" t="e">
        <f>IF('Indicator Date hidden'!AF6="x","x",AE$2-'Indicator Date hidden'!AF6)</f>
        <v>#REF!</v>
      </c>
      <c r="AF5" s="140" t="e">
        <f>IF('Indicator Date hidden'!AG6="x","x",AF$2-'Indicator Date hidden'!AG6)</f>
        <v>#REF!</v>
      </c>
      <c r="AG5" s="140" t="e">
        <f>IF('Indicator Date hidden'!AH6="x","x",AG$2-'Indicator Date hidden'!AH6)</f>
        <v>#REF!</v>
      </c>
      <c r="AH5" s="140" t="e">
        <f>IF('Indicator Date hidden'!AI6="x","x",AH$2-'Indicator Date hidden'!AI6)</f>
        <v>#REF!</v>
      </c>
      <c r="AI5" s="140" t="e">
        <f>IF('Indicator Date hidden'!AJ6="x","x",AI$2-'Indicator Date hidden'!AJ6)</f>
        <v>#REF!</v>
      </c>
      <c r="AJ5" s="140" t="e">
        <f>IF('Indicator Date hidden'!AK6="x","x",AJ$2-'Indicator Date hidden'!AK6)</f>
        <v>#REF!</v>
      </c>
      <c r="AK5" s="140" t="e">
        <f>IF('Indicator Date hidden'!AL6="x","x",AK$2-'Indicator Date hidden'!AL6)</f>
        <v>#REF!</v>
      </c>
      <c r="AL5" s="140" t="e">
        <f>IF('Indicator Date hidden'!AM6="x","x",AL$2-'Indicator Date hidden'!AM6)</f>
        <v>#REF!</v>
      </c>
      <c r="AM5" s="140" t="e">
        <f>IF('Indicator Date hidden'!AN6="x","x",AM$2-'Indicator Date hidden'!AN6)</f>
        <v>#REF!</v>
      </c>
      <c r="AN5" s="140" t="e">
        <f>IF('Indicator Date hidden'!AO6="x","x",AN$2-'Indicator Date hidden'!AO6)</f>
        <v>#REF!</v>
      </c>
      <c r="AO5" s="140" t="e">
        <f>IF('Indicator Date hidden'!AP6="x","x",AO$2-'Indicator Date hidden'!AP6)</f>
        <v>#REF!</v>
      </c>
      <c r="AP5" s="140" t="e">
        <f>IF('Indicator Date hidden'!AQ6="x","x",AP$2-'Indicator Date hidden'!AQ6)</f>
        <v>#REF!</v>
      </c>
      <c r="AQ5" s="140" t="e">
        <f>IF('Indicator Date hidden'!AR6="x","x",AQ$2-'Indicator Date hidden'!AR6)</f>
        <v>#REF!</v>
      </c>
      <c r="AR5" s="140" t="e">
        <f>IF('Indicator Date hidden'!AS6="x","x",AR$2-'Indicator Date hidden'!AS6)</f>
        <v>#REF!</v>
      </c>
      <c r="AS5" s="140" t="e">
        <f>IF('Indicator Date hidden'!AT6="x","x",AS$2-'Indicator Date hidden'!AT6)</f>
        <v>#REF!</v>
      </c>
      <c r="AT5" s="140" t="e">
        <f>IF('Indicator Date hidden'!AU6="x","x",AT$2-'Indicator Date hidden'!AU6)</f>
        <v>#REF!</v>
      </c>
      <c r="AU5" s="140" t="e">
        <f>IF('Indicator Date hidden'!AV6="x","x",AU$2-'Indicator Date hidden'!AV6)</f>
        <v>#REF!</v>
      </c>
      <c r="AV5" s="140" t="e">
        <f>IF('Indicator Date hidden'!AW6="x","x",AV$2-'Indicator Date hidden'!AW6)</f>
        <v>#REF!</v>
      </c>
      <c r="AW5" s="140" t="e">
        <f>IF('Indicator Date hidden'!AX6="x","x",AW$2-'Indicator Date hidden'!AX6)</f>
        <v>#REF!</v>
      </c>
      <c r="AX5" s="140" t="e">
        <f>IF('Indicator Date hidden'!AY6="x","x",AX$2-'Indicator Date hidden'!AY6)</f>
        <v>#REF!</v>
      </c>
      <c r="AY5" s="140" t="e">
        <f>IF('Indicator Date hidden'!AZ6="x","x",AY$2-'Indicator Date hidden'!AZ6)</f>
        <v>#REF!</v>
      </c>
      <c r="AZ5" s="140" t="e">
        <f>IF('Indicator Date hidden'!BA6="x","x",AZ$2-'Indicator Date hidden'!BA6)</f>
        <v>#REF!</v>
      </c>
      <c r="BA5" s="140" t="e">
        <f>IF('Indicator Date hidden'!BB6="x","x",BA$2-'Indicator Date hidden'!BB6)</f>
        <v>#REF!</v>
      </c>
      <c r="BB5" s="140" t="e">
        <f>IF('Indicator Date hidden'!BC6="x","x",BB$2-'Indicator Date hidden'!BC6)</f>
        <v>#REF!</v>
      </c>
      <c r="BC5" s="140" t="e">
        <f>IF('Indicator Date hidden'!BD6="x","x",BC$2-'Indicator Date hidden'!BD6)</f>
        <v>#REF!</v>
      </c>
      <c r="BD5" s="140" t="e">
        <f>IF('Indicator Date hidden'!BE6="x","x",BD$2-'Indicator Date hidden'!BE6)</f>
        <v>#REF!</v>
      </c>
      <c r="BE5" s="140" t="e">
        <f>IF('Indicator Date hidden'!BF6="x","x",BE$2-'Indicator Date hidden'!BF6)</f>
        <v>#REF!</v>
      </c>
      <c r="BF5" s="140" t="e">
        <f>IF('Indicator Date hidden'!BG6="x","x",BF$2-'Indicator Date hidden'!BG6)</f>
        <v>#REF!</v>
      </c>
      <c r="BG5" s="140" t="e">
        <f>IF('Indicator Date hidden'!BH6="x","x",BG$2-'Indicator Date hidden'!BH6)</f>
        <v>#REF!</v>
      </c>
      <c r="BH5" s="140" t="e">
        <f>IF('Indicator Date hidden'!BI6="x","x",BH$2-'Indicator Date hidden'!BI6)</f>
        <v>#REF!</v>
      </c>
      <c r="BI5" s="140" t="e">
        <f>IF('Indicator Date hidden'!BJ6="x","x",BI$2-'Indicator Date hidden'!BJ6)</f>
        <v>#REF!</v>
      </c>
      <c r="BJ5" s="140" t="e">
        <f>IF('Indicator Date hidden'!BK6="x","x",BJ$2-'Indicator Date hidden'!BK6)</f>
        <v>#REF!</v>
      </c>
      <c r="BK5" s="140" t="e">
        <f>IF('Indicator Date hidden'!BL6="x","x",BK$2-'Indicator Date hidden'!BL6)</f>
        <v>#REF!</v>
      </c>
      <c r="BL5" s="140" t="e">
        <f>IF('Indicator Date hidden'!BM6="x","x",BL$2-'Indicator Date hidden'!BM6)</f>
        <v>#REF!</v>
      </c>
      <c r="BM5" s="140" t="e">
        <f>IF('Indicator Date hidden'!BN6="x","x",BM$2-'Indicator Date hidden'!BN6)</f>
        <v>#REF!</v>
      </c>
      <c r="BN5" s="140" t="e">
        <f>IF('Indicator Date hidden'!BO6="x","x",BN$2-'Indicator Date hidden'!BO6)</f>
        <v>#REF!</v>
      </c>
      <c r="BO5" s="140" t="e">
        <f>IF('Indicator Date hidden'!BP6="x","x",BO$2-'Indicator Date hidden'!BP6)</f>
        <v>#REF!</v>
      </c>
      <c r="BP5" s="140" t="e">
        <f>IF('Indicator Date hidden'!BQ6="x","x",BP$2-'Indicator Date hidden'!BQ6)</f>
        <v>#REF!</v>
      </c>
      <c r="BQ5" s="140" t="e">
        <f>IF('Indicator Date hidden'!BR6="x","x",BQ$2-'Indicator Date hidden'!BR6)</f>
        <v>#REF!</v>
      </c>
      <c r="BR5" s="140" t="e">
        <f>IF('Indicator Date hidden'!BS6="x","x",BR$2-'Indicator Date hidden'!BS6)</f>
        <v>#REF!</v>
      </c>
      <c r="BS5" s="140" t="e">
        <f>IF('Indicator Date hidden'!BT6="x","x",BS$2-'Indicator Date hidden'!BT6)</f>
        <v>#REF!</v>
      </c>
      <c r="BT5" s="140" t="e">
        <f>IF('Indicator Date hidden'!BU6="x","x",BT$2-'Indicator Date hidden'!BU6)</f>
        <v>#REF!</v>
      </c>
      <c r="BU5" s="140" t="e">
        <f>IF('Indicator Date hidden'!BV6="x","x",BU$2-'Indicator Date hidden'!BV6)</f>
        <v>#REF!</v>
      </c>
      <c r="BV5" s="140" t="e">
        <f>IF('Indicator Date hidden'!BW6="x","x",BV$2-'Indicator Date hidden'!BW6)</f>
        <v>#REF!</v>
      </c>
      <c r="BW5" s="140" t="e">
        <f>IF('Indicator Date hidden'!BX6="x","x",BW$2-'Indicator Date hidden'!BX6)</f>
        <v>#REF!</v>
      </c>
      <c r="BX5" s="140" t="e">
        <f>IF('Indicator Date hidden'!BY6="x","x",BX$2-'Indicator Date hidden'!BY6)</f>
        <v>#REF!</v>
      </c>
      <c r="BY5" s="5" t="e">
        <f t="shared" si="0"/>
        <v>#REF!</v>
      </c>
      <c r="BZ5" s="141" t="e">
        <f t="shared" si="1"/>
        <v>#REF!</v>
      </c>
      <c r="CA5" s="5">
        <f t="shared" si="2"/>
        <v>0</v>
      </c>
      <c r="CB5" s="141" t="e">
        <f t="shared" si="3"/>
        <v>#REF!</v>
      </c>
      <c r="CC5" s="144" t="e">
        <f t="shared" si="4"/>
        <v>#REF!</v>
      </c>
    </row>
    <row r="6" spans="1:81" x14ac:dyDescent="0.3">
      <c r="A6" t="s">
        <v>6</v>
      </c>
      <c r="B6" s="140" t="e">
        <f>IF('Indicator Date hidden'!C7="x","x",B$2-'Indicator Date hidden'!C7)</f>
        <v>#REF!</v>
      </c>
      <c r="C6" s="140" t="e">
        <f>IF('Indicator Date hidden'!D7="x","x",C$2-'Indicator Date hidden'!D7)</f>
        <v>#REF!</v>
      </c>
      <c r="D6" s="140" t="e">
        <f>IF('Indicator Date hidden'!E7="x","x",D$2-'Indicator Date hidden'!E7)</f>
        <v>#REF!</v>
      </c>
      <c r="E6" s="140" t="e">
        <f>IF('Indicator Date hidden'!F7="x","x",E$2-'Indicator Date hidden'!F7)</f>
        <v>#REF!</v>
      </c>
      <c r="F6" s="140" t="e">
        <f>IF('Indicator Date hidden'!G7="x","x",F$2-'Indicator Date hidden'!G7)</f>
        <v>#REF!</v>
      </c>
      <c r="G6" s="140" t="e">
        <f>IF('Indicator Date hidden'!H7="x","x",G$2-'Indicator Date hidden'!H7)</f>
        <v>#REF!</v>
      </c>
      <c r="H6" s="140" t="e">
        <f>IF('Indicator Date hidden'!I7="x","x",H$2-'Indicator Date hidden'!I7)</f>
        <v>#REF!</v>
      </c>
      <c r="I6" s="140" t="e">
        <f>IF('Indicator Date hidden'!J7="x","x",I$2-'Indicator Date hidden'!J7)</f>
        <v>#REF!</v>
      </c>
      <c r="J6" s="140" t="e">
        <f>IF('Indicator Date hidden'!K7="x","x",J$2-'Indicator Date hidden'!K7)</f>
        <v>#REF!</v>
      </c>
      <c r="K6" s="140" t="e">
        <f>IF('Indicator Date hidden'!L7="x","x",K$2-'Indicator Date hidden'!L7)</f>
        <v>#REF!</v>
      </c>
      <c r="L6" s="140" t="e">
        <f>IF('Indicator Date hidden'!M7="x","x",L$2-'Indicator Date hidden'!M7)</f>
        <v>#REF!</v>
      </c>
      <c r="M6" s="140" t="e">
        <f>IF('Indicator Date hidden'!N7="x","x",M$2-'Indicator Date hidden'!N7)</f>
        <v>#REF!</v>
      </c>
      <c r="N6" s="140" t="e">
        <f>IF('Indicator Date hidden'!O7="x","x",N$2-'Indicator Date hidden'!O7)</f>
        <v>#REF!</v>
      </c>
      <c r="O6" s="140" t="e">
        <f>IF('Indicator Date hidden'!P7="x","x",O$2-'Indicator Date hidden'!P7)</f>
        <v>#REF!</v>
      </c>
      <c r="P6" s="140" t="e">
        <f>IF('Indicator Date hidden'!Q7="x","x",P$2-'Indicator Date hidden'!Q7)</f>
        <v>#REF!</v>
      </c>
      <c r="Q6" s="140" t="e">
        <f>IF('Indicator Date hidden'!R7="x","x",Q$2-'Indicator Date hidden'!R7)</f>
        <v>#REF!</v>
      </c>
      <c r="R6" s="140" t="e">
        <f>IF('Indicator Date hidden'!S7="x","x",R$2-'Indicator Date hidden'!S7)</f>
        <v>#REF!</v>
      </c>
      <c r="S6" s="140" t="e">
        <f>IF('Indicator Date hidden'!T7="x","x",S$2-'Indicator Date hidden'!T7)</f>
        <v>#REF!</v>
      </c>
      <c r="T6" s="140" t="e">
        <f>IF('Indicator Date hidden'!U7="x","x",T$2-'Indicator Date hidden'!U7)</f>
        <v>#REF!</v>
      </c>
      <c r="U6" s="140" t="e">
        <f>IF('Indicator Date hidden'!V7="x","x",U$2-'Indicator Date hidden'!V7)</f>
        <v>#REF!</v>
      </c>
      <c r="V6" s="140" t="e">
        <f>IF('Indicator Date hidden'!W7="x","x",V$2-'Indicator Date hidden'!W7)</f>
        <v>#REF!</v>
      </c>
      <c r="W6" s="140" t="e">
        <f>IF('Indicator Date hidden'!X7="x","x",W$2-'Indicator Date hidden'!X7)</f>
        <v>#REF!</v>
      </c>
      <c r="X6" s="140" t="e">
        <f>IF('Indicator Date hidden'!Y7="x","x",X$2-'Indicator Date hidden'!Y7)</f>
        <v>#REF!</v>
      </c>
      <c r="Y6" s="140" t="e">
        <f>IF('Indicator Date hidden'!Z7="x","x",Y$2-'Indicator Date hidden'!Z7)</f>
        <v>#REF!</v>
      </c>
      <c r="Z6" s="140" t="e">
        <f>IF('Indicator Date hidden'!AA7="x","x",Z$2-'Indicator Date hidden'!AA7)</f>
        <v>#REF!</v>
      </c>
      <c r="AA6" s="140" t="e">
        <f>IF('Indicator Date hidden'!AB7="x","x",AA$2-'Indicator Date hidden'!AB7)</f>
        <v>#REF!</v>
      </c>
      <c r="AB6" s="140" t="e">
        <f>IF('Indicator Date hidden'!AC7="x","x",AB$2-'Indicator Date hidden'!AC7)</f>
        <v>#REF!</v>
      </c>
      <c r="AC6" s="140" t="e">
        <f>IF('Indicator Date hidden'!AD7="x","x",AC$2-'Indicator Date hidden'!AD7)</f>
        <v>#REF!</v>
      </c>
      <c r="AD6" s="140" t="e">
        <f>IF('Indicator Date hidden'!AE7="x","x",AD$2-'Indicator Date hidden'!AE7)</f>
        <v>#REF!</v>
      </c>
      <c r="AE6" s="140" t="e">
        <f>IF('Indicator Date hidden'!AF7="x","x",AE$2-'Indicator Date hidden'!AF7)</f>
        <v>#REF!</v>
      </c>
      <c r="AF6" s="140" t="e">
        <f>IF('Indicator Date hidden'!AG7="x","x",AF$2-'Indicator Date hidden'!AG7)</f>
        <v>#REF!</v>
      </c>
      <c r="AG6" s="140" t="e">
        <f>IF('Indicator Date hidden'!AH7="x","x",AG$2-'Indicator Date hidden'!AH7)</f>
        <v>#REF!</v>
      </c>
      <c r="AH6" s="140" t="e">
        <f>IF('Indicator Date hidden'!AI7="x","x",AH$2-'Indicator Date hidden'!AI7)</f>
        <v>#REF!</v>
      </c>
      <c r="AI6" s="140" t="e">
        <f>IF('Indicator Date hidden'!AJ7="x","x",AI$2-'Indicator Date hidden'!AJ7)</f>
        <v>#REF!</v>
      </c>
      <c r="AJ6" s="140" t="e">
        <f>IF('Indicator Date hidden'!AK7="x","x",AJ$2-'Indicator Date hidden'!AK7)</f>
        <v>#REF!</v>
      </c>
      <c r="AK6" s="140" t="e">
        <f>IF('Indicator Date hidden'!AL7="x","x",AK$2-'Indicator Date hidden'!AL7)</f>
        <v>#REF!</v>
      </c>
      <c r="AL6" s="140" t="e">
        <f>IF('Indicator Date hidden'!AM7="x","x",AL$2-'Indicator Date hidden'!AM7)</f>
        <v>#REF!</v>
      </c>
      <c r="AM6" s="140" t="e">
        <f>IF('Indicator Date hidden'!AN7="x","x",AM$2-'Indicator Date hidden'!AN7)</f>
        <v>#REF!</v>
      </c>
      <c r="AN6" s="140" t="e">
        <f>IF('Indicator Date hidden'!AO7="x","x",AN$2-'Indicator Date hidden'!AO7)</f>
        <v>#REF!</v>
      </c>
      <c r="AO6" s="140" t="e">
        <f>IF('Indicator Date hidden'!AP7="x","x",AO$2-'Indicator Date hidden'!AP7)</f>
        <v>#REF!</v>
      </c>
      <c r="AP6" s="140" t="e">
        <f>IF('Indicator Date hidden'!AQ7="x","x",AP$2-'Indicator Date hidden'!AQ7)</f>
        <v>#REF!</v>
      </c>
      <c r="AQ6" s="140" t="e">
        <f>IF('Indicator Date hidden'!AR7="x","x",AQ$2-'Indicator Date hidden'!AR7)</f>
        <v>#REF!</v>
      </c>
      <c r="AR6" s="140" t="e">
        <f>IF('Indicator Date hidden'!AS7="x","x",AR$2-'Indicator Date hidden'!AS7)</f>
        <v>#REF!</v>
      </c>
      <c r="AS6" s="140" t="e">
        <f>IF('Indicator Date hidden'!AT7="x","x",AS$2-'Indicator Date hidden'!AT7)</f>
        <v>#REF!</v>
      </c>
      <c r="AT6" s="140" t="e">
        <f>IF('Indicator Date hidden'!AU7="x","x",AT$2-'Indicator Date hidden'!AU7)</f>
        <v>#REF!</v>
      </c>
      <c r="AU6" s="140" t="e">
        <f>IF('Indicator Date hidden'!AV7="x","x",AU$2-'Indicator Date hidden'!AV7)</f>
        <v>#REF!</v>
      </c>
      <c r="AV6" s="140" t="e">
        <f>IF('Indicator Date hidden'!AW7="x","x",AV$2-'Indicator Date hidden'!AW7)</f>
        <v>#REF!</v>
      </c>
      <c r="AW6" s="140" t="e">
        <f>IF('Indicator Date hidden'!AX7="x","x",AW$2-'Indicator Date hidden'!AX7)</f>
        <v>#REF!</v>
      </c>
      <c r="AX6" s="140" t="e">
        <f>IF('Indicator Date hidden'!AY7="x","x",AX$2-'Indicator Date hidden'!AY7)</f>
        <v>#REF!</v>
      </c>
      <c r="AY6" s="140" t="e">
        <f>IF('Indicator Date hidden'!AZ7="x","x",AY$2-'Indicator Date hidden'!AZ7)</f>
        <v>#REF!</v>
      </c>
      <c r="AZ6" s="140" t="e">
        <f>IF('Indicator Date hidden'!BA7="x","x",AZ$2-'Indicator Date hidden'!BA7)</f>
        <v>#REF!</v>
      </c>
      <c r="BA6" s="140" t="e">
        <f>IF('Indicator Date hidden'!BB7="x","x",BA$2-'Indicator Date hidden'!BB7)</f>
        <v>#REF!</v>
      </c>
      <c r="BB6" s="140" t="e">
        <f>IF('Indicator Date hidden'!BC7="x","x",BB$2-'Indicator Date hidden'!BC7)</f>
        <v>#REF!</v>
      </c>
      <c r="BC6" s="140" t="e">
        <f>IF('Indicator Date hidden'!BD7="x","x",BC$2-'Indicator Date hidden'!BD7)</f>
        <v>#REF!</v>
      </c>
      <c r="BD6" s="140" t="e">
        <f>IF('Indicator Date hidden'!BE7="x","x",BD$2-'Indicator Date hidden'!BE7)</f>
        <v>#REF!</v>
      </c>
      <c r="BE6" s="140" t="e">
        <f>IF('Indicator Date hidden'!BF7="x","x",BE$2-'Indicator Date hidden'!BF7)</f>
        <v>#REF!</v>
      </c>
      <c r="BF6" s="140" t="e">
        <f>IF('Indicator Date hidden'!BG7="x","x",BF$2-'Indicator Date hidden'!BG7)</f>
        <v>#REF!</v>
      </c>
      <c r="BG6" s="140" t="e">
        <f>IF('Indicator Date hidden'!BH7="x","x",BG$2-'Indicator Date hidden'!BH7)</f>
        <v>#REF!</v>
      </c>
      <c r="BH6" s="140" t="e">
        <f>IF('Indicator Date hidden'!BI7="x","x",BH$2-'Indicator Date hidden'!BI7)</f>
        <v>#REF!</v>
      </c>
      <c r="BI6" s="140" t="e">
        <f>IF('Indicator Date hidden'!BJ7="x","x",BI$2-'Indicator Date hidden'!BJ7)</f>
        <v>#REF!</v>
      </c>
      <c r="BJ6" s="140" t="e">
        <f>IF('Indicator Date hidden'!BK7="x","x",BJ$2-'Indicator Date hidden'!BK7)</f>
        <v>#REF!</v>
      </c>
      <c r="BK6" s="140" t="e">
        <f>IF('Indicator Date hidden'!BL7="x","x",BK$2-'Indicator Date hidden'!BL7)</f>
        <v>#REF!</v>
      </c>
      <c r="BL6" s="140" t="e">
        <f>IF('Indicator Date hidden'!BM7="x","x",BL$2-'Indicator Date hidden'!BM7)</f>
        <v>#REF!</v>
      </c>
      <c r="BM6" s="140" t="e">
        <f>IF('Indicator Date hidden'!BN7="x","x",BM$2-'Indicator Date hidden'!BN7)</f>
        <v>#REF!</v>
      </c>
      <c r="BN6" s="140" t="e">
        <f>IF('Indicator Date hidden'!BO7="x","x",BN$2-'Indicator Date hidden'!BO7)</f>
        <v>#REF!</v>
      </c>
      <c r="BO6" s="140" t="e">
        <f>IF('Indicator Date hidden'!BP7="x","x",BO$2-'Indicator Date hidden'!BP7)</f>
        <v>#REF!</v>
      </c>
      <c r="BP6" s="140" t="e">
        <f>IF('Indicator Date hidden'!BQ7="x","x",BP$2-'Indicator Date hidden'!BQ7)</f>
        <v>#REF!</v>
      </c>
      <c r="BQ6" s="140" t="e">
        <f>IF('Indicator Date hidden'!BR7="x","x",BQ$2-'Indicator Date hidden'!BR7)</f>
        <v>#REF!</v>
      </c>
      <c r="BR6" s="140" t="e">
        <f>IF('Indicator Date hidden'!BS7="x","x",BR$2-'Indicator Date hidden'!BS7)</f>
        <v>#REF!</v>
      </c>
      <c r="BS6" s="140" t="e">
        <f>IF('Indicator Date hidden'!BT7="x","x",BS$2-'Indicator Date hidden'!BT7)</f>
        <v>#REF!</v>
      </c>
      <c r="BT6" s="140" t="e">
        <f>IF('Indicator Date hidden'!BU7="x","x",BT$2-'Indicator Date hidden'!BU7)</f>
        <v>#REF!</v>
      </c>
      <c r="BU6" s="140" t="e">
        <f>IF('Indicator Date hidden'!BV7="x","x",BU$2-'Indicator Date hidden'!BV7)</f>
        <v>#REF!</v>
      </c>
      <c r="BV6" s="140" t="e">
        <f>IF('Indicator Date hidden'!BW7="x","x",BV$2-'Indicator Date hidden'!BW7)</f>
        <v>#REF!</v>
      </c>
      <c r="BW6" s="140" t="e">
        <f>IF('Indicator Date hidden'!BX7="x","x",BW$2-'Indicator Date hidden'!BX7)</f>
        <v>#REF!</v>
      </c>
      <c r="BX6" s="140" t="e">
        <f>IF('Indicator Date hidden'!BY7="x","x",BX$2-'Indicator Date hidden'!BY7)</f>
        <v>#REF!</v>
      </c>
      <c r="BY6" s="5" t="e">
        <f t="shared" si="0"/>
        <v>#REF!</v>
      </c>
      <c r="BZ6" s="141" t="e">
        <f t="shared" si="1"/>
        <v>#REF!</v>
      </c>
      <c r="CA6" s="5">
        <f t="shared" si="2"/>
        <v>0</v>
      </c>
      <c r="CB6" s="141" t="e">
        <f t="shared" si="3"/>
        <v>#REF!</v>
      </c>
      <c r="CC6" s="144" t="e">
        <f t="shared" si="4"/>
        <v>#REF!</v>
      </c>
    </row>
    <row r="7" spans="1:81" x14ac:dyDescent="0.3">
      <c r="A7" t="s">
        <v>8</v>
      </c>
      <c r="B7" s="140" t="e">
        <f>IF('Indicator Date hidden'!C8="x","x",B$2-'Indicator Date hidden'!C8)</f>
        <v>#REF!</v>
      </c>
      <c r="C7" s="140" t="e">
        <f>IF('Indicator Date hidden'!D8="x","x",C$2-'Indicator Date hidden'!D8)</f>
        <v>#REF!</v>
      </c>
      <c r="D7" s="140" t="e">
        <f>IF('Indicator Date hidden'!E8="x","x",D$2-'Indicator Date hidden'!E8)</f>
        <v>#REF!</v>
      </c>
      <c r="E7" s="140" t="e">
        <f>IF('Indicator Date hidden'!F8="x","x",E$2-'Indicator Date hidden'!F8)</f>
        <v>#REF!</v>
      </c>
      <c r="F7" s="140" t="e">
        <f>IF('Indicator Date hidden'!G8="x","x",F$2-'Indicator Date hidden'!G8)</f>
        <v>#REF!</v>
      </c>
      <c r="G7" s="140" t="e">
        <f>IF('Indicator Date hidden'!H8="x","x",G$2-'Indicator Date hidden'!H8)</f>
        <v>#REF!</v>
      </c>
      <c r="H7" s="140" t="e">
        <f>IF('Indicator Date hidden'!I8="x","x",H$2-'Indicator Date hidden'!I8)</f>
        <v>#REF!</v>
      </c>
      <c r="I7" s="140" t="e">
        <f>IF('Indicator Date hidden'!J8="x","x",I$2-'Indicator Date hidden'!J8)</f>
        <v>#REF!</v>
      </c>
      <c r="J7" s="140" t="e">
        <f>IF('Indicator Date hidden'!K8="x","x",J$2-'Indicator Date hidden'!K8)</f>
        <v>#REF!</v>
      </c>
      <c r="K7" s="140" t="e">
        <f>IF('Indicator Date hidden'!L8="x","x",K$2-'Indicator Date hidden'!L8)</f>
        <v>#REF!</v>
      </c>
      <c r="L7" s="140" t="e">
        <f>IF('Indicator Date hidden'!M8="x","x",L$2-'Indicator Date hidden'!M8)</f>
        <v>#REF!</v>
      </c>
      <c r="M7" s="140" t="e">
        <f>IF('Indicator Date hidden'!N8="x","x",M$2-'Indicator Date hidden'!N8)</f>
        <v>#REF!</v>
      </c>
      <c r="N7" s="140" t="e">
        <f>IF('Indicator Date hidden'!O8="x","x",N$2-'Indicator Date hidden'!O8)</f>
        <v>#REF!</v>
      </c>
      <c r="O7" s="140" t="e">
        <f>IF('Indicator Date hidden'!P8="x","x",O$2-'Indicator Date hidden'!P8)</f>
        <v>#REF!</v>
      </c>
      <c r="P7" s="140" t="e">
        <f>IF('Indicator Date hidden'!Q8="x","x",P$2-'Indicator Date hidden'!Q8)</f>
        <v>#REF!</v>
      </c>
      <c r="Q7" s="140" t="e">
        <f>IF('Indicator Date hidden'!R8="x","x",Q$2-'Indicator Date hidden'!R8)</f>
        <v>#REF!</v>
      </c>
      <c r="R7" s="140" t="e">
        <f>IF('Indicator Date hidden'!S8="x","x",R$2-'Indicator Date hidden'!S8)</f>
        <v>#REF!</v>
      </c>
      <c r="S7" s="140" t="e">
        <f>IF('Indicator Date hidden'!T8="x","x",S$2-'Indicator Date hidden'!T8)</f>
        <v>#REF!</v>
      </c>
      <c r="T7" s="140" t="e">
        <f>IF('Indicator Date hidden'!U8="x","x",T$2-'Indicator Date hidden'!U8)</f>
        <v>#REF!</v>
      </c>
      <c r="U7" s="140" t="e">
        <f>IF('Indicator Date hidden'!V8="x","x",U$2-'Indicator Date hidden'!V8)</f>
        <v>#REF!</v>
      </c>
      <c r="V7" s="140" t="e">
        <f>IF('Indicator Date hidden'!W8="x","x",V$2-'Indicator Date hidden'!W8)</f>
        <v>#REF!</v>
      </c>
      <c r="W7" s="140" t="e">
        <f>IF('Indicator Date hidden'!X8="x","x",W$2-'Indicator Date hidden'!X8)</f>
        <v>#REF!</v>
      </c>
      <c r="X7" s="140" t="e">
        <f>IF('Indicator Date hidden'!Y8="x","x",X$2-'Indicator Date hidden'!Y8)</f>
        <v>#REF!</v>
      </c>
      <c r="Y7" s="140" t="e">
        <f>IF('Indicator Date hidden'!Z8="x","x",Y$2-'Indicator Date hidden'!Z8)</f>
        <v>#REF!</v>
      </c>
      <c r="Z7" s="140" t="e">
        <f>IF('Indicator Date hidden'!AA8="x","x",Z$2-'Indicator Date hidden'!AA8)</f>
        <v>#REF!</v>
      </c>
      <c r="AA7" s="140" t="e">
        <f>IF('Indicator Date hidden'!AB8="x","x",AA$2-'Indicator Date hidden'!AB8)</f>
        <v>#REF!</v>
      </c>
      <c r="AB7" s="140" t="e">
        <f>IF('Indicator Date hidden'!AC8="x","x",AB$2-'Indicator Date hidden'!AC8)</f>
        <v>#REF!</v>
      </c>
      <c r="AC7" s="140" t="e">
        <f>IF('Indicator Date hidden'!AD8="x","x",AC$2-'Indicator Date hidden'!AD8)</f>
        <v>#REF!</v>
      </c>
      <c r="AD7" s="140" t="e">
        <f>IF('Indicator Date hidden'!AE8="x","x",AD$2-'Indicator Date hidden'!AE8)</f>
        <v>#REF!</v>
      </c>
      <c r="AE7" s="140" t="e">
        <f>IF('Indicator Date hidden'!AF8="x","x",AE$2-'Indicator Date hidden'!AF8)</f>
        <v>#REF!</v>
      </c>
      <c r="AF7" s="140" t="e">
        <f>IF('Indicator Date hidden'!AG8="x","x",AF$2-'Indicator Date hidden'!AG8)</f>
        <v>#REF!</v>
      </c>
      <c r="AG7" s="140" t="e">
        <f>IF('Indicator Date hidden'!AH8="x","x",AG$2-'Indicator Date hidden'!AH8)</f>
        <v>#REF!</v>
      </c>
      <c r="AH7" s="140" t="e">
        <f>IF('Indicator Date hidden'!AI8="x","x",AH$2-'Indicator Date hidden'!AI8)</f>
        <v>#REF!</v>
      </c>
      <c r="AI7" s="140" t="e">
        <f>IF('Indicator Date hidden'!AJ8="x","x",AI$2-'Indicator Date hidden'!AJ8)</f>
        <v>#REF!</v>
      </c>
      <c r="AJ7" s="140" t="e">
        <f>IF('Indicator Date hidden'!AK8="x","x",AJ$2-'Indicator Date hidden'!AK8)</f>
        <v>#REF!</v>
      </c>
      <c r="AK7" s="140" t="e">
        <f>IF('Indicator Date hidden'!AL8="x","x",AK$2-'Indicator Date hidden'!AL8)</f>
        <v>#REF!</v>
      </c>
      <c r="AL7" s="140" t="e">
        <f>IF('Indicator Date hidden'!AM8="x","x",AL$2-'Indicator Date hidden'!AM8)</f>
        <v>#REF!</v>
      </c>
      <c r="AM7" s="140" t="e">
        <f>IF('Indicator Date hidden'!AN8="x","x",AM$2-'Indicator Date hidden'!AN8)</f>
        <v>#REF!</v>
      </c>
      <c r="AN7" s="140" t="e">
        <f>IF('Indicator Date hidden'!AO8="x","x",AN$2-'Indicator Date hidden'!AO8)</f>
        <v>#REF!</v>
      </c>
      <c r="AO7" s="140" t="e">
        <f>IF('Indicator Date hidden'!AP8="x","x",AO$2-'Indicator Date hidden'!AP8)</f>
        <v>#REF!</v>
      </c>
      <c r="AP7" s="140" t="e">
        <f>IF('Indicator Date hidden'!AQ8="x","x",AP$2-'Indicator Date hidden'!AQ8)</f>
        <v>#REF!</v>
      </c>
      <c r="AQ7" s="140" t="e">
        <f>IF('Indicator Date hidden'!AR8="x","x",AQ$2-'Indicator Date hidden'!AR8)</f>
        <v>#REF!</v>
      </c>
      <c r="AR7" s="140" t="e">
        <f>IF('Indicator Date hidden'!AS8="x","x",AR$2-'Indicator Date hidden'!AS8)</f>
        <v>#REF!</v>
      </c>
      <c r="AS7" s="140" t="e">
        <f>IF('Indicator Date hidden'!AT8="x","x",AS$2-'Indicator Date hidden'!AT8)</f>
        <v>#REF!</v>
      </c>
      <c r="AT7" s="140" t="e">
        <f>IF('Indicator Date hidden'!AU8="x","x",AT$2-'Indicator Date hidden'!AU8)</f>
        <v>#REF!</v>
      </c>
      <c r="AU7" s="140" t="e">
        <f>IF('Indicator Date hidden'!AV8="x","x",AU$2-'Indicator Date hidden'!AV8)</f>
        <v>#REF!</v>
      </c>
      <c r="AV7" s="140" t="e">
        <f>IF('Indicator Date hidden'!AW8="x","x",AV$2-'Indicator Date hidden'!AW8)</f>
        <v>#REF!</v>
      </c>
      <c r="AW7" s="140" t="e">
        <f>IF('Indicator Date hidden'!AX8="x","x",AW$2-'Indicator Date hidden'!AX8)</f>
        <v>#REF!</v>
      </c>
      <c r="AX7" s="140" t="e">
        <f>IF('Indicator Date hidden'!AY8="x","x",AX$2-'Indicator Date hidden'!AY8)</f>
        <v>#REF!</v>
      </c>
      <c r="AY7" s="140" t="e">
        <f>IF('Indicator Date hidden'!AZ8="x","x",AY$2-'Indicator Date hidden'!AZ8)</f>
        <v>#REF!</v>
      </c>
      <c r="AZ7" s="140" t="e">
        <f>IF('Indicator Date hidden'!BA8="x","x",AZ$2-'Indicator Date hidden'!BA8)</f>
        <v>#REF!</v>
      </c>
      <c r="BA7" s="140" t="e">
        <f>IF('Indicator Date hidden'!BB8="x","x",BA$2-'Indicator Date hidden'!BB8)</f>
        <v>#REF!</v>
      </c>
      <c r="BB7" s="140" t="e">
        <f>IF('Indicator Date hidden'!BC8="x","x",BB$2-'Indicator Date hidden'!BC8)</f>
        <v>#REF!</v>
      </c>
      <c r="BC7" s="140" t="e">
        <f>IF('Indicator Date hidden'!BD8="x","x",BC$2-'Indicator Date hidden'!BD8)</f>
        <v>#REF!</v>
      </c>
      <c r="BD7" s="140" t="e">
        <f>IF('Indicator Date hidden'!BE8="x","x",BD$2-'Indicator Date hidden'!BE8)</f>
        <v>#REF!</v>
      </c>
      <c r="BE7" s="140" t="e">
        <f>IF('Indicator Date hidden'!BF8="x","x",BE$2-'Indicator Date hidden'!BF8)</f>
        <v>#REF!</v>
      </c>
      <c r="BF7" s="140" t="e">
        <f>IF('Indicator Date hidden'!BG8="x","x",BF$2-'Indicator Date hidden'!BG8)</f>
        <v>#REF!</v>
      </c>
      <c r="BG7" s="140" t="e">
        <f>IF('Indicator Date hidden'!BH8="x","x",BG$2-'Indicator Date hidden'!BH8)</f>
        <v>#REF!</v>
      </c>
      <c r="BH7" s="140" t="e">
        <f>IF('Indicator Date hidden'!BI8="x","x",BH$2-'Indicator Date hidden'!BI8)</f>
        <v>#REF!</v>
      </c>
      <c r="BI7" s="140" t="e">
        <f>IF('Indicator Date hidden'!BJ8="x","x",BI$2-'Indicator Date hidden'!BJ8)</f>
        <v>#REF!</v>
      </c>
      <c r="BJ7" s="140" t="e">
        <f>IF('Indicator Date hidden'!BK8="x","x",BJ$2-'Indicator Date hidden'!BK8)</f>
        <v>#REF!</v>
      </c>
      <c r="BK7" s="140" t="e">
        <f>IF('Indicator Date hidden'!BL8="x","x",BK$2-'Indicator Date hidden'!BL8)</f>
        <v>#REF!</v>
      </c>
      <c r="BL7" s="140" t="e">
        <f>IF('Indicator Date hidden'!BM8="x","x",BL$2-'Indicator Date hidden'!BM8)</f>
        <v>#REF!</v>
      </c>
      <c r="BM7" s="140" t="e">
        <f>IF('Indicator Date hidden'!BN8="x","x",BM$2-'Indicator Date hidden'!BN8)</f>
        <v>#REF!</v>
      </c>
      <c r="BN7" s="140" t="e">
        <f>IF('Indicator Date hidden'!BO8="x","x",BN$2-'Indicator Date hidden'!BO8)</f>
        <v>#REF!</v>
      </c>
      <c r="BO7" s="140" t="e">
        <f>IF('Indicator Date hidden'!BP8="x","x",BO$2-'Indicator Date hidden'!BP8)</f>
        <v>#REF!</v>
      </c>
      <c r="BP7" s="140" t="e">
        <f>IF('Indicator Date hidden'!BQ8="x","x",BP$2-'Indicator Date hidden'!BQ8)</f>
        <v>#REF!</v>
      </c>
      <c r="BQ7" s="140" t="e">
        <f>IF('Indicator Date hidden'!BR8="x","x",BQ$2-'Indicator Date hidden'!BR8)</f>
        <v>#REF!</v>
      </c>
      <c r="BR7" s="140" t="e">
        <f>IF('Indicator Date hidden'!BS8="x","x",BR$2-'Indicator Date hidden'!BS8)</f>
        <v>#REF!</v>
      </c>
      <c r="BS7" s="140" t="e">
        <f>IF('Indicator Date hidden'!BT8="x","x",BS$2-'Indicator Date hidden'!BT8)</f>
        <v>#REF!</v>
      </c>
      <c r="BT7" s="140" t="e">
        <f>IF('Indicator Date hidden'!BU8="x","x",BT$2-'Indicator Date hidden'!BU8)</f>
        <v>#REF!</v>
      </c>
      <c r="BU7" s="140" t="e">
        <f>IF('Indicator Date hidden'!BV8="x","x",BU$2-'Indicator Date hidden'!BV8)</f>
        <v>#REF!</v>
      </c>
      <c r="BV7" s="140" t="e">
        <f>IF('Indicator Date hidden'!BW8="x","x",BV$2-'Indicator Date hidden'!BW8)</f>
        <v>#REF!</v>
      </c>
      <c r="BW7" s="140" t="e">
        <f>IF('Indicator Date hidden'!BX8="x","x",BW$2-'Indicator Date hidden'!BX8)</f>
        <v>#REF!</v>
      </c>
      <c r="BX7" s="140" t="e">
        <f>IF('Indicator Date hidden'!BY8="x","x",BX$2-'Indicator Date hidden'!BY8)</f>
        <v>#REF!</v>
      </c>
      <c r="BY7" s="5" t="e">
        <f t="shared" si="0"/>
        <v>#REF!</v>
      </c>
      <c r="BZ7" s="141" t="e">
        <f t="shared" si="1"/>
        <v>#REF!</v>
      </c>
      <c r="CA7" s="5">
        <f t="shared" si="2"/>
        <v>0</v>
      </c>
      <c r="CB7" s="141" t="e">
        <f t="shared" si="3"/>
        <v>#REF!</v>
      </c>
      <c r="CC7" s="144" t="e">
        <f t="shared" si="4"/>
        <v>#REF!</v>
      </c>
    </row>
    <row r="8" spans="1:81" x14ac:dyDescent="0.3">
      <c r="A8" t="s">
        <v>10</v>
      </c>
      <c r="B8" s="140" t="e">
        <f>IF('Indicator Date hidden'!C9="x","x",B$2-'Indicator Date hidden'!C9)</f>
        <v>#REF!</v>
      </c>
      <c r="C8" s="140" t="e">
        <f>IF('Indicator Date hidden'!D9="x","x",C$2-'Indicator Date hidden'!D9)</f>
        <v>#REF!</v>
      </c>
      <c r="D8" s="140" t="e">
        <f>IF('Indicator Date hidden'!E9="x","x",D$2-'Indicator Date hidden'!E9)</f>
        <v>#REF!</v>
      </c>
      <c r="E8" s="140" t="e">
        <f>IF('Indicator Date hidden'!F9="x","x",E$2-'Indicator Date hidden'!F9)</f>
        <v>#REF!</v>
      </c>
      <c r="F8" s="140" t="e">
        <f>IF('Indicator Date hidden'!G9="x","x",F$2-'Indicator Date hidden'!G9)</f>
        <v>#REF!</v>
      </c>
      <c r="G8" s="140" t="e">
        <f>IF('Indicator Date hidden'!H9="x","x",G$2-'Indicator Date hidden'!H9)</f>
        <v>#REF!</v>
      </c>
      <c r="H8" s="140" t="e">
        <f>IF('Indicator Date hidden'!I9="x","x",H$2-'Indicator Date hidden'!I9)</f>
        <v>#REF!</v>
      </c>
      <c r="I8" s="140" t="e">
        <f>IF('Indicator Date hidden'!J9="x","x",I$2-'Indicator Date hidden'!J9)</f>
        <v>#REF!</v>
      </c>
      <c r="J8" s="140" t="e">
        <f>IF('Indicator Date hidden'!K9="x","x",J$2-'Indicator Date hidden'!K9)</f>
        <v>#REF!</v>
      </c>
      <c r="K8" s="140" t="e">
        <f>IF('Indicator Date hidden'!L9="x","x",K$2-'Indicator Date hidden'!L9)</f>
        <v>#REF!</v>
      </c>
      <c r="L8" s="140" t="e">
        <f>IF('Indicator Date hidden'!M9="x","x",L$2-'Indicator Date hidden'!M9)</f>
        <v>#REF!</v>
      </c>
      <c r="M8" s="140" t="e">
        <f>IF('Indicator Date hidden'!N9="x","x",M$2-'Indicator Date hidden'!N9)</f>
        <v>#REF!</v>
      </c>
      <c r="N8" s="140" t="e">
        <f>IF('Indicator Date hidden'!O9="x","x",N$2-'Indicator Date hidden'!O9)</f>
        <v>#REF!</v>
      </c>
      <c r="O8" s="140" t="e">
        <f>IF('Indicator Date hidden'!P9="x","x",O$2-'Indicator Date hidden'!P9)</f>
        <v>#REF!</v>
      </c>
      <c r="P8" s="140" t="e">
        <f>IF('Indicator Date hidden'!Q9="x","x",P$2-'Indicator Date hidden'!Q9)</f>
        <v>#REF!</v>
      </c>
      <c r="Q8" s="140" t="e">
        <f>IF('Indicator Date hidden'!R9="x","x",Q$2-'Indicator Date hidden'!R9)</f>
        <v>#REF!</v>
      </c>
      <c r="R8" s="140" t="e">
        <f>IF('Indicator Date hidden'!S9="x","x",R$2-'Indicator Date hidden'!S9)</f>
        <v>#REF!</v>
      </c>
      <c r="S8" s="140" t="e">
        <f>IF('Indicator Date hidden'!T9="x","x",S$2-'Indicator Date hidden'!T9)</f>
        <v>#REF!</v>
      </c>
      <c r="T8" s="140" t="e">
        <f>IF('Indicator Date hidden'!U9="x","x",T$2-'Indicator Date hidden'!U9)</f>
        <v>#REF!</v>
      </c>
      <c r="U8" s="140" t="e">
        <f>IF('Indicator Date hidden'!V9="x","x",U$2-'Indicator Date hidden'!V9)</f>
        <v>#REF!</v>
      </c>
      <c r="V8" s="140" t="e">
        <f>IF('Indicator Date hidden'!W9="x","x",V$2-'Indicator Date hidden'!W9)</f>
        <v>#REF!</v>
      </c>
      <c r="W8" s="140" t="e">
        <f>IF('Indicator Date hidden'!X9="x","x",W$2-'Indicator Date hidden'!X9)</f>
        <v>#REF!</v>
      </c>
      <c r="X8" s="140" t="e">
        <f>IF('Indicator Date hidden'!Y9="x","x",X$2-'Indicator Date hidden'!Y9)</f>
        <v>#REF!</v>
      </c>
      <c r="Y8" s="140" t="e">
        <f>IF('Indicator Date hidden'!Z9="x","x",Y$2-'Indicator Date hidden'!Z9)</f>
        <v>#REF!</v>
      </c>
      <c r="Z8" s="140" t="e">
        <f>IF('Indicator Date hidden'!AA9="x","x",Z$2-'Indicator Date hidden'!AA9)</f>
        <v>#REF!</v>
      </c>
      <c r="AA8" s="140" t="e">
        <f>IF('Indicator Date hidden'!AB9="x","x",AA$2-'Indicator Date hidden'!AB9)</f>
        <v>#REF!</v>
      </c>
      <c r="AB8" s="140" t="e">
        <f>IF('Indicator Date hidden'!AC9="x","x",AB$2-'Indicator Date hidden'!AC9)</f>
        <v>#REF!</v>
      </c>
      <c r="AC8" s="140" t="e">
        <f>IF('Indicator Date hidden'!AD9="x","x",AC$2-'Indicator Date hidden'!AD9)</f>
        <v>#REF!</v>
      </c>
      <c r="AD8" s="140" t="e">
        <f>IF('Indicator Date hidden'!AE9="x","x",AD$2-'Indicator Date hidden'!AE9)</f>
        <v>#REF!</v>
      </c>
      <c r="AE8" s="140" t="e">
        <f>IF('Indicator Date hidden'!AF9="x","x",AE$2-'Indicator Date hidden'!AF9)</f>
        <v>#REF!</v>
      </c>
      <c r="AF8" s="140" t="e">
        <f>IF('Indicator Date hidden'!AG9="x","x",AF$2-'Indicator Date hidden'!AG9)</f>
        <v>#REF!</v>
      </c>
      <c r="AG8" s="140" t="e">
        <f>IF('Indicator Date hidden'!AH9="x","x",AG$2-'Indicator Date hidden'!AH9)</f>
        <v>#REF!</v>
      </c>
      <c r="AH8" s="140" t="e">
        <f>IF('Indicator Date hidden'!AI9="x","x",AH$2-'Indicator Date hidden'!AI9)</f>
        <v>#REF!</v>
      </c>
      <c r="AI8" s="140" t="e">
        <f>IF('Indicator Date hidden'!AJ9="x","x",AI$2-'Indicator Date hidden'!AJ9)</f>
        <v>#REF!</v>
      </c>
      <c r="AJ8" s="140" t="e">
        <f>IF('Indicator Date hidden'!AK9="x","x",AJ$2-'Indicator Date hidden'!AK9)</f>
        <v>#REF!</v>
      </c>
      <c r="AK8" s="140" t="e">
        <f>IF('Indicator Date hidden'!AL9="x","x",AK$2-'Indicator Date hidden'!AL9)</f>
        <v>#REF!</v>
      </c>
      <c r="AL8" s="140" t="e">
        <f>IF('Indicator Date hidden'!AM9="x","x",AL$2-'Indicator Date hidden'!AM9)</f>
        <v>#REF!</v>
      </c>
      <c r="AM8" s="140" t="e">
        <f>IF('Indicator Date hidden'!AN9="x","x",AM$2-'Indicator Date hidden'!AN9)</f>
        <v>#REF!</v>
      </c>
      <c r="AN8" s="140" t="e">
        <f>IF('Indicator Date hidden'!AO9="x","x",AN$2-'Indicator Date hidden'!AO9)</f>
        <v>#REF!</v>
      </c>
      <c r="AO8" s="140" t="e">
        <f>IF('Indicator Date hidden'!AP9="x","x",AO$2-'Indicator Date hidden'!AP9)</f>
        <v>#REF!</v>
      </c>
      <c r="AP8" s="140" t="e">
        <f>IF('Indicator Date hidden'!AQ9="x","x",AP$2-'Indicator Date hidden'!AQ9)</f>
        <v>#REF!</v>
      </c>
      <c r="AQ8" s="140" t="e">
        <f>IF('Indicator Date hidden'!AR9="x","x",AQ$2-'Indicator Date hidden'!AR9)</f>
        <v>#REF!</v>
      </c>
      <c r="AR8" s="140" t="e">
        <f>IF('Indicator Date hidden'!AS9="x","x",AR$2-'Indicator Date hidden'!AS9)</f>
        <v>#REF!</v>
      </c>
      <c r="AS8" s="140" t="e">
        <f>IF('Indicator Date hidden'!AT9="x","x",AS$2-'Indicator Date hidden'!AT9)</f>
        <v>#REF!</v>
      </c>
      <c r="AT8" s="140" t="e">
        <f>IF('Indicator Date hidden'!AU9="x","x",AT$2-'Indicator Date hidden'!AU9)</f>
        <v>#REF!</v>
      </c>
      <c r="AU8" s="140" t="e">
        <f>IF('Indicator Date hidden'!AV9="x","x",AU$2-'Indicator Date hidden'!AV9)</f>
        <v>#REF!</v>
      </c>
      <c r="AV8" s="140" t="e">
        <f>IF('Indicator Date hidden'!AW9="x","x",AV$2-'Indicator Date hidden'!AW9)</f>
        <v>#REF!</v>
      </c>
      <c r="AW8" s="140" t="e">
        <f>IF('Indicator Date hidden'!AX9="x","x",AW$2-'Indicator Date hidden'!AX9)</f>
        <v>#REF!</v>
      </c>
      <c r="AX8" s="140" t="e">
        <f>IF('Indicator Date hidden'!AY9="x","x",AX$2-'Indicator Date hidden'!AY9)</f>
        <v>#REF!</v>
      </c>
      <c r="AY8" s="140" t="e">
        <f>IF('Indicator Date hidden'!AZ9="x","x",AY$2-'Indicator Date hidden'!AZ9)</f>
        <v>#REF!</v>
      </c>
      <c r="AZ8" s="140" t="e">
        <f>IF('Indicator Date hidden'!BA9="x","x",AZ$2-'Indicator Date hidden'!BA9)</f>
        <v>#REF!</v>
      </c>
      <c r="BA8" s="140" t="e">
        <f>IF('Indicator Date hidden'!BB9="x","x",BA$2-'Indicator Date hidden'!BB9)</f>
        <v>#REF!</v>
      </c>
      <c r="BB8" s="140" t="e">
        <f>IF('Indicator Date hidden'!BC9="x","x",BB$2-'Indicator Date hidden'!BC9)</f>
        <v>#REF!</v>
      </c>
      <c r="BC8" s="140" t="e">
        <f>IF('Indicator Date hidden'!BD9="x","x",BC$2-'Indicator Date hidden'!BD9)</f>
        <v>#REF!</v>
      </c>
      <c r="BD8" s="140" t="e">
        <f>IF('Indicator Date hidden'!BE9="x","x",BD$2-'Indicator Date hidden'!BE9)</f>
        <v>#REF!</v>
      </c>
      <c r="BE8" s="140" t="e">
        <f>IF('Indicator Date hidden'!BF9="x","x",BE$2-'Indicator Date hidden'!BF9)</f>
        <v>#REF!</v>
      </c>
      <c r="BF8" s="140" t="e">
        <f>IF('Indicator Date hidden'!BG9="x","x",BF$2-'Indicator Date hidden'!BG9)</f>
        <v>#REF!</v>
      </c>
      <c r="BG8" s="140" t="e">
        <f>IF('Indicator Date hidden'!BH9="x","x",BG$2-'Indicator Date hidden'!BH9)</f>
        <v>#REF!</v>
      </c>
      <c r="BH8" s="140" t="e">
        <f>IF('Indicator Date hidden'!BI9="x","x",BH$2-'Indicator Date hidden'!BI9)</f>
        <v>#REF!</v>
      </c>
      <c r="BI8" s="140" t="e">
        <f>IF('Indicator Date hidden'!BJ9="x","x",BI$2-'Indicator Date hidden'!BJ9)</f>
        <v>#REF!</v>
      </c>
      <c r="BJ8" s="140" t="e">
        <f>IF('Indicator Date hidden'!BK9="x","x",BJ$2-'Indicator Date hidden'!BK9)</f>
        <v>#REF!</v>
      </c>
      <c r="BK8" s="140" t="e">
        <f>IF('Indicator Date hidden'!BL9="x","x",BK$2-'Indicator Date hidden'!BL9)</f>
        <v>#REF!</v>
      </c>
      <c r="BL8" s="140" t="e">
        <f>IF('Indicator Date hidden'!BM9="x","x",BL$2-'Indicator Date hidden'!BM9)</f>
        <v>#REF!</v>
      </c>
      <c r="BM8" s="140" t="e">
        <f>IF('Indicator Date hidden'!BN9="x","x",BM$2-'Indicator Date hidden'!BN9)</f>
        <v>#REF!</v>
      </c>
      <c r="BN8" s="140" t="e">
        <f>IF('Indicator Date hidden'!BO9="x","x",BN$2-'Indicator Date hidden'!BO9)</f>
        <v>#REF!</v>
      </c>
      <c r="BO8" s="140" t="e">
        <f>IF('Indicator Date hidden'!BP9="x","x",BO$2-'Indicator Date hidden'!BP9)</f>
        <v>#REF!</v>
      </c>
      <c r="BP8" s="140" t="e">
        <f>IF('Indicator Date hidden'!BQ9="x","x",BP$2-'Indicator Date hidden'!BQ9)</f>
        <v>#REF!</v>
      </c>
      <c r="BQ8" s="140" t="e">
        <f>IF('Indicator Date hidden'!BR9="x","x",BQ$2-'Indicator Date hidden'!BR9)</f>
        <v>#REF!</v>
      </c>
      <c r="BR8" s="140" t="e">
        <f>IF('Indicator Date hidden'!BS9="x","x",BR$2-'Indicator Date hidden'!BS9)</f>
        <v>#REF!</v>
      </c>
      <c r="BS8" s="140" t="e">
        <f>IF('Indicator Date hidden'!BT9="x","x",BS$2-'Indicator Date hidden'!BT9)</f>
        <v>#REF!</v>
      </c>
      <c r="BT8" s="140" t="e">
        <f>IF('Indicator Date hidden'!BU9="x","x",BT$2-'Indicator Date hidden'!BU9)</f>
        <v>#REF!</v>
      </c>
      <c r="BU8" s="140" t="e">
        <f>IF('Indicator Date hidden'!BV9="x","x",BU$2-'Indicator Date hidden'!BV9)</f>
        <v>#REF!</v>
      </c>
      <c r="BV8" s="140" t="e">
        <f>IF('Indicator Date hidden'!BW9="x","x",BV$2-'Indicator Date hidden'!BW9)</f>
        <v>#REF!</v>
      </c>
      <c r="BW8" s="140" t="e">
        <f>IF('Indicator Date hidden'!BX9="x","x",BW$2-'Indicator Date hidden'!BX9)</f>
        <v>#REF!</v>
      </c>
      <c r="BX8" s="140" t="e">
        <f>IF('Indicator Date hidden'!BY9="x","x",BX$2-'Indicator Date hidden'!BY9)</f>
        <v>#REF!</v>
      </c>
      <c r="BY8" s="5" t="e">
        <f t="shared" si="0"/>
        <v>#REF!</v>
      </c>
      <c r="BZ8" s="141" t="e">
        <f t="shared" si="1"/>
        <v>#REF!</v>
      </c>
      <c r="CA8" s="5">
        <f t="shared" si="2"/>
        <v>0</v>
      </c>
      <c r="CB8" s="141" t="e">
        <f t="shared" si="3"/>
        <v>#REF!</v>
      </c>
      <c r="CC8" s="144" t="e">
        <f t="shared" si="4"/>
        <v>#REF!</v>
      </c>
    </row>
    <row r="9" spans="1:81" x14ac:dyDescent="0.3">
      <c r="A9" t="s">
        <v>12</v>
      </c>
      <c r="B9" s="140" t="e">
        <f>IF('Indicator Date hidden'!C10="x","x",B$2-'Indicator Date hidden'!C10)</f>
        <v>#REF!</v>
      </c>
      <c r="C9" s="140" t="e">
        <f>IF('Indicator Date hidden'!D10="x","x",C$2-'Indicator Date hidden'!D10)</f>
        <v>#REF!</v>
      </c>
      <c r="D9" s="140" t="e">
        <f>IF('Indicator Date hidden'!E10="x","x",D$2-'Indicator Date hidden'!E10)</f>
        <v>#REF!</v>
      </c>
      <c r="E9" s="140" t="e">
        <f>IF('Indicator Date hidden'!F10="x","x",E$2-'Indicator Date hidden'!F10)</f>
        <v>#REF!</v>
      </c>
      <c r="F9" s="140" t="e">
        <f>IF('Indicator Date hidden'!G10="x","x",F$2-'Indicator Date hidden'!G10)</f>
        <v>#REF!</v>
      </c>
      <c r="G9" s="140" t="e">
        <f>IF('Indicator Date hidden'!H10="x","x",G$2-'Indicator Date hidden'!H10)</f>
        <v>#REF!</v>
      </c>
      <c r="H9" s="140" t="e">
        <f>IF('Indicator Date hidden'!I10="x","x",H$2-'Indicator Date hidden'!I10)</f>
        <v>#REF!</v>
      </c>
      <c r="I9" s="140" t="e">
        <f>IF('Indicator Date hidden'!J10="x","x",I$2-'Indicator Date hidden'!J10)</f>
        <v>#REF!</v>
      </c>
      <c r="J9" s="140" t="e">
        <f>IF('Indicator Date hidden'!K10="x","x",J$2-'Indicator Date hidden'!K10)</f>
        <v>#REF!</v>
      </c>
      <c r="K9" s="140" t="e">
        <f>IF('Indicator Date hidden'!L10="x","x",K$2-'Indicator Date hidden'!L10)</f>
        <v>#REF!</v>
      </c>
      <c r="L9" s="140" t="e">
        <f>IF('Indicator Date hidden'!M10="x","x",L$2-'Indicator Date hidden'!M10)</f>
        <v>#REF!</v>
      </c>
      <c r="M9" s="140" t="e">
        <f>IF('Indicator Date hidden'!N10="x","x",M$2-'Indicator Date hidden'!N10)</f>
        <v>#REF!</v>
      </c>
      <c r="N9" s="140" t="e">
        <f>IF('Indicator Date hidden'!O10="x","x",N$2-'Indicator Date hidden'!O10)</f>
        <v>#REF!</v>
      </c>
      <c r="O9" s="140" t="e">
        <f>IF('Indicator Date hidden'!P10="x","x",O$2-'Indicator Date hidden'!P10)</f>
        <v>#REF!</v>
      </c>
      <c r="P9" s="140" t="e">
        <f>IF('Indicator Date hidden'!Q10="x","x",P$2-'Indicator Date hidden'!Q10)</f>
        <v>#REF!</v>
      </c>
      <c r="Q9" s="140" t="e">
        <f>IF('Indicator Date hidden'!R10="x","x",Q$2-'Indicator Date hidden'!R10)</f>
        <v>#REF!</v>
      </c>
      <c r="R9" s="140" t="e">
        <f>IF('Indicator Date hidden'!S10="x","x",R$2-'Indicator Date hidden'!S10)</f>
        <v>#REF!</v>
      </c>
      <c r="S9" s="140" t="e">
        <f>IF('Indicator Date hidden'!T10="x","x",S$2-'Indicator Date hidden'!T10)</f>
        <v>#REF!</v>
      </c>
      <c r="T9" s="140" t="e">
        <f>IF('Indicator Date hidden'!U10="x","x",T$2-'Indicator Date hidden'!U10)</f>
        <v>#REF!</v>
      </c>
      <c r="U9" s="140" t="e">
        <f>IF('Indicator Date hidden'!V10="x","x",U$2-'Indicator Date hidden'!V10)</f>
        <v>#REF!</v>
      </c>
      <c r="V9" s="140" t="e">
        <f>IF('Indicator Date hidden'!W10="x","x",V$2-'Indicator Date hidden'!W10)</f>
        <v>#REF!</v>
      </c>
      <c r="W9" s="140" t="e">
        <f>IF('Indicator Date hidden'!X10="x","x",W$2-'Indicator Date hidden'!X10)</f>
        <v>#REF!</v>
      </c>
      <c r="X9" s="140" t="e">
        <f>IF('Indicator Date hidden'!Y10="x","x",X$2-'Indicator Date hidden'!Y10)</f>
        <v>#REF!</v>
      </c>
      <c r="Y9" s="140" t="e">
        <f>IF('Indicator Date hidden'!Z10="x","x",Y$2-'Indicator Date hidden'!Z10)</f>
        <v>#REF!</v>
      </c>
      <c r="Z9" s="140" t="e">
        <f>IF('Indicator Date hidden'!AA10="x","x",Z$2-'Indicator Date hidden'!AA10)</f>
        <v>#REF!</v>
      </c>
      <c r="AA9" s="140" t="e">
        <f>IF('Indicator Date hidden'!AB10="x","x",AA$2-'Indicator Date hidden'!AB10)</f>
        <v>#REF!</v>
      </c>
      <c r="AB9" s="140" t="e">
        <f>IF('Indicator Date hidden'!AC10="x","x",AB$2-'Indicator Date hidden'!AC10)</f>
        <v>#REF!</v>
      </c>
      <c r="AC9" s="140" t="e">
        <f>IF('Indicator Date hidden'!AD10="x","x",AC$2-'Indicator Date hidden'!AD10)</f>
        <v>#REF!</v>
      </c>
      <c r="AD9" s="140" t="e">
        <f>IF('Indicator Date hidden'!AE10="x","x",AD$2-'Indicator Date hidden'!AE10)</f>
        <v>#REF!</v>
      </c>
      <c r="AE9" s="140" t="e">
        <f>IF('Indicator Date hidden'!AF10="x","x",AE$2-'Indicator Date hidden'!AF10)</f>
        <v>#REF!</v>
      </c>
      <c r="AF9" s="140" t="e">
        <f>IF('Indicator Date hidden'!AG10="x","x",AF$2-'Indicator Date hidden'!AG10)</f>
        <v>#REF!</v>
      </c>
      <c r="AG9" s="140" t="e">
        <f>IF('Indicator Date hidden'!AH10="x","x",AG$2-'Indicator Date hidden'!AH10)</f>
        <v>#REF!</v>
      </c>
      <c r="AH9" s="140" t="e">
        <f>IF('Indicator Date hidden'!AI10="x","x",AH$2-'Indicator Date hidden'!AI10)</f>
        <v>#REF!</v>
      </c>
      <c r="AI9" s="140" t="e">
        <f>IF('Indicator Date hidden'!AJ10="x","x",AI$2-'Indicator Date hidden'!AJ10)</f>
        <v>#REF!</v>
      </c>
      <c r="AJ9" s="140" t="e">
        <f>IF('Indicator Date hidden'!AK10="x","x",AJ$2-'Indicator Date hidden'!AK10)</f>
        <v>#REF!</v>
      </c>
      <c r="AK9" s="140" t="e">
        <f>IF('Indicator Date hidden'!AL10="x","x",AK$2-'Indicator Date hidden'!AL10)</f>
        <v>#REF!</v>
      </c>
      <c r="AL9" s="140" t="e">
        <f>IF('Indicator Date hidden'!AM10="x","x",AL$2-'Indicator Date hidden'!AM10)</f>
        <v>#REF!</v>
      </c>
      <c r="AM9" s="140" t="e">
        <f>IF('Indicator Date hidden'!AN10="x","x",AM$2-'Indicator Date hidden'!AN10)</f>
        <v>#REF!</v>
      </c>
      <c r="AN9" s="140" t="e">
        <f>IF('Indicator Date hidden'!AO10="x","x",AN$2-'Indicator Date hidden'!AO10)</f>
        <v>#REF!</v>
      </c>
      <c r="AO9" s="140" t="e">
        <f>IF('Indicator Date hidden'!AP10="x","x",AO$2-'Indicator Date hidden'!AP10)</f>
        <v>#REF!</v>
      </c>
      <c r="AP9" s="140" t="e">
        <f>IF('Indicator Date hidden'!AQ10="x","x",AP$2-'Indicator Date hidden'!AQ10)</f>
        <v>#REF!</v>
      </c>
      <c r="AQ9" s="140" t="e">
        <f>IF('Indicator Date hidden'!AR10="x","x",AQ$2-'Indicator Date hidden'!AR10)</f>
        <v>#REF!</v>
      </c>
      <c r="AR9" s="140" t="e">
        <f>IF('Indicator Date hidden'!AS10="x","x",AR$2-'Indicator Date hidden'!AS10)</f>
        <v>#REF!</v>
      </c>
      <c r="AS9" s="140" t="e">
        <f>IF('Indicator Date hidden'!AT10="x","x",AS$2-'Indicator Date hidden'!AT10)</f>
        <v>#REF!</v>
      </c>
      <c r="AT9" s="140" t="e">
        <f>IF('Indicator Date hidden'!AU10="x","x",AT$2-'Indicator Date hidden'!AU10)</f>
        <v>#REF!</v>
      </c>
      <c r="AU9" s="140" t="e">
        <f>IF('Indicator Date hidden'!AV10="x","x",AU$2-'Indicator Date hidden'!AV10)</f>
        <v>#REF!</v>
      </c>
      <c r="AV9" s="140" t="e">
        <f>IF('Indicator Date hidden'!AW10="x","x",AV$2-'Indicator Date hidden'!AW10)</f>
        <v>#REF!</v>
      </c>
      <c r="AW9" s="140" t="e">
        <f>IF('Indicator Date hidden'!AX10="x","x",AW$2-'Indicator Date hidden'!AX10)</f>
        <v>#REF!</v>
      </c>
      <c r="AX9" s="140" t="e">
        <f>IF('Indicator Date hidden'!AY10="x","x",AX$2-'Indicator Date hidden'!AY10)</f>
        <v>#REF!</v>
      </c>
      <c r="AY9" s="140" t="e">
        <f>IF('Indicator Date hidden'!AZ10="x","x",AY$2-'Indicator Date hidden'!AZ10)</f>
        <v>#REF!</v>
      </c>
      <c r="AZ9" s="140" t="e">
        <f>IF('Indicator Date hidden'!BA10="x","x",AZ$2-'Indicator Date hidden'!BA10)</f>
        <v>#REF!</v>
      </c>
      <c r="BA9" s="140" t="e">
        <f>IF('Indicator Date hidden'!BB10="x","x",BA$2-'Indicator Date hidden'!BB10)</f>
        <v>#REF!</v>
      </c>
      <c r="BB9" s="140" t="e">
        <f>IF('Indicator Date hidden'!BC10="x","x",BB$2-'Indicator Date hidden'!BC10)</f>
        <v>#REF!</v>
      </c>
      <c r="BC9" s="140" t="e">
        <f>IF('Indicator Date hidden'!BD10="x","x",BC$2-'Indicator Date hidden'!BD10)</f>
        <v>#REF!</v>
      </c>
      <c r="BD9" s="140" t="e">
        <f>IF('Indicator Date hidden'!BE10="x","x",BD$2-'Indicator Date hidden'!BE10)</f>
        <v>#REF!</v>
      </c>
      <c r="BE9" s="140" t="e">
        <f>IF('Indicator Date hidden'!BF10="x","x",BE$2-'Indicator Date hidden'!BF10)</f>
        <v>#REF!</v>
      </c>
      <c r="BF9" s="140" t="e">
        <f>IF('Indicator Date hidden'!BG10="x","x",BF$2-'Indicator Date hidden'!BG10)</f>
        <v>#REF!</v>
      </c>
      <c r="BG9" s="140" t="e">
        <f>IF('Indicator Date hidden'!BH10="x","x",BG$2-'Indicator Date hidden'!BH10)</f>
        <v>#REF!</v>
      </c>
      <c r="BH9" s="140" t="e">
        <f>IF('Indicator Date hidden'!BI10="x","x",BH$2-'Indicator Date hidden'!BI10)</f>
        <v>#REF!</v>
      </c>
      <c r="BI9" s="140" t="e">
        <f>IF('Indicator Date hidden'!BJ10="x","x",BI$2-'Indicator Date hidden'!BJ10)</f>
        <v>#REF!</v>
      </c>
      <c r="BJ9" s="140" t="e">
        <f>IF('Indicator Date hidden'!BK10="x","x",BJ$2-'Indicator Date hidden'!BK10)</f>
        <v>#REF!</v>
      </c>
      <c r="BK9" s="140" t="e">
        <f>IF('Indicator Date hidden'!BL10="x","x",BK$2-'Indicator Date hidden'!BL10)</f>
        <v>#REF!</v>
      </c>
      <c r="BL9" s="140" t="e">
        <f>IF('Indicator Date hidden'!BM10="x","x",BL$2-'Indicator Date hidden'!BM10)</f>
        <v>#REF!</v>
      </c>
      <c r="BM9" s="140" t="e">
        <f>IF('Indicator Date hidden'!BN10="x","x",BM$2-'Indicator Date hidden'!BN10)</f>
        <v>#REF!</v>
      </c>
      <c r="BN9" s="140" t="e">
        <f>IF('Indicator Date hidden'!BO10="x","x",BN$2-'Indicator Date hidden'!BO10)</f>
        <v>#REF!</v>
      </c>
      <c r="BO9" s="140" t="e">
        <f>IF('Indicator Date hidden'!BP10="x","x",BO$2-'Indicator Date hidden'!BP10)</f>
        <v>#REF!</v>
      </c>
      <c r="BP9" s="140" t="e">
        <f>IF('Indicator Date hidden'!BQ10="x","x",BP$2-'Indicator Date hidden'!BQ10)</f>
        <v>#REF!</v>
      </c>
      <c r="BQ9" s="140" t="e">
        <f>IF('Indicator Date hidden'!BR10="x","x",BQ$2-'Indicator Date hidden'!BR10)</f>
        <v>#REF!</v>
      </c>
      <c r="BR9" s="140" t="e">
        <f>IF('Indicator Date hidden'!BS10="x","x",BR$2-'Indicator Date hidden'!BS10)</f>
        <v>#REF!</v>
      </c>
      <c r="BS9" s="140" t="e">
        <f>IF('Indicator Date hidden'!BT10="x","x",BS$2-'Indicator Date hidden'!BT10)</f>
        <v>#REF!</v>
      </c>
      <c r="BT9" s="140" t="e">
        <f>IF('Indicator Date hidden'!BU10="x","x",BT$2-'Indicator Date hidden'!BU10)</f>
        <v>#REF!</v>
      </c>
      <c r="BU9" s="140" t="e">
        <f>IF('Indicator Date hidden'!BV10="x","x",BU$2-'Indicator Date hidden'!BV10)</f>
        <v>#REF!</v>
      </c>
      <c r="BV9" s="140" t="e">
        <f>IF('Indicator Date hidden'!BW10="x","x",BV$2-'Indicator Date hidden'!BW10)</f>
        <v>#REF!</v>
      </c>
      <c r="BW9" s="140" t="e">
        <f>IF('Indicator Date hidden'!BX10="x","x",BW$2-'Indicator Date hidden'!BX10)</f>
        <v>#REF!</v>
      </c>
      <c r="BX9" s="140" t="e">
        <f>IF('Indicator Date hidden'!BY10="x","x",BX$2-'Indicator Date hidden'!BY10)</f>
        <v>#REF!</v>
      </c>
      <c r="BY9" s="5" t="e">
        <f t="shared" si="0"/>
        <v>#REF!</v>
      </c>
      <c r="BZ9" s="141" t="e">
        <f t="shared" si="1"/>
        <v>#REF!</v>
      </c>
      <c r="CA9" s="5">
        <f t="shared" si="2"/>
        <v>0</v>
      </c>
      <c r="CB9" s="141" t="e">
        <f t="shared" si="3"/>
        <v>#REF!</v>
      </c>
      <c r="CC9" s="144" t="e">
        <f t="shared" si="4"/>
        <v>#REF!</v>
      </c>
    </row>
    <row r="10" spans="1:81" x14ac:dyDescent="0.3">
      <c r="A10" t="s">
        <v>14</v>
      </c>
      <c r="B10" s="140" t="e">
        <f>IF('Indicator Date hidden'!C11="x","x",B$2-'Indicator Date hidden'!C11)</f>
        <v>#REF!</v>
      </c>
      <c r="C10" s="140" t="e">
        <f>IF('Indicator Date hidden'!D11="x","x",C$2-'Indicator Date hidden'!D11)</f>
        <v>#REF!</v>
      </c>
      <c r="D10" s="140" t="e">
        <f>IF('Indicator Date hidden'!E11="x","x",D$2-'Indicator Date hidden'!E11)</f>
        <v>#REF!</v>
      </c>
      <c r="E10" s="140" t="e">
        <f>IF('Indicator Date hidden'!F11="x","x",E$2-'Indicator Date hidden'!F11)</f>
        <v>#REF!</v>
      </c>
      <c r="F10" s="140" t="e">
        <f>IF('Indicator Date hidden'!G11="x","x",F$2-'Indicator Date hidden'!G11)</f>
        <v>#REF!</v>
      </c>
      <c r="G10" s="140" t="e">
        <f>IF('Indicator Date hidden'!H11="x","x",G$2-'Indicator Date hidden'!H11)</f>
        <v>#REF!</v>
      </c>
      <c r="H10" s="140" t="e">
        <f>IF('Indicator Date hidden'!I11="x","x",H$2-'Indicator Date hidden'!I11)</f>
        <v>#REF!</v>
      </c>
      <c r="I10" s="140" t="e">
        <f>IF('Indicator Date hidden'!J11="x","x",I$2-'Indicator Date hidden'!J11)</f>
        <v>#REF!</v>
      </c>
      <c r="J10" s="140" t="e">
        <f>IF('Indicator Date hidden'!K11="x","x",J$2-'Indicator Date hidden'!K11)</f>
        <v>#REF!</v>
      </c>
      <c r="K10" s="140" t="e">
        <f>IF('Indicator Date hidden'!L11="x","x",K$2-'Indicator Date hidden'!L11)</f>
        <v>#REF!</v>
      </c>
      <c r="L10" s="140" t="e">
        <f>IF('Indicator Date hidden'!M11="x","x",L$2-'Indicator Date hidden'!M11)</f>
        <v>#REF!</v>
      </c>
      <c r="M10" s="140" t="e">
        <f>IF('Indicator Date hidden'!N11="x","x",M$2-'Indicator Date hidden'!N11)</f>
        <v>#REF!</v>
      </c>
      <c r="N10" s="140" t="e">
        <f>IF('Indicator Date hidden'!O11="x","x",N$2-'Indicator Date hidden'!O11)</f>
        <v>#REF!</v>
      </c>
      <c r="O10" s="140" t="e">
        <f>IF('Indicator Date hidden'!P11="x","x",O$2-'Indicator Date hidden'!P11)</f>
        <v>#REF!</v>
      </c>
      <c r="P10" s="140" t="e">
        <f>IF('Indicator Date hidden'!Q11="x","x",P$2-'Indicator Date hidden'!Q11)</f>
        <v>#REF!</v>
      </c>
      <c r="Q10" s="140" t="e">
        <f>IF('Indicator Date hidden'!R11="x","x",Q$2-'Indicator Date hidden'!R11)</f>
        <v>#REF!</v>
      </c>
      <c r="R10" s="140" t="e">
        <f>IF('Indicator Date hidden'!S11="x","x",R$2-'Indicator Date hidden'!S11)</f>
        <v>#REF!</v>
      </c>
      <c r="S10" s="140" t="e">
        <f>IF('Indicator Date hidden'!T11="x","x",S$2-'Indicator Date hidden'!T11)</f>
        <v>#REF!</v>
      </c>
      <c r="T10" s="140" t="e">
        <f>IF('Indicator Date hidden'!U11="x","x",T$2-'Indicator Date hidden'!U11)</f>
        <v>#REF!</v>
      </c>
      <c r="U10" s="140" t="e">
        <f>IF('Indicator Date hidden'!V11="x","x",U$2-'Indicator Date hidden'!V11)</f>
        <v>#REF!</v>
      </c>
      <c r="V10" s="140" t="e">
        <f>IF('Indicator Date hidden'!W11="x","x",V$2-'Indicator Date hidden'!W11)</f>
        <v>#REF!</v>
      </c>
      <c r="W10" s="140" t="e">
        <f>IF('Indicator Date hidden'!X11="x","x",W$2-'Indicator Date hidden'!X11)</f>
        <v>#REF!</v>
      </c>
      <c r="X10" s="140" t="e">
        <f>IF('Indicator Date hidden'!Y11="x","x",X$2-'Indicator Date hidden'!Y11)</f>
        <v>#REF!</v>
      </c>
      <c r="Y10" s="140" t="e">
        <f>IF('Indicator Date hidden'!Z11="x","x",Y$2-'Indicator Date hidden'!Z11)</f>
        <v>#REF!</v>
      </c>
      <c r="Z10" s="140" t="e">
        <f>IF('Indicator Date hidden'!AA11="x","x",Z$2-'Indicator Date hidden'!AA11)</f>
        <v>#REF!</v>
      </c>
      <c r="AA10" s="140" t="e">
        <f>IF('Indicator Date hidden'!AB11="x","x",AA$2-'Indicator Date hidden'!AB11)</f>
        <v>#REF!</v>
      </c>
      <c r="AB10" s="140" t="e">
        <f>IF('Indicator Date hidden'!AC11="x","x",AB$2-'Indicator Date hidden'!AC11)</f>
        <v>#REF!</v>
      </c>
      <c r="AC10" s="140" t="e">
        <f>IF('Indicator Date hidden'!AD11="x","x",AC$2-'Indicator Date hidden'!AD11)</f>
        <v>#REF!</v>
      </c>
      <c r="AD10" s="140" t="e">
        <f>IF('Indicator Date hidden'!AE11="x","x",AD$2-'Indicator Date hidden'!AE11)</f>
        <v>#REF!</v>
      </c>
      <c r="AE10" s="140" t="e">
        <f>IF('Indicator Date hidden'!AF11="x","x",AE$2-'Indicator Date hidden'!AF11)</f>
        <v>#REF!</v>
      </c>
      <c r="AF10" s="140" t="e">
        <f>IF('Indicator Date hidden'!AG11="x","x",AF$2-'Indicator Date hidden'!AG11)</f>
        <v>#REF!</v>
      </c>
      <c r="AG10" s="140" t="e">
        <f>IF('Indicator Date hidden'!AH11="x","x",AG$2-'Indicator Date hidden'!AH11)</f>
        <v>#REF!</v>
      </c>
      <c r="AH10" s="140" t="e">
        <f>IF('Indicator Date hidden'!AI11="x","x",AH$2-'Indicator Date hidden'!AI11)</f>
        <v>#REF!</v>
      </c>
      <c r="AI10" s="140" t="e">
        <f>IF('Indicator Date hidden'!AJ11="x","x",AI$2-'Indicator Date hidden'!AJ11)</f>
        <v>#REF!</v>
      </c>
      <c r="AJ10" s="140" t="e">
        <f>IF('Indicator Date hidden'!AK11="x","x",AJ$2-'Indicator Date hidden'!AK11)</f>
        <v>#REF!</v>
      </c>
      <c r="AK10" s="140" t="e">
        <f>IF('Indicator Date hidden'!AL11="x","x",AK$2-'Indicator Date hidden'!AL11)</f>
        <v>#REF!</v>
      </c>
      <c r="AL10" s="140" t="e">
        <f>IF('Indicator Date hidden'!AM11="x","x",AL$2-'Indicator Date hidden'!AM11)</f>
        <v>#REF!</v>
      </c>
      <c r="AM10" s="140" t="e">
        <f>IF('Indicator Date hidden'!AN11="x","x",AM$2-'Indicator Date hidden'!AN11)</f>
        <v>#REF!</v>
      </c>
      <c r="AN10" s="140" t="e">
        <f>IF('Indicator Date hidden'!AO11="x","x",AN$2-'Indicator Date hidden'!AO11)</f>
        <v>#REF!</v>
      </c>
      <c r="AO10" s="140" t="e">
        <f>IF('Indicator Date hidden'!AP11="x","x",AO$2-'Indicator Date hidden'!AP11)</f>
        <v>#REF!</v>
      </c>
      <c r="AP10" s="140" t="e">
        <f>IF('Indicator Date hidden'!AQ11="x","x",AP$2-'Indicator Date hidden'!AQ11)</f>
        <v>#REF!</v>
      </c>
      <c r="AQ10" s="140" t="e">
        <f>IF('Indicator Date hidden'!AR11="x","x",AQ$2-'Indicator Date hidden'!AR11)</f>
        <v>#REF!</v>
      </c>
      <c r="AR10" s="140" t="e">
        <f>IF('Indicator Date hidden'!AS11="x","x",AR$2-'Indicator Date hidden'!AS11)</f>
        <v>#REF!</v>
      </c>
      <c r="AS10" s="140" t="e">
        <f>IF('Indicator Date hidden'!AT11="x","x",AS$2-'Indicator Date hidden'!AT11)</f>
        <v>#REF!</v>
      </c>
      <c r="AT10" s="140" t="e">
        <f>IF('Indicator Date hidden'!AU11="x","x",AT$2-'Indicator Date hidden'!AU11)</f>
        <v>#REF!</v>
      </c>
      <c r="AU10" s="140" t="e">
        <f>IF('Indicator Date hidden'!AV11="x","x",AU$2-'Indicator Date hidden'!AV11)</f>
        <v>#REF!</v>
      </c>
      <c r="AV10" s="140" t="e">
        <f>IF('Indicator Date hidden'!AW11="x","x",AV$2-'Indicator Date hidden'!AW11)</f>
        <v>#REF!</v>
      </c>
      <c r="AW10" s="140" t="e">
        <f>IF('Indicator Date hidden'!AX11="x","x",AW$2-'Indicator Date hidden'!AX11)</f>
        <v>#REF!</v>
      </c>
      <c r="AX10" s="140" t="e">
        <f>IF('Indicator Date hidden'!AY11="x","x",AX$2-'Indicator Date hidden'!AY11)</f>
        <v>#REF!</v>
      </c>
      <c r="AY10" s="140" t="e">
        <f>IF('Indicator Date hidden'!AZ11="x","x",AY$2-'Indicator Date hidden'!AZ11)</f>
        <v>#REF!</v>
      </c>
      <c r="AZ10" s="140" t="e">
        <f>IF('Indicator Date hidden'!BA11="x","x",AZ$2-'Indicator Date hidden'!BA11)</f>
        <v>#REF!</v>
      </c>
      <c r="BA10" s="140" t="e">
        <f>IF('Indicator Date hidden'!BB11="x","x",BA$2-'Indicator Date hidden'!BB11)</f>
        <v>#REF!</v>
      </c>
      <c r="BB10" s="140" t="e">
        <f>IF('Indicator Date hidden'!BC11="x","x",BB$2-'Indicator Date hidden'!BC11)</f>
        <v>#REF!</v>
      </c>
      <c r="BC10" s="140" t="e">
        <f>IF('Indicator Date hidden'!BD11="x","x",BC$2-'Indicator Date hidden'!BD11)</f>
        <v>#REF!</v>
      </c>
      <c r="BD10" s="140" t="e">
        <f>IF('Indicator Date hidden'!BE11="x","x",BD$2-'Indicator Date hidden'!BE11)</f>
        <v>#REF!</v>
      </c>
      <c r="BE10" s="140" t="e">
        <f>IF('Indicator Date hidden'!BF11="x","x",BE$2-'Indicator Date hidden'!BF11)</f>
        <v>#REF!</v>
      </c>
      <c r="BF10" s="140" t="e">
        <f>IF('Indicator Date hidden'!BG11="x","x",BF$2-'Indicator Date hidden'!BG11)</f>
        <v>#REF!</v>
      </c>
      <c r="BG10" s="140" t="e">
        <f>IF('Indicator Date hidden'!BH11="x","x",BG$2-'Indicator Date hidden'!BH11)</f>
        <v>#REF!</v>
      </c>
      <c r="BH10" s="140" t="e">
        <f>IF('Indicator Date hidden'!BI11="x","x",BH$2-'Indicator Date hidden'!BI11)</f>
        <v>#REF!</v>
      </c>
      <c r="BI10" s="140" t="e">
        <f>IF('Indicator Date hidden'!BJ11="x","x",BI$2-'Indicator Date hidden'!BJ11)</f>
        <v>#REF!</v>
      </c>
      <c r="BJ10" s="140" t="e">
        <f>IF('Indicator Date hidden'!BK11="x","x",BJ$2-'Indicator Date hidden'!BK11)</f>
        <v>#REF!</v>
      </c>
      <c r="BK10" s="140" t="e">
        <f>IF('Indicator Date hidden'!BL11="x","x",BK$2-'Indicator Date hidden'!BL11)</f>
        <v>#REF!</v>
      </c>
      <c r="BL10" s="140" t="e">
        <f>IF('Indicator Date hidden'!BM11="x","x",BL$2-'Indicator Date hidden'!BM11)</f>
        <v>#REF!</v>
      </c>
      <c r="BM10" s="140" t="e">
        <f>IF('Indicator Date hidden'!BN11="x","x",BM$2-'Indicator Date hidden'!BN11)</f>
        <v>#REF!</v>
      </c>
      <c r="BN10" s="140" t="e">
        <f>IF('Indicator Date hidden'!BO11="x","x",BN$2-'Indicator Date hidden'!BO11)</f>
        <v>#REF!</v>
      </c>
      <c r="BO10" s="140" t="e">
        <f>IF('Indicator Date hidden'!BP11="x","x",BO$2-'Indicator Date hidden'!BP11)</f>
        <v>#REF!</v>
      </c>
      <c r="BP10" s="140" t="e">
        <f>IF('Indicator Date hidden'!BQ11="x","x",BP$2-'Indicator Date hidden'!BQ11)</f>
        <v>#REF!</v>
      </c>
      <c r="BQ10" s="140" t="e">
        <f>IF('Indicator Date hidden'!BR11="x","x",BQ$2-'Indicator Date hidden'!BR11)</f>
        <v>#REF!</v>
      </c>
      <c r="BR10" s="140" t="e">
        <f>IF('Indicator Date hidden'!BS11="x","x",BR$2-'Indicator Date hidden'!BS11)</f>
        <v>#REF!</v>
      </c>
      <c r="BS10" s="140" t="e">
        <f>IF('Indicator Date hidden'!BT11="x","x",BS$2-'Indicator Date hidden'!BT11)</f>
        <v>#REF!</v>
      </c>
      <c r="BT10" s="140" t="e">
        <f>IF('Indicator Date hidden'!BU11="x","x",BT$2-'Indicator Date hidden'!BU11)</f>
        <v>#REF!</v>
      </c>
      <c r="BU10" s="140" t="e">
        <f>IF('Indicator Date hidden'!BV11="x","x",BU$2-'Indicator Date hidden'!BV11)</f>
        <v>#REF!</v>
      </c>
      <c r="BV10" s="140" t="e">
        <f>IF('Indicator Date hidden'!BW11="x","x",BV$2-'Indicator Date hidden'!BW11)</f>
        <v>#REF!</v>
      </c>
      <c r="BW10" s="140" t="e">
        <f>IF('Indicator Date hidden'!BX11="x","x",BW$2-'Indicator Date hidden'!BX11)</f>
        <v>#REF!</v>
      </c>
      <c r="BX10" s="140" t="e">
        <f>IF('Indicator Date hidden'!BY11="x","x",BX$2-'Indicator Date hidden'!BY11)</f>
        <v>#REF!</v>
      </c>
      <c r="BY10" s="5" t="e">
        <f t="shared" si="0"/>
        <v>#REF!</v>
      </c>
      <c r="BZ10" s="141" t="e">
        <f t="shared" si="1"/>
        <v>#REF!</v>
      </c>
      <c r="CA10" s="5">
        <f t="shared" si="2"/>
        <v>0</v>
      </c>
      <c r="CB10" s="141" t="e">
        <f t="shared" si="3"/>
        <v>#REF!</v>
      </c>
      <c r="CC10" s="144" t="e">
        <f t="shared" si="4"/>
        <v>#REF!</v>
      </c>
    </row>
    <row r="11" spans="1:81" x14ac:dyDescent="0.3">
      <c r="A11" t="s">
        <v>16</v>
      </c>
      <c r="B11" s="140" t="e">
        <f>IF('Indicator Date hidden'!C12="x","x",B$2-'Indicator Date hidden'!C12)</f>
        <v>#REF!</v>
      </c>
      <c r="C11" s="140" t="e">
        <f>IF('Indicator Date hidden'!D12="x","x",C$2-'Indicator Date hidden'!D12)</f>
        <v>#REF!</v>
      </c>
      <c r="D11" s="140" t="e">
        <f>IF('Indicator Date hidden'!E12="x","x",D$2-'Indicator Date hidden'!E12)</f>
        <v>#REF!</v>
      </c>
      <c r="E11" s="140" t="e">
        <f>IF('Indicator Date hidden'!F12="x","x",E$2-'Indicator Date hidden'!F12)</f>
        <v>#REF!</v>
      </c>
      <c r="F11" s="140" t="e">
        <f>IF('Indicator Date hidden'!G12="x","x",F$2-'Indicator Date hidden'!G12)</f>
        <v>#REF!</v>
      </c>
      <c r="G11" s="140" t="e">
        <f>IF('Indicator Date hidden'!H12="x","x",G$2-'Indicator Date hidden'!H12)</f>
        <v>#REF!</v>
      </c>
      <c r="H11" s="140" t="e">
        <f>IF('Indicator Date hidden'!I12="x","x",H$2-'Indicator Date hidden'!I12)</f>
        <v>#REF!</v>
      </c>
      <c r="I11" s="140" t="e">
        <f>IF('Indicator Date hidden'!J12="x","x",I$2-'Indicator Date hidden'!J12)</f>
        <v>#REF!</v>
      </c>
      <c r="J11" s="140" t="e">
        <f>IF('Indicator Date hidden'!K12="x","x",J$2-'Indicator Date hidden'!K12)</f>
        <v>#REF!</v>
      </c>
      <c r="K11" s="140" t="e">
        <f>IF('Indicator Date hidden'!L12="x","x",K$2-'Indicator Date hidden'!L12)</f>
        <v>#REF!</v>
      </c>
      <c r="L11" s="140" t="e">
        <f>IF('Indicator Date hidden'!M12="x","x",L$2-'Indicator Date hidden'!M12)</f>
        <v>#REF!</v>
      </c>
      <c r="M11" s="140" t="e">
        <f>IF('Indicator Date hidden'!N12="x","x",M$2-'Indicator Date hidden'!N12)</f>
        <v>#REF!</v>
      </c>
      <c r="N11" s="140" t="e">
        <f>IF('Indicator Date hidden'!O12="x","x",N$2-'Indicator Date hidden'!O12)</f>
        <v>#REF!</v>
      </c>
      <c r="O11" s="140" t="e">
        <f>IF('Indicator Date hidden'!P12="x","x",O$2-'Indicator Date hidden'!P12)</f>
        <v>#REF!</v>
      </c>
      <c r="P11" s="140" t="e">
        <f>IF('Indicator Date hidden'!Q12="x","x",P$2-'Indicator Date hidden'!Q12)</f>
        <v>#REF!</v>
      </c>
      <c r="Q11" s="140" t="e">
        <f>IF('Indicator Date hidden'!R12="x","x",Q$2-'Indicator Date hidden'!R12)</f>
        <v>#REF!</v>
      </c>
      <c r="R11" s="140" t="e">
        <f>IF('Indicator Date hidden'!S12="x","x",R$2-'Indicator Date hidden'!S12)</f>
        <v>#REF!</v>
      </c>
      <c r="S11" s="140" t="e">
        <f>IF('Indicator Date hidden'!T12="x","x",S$2-'Indicator Date hidden'!T12)</f>
        <v>#REF!</v>
      </c>
      <c r="T11" s="140" t="e">
        <f>IF('Indicator Date hidden'!U12="x","x",T$2-'Indicator Date hidden'!U12)</f>
        <v>#REF!</v>
      </c>
      <c r="U11" s="140" t="e">
        <f>IF('Indicator Date hidden'!V12="x","x",U$2-'Indicator Date hidden'!V12)</f>
        <v>#REF!</v>
      </c>
      <c r="V11" s="140" t="e">
        <f>IF('Indicator Date hidden'!W12="x","x",V$2-'Indicator Date hidden'!W12)</f>
        <v>#REF!</v>
      </c>
      <c r="W11" s="140" t="e">
        <f>IF('Indicator Date hidden'!X12="x","x",W$2-'Indicator Date hidden'!X12)</f>
        <v>#REF!</v>
      </c>
      <c r="X11" s="140" t="e">
        <f>IF('Indicator Date hidden'!Y12="x","x",X$2-'Indicator Date hidden'!Y12)</f>
        <v>#REF!</v>
      </c>
      <c r="Y11" s="140" t="e">
        <f>IF('Indicator Date hidden'!Z12="x","x",Y$2-'Indicator Date hidden'!Z12)</f>
        <v>#REF!</v>
      </c>
      <c r="Z11" s="140" t="e">
        <f>IF('Indicator Date hidden'!AA12="x","x",Z$2-'Indicator Date hidden'!AA12)</f>
        <v>#REF!</v>
      </c>
      <c r="AA11" s="140" t="e">
        <f>IF('Indicator Date hidden'!AB12="x","x",AA$2-'Indicator Date hidden'!AB12)</f>
        <v>#REF!</v>
      </c>
      <c r="AB11" s="140" t="e">
        <f>IF('Indicator Date hidden'!AC12="x","x",AB$2-'Indicator Date hidden'!AC12)</f>
        <v>#REF!</v>
      </c>
      <c r="AC11" s="140" t="e">
        <f>IF('Indicator Date hidden'!AD12="x","x",AC$2-'Indicator Date hidden'!AD12)</f>
        <v>#REF!</v>
      </c>
      <c r="AD11" s="140" t="e">
        <f>IF('Indicator Date hidden'!AE12="x","x",AD$2-'Indicator Date hidden'!AE12)</f>
        <v>#REF!</v>
      </c>
      <c r="AE11" s="140" t="e">
        <f>IF('Indicator Date hidden'!AF12="x","x",AE$2-'Indicator Date hidden'!AF12)</f>
        <v>#REF!</v>
      </c>
      <c r="AF11" s="140" t="e">
        <f>IF('Indicator Date hidden'!AG12="x","x",AF$2-'Indicator Date hidden'!AG12)</f>
        <v>#REF!</v>
      </c>
      <c r="AG11" s="140" t="e">
        <f>IF('Indicator Date hidden'!AH12="x","x",AG$2-'Indicator Date hidden'!AH12)</f>
        <v>#REF!</v>
      </c>
      <c r="AH11" s="140" t="e">
        <f>IF('Indicator Date hidden'!AI12="x","x",AH$2-'Indicator Date hidden'!AI12)</f>
        <v>#REF!</v>
      </c>
      <c r="AI11" s="140" t="e">
        <f>IF('Indicator Date hidden'!AJ12="x","x",AI$2-'Indicator Date hidden'!AJ12)</f>
        <v>#REF!</v>
      </c>
      <c r="AJ11" s="140" t="e">
        <f>IF('Indicator Date hidden'!AK12="x","x",AJ$2-'Indicator Date hidden'!AK12)</f>
        <v>#REF!</v>
      </c>
      <c r="AK11" s="140" t="e">
        <f>IF('Indicator Date hidden'!AL12="x","x",AK$2-'Indicator Date hidden'!AL12)</f>
        <v>#REF!</v>
      </c>
      <c r="AL11" s="140" t="e">
        <f>IF('Indicator Date hidden'!AM12="x","x",AL$2-'Indicator Date hidden'!AM12)</f>
        <v>#REF!</v>
      </c>
      <c r="AM11" s="140" t="e">
        <f>IF('Indicator Date hidden'!AN12="x","x",AM$2-'Indicator Date hidden'!AN12)</f>
        <v>#REF!</v>
      </c>
      <c r="AN11" s="140" t="e">
        <f>IF('Indicator Date hidden'!AO12="x","x",AN$2-'Indicator Date hidden'!AO12)</f>
        <v>#REF!</v>
      </c>
      <c r="AO11" s="140" t="e">
        <f>IF('Indicator Date hidden'!AP12="x","x",AO$2-'Indicator Date hidden'!AP12)</f>
        <v>#REF!</v>
      </c>
      <c r="AP11" s="140" t="e">
        <f>IF('Indicator Date hidden'!AQ12="x","x",AP$2-'Indicator Date hidden'!AQ12)</f>
        <v>#REF!</v>
      </c>
      <c r="AQ11" s="140" t="e">
        <f>IF('Indicator Date hidden'!AR12="x","x",AQ$2-'Indicator Date hidden'!AR12)</f>
        <v>#REF!</v>
      </c>
      <c r="AR11" s="140" t="e">
        <f>IF('Indicator Date hidden'!AS12="x","x",AR$2-'Indicator Date hidden'!AS12)</f>
        <v>#REF!</v>
      </c>
      <c r="AS11" s="140" t="e">
        <f>IF('Indicator Date hidden'!AT12="x","x",AS$2-'Indicator Date hidden'!AT12)</f>
        <v>#REF!</v>
      </c>
      <c r="AT11" s="140" t="e">
        <f>IF('Indicator Date hidden'!AU12="x","x",AT$2-'Indicator Date hidden'!AU12)</f>
        <v>#REF!</v>
      </c>
      <c r="AU11" s="140" t="e">
        <f>IF('Indicator Date hidden'!AV12="x","x",AU$2-'Indicator Date hidden'!AV12)</f>
        <v>#REF!</v>
      </c>
      <c r="AV11" s="140" t="e">
        <f>IF('Indicator Date hidden'!AW12="x","x",AV$2-'Indicator Date hidden'!AW12)</f>
        <v>#REF!</v>
      </c>
      <c r="AW11" s="140" t="e">
        <f>IF('Indicator Date hidden'!AX12="x","x",AW$2-'Indicator Date hidden'!AX12)</f>
        <v>#REF!</v>
      </c>
      <c r="AX11" s="140" t="e">
        <f>IF('Indicator Date hidden'!AY12="x","x",AX$2-'Indicator Date hidden'!AY12)</f>
        <v>#REF!</v>
      </c>
      <c r="AY11" s="140" t="e">
        <f>IF('Indicator Date hidden'!AZ12="x","x",AY$2-'Indicator Date hidden'!AZ12)</f>
        <v>#REF!</v>
      </c>
      <c r="AZ11" s="140" t="e">
        <f>IF('Indicator Date hidden'!BA12="x","x",AZ$2-'Indicator Date hidden'!BA12)</f>
        <v>#REF!</v>
      </c>
      <c r="BA11" s="140" t="e">
        <f>IF('Indicator Date hidden'!BB12="x","x",BA$2-'Indicator Date hidden'!BB12)</f>
        <v>#REF!</v>
      </c>
      <c r="BB11" s="140" t="e">
        <f>IF('Indicator Date hidden'!BC12="x","x",BB$2-'Indicator Date hidden'!BC12)</f>
        <v>#REF!</v>
      </c>
      <c r="BC11" s="140" t="e">
        <f>IF('Indicator Date hidden'!BD12="x","x",BC$2-'Indicator Date hidden'!BD12)</f>
        <v>#REF!</v>
      </c>
      <c r="BD11" s="140" t="e">
        <f>IF('Indicator Date hidden'!BE12="x","x",BD$2-'Indicator Date hidden'!BE12)</f>
        <v>#REF!</v>
      </c>
      <c r="BE11" s="140" t="e">
        <f>IF('Indicator Date hidden'!BF12="x","x",BE$2-'Indicator Date hidden'!BF12)</f>
        <v>#REF!</v>
      </c>
      <c r="BF11" s="140" t="e">
        <f>IF('Indicator Date hidden'!BG12="x","x",BF$2-'Indicator Date hidden'!BG12)</f>
        <v>#REF!</v>
      </c>
      <c r="BG11" s="140" t="e">
        <f>IF('Indicator Date hidden'!BH12="x","x",BG$2-'Indicator Date hidden'!BH12)</f>
        <v>#REF!</v>
      </c>
      <c r="BH11" s="140" t="e">
        <f>IF('Indicator Date hidden'!BI12="x","x",BH$2-'Indicator Date hidden'!BI12)</f>
        <v>#REF!</v>
      </c>
      <c r="BI11" s="140" t="e">
        <f>IF('Indicator Date hidden'!BJ12="x","x",BI$2-'Indicator Date hidden'!BJ12)</f>
        <v>#REF!</v>
      </c>
      <c r="BJ11" s="140" t="e">
        <f>IF('Indicator Date hidden'!BK12="x","x",BJ$2-'Indicator Date hidden'!BK12)</f>
        <v>#REF!</v>
      </c>
      <c r="BK11" s="140" t="e">
        <f>IF('Indicator Date hidden'!BL12="x","x",BK$2-'Indicator Date hidden'!BL12)</f>
        <v>#REF!</v>
      </c>
      <c r="BL11" s="140" t="e">
        <f>IF('Indicator Date hidden'!BM12="x","x",BL$2-'Indicator Date hidden'!BM12)</f>
        <v>#REF!</v>
      </c>
      <c r="BM11" s="140" t="e">
        <f>IF('Indicator Date hidden'!BN12="x","x",BM$2-'Indicator Date hidden'!BN12)</f>
        <v>#REF!</v>
      </c>
      <c r="BN11" s="140" t="e">
        <f>IF('Indicator Date hidden'!BO12="x","x",BN$2-'Indicator Date hidden'!BO12)</f>
        <v>#REF!</v>
      </c>
      <c r="BO11" s="140" t="e">
        <f>IF('Indicator Date hidden'!BP12="x","x",BO$2-'Indicator Date hidden'!BP12)</f>
        <v>#REF!</v>
      </c>
      <c r="BP11" s="140" t="e">
        <f>IF('Indicator Date hidden'!BQ12="x","x",BP$2-'Indicator Date hidden'!BQ12)</f>
        <v>#REF!</v>
      </c>
      <c r="BQ11" s="140" t="e">
        <f>IF('Indicator Date hidden'!BR12="x","x",BQ$2-'Indicator Date hidden'!BR12)</f>
        <v>#REF!</v>
      </c>
      <c r="BR11" s="140" t="e">
        <f>IF('Indicator Date hidden'!BS12="x","x",BR$2-'Indicator Date hidden'!BS12)</f>
        <v>#REF!</v>
      </c>
      <c r="BS11" s="140" t="e">
        <f>IF('Indicator Date hidden'!BT12="x","x",BS$2-'Indicator Date hidden'!BT12)</f>
        <v>#REF!</v>
      </c>
      <c r="BT11" s="140" t="e">
        <f>IF('Indicator Date hidden'!BU12="x","x",BT$2-'Indicator Date hidden'!BU12)</f>
        <v>#REF!</v>
      </c>
      <c r="BU11" s="140" t="e">
        <f>IF('Indicator Date hidden'!BV12="x","x",BU$2-'Indicator Date hidden'!BV12)</f>
        <v>#REF!</v>
      </c>
      <c r="BV11" s="140" t="e">
        <f>IF('Indicator Date hidden'!BW12="x","x",BV$2-'Indicator Date hidden'!BW12)</f>
        <v>#REF!</v>
      </c>
      <c r="BW11" s="140" t="e">
        <f>IF('Indicator Date hidden'!BX12="x","x",BW$2-'Indicator Date hidden'!BX12)</f>
        <v>#REF!</v>
      </c>
      <c r="BX11" s="140" t="e">
        <f>IF('Indicator Date hidden'!BY12="x","x",BX$2-'Indicator Date hidden'!BY12)</f>
        <v>#REF!</v>
      </c>
      <c r="BY11" s="5" t="e">
        <f t="shared" si="0"/>
        <v>#REF!</v>
      </c>
      <c r="BZ11" s="141" t="e">
        <f t="shared" si="1"/>
        <v>#REF!</v>
      </c>
      <c r="CA11" s="5">
        <f t="shared" si="2"/>
        <v>0</v>
      </c>
      <c r="CB11" s="141" t="e">
        <f t="shared" si="3"/>
        <v>#REF!</v>
      </c>
      <c r="CC11" s="144" t="e">
        <f t="shared" si="4"/>
        <v>#REF!</v>
      </c>
    </row>
    <row r="12" spans="1:81" x14ac:dyDescent="0.3">
      <c r="A12" t="s">
        <v>18</v>
      </c>
      <c r="B12" s="140" t="e">
        <f>IF('Indicator Date hidden'!C13="x","x",B$2-'Indicator Date hidden'!C13)</f>
        <v>#REF!</v>
      </c>
      <c r="C12" s="140" t="e">
        <f>IF('Indicator Date hidden'!D13="x","x",C$2-'Indicator Date hidden'!D13)</f>
        <v>#REF!</v>
      </c>
      <c r="D12" s="140" t="e">
        <f>IF('Indicator Date hidden'!E13="x","x",D$2-'Indicator Date hidden'!E13)</f>
        <v>#REF!</v>
      </c>
      <c r="E12" s="140" t="e">
        <f>IF('Indicator Date hidden'!F13="x","x",E$2-'Indicator Date hidden'!F13)</f>
        <v>#REF!</v>
      </c>
      <c r="F12" s="140" t="e">
        <f>IF('Indicator Date hidden'!G13="x","x",F$2-'Indicator Date hidden'!G13)</f>
        <v>#REF!</v>
      </c>
      <c r="G12" s="140" t="e">
        <f>IF('Indicator Date hidden'!H13="x","x",G$2-'Indicator Date hidden'!H13)</f>
        <v>#REF!</v>
      </c>
      <c r="H12" s="140" t="e">
        <f>IF('Indicator Date hidden'!I13="x","x",H$2-'Indicator Date hidden'!I13)</f>
        <v>#REF!</v>
      </c>
      <c r="I12" s="140" t="e">
        <f>IF('Indicator Date hidden'!J13="x","x",I$2-'Indicator Date hidden'!J13)</f>
        <v>#REF!</v>
      </c>
      <c r="J12" s="140" t="e">
        <f>IF('Indicator Date hidden'!K13="x","x",J$2-'Indicator Date hidden'!K13)</f>
        <v>#REF!</v>
      </c>
      <c r="K12" s="140" t="e">
        <f>IF('Indicator Date hidden'!L13="x","x",K$2-'Indicator Date hidden'!L13)</f>
        <v>#REF!</v>
      </c>
      <c r="L12" s="140" t="e">
        <f>IF('Indicator Date hidden'!M13="x","x",L$2-'Indicator Date hidden'!M13)</f>
        <v>#REF!</v>
      </c>
      <c r="M12" s="140" t="e">
        <f>IF('Indicator Date hidden'!N13="x","x",M$2-'Indicator Date hidden'!N13)</f>
        <v>#REF!</v>
      </c>
      <c r="N12" s="140" t="e">
        <f>IF('Indicator Date hidden'!O13="x","x",N$2-'Indicator Date hidden'!O13)</f>
        <v>#REF!</v>
      </c>
      <c r="O12" s="140" t="e">
        <f>IF('Indicator Date hidden'!P13="x","x",O$2-'Indicator Date hidden'!P13)</f>
        <v>#REF!</v>
      </c>
      <c r="P12" s="140" t="e">
        <f>IF('Indicator Date hidden'!Q13="x","x",P$2-'Indicator Date hidden'!Q13)</f>
        <v>#REF!</v>
      </c>
      <c r="Q12" s="140" t="e">
        <f>IF('Indicator Date hidden'!R13="x","x",Q$2-'Indicator Date hidden'!R13)</f>
        <v>#REF!</v>
      </c>
      <c r="R12" s="140" t="e">
        <f>IF('Indicator Date hidden'!S13="x","x",R$2-'Indicator Date hidden'!S13)</f>
        <v>#REF!</v>
      </c>
      <c r="S12" s="140" t="e">
        <f>IF('Indicator Date hidden'!T13="x","x",S$2-'Indicator Date hidden'!T13)</f>
        <v>#REF!</v>
      </c>
      <c r="T12" s="140" t="e">
        <f>IF('Indicator Date hidden'!U13="x","x",T$2-'Indicator Date hidden'!U13)</f>
        <v>#REF!</v>
      </c>
      <c r="U12" s="140" t="e">
        <f>IF('Indicator Date hidden'!V13="x","x",U$2-'Indicator Date hidden'!V13)</f>
        <v>#REF!</v>
      </c>
      <c r="V12" s="140" t="e">
        <f>IF('Indicator Date hidden'!W13="x","x",V$2-'Indicator Date hidden'!W13)</f>
        <v>#REF!</v>
      </c>
      <c r="W12" s="140" t="e">
        <f>IF('Indicator Date hidden'!X13="x","x",W$2-'Indicator Date hidden'!X13)</f>
        <v>#REF!</v>
      </c>
      <c r="X12" s="140" t="e">
        <f>IF('Indicator Date hidden'!Y13="x","x",X$2-'Indicator Date hidden'!Y13)</f>
        <v>#REF!</v>
      </c>
      <c r="Y12" s="140" t="e">
        <f>IF('Indicator Date hidden'!Z13="x","x",Y$2-'Indicator Date hidden'!Z13)</f>
        <v>#REF!</v>
      </c>
      <c r="Z12" s="140" t="e">
        <f>IF('Indicator Date hidden'!AA13="x","x",Z$2-'Indicator Date hidden'!AA13)</f>
        <v>#REF!</v>
      </c>
      <c r="AA12" s="140" t="e">
        <f>IF('Indicator Date hidden'!AB13="x","x",AA$2-'Indicator Date hidden'!AB13)</f>
        <v>#REF!</v>
      </c>
      <c r="AB12" s="140" t="e">
        <f>IF('Indicator Date hidden'!AC13="x","x",AB$2-'Indicator Date hidden'!AC13)</f>
        <v>#REF!</v>
      </c>
      <c r="AC12" s="140" t="e">
        <f>IF('Indicator Date hidden'!AD13="x","x",AC$2-'Indicator Date hidden'!AD13)</f>
        <v>#REF!</v>
      </c>
      <c r="AD12" s="140" t="e">
        <f>IF('Indicator Date hidden'!AE13="x","x",AD$2-'Indicator Date hidden'!AE13)</f>
        <v>#REF!</v>
      </c>
      <c r="AE12" s="140" t="e">
        <f>IF('Indicator Date hidden'!AF13="x","x",AE$2-'Indicator Date hidden'!AF13)</f>
        <v>#REF!</v>
      </c>
      <c r="AF12" s="140" t="e">
        <f>IF('Indicator Date hidden'!AG13="x","x",AF$2-'Indicator Date hidden'!AG13)</f>
        <v>#REF!</v>
      </c>
      <c r="AG12" s="140" t="e">
        <f>IF('Indicator Date hidden'!AH13="x","x",AG$2-'Indicator Date hidden'!AH13)</f>
        <v>#REF!</v>
      </c>
      <c r="AH12" s="140" t="e">
        <f>IF('Indicator Date hidden'!AI13="x","x",AH$2-'Indicator Date hidden'!AI13)</f>
        <v>#REF!</v>
      </c>
      <c r="AI12" s="140" t="e">
        <f>IF('Indicator Date hidden'!AJ13="x","x",AI$2-'Indicator Date hidden'!AJ13)</f>
        <v>#REF!</v>
      </c>
      <c r="AJ12" s="140" t="e">
        <f>IF('Indicator Date hidden'!AK13="x","x",AJ$2-'Indicator Date hidden'!AK13)</f>
        <v>#REF!</v>
      </c>
      <c r="AK12" s="140" t="e">
        <f>IF('Indicator Date hidden'!AL13="x","x",AK$2-'Indicator Date hidden'!AL13)</f>
        <v>#REF!</v>
      </c>
      <c r="AL12" s="140" t="e">
        <f>IF('Indicator Date hidden'!AM13="x","x",AL$2-'Indicator Date hidden'!AM13)</f>
        <v>#REF!</v>
      </c>
      <c r="AM12" s="140" t="e">
        <f>IF('Indicator Date hidden'!AN13="x","x",AM$2-'Indicator Date hidden'!AN13)</f>
        <v>#REF!</v>
      </c>
      <c r="AN12" s="140" t="e">
        <f>IF('Indicator Date hidden'!AO13="x","x",AN$2-'Indicator Date hidden'!AO13)</f>
        <v>#REF!</v>
      </c>
      <c r="AO12" s="140" t="e">
        <f>IF('Indicator Date hidden'!AP13="x","x",AO$2-'Indicator Date hidden'!AP13)</f>
        <v>#REF!</v>
      </c>
      <c r="AP12" s="140" t="e">
        <f>IF('Indicator Date hidden'!AQ13="x","x",AP$2-'Indicator Date hidden'!AQ13)</f>
        <v>#REF!</v>
      </c>
      <c r="AQ12" s="140" t="e">
        <f>IF('Indicator Date hidden'!AR13="x","x",AQ$2-'Indicator Date hidden'!AR13)</f>
        <v>#REF!</v>
      </c>
      <c r="AR12" s="140" t="e">
        <f>IF('Indicator Date hidden'!AS13="x","x",AR$2-'Indicator Date hidden'!AS13)</f>
        <v>#REF!</v>
      </c>
      <c r="AS12" s="140" t="e">
        <f>IF('Indicator Date hidden'!AT13="x","x",AS$2-'Indicator Date hidden'!AT13)</f>
        <v>#REF!</v>
      </c>
      <c r="AT12" s="140" t="e">
        <f>IF('Indicator Date hidden'!AU13="x","x",AT$2-'Indicator Date hidden'!AU13)</f>
        <v>#REF!</v>
      </c>
      <c r="AU12" s="140" t="e">
        <f>IF('Indicator Date hidden'!AV13="x","x",AU$2-'Indicator Date hidden'!AV13)</f>
        <v>#REF!</v>
      </c>
      <c r="AV12" s="140" t="e">
        <f>IF('Indicator Date hidden'!AW13="x","x",AV$2-'Indicator Date hidden'!AW13)</f>
        <v>#REF!</v>
      </c>
      <c r="AW12" s="140" t="e">
        <f>IF('Indicator Date hidden'!AX13="x","x",AW$2-'Indicator Date hidden'!AX13)</f>
        <v>#REF!</v>
      </c>
      <c r="AX12" s="140" t="e">
        <f>IF('Indicator Date hidden'!AY13="x","x",AX$2-'Indicator Date hidden'!AY13)</f>
        <v>#REF!</v>
      </c>
      <c r="AY12" s="140" t="e">
        <f>IF('Indicator Date hidden'!AZ13="x","x",AY$2-'Indicator Date hidden'!AZ13)</f>
        <v>#REF!</v>
      </c>
      <c r="AZ12" s="140" t="e">
        <f>IF('Indicator Date hidden'!BA13="x","x",AZ$2-'Indicator Date hidden'!BA13)</f>
        <v>#REF!</v>
      </c>
      <c r="BA12" s="140" t="e">
        <f>IF('Indicator Date hidden'!BB13="x","x",BA$2-'Indicator Date hidden'!BB13)</f>
        <v>#REF!</v>
      </c>
      <c r="BB12" s="140" t="e">
        <f>IF('Indicator Date hidden'!BC13="x","x",BB$2-'Indicator Date hidden'!BC13)</f>
        <v>#REF!</v>
      </c>
      <c r="BC12" s="140" t="e">
        <f>IF('Indicator Date hidden'!BD13="x","x",BC$2-'Indicator Date hidden'!BD13)</f>
        <v>#REF!</v>
      </c>
      <c r="BD12" s="140" t="e">
        <f>IF('Indicator Date hidden'!BE13="x","x",BD$2-'Indicator Date hidden'!BE13)</f>
        <v>#REF!</v>
      </c>
      <c r="BE12" s="140" t="e">
        <f>IF('Indicator Date hidden'!BF13="x","x",BE$2-'Indicator Date hidden'!BF13)</f>
        <v>#REF!</v>
      </c>
      <c r="BF12" s="140" t="e">
        <f>IF('Indicator Date hidden'!BG13="x","x",BF$2-'Indicator Date hidden'!BG13)</f>
        <v>#REF!</v>
      </c>
      <c r="BG12" s="140" t="e">
        <f>IF('Indicator Date hidden'!BH13="x","x",BG$2-'Indicator Date hidden'!BH13)</f>
        <v>#REF!</v>
      </c>
      <c r="BH12" s="140" t="e">
        <f>IF('Indicator Date hidden'!BI13="x","x",BH$2-'Indicator Date hidden'!BI13)</f>
        <v>#REF!</v>
      </c>
      <c r="BI12" s="140" t="e">
        <f>IF('Indicator Date hidden'!BJ13="x","x",BI$2-'Indicator Date hidden'!BJ13)</f>
        <v>#REF!</v>
      </c>
      <c r="BJ12" s="140" t="e">
        <f>IF('Indicator Date hidden'!BK13="x","x",BJ$2-'Indicator Date hidden'!BK13)</f>
        <v>#REF!</v>
      </c>
      <c r="BK12" s="140" t="e">
        <f>IF('Indicator Date hidden'!BL13="x","x",BK$2-'Indicator Date hidden'!BL13)</f>
        <v>#REF!</v>
      </c>
      <c r="BL12" s="140" t="e">
        <f>IF('Indicator Date hidden'!BM13="x","x",BL$2-'Indicator Date hidden'!BM13)</f>
        <v>#REF!</v>
      </c>
      <c r="BM12" s="140" t="e">
        <f>IF('Indicator Date hidden'!BN13="x","x",BM$2-'Indicator Date hidden'!BN13)</f>
        <v>#REF!</v>
      </c>
      <c r="BN12" s="140" t="e">
        <f>IF('Indicator Date hidden'!BO13="x","x",BN$2-'Indicator Date hidden'!BO13)</f>
        <v>#REF!</v>
      </c>
      <c r="BO12" s="140" t="e">
        <f>IF('Indicator Date hidden'!BP13="x","x",BO$2-'Indicator Date hidden'!BP13)</f>
        <v>#REF!</v>
      </c>
      <c r="BP12" s="140" t="e">
        <f>IF('Indicator Date hidden'!BQ13="x","x",BP$2-'Indicator Date hidden'!BQ13)</f>
        <v>#REF!</v>
      </c>
      <c r="BQ12" s="140" t="e">
        <f>IF('Indicator Date hidden'!BR13="x","x",BQ$2-'Indicator Date hidden'!BR13)</f>
        <v>#REF!</v>
      </c>
      <c r="BR12" s="140" t="e">
        <f>IF('Indicator Date hidden'!BS13="x","x",BR$2-'Indicator Date hidden'!BS13)</f>
        <v>#REF!</v>
      </c>
      <c r="BS12" s="140" t="e">
        <f>IF('Indicator Date hidden'!BT13="x","x",BS$2-'Indicator Date hidden'!BT13)</f>
        <v>#REF!</v>
      </c>
      <c r="BT12" s="140" t="e">
        <f>IF('Indicator Date hidden'!BU13="x","x",BT$2-'Indicator Date hidden'!BU13)</f>
        <v>#REF!</v>
      </c>
      <c r="BU12" s="140" t="e">
        <f>IF('Indicator Date hidden'!BV13="x","x",BU$2-'Indicator Date hidden'!BV13)</f>
        <v>#REF!</v>
      </c>
      <c r="BV12" s="140" t="e">
        <f>IF('Indicator Date hidden'!BW13="x","x",BV$2-'Indicator Date hidden'!BW13)</f>
        <v>#REF!</v>
      </c>
      <c r="BW12" s="140" t="e">
        <f>IF('Indicator Date hidden'!BX13="x","x",BW$2-'Indicator Date hidden'!BX13)</f>
        <v>#REF!</v>
      </c>
      <c r="BX12" s="140" t="e">
        <f>IF('Indicator Date hidden'!BY13="x","x",BX$2-'Indicator Date hidden'!BY13)</f>
        <v>#REF!</v>
      </c>
      <c r="BY12" s="5" t="e">
        <f t="shared" si="0"/>
        <v>#REF!</v>
      </c>
      <c r="BZ12" s="141" t="e">
        <f t="shared" si="1"/>
        <v>#REF!</v>
      </c>
      <c r="CA12" s="5">
        <f t="shared" si="2"/>
        <v>0</v>
      </c>
      <c r="CB12" s="141" t="e">
        <f t="shared" si="3"/>
        <v>#REF!</v>
      </c>
      <c r="CC12" s="144" t="e">
        <f t="shared" si="4"/>
        <v>#REF!</v>
      </c>
    </row>
    <row r="13" spans="1:81" x14ac:dyDescent="0.3">
      <c r="A13" t="s">
        <v>20</v>
      </c>
      <c r="B13" s="140" t="e">
        <f>IF('Indicator Date hidden'!C14="x","x",B$2-'Indicator Date hidden'!C14)</f>
        <v>#REF!</v>
      </c>
      <c r="C13" s="140" t="e">
        <f>IF('Indicator Date hidden'!D14="x","x",C$2-'Indicator Date hidden'!D14)</f>
        <v>#REF!</v>
      </c>
      <c r="D13" s="140" t="e">
        <f>IF('Indicator Date hidden'!E14="x","x",D$2-'Indicator Date hidden'!E14)</f>
        <v>#REF!</v>
      </c>
      <c r="E13" s="140" t="e">
        <f>IF('Indicator Date hidden'!F14="x","x",E$2-'Indicator Date hidden'!F14)</f>
        <v>#REF!</v>
      </c>
      <c r="F13" s="140" t="e">
        <f>IF('Indicator Date hidden'!G14="x","x",F$2-'Indicator Date hidden'!G14)</f>
        <v>#REF!</v>
      </c>
      <c r="G13" s="140" t="e">
        <f>IF('Indicator Date hidden'!H14="x","x",G$2-'Indicator Date hidden'!H14)</f>
        <v>#REF!</v>
      </c>
      <c r="H13" s="140" t="e">
        <f>IF('Indicator Date hidden'!I14="x","x",H$2-'Indicator Date hidden'!I14)</f>
        <v>#REF!</v>
      </c>
      <c r="I13" s="140" t="e">
        <f>IF('Indicator Date hidden'!J14="x","x",I$2-'Indicator Date hidden'!J14)</f>
        <v>#REF!</v>
      </c>
      <c r="J13" s="140" t="e">
        <f>IF('Indicator Date hidden'!K14="x","x",J$2-'Indicator Date hidden'!K14)</f>
        <v>#REF!</v>
      </c>
      <c r="K13" s="140" t="e">
        <f>IF('Indicator Date hidden'!L14="x","x",K$2-'Indicator Date hidden'!L14)</f>
        <v>#REF!</v>
      </c>
      <c r="L13" s="140" t="e">
        <f>IF('Indicator Date hidden'!M14="x","x",L$2-'Indicator Date hidden'!M14)</f>
        <v>#REF!</v>
      </c>
      <c r="M13" s="140" t="e">
        <f>IF('Indicator Date hidden'!N14="x","x",M$2-'Indicator Date hidden'!N14)</f>
        <v>#REF!</v>
      </c>
      <c r="N13" s="140" t="e">
        <f>IF('Indicator Date hidden'!O14="x","x",N$2-'Indicator Date hidden'!O14)</f>
        <v>#REF!</v>
      </c>
      <c r="O13" s="140" t="e">
        <f>IF('Indicator Date hidden'!P14="x","x",O$2-'Indicator Date hidden'!P14)</f>
        <v>#REF!</v>
      </c>
      <c r="P13" s="140" t="e">
        <f>IF('Indicator Date hidden'!Q14="x","x",P$2-'Indicator Date hidden'!Q14)</f>
        <v>#REF!</v>
      </c>
      <c r="Q13" s="140" t="e">
        <f>IF('Indicator Date hidden'!R14="x","x",Q$2-'Indicator Date hidden'!R14)</f>
        <v>#REF!</v>
      </c>
      <c r="R13" s="140" t="e">
        <f>IF('Indicator Date hidden'!S14="x","x",R$2-'Indicator Date hidden'!S14)</f>
        <v>#REF!</v>
      </c>
      <c r="S13" s="140" t="e">
        <f>IF('Indicator Date hidden'!T14="x","x",S$2-'Indicator Date hidden'!T14)</f>
        <v>#REF!</v>
      </c>
      <c r="T13" s="140" t="e">
        <f>IF('Indicator Date hidden'!U14="x","x",T$2-'Indicator Date hidden'!U14)</f>
        <v>#REF!</v>
      </c>
      <c r="U13" s="140" t="e">
        <f>IF('Indicator Date hidden'!V14="x","x",U$2-'Indicator Date hidden'!V14)</f>
        <v>#REF!</v>
      </c>
      <c r="V13" s="140" t="e">
        <f>IF('Indicator Date hidden'!W14="x","x",V$2-'Indicator Date hidden'!W14)</f>
        <v>#REF!</v>
      </c>
      <c r="W13" s="140" t="e">
        <f>IF('Indicator Date hidden'!X14="x","x",W$2-'Indicator Date hidden'!X14)</f>
        <v>#REF!</v>
      </c>
      <c r="X13" s="140" t="e">
        <f>IF('Indicator Date hidden'!Y14="x","x",X$2-'Indicator Date hidden'!Y14)</f>
        <v>#REF!</v>
      </c>
      <c r="Y13" s="140" t="e">
        <f>IF('Indicator Date hidden'!Z14="x","x",Y$2-'Indicator Date hidden'!Z14)</f>
        <v>#REF!</v>
      </c>
      <c r="Z13" s="140" t="e">
        <f>IF('Indicator Date hidden'!AA14="x","x",Z$2-'Indicator Date hidden'!AA14)</f>
        <v>#REF!</v>
      </c>
      <c r="AA13" s="140" t="e">
        <f>IF('Indicator Date hidden'!AB14="x","x",AA$2-'Indicator Date hidden'!AB14)</f>
        <v>#REF!</v>
      </c>
      <c r="AB13" s="140" t="e">
        <f>IF('Indicator Date hidden'!AC14="x","x",AB$2-'Indicator Date hidden'!AC14)</f>
        <v>#REF!</v>
      </c>
      <c r="AC13" s="140" t="e">
        <f>IF('Indicator Date hidden'!AD14="x","x",AC$2-'Indicator Date hidden'!AD14)</f>
        <v>#REF!</v>
      </c>
      <c r="AD13" s="140" t="e">
        <f>IF('Indicator Date hidden'!AE14="x","x",AD$2-'Indicator Date hidden'!AE14)</f>
        <v>#REF!</v>
      </c>
      <c r="AE13" s="140" t="e">
        <f>IF('Indicator Date hidden'!AF14="x","x",AE$2-'Indicator Date hidden'!AF14)</f>
        <v>#REF!</v>
      </c>
      <c r="AF13" s="140" t="e">
        <f>IF('Indicator Date hidden'!AG14="x","x",AF$2-'Indicator Date hidden'!AG14)</f>
        <v>#REF!</v>
      </c>
      <c r="AG13" s="140" t="e">
        <f>IF('Indicator Date hidden'!AH14="x","x",AG$2-'Indicator Date hidden'!AH14)</f>
        <v>#REF!</v>
      </c>
      <c r="AH13" s="140" t="e">
        <f>IF('Indicator Date hidden'!AI14="x","x",AH$2-'Indicator Date hidden'!AI14)</f>
        <v>#REF!</v>
      </c>
      <c r="AI13" s="140" t="e">
        <f>IF('Indicator Date hidden'!AJ14="x","x",AI$2-'Indicator Date hidden'!AJ14)</f>
        <v>#REF!</v>
      </c>
      <c r="AJ13" s="140" t="e">
        <f>IF('Indicator Date hidden'!AK14="x","x",AJ$2-'Indicator Date hidden'!AK14)</f>
        <v>#REF!</v>
      </c>
      <c r="AK13" s="140" t="e">
        <f>IF('Indicator Date hidden'!AL14="x","x",AK$2-'Indicator Date hidden'!AL14)</f>
        <v>#REF!</v>
      </c>
      <c r="AL13" s="140" t="e">
        <f>IF('Indicator Date hidden'!AM14="x","x",AL$2-'Indicator Date hidden'!AM14)</f>
        <v>#REF!</v>
      </c>
      <c r="AM13" s="140" t="e">
        <f>IF('Indicator Date hidden'!AN14="x","x",AM$2-'Indicator Date hidden'!AN14)</f>
        <v>#REF!</v>
      </c>
      <c r="AN13" s="140" t="e">
        <f>IF('Indicator Date hidden'!AO14="x","x",AN$2-'Indicator Date hidden'!AO14)</f>
        <v>#REF!</v>
      </c>
      <c r="AO13" s="140" t="e">
        <f>IF('Indicator Date hidden'!AP14="x","x",AO$2-'Indicator Date hidden'!AP14)</f>
        <v>#REF!</v>
      </c>
      <c r="AP13" s="140" t="e">
        <f>IF('Indicator Date hidden'!AQ14="x","x",AP$2-'Indicator Date hidden'!AQ14)</f>
        <v>#REF!</v>
      </c>
      <c r="AQ13" s="140" t="e">
        <f>IF('Indicator Date hidden'!AR14="x","x",AQ$2-'Indicator Date hidden'!AR14)</f>
        <v>#REF!</v>
      </c>
      <c r="AR13" s="140" t="e">
        <f>IF('Indicator Date hidden'!AS14="x","x",AR$2-'Indicator Date hidden'!AS14)</f>
        <v>#REF!</v>
      </c>
      <c r="AS13" s="140" t="e">
        <f>IF('Indicator Date hidden'!AT14="x","x",AS$2-'Indicator Date hidden'!AT14)</f>
        <v>#REF!</v>
      </c>
      <c r="AT13" s="140" t="e">
        <f>IF('Indicator Date hidden'!AU14="x","x",AT$2-'Indicator Date hidden'!AU14)</f>
        <v>#REF!</v>
      </c>
      <c r="AU13" s="140" t="e">
        <f>IF('Indicator Date hidden'!AV14="x","x",AU$2-'Indicator Date hidden'!AV14)</f>
        <v>#REF!</v>
      </c>
      <c r="AV13" s="140" t="e">
        <f>IF('Indicator Date hidden'!AW14="x","x",AV$2-'Indicator Date hidden'!AW14)</f>
        <v>#REF!</v>
      </c>
      <c r="AW13" s="140" t="e">
        <f>IF('Indicator Date hidden'!AX14="x","x",AW$2-'Indicator Date hidden'!AX14)</f>
        <v>#REF!</v>
      </c>
      <c r="AX13" s="140" t="e">
        <f>IF('Indicator Date hidden'!AY14="x","x",AX$2-'Indicator Date hidden'!AY14)</f>
        <v>#REF!</v>
      </c>
      <c r="AY13" s="140" t="e">
        <f>IF('Indicator Date hidden'!AZ14="x","x",AY$2-'Indicator Date hidden'!AZ14)</f>
        <v>#REF!</v>
      </c>
      <c r="AZ13" s="140" t="e">
        <f>IF('Indicator Date hidden'!BA14="x","x",AZ$2-'Indicator Date hidden'!BA14)</f>
        <v>#REF!</v>
      </c>
      <c r="BA13" s="140" t="e">
        <f>IF('Indicator Date hidden'!BB14="x","x",BA$2-'Indicator Date hidden'!BB14)</f>
        <v>#REF!</v>
      </c>
      <c r="BB13" s="140" t="e">
        <f>IF('Indicator Date hidden'!BC14="x","x",BB$2-'Indicator Date hidden'!BC14)</f>
        <v>#REF!</v>
      </c>
      <c r="BC13" s="140" t="e">
        <f>IF('Indicator Date hidden'!BD14="x","x",BC$2-'Indicator Date hidden'!BD14)</f>
        <v>#REF!</v>
      </c>
      <c r="BD13" s="140" t="e">
        <f>IF('Indicator Date hidden'!BE14="x","x",BD$2-'Indicator Date hidden'!BE14)</f>
        <v>#REF!</v>
      </c>
      <c r="BE13" s="140" t="e">
        <f>IF('Indicator Date hidden'!BF14="x","x",BE$2-'Indicator Date hidden'!BF14)</f>
        <v>#REF!</v>
      </c>
      <c r="BF13" s="140" t="e">
        <f>IF('Indicator Date hidden'!BG14="x","x",BF$2-'Indicator Date hidden'!BG14)</f>
        <v>#REF!</v>
      </c>
      <c r="BG13" s="140" t="e">
        <f>IF('Indicator Date hidden'!BH14="x","x",BG$2-'Indicator Date hidden'!BH14)</f>
        <v>#REF!</v>
      </c>
      <c r="BH13" s="140" t="e">
        <f>IF('Indicator Date hidden'!BI14="x","x",BH$2-'Indicator Date hidden'!BI14)</f>
        <v>#REF!</v>
      </c>
      <c r="BI13" s="140" t="e">
        <f>IF('Indicator Date hidden'!BJ14="x","x",BI$2-'Indicator Date hidden'!BJ14)</f>
        <v>#REF!</v>
      </c>
      <c r="BJ13" s="140" t="e">
        <f>IF('Indicator Date hidden'!BK14="x","x",BJ$2-'Indicator Date hidden'!BK14)</f>
        <v>#REF!</v>
      </c>
      <c r="BK13" s="140" t="e">
        <f>IF('Indicator Date hidden'!BL14="x","x",BK$2-'Indicator Date hidden'!BL14)</f>
        <v>#REF!</v>
      </c>
      <c r="BL13" s="140" t="e">
        <f>IF('Indicator Date hidden'!BM14="x","x",BL$2-'Indicator Date hidden'!BM14)</f>
        <v>#REF!</v>
      </c>
      <c r="BM13" s="140" t="e">
        <f>IF('Indicator Date hidden'!BN14="x","x",BM$2-'Indicator Date hidden'!BN14)</f>
        <v>#REF!</v>
      </c>
      <c r="BN13" s="140" t="e">
        <f>IF('Indicator Date hidden'!BO14="x","x",BN$2-'Indicator Date hidden'!BO14)</f>
        <v>#REF!</v>
      </c>
      <c r="BO13" s="140" t="e">
        <f>IF('Indicator Date hidden'!BP14="x","x",BO$2-'Indicator Date hidden'!BP14)</f>
        <v>#REF!</v>
      </c>
      <c r="BP13" s="140" t="e">
        <f>IF('Indicator Date hidden'!BQ14="x","x",BP$2-'Indicator Date hidden'!BQ14)</f>
        <v>#REF!</v>
      </c>
      <c r="BQ13" s="140" t="e">
        <f>IF('Indicator Date hidden'!BR14="x","x",BQ$2-'Indicator Date hidden'!BR14)</f>
        <v>#REF!</v>
      </c>
      <c r="BR13" s="140" t="e">
        <f>IF('Indicator Date hidden'!BS14="x","x",BR$2-'Indicator Date hidden'!BS14)</f>
        <v>#REF!</v>
      </c>
      <c r="BS13" s="140" t="e">
        <f>IF('Indicator Date hidden'!BT14="x","x",BS$2-'Indicator Date hidden'!BT14)</f>
        <v>#REF!</v>
      </c>
      <c r="BT13" s="140" t="e">
        <f>IF('Indicator Date hidden'!BU14="x","x",BT$2-'Indicator Date hidden'!BU14)</f>
        <v>#REF!</v>
      </c>
      <c r="BU13" s="140" t="e">
        <f>IF('Indicator Date hidden'!BV14="x","x",BU$2-'Indicator Date hidden'!BV14)</f>
        <v>#REF!</v>
      </c>
      <c r="BV13" s="140" t="e">
        <f>IF('Indicator Date hidden'!BW14="x","x",BV$2-'Indicator Date hidden'!BW14)</f>
        <v>#REF!</v>
      </c>
      <c r="BW13" s="140" t="e">
        <f>IF('Indicator Date hidden'!BX14="x","x",BW$2-'Indicator Date hidden'!BX14)</f>
        <v>#REF!</v>
      </c>
      <c r="BX13" s="140" t="e">
        <f>IF('Indicator Date hidden'!BY14="x","x",BX$2-'Indicator Date hidden'!BY14)</f>
        <v>#REF!</v>
      </c>
      <c r="BY13" s="5" t="e">
        <f t="shared" si="0"/>
        <v>#REF!</v>
      </c>
      <c r="BZ13" s="141" t="e">
        <f t="shared" si="1"/>
        <v>#REF!</v>
      </c>
      <c r="CA13" s="5">
        <f t="shared" si="2"/>
        <v>0</v>
      </c>
      <c r="CB13" s="141" t="e">
        <f t="shared" si="3"/>
        <v>#REF!</v>
      </c>
      <c r="CC13" s="144" t="e">
        <f t="shared" si="4"/>
        <v>#REF!</v>
      </c>
    </row>
    <row r="14" spans="1:81" x14ac:dyDescent="0.3">
      <c r="A14" t="s">
        <v>22</v>
      </c>
      <c r="B14" s="140" t="e">
        <f>IF('Indicator Date hidden'!C15="x","x",B$2-'Indicator Date hidden'!C15)</f>
        <v>#REF!</v>
      </c>
      <c r="C14" s="140" t="e">
        <f>IF('Indicator Date hidden'!D15="x","x",C$2-'Indicator Date hidden'!D15)</f>
        <v>#REF!</v>
      </c>
      <c r="D14" s="140" t="e">
        <f>IF('Indicator Date hidden'!E15="x","x",D$2-'Indicator Date hidden'!E15)</f>
        <v>#REF!</v>
      </c>
      <c r="E14" s="140" t="e">
        <f>IF('Indicator Date hidden'!F15="x","x",E$2-'Indicator Date hidden'!F15)</f>
        <v>#REF!</v>
      </c>
      <c r="F14" s="140" t="e">
        <f>IF('Indicator Date hidden'!G15="x","x",F$2-'Indicator Date hidden'!G15)</f>
        <v>#REF!</v>
      </c>
      <c r="G14" s="140" t="e">
        <f>IF('Indicator Date hidden'!H15="x","x",G$2-'Indicator Date hidden'!H15)</f>
        <v>#REF!</v>
      </c>
      <c r="H14" s="140" t="e">
        <f>IF('Indicator Date hidden'!I15="x","x",H$2-'Indicator Date hidden'!I15)</f>
        <v>#REF!</v>
      </c>
      <c r="I14" s="140" t="e">
        <f>IF('Indicator Date hidden'!J15="x","x",I$2-'Indicator Date hidden'!J15)</f>
        <v>#REF!</v>
      </c>
      <c r="J14" s="140" t="e">
        <f>IF('Indicator Date hidden'!K15="x","x",J$2-'Indicator Date hidden'!K15)</f>
        <v>#REF!</v>
      </c>
      <c r="K14" s="140" t="e">
        <f>IF('Indicator Date hidden'!L15="x","x",K$2-'Indicator Date hidden'!L15)</f>
        <v>#REF!</v>
      </c>
      <c r="L14" s="140" t="e">
        <f>IF('Indicator Date hidden'!M15="x","x",L$2-'Indicator Date hidden'!M15)</f>
        <v>#REF!</v>
      </c>
      <c r="M14" s="140" t="e">
        <f>IF('Indicator Date hidden'!N15="x","x",M$2-'Indicator Date hidden'!N15)</f>
        <v>#REF!</v>
      </c>
      <c r="N14" s="140" t="e">
        <f>IF('Indicator Date hidden'!O15="x","x",N$2-'Indicator Date hidden'!O15)</f>
        <v>#REF!</v>
      </c>
      <c r="O14" s="140" t="e">
        <f>IF('Indicator Date hidden'!P15="x","x",O$2-'Indicator Date hidden'!P15)</f>
        <v>#REF!</v>
      </c>
      <c r="P14" s="140" t="e">
        <f>IF('Indicator Date hidden'!Q15="x","x",P$2-'Indicator Date hidden'!Q15)</f>
        <v>#REF!</v>
      </c>
      <c r="Q14" s="140" t="e">
        <f>IF('Indicator Date hidden'!R15="x","x",Q$2-'Indicator Date hidden'!R15)</f>
        <v>#REF!</v>
      </c>
      <c r="R14" s="140" t="e">
        <f>IF('Indicator Date hidden'!S15="x","x",R$2-'Indicator Date hidden'!S15)</f>
        <v>#REF!</v>
      </c>
      <c r="S14" s="140" t="e">
        <f>IF('Indicator Date hidden'!T15="x","x",S$2-'Indicator Date hidden'!T15)</f>
        <v>#REF!</v>
      </c>
      <c r="T14" s="140" t="e">
        <f>IF('Indicator Date hidden'!U15="x","x",T$2-'Indicator Date hidden'!U15)</f>
        <v>#REF!</v>
      </c>
      <c r="U14" s="140" t="e">
        <f>IF('Indicator Date hidden'!V15="x","x",U$2-'Indicator Date hidden'!V15)</f>
        <v>#REF!</v>
      </c>
      <c r="V14" s="140" t="e">
        <f>IF('Indicator Date hidden'!W15="x","x",V$2-'Indicator Date hidden'!W15)</f>
        <v>#REF!</v>
      </c>
      <c r="W14" s="140" t="e">
        <f>IF('Indicator Date hidden'!X15="x","x",W$2-'Indicator Date hidden'!X15)</f>
        <v>#REF!</v>
      </c>
      <c r="X14" s="140" t="e">
        <f>IF('Indicator Date hidden'!Y15="x","x",X$2-'Indicator Date hidden'!Y15)</f>
        <v>#REF!</v>
      </c>
      <c r="Y14" s="140" t="e">
        <f>IF('Indicator Date hidden'!Z15="x","x",Y$2-'Indicator Date hidden'!Z15)</f>
        <v>#REF!</v>
      </c>
      <c r="Z14" s="140" t="e">
        <f>IF('Indicator Date hidden'!AA15="x","x",Z$2-'Indicator Date hidden'!AA15)</f>
        <v>#REF!</v>
      </c>
      <c r="AA14" s="140" t="e">
        <f>IF('Indicator Date hidden'!AB15="x","x",AA$2-'Indicator Date hidden'!AB15)</f>
        <v>#REF!</v>
      </c>
      <c r="AB14" s="140" t="e">
        <f>IF('Indicator Date hidden'!AC15="x","x",AB$2-'Indicator Date hidden'!AC15)</f>
        <v>#REF!</v>
      </c>
      <c r="AC14" s="140" t="e">
        <f>IF('Indicator Date hidden'!AD15="x","x",AC$2-'Indicator Date hidden'!AD15)</f>
        <v>#REF!</v>
      </c>
      <c r="AD14" s="140" t="e">
        <f>IF('Indicator Date hidden'!AE15="x","x",AD$2-'Indicator Date hidden'!AE15)</f>
        <v>#REF!</v>
      </c>
      <c r="AE14" s="140" t="e">
        <f>IF('Indicator Date hidden'!AF15="x","x",AE$2-'Indicator Date hidden'!AF15)</f>
        <v>#REF!</v>
      </c>
      <c r="AF14" s="140" t="e">
        <f>IF('Indicator Date hidden'!AG15="x","x",AF$2-'Indicator Date hidden'!AG15)</f>
        <v>#REF!</v>
      </c>
      <c r="AG14" s="140" t="e">
        <f>IF('Indicator Date hidden'!AH15="x","x",AG$2-'Indicator Date hidden'!AH15)</f>
        <v>#REF!</v>
      </c>
      <c r="AH14" s="140" t="e">
        <f>IF('Indicator Date hidden'!AI15="x","x",AH$2-'Indicator Date hidden'!AI15)</f>
        <v>#REF!</v>
      </c>
      <c r="AI14" s="140" t="e">
        <f>IF('Indicator Date hidden'!AJ15="x","x",AI$2-'Indicator Date hidden'!AJ15)</f>
        <v>#REF!</v>
      </c>
      <c r="AJ14" s="140" t="e">
        <f>IF('Indicator Date hidden'!AK15="x","x",AJ$2-'Indicator Date hidden'!AK15)</f>
        <v>#REF!</v>
      </c>
      <c r="AK14" s="140" t="e">
        <f>IF('Indicator Date hidden'!AL15="x","x",AK$2-'Indicator Date hidden'!AL15)</f>
        <v>#REF!</v>
      </c>
      <c r="AL14" s="140" t="e">
        <f>IF('Indicator Date hidden'!AM15="x","x",AL$2-'Indicator Date hidden'!AM15)</f>
        <v>#REF!</v>
      </c>
      <c r="AM14" s="140" t="e">
        <f>IF('Indicator Date hidden'!AN15="x","x",AM$2-'Indicator Date hidden'!AN15)</f>
        <v>#REF!</v>
      </c>
      <c r="AN14" s="140" t="e">
        <f>IF('Indicator Date hidden'!AO15="x","x",AN$2-'Indicator Date hidden'!AO15)</f>
        <v>#REF!</v>
      </c>
      <c r="AO14" s="140" t="e">
        <f>IF('Indicator Date hidden'!AP15="x","x",AO$2-'Indicator Date hidden'!AP15)</f>
        <v>#REF!</v>
      </c>
      <c r="AP14" s="140" t="e">
        <f>IF('Indicator Date hidden'!AQ15="x","x",AP$2-'Indicator Date hidden'!AQ15)</f>
        <v>#REF!</v>
      </c>
      <c r="AQ14" s="140" t="e">
        <f>IF('Indicator Date hidden'!AR15="x","x",AQ$2-'Indicator Date hidden'!AR15)</f>
        <v>#REF!</v>
      </c>
      <c r="AR14" s="140" t="e">
        <f>IF('Indicator Date hidden'!AS15="x","x",AR$2-'Indicator Date hidden'!AS15)</f>
        <v>#REF!</v>
      </c>
      <c r="AS14" s="140" t="e">
        <f>IF('Indicator Date hidden'!AT15="x","x",AS$2-'Indicator Date hidden'!AT15)</f>
        <v>#REF!</v>
      </c>
      <c r="AT14" s="140" t="e">
        <f>IF('Indicator Date hidden'!AU15="x","x",AT$2-'Indicator Date hidden'!AU15)</f>
        <v>#REF!</v>
      </c>
      <c r="AU14" s="140" t="e">
        <f>IF('Indicator Date hidden'!AV15="x","x",AU$2-'Indicator Date hidden'!AV15)</f>
        <v>#REF!</v>
      </c>
      <c r="AV14" s="140" t="e">
        <f>IF('Indicator Date hidden'!AW15="x","x",AV$2-'Indicator Date hidden'!AW15)</f>
        <v>#REF!</v>
      </c>
      <c r="AW14" s="140" t="e">
        <f>IF('Indicator Date hidden'!AX15="x","x",AW$2-'Indicator Date hidden'!AX15)</f>
        <v>#REF!</v>
      </c>
      <c r="AX14" s="140" t="e">
        <f>IF('Indicator Date hidden'!AY15="x","x",AX$2-'Indicator Date hidden'!AY15)</f>
        <v>#REF!</v>
      </c>
      <c r="AY14" s="140" t="e">
        <f>IF('Indicator Date hidden'!AZ15="x","x",AY$2-'Indicator Date hidden'!AZ15)</f>
        <v>#REF!</v>
      </c>
      <c r="AZ14" s="140" t="e">
        <f>IF('Indicator Date hidden'!BA15="x","x",AZ$2-'Indicator Date hidden'!BA15)</f>
        <v>#REF!</v>
      </c>
      <c r="BA14" s="140" t="e">
        <f>IF('Indicator Date hidden'!BB15="x","x",BA$2-'Indicator Date hidden'!BB15)</f>
        <v>#REF!</v>
      </c>
      <c r="BB14" s="140" t="e">
        <f>IF('Indicator Date hidden'!BC15="x","x",BB$2-'Indicator Date hidden'!BC15)</f>
        <v>#REF!</v>
      </c>
      <c r="BC14" s="140" t="e">
        <f>IF('Indicator Date hidden'!BD15="x","x",BC$2-'Indicator Date hidden'!BD15)</f>
        <v>#REF!</v>
      </c>
      <c r="BD14" s="140" t="e">
        <f>IF('Indicator Date hidden'!BE15="x","x",BD$2-'Indicator Date hidden'!BE15)</f>
        <v>#REF!</v>
      </c>
      <c r="BE14" s="140" t="e">
        <f>IF('Indicator Date hidden'!BF15="x","x",BE$2-'Indicator Date hidden'!BF15)</f>
        <v>#REF!</v>
      </c>
      <c r="BF14" s="140" t="e">
        <f>IF('Indicator Date hidden'!BG15="x","x",BF$2-'Indicator Date hidden'!BG15)</f>
        <v>#REF!</v>
      </c>
      <c r="BG14" s="140" t="e">
        <f>IF('Indicator Date hidden'!BH15="x","x",BG$2-'Indicator Date hidden'!BH15)</f>
        <v>#REF!</v>
      </c>
      <c r="BH14" s="140" t="e">
        <f>IF('Indicator Date hidden'!BI15="x","x",BH$2-'Indicator Date hidden'!BI15)</f>
        <v>#REF!</v>
      </c>
      <c r="BI14" s="140" t="e">
        <f>IF('Indicator Date hidden'!BJ15="x","x",BI$2-'Indicator Date hidden'!BJ15)</f>
        <v>#REF!</v>
      </c>
      <c r="BJ14" s="140" t="e">
        <f>IF('Indicator Date hidden'!BK15="x","x",BJ$2-'Indicator Date hidden'!BK15)</f>
        <v>#REF!</v>
      </c>
      <c r="BK14" s="140" t="e">
        <f>IF('Indicator Date hidden'!BL15="x","x",BK$2-'Indicator Date hidden'!BL15)</f>
        <v>#REF!</v>
      </c>
      <c r="BL14" s="140" t="e">
        <f>IF('Indicator Date hidden'!BM15="x","x",BL$2-'Indicator Date hidden'!BM15)</f>
        <v>#REF!</v>
      </c>
      <c r="BM14" s="140" t="e">
        <f>IF('Indicator Date hidden'!BN15="x","x",BM$2-'Indicator Date hidden'!BN15)</f>
        <v>#REF!</v>
      </c>
      <c r="BN14" s="140" t="e">
        <f>IF('Indicator Date hidden'!BO15="x","x",BN$2-'Indicator Date hidden'!BO15)</f>
        <v>#REF!</v>
      </c>
      <c r="BO14" s="140" t="e">
        <f>IF('Indicator Date hidden'!BP15="x","x",BO$2-'Indicator Date hidden'!BP15)</f>
        <v>#REF!</v>
      </c>
      <c r="BP14" s="140" t="e">
        <f>IF('Indicator Date hidden'!BQ15="x","x",BP$2-'Indicator Date hidden'!BQ15)</f>
        <v>#REF!</v>
      </c>
      <c r="BQ14" s="140" t="e">
        <f>IF('Indicator Date hidden'!BR15="x","x",BQ$2-'Indicator Date hidden'!BR15)</f>
        <v>#REF!</v>
      </c>
      <c r="BR14" s="140" t="e">
        <f>IF('Indicator Date hidden'!BS15="x","x",BR$2-'Indicator Date hidden'!BS15)</f>
        <v>#REF!</v>
      </c>
      <c r="BS14" s="140" t="e">
        <f>IF('Indicator Date hidden'!BT15="x","x",BS$2-'Indicator Date hidden'!BT15)</f>
        <v>#REF!</v>
      </c>
      <c r="BT14" s="140" t="e">
        <f>IF('Indicator Date hidden'!BU15="x","x",BT$2-'Indicator Date hidden'!BU15)</f>
        <v>#REF!</v>
      </c>
      <c r="BU14" s="140" t="e">
        <f>IF('Indicator Date hidden'!BV15="x","x",BU$2-'Indicator Date hidden'!BV15)</f>
        <v>#REF!</v>
      </c>
      <c r="BV14" s="140" t="e">
        <f>IF('Indicator Date hidden'!BW15="x","x",BV$2-'Indicator Date hidden'!BW15)</f>
        <v>#REF!</v>
      </c>
      <c r="BW14" s="140" t="e">
        <f>IF('Indicator Date hidden'!BX15="x","x",BW$2-'Indicator Date hidden'!BX15)</f>
        <v>#REF!</v>
      </c>
      <c r="BX14" s="140" t="e">
        <f>IF('Indicator Date hidden'!BY15="x","x",BX$2-'Indicator Date hidden'!BY15)</f>
        <v>#REF!</v>
      </c>
      <c r="BY14" s="5" t="e">
        <f t="shared" si="0"/>
        <v>#REF!</v>
      </c>
      <c r="BZ14" s="141" t="e">
        <f t="shared" si="1"/>
        <v>#REF!</v>
      </c>
      <c r="CA14" s="5">
        <f t="shared" si="2"/>
        <v>0</v>
      </c>
      <c r="CB14" s="141" t="e">
        <f t="shared" si="3"/>
        <v>#REF!</v>
      </c>
      <c r="CC14" s="144" t="e">
        <f t="shared" si="4"/>
        <v>#REF!</v>
      </c>
    </row>
    <row r="15" spans="1:81" x14ac:dyDescent="0.3">
      <c r="A15" t="s">
        <v>24</v>
      </c>
      <c r="B15" s="140" t="e">
        <f>IF('Indicator Date hidden'!C16="x","x",B$2-'Indicator Date hidden'!C16)</f>
        <v>#REF!</v>
      </c>
      <c r="C15" s="140" t="e">
        <f>IF('Indicator Date hidden'!D16="x","x",C$2-'Indicator Date hidden'!D16)</f>
        <v>#REF!</v>
      </c>
      <c r="D15" s="140" t="e">
        <f>IF('Indicator Date hidden'!E16="x","x",D$2-'Indicator Date hidden'!E16)</f>
        <v>#REF!</v>
      </c>
      <c r="E15" s="140" t="e">
        <f>IF('Indicator Date hidden'!F16="x","x",E$2-'Indicator Date hidden'!F16)</f>
        <v>#REF!</v>
      </c>
      <c r="F15" s="140" t="e">
        <f>IF('Indicator Date hidden'!G16="x","x",F$2-'Indicator Date hidden'!G16)</f>
        <v>#REF!</v>
      </c>
      <c r="G15" s="140" t="e">
        <f>IF('Indicator Date hidden'!H16="x","x",G$2-'Indicator Date hidden'!H16)</f>
        <v>#REF!</v>
      </c>
      <c r="H15" s="140" t="e">
        <f>IF('Indicator Date hidden'!I16="x","x",H$2-'Indicator Date hidden'!I16)</f>
        <v>#REF!</v>
      </c>
      <c r="I15" s="140" t="e">
        <f>IF('Indicator Date hidden'!J16="x","x",I$2-'Indicator Date hidden'!J16)</f>
        <v>#REF!</v>
      </c>
      <c r="J15" s="140" t="e">
        <f>IF('Indicator Date hidden'!K16="x","x",J$2-'Indicator Date hidden'!K16)</f>
        <v>#REF!</v>
      </c>
      <c r="K15" s="140" t="e">
        <f>IF('Indicator Date hidden'!L16="x","x",K$2-'Indicator Date hidden'!L16)</f>
        <v>#REF!</v>
      </c>
      <c r="L15" s="140" t="e">
        <f>IF('Indicator Date hidden'!M16="x","x",L$2-'Indicator Date hidden'!M16)</f>
        <v>#REF!</v>
      </c>
      <c r="M15" s="140" t="e">
        <f>IF('Indicator Date hidden'!N16="x","x",M$2-'Indicator Date hidden'!N16)</f>
        <v>#REF!</v>
      </c>
      <c r="N15" s="140" t="e">
        <f>IF('Indicator Date hidden'!O16="x","x",N$2-'Indicator Date hidden'!O16)</f>
        <v>#REF!</v>
      </c>
      <c r="O15" s="140" t="e">
        <f>IF('Indicator Date hidden'!P16="x","x",O$2-'Indicator Date hidden'!P16)</f>
        <v>#REF!</v>
      </c>
      <c r="P15" s="140" t="e">
        <f>IF('Indicator Date hidden'!Q16="x","x",P$2-'Indicator Date hidden'!Q16)</f>
        <v>#REF!</v>
      </c>
      <c r="Q15" s="140" t="e">
        <f>IF('Indicator Date hidden'!R16="x","x",Q$2-'Indicator Date hidden'!R16)</f>
        <v>#REF!</v>
      </c>
      <c r="R15" s="140" t="e">
        <f>IF('Indicator Date hidden'!S16="x","x",R$2-'Indicator Date hidden'!S16)</f>
        <v>#REF!</v>
      </c>
      <c r="S15" s="140" t="e">
        <f>IF('Indicator Date hidden'!T16="x","x",S$2-'Indicator Date hidden'!T16)</f>
        <v>#REF!</v>
      </c>
      <c r="T15" s="140" t="e">
        <f>IF('Indicator Date hidden'!U16="x","x",T$2-'Indicator Date hidden'!U16)</f>
        <v>#REF!</v>
      </c>
      <c r="U15" s="140" t="e">
        <f>IF('Indicator Date hidden'!V16="x","x",U$2-'Indicator Date hidden'!V16)</f>
        <v>#REF!</v>
      </c>
      <c r="V15" s="140" t="e">
        <f>IF('Indicator Date hidden'!W16="x","x",V$2-'Indicator Date hidden'!W16)</f>
        <v>#REF!</v>
      </c>
      <c r="W15" s="140" t="e">
        <f>IF('Indicator Date hidden'!X16="x","x",W$2-'Indicator Date hidden'!X16)</f>
        <v>#REF!</v>
      </c>
      <c r="X15" s="140" t="e">
        <f>IF('Indicator Date hidden'!Y16="x","x",X$2-'Indicator Date hidden'!Y16)</f>
        <v>#REF!</v>
      </c>
      <c r="Y15" s="140" t="e">
        <f>IF('Indicator Date hidden'!Z16="x","x",Y$2-'Indicator Date hidden'!Z16)</f>
        <v>#REF!</v>
      </c>
      <c r="Z15" s="140" t="e">
        <f>IF('Indicator Date hidden'!AA16="x","x",Z$2-'Indicator Date hidden'!AA16)</f>
        <v>#REF!</v>
      </c>
      <c r="AA15" s="140" t="e">
        <f>IF('Indicator Date hidden'!AB16="x","x",AA$2-'Indicator Date hidden'!AB16)</f>
        <v>#REF!</v>
      </c>
      <c r="AB15" s="140" t="e">
        <f>IF('Indicator Date hidden'!AC16="x","x",AB$2-'Indicator Date hidden'!AC16)</f>
        <v>#REF!</v>
      </c>
      <c r="AC15" s="140" t="e">
        <f>IF('Indicator Date hidden'!AD16="x","x",AC$2-'Indicator Date hidden'!AD16)</f>
        <v>#REF!</v>
      </c>
      <c r="AD15" s="140" t="e">
        <f>IF('Indicator Date hidden'!AE16="x","x",AD$2-'Indicator Date hidden'!AE16)</f>
        <v>#REF!</v>
      </c>
      <c r="AE15" s="140" t="e">
        <f>IF('Indicator Date hidden'!AF16="x","x",AE$2-'Indicator Date hidden'!AF16)</f>
        <v>#REF!</v>
      </c>
      <c r="AF15" s="140" t="e">
        <f>IF('Indicator Date hidden'!AG16="x","x",AF$2-'Indicator Date hidden'!AG16)</f>
        <v>#REF!</v>
      </c>
      <c r="AG15" s="140" t="e">
        <f>IF('Indicator Date hidden'!AH16="x","x",AG$2-'Indicator Date hidden'!AH16)</f>
        <v>#REF!</v>
      </c>
      <c r="AH15" s="140" t="e">
        <f>IF('Indicator Date hidden'!AI16="x","x",AH$2-'Indicator Date hidden'!AI16)</f>
        <v>#REF!</v>
      </c>
      <c r="AI15" s="140" t="e">
        <f>IF('Indicator Date hidden'!AJ16="x","x",AI$2-'Indicator Date hidden'!AJ16)</f>
        <v>#REF!</v>
      </c>
      <c r="AJ15" s="140" t="e">
        <f>IF('Indicator Date hidden'!AK16="x","x",AJ$2-'Indicator Date hidden'!AK16)</f>
        <v>#REF!</v>
      </c>
      <c r="AK15" s="140" t="e">
        <f>IF('Indicator Date hidden'!AL16="x","x",AK$2-'Indicator Date hidden'!AL16)</f>
        <v>#REF!</v>
      </c>
      <c r="AL15" s="140" t="e">
        <f>IF('Indicator Date hidden'!AM16="x","x",AL$2-'Indicator Date hidden'!AM16)</f>
        <v>#REF!</v>
      </c>
      <c r="AM15" s="140" t="e">
        <f>IF('Indicator Date hidden'!AN16="x","x",AM$2-'Indicator Date hidden'!AN16)</f>
        <v>#REF!</v>
      </c>
      <c r="AN15" s="140" t="e">
        <f>IF('Indicator Date hidden'!AO16="x","x",AN$2-'Indicator Date hidden'!AO16)</f>
        <v>#REF!</v>
      </c>
      <c r="AO15" s="140" t="e">
        <f>IF('Indicator Date hidden'!AP16="x","x",AO$2-'Indicator Date hidden'!AP16)</f>
        <v>#REF!</v>
      </c>
      <c r="AP15" s="140" t="e">
        <f>IF('Indicator Date hidden'!AQ16="x","x",AP$2-'Indicator Date hidden'!AQ16)</f>
        <v>#REF!</v>
      </c>
      <c r="AQ15" s="140" t="e">
        <f>IF('Indicator Date hidden'!AR16="x","x",AQ$2-'Indicator Date hidden'!AR16)</f>
        <v>#REF!</v>
      </c>
      <c r="AR15" s="140" t="e">
        <f>IF('Indicator Date hidden'!AS16="x","x",AR$2-'Indicator Date hidden'!AS16)</f>
        <v>#REF!</v>
      </c>
      <c r="AS15" s="140" t="e">
        <f>IF('Indicator Date hidden'!AT16="x","x",AS$2-'Indicator Date hidden'!AT16)</f>
        <v>#REF!</v>
      </c>
      <c r="AT15" s="140" t="e">
        <f>IF('Indicator Date hidden'!AU16="x","x",AT$2-'Indicator Date hidden'!AU16)</f>
        <v>#REF!</v>
      </c>
      <c r="AU15" s="140" t="e">
        <f>IF('Indicator Date hidden'!AV16="x","x",AU$2-'Indicator Date hidden'!AV16)</f>
        <v>#REF!</v>
      </c>
      <c r="AV15" s="140" t="e">
        <f>IF('Indicator Date hidden'!AW16="x","x",AV$2-'Indicator Date hidden'!AW16)</f>
        <v>#REF!</v>
      </c>
      <c r="AW15" s="140" t="e">
        <f>IF('Indicator Date hidden'!AX16="x","x",AW$2-'Indicator Date hidden'!AX16)</f>
        <v>#REF!</v>
      </c>
      <c r="AX15" s="140" t="e">
        <f>IF('Indicator Date hidden'!AY16="x","x",AX$2-'Indicator Date hidden'!AY16)</f>
        <v>#REF!</v>
      </c>
      <c r="AY15" s="140" t="e">
        <f>IF('Indicator Date hidden'!AZ16="x","x",AY$2-'Indicator Date hidden'!AZ16)</f>
        <v>#REF!</v>
      </c>
      <c r="AZ15" s="140" t="e">
        <f>IF('Indicator Date hidden'!BA16="x","x",AZ$2-'Indicator Date hidden'!BA16)</f>
        <v>#REF!</v>
      </c>
      <c r="BA15" s="140" t="e">
        <f>IF('Indicator Date hidden'!BB16="x","x",BA$2-'Indicator Date hidden'!BB16)</f>
        <v>#REF!</v>
      </c>
      <c r="BB15" s="140" t="e">
        <f>IF('Indicator Date hidden'!BC16="x","x",BB$2-'Indicator Date hidden'!BC16)</f>
        <v>#REF!</v>
      </c>
      <c r="BC15" s="140" t="e">
        <f>IF('Indicator Date hidden'!BD16="x","x",BC$2-'Indicator Date hidden'!BD16)</f>
        <v>#REF!</v>
      </c>
      <c r="BD15" s="140" t="e">
        <f>IF('Indicator Date hidden'!BE16="x","x",BD$2-'Indicator Date hidden'!BE16)</f>
        <v>#REF!</v>
      </c>
      <c r="BE15" s="140" t="e">
        <f>IF('Indicator Date hidden'!BF16="x","x",BE$2-'Indicator Date hidden'!BF16)</f>
        <v>#REF!</v>
      </c>
      <c r="BF15" s="140" t="e">
        <f>IF('Indicator Date hidden'!BG16="x","x",BF$2-'Indicator Date hidden'!BG16)</f>
        <v>#REF!</v>
      </c>
      <c r="BG15" s="140" t="e">
        <f>IF('Indicator Date hidden'!BH16="x","x",BG$2-'Indicator Date hidden'!BH16)</f>
        <v>#REF!</v>
      </c>
      <c r="BH15" s="140" t="e">
        <f>IF('Indicator Date hidden'!BI16="x","x",BH$2-'Indicator Date hidden'!BI16)</f>
        <v>#REF!</v>
      </c>
      <c r="BI15" s="140" t="e">
        <f>IF('Indicator Date hidden'!BJ16="x","x",BI$2-'Indicator Date hidden'!BJ16)</f>
        <v>#REF!</v>
      </c>
      <c r="BJ15" s="140" t="e">
        <f>IF('Indicator Date hidden'!BK16="x","x",BJ$2-'Indicator Date hidden'!BK16)</f>
        <v>#REF!</v>
      </c>
      <c r="BK15" s="140" t="e">
        <f>IF('Indicator Date hidden'!BL16="x","x",BK$2-'Indicator Date hidden'!BL16)</f>
        <v>#REF!</v>
      </c>
      <c r="BL15" s="140" t="e">
        <f>IF('Indicator Date hidden'!BM16="x","x",BL$2-'Indicator Date hidden'!BM16)</f>
        <v>#REF!</v>
      </c>
      <c r="BM15" s="140" t="e">
        <f>IF('Indicator Date hidden'!BN16="x","x",BM$2-'Indicator Date hidden'!BN16)</f>
        <v>#REF!</v>
      </c>
      <c r="BN15" s="140" t="e">
        <f>IF('Indicator Date hidden'!BO16="x","x",BN$2-'Indicator Date hidden'!BO16)</f>
        <v>#REF!</v>
      </c>
      <c r="BO15" s="140" t="e">
        <f>IF('Indicator Date hidden'!BP16="x","x",BO$2-'Indicator Date hidden'!BP16)</f>
        <v>#REF!</v>
      </c>
      <c r="BP15" s="140" t="e">
        <f>IF('Indicator Date hidden'!BQ16="x","x",BP$2-'Indicator Date hidden'!BQ16)</f>
        <v>#REF!</v>
      </c>
      <c r="BQ15" s="140" t="e">
        <f>IF('Indicator Date hidden'!BR16="x","x",BQ$2-'Indicator Date hidden'!BR16)</f>
        <v>#REF!</v>
      </c>
      <c r="BR15" s="140" t="e">
        <f>IF('Indicator Date hidden'!BS16="x","x",BR$2-'Indicator Date hidden'!BS16)</f>
        <v>#REF!</v>
      </c>
      <c r="BS15" s="140" t="e">
        <f>IF('Indicator Date hidden'!BT16="x","x",BS$2-'Indicator Date hidden'!BT16)</f>
        <v>#REF!</v>
      </c>
      <c r="BT15" s="140" t="e">
        <f>IF('Indicator Date hidden'!BU16="x","x",BT$2-'Indicator Date hidden'!BU16)</f>
        <v>#REF!</v>
      </c>
      <c r="BU15" s="140" t="e">
        <f>IF('Indicator Date hidden'!BV16="x","x",BU$2-'Indicator Date hidden'!BV16)</f>
        <v>#REF!</v>
      </c>
      <c r="BV15" s="140" t="e">
        <f>IF('Indicator Date hidden'!BW16="x","x",BV$2-'Indicator Date hidden'!BW16)</f>
        <v>#REF!</v>
      </c>
      <c r="BW15" s="140" t="e">
        <f>IF('Indicator Date hidden'!BX16="x","x",BW$2-'Indicator Date hidden'!BX16)</f>
        <v>#REF!</v>
      </c>
      <c r="BX15" s="140" t="e">
        <f>IF('Indicator Date hidden'!BY16="x","x",BX$2-'Indicator Date hidden'!BY16)</f>
        <v>#REF!</v>
      </c>
      <c r="BY15" s="5" t="e">
        <f t="shared" si="0"/>
        <v>#REF!</v>
      </c>
      <c r="BZ15" s="141" t="e">
        <f t="shared" si="1"/>
        <v>#REF!</v>
      </c>
      <c r="CA15" s="5">
        <f t="shared" si="2"/>
        <v>0</v>
      </c>
      <c r="CB15" s="141" t="e">
        <f t="shared" si="3"/>
        <v>#REF!</v>
      </c>
      <c r="CC15" s="144" t="e">
        <f t="shared" si="4"/>
        <v>#REF!</v>
      </c>
    </row>
    <row r="16" spans="1:81" x14ac:dyDescent="0.3">
      <c r="A16" t="s">
        <v>26</v>
      </c>
      <c r="B16" s="140" t="e">
        <f>IF('Indicator Date hidden'!C17="x","x",B$2-'Indicator Date hidden'!C17)</f>
        <v>#REF!</v>
      </c>
      <c r="C16" s="140" t="e">
        <f>IF('Indicator Date hidden'!D17="x","x",C$2-'Indicator Date hidden'!D17)</f>
        <v>#REF!</v>
      </c>
      <c r="D16" s="140" t="e">
        <f>IF('Indicator Date hidden'!E17="x","x",D$2-'Indicator Date hidden'!E17)</f>
        <v>#REF!</v>
      </c>
      <c r="E16" s="140" t="e">
        <f>IF('Indicator Date hidden'!F17="x","x",E$2-'Indicator Date hidden'!F17)</f>
        <v>#REF!</v>
      </c>
      <c r="F16" s="140" t="e">
        <f>IF('Indicator Date hidden'!G17="x","x",F$2-'Indicator Date hidden'!G17)</f>
        <v>#REF!</v>
      </c>
      <c r="G16" s="140" t="e">
        <f>IF('Indicator Date hidden'!H17="x","x",G$2-'Indicator Date hidden'!H17)</f>
        <v>#REF!</v>
      </c>
      <c r="H16" s="140" t="e">
        <f>IF('Indicator Date hidden'!I17="x","x",H$2-'Indicator Date hidden'!I17)</f>
        <v>#REF!</v>
      </c>
      <c r="I16" s="140" t="e">
        <f>IF('Indicator Date hidden'!J17="x","x",I$2-'Indicator Date hidden'!J17)</f>
        <v>#REF!</v>
      </c>
      <c r="J16" s="140" t="e">
        <f>IF('Indicator Date hidden'!K17="x","x",J$2-'Indicator Date hidden'!K17)</f>
        <v>#REF!</v>
      </c>
      <c r="K16" s="140" t="e">
        <f>IF('Indicator Date hidden'!L17="x","x",K$2-'Indicator Date hidden'!L17)</f>
        <v>#REF!</v>
      </c>
      <c r="L16" s="140" t="e">
        <f>IF('Indicator Date hidden'!M17="x","x",L$2-'Indicator Date hidden'!M17)</f>
        <v>#REF!</v>
      </c>
      <c r="M16" s="140" t="e">
        <f>IF('Indicator Date hidden'!N17="x","x",M$2-'Indicator Date hidden'!N17)</f>
        <v>#REF!</v>
      </c>
      <c r="N16" s="140" t="e">
        <f>IF('Indicator Date hidden'!O17="x","x",N$2-'Indicator Date hidden'!O17)</f>
        <v>#REF!</v>
      </c>
      <c r="O16" s="140" t="e">
        <f>IF('Indicator Date hidden'!P17="x","x",O$2-'Indicator Date hidden'!P17)</f>
        <v>#REF!</v>
      </c>
      <c r="P16" s="140" t="e">
        <f>IF('Indicator Date hidden'!Q17="x","x",P$2-'Indicator Date hidden'!Q17)</f>
        <v>#REF!</v>
      </c>
      <c r="Q16" s="140" t="e">
        <f>IF('Indicator Date hidden'!R17="x","x",Q$2-'Indicator Date hidden'!R17)</f>
        <v>#REF!</v>
      </c>
      <c r="R16" s="140" t="e">
        <f>IF('Indicator Date hidden'!S17="x","x",R$2-'Indicator Date hidden'!S17)</f>
        <v>#REF!</v>
      </c>
      <c r="S16" s="140" t="e">
        <f>IF('Indicator Date hidden'!T17="x","x",S$2-'Indicator Date hidden'!T17)</f>
        <v>#REF!</v>
      </c>
      <c r="T16" s="140" t="e">
        <f>IF('Indicator Date hidden'!U17="x","x",T$2-'Indicator Date hidden'!U17)</f>
        <v>#REF!</v>
      </c>
      <c r="U16" s="140" t="e">
        <f>IF('Indicator Date hidden'!V17="x","x",U$2-'Indicator Date hidden'!V17)</f>
        <v>#REF!</v>
      </c>
      <c r="V16" s="140" t="e">
        <f>IF('Indicator Date hidden'!W17="x","x",V$2-'Indicator Date hidden'!W17)</f>
        <v>#REF!</v>
      </c>
      <c r="W16" s="140" t="e">
        <f>IF('Indicator Date hidden'!X17="x","x",W$2-'Indicator Date hidden'!X17)</f>
        <v>#REF!</v>
      </c>
      <c r="X16" s="140" t="e">
        <f>IF('Indicator Date hidden'!Y17="x","x",X$2-'Indicator Date hidden'!Y17)</f>
        <v>#REF!</v>
      </c>
      <c r="Y16" s="140" t="e">
        <f>IF('Indicator Date hidden'!Z17="x","x",Y$2-'Indicator Date hidden'!Z17)</f>
        <v>#REF!</v>
      </c>
      <c r="Z16" s="140" t="e">
        <f>IF('Indicator Date hidden'!AA17="x","x",Z$2-'Indicator Date hidden'!AA17)</f>
        <v>#REF!</v>
      </c>
      <c r="AA16" s="140" t="e">
        <f>IF('Indicator Date hidden'!AB17="x","x",AA$2-'Indicator Date hidden'!AB17)</f>
        <v>#REF!</v>
      </c>
      <c r="AB16" s="140" t="e">
        <f>IF('Indicator Date hidden'!AC17="x","x",AB$2-'Indicator Date hidden'!AC17)</f>
        <v>#REF!</v>
      </c>
      <c r="AC16" s="140" t="e">
        <f>IF('Indicator Date hidden'!AD17="x","x",AC$2-'Indicator Date hidden'!AD17)</f>
        <v>#REF!</v>
      </c>
      <c r="AD16" s="140" t="e">
        <f>IF('Indicator Date hidden'!AE17="x","x",AD$2-'Indicator Date hidden'!AE17)</f>
        <v>#REF!</v>
      </c>
      <c r="AE16" s="140" t="e">
        <f>IF('Indicator Date hidden'!AF17="x","x",AE$2-'Indicator Date hidden'!AF17)</f>
        <v>#REF!</v>
      </c>
      <c r="AF16" s="140" t="e">
        <f>IF('Indicator Date hidden'!AG17="x","x",AF$2-'Indicator Date hidden'!AG17)</f>
        <v>#REF!</v>
      </c>
      <c r="AG16" s="140" t="e">
        <f>IF('Indicator Date hidden'!AH17="x","x",AG$2-'Indicator Date hidden'!AH17)</f>
        <v>#REF!</v>
      </c>
      <c r="AH16" s="140" t="e">
        <f>IF('Indicator Date hidden'!AI17="x","x",AH$2-'Indicator Date hidden'!AI17)</f>
        <v>#REF!</v>
      </c>
      <c r="AI16" s="140" t="e">
        <f>IF('Indicator Date hidden'!AJ17="x","x",AI$2-'Indicator Date hidden'!AJ17)</f>
        <v>#REF!</v>
      </c>
      <c r="AJ16" s="140" t="e">
        <f>IF('Indicator Date hidden'!AK17="x","x",AJ$2-'Indicator Date hidden'!AK17)</f>
        <v>#REF!</v>
      </c>
      <c r="AK16" s="140" t="e">
        <f>IF('Indicator Date hidden'!AL17="x","x",AK$2-'Indicator Date hidden'!AL17)</f>
        <v>#REF!</v>
      </c>
      <c r="AL16" s="140" t="e">
        <f>IF('Indicator Date hidden'!AM17="x","x",AL$2-'Indicator Date hidden'!AM17)</f>
        <v>#REF!</v>
      </c>
      <c r="AM16" s="140" t="e">
        <f>IF('Indicator Date hidden'!AN17="x","x",AM$2-'Indicator Date hidden'!AN17)</f>
        <v>#REF!</v>
      </c>
      <c r="AN16" s="140" t="e">
        <f>IF('Indicator Date hidden'!AO17="x","x",AN$2-'Indicator Date hidden'!AO17)</f>
        <v>#REF!</v>
      </c>
      <c r="AO16" s="140" t="e">
        <f>IF('Indicator Date hidden'!AP17="x","x",AO$2-'Indicator Date hidden'!AP17)</f>
        <v>#REF!</v>
      </c>
      <c r="AP16" s="140" t="e">
        <f>IF('Indicator Date hidden'!AQ17="x","x",AP$2-'Indicator Date hidden'!AQ17)</f>
        <v>#REF!</v>
      </c>
      <c r="AQ16" s="140" t="e">
        <f>IF('Indicator Date hidden'!AR17="x","x",AQ$2-'Indicator Date hidden'!AR17)</f>
        <v>#REF!</v>
      </c>
      <c r="AR16" s="140" t="e">
        <f>IF('Indicator Date hidden'!AS17="x","x",AR$2-'Indicator Date hidden'!AS17)</f>
        <v>#REF!</v>
      </c>
      <c r="AS16" s="140" t="e">
        <f>IF('Indicator Date hidden'!AT17="x","x",AS$2-'Indicator Date hidden'!AT17)</f>
        <v>#REF!</v>
      </c>
      <c r="AT16" s="140" t="e">
        <f>IF('Indicator Date hidden'!AU17="x","x",AT$2-'Indicator Date hidden'!AU17)</f>
        <v>#REF!</v>
      </c>
      <c r="AU16" s="140" t="e">
        <f>IF('Indicator Date hidden'!AV17="x","x",AU$2-'Indicator Date hidden'!AV17)</f>
        <v>#REF!</v>
      </c>
      <c r="AV16" s="140" t="e">
        <f>IF('Indicator Date hidden'!AW17="x","x",AV$2-'Indicator Date hidden'!AW17)</f>
        <v>#REF!</v>
      </c>
      <c r="AW16" s="140" t="e">
        <f>IF('Indicator Date hidden'!AX17="x","x",AW$2-'Indicator Date hidden'!AX17)</f>
        <v>#REF!</v>
      </c>
      <c r="AX16" s="140" t="e">
        <f>IF('Indicator Date hidden'!AY17="x","x",AX$2-'Indicator Date hidden'!AY17)</f>
        <v>#REF!</v>
      </c>
      <c r="AY16" s="140" t="e">
        <f>IF('Indicator Date hidden'!AZ17="x","x",AY$2-'Indicator Date hidden'!AZ17)</f>
        <v>#REF!</v>
      </c>
      <c r="AZ16" s="140" t="e">
        <f>IF('Indicator Date hidden'!BA17="x","x",AZ$2-'Indicator Date hidden'!BA17)</f>
        <v>#REF!</v>
      </c>
      <c r="BA16" s="140" t="e">
        <f>IF('Indicator Date hidden'!BB17="x","x",BA$2-'Indicator Date hidden'!BB17)</f>
        <v>#REF!</v>
      </c>
      <c r="BB16" s="140" t="e">
        <f>IF('Indicator Date hidden'!BC17="x","x",BB$2-'Indicator Date hidden'!BC17)</f>
        <v>#REF!</v>
      </c>
      <c r="BC16" s="140" t="e">
        <f>IF('Indicator Date hidden'!BD17="x","x",BC$2-'Indicator Date hidden'!BD17)</f>
        <v>#REF!</v>
      </c>
      <c r="BD16" s="140" t="e">
        <f>IF('Indicator Date hidden'!BE17="x","x",BD$2-'Indicator Date hidden'!BE17)</f>
        <v>#REF!</v>
      </c>
      <c r="BE16" s="140" t="e">
        <f>IF('Indicator Date hidden'!BF17="x","x",BE$2-'Indicator Date hidden'!BF17)</f>
        <v>#REF!</v>
      </c>
      <c r="BF16" s="140" t="e">
        <f>IF('Indicator Date hidden'!BG17="x","x",BF$2-'Indicator Date hidden'!BG17)</f>
        <v>#REF!</v>
      </c>
      <c r="BG16" s="140" t="e">
        <f>IF('Indicator Date hidden'!BH17="x","x",BG$2-'Indicator Date hidden'!BH17)</f>
        <v>#REF!</v>
      </c>
      <c r="BH16" s="140" t="e">
        <f>IF('Indicator Date hidden'!BI17="x","x",BH$2-'Indicator Date hidden'!BI17)</f>
        <v>#REF!</v>
      </c>
      <c r="BI16" s="140" t="e">
        <f>IF('Indicator Date hidden'!BJ17="x","x",BI$2-'Indicator Date hidden'!BJ17)</f>
        <v>#REF!</v>
      </c>
      <c r="BJ16" s="140" t="e">
        <f>IF('Indicator Date hidden'!BK17="x","x",BJ$2-'Indicator Date hidden'!BK17)</f>
        <v>#REF!</v>
      </c>
      <c r="BK16" s="140" t="e">
        <f>IF('Indicator Date hidden'!BL17="x","x",BK$2-'Indicator Date hidden'!BL17)</f>
        <v>#REF!</v>
      </c>
      <c r="BL16" s="140" t="e">
        <f>IF('Indicator Date hidden'!BM17="x","x",BL$2-'Indicator Date hidden'!BM17)</f>
        <v>#REF!</v>
      </c>
      <c r="BM16" s="140" t="e">
        <f>IF('Indicator Date hidden'!BN17="x","x",BM$2-'Indicator Date hidden'!BN17)</f>
        <v>#REF!</v>
      </c>
      <c r="BN16" s="140" t="e">
        <f>IF('Indicator Date hidden'!BO17="x","x",BN$2-'Indicator Date hidden'!BO17)</f>
        <v>#REF!</v>
      </c>
      <c r="BO16" s="140" t="e">
        <f>IF('Indicator Date hidden'!BP17="x","x",BO$2-'Indicator Date hidden'!BP17)</f>
        <v>#REF!</v>
      </c>
      <c r="BP16" s="140" t="e">
        <f>IF('Indicator Date hidden'!BQ17="x","x",BP$2-'Indicator Date hidden'!BQ17)</f>
        <v>#REF!</v>
      </c>
      <c r="BQ16" s="140" t="e">
        <f>IF('Indicator Date hidden'!BR17="x","x",BQ$2-'Indicator Date hidden'!BR17)</f>
        <v>#REF!</v>
      </c>
      <c r="BR16" s="140" t="e">
        <f>IF('Indicator Date hidden'!BS17="x","x",BR$2-'Indicator Date hidden'!BS17)</f>
        <v>#REF!</v>
      </c>
      <c r="BS16" s="140" t="e">
        <f>IF('Indicator Date hidden'!BT17="x","x",BS$2-'Indicator Date hidden'!BT17)</f>
        <v>#REF!</v>
      </c>
      <c r="BT16" s="140" t="e">
        <f>IF('Indicator Date hidden'!BU17="x","x",BT$2-'Indicator Date hidden'!BU17)</f>
        <v>#REF!</v>
      </c>
      <c r="BU16" s="140" t="e">
        <f>IF('Indicator Date hidden'!BV17="x","x",BU$2-'Indicator Date hidden'!BV17)</f>
        <v>#REF!</v>
      </c>
      <c r="BV16" s="140" t="e">
        <f>IF('Indicator Date hidden'!BW17="x","x",BV$2-'Indicator Date hidden'!BW17)</f>
        <v>#REF!</v>
      </c>
      <c r="BW16" s="140" t="e">
        <f>IF('Indicator Date hidden'!BX17="x","x",BW$2-'Indicator Date hidden'!BX17)</f>
        <v>#REF!</v>
      </c>
      <c r="BX16" s="140" t="e">
        <f>IF('Indicator Date hidden'!BY17="x","x",BX$2-'Indicator Date hidden'!BY17)</f>
        <v>#REF!</v>
      </c>
      <c r="BY16" s="5" t="e">
        <f t="shared" si="0"/>
        <v>#REF!</v>
      </c>
      <c r="BZ16" s="141" t="e">
        <f t="shared" si="1"/>
        <v>#REF!</v>
      </c>
      <c r="CA16" s="5">
        <f t="shared" si="2"/>
        <v>0</v>
      </c>
      <c r="CB16" s="141" t="e">
        <f t="shared" si="3"/>
        <v>#REF!</v>
      </c>
      <c r="CC16" s="144" t="e">
        <f t="shared" si="4"/>
        <v>#REF!</v>
      </c>
    </row>
    <row r="17" spans="1:81" x14ac:dyDescent="0.3">
      <c r="A17" t="s">
        <v>28</v>
      </c>
      <c r="B17" s="140" t="e">
        <f>IF('Indicator Date hidden'!C18="x","x",B$2-'Indicator Date hidden'!C18)</f>
        <v>#REF!</v>
      </c>
      <c r="C17" s="140" t="e">
        <f>IF('Indicator Date hidden'!D18="x","x",C$2-'Indicator Date hidden'!D18)</f>
        <v>#REF!</v>
      </c>
      <c r="D17" s="140" t="e">
        <f>IF('Indicator Date hidden'!E18="x","x",D$2-'Indicator Date hidden'!E18)</f>
        <v>#REF!</v>
      </c>
      <c r="E17" s="140" t="e">
        <f>IF('Indicator Date hidden'!F18="x","x",E$2-'Indicator Date hidden'!F18)</f>
        <v>#REF!</v>
      </c>
      <c r="F17" s="140" t="e">
        <f>IF('Indicator Date hidden'!G18="x","x",F$2-'Indicator Date hidden'!G18)</f>
        <v>#REF!</v>
      </c>
      <c r="G17" s="140" t="e">
        <f>IF('Indicator Date hidden'!H18="x","x",G$2-'Indicator Date hidden'!H18)</f>
        <v>#REF!</v>
      </c>
      <c r="H17" s="140" t="e">
        <f>IF('Indicator Date hidden'!I18="x","x",H$2-'Indicator Date hidden'!I18)</f>
        <v>#REF!</v>
      </c>
      <c r="I17" s="140" t="e">
        <f>IF('Indicator Date hidden'!J18="x","x",I$2-'Indicator Date hidden'!J18)</f>
        <v>#REF!</v>
      </c>
      <c r="J17" s="140" t="e">
        <f>IF('Indicator Date hidden'!K18="x","x",J$2-'Indicator Date hidden'!K18)</f>
        <v>#REF!</v>
      </c>
      <c r="K17" s="140" t="e">
        <f>IF('Indicator Date hidden'!L18="x","x",K$2-'Indicator Date hidden'!L18)</f>
        <v>#REF!</v>
      </c>
      <c r="L17" s="140" t="e">
        <f>IF('Indicator Date hidden'!M18="x","x",L$2-'Indicator Date hidden'!M18)</f>
        <v>#REF!</v>
      </c>
      <c r="M17" s="140" t="e">
        <f>IF('Indicator Date hidden'!N18="x","x",M$2-'Indicator Date hidden'!N18)</f>
        <v>#REF!</v>
      </c>
      <c r="N17" s="140" t="e">
        <f>IF('Indicator Date hidden'!O18="x","x",N$2-'Indicator Date hidden'!O18)</f>
        <v>#REF!</v>
      </c>
      <c r="O17" s="140" t="e">
        <f>IF('Indicator Date hidden'!P18="x","x",O$2-'Indicator Date hidden'!P18)</f>
        <v>#REF!</v>
      </c>
      <c r="P17" s="140" t="e">
        <f>IF('Indicator Date hidden'!Q18="x","x",P$2-'Indicator Date hidden'!Q18)</f>
        <v>#REF!</v>
      </c>
      <c r="Q17" s="140" t="e">
        <f>IF('Indicator Date hidden'!R18="x","x",Q$2-'Indicator Date hidden'!R18)</f>
        <v>#REF!</v>
      </c>
      <c r="R17" s="140" t="e">
        <f>IF('Indicator Date hidden'!S18="x","x",R$2-'Indicator Date hidden'!S18)</f>
        <v>#REF!</v>
      </c>
      <c r="S17" s="140" t="e">
        <f>IF('Indicator Date hidden'!T18="x","x",S$2-'Indicator Date hidden'!T18)</f>
        <v>#REF!</v>
      </c>
      <c r="T17" s="140" t="e">
        <f>IF('Indicator Date hidden'!U18="x","x",T$2-'Indicator Date hidden'!U18)</f>
        <v>#REF!</v>
      </c>
      <c r="U17" s="140" t="e">
        <f>IF('Indicator Date hidden'!V18="x","x",U$2-'Indicator Date hidden'!V18)</f>
        <v>#REF!</v>
      </c>
      <c r="V17" s="140" t="e">
        <f>IF('Indicator Date hidden'!W18="x","x",V$2-'Indicator Date hidden'!W18)</f>
        <v>#REF!</v>
      </c>
      <c r="W17" s="140" t="e">
        <f>IF('Indicator Date hidden'!X18="x","x",W$2-'Indicator Date hidden'!X18)</f>
        <v>#REF!</v>
      </c>
      <c r="X17" s="140" t="e">
        <f>IF('Indicator Date hidden'!Y18="x","x",X$2-'Indicator Date hidden'!Y18)</f>
        <v>#REF!</v>
      </c>
      <c r="Y17" s="140" t="e">
        <f>IF('Indicator Date hidden'!Z18="x","x",Y$2-'Indicator Date hidden'!Z18)</f>
        <v>#REF!</v>
      </c>
      <c r="Z17" s="140" t="e">
        <f>IF('Indicator Date hidden'!AA18="x","x",Z$2-'Indicator Date hidden'!AA18)</f>
        <v>#REF!</v>
      </c>
      <c r="AA17" s="140" t="e">
        <f>IF('Indicator Date hidden'!AB18="x","x",AA$2-'Indicator Date hidden'!AB18)</f>
        <v>#REF!</v>
      </c>
      <c r="AB17" s="140" t="e">
        <f>IF('Indicator Date hidden'!AC18="x","x",AB$2-'Indicator Date hidden'!AC18)</f>
        <v>#REF!</v>
      </c>
      <c r="AC17" s="140" t="e">
        <f>IF('Indicator Date hidden'!AD18="x","x",AC$2-'Indicator Date hidden'!AD18)</f>
        <v>#REF!</v>
      </c>
      <c r="AD17" s="140" t="e">
        <f>IF('Indicator Date hidden'!AE18="x","x",AD$2-'Indicator Date hidden'!AE18)</f>
        <v>#REF!</v>
      </c>
      <c r="AE17" s="140" t="e">
        <f>IF('Indicator Date hidden'!AF18="x","x",AE$2-'Indicator Date hidden'!AF18)</f>
        <v>#REF!</v>
      </c>
      <c r="AF17" s="140" t="e">
        <f>IF('Indicator Date hidden'!AG18="x","x",AF$2-'Indicator Date hidden'!AG18)</f>
        <v>#REF!</v>
      </c>
      <c r="AG17" s="140" t="e">
        <f>IF('Indicator Date hidden'!AH18="x","x",AG$2-'Indicator Date hidden'!AH18)</f>
        <v>#REF!</v>
      </c>
      <c r="AH17" s="140" t="e">
        <f>IF('Indicator Date hidden'!AI18="x","x",AH$2-'Indicator Date hidden'!AI18)</f>
        <v>#REF!</v>
      </c>
      <c r="AI17" s="140" t="e">
        <f>IF('Indicator Date hidden'!AJ18="x","x",AI$2-'Indicator Date hidden'!AJ18)</f>
        <v>#REF!</v>
      </c>
      <c r="AJ17" s="140" t="e">
        <f>IF('Indicator Date hidden'!AK18="x","x",AJ$2-'Indicator Date hidden'!AK18)</f>
        <v>#REF!</v>
      </c>
      <c r="AK17" s="140" t="e">
        <f>IF('Indicator Date hidden'!AL18="x","x",AK$2-'Indicator Date hidden'!AL18)</f>
        <v>#REF!</v>
      </c>
      <c r="AL17" s="140" t="e">
        <f>IF('Indicator Date hidden'!AM18="x","x",AL$2-'Indicator Date hidden'!AM18)</f>
        <v>#REF!</v>
      </c>
      <c r="AM17" s="140" t="e">
        <f>IF('Indicator Date hidden'!AN18="x","x",AM$2-'Indicator Date hidden'!AN18)</f>
        <v>#REF!</v>
      </c>
      <c r="AN17" s="140" t="e">
        <f>IF('Indicator Date hidden'!AO18="x","x",AN$2-'Indicator Date hidden'!AO18)</f>
        <v>#REF!</v>
      </c>
      <c r="AO17" s="140" t="e">
        <f>IF('Indicator Date hidden'!AP18="x","x",AO$2-'Indicator Date hidden'!AP18)</f>
        <v>#REF!</v>
      </c>
      <c r="AP17" s="140" t="e">
        <f>IF('Indicator Date hidden'!AQ18="x","x",AP$2-'Indicator Date hidden'!AQ18)</f>
        <v>#REF!</v>
      </c>
      <c r="AQ17" s="140" t="e">
        <f>IF('Indicator Date hidden'!AR18="x","x",AQ$2-'Indicator Date hidden'!AR18)</f>
        <v>#REF!</v>
      </c>
      <c r="AR17" s="140" t="e">
        <f>IF('Indicator Date hidden'!AS18="x","x",AR$2-'Indicator Date hidden'!AS18)</f>
        <v>#REF!</v>
      </c>
      <c r="AS17" s="140" t="e">
        <f>IF('Indicator Date hidden'!AT18="x","x",AS$2-'Indicator Date hidden'!AT18)</f>
        <v>#REF!</v>
      </c>
      <c r="AT17" s="140" t="e">
        <f>IF('Indicator Date hidden'!AU18="x","x",AT$2-'Indicator Date hidden'!AU18)</f>
        <v>#REF!</v>
      </c>
      <c r="AU17" s="140" t="e">
        <f>IF('Indicator Date hidden'!AV18="x","x",AU$2-'Indicator Date hidden'!AV18)</f>
        <v>#REF!</v>
      </c>
      <c r="AV17" s="140" t="e">
        <f>IF('Indicator Date hidden'!AW18="x","x",AV$2-'Indicator Date hidden'!AW18)</f>
        <v>#REF!</v>
      </c>
      <c r="AW17" s="140" t="e">
        <f>IF('Indicator Date hidden'!AX18="x","x",AW$2-'Indicator Date hidden'!AX18)</f>
        <v>#REF!</v>
      </c>
      <c r="AX17" s="140" t="e">
        <f>IF('Indicator Date hidden'!AY18="x","x",AX$2-'Indicator Date hidden'!AY18)</f>
        <v>#REF!</v>
      </c>
      <c r="AY17" s="140" t="e">
        <f>IF('Indicator Date hidden'!AZ18="x","x",AY$2-'Indicator Date hidden'!AZ18)</f>
        <v>#REF!</v>
      </c>
      <c r="AZ17" s="140" t="e">
        <f>IF('Indicator Date hidden'!BA18="x","x",AZ$2-'Indicator Date hidden'!BA18)</f>
        <v>#REF!</v>
      </c>
      <c r="BA17" s="140" t="e">
        <f>IF('Indicator Date hidden'!BB18="x","x",BA$2-'Indicator Date hidden'!BB18)</f>
        <v>#REF!</v>
      </c>
      <c r="BB17" s="140" t="e">
        <f>IF('Indicator Date hidden'!BC18="x","x",BB$2-'Indicator Date hidden'!BC18)</f>
        <v>#REF!</v>
      </c>
      <c r="BC17" s="140" t="e">
        <f>IF('Indicator Date hidden'!BD18="x","x",BC$2-'Indicator Date hidden'!BD18)</f>
        <v>#REF!</v>
      </c>
      <c r="BD17" s="140" t="e">
        <f>IF('Indicator Date hidden'!BE18="x","x",BD$2-'Indicator Date hidden'!BE18)</f>
        <v>#REF!</v>
      </c>
      <c r="BE17" s="140" t="e">
        <f>IF('Indicator Date hidden'!BF18="x","x",BE$2-'Indicator Date hidden'!BF18)</f>
        <v>#REF!</v>
      </c>
      <c r="BF17" s="140" t="e">
        <f>IF('Indicator Date hidden'!BG18="x","x",BF$2-'Indicator Date hidden'!BG18)</f>
        <v>#REF!</v>
      </c>
      <c r="BG17" s="140" t="e">
        <f>IF('Indicator Date hidden'!BH18="x","x",BG$2-'Indicator Date hidden'!BH18)</f>
        <v>#REF!</v>
      </c>
      <c r="BH17" s="140" t="e">
        <f>IF('Indicator Date hidden'!BI18="x","x",BH$2-'Indicator Date hidden'!BI18)</f>
        <v>#REF!</v>
      </c>
      <c r="BI17" s="140" t="e">
        <f>IF('Indicator Date hidden'!BJ18="x","x",BI$2-'Indicator Date hidden'!BJ18)</f>
        <v>#REF!</v>
      </c>
      <c r="BJ17" s="140" t="e">
        <f>IF('Indicator Date hidden'!BK18="x","x",BJ$2-'Indicator Date hidden'!BK18)</f>
        <v>#REF!</v>
      </c>
      <c r="BK17" s="140" t="e">
        <f>IF('Indicator Date hidden'!BL18="x","x",BK$2-'Indicator Date hidden'!BL18)</f>
        <v>#REF!</v>
      </c>
      <c r="BL17" s="140" t="e">
        <f>IF('Indicator Date hidden'!BM18="x","x",BL$2-'Indicator Date hidden'!BM18)</f>
        <v>#REF!</v>
      </c>
      <c r="BM17" s="140" t="e">
        <f>IF('Indicator Date hidden'!BN18="x","x",BM$2-'Indicator Date hidden'!BN18)</f>
        <v>#REF!</v>
      </c>
      <c r="BN17" s="140" t="e">
        <f>IF('Indicator Date hidden'!BO18="x","x",BN$2-'Indicator Date hidden'!BO18)</f>
        <v>#REF!</v>
      </c>
      <c r="BO17" s="140" t="e">
        <f>IF('Indicator Date hidden'!BP18="x","x",BO$2-'Indicator Date hidden'!BP18)</f>
        <v>#REF!</v>
      </c>
      <c r="BP17" s="140" t="e">
        <f>IF('Indicator Date hidden'!BQ18="x","x",BP$2-'Indicator Date hidden'!BQ18)</f>
        <v>#REF!</v>
      </c>
      <c r="BQ17" s="140" t="e">
        <f>IF('Indicator Date hidden'!BR18="x","x",BQ$2-'Indicator Date hidden'!BR18)</f>
        <v>#REF!</v>
      </c>
      <c r="BR17" s="140" t="e">
        <f>IF('Indicator Date hidden'!BS18="x","x",BR$2-'Indicator Date hidden'!BS18)</f>
        <v>#REF!</v>
      </c>
      <c r="BS17" s="140" t="e">
        <f>IF('Indicator Date hidden'!BT18="x","x",BS$2-'Indicator Date hidden'!BT18)</f>
        <v>#REF!</v>
      </c>
      <c r="BT17" s="140" t="e">
        <f>IF('Indicator Date hidden'!BU18="x","x",BT$2-'Indicator Date hidden'!BU18)</f>
        <v>#REF!</v>
      </c>
      <c r="BU17" s="140" t="e">
        <f>IF('Indicator Date hidden'!BV18="x","x",BU$2-'Indicator Date hidden'!BV18)</f>
        <v>#REF!</v>
      </c>
      <c r="BV17" s="140" t="e">
        <f>IF('Indicator Date hidden'!BW18="x","x",BV$2-'Indicator Date hidden'!BW18)</f>
        <v>#REF!</v>
      </c>
      <c r="BW17" s="140" t="e">
        <f>IF('Indicator Date hidden'!BX18="x","x",BW$2-'Indicator Date hidden'!BX18)</f>
        <v>#REF!</v>
      </c>
      <c r="BX17" s="140" t="e">
        <f>IF('Indicator Date hidden'!BY18="x","x",BX$2-'Indicator Date hidden'!BY18)</f>
        <v>#REF!</v>
      </c>
      <c r="BY17" s="5" t="e">
        <f t="shared" si="0"/>
        <v>#REF!</v>
      </c>
      <c r="BZ17" s="141" t="e">
        <f t="shared" si="1"/>
        <v>#REF!</v>
      </c>
      <c r="CA17" s="5">
        <f t="shared" si="2"/>
        <v>0</v>
      </c>
      <c r="CB17" s="141" t="e">
        <f t="shared" si="3"/>
        <v>#REF!</v>
      </c>
      <c r="CC17" s="144" t="e">
        <f t="shared" si="4"/>
        <v>#REF!</v>
      </c>
    </row>
    <row r="18" spans="1:81" x14ac:dyDescent="0.3">
      <c r="A18" t="s">
        <v>30</v>
      </c>
      <c r="B18" s="140" t="e">
        <f>IF('Indicator Date hidden'!C19="x","x",B$2-'Indicator Date hidden'!C19)</f>
        <v>#REF!</v>
      </c>
      <c r="C18" s="140" t="e">
        <f>IF('Indicator Date hidden'!D19="x","x",C$2-'Indicator Date hidden'!D19)</f>
        <v>#REF!</v>
      </c>
      <c r="D18" s="140" t="e">
        <f>IF('Indicator Date hidden'!E19="x","x",D$2-'Indicator Date hidden'!E19)</f>
        <v>#REF!</v>
      </c>
      <c r="E18" s="140" t="e">
        <f>IF('Indicator Date hidden'!F19="x","x",E$2-'Indicator Date hidden'!F19)</f>
        <v>#REF!</v>
      </c>
      <c r="F18" s="140" t="e">
        <f>IF('Indicator Date hidden'!G19="x","x",F$2-'Indicator Date hidden'!G19)</f>
        <v>#REF!</v>
      </c>
      <c r="G18" s="140" t="e">
        <f>IF('Indicator Date hidden'!H19="x","x",G$2-'Indicator Date hidden'!H19)</f>
        <v>#REF!</v>
      </c>
      <c r="H18" s="140" t="e">
        <f>IF('Indicator Date hidden'!I19="x","x",H$2-'Indicator Date hidden'!I19)</f>
        <v>#REF!</v>
      </c>
      <c r="I18" s="140" t="e">
        <f>IF('Indicator Date hidden'!J19="x","x",I$2-'Indicator Date hidden'!J19)</f>
        <v>#REF!</v>
      </c>
      <c r="J18" s="140" t="e">
        <f>IF('Indicator Date hidden'!K19="x","x",J$2-'Indicator Date hidden'!K19)</f>
        <v>#REF!</v>
      </c>
      <c r="K18" s="140" t="e">
        <f>IF('Indicator Date hidden'!L19="x","x",K$2-'Indicator Date hidden'!L19)</f>
        <v>#REF!</v>
      </c>
      <c r="L18" s="140" t="e">
        <f>IF('Indicator Date hidden'!M19="x","x",L$2-'Indicator Date hidden'!M19)</f>
        <v>#REF!</v>
      </c>
      <c r="M18" s="140" t="e">
        <f>IF('Indicator Date hidden'!N19="x","x",M$2-'Indicator Date hidden'!N19)</f>
        <v>#REF!</v>
      </c>
      <c r="N18" s="140" t="e">
        <f>IF('Indicator Date hidden'!O19="x","x",N$2-'Indicator Date hidden'!O19)</f>
        <v>#REF!</v>
      </c>
      <c r="O18" s="140" t="e">
        <f>IF('Indicator Date hidden'!P19="x","x",O$2-'Indicator Date hidden'!P19)</f>
        <v>#REF!</v>
      </c>
      <c r="P18" s="140" t="e">
        <f>IF('Indicator Date hidden'!Q19="x","x",P$2-'Indicator Date hidden'!Q19)</f>
        <v>#REF!</v>
      </c>
      <c r="Q18" s="140" t="e">
        <f>IF('Indicator Date hidden'!R19="x","x",Q$2-'Indicator Date hidden'!R19)</f>
        <v>#REF!</v>
      </c>
      <c r="R18" s="140" t="e">
        <f>IF('Indicator Date hidden'!S19="x","x",R$2-'Indicator Date hidden'!S19)</f>
        <v>#REF!</v>
      </c>
      <c r="S18" s="140" t="e">
        <f>IF('Indicator Date hidden'!T19="x","x",S$2-'Indicator Date hidden'!T19)</f>
        <v>#REF!</v>
      </c>
      <c r="T18" s="140" t="e">
        <f>IF('Indicator Date hidden'!U19="x","x",T$2-'Indicator Date hidden'!U19)</f>
        <v>#REF!</v>
      </c>
      <c r="U18" s="140" t="e">
        <f>IF('Indicator Date hidden'!V19="x","x",U$2-'Indicator Date hidden'!V19)</f>
        <v>#REF!</v>
      </c>
      <c r="V18" s="140" t="e">
        <f>IF('Indicator Date hidden'!W19="x","x",V$2-'Indicator Date hidden'!W19)</f>
        <v>#REF!</v>
      </c>
      <c r="W18" s="140" t="e">
        <f>IF('Indicator Date hidden'!X19="x","x",W$2-'Indicator Date hidden'!X19)</f>
        <v>#REF!</v>
      </c>
      <c r="X18" s="140" t="e">
        <f>IF('Indicator Date hidden'!Y19="x","x",X$2-'Indicator Date hidden'!Y19)</f>
        <v>#REF!</v>
      </c>
      <c r="Y18" s="140" t="e">
        <f>IF('Indicator Date hidden'!Z19="x","x",Y$2-'Indicator Date hidden'!Z19)</f>
        <v>#REF!</v>
      </c>
      <c r="Z18" s="140" t="e">
        <f>IF('Indicator Date hidden'!AA19="x","x",Z$2-'Indicator Date hidden'!AA19)</f>
        <v>#REF!</v>
      </c>
      <c r="AA18" s="140" t="e">
        <f>IF('Indicator Date hidden'!AB19="x","x",AA$2-'Indicator Date hidden'!AB19)</f>
        <v>#REF!</v>
      </c>
      <c r="AB18" s="140" t="e">
        <f>IF('Indicator Date hidden'!AC19="x","x",AB$2-'Indicator Date hidden'!AC19)</f>
        <v>#REF!</v>
      </c>
      <c r="AC18" s="140" t="e">
        <f>IF('Indicator Date hidden'!AD19="x","x",AC$2-'Indicator Date hidden'!AD19)</f>
        <v>#REF!</v>
      </c>
      <c r="AD18" s="140" t="e">
        <f>IF('Indicator Date hidden'!AE19="x","x",AD$2-'Indicator Date hidden'!AE19)</f>
        <v>#REF!</v>
      </c>
      <c r="AE18" s="140" t="e">
        <f>IF('Indicator Date hidden'!AF19="x","x",AE$2-'Indicator Date hidden'!AF19)</f>
        <v>#REF!</v>
      </c>
      <c r="AF18" s="140" t="e">
        <f>IF('Indicator Date hidden'!AG19="x","x",AF$2-'Indicator Date hidden'!AG19)</f>
        <v>#REF!</v>
      </c>
      <c r="AG18" s="140" t="e">
        <f>IF('Indicator Date hidden'!AH19="x","x",AG$2-'Indicator Date hidden'!AH19)</f>
        <v>#REF!</v>
      </c>
      <c r="AH18" s="140" t="e">
        <f>IF('Indicator Date hidden'!AI19="x","x",AH$2-'Indicator Date hidden'!AI19)</f>
        <v>#REF!</v>
      </c>
      <c r="AI18" s="140" t="e">
        <f>IF('Indicator Date hidden'!AJ19="x","x",AI$2-'Indicator Date hidden'!AJ19)</f>
        <v>#REF!</v>
      </c>
      <c r="AJ18" s="140" t="e">
        <f>IF('Indicator Date hidden'!AK19="x","x",AJ$2-'Indicator Date hidden'!AK19)</f>
        <v>#REF!</v>
      </c>
      <c r="AK18" s="140" t="e">
        <f>IF('Indicator Date hidden'!AL19="x","x",AK$2-'Indicator Date hidden'!AL19)</f>
        <v>#REF!</v>
      </c>
      <c r="AL18" s="140" t="e">
        <f>IF('Indicator Date hidden'!AM19="x","x",AL$2-'Indicator Date hidden'!AM19)</f>
        <v>#REF!</v>
      </c>
      <c r="AM18" s="140" t="e">
        <f>IF('Indicator Date hidden'!AN19="x","x",AM$2-'Indicator Date hidden'!AN19)</f>
        <v>#REF!</v>
      </c>
      <c r="AN18" s="140" t="e">
        <f>IF('Indicator Date hidden'!AO19="x","x",AN$2-'Indicator Date hidden'!AO19)</f>
        <v>#REF!</v>
      </c>
      <c r="AO18" s="140" t="e">
        <f>IF('Indicator Date hidden'!AP19="x","x",AO$2-'Indicator Date hidden'!AP19)</f>
        <v>#REF!</v>
      </c>
      <c r="AP18" s="140" t="e">
        <f>IF('Indicator Date hidden'!AQ19="x","x",AP$2-'Indicator Date hidden'!AQ19)</f>
        <v>#REF!</v>
      </c>
      <c r="AQ18" s="140" t="e">
        <f>IF('Indicator Date hidden'!AR19="x","x",AQ$2-'Indicator Date hidden'!AR19)</f>
        <v>#REF!</v>
      </c>
      <c r="AR18" s="140" t="e">
        <f>IF('Indicator Date hidden'!AS19="x","x",AR$2-'Indicator Date hidden'!AS19)</f>
        <v>#REF!</v>
      </c>
      <c r="AS18" s="140" t="e">
        <f>IF('Indicator Date hidden'!AT19="x","x",AS$2-'Indicator Date hidden'!AT19)</f>
        <v>#REF!</v>
      </c>
      <c r="AT18" s="140" t="e">
        <f>IF('Indicator Date hidden'!AU19="x","x",AT$2-'Indicator Date hidden'!AU19)</f>
        <v>#REF!</v>
      </c>
      <c r="AU18" s="140" t="e">
        <f>IF('Indicator Date hidden'!AV19="x","x",AU$2-'Indicator Date hidden'!AV19)</f>
        <v>#REF!</v>
      </c>
      <c r="AV18" s="140" t="e">
        <f>IF('Indicator Date hidden'!AW19="x","x",AV$2-'Indicator Date hidden'!AW19)</f>
        <v>#REF!</v>
      </c>
      <c r="AW18" s="140" t="e">
        <f>IF('Indicator Date hidden'!AX19="x","x",AW$2-'Indicator Date hidden'!AX19)</f>
        <v>#REF!</v>
      </c>
      <c r="AX18" s="140" t="e">
        <f>IF('Indicator Date hidden'!AY19="x","x",AX$2-'Indicator Date hidden'!AY19)</f>
        <v>#REF!</v>
      </c>
      <c r="AY18" s="140" t="e">
        <f>IF('Indicator Date hidden'!AZ19="x","x",AY$2-'Indicator Date hidden'!AZ19)</f>
        <v>#REF!</v>
      </c>
      <c r="AZ18" s="140" t="e">
        <f>IF('Indicator Date hidden'!BA19="x","x",AZ$2-'Indicator Date hidden'!BA19)</f>
        <v>#REF!</v>
      </c>
      <c r="BA18" s="140" t="e">
        <f>IF('Indicator Date hidden'!BB19="x","x",BA$2-'Indicator Date hidden'!BB19)</f>
        <v>#REF!</v>
      </c>
      <c r="BB18" s="140" t="e">
        <f>IF('Indicator Date hidden'!BC19="x","x",BB$2-'Indicator Date hidden'!BC19)</f>
        <v>#REF!</v>
      </c>
      <c r="BC18" s="140" t="e">
        <f>IF('Indicator Date hidden'!BD19="x","x",BC$2-'Indicator Date hidden'!BD19)</f>
        <v>#REF!</v>
      </c>
      <c r="BD18" s="140" t="e">
        <f>IF('Indicator Date hidden'!BE19="x","x",BD$2-'Indicator Date hidden'!BE19)</f>
        <v>#REF!</v>
      </c>
      <c r="BE18" s="140" t="e">
        <f>IF('Indicator Date hidden'!BF19="x","x",BE$2-'Indicator Date hidden'!BF19)</f>
        <v>#REF!</v>
      </c>
      <c r="BF18" s="140" t="e">
        <f>IF('Indicator Date hidden'!BG19="x","x",BF$2-'Indicator Date hidden'!BG19)</f>
        <v>#REF!</v>
      </c>
      <c r="BG18" s="140" t="e">
        <f>IF('Indicator Date hidden'!BH19="x","x",BG$2-'Indicator Date hidden'!BH19)</f>
        <v>#REF!</v>
      </c>
      <c r="BH18" s="140" t="e">
        <f>IF('Indicator Date hidden'!BI19="x","x",BH$2-'Indicator Date hidden'!BI19)</f>
        <v>#REF!</v>
      </c>
      <c r="BI18" s="140" t="e">
        <f>IF('Indicator Date hidden'!BJ19="x","x",BI$2-'Indicator Date hidden'!BJ19)</f>
        <v>#REF!</v>
      </c>
      <c r="BJ18" s="140" t="e">
        <f>IF('Indicator Date hidden'!BK19="x","x",BJ$2-'Indicator Date hidden'!BK19)</f>
        <v>#REF!</v>
      </c>
      <c r="BK18" s="140" t="e">
        <f>IF('Indicator Date hidden'!BL19="x","x",BK$2-'Indicator Date hidden'!BL19)</f>
        <v>#REF!</v>
      </c>
      <c r="BL18" s="140" t="e">
        <f>IF('Indicator Date hidden'!BM19="x","x",BL$2-'Indicator Date hidden'!BM19)</f>
        <v>#REF!</v>
      </c>
      <c r="BM18" s="140" t="e">
        <f>IF('Indicator Date hidden'!BN19="x","x",BM$2-'Indicator Date hidden'!BN19)</f>
        <v>#REF!</v>
      </c>
      <c r="BN18" s="140" t="e">
        <f>IF('Indicator Date hidden'!BO19="x","x",BN$2-'Indicator Date hidden'!BO19)</f>
        <v>#REF!</v>
      </c>
      <c r="BO18" s="140" t="e">
        <f>IF('Indicator Date hidden'!BP19="x","x",BO$2-'Indicator Date hidden'!BP19)</f>
        <v>#REF!</v>
      </c>
      <c r="BP18" s="140" t="e">
        <f>IF('Indicator Date hidden'!BQ19="x","x",BP$2-'Indicator Date hidden'!BQ19)</f>
        <v>#REF!</v>
      </c>
      <c r="BQ18" s="140" t="e">
        <f>IF('Indicator Date hidden'!BR19="x","x",BQ$2-'Indicator Date hidden'!BR19)</f>
        <v>#REF!</v>
      </c>
      <c r="BR18" s="140" t="e">
        <f>IF('Indicator Date hidden'!BS19="x","x",BR$2-'Indicator Date hidden'!BS19)</f>
        <v>#REF!</v>
      </c>
      <c r="BS18" s="140" t="e">
        <f>IF('Indicator Date hidden'!BT19="x","x",BS$2-'Indicator Date hidden'!BT19)</f>
        <v>#REF!</v>
      </c>
      <c r="BT18" s="140" t="e">
        <f>IF('Indicator Date hidden'!BU19="x","x",BT$2-'Indicator Date hidden'!BU19)</f>
        <v>#REF!</v>
      </c>
      <c r="BU18" s="140" t="e">
        <f>IF('Indicator Date hidden'!BV19="x","x",BU$2-'Indicator Date hidden'!BV19)</f>
        <v>#REF!</v>
      </c>
      <c r="BV18" s="140" t="e">
        <f>IF('Indicator Date hidden'!BW19="x","x",BV$2-'Indicator Date hidden'!BW19)</f>
        <v>#REF!</v>
      </c>
      <c r="BW18" s="140" t="e">
        <f>IF('Indicator Date hidden'!BX19="x","x",BW$2-'Indicator Date hidden'!BX19)</f>
        <v>#REF!</v>
      </c>
      <c r="BX18" s="140" t="e">
        <f>IF('Indicator Date hidden'!BY19="x","x",BX$2-'Indicator Date hidden'!BY19)</f>
        <v>#REF!</v>
      </c>
      <c r="BY18" s="5" t="e">
        <f t="shared" si="0"/>
        <v>#REF!</v>
      </c>
      <c r="BZ18" s="141" t="e">
        <f t="shared" si="1"/>
        <v>#REF!</v>
      </c>
      <c r="CA18" s="5">
        <f t="shared" si="2"/>
        <v>0</v>
      </c>
      <c r="CB18" s="141" t="e">
        <f t="shared" si="3"/>
        <v>#REF!</v>
      </c>
      <c r="CC18" s="144" t="e">
        <f t="shared" si="4"/>
        <v>#REF!</v>
      </c>
    </row>
    <row r="19" spans="1:81" x14ac:dyDescent="0.3">
      <c r="A19" t="s">
        <v>32</v>
      </c>
      <c r="B19" s="140" t="e">
        <f>IF('Indicator Date hidden'!C20="x","x",B$2-'Indicator Date hidden'!C20)</f>
        <v>#REF!</v>
      </c>
      <c r="C19" s="140" t="e">
        <f>IF('Indicator Date hidden'!D20="x","x",C$2-'Indicator Date hidden'!D20)</f>
        <v>#REF!</v>
      </c>
      <c r="D19" s="140" t="e">
        <f>IF('Indicator Date hidden'!E20="x","x",D$2-'Indicator Date hidden'!E20)</f>
        <v>#REF!</v>
      </c>
      <c r="E19" s="140" t="e">
        <f>IF('Indicator Date hidden'!F20="x","x",E$2-'Indicator Date hidden'!F20)</f>
        <v>#REF!</v>
      </c>
      <c r="F19" s="140" t="e">
        <f>IF('Indicator Date hidden'!G20="x","x",F$2-'Indicator Date hidden'!G20)</f>
        <v>#REF!</v>
      </c>
      <c r="G19" s="140" t="e">
        <f>IF('Indicator Date hidden'!H20="x","x",G$2-'Indicator Date hidden'!H20)</f>
        <v>#REF!</v>
      </c>
      <c r="H19" s="140" t="e">
        <f>IF('Indicator Date hidden'!I20="x","x",H$2-'Indicator Date hidden'!I20)</f>
        <v>#REF!</v>
      </c>
      <c r="I19" s="140" t="e">
        <f>IF('Indicator Date hidden'!J20="x","x",I$2-'Indicator Date hidden'!J20)</f>
        <v>#REF!</v>
      </c>
      <c r="J19" s="140" t="e">
        <f>IF('Indicator Date hidden'!K20="x","x",J$2-'Indicator Date hidden'!K20)</f>
        <v>#REF!</v>
      </c>
      <c r="K19" s="140" t="e">
        <f>IF('Indicator Date hidden'!L20="x","x",K$2-'Indicator Date hidden'!L20)</f>
        <v>#REF!</v>
      </c>
      <c r="L19" s="140" t="e">
        <f>IF('Indicator Date hidden'!M20="x","x",L$2-'Indicator Date hidden'!M20)</f>
        <v>#REF!</v>
      </c>
      <c r="M19" s="140" t="e">
        <f>IF('Indicator Date hidden'!N20="x","x",M$2-'Indicator Date hidden'!N20)</f>
        <v>#REF!</v>
      </c>
      <c r="N19" s="140" t="e">
        <f>IF('Indicator Date hidden'!O20="x","x",N$2-'Indicator Date hidden'!O20)</f>
        <v>#REF!</v>
      </c>
      <c r="O19" s="140" t="e">
        <f>IF('Indicator Date hidden'!P20="x","x",O$2-'Indicator Date hidden'!P20)</f>
        <v>#REF!</v>
      </c>
      <c r="P19" s="140" t="e">
        <f>IF('Indicator Date hidden'!Q20="x","x",P$2-'Indicator Date hidden'!Q20)</f>
        <v>#REF!</v>
      </c>
      <c r="Q19" s="140" t="e">
        <f>IF('Indicator Date hidden'!R20="x","x",Q$2-'Indicator Date hidden'!R20)</f>
        <v>#REF!</v>
      </c>
      <c r="R19" s="140" t="e">
        <f>IF('Indicator Date hidden'!S20="x","x",R$2-'Indicator Date hidden'!S20)</f>
        <v>#REF!</v>
      </c>
      <c r="S19" s="140" t="e">
        <f>IF('Indicator Date hidden'!T20="x","x",S$2-'Indicator Date hidden'!T20)</f>
        <v>#REF!</v>
      </c>
      <c r="T19" s="140" t="e">
        <f>IF('Indicator Date hidden'!U20="x","x",T$2-'Indicator Date hidden'!U20)</f>
        <v>#REF!</v>
      </c>
      <c r="U19" s="140" t="e">
        <f>IF('Indicator Date hidden'!V20="x","x",U$2-'Indicator Date hidden'!V20)</f>
        <v>#REF!</v>
      </c>
      <c r="V19" s="140" t="e">
        <f>IF('Indicator Date hidden'!W20="x","x",V$2-'Indicator Date hidden'!W20)</f>
        <v>#REF!</v>
      </c>
      <c r="W19" s="140" t="e">
        <f>IF('Indicator Date hidden'!X20="x","x",W$2-'Indicator Date hidden'!X20)</f>
        <v>#REF!</v>
      </c>
      <c r="X19" s="140" t="e">
        <f>IF('Indicator Date hidden'!Y20="x","x",X$2-'Indicator Date hidden'!Y20)</f>
        <v>#REF!</v>
      </c>
      <c r="Y19" s="140" t="e">
        <f>IF('Indicator Date hidden'!Z20="x","x",Y$2-'Indicator Date hidden'!Z20)</f>
        <v>#REF!</v>
      </c>
      <c r="Z19" s="140" t="e">
        <f>IF('Indicator Date hidden'!AA20="x","x",Z$2-'Indicator Date hidden'!AA20)</f>
        <v>#REF!</v>
      </c>
      <c r="AA19" s="140" t="e">
        <f>IF('Indicator Date hidden'!AB20="x","x",AA$2-'Indicator Date hidden'!AB20)</f>
        <v>#REF!</v>
      </c>
      <c r="AB19" s="140" t="e">
        <f>IF('Indicator Date hidden'!AC20="x","x",AB$2-'Indicator Date hidden'!AC20)</f>
        <v>#REF!</v>
      </c>
      <c r="AC19" s="140" t="e">
        <f>IF('Indicator Date hidden'!AD20="x","x",AC$2-'Indicator Date hidden'!AD20)</f>
        <v>#REF!</v>
      </c>
      <c r="AD19" s="140" t="e">
        <f>IF('Indicator Date hidden'!AE20="x","x",AD$2-'Indicator Date hidden'!AE20)</f>
        <v>#REF!</v>
      </c>
      <c r="AE19" s="140" t="e">
        <f>IF('Indicator Date hidden'!AF20="x","x",AE$2-'Indicator Date hidden'!AF20)</f>
        <v>#REF!</v>
      </c>
      <c r="AF19" s="140" t="e">
        <f>IF('Indicator Date hidden'!AG20="x","x",AF$2-'Indicator Date hidden'!AG20)</f>
        <v>#REF!</v>
      </c>
      <c r="AG19" s="140" t="e">
        <f>IF('Indicator Date hidden'!AH20="x","x",AG$2-'Indicator Date hidden'!AH20)</f>
        <v>#REF!</v>
      </c>
      <c r="AH19" s="140" t="e">
        <f>IF('Indicator Date hidden'!AI20="x","x",AH$2-'Indicator Date hidden'!AI20)</f>
        <v>#REF!</v>
      </c>
      <c r="AI19" s="140" t="e">
        <f>IF('Indicator Date hidden'!AJ20="x","x",AI$2-'Indicator Date hidden'!AJ20)</f>
        <v>#REF!</v>
      </c>
      <c r="AJ19" s="140" t="e">
        <f>IF('Indicator Date hidden'!AK20="x","x",AJ$2-'Indicator Date hidden'!AK20)</f>
        <v>#REF!</v>
      </c>
      <c r="AK19" s="140" t="e">
        <f>IF('Indicator Date hidden'!AL20="x","x",AK$2-'Indicator Date hidden'!AL20)</f>
        <v>#REF!</v>
      </c>
      <c r="AL19" s="140" t="e">
        <f>IF('Indicator Date hidden'!AM20="x","x",AL$2-'Indicator Date hidden'!AM20)</f>
        <v>#REF!</v>
      </c>
      <c r="AM19" s="140" t="e">
        <f>IF('Indicator Date hidden'!AN20="x","x",AM$2-'Indicator Date hidden'!AN20)</f>
        <v>#REF!</v>
      </c>
      <c r="AN19" s="140" t="e">
        <f>IF('Indicator Date hidden'!AO20="x","x",AN$2-'Indicator Date hidden'!AO20)</f>
        <v>#REF!</v>
      </c>
      <c r="AO19" s="140" t="e">
        <f>IF('Indicator Date hidden'!AP20="x","x",AO$2-'Indicator Date hidden'!AP20)</f>
        <v>#REF!</v>
      </c>
      <c r="AP19" s="140" t="e">
        <f>IF('Indicator Date hidden'!AQ20="x","x",AP$2-'Indicator Date hidden'!AQ20)</f>
        <v>#REF!</v>
      </c>
      <c r="AQ19" s="140" t="e">
        <f>IF('Indicator Date hidden'!AR20="x","x",AQ$2-'Indicator Date hidden'!AR20)</f>
        <v>#REF!</v>
      </c>
      <c r="AR19" s="140" t="e">
        <f>IF('Indicator Date hidden'!AS20="x","x",AR$2-'Indicator Date hidden'!AS20)</f>
        <v>#REF!</v>
      </c>
      <c r="AS19" s="140" t="e">
        <f>IF('Indicator Date hidden'!AT20="x","x",AS$2-'Indicator Date hidden'!AT20)</f>
        <v>#REF!</v>
      </c>
      <c r="AT19" s="140" t="e">
        <f>IF('Indicator Date hidden'!AU20="x","x",AT$2-'Indicator Date hidden'!AU20)</f>
        <v>#REF!</v>
      </c>
      <c r="AU19" s="140" t="e">
        <f>IF('Indicator Date hidden'!AV20="x","x",AU$2-'Indicator Date hidden'!AV20)</f>
        <v>#REF!</v>
      </c>
      <c r="AV19" s="140" t="e">
        <f>IF('Indicator Date hidden'!AW20="x","x",AV$2-'Indicator Date hidden'!AW20)</f>
        <v>#REF!</v>
      </c>
      <c r="AW19" s="140" t="e">
        <f>IF('Indicator Date hidden'!AX20="x","x",AW$2-'Indicator Date hidden'!AX20)</f>
        <v>#REF!</v>
      </c>
      <c r="AX19" s="140" t="e">
        <f>IF('Indicator Date hidden'!AY20="x","x",AX$2-'Indicator Date hidden'!AY20)</f>
        <v>#REF!</v>
      </c>
      <c r="AY19" s="140" t="e">
        <f>IF('Indicator Date hidden'!AZ20="x","x",AY$2-'Indicator Date hidden'!AZ20)</f>
        <v>#REF!</v>
      </c>
      <c r="AZ19" s="140" t="e">
        <f>IF('Indicator Date hidden'!BA20="x","x",AZ$2-'Indicator Date hidden'!BA20)</f>
        <v>#REF!</v>
      </c>
      <c r="BA19" s="140" t="e">
        <f>IF('Indicator Date hidden'!BB20="x","x",BA$2-'Indicator Date hidden'!BB20)</f>
        <v>#REF!</v>
      </c>
      <c r="BB19" s="140" t="e">
        <f>IF('Indicator Date hidden'!BC20="x","x",BB$2-'Indicator Date hidden'!BC20)</f>
        <v>#REF!</v>
      </c>
      <c r="BC19" s="140" t="e">
        <f>IF('Indicator Date hidden'!BD20="x","x",BC$2-'Indicator Date hidden'!BD20)</f>
        <v>#REF!</v>
      </c>
      <c r="BD19" s="140" t="e">
        <f>IF('Indicator Date hidden'!BE20="x","x",BD$2-'Indicator Date hidden'!BE20)</f>
        <v>#REF!</v>
      </c>
      <c r="BE19" s="140" t="e">
        <f>IF('Indicator Date hidden'!BF20="x","x",BE$2-'Indicator Date hidden'!BF20)</f>
        <v>#REF!</v>
      </c>
      <c r="BF19" s="140" t="e">
        <f>IF('Indicator Date hidden'!BG20="x","x",BF$2-'Indicator Date hidden'!BG20)</f>
        <v>#REF!</v>
      </c>
      <c r="BG19" s="140" t="e">
        <f>IF('Indicator Date hidden'!BH20="x","x",BG$2-'Indicator Date hidden'!BH20)</f>
        <v>#REF!</v>
      </c>
      <c r="BH19" s="140" t="e">
        <f>IF('Indicator Date hidden'!BI20="x","x",BH$2-'Indicator Date hidden'!BI20)</f>
        <v>#REF!</v>
      </c>
      <c r="BI19" s="140" t="e">
        <f>IF('Indicator Date hidden'!BJ20="x","x",BI$2-'Indicator Date hidden'!BJ20)</f>
        <v>#REF!</v>
      </c>
      <c r="BJ19" s="140" t="e">
        <f>IF('Indicator Date hidden'!BK20="x","x",BJ$2-'Indicator Date hidden'!BK20)</f>
        <v>#REF!</v>
      </c>
      <c r="BK19" s="140" t="e">
        <f>IF('Indicator Date hidden'!BL20="x","x",BK$2-'Indicator Date hidden'!BL20)</f>
        <v>#REF!</v>
      </c>
      <c r="BL19" s="140" t="e">
        <f>IF('Indicator Date hidden'!BM20="x","x",BL$2-'Indicator Date hidden'!BM20)</f>
        <v>#REF!</v>
      </c>
      <c r="BM19" s="140" t="e">
        <f>IF('Indicator Date hidden'!BN20="x","x",BM$2-'Indicator Date hidden'!BN20)</f>
        <v>#REF!</v>
      </c>
      <c r="BN19" s="140" t="e">
        <f>IF('Indicator Date hidden'!BO20="x","x",BN$2-'Indicator Date hidden'!BO20)</f>
        <v>#REF!</v>
      </c>
      <c r="BO19" s="140" t="e">
        <f>IF('Indicator Date hidden'!BP20="x","x",BO$2-'Indicator Date hidden'!BP20)</f>
        <v>#REF!</v>
      </c>
      <c r="BP19" s="140" t="e">
        <f>IF('Indicator Date hidden'!BQ20="x","x",BP$2-'Indicator Date hidden'!BQ20)</f>
        <v>#REF!</v>
      </c>
      <c r="BQ19" s="140" t="e">
        <f>IF('Indicator Date hidden'!BR20="x","x",BQ$2-'Indicator Date hidden'!BR20)</f>
        <v>#REF!</v>
      </c>
      <c r="BR19" s="140" t="e">
        <f>IF('Indicator Date hidden'!BS20="x","x",BR$2-'Indicator Date hidden'!BS20)</f>
        <v>#REF!</v>
      </c>
      <c r="BS19" s="140" t="e">
        <f>IF('Indicator Date hidden'!BT20="x","x",BS$2-'Indicator Date hidden'!BT20)</f>
        <v>#REF!</v>
      </c>
      <c r="BT19" s="140" t="e">
        <f>IF('Indicator Date hidden'!BU20="x","x",BT$2-'Indicator Date hidden'!BU20)</f>
        <v>#REF!</v>
      </c>
      <c r="BU19" s="140" t="e">
        <f>IF('Indicator Date hidden'!BV20="x","x",BU$2-'Indicator Date hidden'!BV20)</f>
        <v>#REF!</v>
      </c>
      <c r="BV19" s="140" t="e">
        <f>IF('Indicator Date hidden'!BW20="x","x",BV$2-'Indicator Date hidden'!BW20)</f>
        <v>#REF!</v>
      </c>
      <c r="BW19" s="140" t="e">
        <f>IF('Indicator Date hidden'!BX20="x","x",BW$2-'Indicator Date hidden'!BX20)</f>
        <v>#REF!</v>
      </c>
      <c r="BX19" s="140" t="e">
        <f>IF('Indicator Date hidden'!BY20="x","x",BX$2-'Indicator Date hidden'!BY20)</f>
        <v>#REF!</v>
      </c>
      <c r="BY19" s="5" t="e">
        <f t="shared" si="0"/>
        <v>#REF!</v>
      </c>
      <c r="BZ19" s="141" t="e">
        <f t="shared" si="1"/>
        <v>#REF!</v>
      </c>
      <c r="CA19" s="5">
        <f t="shared" si="2"/>
        <v>0</v>
      </c>
      <c r="CB19" s="141" t="e">
        <f t="shared" si="3"/>
        <v>#REF!</v>
      </c>
      <c r="CC19" s="144" t="e">
        <f t="shared" si="4"/>
        <v>#REF!</v>
      </c>
    </row>
    <row r="20" spans="1:81" x14ac:dyDescent="0.3">
      <c r="A20" t="s">
        <v>34</v>
      </c>
      <c r="B20" s="140" t="e">
        <f>IF('Indicator Date hidden'!C21="x","x",B$2-'Indicator Date hidden'!C21)</f>
        <v>#REF!</v>
      </c>
      <c r="C20" s="140" t="e">
        <f>IF('Indicator Date hidden'!D21="x","x",C$2-'Indicator Date hidden'!D21)</f>
        <v>#REF!</v>
      </c>
      <c r="D20" s="140" t="e">
        <f>IF('Indicator Date hidden'!E21="x","x",D$2-'Indicator Date hidden'!E21)</f>
        <v>#REF!</v>
      </c>
      <c r="E20" s="140" t="e">
        <f>IF('Indicator Date hidden'!F21="x","x",E$2-'Indicator Date hidden'!F21)</f>
        <v>#REF!</v>
      </c>
      <c r="F20" s="140" t="e">
        <f>IF('Indicator Date hidden'!G21="x","x",F$2-'Indicator Date hidden'!G21)</f>
        <v>#REF!</v>
      </c>
      <c r="G20" s="140" t="e">
        <f>IF('Indicator Date hidden'!H21="x","x",G$2-'Indicator Date hidden'!H21)</f>
        <v>#REF!</v>
      </c>
      <c r="H20" s="140" t="e">
        <f>IF('Indicator Date hidden'!I21="x","x",H$2-'Indicator Date hidden'!I21)</f>
        <v>#REF!</v>
      </c>
      <c r="I20" s="140" t="e">
        <f>IF('Indicator Date hidden'!J21="x","x",I$2-'Indicator Date hidden'!J21)</f>
        <v>#REF!</v>
      </c>
      <c r="J20" s="140" t="e">
        <f>IF('Indicator Date hidden'!K21="x","x",J$2-'Indicator Date hidden'!K21)</f>
        <v>#REF!</v>
      </c>
      <c r="K20" s="140" t="e">
        <f>IF('Indicator Date hidden'!L21="x","x",K$2-'Indicator Date hidden'!L21)</f>
        <v>#REF!</v>
      </c>
      <c r="L20" s="140" t="e">
        <f>IF('Indicator Date hidden'!M21="x","x",L$2-'Indicator Date hidden'!M21)</f>
        <v>#REF!</v>
      </c>
      <c r="M20" s="140" t="e">
        <f>IF('Indicator Date hidden'!N21="x","x",M$2-'Indicator Date hidden'!N21)</f>
        <v>#REF!</v>
      </c>
      <c r="N20" s="140" t="e">
        <f>IF('Indicator Date hidden'!O21="x","x",N$2-'Indicator Date hidden'!O21)</f>
        <v>#REF!</v>
      </c>
      <c r="O20" s="140" t="e">
        <f>IF('Indicator Date hidden'!P21="x","x",O$2-'Indicator Date hidden'!P21)</f>
        <v>#REF!</v>
      </c>
      <c r="P20" s="140" t="e">
        <f>IF('Indicator Date hidden'!Q21="x","x",P$2-'Indicator Date hidden'!Q21)</f>
        <v>#REF!</v>
      </c>
      <c r="Q20" s="140" t="e">
        <f>IF('Indicator Date hidden'!R21="x","x",Q$2-'Indicator Date hidden'!R21)</f>
        <v>#REF!</v>
      </c>
      <c r="R20" s="140" t="e">
        <f>IF('Indicator Date hidden'!S21="x","x",R$2-'Indicator Date hidden'!S21)</f>
        <v>#REF!</v>
      </c>
      <c r="S20" s="140" t="e">
        <f>IF('Indicator Date hidden'!T21="x","x",S$2-'Indicator Date hidden'!T21)</f>
        <v>#REF!</v>
      </c>
      <c r="T20" s="140" t="e">
        <f>IF('Indicator Date hidden'!U21="x","x",T$2-'Indicator Date hidden'!U21)</f>
        <v>#REF!</v>
      </c>
      <c r="U20" s="140" t="e">
        <f>IF('Indicator Date hidden'!V21="x","x",U$2-'Indicator Date hidden'!V21)</f>
        <v>#REF!</v>
      </c>
      <c r="V20" s="140" t="e">
        <f>IF('Indicator Date hidden'!W21="x","x",V$2-'Indicator Date hidden'!W21)</f>
        <v>#REF!</v>
      </c>
      <c r="W20" s="140" t="e">
        <f>IF('Indicator Date hidden'!X21="x","x",W$2-'Indicator Date hidden'!X21)</f>
        <v>#REF!</v>
      </c>
      <c r="X20" s="140" t="e">
        <f>IF('Indicator Date hidden'!Y21="x","x",X$2-'Indicator Date hidden'!Y21)</f>
        <v>#REF!</v>
      </c>
      <c r="Y20" s="140" t="e">
        <f>IF('Indicator Date hidden'!Z21="x","x",Y$2-'Indicator Date hidden'!Z21)</f>
        <v>#REF!</v>
      </c>
      <c r="Z20" s="140" t="e">
        <f>IF('Indicator Date hidden'!AA21="x","x",Z$2-'Indicator Date hidden'!AA21)</f>
        <v>#REF!</v>
      </c>
      <c r="AA20" s="140" t="e">
        <f>IF('Indicator Date hidden'!AB21="x","x",AA$2-'Indicator Date hidden'!AB21)</f>
        <v>#REF!</v>
      </c>
      <c r="AB20" s="140" t="e">
        <f>IF('Indicator Date hidden'!AC21="x","x",AB$2-'Indicator Date hidden'!AC21)</f>
        <v>#REF!</v>
      </c>
      <c r="AC20" s="140" t="e">
        <f>IF('Indicator Date hidden'!AD21="x","x",AC$2-'Indicator Date hidden'!AD21)</f>
        <v>#REF!</v>
      </c>
      <c r="AD20" s="140" t="e">
        <f>IF('Indicator Date hidden'!AE21="x","x",AD$2-'Indicator Date hidden'!AE21)</f>
        <v>#REF!</v>
      </c>
      <c r="AE20" s="140" t="e">
        <f>IF('Indicator Date hidden'!AF21="x","x",AE$2-'Indicator Date hidden'!AF21)</f>
        <v>#REF!</v>
      </c>
      <c r="AF20" s="140" t="e">
        <f>IF('Indicator Date hidden'!AG21="x","x",AF$2-'Indicator Date hidden'!AG21)</f>
        <v>#REF!</v>
      </c>
      <c r="AG20" s="140" t="e">
        <f>IF('Indicator Date hidden'!AH21="x","x",AG$2-'Indicator Date hidden'!AH21)</f>
        <v>#REF!</v>
      </c>
      <c r="AH20" s="140" t="e">
        <f>IF('Indicator Date hidden'!AI21="x","x",AH$2-'Indicator Date hidden'!AI21)</f>
        <v>#REF!</v>
      </c>
      <c r="AI20" s="140" t="e">
        <f>IF('Indicator Date hidden'!AJ21="x","x",AI$2-'Indicator Date hidden'!AJ21)</f>
        <v>#REF!</v>
      </c>
      <c r="AJ20" s="140" t="e">
        <f>IF('Indicator Date hidden'!AK21="x","x",AJ$2-'Indicator Date hidden'!AK21)</f>
        <v>#REF!</v>
      </c>
      <c r="AK20" s="140" t="e">
        <f>IF('Indicator Date hidden'!AL21="x","x",AK$2-'Indicator Date hidden'!AL21)</f>
        <v>#REF!</v>
      </c>
      <c r="AL20" s="140" t="e">
        <f>IF('Indicator Date hidden'!AM21="x","x",AL$2-'Indicator Date hidden'!AM21)</f>
        <v>#REF!</v>
      </c>
      <c r="AM20" s="140" t="e">
        <f>IF('Indicator Date hidden'!AN21="x","x",AM$2-'Indicator Date hidden'!AN21)</f>
        <v>#REF!</v>
      </c>
      <c r="AN20" s="140" t="e">
        <f>IF('Indicator Date hidden'!AO21="x","x",AN$2-'Indicator Date hidden'!AO21)</f>
        <v>#REF!</v>
      </c>
      <c r="AO20" s="140" t="e">
        <f>IF('Indicator Date hidden'!AP21="x","x",AO$2-'Indicator Date hidden'!AP21)</f>
        <v>#REF!</v>
      </c>
      <c r="AP20" s="140" t="e">
        <f>IF('Indicator Date hidden'!AQ21="x","x",AP$2-'Indicator Date hidden'!AQ21)</f>
        <v>#REF!</v>
      </c>
      <c r="AQ20" s="140" t="e">
        <f>IF('Indicator Date hidden'!AR21="x","x",AQ$2-'Indicator Date hidden'!AR21)</f>
        <v>#REF!</v>
      </c>
      <c r="AR20" s="140" t="e">
        <f>IF('Indicator Date hidden'!AS21="x","x",AR$2-'Indicator Date hidden'!AS21)</f>
        <v>#REF!</v>
      </c>
      <c r="AS20" s="140" t="e">
        <f>IF('Indicator Date hidden'!AT21="x","x",AS$2-'Indicator Date hidden'!AT21)</f>
        <v>#REF!</v>
      </c>
      <c r="AT20" s="140" t="e">
        <f>IF('Indicator Date hidden'!AU21="x","x",AT$2-'Indicator Date hidden'!AU21)</f>
        <v>#REF!</v>
      </c>
      <c r="AU20" s="140" t="e">
        <f>IF('Indicator Date hidden'!AV21="x","x",AU$2-'Indicator Date hidden'!AV21)</f>
        <v>#REF!</v>
      </c>
      <c r="AV20" s="140" t="e">
        <f>IF('Indicator Date hidden'!AW21="x","x",AV$2-'Indicator Date hidden'!AW21)</f>
        <v>#REF!</v>
      </c>
      <c r="AW20" s="140" t="e">
        <f>IF('Indicator Date hidden'!AX21="x","x",AW$2-'Indicator Date hidden'!AX21)</f>
        <v>#REF!</v>
      </c>
      <c r="AX20" s="140" t="e">
        <f>IF('Indicator Date hidden'!AY21="x","x",AX$2-'Indicator Date hidden'!AY21)</f>
        <v>#REF!</v>
      </c>
      <c r="AY20" s="140" t="e">
        <f>IF('Indicator Date hidden'!AZ21="x","x",AY$2-'Indicator Date hidden'!AZ21)</f>
        <v>#REF!</v>
      </c>
      <c r="AZ20" s="140" t="e">
        <f>IF('Indicator Date hidden'!BA21="x","x",AZ$2-'Indicator Date hidden'!BA21)</f>
        <v>#REF!</v>
      </c>
      <c r="BA20" s="140" t="e">
        <f>IF('Indicator Date hidden'!BB21="x","x",BA$2-'Indicator Date hidden'!BB21)</f>
        <v>#REF!</v>
      </c>
      <c r="BB20" s="140" t="e">
        <f>IF('Indicator Date hidden'!BC21="x","x",BB$2-'Indicator Date hidden'!BC21)</f>
        <v>#REF!</v>
      </c>
      <c r="BC20" s="140" t="e">
        <f>IF('Indicator Date hidden'!BD21="x","x",BC$2-'Indicator Date hidden'!BD21)</f>
        <v>#REF!</v>
      </c>
      <c r="BD20" s="140" t="e">
        <f>IF('Indicator Date hidden'!BE21="x","x",BD$2-'Indicator Date hidden'!BE21)</f>
        <v>#REF!</v>
      </c>
      <c r="BE20" s="140" t="e">
        <f>IF('Indicator Date hidden'!BF21="x","x",BE$2-'Indicator Date hidden'!BF21)</f>
        <v>#REF!</v>
      </c>
      <c r="BF20" s="140" t="e">
        <f>IF('Indicator Date hidden'!BG21="x","x",BF$2-'Indicator Date hidden'!BG21)</f>
        <v>#REF!</v>
      </c>
      <c r="BG20" s="140" t="e">
        <f>IF('Indicator Date hidden'!BH21="x","x",BG$2-'Indicator Date hidden'!BH21)</f>
        <v>#REF!</v>
      </c>
      <c r="BH20" s="140" t="e">
        <f>IF('Indicator Date hidden'!BI21="x","x",BH$2-'Indicator Date hidden'!BI21)</f>
        <v>#REF!</v>
      </c>
      <c r="BI20" s="140" t="e">
        <f>IF('Indicator Date hidden'!BJ21="x","x",BI$2-'Indicator Date hidden'!BJ21)</f>
        <v>#REF!</v>
      </c>
      <c r="BJ20" s="140" t="e">
        <f>IF('Indicator Date hidden'!BK21="x","x",BJ$2-'Indicator Date hidden'!BK21)</f>
        <v>#REF!</v>
      </c>
      <c r="BK20" s="140" t="e">
        <f>IF('Indicator Date hidden'!BL21="x","x",BK$2-'Indicator Date hidden'!BL21)</f>
        <v>#REF!</v>
      </c>
      <c r="BL20" s="140" t="e">
        <f>IF('Indicator Date hidden'!BM21="x","x",BL$2-'Indicator Date hidden'!BM21)</f>
        <v>#REF!</v>
      </c>
      <c r="BM20" s="140" t="e">
        <f>IF('Indicator Date hidden'!BN21="x","x",BM$2-'Indicator Date hidden'!BN21)</f>
        <v>#REF!</v>
      </c>
      <c r="BN20" s="140" t="e">
        <f>IF('Indicator Date hidden'!BO21="x","x",BN$2-'Indicator Date hidden'!BO21)</f>
        <v>#REF!</v>
      </c>
      <c r="BO20" s="140" t="e">
        <f>IF('Indicator Date hidden'!BP21="x","x",BO$2-'Indicator Date hidden'!BP21)</f>
        <v>#REF!</v>
      </c>
      <c r="BP20" s="140" t="e">
        <f>IF('Indicator Date hidden'!BQ21="x","x",BP$2-'Indicator Date hidden'!BQ21)</f>
        <v>#REF!</v>
      </c>
      <c r="BQ20" s="140" t="e">
        <f>IF('Indicator Date hidden'!BR21="x","x",BQ$2-'Indicator Date hidden'!BR21)</f>
        <v>#REF!</v>
      </c>
      <c r="BR20" s="140" t="e">
        <f>IF('Indicator Date hidden'!BS21="x","x",BR$2-'Indicator Date hidden'!BS21)</f>
        <v>#REF!</v>
      </c>
      <c r="BS20" s="140" t="e">
        <f>IF('Indicator Date hidden'!BT21="x","x",BS$2-'Indicator Date hidden'!BT21)</f>
        <v>#REF!</v>
      </c>
      <c r="BT20" s="140" t="e">
        <f>IF('Indicator Date hidden'!BU21="x","x",BT$2-'Indicator Date hidden'!BU21)</f>
        <v>#REF!</v>
      </c>
      <c r="BU20" s="140" t="e">
        <f>IF('Indicator Date hidden'!BV21="x","x",BU$2-'Indicator Date hidden'!BV21)</f>
        <v>#REF!</v>
      </c>
      <c r="BV20" s="140" t="e">
        <f>IF('Indicator Date hidden'!BW21="x","x",BV$2-'Indicator Date hidden'!BW21)</f>
        <v>#REF!</v>
      </c>
      <c r="BW20" s="140" t="e">
        <f>IF('Indicator Date hidden'!BX21="x","x",BW$2-'Indicator Date hidden'!BX21)</f>
        <v>#REF!</v>
      </c>
      <c r="BX20" s="140" t="e">
        <f>IF('Indicator Date hidden'!BY21="x","x",BX$2-'Indicator Date hidden'!BY21)</f>
        <v>#REF!</v>
      </c>
      <c r="BY20" s="5" t="e">
        <f t="shared" si="0"/>
        <v>#REF!</v>
      </c>
      <c r="BZ20" s="141" t="e">
        <f t="shared" si="1"/>
        <v>#REF!</v>
      </c>
      <c r="CA20" s="5">
        <f t="shared" si="2"/>
        <v>0</v>
      </c>
      <c r="CB20" s="141" t="e">
        <f t="shared" si="3"/>
        <v>#REF!</v>
      </c>
      <c r="CC20" s="144" t="e">
        <f t="shared" si="4"/>
        <v>#REF!</v>
      </c>
    </row>
    <row r="21" spans="1:81" x14ac:dyDescent="0.3">
      <c r="A21" t="s">
        <v>36</v>
      </c>
      <c r="B21" s="140" t="e">
        <f>IF('Indicator Date hidden'!C22="x","x",B$2-'Indicator Date hidden'!C22)</f>
        <v>#REF!</v>
      </c>
      <c r="C21" s="140" t="e">
        <f>IF('Indicator Date hidden'!D22="x","x",C$2-'Indicator Date hidden'!D22)</f>
        <v>#REF!</v>
      </c>
      <c r="D21" s="140" t="e">
        <f>IF('Indicator Date hidden'!E22="x","x",D$2-'Indicator Date hidden'!E22)</f>
        <v>#REF!</v>
      </c>
      <c r="E21" s="140" t="e">
        <f>IF('Indicator Date hidden'!F22="x","x",E$2-'Indicator Date hidden'!F22)</f>
        <v>#REF!</v>
      </c>
      <c r="F21" s="140" t="e">
        <f>IF('Indicator Date hidden'!G22="x","x",F$2-'Indicator Date hidden'!G22)</f>
        <v>#REF!</v>
      </c>
      <c r="G21" s="140" t="e">
        <f>IF('Indicator Date hidden'!H22="x","x",G$2-'Indicator Date hidden'!H22)</f>
        <v>#REF!</v>
      </c>
      <c r="H21" s="140" t="e">
        <f>IF('Indicator Date hidden'!I22="x","x",H$2-'Indicator Date hidden'!I22)</f>
        <v>#REF!</v>
      </c>
      <c r="I21" s="140" t="e">
        <f>IF('Indicator Date hidden'!J22="x","x",I$2-'Indicator Date hidden'!J22)</f>
        <v>#REF!</v>
      </c>
      <c r="J21" s="140" t="e">
        <f>IF('Indicator Date hidden'!K22="x","x",J$2-'Indicator Date hidden'!K22)</f>
        <v>#REF!</v>
      </c>
      <c r="K21" s="140" t="e">
        <f>IF('Indicator Date hidden'!L22="x","x",K$2-'Indicator Date hidden'!L22)</f>
        <v>#REF!</v>
      </c>
      <c r="L21" s="140" t="e">
        <f>IF('Indicator Date hidden'!M22="x","x",L$2-'Indicator Date hidden'!M22)</f>
        <v>#REF!</v>
      </c>
      <c r="M21" s="140" t="e">
        <f>IF('Indicator Date hidden'!N22="x","x",M$2-'Indicator Date hidden'!N22)</f>
        <v>#REF!</v>
      </c>
      <c r="N21" s="140" t="e">
        <f>IF('Indicator Date hidden'!O22="x","x",N$2-'Indicator Date hidden'!O22)</f>
        <v>#REF!</v>
      </c>
      <c r="O21" s="140" t="e">
        <f>IF('Indicator Date hidden'!P22="x","x",O$2-'Indicator Date hidden'!P22)</f>
        <v>#REF!</v>
      </c>
      <c r="P21" s="140" t="e">
        <f>IF('Indicator Date hidden'!Q22="x","x",P$2-'Indicator Date hidden'!Q22)</f>
        <v>#REF!</v>
      </c>
      <c r="Q21" s="140" t="e">
        <f>IF('Indicator Date hidden'!R22="x","x",Q$2-'Indicator Date hidden'!R22)</f>
        <v>#REF!</v>
      </c>
      <c r="R21" s="140" t="e">
        <f>IF('Indicator Date hidden'!S22="x","x",R$2-'Indicator Date hidden'!S22)</f>
        <v>#REF!</v>
      </c>
      <c r="S21" s="140" t="e">
        <f>IF('Indicator Date hidden'!T22="x","x",S$2-'Indicator Date hidden'!T22)</f>
        <v>#REF!</v>
      </c>
      <c r="T21" s="140" t="e">
        <f>IF('Indicator Date hidden'!U22="x","x",T$2-'Indicator Date hidden'!U22)</f>
        <v>#REF!</v>
      </c>
      <c r="U21" s="140" t="e">
        <f>IF('Indicator Date hidden'!V22="x","x",U$2-'Indicator Date hidden'!V22)</f>
        <v>#REF!</v>
      </c>
      <c r="V21" s="140" t="e">
        <f>IF('Indicator Date hidden'!W22="x","x",V$2-'Indicator Date hidden'!W22)</f>
        <v>#REF!</v>
      </c>
      <c r="W21" s="140" t="e">
        <f>IF('Indicator Date hidden'!X22="x","x",W$2-'Indicator Date hidden'!X22)</f>
        <v>#REF!</v>
      </c>
      <c r="X21" s="140" t="e">
        <f>IF('Indicator Date hidden'!Y22="x","x",X$2-'Indicator Date hidden'!Y22)</f>
        <v>#REF!</v>
      </c>
      <c r="Y21" s="140" t="e">
        <f>IF('Indicator Date hidden'!Z22="x","x",Y$2-'Indicator Date hidden'!Z22)</f>
        <v>#REF!</v>
      </c>
      <c r="Z21" s="140" t="e">
        <f>IF('Indicator Date hidden'!AA22="x","x",Z$2-'Indicator Date hidden'!AA22)</f>
        <v>#REF!</v>
      </c>
      <c r="AA21" s="140" t="e">
        <f>IF('Indicator Date hidden'!AB22="x","x",AA$2-'Indicator Date hidden'!AB22)</f>
        <v>#REF!</v>
      </c>
      <c r="AB21" s="140" t="e">
        <f>IF('Indicator Date hidden'!AC22="x","x",AB$2-'Indicator Date hidden'!AC22)</f>
        <v>#REF!</v>
      </c>
      <c r="AC21" s="140" t="e">
        <f>IF('Indicator Date hidden'!AD22="x","x",AC$2-'Indicator Date hidden'!AD22)</f>
        <v>#REF!</v>
      </c>
      <c r="AD21" s="140" t="e">
        <f>IF('Indicator Date hidden'!AE22="x","x",AD$2-'Indicator Date hidden'!AE22)</f>
        <v>#REF!</v>
      </c>
      <c r="AE21" s="140" t="e">
        <f>IF('Indicator Date hidden'!AF22="x","x",AE$2-'Indicator Date hidden'!AF22)</f>
        <v>#REF!</v>
      </c>
      <c r="AF21" s="140" t="e">
        <f>IF('Indicator Date hidden'!AG22="x","x",AF$2-'Indicator Date hidden'!AG22)</f>
        <v>#REF!</v>
      </c>
      <c r="AG21" s="140" t="e">
        <f>IF('Indicator Date hidden'!AH22="x","x",AG$2-'Indicator Date hidden'!AH22)</f>
        <v>#REF!</v>
      </c>
      <c r="AH21" s="140" t="e">
        <f>IF('Indicator Date hidden'!AI22="x","x",AH$2-'Indicator Date hidden'!AI22)</f>
        <v>#REF!</v>
      </c>
      <c r="AI21" s="140" t="e">
        <f>IF('Indicator Date hidden'!AJ22="x","x",AI$2-'Indicator Date hidden'!AJ22)</f>
        <v>#REF!</v>
      </c>
      <c r="AJ21" s="140" t="e">
        <f>IF('Indicator Date hidden'!AK22="x","x",AJ$2-'Indicator Date hidden'!AK22)</f>
        <v>#REF!</v>
      </c>
      <c r="AK21" s="140" t="e">
        <f>IF('Indicator Date hidden'!AL22="x","x",AK$2-'Indicator Date hidden'!AL22)</f>
        <v>#REF!</v>
      </c>
      <c r="AL21" s="140" t="e">
        <f>IF('Indicator Date hidden'!AM22="x","x",AL$2-'Indicator Date hidden'!AM22)</f>
        <v>#REF!</v>
      </c>
      <c r="AM21" s="140" t="e">
        <f>IF('Indicator Date hidden'!AN22="x","x",AM$2-'Indicator Date hidden'!AN22)</f>
        <v>#REF!</v>
      </c>
      <c r="AN21" s="140" t="e">
        <f>IF('Indicator Date hidden'!AO22="x","x",AN$2-'Indicator Date hidden'!AO22)</f>
        <v>#REF!</v>
      </c>
      <c r="AO21" s="140" t="e">
        <f>IF('Indicator Date hidden'!AP22="x","x",AO$2-'Indicator Date hidden'!AP22)</f>
        <v>#REF!</v>
      </c>
      <c r="AP21" s="140" t="e">
        <f>IF('Indicator Date hidden'!AQ22="x","x",AP$2-'Indicator Date hidden'!AQ22)</f>
        <v>#REF!</v>
      </c>
      <c r="AQ21" s="140" t="e">
        <f>IF('Indicator Date hidden'!AR22="x","x",AQ$2-'Indicator Date hidden'!AR22)</f>
        <v>#REF!</v>
      </c>
      <c r="AR21" s="140" t="e">
        <f>IF('Indicator Date hidden'!AS22="x","x",AR$2-'Indicator Date hidden'!AS22)</f>
        <v>#REF!</v>
      </c>
      <c r="AS21" s="140" t="e">
        <f>IF('Indicator Date hidden'!AT22="x","x",AS$2-'Indicator Date hidden'!AT22)</f>
        <v>#REF!</v>
      </c>
      <c r="AT21" s="140" t="e">
        <f>IF('Indicator Date hidden'!AU22="x","x",AT$2-'Indicator Date hidden'!AU22)</f>
        <v>#REF!</v>
      </c>
      <c r="AU21" s="140" t="e">
        <f>IF('Indicator Date hidden'!AV22="x","x",AU$2-'Indicator Date hidden'!AV22)</f>
        <v>#REF!</v>
      </c>
      <c r="AV21" s="140" t="e">
        <f>IF('Indicator Date hidden'!AW22="x","x",AV$2-'Indicator Date hidden'!AW22)</f>
        <v>#REF!</v>
      </c>
      <c r="AW21" s="140" t="e">
        <f>IF('Indicator Date hidden'!AX22="x","x",AW$2-'Indicator Date hidden'!AX22)</f>
        <v>#REF!</v>
      </c>
      <c r="AX21" s="140" t="e">
        <f>IF('Indicator Date hidden'!AY22="x","x",AX$2-'Indicator Date hidden'!AY22)</f>
        <v>#REF!</v>
      </c>
      <c r="AY21" s="140" t="e">
        <f>IF('Indicator Date hidden'!AZ22="x","x",AY$2-'Indicator Date hidden'!AZ22)</f>
        <v>#REF!</v>
      </c>
      <c r="AZ21" s="140" t="e">
        <f>IF('Indicator Date hidden'!BA22="x","x",AZ$2-'Indicator Date hidden'!BA22)</f>
        <v>#REF!</v>
      </c>
      <c r="BA21" s="140" t="e">
        <f>IF('Indicator Date hidden'!BB22="x","x",BA$2-'Indicator Date hidden'!BB22)</f>
        <v>#REF!</v>
      </c>
      <c r="BB21" s="140" t="e">
        <f>IF('Indicator Date hidden'!BC22="x","x",BB$2-'Indicator Date hidden'!BC22)</f>
        <v>#REF!</v>
      </c>
      <c r="BC21" s="140" t="e">
        <f>IF('Indicator Date hidden'!BD22="x","x",BC$2-'Indicator Date hidden'!BD22)</f>
        <v>#REF!</v>
      </c>
      <c r="BD21" s="140" t="e">
        <f>IF('Indicator Date hidden'!BE22="x","x",BD$2-'Indicator Date hidden'!BE22)</f>
        <v>#REF!</v>
      </c>
      <c r="BE21" s="140" t="e">
        <f>IF('Indicator Date hidden'!BF22="x","x",BE$2-'Indicator Date hidden'!BF22)</f>
        <v>#REF!</v>
      </c>
      <c r="BF21" s="140" t="e">
        <f>IF('Indicator Date hidden'!BG22="x","x",BF$2-'Indicator Date hidden'!BG22)</f>
        <v>#REF!</v>
      </c>
      <c r="BG21" s="140" t="e">
        <f>IF('Indicator Date hidden'!BH22="x","x",BG$2-'Indicator Date hidden'!BH22)</f>
        <v>#REF!</v>
      </c>
      <c r="BH21" s="140" t="e">
        <f>IF('Indicator Date hidden'!BI22="x","x",BH$2-'Indicator Date hidden'!BI22)</f>
        <v>#REF!</v>
      </c>
      <c r="BI21" s="140" t="e">
        <f>IF('Indicator Date hidden'!BJ22="x","x",BI$2-'Indicator Date hidden'!BJ22)</f>
        <v>#REF!</v>
      </c>
      <c r="BJ21" s="140" t="e">
        <f>IF('Indicator Date hidden'!BK22="x","x",BJ$2-'Indicator Date hidden'!BK22)</f>
        <v>#REF!</v>
      </c>
      <c r="BK21" s="140" t="e">
        <f>IF('Indicator Date hidden'!BL22="x","x",BK$2-'Indicator Date hidden'!BL22)</f>
        <v>#REF!</v>
      </c>
      <c r="BL21" s="140" t="e">
        <f>IF('Indicator Date hidden'!BM22="x","x",BL$2-'Indicator Date hidden'!BM22)</f>
        <v>#REF!</v>
      </c>
      <c r="BM21" s="140" t="e">
        <f>IF('Indicator Date hidden'!BN22="x","x",BM$2-'Indicator Date hidden'!BN22)</f>
        <v>#REF!</v>
      </c>
      <c r="BN21" s="140" t="e">
        <f>IF('Indicator Date hidden'!BO22="x","x",BN$2-'Indicator Date hidden'!BO22)</f>
        <v>#REF!</v>
      </c>
      <c r="BO21" s="140" t="e">
        <f>IF('Indicator Date hidden'!BP22="x","x",BO$2-'Indicator Date hidden'!BP22)</f>
        <v>#REF!</v>
      </c>
      <c r="BP21" s="140" t="e">
        <f>IF('Indicator Date hidden'!BQ22="x","x",BP$2-'Indicator Date hidden'!BQ22)</f>
        <v>#REF!</v>
      </c>
      <c r="BQ21" s="140" t="e">
        <f>IF('Indicator Date hidden'!BR22="x","x",BQ$2-'Indicator Date hidden'!BR22)</f>
        <v>#REF!</v>
      </c>
      <c r="BR21" s="140" t="e">
        <f>IF('Indicator Date hidden'!BS22="x","x",BR$2-'Indicator Date hidden'!BS22)</f>
        <v>#REF!</v>
      </c>
      <c r="BS21" s="140" t="e">
        <f>IF('Indicator Date hidden'!BT22="x","x",BS$2-'Indicator Date hidden'!BT22)</f>
        <v>#REF!</v>
      </c>
      <c r="BT21" s="140" t="e">
        <f>IF('Indicator Date hidden'!BU22="x","x",BT$2-'Indicator Date hidden'!BU22)</f>
        <v>#REF!</v>
      </c>
      <c r="BU21" s="140" t="e">
        <f>IF('Indicator Date hidden'!BV22="x","x",BU$2-'Indicator Date hidden'!BV22)</f>
        <v>#REF!</v>
      </c>
      <c r="BV21" s="140" t="e">
        <f>IF('Indicator Date hidden'!BW22="x","x",BV$2-'Indicator Date hidden'!BW22)</f>
        <v>#REF!</v>
      </c>
      <c r="BW21" s="140" t="e">
        <f>IF('Indicator Date hidden'!BX22="x","x",BW$2-'Indicator Date hidden'!BX22)</f>
        <v>#REF!</v>
      </c>
      <c r="BX21" s="140" t="e">
        <f>IF('Indicator Date hidden'!BY22="x","x",BX$2-'Indicator Date hidden'!BY22)</f>
        <v>#REF!</v>
      </c>
      <c r="BY21" s="5" t="e">
        <f t="shared" si="0"/>
        <v>#REF!</v>
      </c>
      <c r="BZ21" s="141" t="e">
        <f t="shared" si="1"/>
        <v>#REF!</v>
      </c>
      <c r="CA21" s="5">
        <f t="shared" si="2"/>
        <v>0</v>
      </c>
      <c r="CB21" s="141" t="e">
        <f t="shared" si="3"/>
        <v>#REF!</v>
      </c>
      <c r="CC21" s="144" t="e">
        <f t="shared" si="4"/>
        <v>#REF!</v>
      </c>
    </row>
    <row r="22" spans="1:81" x14ac:dyDescent="0.3">
      <c r="A22" t="s">
        <v>38</v>
      </c>
      <c r="B22" s="140" t="e">
        <f>IF('Indicator Date hidden'!C23="x","x",B$2-'Indicator Date hidden'!C23)</f>
        <v>#REF!</v>
      </c>
      <c r="C22" s="140" t="e">
        <f>IF('Indicator Date hidden'!D23="x","x",C$2-'Indicator Date hidden'!D23)</f>
        <v>#REF!</v>
      </c>
      <c r="D22" s="140" t="e">
        <f>IF('Indicator Date hidden'!E23="x","x",D$2-'Indicator Date hidden'!E23)</f>
        <v>#REF!</v>
      </c>
      <c r="E22" s="140" t="e">
        <f>IF('Indicator Date hidden'!F23="x","x",E$2-'Indicator Date hidden'!F23)</f>
        <v>#REF!</v>
      </c>
      <c r="F22" s="140" t="e">
        <f>IF('Indicator Date hidden'!G23="x","x",F$2-'Indicator Date hidden'!G23)</f>
        <v>#REF!</v>
      </c>
      <c r="G22" s="140" t="e">
        <f>IF('Indicator Date hidden'!H23="x","x",G$2-'Indicator Date hidden'!H23)</f>
        <v>#REF!</v>
      </c>
      <c r="H22" s="140" t="e">
        <f>IF('Indicator Date hidden'!I23="x","x",H$2-'Indicator Date hidden'!I23)</f>
        <v>#REF!</v>
      </c>
      <c r="I22" s="140" t="e">
        <f>IF('Indicator Date hidden'!J23="x","x",I$2-'Indicator Date hidden'!J23)</f>
        <v>#REF!</v>
      </c>
      <c r="J22" s="140" t="e">
        <f>IF('Indicator Date hidden'!K23="x","x",J$2-'Indicator Date hidden'!K23)</f>
        <v>#REF!</v>
      </c>
      <c r="K22" s="140" t="e">
        <f>IF('Indicator Date hidden'!L23="x","x",K$2-'Indicator Date hidden'!L23)</f>
        <v>#REF!</v>
      </c>
      <c r="L22" s="140" t="e">
        <f>IF('Indicator Date hidden'!M23="x","x",L$2-'Indicator Date hidden'!M23)</f>
        <v>#REF!</v>
      </c>
      <c r="M22" s="140" t="e">
        <f>IF('Indicator Date hidden'!N23="x","x",M$2-'Indicator Date hidden'!N23)</f>
        <v>#REF!</v>
      </c>
      <c r="N22" s="140" t="e">
        <f>IF('Indicator Date hidden'!O23="x","x",N$2-'Indicator Date hidden'!O23)</f>
        <v>#REF!</v>
      </c>
      <c r="O22" s="140" t="e">
        <f>IF('Indicator Date hidden'!P23="x","x",O$2-'Indicator Date hidden'!P23)</f>
        <v>#REF!</v>
      </c>
      <c r="P22" s="140" t="e">
        <f>IF('Indicator Date hidden'!Q23="x","x",P$2-'Indicator Date hidden'!Q23)</f>
        <v>#REF!</v>
      </c>
      <c r="Q22" s="140" t="e">
        <f>IF('Indicator Date hidden'!R23="x","x",Q$2-'Indicator Date hidden'!R23)</f>
        <v>#REF!</v>
      </c>
      <c r="R22" s="140" t="e">
        <f>IF('Indicator Date hidden'!S23="x","x",R$2-'Indicator Date hidden'!S23)</f>
        <v>#REF!</v>
      </c>
      <c r="S22" s="140" t="e">
        <f>IF('Indicator Date hidden'!T23="x","x",S$2-'Indicator Date hidden'!T23)</f>
        <v>#REF!</v>
      </c>
      <c r="T22" s="140" t="e">
        <f>IF('Indicator Date hidden'!U23="x","x",T$2-'Indicator Date hidden'!U23)</f>
        <v>#REF!</v>
      </c>
      <c r="U22" s="140" t="e">
        <f>IF('Indicator Date hidden'!V23="x","x",U$2-'Indicator Date hidden'!V23)</f>
        <v>#REF!</v>
      </c>
      <c r="V22" s="140" t="e">
        <f>IF('Indicator Date hidden'!W23="x","x",V$2-'Indicator Date hidden'!W23)</f>
        <v>#REF!</v>
      </c>
      <c r="W22" s="140" t="e">
        <f>IF('Indicator Date hidden'!X23="x","x",W$2-'Indicator Date hidden'!X23)</f>
        <v>#REF!</v>
      </c>
      <c r="X22" s="140" t="e">
        <f>IF('Indicator Date hidden'!Y23="x","x",X$2-'Indicator Date hidden'!Y23)</f>
        <v>#REF!</v>
      </c>
      <c r="Y22" s="140" t="e">
        <f>IF('Indicator Date hidden'!Z23="x","x",Y$2-'Indicator Date hidden'!Z23)</f>
        <v>#REF!</v>
      </c>
      <c r="Z22" s="140" t="e">
        <f>IF('Indicator Date hidden'!AA23="x","x",Z$2-'Indicator Date hidden'!AA23)</f>
        <v>#REF!</v>
      </c>
      <c r="AA22" s="140" t="e">
        <f>IF('Indicator Date hidden'!AB23="x","x",AA$2-'Indicator Date hidden'!AB23)</f>
        <v>#REF!</v>
      </c>
      <c r="AB22" s="140" t="e">
        <f>IF('Indicator Date hidden'!AC23="x","x",AB$2-'Indicator Date hidden'!AC23)</f>
        <v>#REF!</v>
      </c>
      <c r="AC22" s="140" t="e">
        <f>IF('Indicator Date hidden'!AD23="x","x",AC$2-'Indicator Date hidden'!AD23)</f>
        <v>#REF!</v>
      </c>
      <c r="AD22" s="140" t="e">
        <f>IF('Indicator Date hidden'!AE23="x","x",AD$2-'Indicator Date hidden'!AE23)</f>
        <v>#REF!</v>
      </c>
      <c r="AE22" s="140" t="e">
        <f>IF('Indicator Date hidden'!AF23="x","x",AE$2-'Indicator Date hidden'!AF23)</f>
        <v>#REF!</v>
      </c>
      <c r="AF22" s="140" t="e">
        <f>IF('Indicator Date hidden'!AG23="x","x",AF$2-'Indicator Date hidden'!AG23)</f>
        <v>#REF!</v>
      </c>
      <c r="AG22" s="140" t="e">
        <f>IF('Indicator Date hidden'!AH23="x","x",AG$2-'Indicator Date hidden'!AH23)</f>
        <v>#REF!</v>
      </c>
      <c r="AH22" s="140" t="e">
        <f>IF('Indicator Date hidden'!AI23="x","x",AH$2-'Indicator Date hidden'!AI23)</f>
        <v>#REF!</v>
      </c>
      <c r="AI22" s="140" t="e">
        <f>IF('Indicator Date hidden'!AJ23="x","x",AI$2-'Indicator Date hidden'!AJ23)</f>
        <v>#REF!</v>
      </c>
      <c r="AJ22" s="140" t="e">
        <f>IF('Indicator Date hidden'!AK23="x","x",AJ$2-'Indicator Date hidden'!AK23)</f>
        <v>#REF!</v>
      </c>
      <c r="AK22" s="140" t="e">
        <f>IF('Indicator Date hidden'!AL23="x","x",AK$2-'Indicator Date hidden'!AL23)</f>
        <v>#REF!</v>
      </c>
      <c r="AL22" s="140" t="e">
        <f>IF('Indicator Date hidden'!AM23="x","x",AL$2-'Indicator Date hidden'!AM23)</f>
        <v>#REF!</v>
      </c>
      <c r="AM22" s="140" t="e">
        <f>IF('Indicator Date hidden'!AN23="x","x",AM$2-'Indicator Date hidden'!AN23)</f>
        <v>#REF!</v>
      </c>
      <c r="AN22" s="140" t="e">
        <f>IF('Indicator Date hidden'!AO23="x","x",AN$2-'Indicator Date hidden'!AO23)</f>
        <v>#REF!</v>
      </c>
      <c r="AO22" s="140" t="e">
        <f>IF('Indicator Date hidden'!AP23="x","x",AO$2-'Indicator Date hidden'!AP23)</f>
        <v>#REF!</v>
      </c>
      <c r="AP22" s="140" t="e">
        <f>IF('Indicator Date hidden'!AQ23="x","x",AP$2-'Indicator Date hidden'!AQ23)</f>
        <v>#REF!</v>
      </c>
      <c r="AQ22" s="140" t="e">
        <f>IF('Indicator Date hidden'!AR23="x","x",AQ$2-'Indicator Date hidden'!AR23)</f>
        <v>#REF!</v>
      </c>
      <c r="AR22" s="140" t="e">
        <f>IF('Indicator Date hidden'!AS23="x","x",AR$2-'Indicator Date hidden'!AS23)</f>
        <v>#REF!</v>
      </c>
      <c r="AS22" s="140" t="e">
        <f>IF('Indicator Date hidden'!AT23="x","x",AS$2-'Indicator Date hidden'!AT23)</f>
        <v>#REF!</v>
      </c>
      <c r="AT22" s="140" t="e">
        <f>IF('Indicator Date hidden'!AU23="x","x",AT$2-'Indicator Date hidden'!AU23)</f>
        <v>#REF!</v>
      </c>
      <c r="AU22" s="140" t="e">
        <f>IF('Indicator Date hidden'!AV23="x","x",AU$2-'Indicator Date hidden'!AV23)</f>
        <v>#REF!</v>
      </c>
      <c r="AV22" s="140" t="e">
        <f>IF('Indicator Date hidden'!AW23="x","x",AV$2-'Indicator Date hidden'!AW23)</f>
        <v>#REF!</v>
      </c>
      <c r="AW22" s="140" t="e">
        <f>IF('Indicator Date hidden'!AX23="x","x",AW$2-'Indicator Date hidden'!AX23)</f>
        <v>#REF!</v>
      </c>
      <c r="AX22" s="140" t="e">
        <f>IF('Indicator Date hidden'!AY23="x","x",AX$2-'Indicator Date hidden'!AY23)</f>
        <v>#REF!</v>
      </c>
      <c r="AY22" s="140" t="e">
        <f>IF('Indicator Date hidden'!AZ23="x","x",AY$2-'Indicator Date hidden'!AZ23)</f>
        <v>#REF!</v>
      </c>
      <c r="AZ22" s="140" t="e">
        <f>IF('Indicator Date hidden'!BA23="x","x",AZ$2-'Indicator Date hidden'!BA23)</f>
        <v>#REF!</v>
      </c>
      <c r="BA22" s="140" t="e">
        <f>IF('Indicator Date hidden'!BB23="x","x",BA$2-'Indicator Date hidden'!BB23)</f>
        <v>#REF!</v>
      </c>
      <c r="BB22" s="140" t="e">
        <f>IF('Indicator Date hidden'!BC23="x","x",BB$2-'Indicator Date hidden'!BC23)</f>
        <v>#REF!</v>
      </c>
      <c r="BC22" s="140" t="e">
        <f>IF('Indicator Date hidden'!BD23="x","x",BC$2-'Indicator Date hidden'!BD23)</f>
        <v>#REF!</v>
      </c>
      <c r="BD22" s="140" t="e">
        <f>IF('Indicator Date hidden'!BE23="x","x",BD$2-'Indicator Date hidden'!BE23)</f>
        <v>#REF!</v>
      </c>
      <c r="BE22" s="140" t="e">
        <f>IF('Indicator Date hidden'!BF23="x","x",BE$2-'Indicator Date hidden'!BF23)</f>
        <v>#REF!</v>
      </c>
      <c r="BF22" s="140" t="e">
        <f>IF('Indicator Date hidden'!BG23="x","x",BF$2-'Indicator Date hidden'!BG23)</f>
        <v>#REF!</v>
      </c>
      <c r="BG22" s="140" t="e">
        <f>IF('Indicator Date hidden'!BH23="x","x",BG$2-'Indicator Date hidden'!BH23)</f>
        <v>#REF!</v>
      </c>
      <c r="BH22" s="140" t="e">
        <f>IF('Indicator Date hidden'!BI23="x","x",BH$2-'Indicator Date hidden'!BI23)</f>
        <v>#REF!</v>
      </c>
      <c r="BI22" s="140" t="e">
        <f>IF('Indicator Date hidden'!BJ23="x","x",BI$2-'Indicator Date hidden'!BJ23)</f>
        <v>#REF!</v>
      </c>
      <c r="BJ22" s="140" t="e">
        <f>IF('Indicator Date hidden'!BK23="x","x",BJ$2-'Indicator Date hidden'!BK23)</f>
        <v>#REF!</v>
      </c>
      <c r="BK22" s="140" t="e">
        <f>IF('Indicator Date hidden'!BL23="x","x",BK$2-'Indicator Date hidden'!BL23)</f>
        <v>#REF!</v>
      </c>
      <c r="BL22" s="140" t="e">
        <f>IF('Indicator Date hidden'!BM23="x","x",BL$2-'Indicator Date hidden'!BM23)</f>
        <v>#REF!</v>
      </c>
      <c r="BM22" s="140" t="e">
        <f>IF('Indicator Date hidden'!BN23="x","x",BM$2-'Indicator Date hidden'!BN23)</f>
        <v>#REF!</v>
      </c>
      <c r="BN22" s="140" t="e">
        <f>IF('Indicator Date hidden'!BO23="x","x",BN$2-'Indicator Date hidden'!BO23)</f>
        <v>#REF!</v>
      </c>
      <c r="BO22" s="140" t="e">
        <f>IF('Indicator Date hidden'!BP23="x","x",BO$2-'Indicator Date hidden'!BP23)</f>
        <v>#REF!</v>
      </c>
      <c r="BP22" s="140" t="e">
        <f>IF('Indicator Date hidden'!BQ23="x","x",BP$2-'Indicator Date hidden'!BQ23)</f>
        <v>#REF!</v>
      </c>
      <c r="BQ22" s="140" t="e">
        <f>IF('Indicator Date hidden'!BR23="x","x",BQ$2-'Indicator Date hidden'!BR23)</f>
        <v>#REF!</v>
      </c>
      <c r="BR22" s="140" t="e">
        <f>IF('Indicator Date hidden'!BS23="x","x",BR$2-'Indicator Date hidden'!BS23)</f>
        <v>#REF!</v>
      </c>
      <c r="BS22" s="140" t="e">
        <f>IF('Indicator Date hidden'!BT23="x","x",BS$2-'Indicator Date hidden'!BT23)</f>
        <v>#REF!</v>
      </c>
      <c r="BT22" s="140" t="e">
        <f>IF('Indicator Date hidden'!BU23="x","x",BT$2-'Indicator Date hidden'!BU23)</f>
        <v>#REF!</v>
      </c>
      <c r="BU22" s="140" t="e">
        <f>IF('Indicator Date hidden'!BV23="x","x",BU$2-'Indicator Date hidden'!BV23)</f>
        <v>#REF!</v>
      </c>
      <c r="BV22" s="140" t="e">
        <f>IF('Indicator Date hidden'!BW23="x","x",BV$2-'Indicator Date hidden'!BW23)</f>
        <v>#REF!</v>
      </c>
      <c r="BW22" s="140" t="e">
        <f>IF('Indicator Date hidden'!BX23="x","x",BW$2-'Indicator Date hidden'!BX23)</f>
        <v>#REF!</v>
      </c>
      <c r="BX22" s="140" t="e">
        <f>IF('Indicator Date hidden'!BY23="x","x",BX$2-'Indicator Date hidden'!BY23)</f>
        <v>#REF!</v>
      </c>
      <c r="BY22" s="5" t="e">
        <f t="shared" si="0"/>
        <v>#REF!</v>
      </c>
      <c r="BZ22" s="141" t="e">
        <f t="shared" si="1"/>
        <v>#REF!</v>
      </c>
      <c r="CA22" s="5">
        <f t="shared" si="2"/>
        <v>0</v>
      </c>
      <c r="CB22" s="141" t="e">
        <f t="shared" si="3"/>
        <v>#REF!</v>
      </c>
      <c r="CC22" s="144" t="e">
        <f t="shared" si="4"/>
        <v>#REF!</v>
      </c>
    </row>
    <row r="23" spans="1:81" x14ac:dyDescent="0.3">
      <c r="A23" t="s">
        <v>39</v>
      </c>
      <c r="B23" s="140" t="e">
        <f>IF('Indicator Date hidden'!C24="x","x",B$2-'Indicator Date hidden'!C24)</f>
        <v>#REF!</v>
      </c>
      <c r="C23" s="140" t="e">
        <f>IF('Indicator Date hidden'!D24="x","x",C$2-'Indicator Date hidden'!D24)</f>
        <v>#REF!</v>
      </c>
      <c r="D23" s="140" t="e">
        <f>IF('Indicator Date hidden'!E24="x","x",D$2-'Indicator Date hidden'!E24)</f>
        <v>#REF!</v>
      </c>
      <c r="E23" s="140" t="e">
        <f>IF('Indicator Date hidden'!F24="x","x",E$2-'Indicator Date hidden'!F24)</f>
        <v>#REF!</v>
      </c>
      <c r="F23" s="140" t="e">
        <f>IF('Indicator Date hidden'!G24="x","x",F$2-'Indicator Date hidden'!G24)</f>
        <v>#REF!</v>
      </c>
      <c r="G23" s="140" t="e">
        <f>IF('Indicator Date hidden'!H24="x","x",G$2-'Indicator Date hidden'!H24)</f>
        <v>#REF!</v>
      </c>
      <c r="H23" s="140" t="e">
        <f>IF('Indicator Date hidden'!I24="x","x",H$2-'Indicator Date hidden'!I24)</f>
        <v>#REF!</v>
      </c>
      <c r="I23" s="140" t="e">
        <f>IF('Indicator Date hidden'!J24="x","x",I$2-'Indicator Date hidden'!J24)</f>
        <v>#REF!</v>
      </c>
      <c r="J23" s="140" t="e">
        <f>IF('Indicator Date hidden'!K24="x","x",J$2-'Indicator Date hidden'!K24)</f>
        <v>#REF!</v>
      </c>
      <c r="K23" s="140" t="e">
        <f>IF('Indicator Date hidden'!L24="x","x",K$2-'Indicator Date hidden'!L24)</f>
        <v>#REF!</v>
      </c>
      <c r="L23" s="140" t="e">
        <f>IF('Indicator Date hidden'!M24="x","x",L$2-'Indicator Date hidden'!M24)</f>
        <v>#REF!</v>
      </c>
      <c r="M23" s="140" t="e">
        <f>IF('Indicator Date hidden'!N24="x","x",M$2-'Indicator Date hidden'!N24)</f>
        <v>#REF!</v>
      </c>
      <c r="N23" s="140" t="e">
        <f>IF('Indicator Date hidden'!O24="x","x",N$2-'Indicator Date hidden'!O24)</f>
        <v>#REF!</v>
      </c>
      <c r="O23" s="140" t="e">
        <f>IF('Indicator Date hidden'!P24="x","x",O$2-'Indicator Date hidden'!P24)</f>
        <v>#REF!</v>
      </c>
      <c r="P23" s="140" t="e">
        <f>IF('Indicator Date hidden'!Q24="x","x",P$2-'Indicator Date hidden'!Q24)</f>
        <v>#REF!</v>
      </c>
      <c r="Q23" s="140" t="e">
        <f>IF('Indicator Date hidden'!R24="x","x",Q$2-'Indicator Date hidden'!R24)</f>
        <v>#REF!</v>
      </c>
      <c r="R23" s="140" t="e">
        <f>IF('Indicator Date hidden'!S24="x","x",R$2-'Indicator Date hidden'!S24)</f>
        <v>#REF!</v>
      </c>
      <c r="S23" s="140" t="e">
        <f>IF('Indicator Date hidden'!T24="x","x",S$2-'Indicator Date hidden'!T24)</f>
        <v>#REF!</v>
      </c>
      <c r="T23" s="140" t="e">
        <f>IF('Indicator Date hidden'!U24="x","x",T$2-'Indicator Date hidden'!U24)</f>
        <v>#REF!</v>
      </c>
      <c r="U23" s="140" t="e">
        <f>IF('Indicator Date hidden'!V24="x","x",U$2-'Indicator Date hidden'!V24)</f>
        <v>#REF!</v>
      </c>
      <c r="V23" s="140" t="e">
        <f>IF('Indicator Date hidden'!W24="x","x",V$2-'Indicator Date hidden'!W24)</f>
        <v>#REF!</v>
      </c>
      <c r="W23" s="140" t="e">
        <f>IF('Indicator Date hidden'!X24="x","x",W$2-'Indicator Date hidden'!X24)</f>
        <v>#REF!</v>
      </c>
      <c r="X23" s="140" t="e">
        <f>IF('Indicator Date hidden'!Y24="x","x",X$2-'Indicator Date hidden'!Y24)</f>
        <v>#REF!</v>
      </c>
      <c r="Y23" s="140" t="e">
        <f>IF('Indicator Date hidden'!Z24="x","x",Y$2-'Indicator Date hidden'!Z24)</f>
        <v>#REF!</v>
      </c>
      <c r="Z23" s="140" t="e">
        <f>IF('Indicator Date hidden'!AA24="x","x",Z$2-'Indicator Date hidden'!AA24)</f>
        <v>#REF!</v>
      </c>
      <c r="AA23" s="140" t="e">
        <f>IF('Indicator Date hidden'!AB24="x","x",AA$2-'Indicator Date hidden'!AB24)</f>
        <v>#REF!</v>
      </c>
      <c r="AB23" s="140" t="e">
        <f>IF('Indicator Date hidden'!AC24="x","x",AB$2-'Indicator Date hidden'!AC24)</f>
        <v>#REF!</v>
      </c>
      <c r="AC23" s="140" t="e">
        <f>IF('Indicator Date hidden'!AD24="x","x",AC$2-'Indicator Date hidden'!AD24)</f>
        <v>#REF!</v>
      </c>
      <c r="AD23" s="140" t="e">
        <f>IF('Indicator Date hidden'!AE24="x","x",AD$2-'Indicator Date hidden'!AE24)</f>
        <v>#REF!</v>
      </c>
      <c r="AE23" s="140" t="e">
        <f>IF('Indicator Date hidden'!AF24="x","x",AE$2-'Indicator Date hidden'!AF24)</f>
        <v>#REF!</v>
      </c>
      <c r="AF23" s="140" t="e">
        <f>IF('Indicator Date hidden'!AG24="x","x",AF$2-'Indicator Date hidden'!AG24)</f>
        <v>#REF!</v>
      </c>
      <c r="AG23" s="140" t="e">
        <f>IF('Indicator Date hidden'!AH24="x","x",AG$2-'Indicator Date hidden'!AH24)</f>
        <v>#REF!</v>
      </c>
      <c r="AH23" s="140" t="e">
        <f>IF('Indicator Date hidden'!AI24="x","x",AH$2-'Indicator Date hidden'!AI24)</f>
        <v>#REF!</v>
      </c>
      <c r="AI23" s="140" t="e">
        <f>IF('Indicator Date hidden'!AJ24="x","x",AI$2-'Indicator Date hidden'!AJ24)</f>
        <v>#REF!</v>
      </c>
      <c r="AJ23" s="140" t="e">
        <f>IF('Indicator Date hidden'!AK24="x","x",AJ$2-'Indicator Date hidden'!AK24)</f>
        <v>#REF!</v>
      </c>
      <c r="AK23" s="140" t="e">
        <f>IF('Indicator Date hidden'!AL24="x","x",AK$2-'Indicator Date hidden'!AL24)</f>
        <v>#REF!</v>
      </c>
      <c r="AL23" s="140" t="e">
        <f>IF('Indicator Date hidden'!AM24="x","x",AL$2-'Indicator Date hidden'!AM24)</f>
        <v>#REF!</v>
      </c>
      <c r="AM23" s="140" t="e">
        <f>IF('Indicator Date hidden'!AN24="x","x",AM$2-'Indicator Date hidden'!AN24)</f>
        <v>#REF!</v>
      </c>
      <c r="AN23" s="140" t="e">
        <f>IF('Indicator Date hidden'!AO24="x","x",AN$2-'Indicator Date hidden'!AO24)</f>
        <v>#REF!</v>
      </c>
      <c r="AO23" s="140" t="e">
        <f>IF('Indicator Date hidden'!AP24="x","x",AO$2-'Indicator Date hidden'!AP24)</f>
        <v>#REF!</v>
      </c>
      <c r="AP23" s="140" t="e">
        <f>IF('Indicator Date hidden'!AQ24="x","x",AP$2-'Indicator Date hidden'!AQ24)</f>
        <v>#REF!</v>
      </c>
      <c r="AQ23" s="140" t="e">
        <f>IF('Indicator Date hidden'!AR24="x","x",AQ$2-'Indicator Date hidden'!AR24)</f>
        <v>#REF!</v>
      </c>
      <c r="AR23" s="140" t="e">
        <f>IF('Indicator Date hidden'!AS24="x","x",AR$2-'Indicator Date hidden'!AS24)</f>
        <v>#REF!</v>
      </c>
      <c r="AS23" s="140" t="e">
        <f>IF('Indicator Date hidden'!AT24="x","x",AS$2-'Indicator Date hidden'!AT24)</f>
        <v>#REF!</v>
      </c>
      <c r="AT23" s="140" t="e">
        <f>IF('Indicator Date hidden'!AU24="x","x",AT$2-'Indicator Date hidden'!AU24)</f>
        <v>#REF!</v>
      </c>
      <c r="AU23" s="140" t="e">
        <f>IF('Indicator Date hidden'!AV24="x","x",AU$2-'Indicator Date hidden'!AV24)</f>
        <v>#REF!</v>
      </c>
      <c r="AV23" s="140" t="e">
        <f>IF('Indicator Date hidden'!AW24="x","x",AV$2-'Indicator Date hidden'!AW24)</f>
        <v>#REF!</v>
      </c>
      <c r="AW23" s="140" t="e">
        <f>IF('Indicator Date hidden'!AX24="x","x",AW$2-'Indicator Date hidden'!AX24)</f>
        <v>#REF!</v>
      </c>
      <c r="AX23" s="140" t="e">
        <f>IF('Indicator Date hidden'!AY24="x","x",AX$2-'Indicator Date hidden'!AY24)</f>
        <v>#REF!</v>
      </c>
      <c r="AY23" s="140" t="e">
        <f>IF('Indicator Date hidden'!AZ24="x","x",AY$2-'Indicator Date hidden'!AZ24)</f>
        <v>#REF!</v>
      </c>
      <c r="AZ23" s="140" t="e">
        <f>IF('Indicator Date hidden'!BA24="x","x",AZ$2-'Indicator Date hidden'!BA24)</f>
        <v>#REF!</v>
      </c>
      <c r="BA23" s="140" t="e">
        <f>IF('Indicator Date hidden'!BB24="x","x",BA$2-'Indicator Date hidden'!BB24)</f>
        <v>#REF!</v>
      </c>
      <c r="BB23" s="140" t="e">
        <f>IF('Indicator Date hidden'!BC24="x","x",BB$2-'Indicator Date hidden'!BC24)</f>
        <v>#REF!</v>
      </c>
      <c r="BC23" s="140" t="e">
        <f>IF('Indicator Date hidden'!BD24="x","x",BC$2-'Indicator Date hidden'!BD24)</f>
        <v>#REF!</v>
      </c>
      <c r="BD23" s="140" t="e">
        <f>IF('Indicator Date hidden'!BE24="x","x",BD$2-'Indicator Date hidden'!BE24)</f>
        <v>#REF!</v>
      </c>
      <c r="BE23" s="140" t="e">
        <f>IF('Indicator Date hidden'!BF24="x","x",BE$2-'Indicator Date hidden'!BF24)</f>
        <v>#REF!</v>
      </c>
      <c r="BF23" s="140" t="e">
        <f>IF('Indicator Date hidden'!BG24="x","x",BF$2-'Indicator Date hidden'!BG24)</f>
        <v>#REF!</v>
      </c>
      <c r="BG23" s="140" t="e">
        <f>IF('Indicator Date hidden'!BH24="x","x",BG$2-'Indicator Date hidden'!BH24)</f>
        <v>#REF!</v>
      </c>
      <c r="BH23" s="140" t="e">
        <f>IF('Indicator Date hidden'!BI24="x","x",BH$2-'Indicator Date hidden'!BI24)</f>
        <v>#REF!</v>
      </c>
      <c r="BI23" s="140" t="e">
        <f>IF('Indicator Date hidden'!BJ24="x","x",BI$2-'Indicator Date hidden'!BJ24)</f>
        <v>#REF!</v>
      </c>
      <c r="BJ23" s="140" t="e">
        <f>IF('Indicator Date hidden'!BK24="x","x",BJ$2-'Indicator Date hidden'!BK24)</f>
        <v>#REF!</v>
      </c>
      <c r="BK23" s="140" t="e">
        <f>IF('Indicator Date hidden'!BL24="x","x",BK$2-'Indicator Date hidden'!BL24)</f>
        <v>#REF!</v>
      </c>
      <c r="BL23" s="140" t="e">
        <f>IF('Indicator Date hidden'!BM24="x","x",BL$2-'Indicator Date hidden'!BM24)</f>
        <v>#REF!</v>
      </c>
      <c r="BM23" s="140" t="e">
        <f>IF('Indicator Date hidden'!BN24="x","x",BM$2-'Indicator Date hidden'!BN24)</f>
        <v>#REF!</v>
      </c>
      <c r="BN23" s="140" t="e">
        <f>IF('Indicator Date hidden'!BO24="x","x",BN$2-'Indicator Date hidden'!BO24)</f>
        <v>#REF!</v>
      </c>
      <c r="BO23" s="140" t="e">
        <f>IF('Indicator Date hidden'!BP24="x","x",BO$2-'Indicator Date hidden'!BP24)</f>
        <v>#REF!</v>
      </c>
      <c r="BP23" s="140" t="e">
        <f>IF('Indicator Date hidden'!BQ24="x","x",BP$2-'Indicator Date hidden'!BQ24)</f>
        <v>#REF!</v>
      </c>
      <c r="BQ23" s="140" t="e">
        <f>IF('Indicator Date hidden'!BR24="x","x",BQ$2-'Indicator Date hidden'!BR24)</f>
        <v>#REF!</v>
      </c>
      <c r="BR23" s="140" t="e">
        <f>IF('Indicator Date hidden'!BS24="x","x",BR$2-'Indicator Date hidden'!BS24)</f>
        <v>#REF!</v>
      </c>
      <c r="BS23" s="140" t="e">
        <f>IF('Indicator Date hidden'!BT24="x","x",BS$2-'Indicator Date hidden'!BT24)</f>
        <v>#REF!</v>
      </c>
      <c r="BT23" s="140" t="e">
        <f>IF('Indicator Date hidden'!BU24="x","x",BT$2-'Indicator Date hidden'!BU24)</f>
        <v>#REF!</v>
      </c>
      <c r="BU23" s="140" t="e">
        <f>IF('Indicator Date hidden'!BV24="x","x",BU$2-'Indicator Date hidden'!BV24)</f>
        <v>#REF!</v>
      </c>
      <c r="BV23" s="140" t="e">
        <f>IF('Indicator Date hidden'!BW24="x","x",BV$2-'Indicator Date hidden'!BW24)</f>
        <v>#REF!</v>
      </c>
      <c r="BW23" s="140" t="e">
        <f>IF('Indicator Date hidden'!BX24="x","x",BW$2-'Indicator Date hidden'!BX24)</f>
        <v>#REF!</v>
      </c>
      <c r="BX23" s="140" t="e">
        <f>IF('Indicator Date hidden'!BY24="x","x",BX$2-'Indicator Date hidden'!BY24)</f>
        <v>#REF!</v>
      </c>
      <c r="BY23" s="5" t="e">
        <f t="shared" si="0"/>
        <v>#REF!</v>
      </c>
      <c r="BZ23" s="141" t="e">
        <f t="shared" si="1"/>
        <v>#REF!</v>
      </c>
      <c r="CA23" s="5">
        <f t="shared" si="2"/>
        <v>0</v>
      </c>
      <c r="CB23" s="141" t="e">
        <f t="shared" si="3"/>
        <v>#REF!</v>
      </c>
      <c r="CC23" s="144" t="e">
        <f t="shared" si="4"/>
        <v>#REF!</v>
      </c>
    </row>
    <row r="24" spans="1:81" x14ac:dyDescent="0.3">
      <c r="A24" t="s">
        <v>41</v>
      </c>
      <c r="B24" s="140" t="e">
        <f>IF('Indicator Date hidden'!C25="x","x",B$2-'Indicator Date hidden'!C25)</f>
        <v>#REF!</v>
      </c>
      <c r="C24" s="140" t="e">
        <f>IF('Indicator Date hidden'!D25="x","x",C$2-'Indicator Date hidden'!D25)</f>
        <v>#REF!</v>
      </c>
      <c r="D24" s="140" t="e">
        <f>IF('Indicator Date hidden'!E25="x","x",D$2-'Indicator Date hidden'!E25)</f>
        <v>#REF!</v>
      </c>
      <c r="E24" s="140" t="e">
        <f>IF('Indicator Date hidden'!F25="x","x",E$2-'Indicator Date hidden'!F25)</f>
        <v>#REF!</v>
      </c>
      <c r="F24" s="140" t="e">
        <f>IF('Indicator Date hidden'!G25="x","x",F$2-'Indicator Date hidden'!G25)</f>
        <v>#REF!</v>
      </c>
      <c r="G24" s="140" t="e">
        <f>IF('Indicator Date hidden'!H25="x","x",G$2-'Indicator Date hidden'!H25)</f>
        <v>#REF!</v>
      </c>
      <c r="H24" s="140" t="e">
        <f>IF('Indicator Date hidden'!I25="x","x",H$2-'Indicator Date hidden'!I25)</f>
        <v>#REF!</v>
      </c>
      <c r="I24" s="140" t="e">
        <f>IF('Indicator Date hidden'!J25="x","x",I$2-'Indicator Date hidden'!J25)</f>
        <v>#REF!</v>
      </c>
      <c r="J24" s="140" t="e">
        <f>IF('Indicator Date hidden'!K25="x","x",J$2-'Indicator Date hidden'!K25)</f>
        <v>#REF!</v>
      </c>
      <c r="K24" s="140" t="e">
        <f>IF('Indicator Date hidden'!L25="x","x",K$2-'Indicator Date hidden'!L25)</f>
        <v>#REF!</v>
      </c>
      <c r="L24" s="140" t="e">
        <f>IF('Indicator Date hidden'!M25="x","x",L$2-'Indicator Date hidden'!M25)</f>
        <v>#REF!</v>
      </c>
      <c r="M24" s="140" t="e">
        <f>IF('Indicator Date hidden'!N25="x","x",M$2-'Indicator Date hidden'!N25)</f>
        <v>#REF!</v>
      </c>
      <c r="N24" s="140" t="e">
        <f>IF('Indicator Date hidden'!O25="x","x",N$2-'Indicator Date hidden'!O25)</f>
        <v>#REF!</v>
      </c>
      <c r="O24" s="140" t="e">
        <f>IF('Indicator Date hidden'!P25="x","x",O$2-'Indicator Date hidden'!P25)</f>
        <v>#REF!</v>
      </c>
      <c r="P24" s="140" t="e">
        <f>IF('Indicator Date hidden'!Q25="x","x",P$2-'Indicator Date hidden'!Q25)</f>
        <v>#REF!</v>
      </c>
      <c r="Q24" s="140" t="e">
        <f>IF('Indicator Date hidden'!R25="x","x",Q$2-'Indicator Date hidden'!R25)</f>
        <v>#REF!</v>
      </c>
      <c r="R24" s="140" t="e">
        <f>IF('Indicator Date hidden'!S25="x","x",R$2-'Indicator Date hidden'!S25)</f>
        <v>#REF!</v>
      </c>
      <c r="S24" s="140" t="e">
        <f>IF('Indicator Date hidden'!T25="x","x",S$2-'Indicator Date hidden'!T25)</f>
        <v>#REF!</v>
      </c>
      <c r="T24" s="140" t="e">
        <f>IF('Indicator Date hidden'!U25="x","x",T$2-'Indicator Date hidden'!U25)</f>
        <v>#REF!</v>
      </c>
      <c r="U24" s="140" t="e">
        <f>IF('Indicator Date hidden'!V25="x","x",U$2-'Indicator Date hidden'!V25)</f>
        <v>#REF!</v>
      </c>
      <c r="V24" s="140" t="e">
        <f>IF('Indicator Date hidden'!W25="x","x",V$2-'Indicator Date hidden'!W25)</f>
        <v>#REF!</v>
      </c>
      <c r="W24" s="140" t="e">
        <f>IF('Indicator Date hidden'!X25="x","x",W$2-'Indicator Date hidden'!X25)</f>
        <v>#REF!</v>
      </c>
      <c r="X24" s="140" t="e">
        <f>IF('Indicator Date hidden'!Y25="x","x",X$2-'Indicator Date hidden'!Y25)</f>
        <v>#REF!</v>
      </c>
      <c r="Y24" s="140" t="e">
        <f>IF('Indicator Date hidden'!Z25="x","x",Y$2-'Indicator Date hidden'!Z25)</f>
        <v>#REF!</v>
      </c>
      <c r="Z24" s="140" t="e">
        <f>IF('Indicator Date hidden'!AA25="x","x",Z$2-'Indicator Date hidden'!AA25)</f>
        <v>#REF!</v>
      </c>
      <c r="AA24" s="140" t="e">
        <f>IF('Indicator Date hidden'!AB25="x","x",AA$2-'Indicator Date hidden'!AB25)</f>
        <v>#REF!</v>
      </c>
      <c r="AB24" s="140" t="e">
        <f>IF('Indicator Date hidden'!AC25="x","x",AB$2-'Indicator Date hidden'!AC25)</f>
        <v>#REF!</v>
      </c>
      <c r="AC24" s="140" t="e">
        <f>IF('Indicator Date hidden'!AD25="x","x",AC$2-'Indicator Date hidden'!AD25)</f>
        <v>#REF!</v>
      </c>
      <c r="AD24" s="140" t="e">
        <f>IF('Indicator Date hidden'!AE25="x","x",AD$2-'Indicator Date hidden'!AE25)</f>
        <v>#REF!</v>
      </c>
      <c r="AE24" s="140" t="e">
        <f>IF('Indicator Date hidden'!AF25="x","x",AE$2-'Indicator Date hidden'!AF25)</f>
        <v>#REF!</v>
      </c>
      <c r="AF24" s="140" t="e">
        <f>IF('Indicator Date hidden'!AG25="x","x",AF$2-'Indicator Date hidden'!AG25)</f>
        <v>#REF!</v>
      </c>
      <c r="AG24" s="140" t="e">
        <f>IF('Indicator Date hidden'!AH25="x","x",AG$2-'Indicator Date hidden'!AH25)</f>
        <v>#REF!</v>
      </c>
      <c r="AH24" s="140" t="e">
        <f>IF('Indicator Date hidden'!AI25="x","x",AH$2-'Indicator Date hidden'!AI25)</f>
        <v>#REF!</v>
      </c>
      <c r="AI24" s="140" t="e">
        <f>IF('Indicator Date hidden'!AJ25="x","x",AI$2-'Indicator Date hidden'!AJ25)</f>
        <v>#REF!</v>
      </c>
      <c r="AJ24" s="140" t="e">
        <f>IF('Indicator Date hidden'!AK25="x","x",AJ$2-'Indicator Date hidden'!AK25)</f>
        <v>#REF!</v>
      </c>
      <c r="AK24" s="140" t="e">
        <f>IF('Indicator Date hidden'!AL25="x","x",AK$2-'Indicator Date hidden'!AL25)</f>
        <v>#REF!</v>
      </c>
      <c r="AL24" s="140" t="e">
        <f>IF('Indicator Date hidden'!AM25="x","x",AL$2-'Indicator Date hidden'!AM25)</f>
        <v>#REF!</v>
      </c>
      <c r="AM24" s="140" t="e">
        <f>IF('Indicator Date hidden'!AN25="x","x",AM$2-'Indicator Date hidden'!AN25)</f>
        <v>#REF!</v>
      </c>
      <c r="AN24" s="140" t="e">
        <f>IF('Indicator Date hidden'!AO25="x","x",AN$2-'Indicator Date hidden'!AO25)</f>
        <v>#REF!</v>
      </c>
      <c r="AO24" s="140" t="e">
        <f>IF('Indicator Date hidden'!AP25="x","x",AO$2-'Indicator Date hidden'!AP25)</f>
        <v>#REF!</v>
      </c>
      <c r="AP24" s="140" t="e">
        <f>IF('Indicator Date hidden'!AQ25="x","x",AP$2-'Indicator Date hidden'!AQ25)</f>
        <v>#REF!</v>
      </c>
      <c r="AQ24" s="140" t="e">
        <f>IF('Indicator Date hidden'!AR25="x","x",AQ$2-'Indicator Date hidden'!AR25)</f>
        <v>#REF!</v>
      </c>
      <c r="AR24" s="140" t="e">
        <f>IF('Indicator Date hidden'!AS25="x","x",AR$2-'Indicator Date hidden'!AS25)</f>
        <v>#REF!</v>
      </c>
      <c r="AS24" s="140" t="e">
        <f>IF('Indicator Date hidden'!AT25="x","x",AS$2-'Indicator Date hidden'!AT25)</f>
        <v>#REF!</v>
      </c>
      <c r="AT24" s="140" t="e">
        <f>IF('Indicator Date hidden'!AU25="x","x",AT$2-'Indicator Date hidden'!AU25)</f>
        <v>#REF!</v>
      </c>
      <c r="AU24" s="140" t="e">
        <f>IF('Indicator Date hidden'!AV25="x","x",AU$2-'Indicator Date hidden'!AV25)</f>
        <v>#REF!</v>
      </c>
      <c r="AV24" s="140" t="e">
        <f>IF('Indicator Date hidden'!AW25="x","x",AV$2-'Indicator Date hidden'!AW25)</f>
        <v>#REF!</v>
      </c>
      <c r="AW24" s="140" t="e">
        <f>IF('Indicator Date hidden'!AX25="x","x",AW$2-'Indicator Date hidden'!AX25)</f>
        <v>#REF!</v>
      </c>
      <c r="AX24" s="140" t="e">
        <f>IF('Indicator Date hidden'!AY25="x","x",AX$2-'Indicator Date hidden'!AY25)</f>
        <v>#REF!</v>
      </c>
      <c r="AY24" s="140" t="e">
        <f>IF('Indicator Date hidden'!AZ25="x","x",AY$2-'Indicator Date hidden'!AZ25)</f>
        <v>#REF!</v>
      </c>
      <c r="AZ24" s="140" t="e">
        <f>IF('Indicator Date hidden'!BA25="x","x",AZ$2-'Indicator Date hidden'!BA25)</f>
        <v>#REF!</v>
      </c>
      <c r="BA24" s="140" t="e">
        <f>IF('Indicator Date hidden'!BB25="x","x",BA$2-'Indicator Date hidden'!BB25)</f>
        <v>#REF!</v>
      </c>
      <c r="BB24" s="140" t="e">
        <f>IF('Indicator Date hidden'!BC25="x","x",BB$2-'Indicator Date hidden'!BC25)</f>
        <v>#REF!</v>
      </c>
      <c r="BC24" s="140" t="e">
        <f>IF('Indicator Date hidden'!BD25="x","x",BC$2-'Indicator Date hidden'!BD25)</f>
        <v>#REF!</v>
      </c>
      <c r="BD24" s="140" t="e">
        <f>IF('Indicator Date hidden'!BE25="x","x",BD$2-'Indicator Date hidden'!BE25)</f>
        <v>#REF!</v>
      </c>
      <c r="BE24" s="140" t="e">
        <f>IF('Indicator Date hidden'!BF25="x","x",BE$2-'Indicator Date hidden'!BF25)</f>
        <v>#REF!</v>
      </c>
      <c r="BF24" s="140" t="e">
        <f>IF('Indicator Date hidden'!BG25="x","x",BF$2-'Indicator Date hidden'!BG25)</f>
        <v>#REF!</v>
      </c>
      <c r="BG24" s="140" t="e">
        <f>IF('Indicator Date hidden'!BH25="x","x",BG$2-'Indicator Date hidden'!BH25)</f>
        <v>#REF!</v>
      </c>
      <c r="BH24" s="140" t="e">
        <f>IF('Indicator Date hidden'!BI25="x","x",BH$2-'Indicator Date hidden'!BI25)</f>
        <v>#REF!</v>
      </c>
      <c r="BI24" s="140" t="e">
        <f>IF('Indicator Date hidden'!BJ25="x","x",BI$2-'Indicator Date hidden'!BJ25)</f>
        <v>#REF!</v>
      </c>
      <c r="BJ24" s="140" t="e">
        <f>IF('Indicator Date hidden'!BK25="x","x",BJ$2-'Indicator Date hidden'!BK25)</f>
        <v>#REF!</v>
      </c>
      <c r="BK24" s="140" t="e">
        <f>IF('Indicator Date hidden'!BL25="x","x",BK$2-'Indicator Date hidden'!BL25)</f>
        <v>#REF!</v>
      </c>
      <c r="BL24" s="140" t="e">
        <f>IF('Indicator Date hidden'!BM25="x","x",BL$2-'Indicator Date hidden'!BM25)</f>
        <v>#REF!</v>
      </c>
      <c r="BM24" s="140" t="e">
        <f>IF('Indicator Date hidden'!BN25="x","x",BM$2-'Indicator Date hidden'!BN25)</f>
        <v>#REF!</v>
      </c>
      <c r="BN24" s="140" t="e">
        <f>IF('Indicator Date hidden'!BO25="x","x",BN$2-'Indicator Date hidden'!BO25)</f>
        <v>#REF!</v>
      </c>
      <c r="BO24" s="140" t="e">
        <f>IF('Indicator Date hidden'!BP25="x","x",BO$2-'Indicator Date hidden'!BP25)</f>
        <v>#REF!</v>
      </c>
      <c r="BP24" s="140" t="e">
        <f>IF('Indicator Date hidden'!BQ25="x","x",BP$2-'Indicator Date hidden'!BQ25)</f>
        <v>#REF!</v>
      </c>
      <c r="BQ24" s="140" t="e">
        <f>IF('Indicator Date hidden'!BR25="x","x",BQ$2-'Indicator Date hidden'!BR25)</f>
        <v>#REF!</v>
      </c>
      <c r="BR24" s="140" t="e">
        <f>IF('Indicator Date hidden'!BS25="x","x",BR$2-'Indicator Date hidden'!BS25)</f>
        <v>#REF!</v>
      </c>
      <c r="BS24" s="140" t="e">
        <f>IF('Indicator Date hidden'!BT25="x","x",BS$2-'Indicator Date hidden'!BT25)</f>
        <v>#REF!</v>
      </c>
      <c r="BT24" s="140" t="e">
        <f>IF('Indicator Date hidden'!BU25="x","x",BT$2-'Indicator Date hidden'!BU25)</f>
        <v>#REF!</v>
      </c>
      <c r="BU24" s="140" t="e">
        <f>IF('Indicator Date hidden'!BV25="x","x",BU$2-'Indicator Date hidden'!BV25)</f>
        <v>#REF!</v>
      </c>
      <c r="BV24" s="140" t="e">
        <f>IF('Indicator Date hidden'!BW25="x","x",BV$2-'Indicator Date hidden'!BW25)</f>
        <v>#REF!</v>
      </c>
      <c r="BW24" s="140" t="e">
        <f>IF('Indicator Date hidden'!BX25="x","x",BW$2-'Indicator Date hidden'!BX25)</f>
        <v>#REF!</v>
      </c>
      <c r="BX24" s="140" t="e">
        <f>IF('Indicator Date hidden'!BY25="x","x",BX$2-'Indicator Date hidden'!BY25)</f>
        <v>#REF!</v>
      </c>
      <c r="BY24" s="5" t="e">
        <f t="shared" si="0"/>
        <v>#REF!</v>
      </c>
      <c r="BZ24" s="141" t="e">
        <f t="shared" si="1"/>
        <v>#REF!</v>
      </c>
      <c r="CA24" s="5">
        <f t="shared" si="2"/>
        <v>0</v>
      </c>
      <c r="CB24" s="141" t="e">
        <f t="shared" si="3"/>
        <v>#REF!</v>
      </c>
      <c r="CC24" s="144" t="e">
        <f t="shared" si="4"/>
        <v>#REF!</v>
      </c>
    </row>
    <row r="25" spans="1:81" x14ac:dyDescent="0.3">
      <c r="A25" t="s">
        <v>43</v>
      </c>
      <c r="B25" s="140" t="e">
        <f>IF('Indicator Date hidden'!C26="x","x",B$2-'Indicator Date hidden'!C26)</f>
        <v>#REF!</v>
      </c>
      <c r="C25" s="140" t="e">
        <f>IF('Indicator Date hidden'!D26="x","x",C$2-'Indicator Date hidden'!D26)</f>
        <v>#REF!</v>
      </c>
      <c r="D25" s="140" t="e">
        <f>IF('Indicator Date hidden'!E26="x","x",D$2-'Indicator Date hidden'!E26)</f>
        <v>#REF!</v>
      </c>
      <c r="E25" s="140" t="e">
        <f>IF('Indicator Date hidden'!F26="x","x",E$2-'Indicator Date hidden'!F26)</f>
        <v>#REF!</v>
      </c>
      <c r="F25" s="140" t="e">
        <f>IF('Indicator Date hidden'!G26="x","x",F$2-'Indicator Date hidden'!G26)</f>
        <v>#REF!</v>
      </c>
      <c r="G25" s="140" t="e">
        <f>IF('Indicator Date hidden'!H26="x","x",G$2-'Indicator Date hidden'!H26)</f>
        <v>#REF!</v>
      </c>
      <c r="H25" s="140" t="e">
        <f>IF('Indicator Date hidden'!I26="x","x",H$2-'Indicator Date hidden'!I26)</f>
        <v>#REF!</v>
      </c>
      <c r="I25" s="140" t="e">
        <f>IF('Indicator Date hidden'!J26="x","x",I$2-'Indicator Date hidden'!J26)</f>
        <v>#REF!</v>
      </c>
      <c r="J25" s="140" t="e">
        <f>IF('Indicator Date hidden'!K26="x","x",J$2-'Indicator Date hidden'!K26)</f>
        <v>#REF!</v>
      </c>
      <c r="K25" s="140" t="e">
        <f>IF('Indicator Date hidden'!L26="x","x",K$2-'Indicator Date hidden'!L26)</f>
        <v>#REF!</v>
      </c>
      <c r="L25" s="140" t="e">
        <f>IF('Indicator Date hidden'!M26="x","x",L$2-'Indicator Date hidden'!M26)</f>
        <v>#REF!</v>
      </c>
      <c r="M25" s="140" t="e">
        <f>IF('Indicator Date hidden'!N26="x","x",M$2-'Indicator Date hidden'!N26)</f>
        <v>#REF!</v>
      </c>
      <c r="N25" s="140" t="e">
        <f>IF('Indicator Date hidden'!O26="x","x",N$2-'Indicator Date hidden'!O26)</f>
        <v>#REF!</v>
      </c>
      <c r="O25" s="140" t="e">
        <f>IF('Indicator Date hidden'!P26="x","x",O$2-'Indicator Date hidden'!P26)</f>
        <v>#REF!</v>
      </c>
      <c r="P25" s="140" t="e">
        <f>IF('Indicator Date hidden'!Q26="x","x",P$2-'Indicator Date hidden'!Q26)</f>
        <v>#REF!</v>
      </c>
      <c r="Q25" s="140" t="e">
        <f>IF('Indicator Date hidden'!R26="x","x",Q$2-'Indicator Date hidden'!R26)</f>
        <v>#REF!</v>
      </c>
      <c r="R25" s="140" t="e">
        <f>IF('Indicator Date hidden'!S26="x","x",R$2-'Indicator Date hidden'!S26)</f>
        <v>#REF!</v>
      </c>
      <c r="S25" s="140" t="e">
        <f>IF('Indicator Date hidden'!T26="x","x",S$2-'Indicator Date hidden'!T26)</f>
        <v>#REF!</v>
      </c>
      <c r="T25" s="140" t="e">
        <f>IF('Indicator Date hidden'!U26="x","x",T$2-'Indicator Date hidden'!U26)</f>
        <v>#REF!</v>
      </c>
      <c r="U25" s="140" t="e">
        <f>IF('Indicator Date hidden'!V26="x","x",U$2-'Indicator Date hidden'!V26)</f>
        <v>#REF!</v>
      </c>
      <c r="V25" s="140" t="e">
        <f>IF('Indicator Date hidden'!W26="x","x",V$2-'Indicator Date hidden'!W26)</f>
        <v>#REF!</v>
      </c>
      <c r="W25" s="140" t="e">
        <f>IF('Indicator Date hidden'!X26="x","x",W$2-'Indicator Date hidden'!X26)</f>
        <v>#REF!</v>
      </c>
      <c r="X25" s="140" t="e">
        <f>IF('Indicator Date hidden'!Y26="x","x",X$2-'Indicator Date hidden'!Y26)</f>
        <v>#REF!</v>
      </c>
      <c r="Y25" s="140" t="e">
        <f>IF('Indicator Date hidden'!Z26="x","x",Y$2-'Indicator Date hidden'!Z26)</f>
        <v>#REF!</v>
      </c>
      <c r="Z25" s="140" t="e">
        <f>IF('Indicator Date hidden'!AA26="x","x",Z$2-'Indicator Date hidden'!AA26)</f>
        <v>#REF!</v>
      </c>
      <c r="AA25" s="140" t="e">
        <f>IF('Indicator Date hidden'!AB26="x","x",AA$2-'Indicator Date hidden'!AB26)</f>
        <v>#REF!</v>
      </c>
      <c r="AB25" s="140" t="e">
        <f>IF('Indicator Date hidden'!AC26="x","x",AB$2-'Indicator Date hidden'!AC26)</f>
        <v>#REF!</v>
      </c>
      <c r="AC25" s="140" t="e">
        <f>IF('Indicator Date hidden'!AD26="x","x",AC$2-'Indicator Date hidden'!AD26)</f>
        <v>#REF!</v>
      </c>
      <c r="AD25" s="140" t="e">
        <f>IF('Indicator Date hidden'!AE26="x","x",AD$2-'Indicator Date hidden'!AE26)</f>
        <v>#REF!</v>
      </c>
      <c r="AE25" s="140" t="e">
        <f>IF('Indicator Date hidden'!AF26="x","x",AE$2-'Indicator Date hidden'!AF26)</f>
        <v>#REF!</v>
      </c>
      <c r="AF25" s="140" t="e">
        <f>IF('Indicator Date hidden'!AG26="x","x",AF$2-'Indicator Date hidden'!AG26)</f>
        <v>#REF!</v>
      </c>
      <c r="AG25" s="140" t="e">
        <f>IF('Indicator Date hidden'!AH26="x","x",AG$2-'Indicator Date hidden'!AH26)</f>
        <v>#REF!</v>
      </c>
      <c r="AH25" s="140" t="e">
        <f>IF('Indicator Date hidden'!AI26="x","x",AH$2-'Indicator Date hidden'!AI26)</f>
        <v>#REF!</v>
      </c>
      <c r="AI25" s="140" t="e">
        <f>IF('Indicator Date hidden'!AJ26="x","x",AI$2-'Indicator Date hidden'!AJ26)</f>
        <v>#REF!</v>
      </c>
      <c r="AJ25" s="140" t="e">
        <f>IF('Indicator Date hidden'!AK26="x","x",AJ$2-'Indicator Date hidden'!AK26)</f>
        <v>#REF!</v>
      </c>
      <c r="AK25" s="140" t="e">
        <f>IF('Indicator Date hidden'!AL26="x","x",AK$2-'Indicator Date hidden'!AL26)</f>
        <v>#REF!</v>
      </c>
      <c r="AL25" s="140" t="e">
        <f>IF('Indicator Date hidden'!AM26="x","x",AL$2-'Indicator Date hidden'!AM26)</f>
        <v>#REF!</v>
      </c>
      <c r="AM25" s="140" t="e">
        <f>IF('Indicator Date hidden'!AN26="x","x",AM$2-'Indicator Date hidden'!AN26)</f>
        <v>#REF!</v>
      </c>
      <c r="AN25" s="140" t="e">
        <f>IF('Indicator Date hidden'!AO26="x","x",AN$2-'Indicator Date hidden'!AO26)</f>
        <v>#REF!</v>
      </c>
      <c r="AO25" s="140" t="e">
        <f>IF('Indicator Date hidden'!AP26="x","x",AO$2-'Indicator Date hidden'!AP26)</f>
        <v>#REF!</v>
      </c>
      <c r="AP25" s="140" t="e">
        <f>IF('Indicator Date hidden'!AQ26="x","x",AP$2-'Indicator Date hidden'!AQ26)</f>
        <v>#REF!</v>
      </c>
      <c r="AQ25" s="140" t="e">
        <f>IF('Indicator Date hidden'!AR26="x","x",AQ$2-'Indicator Date hidden'!AR26)</f>
        <v>#REF!</v>
      </c>
      <c r="AR25" s="140" t="e">
        <f>IF('Indicator Date hidden'!AS26="x","x",AR$2-'Indicator Date hidden'!AS26)</f>
        <v>#REF!</v>
      </c>
      <c r="AS25" s="140" t="e">
        <f>IF('Indicator Date hidden'!AT26="x","x",AS$2-'Indicator Date hidden'!AT26)</f>
        <v>#REF!</v>
      </c>
      <c r="AT25" s="140" t="e">
        <f>IF('Indicator Date hidden'!AU26="x","x",AT$2-'Indicator Date hidden'!AU26)</f>
        <v>#REF!</v>
      </c>
      <c r="AU25" s="140" t="e">
        <f>IF('Indicator Date hidden'!AV26="x","x",AU$2-'Indicator Date hidden'!AV26)</f>
        <v>#REF!</v>
      </c>
      <c r="AV25" s="140" t="e">
        <f>IF('Indicator Date hidden'!AW26="x","x",AV$2-'Indicator Date hidden'!AW26)</f>
        <v>#REF!</v>
      </c>
      <c r="AW25" s="140" t="e">
        <f>IF('Indicator Date hidden'!AX26="x","x",AW$2-'Indicator Date hidden'!AX26)</f>
        <v>#REF!</v>
      </c>
      <c r="AX25" s="140" t="e">
        <f>IF('Indicator Date hidden'!AY26="x","x",AX$2-'Indicator Date hidden'!AY26)</f>
        <v>#REF!</v>
      </c>
      <c r="AY25" s="140" t="e">
        <f>IF('Indicator Date hidden'!AZ26="x","x",AY$2-'Indicator Date hidden'!AZ26)</f>
        <v>#REF!</v>
      </c>
      <c r="AZ25" s="140" t="e">
        <f>IF('Indicator Date hidden'!BA26="x","x",AZ$2-'Indicator Date hidden'!BA26)</f>
        <v>#REF!</v>
      </c>
      <c r="BA25" s="140" t="e">
        <f>IF('Indicator Date hidden'!BB26="x","x",BA$2-'Indicator Date hidden'!BB26)</f>
        <v>#REF!</v>
      </c>
      <c r="BB25" s="140" t="e">
        <f>IF('Indicator Date hidden'!BC26="x","x",BB$2-'Indicator Date hidden'!BC26)</f>
        <v>#REF!</v>
      </c>
      <c r="BC25" s="140" t="e">
        <f>IF('Indicator Date hidden'!BD26="x","x",BC$2-'Indicator Date hidden'!BD26)</f>
        <v>#REF!</v>
      </c>
      <c r="BD25" s="140" t="e">
        <f>IF('Indicator Date hidden'!BE26="x","x",BD$2-'Indicator Date hidden'!BE26)</f>
        <v>#REF!</v>
      </c>
      <c r="BE25" s="140" t="e">
        <f>IF('Indicator Date hidden'!BF26="x","x",BE$2-'Indicator Date hidden'!BF26)</f>
        <v>#REF!</v>
      </c>
      <c r="BF25" s="140" t="e">
        <f>IF('Indicator Date hidden'!BG26="x","x",BF$2-'Indicator Date hidden'!BG26)</f>
        <v>#REF!</v>
      </c>
      <c r="BG25" s="140" t="e">
        <f>IF('Indicator Date hidden'!BH26="x","x",BG$2-'Indicator Date hidden'!BH26)</f>
        <v>#REF!</v>
      </c>
      <c r="BH25" s="140" t="e">
        <f>IF('Indicator Date hidden'!BI26="x","x",BH$2-'Indicator Date hidden'!BI26)</f>
        <v>#REF!</v>
      </c>
      <c r="BI25" s="140" t="e">
        <f>IF('Indicator Date hidden'!BJ26="x","x",BI$2-'Indicator Date hidden'!BJ26)</f>
        <v>#REF!</v>
      </c>
      <c r="BJ25" s="140" t="e">
        <f>IF('Indicator Date hidden'!BK26="x","x",BJ$2-'Indicator Date hidden'!BK26)</f>
        <v>#REF!</v>
      </c>
      <c r="BK25" s="140" t="e">
        <f>IF('Indicator Date hidden'!BL26="x","x",BK$2-'Indicator Date hidden'!BL26)</f>
        <v>#REF!</v>
      </c>
      <c r="BL25" s="140" t="e">
        <f>IF('Indicator Date hidden'!BM26="x","x",BL$2-'Indicator Date hidden'!BM26)</f>
        <v>#REF!</v>
      </c>
      <c r="BM25" s="140" t="e">
        <f>IF('Indicator Date hidden'!BN26="x","x",BM$2-'Indicator Date hidden'!BN26)</f>
        <v>#REF!</v>
      </c>
      <c r="BN25" s="140" t="e">
        <f>IF('Indicator Date hidden'!BO26="x","x",BN$2-'Indicator Date hidden'!BO26)</f>
        <v>#REF!</v>
      </c>
      <c r="BO25" s="140" t="e">
        <f>IF('Indicator Date hidden'!BP26="x","x",BO$2-'Indicator Date hidden'!BP26)</f>
        <v>#REF!</v>
      </c>
      <c r="BP25" s="140" t="e">
        <f>IF('Indicator Date hidden'!BQ26="x","x",BP$2-'Indicator Date hidden'!BQ26)</f>
        <v>#REF!</v>
      </c>
      <c r="BQ25" s="140" t="e">
        <f>IF('Indicator Date hidden'!BR26="x","x",BQ$2-'Indicator Date hidden'!BR26)</f>
        <v>#REF!</v>
      </c>
      <c r="BR25" s="140" t="e">
        <f>IF('Indicator Date hidden'!BS26="x","x",BR$2-'Indicator Date hidden'!BS26)</f>
        <v>#REF!</v>
      </c>
      <c r="BS25" s="140" t="e">
        <f>IF('Indicator Date hidden'!BT26="x","x",BS$2-'Indicator Date hidden'!BT26)</f>
        <v>#REF!</v>
      </c>
      <c r="BT25" s="140" t="e">
        <f>IF('Indicator Date hidden'!BU26="x","x",BT$2-'Indicator Date hidden'!BU26)</f>
        <v>#REF!</v>
      </c>
      <c r="BU25" s="140" t="e">
        <f>IF('Indicator Date hidden'!BV26="x","x",BU$2-'Indicator Date hidden'!BV26)</f>
        <v>#REF!</v>
      </c>
      <c r="BV25" s="140" t="e">
        <f>IF('Indicator Date hidden'!BW26="x","x",BV$2-'Indicator Date hidden'!BW26)</f>
        <v>#REF!</v>
      </c>
      <c r="BW25" s="140" t="e">
        <f>IF('Indicator Date hidden'!BX26="x","x",BW$2-'Indicator Date hidden'!BX26)</f>
        <v>#REF!</v>
      </c>
      <c r="BX25" s="140" t="e">
        <f>IF('Indicator Date hidden'!BY26="x","x",BX$2-'Indicator Date hidden'!BY26)</f>
        <v>#REF!</v>
      </c>
      <c r="BY25" s="5" t="e">
        <f t="shared" si="0"/>
        <v>#REF!</v>
      </c>
      <c r="BZ25" s="141" t="e">
        <f t="shared" si="1"/>
        <v>#REF!</v>
      </c>
      <c r="CA25" s="5">
        <f t="shared" si="2"/>
        <v>0</v>
      </c>
      <c r="CB25" s="141" t="e">
        <f t="shared" si="3"/>
        <v>#REF!</v>
      </c>
      <c r="CC25" s="144" t="e">
        <f t="shared" si="4"/>
        <v>#REF!</v>
      </c>
    </row>
    <row r="26" spans="1:81" x14ac:dyDescent="0.3">
      <c r="A26" t="s">
        <v>45</v>
      </c>
      <c r="B26" s="140" t="e">
        <f>IF('Indicator Date hidden'!C27="x","x",B$2-'Indicator Date hidden'!C27)</f>
        <v>#REF!</v>
      </c>
      <c r="C26" s="140" t="e">
        <f>IF('Indicator Date hidden'!D27="x","x",C$2-'Indicator Date hidden'!D27)</f>
        <v>#REF!</v>
      </c>
      <c r="D26" s="140" t="e">
        <f>IF('Indicator Date hidden'!E27="x","x",D$2-'Indicator Date hidden'!E27)</f>
        <v>#REF!</v>
      </c>
      <c r="E26" s="140" t="e">
        <f>IF('Indicator Date hidden'!F27="x","x",E$2-'Indicator Date hidden'!F27)</f>
        <v>#REF!</v>
      </c>
      <c r="F26" s="140" t="e">
        <f>IF('Indicator Date hidden'!G27="x","x",F$2-'Indicator Date hidden'!G27)</f>
        <v>#REF!</v>
      </c>
      <c r="G26" s="140" t="e">
        <f>IF('Indicator Date hidden'!H27="x","x",G$2-'Indicator Date hidden'!H27)</f>
        <v>#REF!</v>
      </c>
      <c r="H26" s="140" t="e">
        <f>IF('Indicator Date hidden'!I27="x","x",H$2-'Indicator Date hidden'!I27)</f>
        <v>#REF!</v>
      </c>
      <c r="I26" s="140" t="e">
        <f>IF('Indicator Date hidden'!J27="x","x",I$2-'Indicator Date hidden'!J27)</f>
        <v>#REF!</v>
      </c>
      <c r="J26" s="140" t="e">
        <f>IF('Indicator Date hidden'!K27="x","x",J$2-'Indicator Date hidden'!K27)</f>
        <v>#REF!</v>
      </c>
      <c r="K26" s="140" t="e">
        <f>IF('Indicator Date hidden'!L27="x","x",K$2-'Indicator Date hidden'!L27)</f>
        <v>#REF!</v>
      </c>
      <c r="L26" s="140" t="e">
        <f>IF('Indicator Date hidden'!M27="x","x",L$2-'Indicator Date hidden'!M27)</f>
        <v>#REF!</v>
      </c>
      <c r="M26" s="140" t="e">
        <f>IF('Indicator Date hidden'!N27="x","x",M$2-'Indicator Date hidden'!N27)</f>
        <v>#REF!</v>
      </c>
      <c r="N26" s="140" t="e">
        <f>IF('Indicator Date hidden'!O27="x","x",N$2-'Indicator Date hidden'!O27)</f>
        <v>#REF!</v>
      </c>
      <c r="O26" s="140" t="e">
        <f>IF('Indicator Date hidden'!P27="x","x",O$2-'Indicator Date hidden'!P27)</f>
        <v>#REF!</v>
      </c>
      <c r="P26" s="140" t="e">
        <f>IF('Indicator Date hidden'!Q27="x","x",P$2-'Indicator Date hidden'!Q27)</f>
        <v>#REF!</v>
      </c>
      <c r="Q26" s="140" t="e">
        <f>IF('Indicator Date hidden'!R27="x","x",Q$2-'Indicator Date hidden'!R27)</f>
        <v>#REF!</v>
      </c>
      <c r="R26" s="140" t="e">
        <f>IF('Indicator Date hidden'!S27="x","x",R$2-'Indicator Date hidden'!S27)</f>
        <v>#REF!</v>
      </c>
      <c r="S26" s="140" t="e">
        <f>IF('Indicator Date hidden'!T27="x","x",S$2-'Indicator Date hidden'!T27)</f>
        <v>#REF!</v>
      </c>
      <c r="T26" s="140" t="e">
        <f>IF('Indicator Date hidden'!U27="x","x",T$2-'Indicator Date hidden'!U27)</f>
        <v>#REF!</v>
      </c>
      <c r="U26" s="140" t="e">
        <f>IF('Indicator Date hidden'!V27="x","x",U$2-'Indicator Date hidden'!V27)</f>
        <v>#REF!</v>
      </c>
      <c r="V26" s="140" t="e">
        <f>IF('Indicator Date hidden'!W27="x","x",V$2-'Indicator Date hidden'!W27)</f>
        <v>#REF!</v>
      </c>
      <c r="W26" s="140" t="e">
        <f>IF('Indicator Date hidden'!X27="x","x",W$2-'Indicator Date hidden'!X27)</f>
        <v>#REF!</v>
      </c>
      <c r="X26" s="140" t="e">
        <f>IF('Indicator Date hidden'!Y27="x","x",X$2-'Indicator Date hidden'!Y27)</f>
        <v>#REF!</v>
      </c>
      <c r="Y26" s="140" t="e">
        <f>IF('Indicator Date hidden'!Z27="x","x",Y$2-'Indicator Date hidden'!Z27)</f>
        <v>#REF!</v>
      </c>
      <c r="Z26" s="140" t="e">
        <f>IF('Indicator Date hidden'!AA27="x","x",Z$2-'Indicator Date hidden'!AA27)</f>
        <v>#REF!</v>
      </c>
      <c r="AA26" s="140" t="e">
        <f>IF('Indicator Date hidden'!AB27="x","x",AA$2-'Indicator Date hidden'!AB27)</f>
        <v>#REF!</v>
      </c>
      <c r="AB26" s="140" t="e">
        <f>IF('Indicator Date hidden'!AC27="x","x",AB$2-'Indicator Date hidden'!AC27)</f>
        <v>#REF!</v>
      </c>
      <c r="AC26" s="140" t="e">
        <f>IF('Indicator Date hidden'!AD27="x","x",AC$2-'Indicator Date hidden'!AD27)</f>
        <v>#REF!</v>
      </c>
      <c r="AD26" s="140" t="e">
        <f>IF('Indicator Date hidden'!AE27="x","x",AD$2-'Indicator Date hidden'!AE27)</f>
        <v>#REF!</v>
      </c>
      <c r="AE26" s="140" t="e">
        <f>IF('Indicator Date hidden'!AF27="x","x",AE$2-'Indicator Date hidden'!AF27)</f>
        <v>#REF!</v>
      </c>
      <c r="AF26" s="140" t="e">
        <f>IF('Indicator Date hidden'!AG27="x","x",AF$2-'Indicator Date hidden'!AG27)</f>
        <v>#REF!</v>
      </c>
      <c r="AG26" s="140" t="e">
        <f>IF('Indicator Date hidden'!AH27="x","x",AG$2-'Indicator Date hidden'!AH27)</f>
        <v>#REF!</v>
      </c>
      <c r="AH26" s="140" t="e">
        <f>IF('Indicator Date hidden'!AI27="x","x",AH$2-'Indicator Date hidden'!AI27)</f>
        <v>#REF!</v>
      </c>
      <c r="AI26" s="140" t="e">
        <f>IF('Indicator Date hidden'!AJ27="x","x",AI$2-'Indicator Date hidden'!AJ27)</f>
        <v>#REF!</v>
      </c>
      <c r="AJ26" s="140" t="e">
        <f>IF('Indicator Date hidden'!AK27="x","x",AJ$2-'Indicator Date hidden'!AK27)</f>
        <v>#REF!</v>
      </c>
      <c r="AK26" s="140" t="e">
        <f>IF('Indicator Date hidden'!AL27="x","x",AK$2-'Indicator Date hidden'!AL27)</f>
        <v>#REF!</v>
      </c>
      <c r="AL26" s="140" t="e">
        <f>IF('Indicator Date hidden'!AM27="x","x",AL$2-'Indicator Date hidden'!AM27)</f>
        <v>#REF!</v>
      </c>
      <c r="AM26" s="140" t="e">
        <f>IF('Indicator Date hidden'!AN27="x","x",AM$2-'Indicator Date hidden'!AN27)</f>
        <v>#REF!</v>
      </c>
      <c r="AN26" s="140" t="e">
        <f>IF('Indicator Date hidden'!AO27="x","x",AN$2-'Indicator Date hidden'!AO27)</f>
        <v>#REF!</v>
      </c>
      <c r="AO26" s="140" t="e">
        <f>IF('Indicator Date hidden'!AP27="x","x",AO$2-'Indicator Date hidden'!AP27)</f>
        <v>#REF!</v>
      </c>
      <c r="AP26" s="140" t="e">
        <f>IF('Indicator Date hidden'!AQ27="x","x",AP$2-'Indicator Date hidden'!AQ27)</f>
        <v>#REF!</v>
      </c>
      <c r="AQ26" s="140" t="e">
        <f>IF('Indicator Date hidden'!AR27="x","x",AQ$2-'Indicator Date hidden'!AR27)</f>
        <v>#REF!</v>
      </c>
      <c r="AR26" s="140" t="e">
        <f>IF('Indicator Date hidden'!AS27="x","x",AR$2-'Indicator Date hidden'!AS27)</f>
        <v>#REF!</v>
      </c>
      <c r="AS26" s="140" t="e">
        <f>IF('Indicator Date hidden'!AT27="x","x",AS$2-'Indicator Date hidden'!AT27)</f>
        <v>#REF!</v>
      </c>
      <c r="AT26" s="140" t="e">
        <f>IF('Indicator Date hidden'!AU27="x","x",AT$2-'Indicator Date hidden'!AU27)</f>
        <v>#REF!</v>
      </c>
      <c r="AU26" s="140" t="e">
        <f>IF('Indicator Date hidden'!AV27="x","x",AU$2-'Indicator Date hidden'!AV27)</f>
        <v>#REF!</v>
      </c>
      <c r="AV26" s="140" t="e">
        <f>IF('Indicator Date hidden'!AW27="x","x",AV$2-'Indicator Date hidden'!AW27)</f>
        <v>#REF!</v>
      </c>
      <c r="AW26" s="140" t="e">
        <f>IF('Indicator Date hidden'!AX27="x","x",AW$2-'Indicator Date hidden'!AX27)</f>
        <v>#REF!</v>
      </c>
      <c r="AX26" s="140" t="e">
        <f>IF('Indicator Date hidden'!AY27="x","x",AX$2-'Indicator Date hidden'!AY27)</f>
        <v>#REF!</v>
      </c>
      <c r="AY26" s="140" t="e">
        <f>IF('Indicator Date hidden'!AZ27="x","x",AY$2-'Indicator Date hidden'!AZ27)</f>
        <v>#REF!</v>
      </c>
      <c r="AZ26" s="140" t="e">
        <f>IF('Indicator Date hidden'!BA27="x","x",AZ$2-'Indicator Date hidden'!BA27)</f>
        <v>#REF!</v>
      </c>
      <c r="BA26" s="140" t="e">
        <f>IF('Indicator Date hidden'!BB27="x","x",BA$2-'Indicator Date hidden'!BB27)</f>
        <v>#REF!</v>
      </c>
      <c r="BB26" s="140" t="e">
        <f>IF('Indicator Date hidden'!BC27="x","x",BB$2-'Indicator Date hidden'!BC27)</f>
        <v>#REF!</v>
      </c>
      <c r="BC26" s="140" t="e">
        <f>IF('Indicator Date hidden'!BD27="x","x",BC$2-'Indicator Date hidden'!BD27)</f>
        <v>#REF!</v>
      </c>
      <c r="BD26" s="140" t="e">
        <f>IF('Indicator Date hidden'!BE27="x","x",BD$2-'Indicator Date hidden'!BE27)</f>
        <v>#REF!</v>
      </c>
      <c r="BE26" s="140" t="e">
        <f>IF('Indicator Date hidden'!BF27="x","x",BE$2-'Indicator Date hidden'!BF27)</f>
        <v>#REF!</v>
      </c>
      <c r="BF26" s="140" t="e">
        <f>IF('Indicator Date hidden'!BG27="x","x",BF$2-'Indicator Date hidden'!BG27)</f>
        <v>#REF!</v>
      </c>
      <c r="BG26" s="140" t="e">
        <f>IF('Indicator Date hidden'!BH27="x","x",BG$2-'Indicator Date hidden'!BH27)</f>
        <v>#REF!</v>
      </c>
      <c r="BH26" s="140" t="e">
        <f>IF('Indicator Date hidden'!BI27="x","x",BH$2-'Indicator Date hidden'!BI27)</f>
        <v>#REF!</v>
      </c>
      <c r="BI26" s="140" t="e">
        <f>IF('Indicator Date hidden'!BJ27="x","x",BI$2-'Indicator Date hidden'!BJ27)</f>
        <v>#REF!</v>
      </c>
      <c r="BJ26" s="140" t="e">
        <f>IF('Indicator Date hidden'!BK27="x","x",BJ$2-'Indicator Date hidden'!BK27)</f>
        <v>#REF!</v>
      </c>
      <c r="BK26" s="140" t="e">
        <f>IF('Indicator Date hidden'!BL27="x","x",BK$2-'Indicator Date hidden'!BL27)</f>
        <v>#REF!</v>
      </c>
      <c r="BL26" s="140" t="e">
        <f>IF('Indicator Date hidden'!BM27="x","x",BL$2-'Indicator Date hidden'!BM27)</f>
        <v>#REF!</v>
      </c>
      <c r="BM26" s="140" t="e">
        <f>IF('Indicator Date hidden'!BN27="x","x",BM$2-'Indicator Date hidden'!BN27)</f>
        <v>#REF!</v>
      </c>
      <c r="BN26" s="140" t="e">
        <f>IF('Indicator Date hidden'!BO27="x","x",BN$2-'Indicator Date hidden'!BO27)</f>
        <v>#REF!</v>
      </c>
      <c r="BO26" s="140" t="e">
        <f>IF('Indicator Date hidden'!BP27="x","x",BO$2-'Indicator Date hidden'!BP27)</f>
        <v>#REF!</v>
      </c>
      <c r="BP26" s="140" t="e">
        <f>IF('Indicator Date hidden'!BQ27="x","x",BP$2-'Indicator Date hidden'!BQ27)</f>
        <v>#REF!</v>
      </c>
      <c r="BQ26" s="140" t="e">
        <f>IF('Indicator Date hidden'!BR27="x","x",BQ$2-'Indicator Date hidden'!BR27)</f>
        <v>#REF!</v>
      </c>
      <c r="BR26" s="140" t="e">
        <f>IF('Indicator Date hidden'!BS27="x","x",BR$2-'Indicator Date hidden'!BS27)</f>
        <v>#REF!</v>
      </c>
      <c r="BS26" s="140" t="e">
        <f>IF('Indicator Date hidden'!BT27="x","x",BS$2-'Indicator Date hidden'!BT27)</f>
        <v>#REF!</v>
      </c>
      <c r="BT26" s="140" t="e">
        <f>IF('Indicator Date hidden'!BU27="x","x",BT$2-'Indicator Date hidden'!BU27)</f>
        <v>#REF!</v>
      </c>
      <c r="BU26" s="140" t="e">
        <f>IF('Indicator Date hidden'!BV27="x","x",BU$2-'Indicator Date hidden'!BV27)</f>
        <v>#REF!</v>
      </c>
      <c r="BV26" s="140" t="e">
        <f>IF('Indicator Date hidden'!BW27="x","x",BV$2-'Indicator Date hidden'!BW27)</f>
        <v>#REF!</v>
      </c>
      <c r="BW26" s="140" t="e">
        <f>IF('Indicator Date hidden'!BX27="x","x",BW$2-'Indicator Date hidden'!BX27)</f>
        <v>#REF!</v>
      </c>
      <c r="BX26" s="140" t="e">
        <f>IF('Indicator Date hidden'!BY27="x","x",BX$2-'Indicator Date hidden'!BY27)</f>
        <v>#REF!</v>
      </c>
      <c r="BY26" s="5" t="e">
        <f t="shared" si="0"/>
        <v>#REF!</v>
      </c>
      <c r="BZ26" s="141" t="e">
        <f t="shared" si="1"/>
        <v>#REF!</v>
      </c>
      <c r="CA26" s="5">
        <f t="shared" si="2"/>
        <v>0</v>
      </c>
      <c r="CB26" s="141" t="e">
        <f t="shared" si="3"/>
        <v>#REF!</v>
      </c>
      <c r="CC26" s="144" t="e">
        <f t="shared" si="4"/>
        <v>#REF!</v>
      </c>
    </row>
    <row r="27" spans="1:81" x14ac:dyDescent="0.3">
      <c r="A27" t="s">
        <v>46</v>
      </c>
      <c r="B27" s="140" t="e">
        <f>IF('Indicator Date hidden'!C28="x","x",B$2-'Indicator Date hidden'!C28)</f>
        <v>#REF!</v>
      </c>
      <c r="C27" s="140" t="e">
        <f>IF('Indicator Date hidden'!D28="x","x",C$2-'Indicator Date hidden'!D28)</f>
        <v>#REF!</v>
      </c>
      <c r="D27" s="140" t="e">
        <f>IF('Indicator Date hidden'!E28="x","x",D$2-'Indicator Date hidden'!E28)</f>
        <v>#REF!</v>
      </c>
      <c r="E27" s="140" t="e">
        <f>IF('Indicator Date hidden'!F28="x","x",E$2-'Indicator Date hidden'!F28)</f>
        <v>#REF!</v>
      </c>
      <c r="F27" s="140" t="e">
        <f>IF('Indicator Date hidden'!G28="x","x",F$2-'Indicator Date hidden'!G28)</f>
        <v>#REF!</v>
      </c>
      <c r="G27" s="140" t="e">
        <f>IF('Indicator Date hidden'!H28="x","x",G$2-'Indicator Date hidden'!H28)</f>
        <v>#REF!</v>
      </c>
      <c r="H27" s="140" t="e">
        <f>IF('Indicator Date hidden'!I28="x","x",H$2-'Indicator Date hidden'!I28)</f>
        <v>#REF!</v>
      </c>
      <c r="I27" s="140" t="e">
        <f>IF('Indicator Date hidden'!J28="x","x",I$2-'Indicator Date hidden'!J28)</f>
        <v>#REF!</v>
      </c>
      <c r="J27" s="140" t="e">
        <f>IF('Indicator Date hidden'!K28="x","x",J$2-'Indicator Date hidden'!K28)</f>
        <v>#REF!</v>
      </c>
      <c r="K27" s="140" t="e">
        <f>IF('Indicator Date hidden'!L28="x","x",K$2-'Indicator Date hidden'!L28)</f>
        <v>#REF!</v>
      </c>
      <c r="L27" s="140" t="e">
        <f>IF('Indicator Date hidden'!M28="x","x",L$2-'Indicator Date hidden'!M28)</f>
        <v>#REF!</v>
      </c>
      <c r="M27" s="140" t="e">
        <f>IF('Indicator Date hidden'!N28="x","x",M$2-'Indicator Date hidden'!N28)</f>
        <v>#REF!</v>
      </c>
      <c r="N27" s="140" t="e">
        <f>IF('Indicator Date hidden'!O28="x","x",N$2-'Indicator Date hidden'!O28)</f>
        <v>#REF!</v>
      </c>
      <c r="O27" s="140" t="e">
        <f>IF('Indicator Date hidden'!P28="x","x",O$2-'Indicator Date hidden'!P28)</f>
        <v>#REF!</v>
      </c>
      <c r="P27" s="140" t="e">
        <f>IF('Indicator Date hidden'!Q28="x","x",P$2-'Indicator Date hidden'!Q28)</f>
        <v>#REF!</v>
      </c>
      <c r="Q27" s="140" t="e">
        <f>IF('Indicator Date hidden'!R28="x","x",Q$2-'Indicator Date hidden'!R28)</f>
        <v>#REF!</v>
      </c>
      <c r="R27" s="140" t="e">
        <f>IF('Indicator Date hidden'!S28="x","x",R$2-'Indicator Date hidden'!S28)</f>
        <v>#REF!</v>
      </c>
      <c r="S27" s="140" t="e">
        <f>IF('Indicator Date hidden'!T28="x","x",S$2-'Indicator Date hidden'!T28)</f>
        <v>#REF!</v>
      </c>
      <c r="T27" s="140" t="e">
        <f>IF('Indicator Date hidden'!U28="x","x",T$2-'Indicator Date hidden'!U28)</f>
        <v>#REF!</v>
      </c>
      <c r="U27" s="140" t="e">
        <f>IF('Indicator Date hidden'!V28="x","x",U$2-'Indicator Date hidden'!V28)</f>
        <v>#REF!</v>
      </c>
      <c r="V27" s="140" t="e">
        <f>IF('Indicator Date hidden'!W28="x","x",V$2-'Indicator Date hidden'!W28)</f>
        <v>#REF!</v>
      </c>
      <c r="W27" s="140" t="e">
        <f>IF('Indicator Date hidden'!X28="x","x",W$2-'Indicator Date hidden'!X28)</f>
        <v>#REF!</v>
      </c>
      <c r="X27" s="140" t="e">
        <f>IF('Indicator Date hidden'!Y28="x","x",X$2-'Indicator Date hidden'!Y28)</f>
        <v>#REF!</v>
      </c>
      <c r="Y27" s="140" t="e">
        <f>IF('Indicator Date hidden'!Z28="x","x",Y$2-'Indicator Date hidden'!Z28)</f>
        <v>#REF!</v>
      </c>
      <c r="Z27" s="140" t="e">
        <f>IF('Indicator Date hidden'!AA28="x","x",Z$2-'Indicator Date hidden'!AA28)</f>
        <v>#REF!</v>
      </c>
      <c r="AA27" s="140" t="e">
        <f>IF('Indicator Date hidden'!AB28="x","x",AA$2-'Indicator Date hidden'!AB28)</f>
        <v>#REF!</v>
      </c>
      <c r="AB27" s="140" t="e">
        <f>IF('Indicator Date hidden'!AC28="x","x",AB$2-'Indicator Date hidden'!AC28)</f>
        <v>#REF!</v>
      </c>
      <c r="AC27" s="140" t="e">
        <f>IF('Indicator Date hidden'!AD28="x","x",AC$2-'Indicator Date hidden'!AD28)</f>
        <v>#REF!</v>
      </c>
      <c r="AD27" s="140" t="e">
        <f>IF('Indicator Date hidden'!AE28="x","x",AD$2-'Indicator Date hidden'!AE28)</f>
        <v>#REF!</v>
      </c>
      <c r="AE27" s="140" t="e">
        <f>IF('Indicator Date hidden'!AF28="x","x",AE$2-'Indicator Date hidden'!AF28)</f>
        <v>#REF!</v>
      </c>
      <c r="AF27" s="140" t="e">
        <f>IF('Indicator Date hidden'!AG28="x","x",AF$2-'Indicator Date hidden'!AG28)</f>
        <v>#REF!</v>
      </c>
      <c r="AG27" s="140" t="e">
        <f>IF('Indicator Date hidden'!AH28="x","x",AG$2-'Indicator Date hidden'!AH28)</f>
        <v>#REF!</v>
      </c>
      <c r="AH27" s="140" t="e">
        <f>IF('Indicator Date hidden'!AI28="x","x",AH$2-'Indicator Date hidden'!AI28)</f>
        <v>#REF!</v>
      </c>
      <c r="AI27" s="140" t="e">
        <f>IF('Indicator Date hidden'!AJ28="x","x",AI$2-'Indicator Date hidden'!AJ28)</f>
        <v>#REF!</v>
      </c>
      <c r="AJ27" s="140" t="e">
        <f>IF('Indicator Date hidden'!AK28="x","x",AJ$2-'Indicator Date hidden'!AK28)</f>
        <v>#REF!</v>
      </c>
      <c r="AK27" s="140" t="e">
        <f>IF('Indicator Date hidden'!AL28="x","x",AK$2-'Indicator Date hidden'!AL28)</f>
        <v>#REF!</v>
      </c>
      <c r="AL27" s="140" t="e">
        <f>IF('Indicator Date hidden'!AM28="x","x",AL$2-'Indicator Date hidden'!AM28)</f>
        <v>#REF!</v>
      </c>
      <c r="AM27" s="140" t="e">
        <f>IF('Indicator Date hidden'!AN28="x","x",AM$2-'Indicator Date hidden'!AN28)</f>
        <v>#REF!</v>
      </c>
      <c r="AN27" s="140" t="e">
        <f>IF('Indicator Date hidden'!AO28="x","x",AN$2-'Indicator Date hidden'!AO28)</f>
        <v>#REF!</v>
      </c>
      <c r="AO27" s="140" t="e">
        <f>IF('Indicator Date hidden'!AP28="x","x",AO$2-'Indicator Date hidden'!AP28)</f>
        <v>#REF!</v>
      </c>
      <c r="AP27" s="140" t="e">
        <f>IF('Indicator Date hidden'!AQ28="x","x",AP$2-'Indicator Date hidden'!AQ28)</f>
        <v>#REF!</v>
      </c>
      <c r="AQ27" s="140" t="e">
        <f>IF('Indicator Date hidden'!AR28="x","x",AQ$2-'Indicator Date hidden'!AR28)</f>
        <v>#REF!</v>
      </c>
      <c r="AR27" s="140" t="e">
        <f>IF('Indicator Date hidden'!AS28="x","x",AR$2-'Indicator Date hidden'!AS28)</f>
        <v>#REF!</v>
      </c>
      <c r="AS27" s="140" t="e">
        <f>IF('Indicator Date hidden'!AT28="x","x",AS$2-'Indicator Date hidden'!AT28)</f>
        <v>#REF!</v>
      </c>
      <c r="AT27" s="140" t="e">
        <f>IF('Indicator Date hidden'!AU28="x","x",AT$2-'Indicator Date hidden'!AU28)</f>
        <v>#REF!</v>
      </c>
      <c r="AU27" s="140" t="e">
        <f>IF('Indicator Date hidden'!AV28="x","x",AU$2-'Indicator Date hidden'!AV28)</f>
        <v>#REF!</v>
      </c>
      <c r="AV27" s="140" t="e">
        <f>IF('Indicator Date hidden'!AW28="x","x",AV$2-'Indicator Date hidden'!AW28)</f>
        <v>#REF!</v>
      </c>
      <c r="AW27" s="140" t="e">
        <f>IF('Indicator Date hidden'!AX28="x","x",AW$2-'Indicator Date hidden'!AX28)</f>
        <v>#REF!</v>
      </c>
      <c r="AX27" s="140" t="e">
        <f>IF('Indicator Date hidden'!AY28="x","x",AX$2-'Indicator Date hidden'!AY28)</f>
        <v>#REF!</v>
      </c>
      <c r="AY27" s="140" t="e">
        <f>IF('Indicator Date hidden'!AZ28="x","x",AY$2-'Indicator Date hidden'!AZ28)</f>
        <v>#REF!</v>
      </c>
      <c r="AZ27" s="140" t="e">
        <f>IF('Indicator Date hidden'!BA28="x","x",AZ$2-'Indicator Date hidden'!BA28)</f>
        <v>#REF!</v>
      </c>
      <c r="BA27" s="140" t="e">
        <f>IF('Indicator Date hidden'!BB28="x","x",BA$2-'Indicator Date hidden'!BB28)</f>
        <v>#REF!</v>
      </c>
      <c r="BB27" s="140" t="e">
        <f>IF('Indicator Date hidden'!BC28="x","x",BB$2-'Indicator Date hidden'!BC28)</f>
        <v>#REF!</v>
      </c>
      <c r="BC27" s="140" t="e">
        <f>IF('Indicator Date hidden'!BD28="x","x",BC$2-'Indicator Date hidden'!BD28)</f>
        <v>#REF!</v>
      </c>
      <c r="BD27" s="140" t="e">
        <f>IF('Indicator Date hidden'!BE28="x","x",BD$2-'Indicator Date hidden'!BE28)</f>
        <v>#REF!</v>
      </c>
      <c r="BE27" s="140" t="e">
        <f>IF('Indicator Date hidden'!BF28="x","x",BE$2-'Indicator Date hidden'!BF28)</f>
        <v>#REF!</v>
      </c>
      <c r="BF27" s="140" t="e">
        <f>IF('Indicator Date hidden'!BG28="x","x",BF$2-'Indicator Date hidden'!BG28)</f>
        <v>#REF!</v>
      </c>
      <c r="BG27" s="140" t="e">
        <f>IF('Indicator Date hidden'!BH28="x","x",BG$2-'Indicator Date hidden'!BH28)</f>
        <v>#REF!</v>
      </c>
      <c r="BH27" s="140" t="e">
        <f>IF('Indicator Date hidden'!BI28="x","x",BH$2-'Indicator Date hidden'!BI28)</f>
        <v>#REF!</v>
      </c>
      <c r="BI27" s="140" t="e">
        <f>IF('Indicator Date hidden'!BJ28="x","x",BI$2-'Indicator Date hidden'!BJ28)</f>
        <v>#REF!</v>
      </c>
      <c r="BJ27" s="140" t="e">
        <f>IF('Indicator Date hidden'!BK28="x","x",BJ$2-'Indicator Date hidden'!BK28)</f>
        <v>#REF!</v>
      </c>
      <c r="BK27" s="140" t="e">
        <f>IF('Indicator Date hidden'!BL28="x","x",BK$2-'Indicator Date hidden'!BL28)</f>
        <v>#REF!</v>
      </c>
      <c r="BL27" s="140" t="e">
        <f>IF('Indicator Date hidden'!BM28="x","x",BL$2-'Indicator Date hidden'!BM28)</f>
        <v>#REF!</v>
      </c>
      <c r="BM27" s="140" t="e">
        <f>IF('Indicator Date hidden'!BN28="x","x",BM$2-'Indicator Date hidden'!BN28)</f>
        <v>#REF!</v>
      </c>
      <c r="BN27" s="140" t="e">
        <f>IF('Indicator Date hidden'!BO28="x","x",BN$2-'Indicator Date hidden'!BO28)</f>
        <v>#REF!</v>
      </c>
      <c r="BO27" s="140" t="e">
        <f>IF('Indicator Date hidden'!BP28="x","x",BO$2-'Indicator Date hidden'!BP28)</f>
        <v>#REF!</v>
      </c>
      <c r="BP27" s="140" t="e">
        <f>IF('Indicator Date hidden'!BQ28="x","x",BP$2-'Indicator Date hidden'!BQ28)</f>
        <v>#REF!</v>
      </c>
      <c r="BQ27" s="140" t="e">
        <f>IF('Indicator Date hidden'!BR28="x","x",BQ$2-'Indicator Date hidden'!BR28)</f>
        <v>#REF!</v>
      </c>
      <c r="BR27" s="140" t="e">
        <f>IF('Indicator Date hidden'!BS28="x","x",BR$2-'Indicator Date hidden'!BS28)</f>
        <v>#REF!</v>
      </c>
      <c r="BS27" s="140" t="e">
        <f>IF('Indicator Date hidden'!BT28="x","x",BS$2-'Indicator Date hidden'!BT28)</f>
        <v>#REF!</v>
      </c>
      <c r="BT27" s="140" t="e">
        <f>IF('Indicator Date hidden'!BU28="x","x",BT$2-'Indicator Date hidden'!BU28)</f>
        <v>#REF!</v>
      </c>
      <c r="BU27" s="140" t="e">
        <f>IF('Indicator Date hidden'!BV28="x","x",BU$2-'Indicator Date hidden'!BV28)</f>
        <v>#REF!</v>
      </c>
      <c r="BV27" s="140" t="e">
        <f>IF('Indicator Date hidden'!BW28="x","x",BV$2-'Indicator Date hidden'!BW28)</f>
        <v>#REF!</v>
      </c>
      <c r="BW27" s="140" t="e">
        <f>IF('Indicator Date hidden'!BX28="x","x",BW$2-'Indicator Date hidden'!BX28)</f>
        <v>#REF!</v>
      </c>
      <c r="BX27" s="140" t="e">
        <f>IF('Indicator Date hidden'!BY28="x","x",BX$2-'Indicator Date hidden'!BY28)</f>
        <v>#REF!</v>
      </c>
      <c r="BY27" s="5" t="e">
        <f t="shared" si="0"/>
        <v>#REF!</v>
      </c>
      <c r="BZ27" s="141" t="e">
        <f t="shared" si="1"/>
        <v>#REF!</v>
      </c>
      <c r="CA27" s="5">
        <f t="shared" si="2"/>
        <v>0</v>
      </c>
      <c r="CB27" s="141" t="e">
        <f t="shared" si="3"/>
        <v>#REF!</v>
      </c>
      <c r="CC27" s="144" t="e">
        <f t="shared" si="4"/>
        <v>#REF!</v>
      </c>
    </row>
    <row r="28" spans="1:81" x14ac:dyDescent="0.3">
      <c r="A28" t="s">
        <v>48</v>
      </c>
      <c r="B28" s="140" t="e">
        <f>IF('Indicator Date hidden'!C29="x","x",B$2-'Indicator Date hidden'!C29)</f>
        <v>#REF!</v>
      </c>
      <c r="C28" s="140" t="e">
        <f>IF('Indicator Date hidden'!D29="x","x",C$2-'Indicator Date hidden'!D29)</f>
        <v>#REF!</v>
      </c>
      <c r="D28" s="140" t="e">
        <f>IF('Indicator Date hidden'!E29="x","x",D$2-'Indicator Date hidden'!E29)</f>
        <v>#REF!</v>
      </c>
      <c r="E28" s="140" t="e">
        <f>IF('Indicator Date hidden'!F29="x","x",E$2-'Indicator Date hidden'!F29)</f>
        <v>#REF!</v>
      </c>
      <c r="F28" s="140" t="e">
        <f>IF('Indicator Date hidden'!G29="x","x",F$2-'Indicator Date hidden'!G29)</f>
        <v>#REF!</v>
      </c>
      <c r="G28" s="140" t="e">
        <f>IF('Indicator Date hidden'!H29="x","x",G$2-'Indicator Date hidden'!H29)</f>
        <v>#REF!</v>
      </c>
      <c r="H28" s="140" t="e">
        <f>IF('Indicator Date hidden'!I29="x","x",H$2-'Indicator Date hidden'!I29)</f>
        <v>#REF!</v>
      </c>
      <c r="I28" s="140" t="e">
        <f>IF('Indicator Date hidden'!J29="x","x",I$2-'Indicator Date hidden'!J29)</f>
        <v>#REF!</v>
      </c>
      <c r="J28" s="140" t="e">
        <f>IF('Indicator Date hidden'!K29="x","x",J$2-'Indicator Date hidden'!K29)</f>
        <v>#REF!</v>
      </c>
      <c r="K28" s="140" t="e">
        <f>IF('Indicator Date hidden'!L29="x","x",K$2-'Indicator Date hidden'!L29)</f>
        <v>#REF!</v>
      </c>
      <c r="L28" s="140" t="e">
        <f>IF('Indicator Date hidden'!M29="x","x",L$2-'Indicator Date hidden'!M29)</f>
        <v>#REF!</v>
      </c>
      <c r="M28" s="140" t="e">
        <f>IF('Indicator Date hidden'!N29="x","x",M$2-'Indicator Date hidden'!N29)</f>
        <v>#REF!</v>
      </c>
      <c r="N28" s="140" t="e">
        <f>IF('Indicator Date hidden'!O29="x","x",N$2-'Indicator Date hidden'!O29)</f>
        <v>#REF!</v>
      </c>
      <c r="O28" s="140" t="e">
        <f>IF('Indicator Date hidden'!P29="x","x",O$2-'Indicator Date hidden'!P29)</f>
        <v>#REF!</v>
      </c>
      <c r="P28" s="140" t="e">
        <f>IF('Indicator Date hidden'!Q29="x","x",P$2-'Indicator Date hidden'!Q29)</f>
        <v>#REF!</v>
      </c>
      <c r="Q28" s="140" t="e">
        <f>IF('Indicator Date hidden'!R29="x","x",Q$2-'Indicator Date hidden'!R29)</f>
        <v>#REF!</v>
      </c>
      <c r="R28" s="140" t="e">
        <f>IF('Indicator Date hidden'!S29="x","x",R$2-'Indicator Date hidden'!S29)</f>
        <v>#REF!</v>
      </c>
      <c r="S28" s="140" t="e">
        <f>IF('Indicator Date hidden'!T29="x","x",S$2-'Indicator Date hidden'!T29)</f>
        <v>#REF!</v>
      </c>
      <c r="T28" s="140" t="e">
        <f>IF('Indicator Date hidden'!U29="x","x",T$2-'Indicator Date hidden'!U29)</f>
        <v>#REF!</v>
      </c>
      <c r="U28" s="140" t="e">
        <f>IF('Indicator Date hidden'!V29="x","x",U$2-'Indicator Date hidden'!V29)</f>
        <v>#REF!</v>
      </c>
      <c r="V28" s="140" t="e">
        <f>IF('Indicator Date hidden'!W29="x","x",V$2-'Indicator Date hidden'!W29)</f>
        <v>#REF!</v>
      </c>
      <c r="W28" s="140" t="e">
        <f>IF('Indicator Date hidden'!X29="x","x",W$2-'Indicator Date hidden'!X29)</f>
        <v>#REF!</v>
      </c>
      <c r="X28" s="140" t="e">
        <f>IF('Indicator Date hidden'!Y29="x","x",X$2-'Indicator Date hidden'!Y29)</f>
        <v>#REF!</v>
      </c>
      <c r="Y28" s="140" t="e">
        <f>IF('Indicator Date hidden'!Z29="x","x",Y$2-'Indicator Date hidden'!Z29)</f>
        <v>#REF!</v>
      </c>
      <c r="Z28" s="140" t="e">
        <f>IF('Indicator Date hidden'!AA29="x","x",Z$2-'Indicator Date hidden'!AA29)</f>
        <v>#REF!</v>
      </c>
      <c r="AA28" s="140" t="e">
        <f>IF('Indicator Date hidden'!AB29="x","x",AA$2-'Indicator Date hidden'!AB29)</f>
        <v>#REF!</v>
      </c>
      <c r="AB28" s="140" t="e">
        <f>IF('Indicator Date hidden'!AC29="x","x",AB$2-'Indicator Date hidden'!AC29)</f>
        <v>#REF!</v>
      </c>
      <c r="AC28" s="140" t="e">
        <f>IF('Indicator Date hidden'!AD29="x","x",AC$2-'Indicator Date hidden'!AD29)</f>
        <v>#REF!</v>
      </c>
      <c r="AD28" s="140" t="e">
        <f>IF('Indicator Date hidden'!AE29="x","x",AD$2-'Indicator Date hidden'!AE29)</f>
        <v>#REF!</v>
      </c>
      <c r="AE28" s="140" t="e">
        <f>IF('Indicator Date hidden'!AF29="x","x",AE$2-'Indicator Date hidden'!AF29)</f>
        <v>#REF!</v>
      </c>
      <c r="AF28" s="140" t="e">
        <f>IF('Indicator Date hidden'!AG29="x","x",AF$2-'Indicator Date hidden'!AG29)</f>
        <v>#REF!</v>
      </c>
      <c r="AG28" s="140" t="e">
        <f>IF('Indicator Date hidden'!AH29="x","x",AG$2-'Indicator Date hidden'!AH29)</f>
        <v>#REF!</v>
      </c>
      <c r="AH28" s="140" t="e">
        <f>IF('Indicator Date hidden'!AI29="x","x",AH$2-'Indicator Date hidden'!AI29)</f>
        <v>#REF!</v>
      </c>
      <c r="AI28" s="140" t="e">
        <f>IF('Indicator Date hidden'!AJ29="x","x",AI$2-'Indicator Date hidden'!AJ29)</f>
        <v>#REF!</v>
      </c>
      <c r="AJ28" s="140" t="e">
        <f>IF('Indicator Date hidden'!AK29="x","x",AJ$2-'Indicator Date hidden'!AK29)</f>
        <v>#REF!</v>
      </c>
      <c r="AK28" s="140" t="e">
        <f>IF('Indicator Date hidden'!AL29="x","x",AK$2-'Indicator Date hidden'!AL29)</f>
        <v>#REF!</v>
      </c>
      <c r="AL28" s="140" t="e">
        <f>IF('Indicator Date hidden'!AM29="x","x",AL$2-'Indicator Date hidden'!AM29)</f>
        <v>#REF!</v>
      </c>
      <c r="AM28" s="140" t="e">
        <f>IF('Indicator Date hidden'!AN29="x","x",AM$2-'Indicator Date hidden'!AN29)</f>
        <v>#REF!</v>
      </c>
      <c r="AN28" s="140" t="e">
        <f>IF('Indicator Date hidden'!AO29="x","x",AN$2-'Indicator Date hidden'!AO29)</f>
        <v>#REF!</v>
      </c>
      <c r="AO28" s="140" t="e">
        <f>IF('Indicator Date hidden'!AP29="x","x",AO$2-'Indicator Date hidden'!AP29)</f>
        <v>#REF!</v>
      </c>
      <c r="AP28" s="140" t="e">
        <f>IF('Indicator Date hidden'!AQ29="x","x",AP$2-'Indicator Date hidden'!AQ29)</f>
        <v>#REF!</v>
      </c>
      <c r="AQ28" s="140" t="e">
        <f>IF('Indicator Date hidden'!AR29="x","x",AQ$2-'Indicator Date hidden'!AR29)</f>
        <v>#REF!</v>
      </c>
      <c r="AR28" s="140" t="e">
        <f>IF('Indicator Date hidden'!AS29="x","x",AR$2-'Indicator Date hidden'!AS29)</f>
        <v>#REF!</v>
      </c>
      <c r="AS28" s="140" t="e">
        <f>IF('Indicator Date hidden'!AT29="x","x",AS$2-'Indicator Date hidden'!AT29)</f>
        <v>#REF!</v>
      </c>
      <c r="AT28" s="140" t="e">
        <f>IF('Indicator Date hidden'!AU29="x","x",AT$2-'Indicator Date hidden'!AU29)</f>
        <v>#REF!</v>
      </c>
      <c r="AU28" s="140" t="e">
        <f>IF('Indicator Date hidden'!AV29="x","x",AU$2-'Indicator Date hidden'!AV29)</f>
        <v>#REF!</v>
      </c>
      <c r="AV28" s="140" t="e">
        <f>IF('Indicator Date hidden'!AW29="x","x",AV$2-'Indicator Date hidden'!AW29)</f>
        <v>#REF!</v>
      </c>
      <c r="AW28" s="140" t="e">
        <f>IF('Indicator Date hidden'!AX29="x","x",AW$2-'Indicator Date hidden'!AX29)</f>
        <v>#REF!</v>
      </c>
      <c r="AX28" s="140" t="e">
        <f>IF('Indicator Date hidden'!AY29="x","x",AX$2-'Indicator Date hidden'!AY29)</f>
        <v>#REF!</v>
      </c>
      <c r="AY28" s="140" t="e">
        <f>IF('Indicator Date hidden'!AZ29="x","x",AY$2-'Indicator Date hidden'!AZ29)</f>
        <v>#REF!</v>
      </c>
      <c r="AZ28" s="140" t="e">
        <f>IF('Indicator Date hidden'!BA29="x","x",AZ$2-'Indicator Date hidden'!BA29)</f>
        <v>#REF!</v>
      </c>
      <c r="BA28" s="140" t="e">
        <f>IF('Indicator Date hidden'!BB29="x","x",BA$2-'Indicator Date hidden'!BB29)</f>
        <v>#REF!</v>
      </c>
      <c r="BB28" s="140" t="e">
        <f>IF('Indicator Date hidden'!BC29="x","x",BB$2-'Indicator Date hidden'!BC29)</f>
        <v>#REF!</v>
      </c>
      <c r="BC28" s="140" t="e">
        <f>IF('Indicator Date hidden'!BD29="x","x",BC$2-'Indicator Date hidden'!BD29)</f>
        <v>#REF!</v>
      </c>
      <c r="BD28" s="140" t="e">
        <f>IF('Indicator Date hidden'!BE29="x","x",BD$2-'Indicator Date hidden'!BE29)</f>
        <v>#REF!</v>
      </c>
      <c r="BE28" s="140" t="e">
        <f>IF('Indicator Date hidden'!BF29="x","x",BE$2-'Indicator Date hidden'!BF29)</f>
        <v>#REF!</v>
      </c>
      <c r="BF28" s="140" t="e">
        <f>IF('Indicator Date hidden'!BG29="x","x",BF$2-'Indicator Date hidden'!BG29)</f>
        <v>#REF!</v>
      </c>
      <c r="BG28" s="140" t="e">
        <f>IF('Indicator Date hidden'!BH29="x","x",BG$2-'Indicator Date hidden'!BH29)</f>
        <v>#REF!</v>
      </c>
      <c r="BH28" s="140" t="e">
        <f>IF('Indicator Date hidden'!BI29="x","x",BH$2-'Indicator Date hidden'!BI29)</f>
        <v>#REF!</v>
      </c>
      <c r="BI28" s="140" t="e">
        <f>IF('Indicator Date hidden'!BJ29="x","x",BI$2-'Indicator Date hidden'!BJ29)</f>
        <v>#REF!</v>
      </c>
      <c r="BJ28" s="140" t="e">
        <f>IF('Indicator Date hidden'!BK29="x","x",BJ$2-'Indicator Date hidden'!BK29)</f>
        <v>#REF!</v>
      </c>
      <c r="BK28" s="140" t="e">
        <f>IF('Indicator Date hidden'!BL29="x","x",BK$2-'Indicator Date hidden'!BL29)</f>
        <v>#REF!</v>
      </c>
      <c r="BL28" s="140" t="e">
        <f>IF('Indicator Date hidden'!BM29="x","x",BL$2-'Indicator Date hidden'!BM29)</f>
        <v>#REF!</v>
      </c>
      <c r="BM28" s="140" t="e">
        <f>IF('Indicator Date hidden'!BN29="x","x",BM$2-'Indicator Date hidden'!BN29)</f>
        <v>#REF!</v>
      </c>
      <c r="BN28" s="140" t="e">
        <f>IF('Indicator Date hidden'!BO29="x","x",BN$2-'Indicator Date hidden'!BO29)</f>
        <v>#REF!</v>
      </c>
      <c r="BO28" s="140" t="e">
        <f>IF('Indicator Date hidden'!BP29="x","x",BO$2-'Indicator Date hidden'!BP29)</f>
        <v>#REF!</v>
      </c>
      <c r="BP28" s="140" t="e">
        <f>IF('Indicator Date hidden'!BQ29="x","x",BP$2-'Indicator Date hidden'!BQ29)</f>
        <v>#REF!</v>
      </c>
      <c r="BQ28" s="140" t="e">
        <f>IF('Indicator Date hidden'!BR29="x","x",BQ$2-'Indicator Date hidden'!BR29)</f>
        <v>#REF!</v>
      </c>
      <c r="BR28" s="140" t="e">
        <f>IF('Indicator Date hidden'!BS29="x","x",BR$2-'Indicator Date hidden'!BS29)</f>
        <v>#REF!</v>
      </c>
      <c r="BS28" s="140" t="e">
        <f>IF('Indicator Date hidden'!BT29="x","x",BS$2-'Indicator Date hidden'!BT29)</f>
        <v>#REF!</v>
      </c>
      <c r="BT28" s="140" t="e">
        <f>IF('Indicator Date hidden'!BU29="x","x",BT$2-'Indicator Date hidden'!BU29)</f>
        <v>#REF!</v>
      </c>
      <c r="BU28" s="140" t="e">
        <f>IF('Indicator Date hidden'!BV29="x","x",BU$2-'Indicator Date hidden'!BV29)</f>
        <v>#REF!</v>
      </c>
      <c r="BV28" s="140" t="e">
        <f>IF('Indicator Date hidden'!BW29="x","x",BV$2-'Indicator Date hidden'!BW29)</f>
        <v>#REF!</v>
      </c>
      <c r="BW28" s="140" t="e">
        <f>IF('Indicator Date hidden'!BX29="x","x",BW$2-'Indicator Date hidden'!BX29)</f>
        <v>#REF!</v>
      </c>
      <c r="BX28" s="140" t="e">
        <f>IF('Indicator Date hidden'!BY29="x","x",BX$2-'Indicator Date hidden'!BY29)</f>
        <v>#REF!</v>
      </c>
      <c r="BY28" s="5" t="e">
        <f t="shared" si="0"/>
        <v>#REF!</v>
      </c>
      <c r="BZ28" s="141" t="e">
        <f t="shared" si="1"/>
        <v>#REF!</v>
      </c>
      <c r="CA28" s="5">
        <f t="shared" si="2"/>
        <v>0</v>
      </c>
      <c r="CB28" s="141" t="e">
        <f t="shared" si="3"/>
        <v>#REF!</v>
      </c>
      <c r="CC28" s="144" t="e">
        <f t="shared" si="4"/>
        <v>#REF!</v>
      </c>
    </row>
    <row r="29" spans="1:81" x14ac:dyDescent="0.3">
      <c r="A29" t="s">
        <v>50</v>
      </c>
      <c r="B29" s="140" t="e">
        <f>IF('Indicator Date hidden'!C30="x","x",B$2-'Indicator Date hidden'!C30)</f>
        <v>#REF!</v>
      </c>
      <c r="C29" s="140" t="e">
        <f>IF('Indicator Date hidden'!D30="x","x",C$2-'Indicator Date hidden'!D30)</f>
        <v>#REF!</v>
      </c>
      <c r="D29" s="140" t="e">
        <f>IF('Indicator Date hidden'!E30="x","x",D$2-'Indicator Date hidden'!E30)</f>
        <v>#REF!</v>
      </c>
      <c r="E29" s="140" t="e">
        <f>IF('Indicator Date hidden'!F30="x","x",E$2-'Indicator Date hidden'!F30)</f>
        <v>#REF!</v>
      </c>
      <c r="F29" s="140" t="e">
        <f>IF('Indicator Date hidden'!G30="x","x",F$2-'Indicator Date hidden'!G30)</f>
        <v>#REF!</v>
      </c>
      <c r="G29" s="140" t="e">
        <f>IF('Indicator Date hidden'!H30="x","x",G$2-'Indicator Date hidden'!H30)</f>
        <v>#REF!</v>
      </c>
      <c r="H29" s="140" t="e">
        <f>IF('Indicator Date hidden'!I30="x","x",H$2-'Indicator Date hidden'!I30)</f>
        <v>#REF!</v>
      </c>
      <c r="I29" s="140" t="e">
        <f>IF('Indicator Date hidden'!J30="x","x",I$2-'Indicator Date hidden'!J30)</f>
        <v>#REF!</v>
      </c>
      <c r="J29" s="140" t="e">
        <f>IF('Indicator Date hidden'!K30="x","x",J$2-'Indicator Date hidden'!K30)</f>
        <v>#REF!</v>
      </c>
      <c r="K29" s="140" t="e">
        <f>IF('Indicator Date hidden'!L30="x","x",K$2-'Indicator Date hidden'!L30)</f>
        <v>#REF!</v>
      </c>
      <c r="L29" s="140" t="e">
        <f>IF('Indicator Date hidden'!M30="x","x",L$2-'Indicator Date hidden'!M30)</f>
        <v>#REF!</v>
      </c>
      <c r="M29" s="140" t="e">
        <f>IF('Indicator Date hidden'!N30="x","x",M$2-'Indicator Date hidden'!N30)</f>
        <v>#REF!</v>
      </c>
      <c r="N29" s="140" t="e">
        <f>IF('Indicator Date hidden'!O30="x","x",N$2-'Indicator Date hidden'!O30)</f>
        <v>#REF!</v>
      </c>
      <c r="O29" s="140" t="e">
        <f>IF('Indicator Date hidden'!P30="x","x",O$2-'Indicator Date hidden'!P30)</f>
        <v>#REF!</v>
      </c>
      <c r="P29" s="140" t="e">
        <f>IF('Indicator Date hidden'!Q30="x","x",P$2-'Indicator Date hidden'!Q30)</f>
        <v>#REF!</v>
      </c>
      <c r="Q29" s="140" t="e">
        <f>IF('Indicator Date hidden'!R30="x","x",Q$2-'Indicator Date hidden'!R30)</f>
        <v>#REF!</v>
      </c>
      <c r="R29" s="140" t="e">
        <f>IF('Indicator Date hidden'!S30="x","x",R$2-'Indicator Date hidden'!S30)</f>
        <v>#REF!</v>
      </c>
      <c r="S29" s="140" t="e">
        <f>IF('Indicator Date hidden'!T30="x","x",S$2-'Indicator Date hidden'!T30)</f>
        <v>#REF!</v>
      </c>
      <c r="T29" s="140" t="e">
        <f>IF('Indicator Date hidden'!U30="x","x",T$2-'Indicator Date hidden'!U30)</f>
        <v>#REF!</v>
      </c>
      <c r="U29" s="140" t="e">
        <f>IF('Indicator Date hidden'!V30="x","x",U$2-'Indicator Date hidden'!V30)</f>
        <v>#REF!</v>
      </c>
      <c r="V29" s="140" t="e">
        <f>IF('Indicator Date hidden'!W30="x","x",V$2-'Indicator Date hidden'!W30)</f>
        <v>#REF!</v>
      </c>
      <c r="W29" s="140" t="e">
        <f>IF('Indicator Date hidden'!X30="x","x",W$2-'Indicator Date hidden'!X30)</f>
        <v>#REF!</v>
      </c>
      <c r="X29" s="140" t="e">
        <f>IF('Indicator Date hidden'!Y30="x","x",X$2-'Indicator Date hidden'!Y30)</f>
        <v>#REF!</v>
      </c>
      <c r="Y29" s="140" t="e">
        <f>IF('Indicator Date hidden'!Z30="x","x",Y$2-'Indicator Date hidden'!Z30)</f>
        <v>#REF!</v>
      </c>
      <c r="Z29" s="140" t="e">
        <f>IF('Indicator Date hidden'!AA30="x","x",Z$2-'Indicator Date hidden'!AA30)</f>
        <v>#REF!</v>
      </c>
      <c r="AA29" s="140" t="e">
        <f>IF('Indicator Date hidden'!AB30="x","x",AA$2-'Indicator Date hidden'!AB30)</f>
        <v>#REF!</v>
      </c>
      <c r="AB29" s="140" t="e">
        <f>IF('Indicator Date hidden'!AC30="x","x",AB$2-'Indicator Date hidden'!AC30)</f>
        <v>#REF!</v>
      </c>
      <c r="AC29" s="140" t="e">
        <f>IF('Indicator Date hidden'!AD30="x","x",AC$2-'Indicator Date hidden'!AD30)</f>
        <v>#REF!</v>
      </c>
      <c r="AD29" s="140" t="e">
        <f>IF('Indicator Date hidden'!AE30="x","x",AD$2-'Indicator Date hidden'!AE30)</f>
        <v>#REF!</v>
      </c>
      <c r="AE29" s="140" t="e">
        <f>IF('Indicator Date hidden'!AF30="x","x",AE$2-'Indicator Date hidden'!AF30)</f>
        <v>#REF!</v>
      </c>
      <c r="AF29" s="140" t="e">
        <f>IF('Indicator Date hidden'!AG30="x","x",AF$2-'Indicator Date hidden'!AG30)</f>
        <v>#REF!</v>
      </c>
      <c r="AG29" s="140" t="e">
        <f>IF('Indicator Date hidden'!AH30="x","x",AG$2-'Indicator Date hidden'!AH30)</f>
        <v>#REF!</v>
      </c>
      <c r="AH29" s="140" t="e">
        <f>IF('Indicator Date hidden'!AI30="x","x",AH$2-'Indicator Date hidden'!AI30)</f>
        <v>#REF!</v>
      </c>
      <c r="AI29" s="140" t="e">
        <f>IF('Indicator Date hidden'!AJ30="x","x",AI$2-'Indicator Date hidden'!AJ30)</f>
        <v>#REF!</v>
      </c>
      <c r="AJ29" s="140" t="e">
        <f>IF('Indicator Date hidden'!AK30="x","x",AJ$2-'Indicator Date hidden'!AK30)</f>
        <v>#REF!</v>
      </c>
      <c r="AK29" s="140" t="e">
        <f>IF('Indicator Date hidden'!AL30="x","x",AK$2-'Indicator Date hidden'!AL30)</f>
        <v>#REF!</v>
      </c>
      <c r="AL29" s="140" t="e">
        <f>IF('Indicator Date hidden'!AM30="x","x",AL$2-'Indicator Date hidden'!AM30)</f>
        <v>#REF!</v>
      </c>
      <c r="AM29" s="140" t="e">
        <f>IF('Indicator Date hidden'!AN30="x","x",AM$2-'Indicator Date hidden'!AN30)</f>
        <v>#REF!</v>
      </c>
      <c r="AN29" s="140" t="e">
        <f>IF('Indicator Date hidden'!AO30="x","x",AN$2-'Indicator Date hidden'!AO30)</f>
        <v>#REF!</v>
      </c>
      <c r="AO29" s="140" t="e">
        <f>IF('Indicator Date hidden'!AP30="x","x",AO$2-'Indicator Date hidden'!AP30)</f>
        <v>#REF!</v>
      </c>
      <c r="AP29" s="140" t="e">
        <f>IF('Indicator Date hidden'!AQ30="x","x",AP$2-'Indicator Date hidden'!AQ30)</f>
        <v>#REF!</v>
      </c>
      <c r="AQ29" s="140" t="e">
        <f>IF('Indicator Date hidden'!AR30="x","x",AQ$2-'Indicator Date hidden'!AR30)</f>
        <v>#REF!</v>
      </c>
      <c r="AR29" s="140" t="e">
        <f>IF('Indicator Date hidden'!AS30="x","x",AR$2-'Indicator Date hidden'!AS30)</f>
        <v>#REF!</v>
      </c>
      <c r="AS29" s="140" t="e">
        <f>IF('Indicator Date hidden'!AT30="x","x",AS$2-'Indicator Date hidden'!AT30)</f>
        <v>#REF!</v>
      </c>
      <c r="AT29" s="140" t="e">
        <f>IF('Indicator Date hidden'!AU30="x","x",AT$2-'Indicator Date hidden'!AU30)</f>
        <v>#REF!</v>
      </c>
      <c r="AU29" s="140" t="e">
        <f>IF('Indicator Date hidden'!AV30="x","x",AU$2-'Indicator Date hidden'!AV30)</f>
        <v>#REF!</v>
      </c>
      <c r="AV29" s="140" t="e">
        <f>IF('Indicator Date hidden'!AW30="x","x",AV$2-'Indicator Date hidden'!AW30)</f>
        <v>#REF!</v>
      </c>
      <c r="AW29" s="140" t="e">
        <f>IF('Indicator Date hidden'!AX30="x","x",AW$2-'Indicator Date hidden'!AX30)</f>
        <v>#REF!</v>
      </c>
      <c r="AX29" s="140" t="e">
        <f>IF('Indicator Date hidden'!AY30="x","x",AX$2-'Indicator Date hidden'!AY30)</f>
        <v>#REF!</v>
      </c>
      <c r="AY29" s="140" t="e">
        <f>IF('Indicator Date hidden'!AZ30="x","x",AY$2-'Indicator Date hidden'!AZ30)</f>
        <v>#REF!</v>
      </c>
      <c r="AZ29" s="140" t="e">
        <f>IF('Indicator Date hidden'!BA30="x","x",AZ$2-'Indicator Date hidden'!BA30)</f>
        <v>#REF!</v>
      </c>
      <c r="BA29" s="140" t="e">
        <f>IF('Indicator Date hidden'!BB30="x","x",BA$2-'Indicator Date hidden'!BB30)</f>
        <v>#REF!</v>
      </c>
      <c r="BB29" s="140" t="e">
        <f>IF('Indicator Date hidden'!BC30="x","x",BB$2-'Indicator Date hidden'!BC30)</f>
        <v>#REF!</v>
      </c>
      <c r="BC29" s="140" t="e">
        <f>IF('Indicator Date hidden'!BD30="x","x",BC$2-'Indicator Date hidden'!BD30)</f>
        <v>#REF!</v>
      </c>
      <c r="BD29" s="140" t="e">
        <f>IF('Indicator Date hidden'!BE30="x","x",BD$2-'Indicator Date hidden'!BE30)</f>
        <v>#REF!</v>
      </c>
      <c r="BE29" s="140" t="e">
        <f>IF('Indicator Date hidden'!BF30="x","x",BE$2-'Indicator Date hidden'!BF30)</f>
        <v>#REF!</v>
      </c>
      <c r="BF29" s="140" t="e">
        <f>IF('Indicator Date hidden'!BG30="x","x",BF$2-'Indicator Date hidden'!BG30)</f>
        <v>#REF!</v>
      </c>
      <c r="BG29" s="140" t="e">
        <f>IF('Indicator Date hidden'!BH30="x","x",BG$2-'Indicator Date hidden'!BH30)</f>
        <v>#REF!</v>
      </c>
      <c r="BH29" s="140" t="e">
        <f>IF('Indicator Date hidden'!BI30="x","x",BH$2-'Indicator Date hidden'!BI30)</f>
        <v>#REF!</v>
      </c>
      <c r="BI29" s="140" t="e">
        <f>IF('Indicator Date hidden'!BJ30="x","x",BI$2-'Indicator Date hidden'!BJ30)</f>
        <v>#REF!</v>
      </c>
      <c r="BJ29" s="140" t="e">
        <f>IF('Indicator Date hidden'!BK30="x","x",BJ$2-'Indicator Date hidden'!BK30)</f>
        <v>#REF!</v>
      </c>
      <c r="BK29" s="140" t="e">
        <f>IF('Indicator Date hidden'!BL30="x","x",BK$2-'Indicator Date hidden'!BL30)</f>
        <v>#REF!</v>
      </c>
      <c r="BL29" s="140" t="e">
        <f>IF('Indicator Date hidden'!BM30="x","x",BL$2-'Indicator Date hidden'!BM30)</f>
        <v>#REF!</v>
      </c>
      <c r="BM29" s="140" t="e">
        <f>IF('Indicator Date hidden'!BN30="x","x",BM$2-'Indicator Date hidden'!BN30)</f>
        <v>#REF!</v>
      </c>
      <c r="BN29" s="140" t="e">
        <f>IF('Indicator Date hidden'!BO30="x","x",BN$2-'Indicator Date hidden'!BO30)</f>
        <v>#REF!</v>
      </c>
      <c r="BO29" s="140" t="e">
        <f>IF('Indicator Date hidden'!BP30="x","x",BO$2-'Indicator Date hidden'!BP30)</f>
        <v>#REF!</v>
      </c>
      <c r="BP29" s="140" t="e">
        <f>IF('Indicator Date hidden'!BQ30="x","x",BP$2-'Indicator Date hidden'!BQ30)</f>
        <v>#REF!</v>
      </c>
      <c r="BQ29" s="140" t="e">
        <f>IF('Indicator Date hidden'!BR30="x","x",BQ$2-'Indicator Date hidden'!BR30)</f>
        <v>#REF!</v>
      </c>
      <c r="BR29" s="140" t="e">
        <f>IF('Indicator Date hidden'!BS30="x","x",BR$2-'Indicator Date hidden'!BS30)</f>
        <v>#REF!</v>
      </c>
      <c r="BS29" s="140" t="e">
        <f>IF('Indicator Date hidden'!BT30="x","x",BS$2-'Indicator Date hidden'!BT30)</f>
        <v>#REF!</v>
      </c>
      <c r="BT29" s="140" t="e">
        <f>IF('Indicator Date hidden'!BU30="x","x",BT$2-'Indicator Date hidden'!BU30)</f>
        <v>#REF!</v>
      </c>
      <c r="BU29" s="140" t="e">
        <f>IF('Indicator Date hidden'!BV30="x","x",BU$2-'Indicator Date hidden'!BV30)</f>
        <v>#REF!</v>
      </c>
      <c r="BV29" s="140" t="e">
        <f>IF('Indicator Date hidden'!BW30="x","x",BV$2-'Indicator Date hidden'!BW30)</f>
        <v>#REF!</v>
      </c>
      <c r="BW29" s="140" t="e">
        <f>IF('Indicator Date hidden'!BX30="x","x",BW$2-'Indicator Date hidden'!BX30)</f>
        <v>#REF!</v>
      </c>
      <c r="BX29" s="140" t="e">
        <f>IF('Indicator Date hidden'!BY30="x","x",BX$2-'Indicator Date hidden'!BY30)</f>
        <v>#REF!</v>
      </c>
      <c r="BY29" s="5" t="e">
        <f t="shared" si="0"/>
        <v>#REF!</v>
      </c>
      <c r="BZ29" s="141" t="e">
        <f t="shared" si="1"/>
        <v>#REF!</v>
      </c>
      <c r="CA29" s="5">
        <f t="shared" si="2"/>
        <v>0</v>
      </c>
      <c r="CB29" s="141" t="e">
        <f t="shared" si="3"/>
        <v>#REF!</v>
      </c>
      <c r="CC29" s="144" t="e">
        <f t="shared" si="4"/>
        <v>#REF!</v>
      </c>
    </row>
    <row r="30" spans="1:81" x14ac:dyDescent="0.3">
      <c r="A30" t="s">
        <v>58</v>
      </c>
      <c r="B30" s="140" t="e">
        <f>IF('Indicator Date hidden'!C31="x","x",B$2-'Indicator Date hidden'!C31)</f>
        <v>#REF!</v>
      </c>
      <c r="C30" s="140" t="e">
        <f>IF('Indicator Date hidden'!D31="x","x",C$2-'Indicator Date hidden'!D31)</f>
        <v>#REF!</v>
      </c>
      <c r="D30" s="140" t="e">
        <f>IF('Indicator Date hidden'!E31="x","x",D$2-'Indicator Date hidden'!E31)</f>
        <v>#REF!</v>
      </c>
      <c r="E30" s="140" t="e">
        <f>IF('Indicator Date hidden'!F31="x","x",E$2-'Indicator Date hidden'!F31)</f>
        <v>#REF!</v>
      </c>
      <c r="F30" s="140" t="e">
        <f>IF('Indicator Date hidden'!G31="x","x",F$2-'Indicator Date hidden'!G31)</f>
        <v>#REF!</v>
      </c>
      <c r="G30" s="140" t="e">
        <f>IF('Indicator Date hidden'!H31="x","x",G$2-'Indicator Date hidden'!H31)</f>
        <v>#REF!</v>
      </c>
      <c r="H30" s="140" t="e">
        <f>IF('Indicator Date hidden'!I31="x","x",H$2-'Indicator Date hidden'!I31)</f>
        <v>#REF!</v>
      </c>
      <c r="I30" s="140" t="e">
        <f>IF('Indicator Date hidden'!J31="x","x",I$2-'Indicator Date hidden'!J31)</f>
        <v>#REF!</v>
      </c>
      <c r="J30" s="140" t="e">
        <f>IF('Indicator Date hidden'!K31="x","x",J$2-'Indicator Date hidden'!K31)</f>
        <v>#REF!</v>
      </c>
      <c r="K30" s="140" t="e">
        <f>IF('Indicator Date hidden'!L31="x","x",K$2-'Indicator Date hidden'!L31)</f>
        <v>#REF!</v>
      </c>
      <c r="L30" s="140" t="e">
        <f>IF('Indicator Date hidden'!M31="x","x",L$2-'Indicator Date hidden'!M31)</f>
        <v>#REF!</v>
      </c>
      <c r="M30" s="140" t="e">
        <f>IF('Indicator Date hidden'!N31="x","x",M$2-'Indicator Date hidden'!N31)</f>
        <v>#REF!</v>
      </c>
      <c r="N30" s="140" t="e">
        <f>IF('Indicator Date hidden'!O31="x","x",N$2-'Indicator Date hidden'!O31)</f>
        <v>#REF!</v>
      </c>
      <c r="O30" s="140" t="e">
        <f>IF('Indicator Date hidden'!P31="x","x",O$2-'Indicator Date hidden'!P31)</f>
        <v>#REF!</v>
      </c>
      <c r="P30" s="140" t="e">
        <f>IF('Indicator Date hidden'!Q31="x","x",P$2-'Indicator Date hidden'!Q31)</f>
        <v>#REF!</v>
      </c>
      <c r="Q30" s="140" t="e">
        <f>IF('Indicator Date hidden'!R31="x","x",Q$2-'Indicator Date hidden'!R31)</f>
        <v>#REF!</v>
      </c>
      <c r="R30" s="140" t="e">
        <f>IF('Indicator Date hidden'!S31="x","x",R$2-'Indicator Date hidden'!S31)</f>
        <v>#REF!</v>
      </c>
      <c r="S30" s="140" t="e">
        <f>IF('Indicator Date hidden'!T31="x","x",S$2-'Indicator Date hidden'!T31)</f>
        <v>#REF!</v>
      </c>
      <c r="T30" s="140" t="e">
        <f>IF('Indicator Date hidden'!U31="x","x",T$2-'Indicator Date hidden'!U31)</f>
        <v>#REF!</v>
      </c>
      <c r="U30" s="140" t="e">
        <f>IF('Indicator Date hidden'!V31="x","x",U$2-'Indicator Date hidden'!V31)</f>
        <v>#REF!</v>
      </c>
      <c r="V30" s="140" t="e">
        <f>IF('Indicator Date hidden'!W31="x","x",V$2-'Indicator Date hidden'!W31)</f>
        <v>#REF!</v>
      </c>
      <c r="W30" s="140" t="e">
        <f>IF('Indicator Date hidden'!X31="x","x",W$2-'Indicator Date hidden'!X31)</f>
        <v>#REF!</v>
      </c>
      <c r="X30" s="140" t="e">
        <f>IF('Indicator Date hidden'!Y31="x","x",X$2-'Indicator Date hidden'!Y31)</f>
        <v>#REF!</v>
      </c>
      <c r="Y30" s="140" t="e">
        <f>IF('Indicator Date hidden'!Z31="x","x",Y$2-'Indicator Date hidden'!Z31)</f>
        <v>#REF!</v>
      </c>
      <c r="Z30" s="140" t="e">
        <f>IF('Indicator Date hidden'!AA31="x","x",Z$2-'Indicator Date hidden'!AA31)</f>
        <v>#REF!</v>
      </c>
      <c r="AA30" s="140" t="e">
        <f>IF('Indicator Date hidden'!AB31="x","x",AA$2-'Indicator Date hidden'!AB31)</f>
        <v>#REF!</v>
      </c>
      <c r="AB30" s="140" t="e">
        <f>IF('Indicator Date hidden'!AC31="x","x",AB$2-'Indicator Date hidden'!AC31)</f>
        <v>#REF!</v>
      </c>
      <c r="AC30" s="140" t="e">
        <f>IF('Indicator Date hidden'!AD31="x","x",AC$2-'Indicator Date hidden'!AD31)</f>
        <v>#REF!</v>
      </c>
      <c r="AD30" s="140" t="e">
        <f>IF('Indicator Date hidden'!AE31="x","x",AD$2-'Indicator Date hidden'!AE31)</f>
        <v>#REF!</v>
      </c>
      <c r="AE30" s="140" t="e">
        <f>IF('Indicator Date hidden'!AF31="x","x",AE$2-'Indicator Date hidden'!AF31)</f>
        <v>#REF!</v>
      </c>
      <c r="AF30" s="140" t="e">
        <f>IF('Indicator Date hidden'!AG31="x","x",AF$2-'Indicator Date hidden'!AG31)</f>
        <v>#REF!</v>
      </c>
      <c r="AG30" s="140" t="e">
        <f>IF('Indicator Date hidden'!AH31="x","x",AG$2-'Indicator Date hidden'!AH31)</f>
        <v>#REF!</v>
      </c>
      <c r="AH30" s="140" t="e">
        <f>IF('Indicator Date hidden'!AI31="x","x",AH$2-'Indicator Date hidden'!AI31)</f>
        <v>#REF!</v>
      </c>
      <c r="AI30" s="140" t="e">
        <f>IF('Indicator Date hidden'!AJ31="x","x",AI$2-'Indicator Date hidden'!AJ31)</f>
        <v>#REF!</v>
      </c>
      <c r="AJ30" s="140" t="e">
        <f>IF('Indicator Date hidden'!AK31="x","x",AJ$2-'Indicator Date hidden'!AK31)</f>
        <v>#REF!</v>
      </c>
      <c r="AK30" s="140" t="e">
        <f>IF('Indicator Date hidden'!AL31="x","x",AK$2-'Indicator Date hidden'!AL31)</f>
        <v>#REF!</v>
      </c>
      <c r="AL30" s="140" t="e">
        <f>IF('Indicator Date hidden'!AM31="x","x",AL$2-'Indicator Date hidden'!AM31)</f>
        <v>#REF!</v>
      </c>
      <c r="AM30" s="140" t="e">
        <f>IF('Indicator Date hidden'!AN31="x","x",AM$2-'Indicator Date hidden'!AN31)</f>
        <v>#REF!</v>
      </c>
      <c r="AN30" s="140" t="e">
        <f>IF('Indicator Date hidden'!AO31="x","x",AN$2-'Indicator Date hidden'!AO31)</f>
        <v>#REF!</v>
      </c>
      <c r="AO30" s="140" t="e">
        <f>IF('Indicator Date hidden'!AP31="x","x",AO$2-'Indicator Date hidden'!AP31)</f>
        <v>#REF!</v>
      </c>
      <c r="AP30" s="140" t="e">
        <f>IF('Indicator Date hidden'!AQ31="x","x",AP$2-'Indicator Date hidden'!AQ31)</f>
        <v>#REF!</v>
      </c>
      <c r="AQ30" s="140" t="e">
        <f>IF('Indicator Date hidden'!AR31="x","x",AQ$2-'Indicator Date hidden'!AR31)</f>
        <v>#REF!</v>
      </c>
      <c r="AR30" s="140" t="e">
        <f>IF('Indicator Date hidden'!AS31="x","x",AR$2-'Indicator Date hidden'!AS31)</f>
        <v>#REF!</v>
      </c>
      <c r="AS30" s="140" t="e">
        <f>IF('Indicator Date hidden'!AT31="x","x",AS$2-'Indicator Date hidden'!AT31)</f>
        <v>#REF!</v>
      </c>
      <c r="AT30" s="140" t="e">
        <f>IF('Indicator Date hidden'!AU31="x","x",AT$2-'Indicator Date hidden'!AU31)</f>
        <v>#REF!</v>
      </c>
      <c r="AU30" s="140" t="e">
        <f>IF('Indicator Date hidden'!AV31="x","x",AU$2-'Indicator Date hidden'!AV31)</f>
        <v>#REF!</v>
      </c>
      <c r="AV30" s="140" t="e">
        <f>IF('Indicator Date hidden'!AW31="x","x",AV$2-'Indicator Date hidden'!AW31)</f>
        <v>#REF!</v>
      </c>
      <c r="AW30" s="140" t="e">
        <f>IF('Indicator Date hidden'!AX31="x","x",AW$2-'Indicator Date hidden'!AX31)</f>
        <v>#REF!</v>
      </c>
      <c r="AX30" s="140" t="e">
        <f>IF('Indicator Date hidden'!AY31="x","x",AX$2-'Indicator Date hidden'!AY31)</f>
        <v>#REF!</v>
      </c>
      <c r="AY30" s="140" t="e">
        <f>IF('Indicator Date hidden'!AZ31="x","x",AY$2-'Indicator Date hidden'!AZ31)</f>
        <v>#REF!</v>
      </c>
      <c r="AZ30" s="140" t="e">
        <f>IF('Indicator Date hidden'!BA31="x","x",AZ$2-'Indicator Date hidden'!BA31)</f>
        <v>#REF!</v>
      </c>
      <c r="BA30" s="140" t="e">
        <f>IF('Indicator Date hidden'!BB31="x","x",BA$2-'Indicator Date hidden'!BB31)</f>
        <v>#REF!</v>
      </c>
      <c r="BB30" s="140" t="e">
        <f>IF('Indicator Date hidden'!BC31="x","x",BB$2-'Indicator Date hidden'!BC31)</f>
        <v>#REF!</v>
      </c>
      <c r="BC30" s="140" t="e">
        <f>IF('Indicator Date hidden'!BD31="x","x",BC$2-'Indicator Date hidden'!BD31)</f>
        <v>#REF!</v>
      </c>
      <c r="BD30" s="140" t="e">
        <f>IF('Indicator Date hidden'!BE31="x","x",BD$2-'Indicator Date hidden'!BE31)</f>
        <v>#REF!</v>
      </c>
      <c r="BE30" s="140" t="e">
        <f>IF('Indicator Date hidden'!BF31="x","x",BE$2-'Indicator Date hidden'!BF31)</f>
        <v>#REF!</v>
      </c>
      <c r="BF30" s="140" t="e">
        <f>IF('Indicator Date hidden'!BG31="x","x",BF$2-'Indicator Date hidden'!BG31)</f>
        <v>#REF!</v>
      </c>
      <c r="BG30" s="140" t="e">
        <f>IF('Indicator Date hidden'!BH31="x","x",BG$2-'Indicator Date hidden'!BH31)</f>
        <v>#REF!</v>
      </c>
      <c r="BH30" s="140" t="e">
        <f>IF('Indicator Date hidden'!BI31="x","x",BH$2-'Indicator Date hidden'!BI31)</f>
        <v>#REF!</v>
      </c>
      <c r="BI30" s="140" t="e">
        <f>IF('Indicator Date hidden'!BJ31="x","x",BI$2-'Indicator Date hidden'!BJ31)</f>
        <v>#REF!</v>
      </c>
      <c r="BJ30" s="140" t="e">
        <f>IF('Indicator Date hidden'!BK31="x","x",BJ$2-'Indicator Date hidden'!BK31)</f>
        <v>#REF!</v>
      </c>
      <c r="BK30" s="140" t="e">
        <f>IF('Indicator Date hidden'!BL31="x","x",BK$2-'Indicator Date hidden'!BL31)</f>
        <v>#REF!</v>
      </c>
      <c r="BL30" s="140" t="e">
        <f>IF('Indicator Date hidden'!BM31="x","x",BL$2-'Indicator Date hidden'!BM31)</f>
        <v>#REF!</v>
      </c>
      <c r="BM30" s="140" t="e">
        <f>IF('Indicator Date hidden'!BN31="x","x",BM$2-'Indicator Date hidden'!BN31)</f>
        <v>#REF!</v>
      </c>
      <c r="BN30" s="140" t="e">
        <f>IF('Indicator Date hidden'!BO31="x","x",BN$2-'Indicator Date hidden'!BO31)</f>
        <v>#REF!</v>
      </c>
      <c r="BO30" s="140" t="e">
        <f>IF('Indicator Date hidden'!BP31="x","x",BO$2-'Indicator Date hidden'!BP31)</f>
        <v>#REF!</v>
      </c>
      <c r="BP30" s="140" t="e">
        <f>IF('Indicator Date hidden'!BQ31="x","x",BP$2-'Indicator Date hidden'!BQ31)</f>
        <v>#REF!</v>
      </c>
      <c r="BQ30" s="140" t="e">
        <f>IF('Indicator Date hidden'!BR31="x","x",BQ$2-'Indicator Date hidden'!BR31)</f>
        <v>#REF!</v>
      </c>
      <c r="BR30" s="140" t="e">
        <f>IF('Indicator Date hidden'!BS31="x","x",BR$2-'Indicator Date hidden'!BS31)</f>
        <v>#REF!</v>
      </c>
      <c r="BS30" s="140" t="e">
        <f>IF('Indicator Date hidden'!BT31="x","x",BS$2-'Indicator Date hidden'!BT31)</f>
        <v>#REF!</v>
      </c>
      <c r="BT30" s="140" t="e">
        <f>IF('Indicator Date hidden'!BU31="x","x",BT$2-'Indicator Date hidden'!BU31)</f>
        <v>#REF!</v>
      </c>
      <c r="BU30" s="140" t="e">
        <f>IF('Indicator Date hidden'!BV31="x","x",BU$2-'Indicator Date hidden'!BV31)</f>
        <v>#REF!</v>
      </c>
      <c r="BV30" s="140" t="e">
        <f>IF('Indicator Date hidden'!BW31="x","x",BV$2-'Indicator Date hidden'!BW31)</f>
        <v>#REF!</v>
      </c>
      <c r="BW30" s="140" t="e">
        <f>IF('Indicator Date hidden'!BX31="x","x",BW$2-'Indicator Date hidden'!BX31)</f>
        <v>#REF!</v>
      </c>
      <c r="BX30" s="140" t="e">
        <f>IF('Indicator Date hidden'!BY31="x","x",BX$2-'Indicator Date hidden'!BY31)</f>
        <v>#REF!</v>
      </c>
      <c r="BY30" s="5" t="e">
        <f t="shared" si="0"/>
        <v>#REF!</v>
      </c>
      <c r="BZ30" s="141" t="e">
        <f t="shared" si="1"/>
        <v>#REF!</v>
      </c>
      <c r="CA30" s="5">
        <f t="shared" si="2"/>
        <v>0</v>
      </c>
      <c r="CB30" s="141" t="e">
        <f t="shared" si="3"/>
        <v>#REF!</v>
      </c>
      <c r="CC30" s="144" t="e">
        <f t="shared" si="4"/>
        <v>#REF!</v>
      </c>
    </row>
    <row r="31" spans="1:81" x14ac:dyDescent="0.3">
      <c r="A31" t="s">
        <v>52</v>
      </c>
      <c r="B31" s="140" t="e">
        <f>IF('Indicator Date hidden'!C32="x","x",B$2-'Indicator Date hidden'!C32)</f>
        <v>#REF!</v>
      </c>
      <c r="C31" s="140" t="e">
        <f>IF('Indicator Date hidden'!D32="x","x",C$2-'Indicator Date hidden'!D32)</f>
        <v>#REF!</v>
      </c>
      <c r="D31" s="140" t="e">
        <f>IF('Indicator Date hidden'!E32="x","x",D$2-'Indicator Date hidden'!E32)</f>
        <v>#REF!</v>
      </c>
      <c r="E31" s="140" t="e">
        <f>IF('Indicator Date hidden'!F32="x","x",E$2-'Indicator Date hidden'!F32)</f>
        <v>#REF!</v>
      </c>
      <c r="F31" s="140" t="e">
        <f>IF('Indicator Date hidden'!G32="x","x",F$2-'Indicator Date hidden'!G32)</f>
        <v>#REF!</v>
      </c>
      <c r="G31" s="140" t="e">
        <f>IF('Indicator Date hidden'!H32="x","x",G$2-'Indicator Date hidden'!H32)</f>
        <v>#REF!</v>
      </c>
      <c r="H31" s="140" t="e">
        <f>IF('Indicator Date hidden'!I32="x","x",H$2-'Indicator Date hidden'!I32)</f>
        <v>#REF!</v>
      </c>
      <c r="I31" s="140" t="e">
        <f>IF('Indicator Date hidden'!J32="x","x",I$2-'Indicator Date hidden'!J32)</f>
        <v>#REF!</v>
      </c>
      <c r="J31" s="140" t="e">
        <f>IF('Indicator Date hidden'!K32="x","x",J$2-'Indicator Date hidden'!K32)</f>
        <v>#REF!</v>
      </c>
      <c r="K31" s="140" t="e">
        <f>IF('Indicator Date hidden'!L32="x","x",K$2-'Indicator Date hidden'!L32)</f>
        <v>#REF!</v>
      </c>
      <c r="L31" s="140" t="e">
        <f>IF('Indicator Date hidden'!M32="x","x",L$2-'Indicator Date hidden'!M32)</f>
        <v>#REF!</v>
      </c>
      <c r="M31" s="140" t="e">
        <f>IF('Indicator Date hidden'!N32="x","x",M$2-'Indicator Date hidden'!N32)</f>
        <v>#REF!</v>
      </c>
      <c r="N31" s="140" t="e">
        <f>IF('Indicator Date hidden'!O32="x","x",N$2-'Indicator Date hidden'!O32)</f>
        <v>#REF!</v>
      </c>
      <c r="O31" s="140" t="e">
        <f>IF('Indicator Date hidden'!P32="x","x",O$2-'Indicator Date hidden'!P32)</f>
        <v>#REF!</v>
      </c>
      <c r="P31" s="140" t="e">
        <f>IF('Indicator Date hidden'!Q32="x","x",P$2-'Indicator Date hidden'!Q32)</f>
        <v>#REF!</v>
      </c>
      <c r="Q31" s="140" t="e">
        <f>IF('Indicator Date hidden'!R32="x","x",Q$2-'Indicator Date hidden'!R32)</f>
        <v>#REF!</v>
      </c>
      <c r="R31" s="140" t="e">
        <f>IF('Indicator Date hidden'!S32="x","x",R$2-'Indicator Date hidden'!S32)</f>
        <v>#REF!</v>
      </c>
      <c r="S31" s="140" t="e">
        <f>IF('Indicator Date hidden'!T32="x","x",S$2-'Indicator Date hidden'!T32)</f>
        <v>#REF!</v>
      </c>
      <c r="T31" s="140" t="e">
        <f>IF('Indicator Date hidden'!U32="x","x",T$2-'Indicator Date hidden'!U32)</f>
        <v>#REF!</v>
      </c>
      <c r="U31" s="140" t="e">
        <f>IF('Indicator Date hidden'!V32="x","x",U$2-'Indicator Date hidden'!V32)</f>
        <v>#REF!</v>
      </c>
      <c r="V31" s="140" t="e">
        <f>IF('Indicator Date hidden'!W32="x","x",V$2-'Indicator Date hidden'!W32)</f>
        <v>#REF!</v>
      </c>
      <c r="W31" s="140" t="e">
        <f>IF('Indicator Date hidden'!X32="x","x",W$2-'Indicator Date hidden'!X32)</f>
        <v>#REF!</v>
      </c>
      <c r="X31" s="140" t="e">
        <f>IF('Indicator Date hidden'!Y32="x","x",X$2-'Indicator Date hidden'!Y32)</f>
        <v>#REF!</v>
      </c>
      <c r="Y31" s="140" t="e">
        <f>IF('Indicator Date hidden'!Z32="x","x",Y$2-'Indicator Date hidden'!Z32)</f>
        <v>#REF!</v>
      </c>
      <c r="Z31" s="140" t="e">
        <f>IF('Indicator Date hidden'!AA32="x","x",Z$2-'Indicator Date hidden'!AA32)</f>
        <v>#REF!</v>
      </c>
      <c r="AA31" s="140" t="e">
        <f>IF('Indicator Date hidden'!AB32="x","x",AA$2-'Indicator Date hidden'!AB32)</f>
        <v>#REF!</v>
      </c>
      <c r="AB31" s="140" t="e">
        <f>IF('Indicator Date hidden'!AC32="x","x",AB$2-'Indicator Date hidden'!AC32)</f>
        <v>#REF!</v>
      </c>
      <c r="AC31" s="140" t="e">
        <f>IF('Indicator Date hidden'!AD32="x","x",AC$2-'Indicator Date hidden'!AD32)</f>
        <v>#REF!</v>
      </c>
      <c r="AD31" s="140" t="e">
        <f>IF('Indicator Date hidden'!AE32="x","x",AD$2-'Indicator Date hidden'!AE32)</f>
        <v>#REF!</v>
      </c>
      <c r="AE31" s="140" t="e">
        <f>IF('Indicator Date hidden'!AF32="x","x",AE$2-'Indicator Date hidden'!AF32)</f>
        <v>#REF!</v>
      </c>
      <c r="AF31" s="140" t="e">
        <f>IF('Indicator Date hidden'!AG32="x","x",AF$2-'Indicator Date hidden'!AG32)</f>
        <v>#REF!</v>
      </c>
      <c r="AG31" s="140" t="e">
        <f>IF('Indicator Date hidden'!AH32="x","x",AG$2-'Indicator Date hidden'!AH32)</f>
        <v>#REF!</v>
      </c>
      <c r="AH31" s="140" t="e">
        <f>IF('Indicator Date hidden'!AI32="x","x",AH$2-'Indicator Date hidden'!AI32)</f>
        <v>#REF!</v>
      </c>
      <c r="AI31" s="140" t="e">
        <f>IF('Indicator Date hidden'!AJ32="x","x",AI$2-'Indicator Date hidden'!AJ32)</f>
        <v>#REF!</v>
      </c>
      <c r="AJ31" s="140" t="e">
        <f>IF('Indicator Date hidden'!AK32="x","x",AJ$2-'Indicator Date hidden'!AK32)</f>
        <v>#REF!</v>
      </c>
      <c r="AK31" s="140" t="e">
        <f>IF('Indicator Date hidden'!AL32="x","x",AK$2-'Indicator Date hidden'!AL32)</f>
        <v>#REF!</v>
      </c>
      <c r="AL31" s="140" t="e">
        <f>IF('Indicator Date hidden'!AM32="x","x",AL$2-'Indicator Date hidden'!AM32)</f>
        <v>#REF!</v>
      </c>
      <c r="AM31" s="140" t="e">
        <f>IF('Indicator Date hidden'!AN32="x","x",AM$2-'Indicator Date hidden'!AN32)</f>
        <v>#REF!</v>
      </c>
      <c r="AN31" s="140" t="e">
        <f>IF('Indicator Date hidden'!AO32="x","x",AN$2-'Indicator Date hidden'!AO32)</f>
        <v>#REF!</v>
      </c>
      <c r="AO31" s="140" t="e">
        <f>IF('Indicator Date hidden'!AP32="x","x",AO$2-'Indicator Date hidden'!AP32)</f>
        <v>#REF!</v>
      </c>
      <c r="AP31" s="140" t="e">
        <f>IF('Indicator Date hidden'!AQ32="x","x",AP$2-'Indicator Date hidden'!AQ32)</f>
        <v>#REF!</v>
      </c>
      <c r="AQ31" s="140" t="e">
        <f>IF('Indicator Date hidden'!AR32="x","x",AQ$2-'Indicator Date hidden'!AR32)</f>
        <v>#REF!</v>
      </c>
      <c r="AR31" s="140" t="e">
        <f>IF('Indicator Date hidden'!AS32="x","x",AR$2-'Indicator Date hidden'!AS32)</f>
        <v>#REF!</v>
      </c>
      <c r="AS31" s="140" t="e">
        <f>IF('Indicator Date hidden'!AT32="x","x",AS$2-'Indicator Date hidden'!AT32)</f>
        <v>#REF!</v>
      </c>
      <c r="AT31" s="140" t="e">
        <f>IF('Indicator Date hidden'!AU32="x","x",AT$2-'Indicator Date hidden'!AU32)</f>
        <v>#REF!</v>
      </c>
      <c r="AU31" s="140" t="e">
        <f>IF('Indicator Date hidden'!AV32="x","x",AU$2-'Indicator Date hidden'!AV32)</f>
        <v>#REF!</v>
      </c>
      <c r="AV31" s="140" t="e">
        <f>IF('Indicator Date hidden'!AW32="x","x",AV$2-'Indicator Date hidden'!AW32)</f>
        <v>#REF!</v>
      </c>
      <c r="AW31" s="140" t="e">
        <f>IF('Indicator Date hidden'!AX32="x","x",AW$2-'Indicator Date hidden'!AX32)</f>
        <v>#REF!</v>
      </c>
      <c r="AX31" s="140" t="e">
        <f>IF('Indicator Date hidden'!AY32="x","x",AX$2-'Indicator Date hidden'!AY32)</f>
        <v>#REF!</v>
      </c>
      <c r="AY31" s="140" t="e">
        <f>IF('Indicator Date hidden'!AZ32="x","x",AY$2-'Indicator Date hidden'!AZ32)</f>
        <v>#REF!</v>
      </c>
      <c r="AZ31" s="140" t="e">
        <f>IF('Indicator Date hidden'!BA32="x","x",AZ$2-'Indicator Date hidden'!BA32)</f>
        <v>#REF!</v>
      </c>
      <c r="BA31" s="140" t="e">
        <f>IF('Indicator Date hidden'!BB32="x","x",BA$2-'Indicator Date hidden'!BB32)</f>
        <v>#REF!</v>
      </c>
      <c r="BB31" s="140" t="e">
        <f>IF('Indicator Date hidden'!BC32="x","x",BB$2-'Indicator Date hidden'!BC32)</f>
        <v>#REF!</v>
      </c>
      <c r="BC31" s="140" t="e">
        <f>IF('Indicator Date hidden'!BD32="x","x",BC$2-'Indicator Date hidden'!BD32)</f>
        <v>#REF!</v>
      </c>
      <c r="BD31" s="140" t="e">
        <f>IF('Indicator Date hidden'!BE32="x","x",BD$2-'Indicator Date hidden'!BE32)</f>
        <v>#REF!</v>
      </c>
      <c r="BE31" s="140" t="e">
        <f>IF('Indicator Date hidden'!BF32="x","x",BE$2-'Indicator Date hidden'!BF32)</f>
        <v>#REF!</v>
      </c>
      <c r="BF31" s="140" t="e">
        <f>IF('Indicator Date hidden'!BG32="x","x",BF$2-'Indicator Date hidden'!BG32)</f>
        <v>#REF!</v>
      </c>
      <c r="BG31" s="140" t="e">
        <f>IF('Indicator Date hidden'!BH32="x","x",BG$2-'Indicator Date hidden'!BH32)</f>
        <v>#REF!</v>
      </c>
      <c r="BH31" s="140" t="e">
        <f>IF('Indicator Date hidden'!BI32="x","x",BH$2-'Indicator Date hidden'!BI32)</f>
        <v>#REF!</v>
      </c>
      <c r="BI31" s="140" t="e">
        <f>IF('Indicator Date hidden'!BJ32="x","x",BI$2-'Indicator Date hidden'!BJ32)</f>
        <v>#REF!</v>
      </c>
      <c r="BJ31" s="140" t="e">
        <f>IF('Indicator Date hidden'!BK32="x","x",BJ$2-'Indicator Date hidden'!BK32)</f>
        <v>#REF!</v>
      </c>
      <c r="BK31" s="140" t="e">
        <f>IF('Indicator Date hidden'!BL32="x","x",BK$2-'Indicator Date hidden'!BL32)</f>
        <v>#REF!</v>
      </c>
      <c r="BL31" s="140" t="e">
        <f>IF('Indicator Date hidden'!BM32="x","x",BL$2-'Indicator Date hidden'!BM32)</f>
        <v>#REF!</v>
      </c>
      <c r="BM31" s="140" t="e">
        <f>IF('Indicator Date hidden'!BN32="x","x",BM$2-'Indicator Date hidden'!BN32)</f>
        <v>#REF!</v>
      </c>
      <c r="BN31" s="140" t="e">
        <f>IF('Indicator Date hidden'!BO32="x","x",BN$2-'Indicator Date hidden'!BO32)</f>
        <v>#REF!</v>
      </c>
      <c r="BO31" s="140" t="e">
        <f>IF('Indicator Date hidden'!BP32="x","x",BO$2-'Indicator Date hidden'!BP32)</f>
        <v>#REF!</v>
      </c>
      <c r="BP31" s="140" t="e">
        <f>IF('Indicator Date hidden'!BQ32="x","x",BP$2-'Indicator Date hidden'!BQ32)</f>
        <v>#REF!</v>
      </c>
      <c r="BQ31" s="140" t="e">
        <f>IF('Indicator Date hidden'!BR32="x","x",BQ$2-'Indicator Date hidden'!BR32)</f>
        <v>#REF!</v>
      </c>
      <c r="BR31" s="140" t="e">
        <f>IF('Indicator Date hidden'!BS32="x","x",BR$2-'Indicator Date hidden'!BS32)</f>
        <v>#REF!</v>
      </c>
      <c r="BS31" s="140" t="e">
        <f>IF('Indicator Date hidden'!BT32="x","x",BS$2-'Indicator Date hidden'!BT32)</f>
        <v>#REF!</v>
      </c>
      <c r="BT31" s="140" t="e">
        <f>IF('Indicator Date hidden'!BU32="x","x",BT$2-'Indicator Date hidden'!BU32)</f>
        <v>#REF!</v>
      </c>
      <c r="BU31" s="140" t="e">
        <f>IF('Indicator Date hidden'!BV32="x","x",BU$2-'Indicator Date hidden'!BV32)</f>
        <v>#REF!</v>
      </c>
      <c r="BV31" s="140" t="e">
        <f>IF('Indicator Date hidden'!BW32="x","x",BV$2-'Indicator Date hidden'!BW32)</f>
        <v>#REF!</v>
      </c>
      <c r="BW31" s="140" t="e">
        <f>IF('Indicator Date hidden'!BX32="x","x",BW$2-'Indicator Date hidden'!BX32)</f>
        <v>#REF!</v>
      </c>
      <c r="BX31" s="140" t="e">
        <f>IF('Indicator Date hidden'!BY32="x","x",BX$2-'Indicator Date hidden'!BY32)</f>
        <v>#REF!</v>
      </c>
      <c r="BY31" s="5" t="e">
        <f t="shared" si="0"/>
        <v>#REF!</v>
      </c>
      <c r="BZ31" s="141" t="e">
        <f t="shared" si="1"/>
        <v>#REF!</v>
      </c>
      <c r="CA31" s="5">
        <f t="shared" si="2"/>
        <v>0</v>
      </c>
      <c r="CB31" s="141" t="e">
        <f t="shared" si="3"/>
        <v>#REF!</v>
      </c>
      <c r="CC31" s="144" t="e">
        <f t="shared" si="4"/>
        <v>#REF!</v>
      </c>
    </row>
    <row r="32" spans="1:81" x14ac:dyDescent="0.3">
      <c r="A32" t="s">
        <v>54</v>
      </c>
      <c r="B32" s="140" t="e">
        <f>IF('Indicator Date hidden'!C33="x","x",B$2-'Indicator Date hidden'!C33)</f>
        <v>#REF!</v>
      </c>
      <c r="C32" s="140" t="e">
        <f>IF('Indicator Date hidden'!D33="x","x",C$2-'Indicator Date hidden'!D33)</f>
        <v>#REF!</v>
      </c>
      <c r="D32" s="140" t="e">
        <f>IF('Indicator Date hidden'!E33="x","x",D$2-'Indicator Date hidden'!E33)</f>
        <v>#REF!</v>
      </c>
      <c r="E32" s="140" t="e">
        <f>IF('Indicator Date hidden'!F33="x","x",E$2-'Indicator Date hidden'!F33)</f>
        <v>#REF!</v>
      </c>
      <c r="F32" s="140" t="e">
        <f>IF('Indicator Date hidden'!G33="x","x",F$2-'Indicator Date hidden'!G33)</f>
        <v>#REF!</v>
      </c>
      <c r="G32" s="140" t="e">
        <f>IF('Indicator Date hidden'!H33="x","x",G$2-'Indicator Date hidden'!H33)</f>
        <v>#REF!</v>
      </c>
      <c r="H32" s="140" t="e">
        <f>IF('Indicator Date hidden'!I33="x","x",H$2-'Indicator Date hidden'!I33)</f>
        <v>#REF!</v>
      </c>
      <c r="I32" s="140" t="e">
        <f>IF('Indicator Date hidden'!J33="x","x",I$2-'Indicator Date hidden'!J33)</f>
        <v>#REF!</v>
      </c>
      <c r="J32" s="140" t="e">
        <f>IF('Indicator Date hidden'!K33="x","x",J$2-'Indicator Date hidden'!K33)</f>
        <v>#REF!</v>
      </c>
      <c r="K32" s="140" t="e">
        <f>IF('Indicator Date hidden'!L33="x","x",K$2-'Indicator Date hidden'!L33)</f>
        <v>#REF!</v>
      </c>
      <c r="L32" s="140" t="e">
        <f>IF('Indicator Date hidden'!M33="x","x",L$2-'Indicator Date hidden'!M33)</f>
        <v>#REF!</v>
      </c>
      <c r="M32" s="140" t="e">
        <f>IF('Indicator Date hidden'!N33="x","x",M$2-'Indicator Date hidden'!N33)</f>
        <v>#REF!</v>
      </c>
      <c r="N32" s="140" t="e">
        <f>IF('Indicator Date hidden'!O33="x","x",N$2-'Indicator Date hidden'!O33)</f>
        <v>#REF!</v>
      </c>
      <c r="O32" s="140" t="e">
        <f>IF('Indicator Date hidden'!P33="x","x",O$2-'Indicator Date hidden'!P33)</f>
        <v>#REF!</v>
      </c>
      <c r="P32" s="140" t="e">
        <f>IF('Indicator Date hidden'!Q33="x","x",P$2-'Indicator Date hidden'!Q33)</f>
        <v>#REF!</v>
      </c>
      <c r="Q32" s="140" t="e">
        <f>IF('Indicator Date hidden'!R33="x","x",Q$2-'Indicator Date hidden'!R33)</f>
        <v>#REF!</v>
      </c>
      <c r="R32" s="140" t="e">
        <f>IF('Indicator Date hidden'!S33="x","x",R$2-'Indicator Date hidden'!S33)</f>
        <v>#REF!</v>
      </c>
      <c r="S32" s="140" t="e">
        <f>IF('Indicator Date hidden'!T33="x","x",S$2-'Indicator Date hidden'!T33)</f>
        <v>#REF!</v>
      </c>
      <c r="T32" s="140" t="e">
        <f>IF('Indicator Date hidden'!U33="x","x",T$2-'Indicator Date hidden'!U33)</f>
        <v>#REF!</v>
      </c>
      <c r="U32" s="140" t="e">
        <f>IF('Indicator Date hidden'!V33="x","x",U$2-'Indicator Date hidden'!V33)</f>
        <v>#REF!</v>
      </c>
      <c r="V32" s="140" t="e">
        <f>IF('Indicator Date hidden'!W33="x","x",V$2-'Indicator Date hidden'!W33)</f>
        <v>#REF!</v>
      </c>
      <c r="W32" s="140" t="e">
        <f>IF('Indicator Date hidden'!X33="x","x",W$2-'Indicator Date hidden'!X33)</f>
        <v>#REF!</v>
      </c>
      <c r="X32" s="140" t="e">
        <f>IF('Indicator Date hidden'!Y33="x","x",X$2-'Indicator Date hidden'!Y33)</f>
        <v>#REF!</v>
      </c>
      <c r="Y32" s="140" t="e">
        <f>IF('Indicator Date hidden'!Z33="x","x",Y$2-'Indicator Date hidden'!Z33)</f>
        <v>#REF!</v>
      </c>
      <c r="Z32" s="140" t="e">
        <f>IF('Indicator Date hidden'!AA33="x","x",Z$2-'Indicator Date hidden'!AA33)</f>
        <v>#REF!</v>
      </c>
      <c r="AA32" s="140" t="e">
        <f>IF('Indicator Date hidden'!AB33="x","x",AA$2-'Indicator Date hidden'!AB33)</f>
        <v>#REF!</v>
      </c>
      <c r="AB32" s="140" t="e">
        <f>IF('Indicator Date hidden'!AC33="x","x",AB$2-'Indicator Date hidden'!AC33)</f>
        <v>#REF!</v>
      </c>
      <c r="AC32" s="140" t="e">
        <f>IF('Indicator Date hidden'!AD33="x","x",AC$2-'Indicator Date hidden'!AD33)</f>
        <v>#REF!</v>
      </c>
      <c r="AD32" s="140" t="e">
        <f>IF('Indicator Date hidden'!AE33="x","x",AD$2-'Indicator Date hidden'!AE33)</f>
        <v>#REF!</v>
      </c>
      <c r="AE32" s="140" t="e">
        <f>IF('Indicator Date hidden'!AF33="x","x",AE$2-'Indicator Date hidden'!AF33)</f>
        <v>#REF!</v>
      </c>
      <c r="AF32" s="140" t="e">
        <f>IF('Indicator Date hidden'!AG33="x","x",AF$2-'Indicator Date hidden'!AG33)</f>
        <v>#REF!</v>
      </c>
      <c r="AG32" s="140" t="e">
        <f>IF('Indicator Date hidden'!AH33="x","x",AG$2-'Indicator Date hidden'!AH33)</f>
        <v>#REF!</v>
      </c>
      <c r="AH32" s="140" t="e">
        <f>IF('Indicator Date hidden'!AI33="x","x",AH$2-'Indicator Date hidden'!AI33)</f>
        <v>#REF!</v>
      </c>
      <c r="AI32" s="140" t="e">
        <f>IF('Indicator Date hidden'!AJ33="x","x",AI$2-'Indicator Date hidden'!AJ33)</f>
        <v>#REF!</v>
      </c>
      <c r="AJ32" s="140" t="e">
        <f>IF('Indicator Date hidden'!AK33="x","x",AJ$2-'Indicator Date hidden'!AK33)</f>
        <v>#REF!</v>
      </c>
      <c r="AK32" s="140" t="e">
        <f>IF('Indicator Date hidden'!AL33="x","x",AK$2-'Indicator Date hidden'!AL33)</f>
        <v>#REF!</v>
      </c>
      <c r="AL32" s="140" t="e">
        <f>IF('Indicator Date hidden'!AM33="x","x",AL$2-'Indicator Date hidden'!AM33)</f>
        <v>#REF!</v>
      </c>
      <c r="AM32" s="140" t="e">
        <f>IF('Indicator Date hidden'!AN33="x","x",AM$2-'Indicator Date hidden'!AN33)</f>
        <v>#REF!</v>
      </c>
      <c r="AN32" s="140" t="e">
        <f>IF('Indicator Date hidden'!AO33="x","x",AN$2-'Indicator Date hidden'!AO33)</f>
        <v>#REF!</v>
      </c>
      <c r="AO32" s="140" t="e">
        <f>IF('Indicator Date hidden'!AP33="x","x",AO$2-'Indicator Date hidden'!AP33)</f>
        <v>#REF!</v>
      </c>
      <c r="AP32" s="140" t="e">
        <f>IF('Indicator Date hidden'!AQ33="x","x",AP$2-'Indicator Date hidden'!AQ33)</f>
        <v>#REF!</v>
      </c>
      <c r="AQ32" s="140" t="e">
        <f>IF('Indicator Date hidden'!AR33="x","x",AQ$2-'Indicator Date hidden'!AR33)</f>
        <v>#REF!</v>
      </c>
      <c r="AR32" s="140" t="e">
        <f>IF('Indicator Date hidden'!AS33="x","x",AR$2-'Indicator Date hidden'!AS33)</f>
        <v>#REF!</v>
      </c>
      <c r="AS32" s="140" t="e">
        <f>IF('Indicator Date hidden'!AT33="x","x",AS$2-'Indicator Date hidden'!AT33)</f>
        <v>#REF!</v>
      </c>
      <c r="AT32" s="140" t="e">
        <f>IF('Indicator Date hidden'!AU33="x","x",AT$2-'Indicator Date hidden'!AU33)</f>
        <v>#REF!</v>
      </c>
      <c r="AU32" s="140" t="e">
        <f>IF('Indicator Date hidden'!AV33="x","x",AU$2-'Indicator Date hidden'!AV33)</f>
        <v>#REF!</v>
      </c>
      <c r="AV32" s="140" t="e">
        <f>IF('Indicator Date hidden'!AW33="x","x",AV$2-'Indicator Date hidden'!AW33)</f>
        <v>#REF!</v>
      </c>
      <c r="AW32" s="140" t="e">
        <f>IF('Indicator Date hidden'!AX33="x","x",AW$2-'Indicator Date hidden'!AX33)</f>
        <v>#REF!</v>
      </c>
      <c r="AX32" s="140" t="e">
        <f>IF('Indicator Date hidden'!AY33="x","x",AX$2-'Indicator Date hidden'!AY33)</f>
        <v>#REF!</v>
      </c>
      <c r="AY32" s="140" t="e">
        <f>IF('Indicator Date hidden'!AZ33="x","x",AY$2-'Indicator Date hidden'!AZ33)</f>
        <v>#REF!</v>
      </c>
      <c r="AZ32" s="140" t="e">
        <f>IF('Indicator Date hidden'!BA33="x","x",AZ$2-'Indicator Date hidden'!BA33)</f>
        <v>#REF!</v>
      </c>
      <c r="BA32" s="140" t="e">
        <f>IF('Indicator Date hidden'!BB33="x","x",BA$2-'Indicator Date hidden'!BB33)</f>
        <v>#REF!</v>
      </c>
      <c r="BB32" s="140" t="e">
        <f>IF('Indicator Date hidden'!BC33="x","x",BB$2-'Indicator Date hidden'!BC33)</f>
        <v>#REF!</v>
      </c>
      <c r="BC32" s="140" t="e">
        <f>IF('Indicator Date hidden'!BD33="x","x",BC$2-'Indicator Date hidden'!BD33)</f>
        <v>#REF!</v>
      </c>
      <c r="BD32" s="140" t="e">
        <f>IF('Indicator Date hidden'!BE33="x","x",BD$2-'Indicator Date hidden'!BE33)</f>
        <v>#REF!</v>
      </c>
      <c r="BE32" s="140" t="e">
        <f>IF('Indicator Date hidden'!BF33="x","x",BE$2-'Indicator Date hidden'!BF33)</f>
        <v>#REF!</v>
      </c>
      <c r="BF32" s="140" t="e">
        <f>IF('Indicator Date hidden'!BG33="x","x",BF$2-'Indicator Date hidden'!BG33)</f>
        <v>#REF!</v>
      </c>
      <c r="BG32" s="140" t="e">
        <f>IF('Indicator Date hidden'!BH33="x","x",BG$2-'Indicator Date hidden'!BH33)</f>
        <v>#REF!</v>
      </c>
      <c r="BH32" s="140" t="e">
        <f>IF('Indicator Date hidden'!BI33="x","x",BH$2-'Indicator Date hidden'!BI33)</f>
        <v>#REF!</v>
      </c>
      <c r="BI32" s="140" t="e">
        <f>IF('Indicator Date hidden'!BJ33="x","x",BI$2-'Indicator Date hidden'!BJ33)</f>
        <v>#REF!</v>
      </c>
      <c r="BJ32" s="140" t="e">
        <f>IF('Indicator Date hidden'!BK33="x","x",BJ$2-'Indicator Date hidden'!BK33)</f>
        <v>#REF!</v>
      </c>
      <c r="BK32" s="140" t="e">
        <f>IF('Indicator Date hidden'!BL33="x","x",BK$2-'Indicator Date hidden'!BL33)</f>
        <v>#REF!</v>
      </c>
      <c r="BL32" s="140" t="e">
        <f>IF('Indicator Date hidden'!BM33="x","x",BL$2-'Indicator Date hidden'!BM33)</f>
        <v>#REF!</v>
      </c>
      <c r="BM32" s="140" t="e">
        <f>IF('Indicator Date hidden'!BN33="x","x",BM$2-'Indicator Date hidden'!BN33)</f>
        <v>#REF!</v>
      </c>
      <c r="BN32" s="140" t="e">
        <f>IF('Indicator Date hidden'!BO33="x","x",BN$2-'Indicator Date hidden'!BO33)</f>
        <v>#REF!</v>
      </c>
      <c r="BO32" s="140" t="e">
        <f>IF('Indicator Date hidden'!BP33="x","x",BO$2-'Indicator Date hidden'!BP33)</f>
        <v>#REF!</v>
      </c>
      <c r="BP32" s="140" t="e">
        <f>IF('Indicator Date hidden'!BQ33="x","x",BP$2-'Indicator Date hidden'!BQ33)</f>
        <v>#REF!</v>
      </c>
      <c r="BQ32" s="140" t="e">
        <f>IF('Indicator Date hidden'!BR33="x","x",BQ$2-'Indicator Date hidden'!BR33)</f>
        <v>#REF!</v>
      </c>
      <c r="BR32" s="140" t="e">
        <f>IF('Indicator Date hidden'!BS33="x","x",BR$2-'Indicator Date hidden'!BS33)</f>
        <v>#REF!</v>
      </c>
      <c r="BS32" s="140" t="e">
        <f>IF('Indicator Date hidden'!BT33="x","x",BS$2-'Indicator Date hidden'!BT33)</f>
        <v>#REF!</v>
      </c>
      <c r="BT32" s="140" t="e">
        <f>IF('Indicator Date hidden'!BU33="x","x",BT$2-'Indicator Date hidden'!BU33)</f>
        <v>#REF!</v>
      </c>
      <c r="BU32" s="140" t="e">
        <f>IF('Indicator Date hidden'!BV33="x","x",BU$2-'Indicator Date hidden'!BV33)</f>
        <v>#REF!</v>
      </c>
      <c r="BV32" s="140" t="e">
        <f>IF('Indicator Date hidden'!BW33="x","x",BV$2-'Indicator Date hidden'!BW33)</f>
        <v>#REF!</v>
      </c>
      <c r="BW32" s="140" t="e">
        <f>IF('Indicator Date hidden'!BX33="x","x",BW$2-'Indicator Date hidden'!BX33)</f>
        <v>#REF!</v>
      </c>
      <c r="BX32" s="140" t="e">
        <f>IF('Indicator Date hidden'!BY33="x","x",BX$2-'Indicator Date hidden'!BY33)</f>
        <v>#REF!</v>
      </c>
      <c r="BY32" s="5" t="e">
        <f t="shared" si="0"/>
        <v>#REF!</v>
      </c>
      <c r="BZ32" s="141" t="e">
        <f t="shared" si="1"/>
        <v>#REF!</v>
      </c>
      <c r="CA32" s="5">
        <f t="shared" si="2"/>
        <v>0</v>
      </c>
      <c r="CB32" s="141" t="e">
        <f t="shared" si="3"/>
        <v>#REF!</v>
      </c>
      <c r="CC32" s="144" t="e">
        <f t="shared" si="4"/>
        <v>#REF!</v>
      </c>
    </row>
    <row r="33" spans="1:81" x14ac:dyDescent="0.3">
      <c r="A33" t="s">
        <v>56</v>
      </c>
      <c r="B33" s="140" t="e">
        <f>IF('Indicator Date hidden'!C34="x","x",B$2-'Indicator Date hidden'!C34)</f>
        <v>#REF!</v>
      </c>
      <c r="C33" s="140" t="e">
        <f>IF('Indicator Date hidden'!D34="x","x",C$2-'Indicator Date hidden'!D34)</f>
        <v>#REF!</v>
      </c>
      <c r="D33" s="140" t="e">
        <f>IF('Indicator Date hidden'!E34="x","x",D$2-'Indicator Date hidden'!E34)</f>
        <v>#REF!</v>
      </c>
      <c r="E33" s="140" t="e">
        <f>IF('Indicator Date hidden'!F34="x","x",E$2-'Indicator Date hidden'!F34)</f>
        <v>#REF!</v>
      </c>
      <c r="F33" s="140" t="e">
        <f>IF('Indicator Date hidden'!G34="x","x",F$2-'Indicator Date hidden'!G34)</f>
        <v>#REF!</v>
      </c>
      <c r="G33" s="140" t="e">
        <f>IF('Indicator Date hidden'!H34="x","x",G$2-'Indicator Date hidden'!H34)</f>
        <v>#REF!</v>
      </c>
      <c r="H33" s="140" t="e">
        <f>IF('Indicator Date hidden'!I34="x","x",H$2-'Indicator Date hidden'!I34)</f>
        <v>#REF!</v>
      </c>
      <c r="I33" s="140" t="e">
        <f>IF('Indicator Date hidden'!J34="x","x",I$2-'Indicator Date hidden'!J34)</f>
        <v>#REF!</v>
      </c>
      <c r="J33" s="140" t="e">
        <f>IF('Indicator Date hidden'!K34="x","x",J$2-'Indicator Date hidden'!K34)</f>
        <v>#REF!</v>
      </c>
      <c r="K33" s="140" t="e">
        <f>IF('Indicator Date hidden'!L34="x","x",K$2-'Indicator Date hidden'!L34)</f>
        <v>#REF!</v>
      </c>
      <c r="L33" s="140" t="e">
        <f>IF('Indicator Date hidden'!M34="x","x",L$2-'Indicator Date hidden'!M34)</f>
        <v>#REF!</v>
      </c>
      <c r="M33" s="140" t="e">
        <f>IF('Indicator Date hidden'!N34="x","x",M$2-'Indicator Date hidden'!N34)</f>
        <v>#REF!</v>
      </c>
      <c r="N33" s="140" t="e">
        <f>IF('Indicator Date hidden'!O34="x","x",N$2-'Indicator Date hidden'!O34)</f>
        <v>#REF!</v>
      </c>
      <c r="O33" s="140" t="e">
        <f>IF('Indicator Date hidden'!P34="x","x",O$2-'Indicator Date hidden'!P34)</f>
        <v>#REF!</v>
      </c>
      <c r="P33" s="140" t="e">
        <f>IF('Indicator Date hidden'!Q34="x","x",P$2-'Indicator Date hidden'!Q34)</f>
        <v>#REF!</v>
      </c>
      <c r="Q33" s="140" t="e">
        <f>IF('Indicator Date hidden'!R34="x","x",Q$2-'Indicator Date hidden'!R34)</f>
        <v>#REF!</v>
      </c>
      <c r="R33" s="140" t="e">
        <f>IF('Indicator Date hidden'!S34="x","x",R$2-'Indicator Date hidden'!S34)</f>
        <v>#REF!</v>
      </c>
      <c r="S33" s="140" t="e">
        <f>IF('Indicator Date hidden'!T34="x","x",S$2-'Indicator Date hidden'!T34)</f>
        <v>#REF!</v>
      </c>
      <c r="T33" s="140" t="e">
        <f>IF('Indicator Date hidden'!U34="x","x",T$2-'Indicator Date hidden'!U34)</f>
        <v>#REF!</v>
      </c>
      <c r="U33" s="140" t="e">
        <f>IF('Indicator Date hidden'!V34="x","x",U$2-'Indicator Date hidden'!V34)</f>
        <v>#REF!</v>
      </c>
      <c r="V33" s="140" t="e">
        <f>IF('Indicator Date hidden'!W34="x","x",V$2-'Indicator Date hidden'!W34)</f>
        <v>#REF!</v>
      </c>
      <c r="W33" s="140" t="e">
        <f>IF('Indicator Date hidden'!X34="x","x",W$2-'Indicator Date hidden'!X34)</f>
        <v>#REF!</v>
      </c>
      <c r="X33" s="140" t="e">
        <f>IF('Indicator Date hidden'!Y34="x","x",X$2-'Indicator Date hidden'!Y34)</f>
        <v>#REF!</v>
      </c>
      <c r="Y33" s="140" t="e">
        <f>IF('Indicator Date hidden'!Z34="x","x",Y$2-'Indicator Date hidden'!Z34)</f>
        <v>#REF!</v>
      </c>
      <c r="Z33" s="140" t="e">
        <f>IF('Indicator Date hidden'!AA34="x","x",Z$2-'Indicator Date hidden'!AA34)</f>
        <v>#REF!</v>
      </c>
      <c r="AA33" s="140" t="e">
        <f>IF('Indicator Date hidden'!AB34="x","x",AA$2-'Indicator Date hidden'!AB34)</f>
        <v>#REF!</v>
      </c>
      <c r="AB33" s="140" t="e">
        <f>IF('Indicator Date hidden'!AC34="x","x",AB$2-'Indicator Date hidden'!AC34)</f>
        <v>#REF!</v>
      </c>
      <c r="AC33" s="140" t="e">
        <f>IF('Indicator Date hidden'!AD34="x","x",AC$2-'Indicator Date hidden'!AD34)</f>
        <v>#REF!</v>
      </c>
      <c r="AD33" s="140" t="e">
        <f>IF('Indicator Date hidden'!AE34="x","x",AD$2-'Indicator Date hidden'!AE34)</f>
        <v>#REF!</v>
      </c>
      <c r="AE33" s="140" t="e">
        <f>IF('Indicator Date hidden'!AF34="x","x",AE$2-'Indicator Date hidden'!AF34)</f>
        <v>#REF!</v>
      </c>
      <c r="AF33" s="140" t="e">
        <f>IF('Indicator Date hidden'!AG34="x","x",AF$2-'Indicator Date hidden'!AG34)</f>
        <v>#REF!</v>
      </c>
      <c r="AG33" s="140" t="e">
        <f>IF('Indicator Date hidden'!AH34="x","x",AG$2-'Indicator Date hidden'!AH34)</f>
        <v>#REF!</v>
      </c>
      <c r="AH33" s="140" t="e">
        <f>IF('Indicator Date hidden'!AI34="x","x",AH$2-'Indicator Date hidden'!AI34)</f>
        <v>#REF!</v>
      </c>
      <c r="AI33" s="140" t="e">
        <f>IF('Indicator Date hidden'!AJ34="x","x",AI$2-'Indicator Date hidden'!AJ34)</f>
        <v>#REF!</v>
      </c>
      <c r="AJ33" s="140" t="e">
        <f>IF('Indicator Date hidden'!AK34="x","x",AJ$2-'Indicator Date hidden'!AK34)</f>
        <v>#REF!</v>
      </c>
      <c r="AK33" s="140" t="e">
        <f>IF('Indicator Date hidden'!AL34="x","x",AK$2-'Indicator Date hidden'!AL34)</f>
        <v>#REF!</v>
      </c>
      <c r="AL33" s="140" t="e">
        <f>IF('Indicator Date hidden'!AM34="x","x",AL$2-'Indicator Date hidden'!AM34)</f>
        <v>#REF!</v>
      </c>
      <c r="AM33" s="140" t="e">
        <f>IF('Indicator Date hidden'!AN34="x","x",AM$2-'Indicator Date hidden'!AN34)</f>
        <v>#REF!</v>
      </c>
      <c r="AN33" s="140" t="e">
        <f>IF('Indicator Date hidden'!AO34="x","x",AN$2-'Indicator Date hidden'!AO34)</f>
        <v>#REF!</v>
      </c>
      <c r="AO33" s="140" t="e">
        <f>IF('Indicator Date hidden'!AP34="x","x",AO$2-'Indicator Date hidden'!AP34)</f>
        <v>#REF!</v>
      </c>
      <c r="AP33" s="140" t="e">
        <f>IF('Indicator Date hidden'!AQ34="x","x",AP$2-'Indicator Date hidden'!AQ34)</f>
        <v>#REF!</v>
      </c>
      <c r="AQ33" s="140" t="e">
        <f>IF('Indicator Date hidden'!AR34="x","x",AQ$2-'Indicator Date hidden'!AR34)</f>
        <v>#REF!</v>
      </c>
      <c r="AR33" s="140" t="e">
        <f>IF('Indicator Date hidden'!AS34="x","x",AR$2-'Indicator Date hidden'!AS34)</f>
        <v>#REF!</v>
      </c>
      <c r="AS33" s="140" t="e">
        <f>IF('Indicator Date hidden'!AT34="x","x",AS$2-'Indicator Date hidden'!AT34)</f>
        <v>#REF!</v>
      </c>
      <c r="AT33" s="140" t="e">
        <f>IF('Indicator Date hidden'!AU34="x","x",AT$2-'Indicator Date hidden'!AU34)</f>
        <v>#REF!</v>
      </c>
      <c r="AU33" s="140" t="e">
        <f>IF('Indicator Date hidden'!AV34="x","x",AU$2-'Indicator Date hidden'!AV34)</f>
        <v>#REF!</v>
      </c>
      <c r="AV33" s="140" t="e">
        <f>IF('Indicator Date hidden'!AW34="x","x",AV$2-'Indicator Date hidden'!AW34)</f>
        <v>#REF!</v>
      </c>
      <c r="AW33" s="140" t="e">
        <f>IF('Indicator Date hidden'!AX34="x","x",AW$2-'Indicator Date hidden'!AX34)</f>
        <v>#REF!</v>
      </c>
      <c r="AX33" s="140" t="e">
        <f>IF('Indicator Date hidden'!AY34="x","x",AX$2-'Indicator Date hidden'!AY34)</f>
        <v>#REF!</v>
      </c>
      <c r="AY33" s="140" t="e">
        <f>IF('Indicator Date hidden'!AZ34="x","x",AY$2-'Indicator Date hidden'!AZ34)</f>
        <v>#REF!</v>
      </c>
      <c r="AZ33" s="140" t="e">
        <f>IF('Indicator Date hidden'!BA34="x","x",AZ$2-'Indicator Date hidden'!BA34)</f>
        <v>#REF!</v>
      </c>
      <c r="BA33" s="140" t="e">
        <f>IF('Indicator Date hidden'!BB34="x","x",BA$2-'Indicator Date hidden'!BB34)</f>
        <v>#REF!</v>
      </c>
      <c r="BB33" s="140" t="e">
        <f>IF('Indicator Date hidden'!BC34="x","x",BB$2-'Indicator Date hidden'!BC34)</f>
        <v>#REF!</v>
      </c>
      <c r="BC33" s="140" t="e">
        <f>IF('Indicator Date hidden'!BD34="x","x",BC$2-'Indicator Date hidden'!BD34)</f>
        <v>#REF!</v>
      </c>
      <c r="BD33" s="140" t="e">
        <f>IF('Indicator Date hidden'!BE34="x","x",BD$2-'Indicator Date hidden'!BE34)</f>
        <v>#REF!</v>
      </c>
      <c r="BE33" s="140" t="e">
        <f>IF('Indicator Date hidden'!BF34="x","x",BE$2-'Indicator Date hidden'!BF34)</f>
        <v>#REF!</v>
      </c>
      <c r="BF33" s="140" t="e">
        <f>IF('Indicator Date hidden'!BG34="x","x",BF$2-'Indicator Date hidden'!BG34)</f>
        <v>#REF!</v>
      </c>
      <c r="BG33" s="140" t="e">
        <f>IF('Indicator Date hidden'!BH34="x","x",BG$2-'Indicator Date hidden'!BH34)</f>
        <v>#REF!</v>
      </c>
      <c r="BH33" s="140" t="e">
        <f>IF('Indicator Date hidden'!BI34="x","x",BH$2-'Indicator Date hidden'!BI34)</f>
        <v>#REF!</v>
      </c>
      <c r="BI33" s="140" t="e">
        <f>IF('Indicator Date hidden'!BJ34="x","x",BI$2-'Indicator Date hidden'!BJ34)</f>
        <v>#REF!</v>
      </c>
      <c r="BJ33" s="140" t="e">
        <f>IF('Indicator Date hidden'!BK34="x","x",BJ$2-'Indicator Date hidden'!BK34)</f>
        <v>#REF!</v>
      </c>
      <c r="BK33" s="140" t="e">
        <f>IF('Indicator Date hidden'!BL34="x","x",BK$2-'Indicator Date hidden'!BL34)</f>
        <v>#REF!</v>
      </c>
      <c r="BL33" s="140" t="e">
        <f>IF('Indicator Date hidden'!BM34="x","x",BL$2-'Indicator Date hidden'!BM34)</f>
        <v>#REF!</v>
      </c>
      <c r="BM33" s="140" t="e">
        <f>IF('Indicator Date hidden'!BN34="x","x",BM$2-'Indicator Date hidden'!BN34)</f>
        <v>#REF!</v>
      </c>
      <c r="BN33" s="140" t="e">
        <f>IF('Indicator Date hidden'!BO34="x","x",BN$2-'Indicator Date hidden'!BO34)</f>
        <v>#REF!</v>
      </c>
      <c r="BO33" s="140" t="e">
        <f>IF('Indicator Date hidden'!BP34="x","x",BO$2-'Indicator Date hidden'!BP34)</f>
        <v>#REF!</v>
      </c>
      <c r="BP33" s="140" t="e">
        <f>IF('Indicator Date hidden'!BQ34="x","x",BP$2-'Indicator Date hidden'!BQ34)</f>
        <v>#REF!</v>
      </c>
      <c r="BQ33" s="140" t="e">
        <f>IF('Indicator Date hidden'!BR34="x","x",BQ$2-'Indicator Date hidden'!BR34)</f>
        <v>#REF!</v>
      </c>
      <c r="BR33" s="140" t="e">
        <f>IF('Indicator Date hidden'!BS34="x","x",BR$2-'Indicator Date hidden'!BS34)</f>
        <v>#REF!</v>
      </c>
      <c r="BS33" s="140" t="e">
        <f>IF('Indicator Date hidden'!BT34="x","x",BS$2-'Indicator Date hidden'!BT34)</f>
        <v>#REF!</v>
      </c>
      <c r="BT33" s="140" t="e">
        <f>IF('Indicator Date hidden'!BU34="x","x",BT$2-'Indicator Date hidden'!BU34)</f>
        <v>#REF!</v>
      </c>
      <c r="BU33" s="140" t="e">
        <f>IF('Indicator Date hidden'!BV34="x","x",BU$2-'Indicator Date hidden'!BV34)</f>
        <v>#REF!</v>
      </c>
      <c r="BV33" s="140" t="e">
        <f>IF('Indicator Date hidden'!BW34="x","x",BV$2-'Indicator Date hidden'!BW34)</f>
        <v>#REF!</v>
      </c>
      <c r="BW33" s="140" t="e">
        <f>IF('Indicator Date hidden'!BX34="x","x",BW$2-'Indicator Date hidden'!BX34)</f>
        <v>#REF!</v>
      </c>
      <c r="BX33" s="140" t="e">
        <f>IF('Indicator Date hidden'!BY34="x","x",BX$2-'Indicator Date hidden'!BY34)</f>
        <v>#REF!</v>
      </c>
      <c r="BY33" s="5" t="e">
        <f t="shared" si="0"/>
        <v>#REF!</v>
      </c>
      <c r="BZ33" s="141" t="e">
        <f t="shared" si="1"/>
        <v>#REF!</v>
      </c>
      <c r="CA33" s="5">
        <f t="shared" si="2"/>
        <v>0</v>
      </c>
      <c r="CB33" s="141" t="e">
        <f t="shared" si="3"/>
        <v>#REF!</v>
      </c>
      <c r="CC33" s="144" t="e">
        <f t="shared" si="4"/>
        <v>#REF!</v>
      </c>
    </row>
    <row r="34" spans="1:81" x14ac:dyDescent="0.3">
      <c r="A34" t="s">
        <v>59</v>
      </c>
      <c r="B34" s="140" t="e">
        <f>IF('Indicator Date hidden'!C35="x","x",B$2-'Indicator Date hidden'!C35)</f>
        <v>#REF!</v>
      </c>
      <c r="C34" s="140" t="e">
        <f>IF('Indicator Date hidden'!D35="x","x",C$2-'Indicator Date hidden'!D35)</f>
        <v>#REF!</v>
      </c>
      <c r="D34" s="140" t="e">
        <f>IF('Indicator Date hidden'!E35="x","x",D$2-'Indicator Date hidden'!E35)</f>
        <v>#REF!</v>
      </c>
      <c r="E34" s="140" t="e">
        <f>IF('Indicator Date hidden'!F35="x","x",E$2-'Indicator Date hidden'!F35)</f>
        <v>#REF!</v>
      </c>
      <c r="F34" s="140" t="e">
        <f>IF('Indicator Date hidden'!G35="x","x",F$2-'Indicator Date hidden'!G35)</f>
        <v>#REF!</v>
      </c>
      <c r="G34" s="140" t="e">
        <f>IF('Indicator Date hidden'!H35="x","x",G$2-'Indicator Date hidden'!H35)</f>
        <v>#REF!</v>
      </c>
      <c r="H34" s="140" t="e">
        <f>IF('Indicator Date hidden'!I35="x","x",H$2-'Indicator Date hidden'!I35)</f>
        <v>#REF!</v>
      </c>
      <c r="I34" s="140" t="e">
        <f>IF('Indicator Date hidden'!J35="x","x",I$2-'Indicator Date hidden'!J35)</f>
        <v>#REF!</v>
      </c>
      <c r="J34" s="140" t="e">
        <f>IF('Indicator Date hidden'!K35="x","x",J$2-'Indicator Date hidden'!K35)</f>
        <v>#REF!</v>
      </c>
      <c r="K34" s="140" t="e">
        <f>IF('Indicator Date hidden'!L35="x","x",K$2-'Indicator Date hidden'!L35)</f>
        <v>#REF!</v>
      </c>
      <c r="L34" s="140" t="e">
        <f>IF('Indicator Date hidden'!M35="x","x",L$2-'Indicator Date hidden'!M35)</f>
        <v>#REF!</v>
      </c>
      <c r="M34" s="140" t="e">
        <f>IF('Indicator Date hidden'!N35="x","x",M$2-'Indicator Date hidden'!N35)</f>
        <v>#REF!</v>
      </c>
      <c r="N34" s="140" t="e">
        <f>IF('Indicator Date hidden'!O35="x","x",N$2-'Indicator Date hidden'!O35)</f>
        <v>#REF!</v>
      </c>
      <c r="O34" s="140" t="e">
        <f>IF('Indicator Date hidden'!P35="x","x",O$2-'Indicator Date hidden'!P35)</f>
        <v>#REF!</v>
      </c>
      <c r="P34" s="140" t="e">
        <f>IF('Indicator Date hidden'!Q35="x","x",P$2-'Indicator Date hidden'!Q35)</f>
        <v>#REF!</v>
      </c>
      <c r="Q34" s="140" t="e">
        <f>IF('Indicator Date hidden'!R35="x","x",Q$2-'Indicator Date hidden'!R35)</f>
        <v>#REF!</v>
      </c>
      <c r="R34" s="140" t="e">
        <f>IF('Indicator Date hidden'!S35="x","x",R$2-'Indicator Date hidden'!S35)</f>
        <v>#REF!</v>
      </c>
      <c r="S34" s="140" t="e">
        <f>IF('Indicator Date hidden'!T35="x","x",S$2-'Indicator Date hidden'!T35)</f>
        <v>#REF!</v>
      </c>
      <c r="T34" s="140" t="e">
        <f>IF('Indicator Date hidden'!U35="x","x",T$2-'Indicator Date hidden'!U35)</f>
        <v>#REF!</v>
      </c>
      <c r="U34" s="140" t="e">
        <f>IF('Indicator Date hidden'!V35="x","x",U$2-'Indicator Date hidden'!V35)</f>
        <v>#REF!</v>
      </c>
      <c r="V34" s="140" t="e">
        <f>IF('Indicator Date hidden'!W35="x","x",V$2-'Indicator Date hidden'!W35)</f>
        <v>#REF!</v>
      </c>
      <c r="W34" s="140" t="e">
        <f>IF('Indicator Date hidden'!X35="x","x",W$2-'Indicator Date hidden'!X35)</f>
        <v>#REF!</v>
      </c>
      <c r="X34" s="140" t="e">
        <f>IF('Indicator Date hidden'!Y35="x","x",X$2-'Indicator Date hidden'!Y35)</f>
        <v>#REF!</v>
      </c>
      <c r="Y34" s="140" t="e">
        <f>IF('Indicator Date hidden'!Z35="x","x",Y$2-'Indicator Date hidden'!Z35)</f>
        <v>#REF!</v>
      </c>
      <c r="Z34" s="140" t="e">
        <f>IF('Indicator Date hidden'!AA35="x","x",Z$2-'Indicator Date hidden'!AA35)</f>
        <v>#REF!</v>
      </c>
      <c r="AA34" s="140" t="e">
        <f>IF('Indicator Date hidden'!AB35="x","x",AA$2-'Indicator Date hidden'!AB35)</f>
        <v>#REF!</v>
      </c>
      <c r="AB34" s="140" t="e">
        <f>IF('Indicator Date hidden'!AC35="x","x",AB$2-'Indicator Date hidden'!AC35)</f>
        <v>#REF!</v>
      </c>
      <c r="AC34" s="140" t="e">
        <f>IF('Indicator Date hidden'!AD35="x","x",AC$2-'Indicator Date hidden'!AD35)</f>
        <v>#REF!</v>
      </c>
      <c r="AD34" s="140" t="e">
        <f>IF('Indicator Date hidden'!AE35="x","x",AD$2-'Indicator Date hidden'!AE35)</f>
        <v>#REF!</v>
      </c>
      <c r="AE34" s="140" t="e">
        <f>IF('Indicator Date hidden'!AF35="x","x",AE$2-'Indicator Date hidden'!AF35)</f>
        <v>#REF!</v>
      </c>
      <c r="AF34" s="140" t="e">
        <f>IF('Indicator Date hidden'!AG35="x","x",AF$2-'Indicator Date hidden'!AG35)</f>
        <v>#REF!</v>
      </c>
      <c r="AG34" s="140" t="e">
        <f>IF('Indicator Date hidden'!AH35="x","x",AG$2-'Indicator Date hidden'!AH35)</f>
        <v>#REF!</v>
      </c>
      <c r="AH34" s="140" t="e">
        <f>IF('Indicator Date hidden'!AI35="x","x",AH$2-'Indicator Date hidden'!AI35)</f>
        <v>#REF!</v>
      </c>
      <c r="AI34" s="140" t="e">
        <f>IF('Indicator Date hidden'!AJ35="x","x",AI$2-'Indicator Date hidden'!AJ35)</f>
        <v>#REF!</v>
      </c>
      <c r="AJ34" s="140" t="e">
        <f>IF('Indicator Date hidden'!AK35="x","x",AJ$2-'Indicator Date hidden'!AK35)</f>
        <v>#REF!</v>
      </c>
      <c r="AK34" s="140" t="e">
        <f>IF('Indicator Date hidden'!AL35="x","x",AK$2-'Indicator Date hidden'!AL35)</f>
        <v>#REF!</v>
      </c>
      <c r="AL34" s="140" t="e">
        <f>IF('Indicator Date hidden'!AM35="x","x",AL$2-'Indicator Date hidden'!AM35)</f>
        <v>#REF!</v>
      </c>
      <c r="AM34" s="140" t="e">
        <f>IF('Indicator Date hidden'!AN35="x","x",AM$2-'Indicator Date hidden'!AN35)</f>
        <v>#REF!</v>
      </c>
      <c r="AN34" s="140" t="e">
        <f>IF('Indicator Date hidden'!AO35="x","x",AN$2-'Indicator Date hidden'!AO35)</f>
        <v>#REF!</v>
      </c>
      <c r="AO34" s="140" t="e">
        <f>IF('Indicator Date hidden'!AP35="x","x",AO$2-'Indicator Date hidden'!AP35)</f>
        <v>#REF!</v>
      </c>
      <c r="AP34" s="140" t="e">
        <f>IF('Indicator Date hidden'!AQ35="x","x",AP$2-'Indicator Date hidden'!AQ35)</f>
        <v>#REF!</v>
      </c>
      <c r="AQ34" s="140" t="e">
        <f>IF('Indicator Date hidden'!AR35="x","x",AQ$2-'Indicator Date hidden'!AR35)</f>
        <v>#REF!</v>
      </c>
      <c r="AR34" s="140" t="e">
        <f>IF('Indicator Date hidden'!AS35="x","x",AR$2-'Indicator Date hidden'!AS35)</f>
        <v>#REF!</v>
      </c>
      <c r="AS34" s="140" t="e">
        <f>IF('Indicator Date hidden'!AT35="x","x",AS$2-'Indicator Date hidden'!AT35)</f>
        <v>#REF!</v>
      </c>
      <c r="AT34" s="140" t="e">
        <f>IF('Indicator Date hidden'!AU35="x","x",AT$2-'Indicator Date hidden'!AU35)</f>
        <v>#REF!</v>
      </c>
      <c r="AU34" s="140" t="e">
        <f>IF('Indicator Date hidden'!AV35="x","x",AU$2-'Indicator Date hidden'!AV35)</f>
        <v>#REF!</v>
      </c>
      <c r="AV34" s="140" t="e">
        <f>IF('Indicator Date hidden'!AW35="x","x",AV$2-'Indicator Date hidden'!AW35)</f>
        <v>#REF!</v>
      </c>
      <c r="AW34" s="140" t="e">
        <f>IF('Indicator Date hidden'!AX35="x","x",AW$2-'Indicator Date hidden'!AX35)</f>
        <v>#REF!</v>
      </c>
      <c r="AX34" s="140" t="e">
        <f>IF('Indicator Date hidden'!AY35="x","x",AX$2-'Indicator Date hidden'!AY35)</f>
        <v>#REF!</v>
      </c>
      <c r="AY34" s="140" t="e">
        <f>IF('Indicator Date hidden'!AZ35="x","x",AY$2-'Indicator Date hidden'!AZ35)</f>
        <v>#REF!</v>
      </c>
      <c r="AZ34" s="140" t="e">
        <f>IF('Indicator Date hidden'!BA35="x","x",AZ$2-'Indicator Date hidden'!BA35)</f>
        <v>#REF!</v>
      </c>
      <c r="BA34" s="140" t="e">
        <f>IF('Indicator Date hidden'!BB35="x","x",BA$2-'Indicator Date hidden'!BB35)</f>
        <v>#REF!</v>
      </c>
      <c r="BB34" s="140" t="e">
        <f>IF('Indicator Date hidden'!BC35="x","x",BB$2-'Indicator Date hidden'!BC35)</f>
        <v>#REF!</v>
      </c>
      <c r="BC34" s="140" t="e">
        <f>IF('Indicator Date hidden'!BD35="x","x",BC$2-'Indicator Date hidden'!BD35)</f>
        <v>#REF!</v>
      </c>
      <c r="BD34" s="140" t="e">
        <f>IF('Indicator Date hidden'!BE35="x","x",BD$2-'Indicator Date hidden'!BE35)</f>
        <v>#REF!</v>
      </c>
      <c r="BE34" s="140" t="e">
        <f>IF('Indicator Date hidden'!BF35="x","x",BE$2-'Indicator Date hidden'!BF35)</f>
        <v>#REF!</v>
      </c>
      <c r="BF34" s="140" t="e">
        <f>IF('Indicator Date hidden'!BG35="x","x",BF$2-'Indicator Date hidden'!BG35)</f>
        <v>#REF!</v>
      </c>
      <c r="BG34" s="140" t="e">
        <f>IF('Indicator Date hidden'!BH35="x","x",BG$2-'Indicator Date hidden'!BH35)</f>
        <v>#REF!</v>
      </c>
      <c r="BH34" s="140" t="e">
        <f>IF('Indicator Date hidden'!BI35="x","x",BH$2-'Indicator Date hidden'!BI35)</f>
        <v>#REF!</v>
      </c>
      <c r="BI34" s="140" t="e">
        <f>IF('Indicator Date hidden'!BJ35="x","x",BI$2-'Indicator Date hidden'!BJ35)</f>
        <v>#REF!</v>
      </c>
      <c r="BJ34" s="140" t="e">
        <f>IF('Indicator Date hidden'!BK35="x","x",BJ$2-'Indicator Date hidden'!BK35)</f>
        <v>#REF!</v>
      </c>
      <c r="BK34" s="140" t="e">
        <f>IF('Indicator Date hidden'!BL35="x","x",BK$2-'Indicator Date hidden'!BL35)</f>
        <v>#REF!</v>
      </c>
      <c r="BL34" s="140" t="e">
        <f>IF('Indicator Date hidden'!BM35="x","x",BL$2-'Indicator Date hidden'!BM35)</f>
        <v>#REF!</v>
      </c>
      <c r="BM34" s="140" t="e">
        <f>IF('Indicator Date hidden'!BN35="x","x",BM$2-'Indicator Date hidden'!BN35)</f>
        <v>#REF!</v>
      </c>
      <c r="BN34" s="140" t="e">
        <f>IF('Indicator Date hidden'!BO35="x","x",BN$2-'Indicator Date hidden'!BO35)</f>
        <v>#REF!</v>
      </c>
      <c r="BO34" s="140" t="e">
        <f>IF('Indicator Date hidden'!BP35="x","x",BO$2-'Indicator Date hidden'!BP35)</f>
        <v>#REF!</v>
      </c>
      <c r="BP34" s="140" t="e">
        <f>IF('Indicator Date hidden'!BQ35="x","x",BP$2-'Indicator Date hidden'!BQ35)</f>
        <v>#REF!</v>
      </c>
      <c r="BQ34" s="140" t="e">
        <f>IF('Indicator Date hidden'!BR35="x","x",BQ$2-'Indicator Date hidden'!BR35)</f>
        <v>#REF!</v>
      </c>
      <c r="BR34" s="140" t="e">
        <f>IF('Indicator Date hidden'!BS35="x","x",BR$2-'Indicator Date hidden'!BS35)</f>
        <v>#REF!</v>
      </c>
      <c r="BS34" s="140" t="e">
        <f>IF('Indicator Date hidden'!BT35="x","x",BS$2-'Indicator Date hidden'!BT35)</f>
        <v>#REF!</v>
      </c>
      <c r="BT34" s="140" t="e">
        <f>IF('Indicator Date hidden'!BU35="x","x",BT$2-'Indicator Date hidden'!BU35)</f>
        <v>#REF!</v>
      </c>
      <c r="BU34" s="140" t="e">
        <f>IF('Indicator Date hidden'!BV35="x","x",BU$2-'Indicator Date hidden'!BV35)</f>
        <v>#REF!</v>
      </c>
      <c r="BV34" s="140" t="e">
        <f>IF('Indicator Date hidden'!BW35="x","x",BV$2-'Indicator Date hidden'!BW35)</f>
        <v>#REF!</v>
      </c>
      <c r="BW34" s="140" t="e">
        <f>IF('Indicator Date hidden'!BX35="x","x",BW$2-'Indicator Date hidden'!BX35)</f>
        <v>#REF!</v>
      </c>
      <c r="BX34" s="140" t="e">
        <f>IF('Indicator Date hidden'!BY35="x","x",BX$2-'Indicator Date hidden'!BY35)</f>
        <v>#REF!</v>
      </c>
      <c r="BY34" s="5" t="e">
        <f t="shared" si="0"/>
        <v>#REF!</v>
      </c>
      <c r="BZ34" s="141" t="e">
        <f t="shared" si="1"/>
        <v>#REF!</v>
      </c>
      <c r="CA34" s="5">
        <f t="shared" si="2"/>
        <v>0</v>
      </c>
      <c r="CB34" s="141" t="e">
        <f t="shared" si="3"/>
        <v>#REF!</v>
      </c>
      <c r="CC34" s="144" t="e">
        <f t="shared" si="4"/>
        <v>#REF!</v>
      </c>
    </row>
    <row r="35" spans="1:81" x14ac:dyDescent="0.3">
      <c r="A35" t="s">
        <v>61</v>
      </c>
      <c r="B35" s="140" t="e">
        <f>IF('Indicator Date hidden'!C36="x","x",B$2-'Indicator Date hidden'!C36)</f>
        <v>#REF!</v>
      </c>
      <c r="C35" s="140" t="e">
        <f>IF('Indicator Date hidden'!D36="x","x",C$2-'Indicator Date hidden'!D36)</f>
        <v>#REF!</v>
      </c>
      <c r="D35" s="140" t="e">
        <f>IF('Indicator Date hidden'!E36="x","x",D$2-'Indicator Date hidden'!E36)</f>
        <v>#REF!</v>
      </c>
      <c r="E35" s="140" t="e">
        <f>IF('Indicator Date hidden'!F36="x","x",E$2-'Indicator Date hidden'!F36)</f>
        <v>#REF!</v>
      </c>
      <c r="F35" s="140" t="e">
        <f>IF('Indicator Date hidden'!G36="x","x",F$2-'Indicator Date hidden'!G36)</f>
        <v>#REF!</v>
      </c>
      <c r="G35" s="140" t="e">
        <f>IF('Indicator Date hidden'!H36="x","x",G$2-'Indicator Date hidden'!H36)</f>
        <v>#REF!</v>
      </c>
      <c r="H35" s="140" t="e">
        <f>IF('Indicator Date hidden'!I36="x","x",H$2-'Indicator Date hidden'!I36)</f>
        <v>#REF!</v>
      </c>
      <c r="I35" s="140" t="e">
        <f>IF('Indicator Date hidden'!J36="x","x",I$2-'Indicator Date hidden'!J36)</f>
        <v>#REF!</v>
      </c>
      <c r="J35" s="140" t="e">
        <f>IF('Indicator Date hidden'!K36="x","x",J$2-'Indicator Date hidden'!K36)</f>
        <v>#REF!</v>
      </c>
      <c r="K35" s="140" t="e">
        <f>IF('Indicator Date hidden'!L36="x","x",K$2-'Indicator Date hidden'!L36)</f>
        <v>#REF!</v>
      </c>
      <c r="L35" s="140" t="e">
        <f>IF('Indicator Date hidden'!M36="x","x",L$2-'Indicator Date hidden'!M36)</f>
        <v>#REF!</v>
      </c>
      <c r="M35" s="140" t="e">
        <f>IF('Indicator Date hidden'!N36="x","x",M$2-'Indicator Date hidden'!N36)</f>
        <v>#REF!</v>
      </c>
      <c r="N35" s="140" t="e">
        <f>IF('Indicator Date hidden'!O36="x","x",N$2-'Indicator Date hidden'!O36)</f>
        <v>#REF!</v>
      </c>
      <c r="O35" s="140" t="e">
        <f>IF('Indicator Date hidden'!P36="x","x",O$2-'Indicator Date hidden'!P36)</f>
        <v>#REF!</v>
      </c>
      <c r="P35" s="140" t="e">
        <f>IF('Indicator Date hidden'!Q36="x","x",P$2-'Indicator Date hidden'!Q36)</f>
        <v>#REF!</v>
      </c>
      <c r="Q35" s="140" t="e">
        <f>IF('Indicator Date hidden'!R36="x","x",Q$2-'Indicator Date hidden'!R36)</f>
        <v>#REF!</v>
      </c>
      <c r="R35" s="140" t="e">
        <f>IF('Indicator Date hidden'!S36="x","x",R$2-'Indicator Date hidden'!S36)</f>
        <v>#REF!</v>
      </c>
      <c r="S35" s="140" t="e">
        <f>IF('Indicator Date hidden'!T36="x","x",S$2-'Indicator Date hidden'!T36)</f>
        <v>#REF!</v>
      </c>
      <c r="T35" s="140" t="e">
        <f>IF('Indicator Date hidden'!U36="x","x",T$2-'Indicator Date hidden'!U36)</f>
        <v>#REF!</v>
      </c>
      <c r="U35" s="140" t="e">
        <f>IF('Indicator Date hidden'!V36="x","x",U$2-'Indicator Date hidden'!V36)</f>
        <v>#REF!</v>
      </c>
      <c r="V35" s="140" t="e">
        <f>IF('Indicator Date hidden'!W36="x","x",V$2-'Indicator Date hidden'!W36)</f>
        <v>#REF!</v>
      </c>
      <c r="W35" s="140" t="e">
        <f>IF('Indicator Date hidden'!X36="x","x",W$2-'Indicator Date hidden'!X36)</f>
        <v>#REF!</v>
      </c>
      <c r="X35" s="140" t="e">
        <f>IF('Indicator Date hidden'!Y36="x","x",X$2-'Indicator Date hidden'!Y36)</f>
        <v>#REF!</v>
      </c>
      <c r="Y35" s="140" t="e">
        <f>IF('Indicator Date hidden'!Z36="x","x",Y$2-'Indicator Date hidden'!Z36)</f>
        <v>#REF!</v>
      </c>
      <c r="Z35" s="140" t="e">
        <f>IF('Indicator Date hidden'!AA36="x","x",Z$2-'Indicator Date hidden'!AA36)</f>
        <v>#REF!</v>
      </c>
      <c r="AA35" s="140" t="e">
        <f>IF('Indicator Date hidden'!AB36="x","x",AA$2-'Indicator Date hidden'!AB36)</f>
        <v>#REF!</v>
      </c>
      <c r="AB35" s="140" t="e">
        <f>IF('Indicator Date hidden'!AC36="x","x",AB$2-'Indicator Date hidden'!AC36)</f>
        <v>#REF!</v>
      </c>
      <c r="AC35" s="140" t="e">
        <f>IF('Indicator Date hidden'!AD36="x","x",AC$2-'Indicator Date hidden'!AD36)</f>
        <v>#REF!</v>
      </c>
      <c r="AD35" s="140" t="e">
        <f>IF('Indicator Date hidden'!AE36="x","x",AD$2-'Indicator Date hidden'!AE36)</f>
        <v>#REF!</v>
      </c>
      <c r="AE35" s="140" t="e">
        <f>IF('Indicator Date hidden'!AF36="x","x",AE$2-'Indicator Date hidden'!AF36)</f>
        <v>#REF!</v>
      </c>
      <c r="AF35" s="140" t="e">
        <f>IF('Indicator Date hidden'!AG36="x","x",AF$2-'Indicator Date hidden'!AG36)</f>
        <v>#REF!</v>
      </c>
      <c r="AG35" s="140" t="e">
        <f>IF('Indicator Date hidden'!AH36="x","x",AG$2-'Indicator Date hidden'!AH36)</f>
        <v>#REF!</v>
      </c>
      <c r="AH35" s="140" t="e">
        <f>IF('Indicator Date hidden'!AI36="x","x",AH$2-'Indicator Date hidden'!AI36)</f>
        <v>#REF!</v>
      </c>
      <c r="AI35" s="140" t="e">
        <f>IF('Indicator Date hidden'!AJ36="x","x",AI$2-'Indicator Date hidden'!AJ36)</f>
        <v>#REF!</v>
      </c>
      <c r="AJ35" s="140" t="e">
        <f>IF('Indicator Date hidden'!AK36="x","x",AJ$2-'Indicator Date hidden'!AK36)</f>
        <v>#REF!</v>
      </c>
      <c r="AK35" s="140" t="e">
        <f>IF('Indicator Date hidden'!AL36="x","x",AK$2-'Indicator Date hidden'!AL36)</f>
        <v>#REF!</v>
      </c>
      <c r="AL35" s="140" t="e">
        <f>IF('Indicator Date hidden'!AM36="x","x",AL$2-'Indicator Date hidden'!AM36)</f>
        <v>#REF!</v>
      </c>
      <c r="AM35" s="140" t="e">
        <f>IF('Indicator Date hidden'!AN36="x","x",AM$2-'Indicator Date hidden'!AN36)</f>
        <v>#REF!</v>
      </c>
      <c r="AN35" s="140" t="e">
        <f>IF('Indicator Date hidden'!AO36="x","x",AN$2-'Indicator Date hidden'!AO36)</f>
        <v>#REF!</v>
      </c>
      <c r="AO35" s="140" t="e">
        <f>IF('Indicator Date hidden'!AP36="x","x",AO$2-'Indicator Date hidden'!AP36)</f>
        <v>#REF!</v>
      </c>
      <c r="AP35" s="140" t="e">
        <f>IF('Indicator Date hidden'!AQ36="x","x",AP$2-'Indicator Date hidden'!AQ36)</f>
        <v>#REF!</v>
      </c>
      <c r="AQ35" s="140" t="e">
        <f>IF('Indicator Date hidden'!AR36="x","x",AQ$2-'Indicator Date hidden'!AR36)</f>
        <v>#REF!</v>
      </c>
      <c r="AR35" s="140" t="e">
        <f>IF('Indicator Date hidden'!AS36="x","x",AR$2-'Indicator Date hidden'!AS36)</f>
        <v>#REF!</v>
      </c>
      <c r="AS35" s="140" t="e">
        <f>IF('Indicator Date hidden'!AT36="x","x",AS$2-'Indicator Date hidden'!AT36)</f>
        <v>#REF!</v>
      </c>
      <c r="AT35" s="140" t="e">
        <f>IF('Indicator Date hidden'!AU36="x","x",AT$2-'Indicator Date hidden'!AU36)</f>
        <v>#REF!</v>
      </c>
      <c r="AU35" s="140" t="e">
        <f>IF('Indicator Date hidden'!AV36="x","x",AU$2-'Indicator Date hidden'!AV36)</f>
        <v>#REF!</v>
      </c>
      <c r="AV35" s="140" t="e">
        <f>IF('Indicator Date hidden'!AW36="x","x",AV$2-'Indicator Date hidden'!AW36)</f>
        <v>#REF!</v>
      </c>
      <c r="AW35" s="140" t="e">
        <f>IF('Indicator Date hidden'!AX36="x","x",AW$2-'Indicator Date hidden'!AX36)</f>
        <v>#REF!</v>
      </c>
      <c r="AX35" s="140" t="e">
        <f>IF('Indicator Date hidden'!AY36="x","x",AX$2-'Indicator Date hidden'!AY36)</f>
        <v>#REF!</v>
      </c>
      <c r="AY35" s="140" t="e">
        <f>IF('Indicator Date hidden'!AZ36="x","x",AY$2-'Indicator Date hidden'!AZ36)</f>
        <v>#REF!</v>
      </c>
      <c r="AZ35" s="140" t="e">
        <f>IF('Indicator Date hidden'!BA36="x","x",AZ$2-'Indicator Date hidden'!BA36)</f>
        <v>#REF!</v>
      </c>
      <c r="BA35" s="140" t="e">
        <f>IF('Indicator Date hidden'!BB36="x","x",BA$2-'Indicator Date hidden'!BB36)</f>
        <v>#REF!</v>
      </c>
      <c r="BB35" s="140" t="e">
        <f>IF('Indicator Date hidden'!BC36="x","x",BB$2-'Indicator Date hidden'!BC36)</f>
        <v>#REF!</v>
      </c>
      <c r="BC35" s="140" t="e">
        <f>IF('Indicator Date hidden'!BD36="x","x",BC$2-'Indicator Date hidden'!BD36)</f>
        <v>#REF!</v>
      </c>
      <c r="BD35" s="140" t="e">
        <f>IF('Indicator Date hidden'!BE36="x","x",BD$2-'Indicator Date hidden'!BE36)</f>
        <v>#REF!</v>
      </c>
      <c r="BE35" s="140" t="e">
        <f>IF('Indicator Date hidden'!BF36="x","x",BE$2-'Indicator Date hidden'!BF36)</f>
        <v>#REF!</v>
      </c>
      <c r="BF35" s="140" t="e">
        <f>IF('Indicator Date hidden'!BG36="x","x",BF$2-'Indicator Date hidden'!BG36)</f>
        <v>#REF!</v>
      </c>
      <c r="BG35" s="140" t="e">
        <f>IF('Indicator Date hidden'!BH36="x","x",BG$2-'Indicator Date hidden'!BH36)</f>
        <v>#REF!</v>
      </c>
      <c r="BH35" s="140" t="e">
        <f>IF('Indicator Date hidden'!BI36="x","x",BH$2-'Indicator Date hidden'!BI36)</f>
        <v>#REF!</v>
      </c>
      <c r="BI35" s="140" t="e">
        <f>IF('Indicator Date hidden'!BJ36="x","x",BI$2-'Indicator Date hidden'!BJ36)</f>
        <v>#REF!</v>
      </c>
      <c r="BJ35" s="140" t="e">
        <f>IF('Indicator Date hidden'!BK36="x","x",BJ$2-'Indicator Date hidden'!BK36)</f>
        <v>#REF!</v>
      </c>
      <c r="BK35" s="140" t="e">
        <f>IF('Indicator Date hidden'!BL36="x","x",BK$2-'Indicator Date hidden'!BL36)</f>
        <v>#REF!</v>
      </c>
      <c r="BL35" s="140" t="e">
        <f>IF('Indicator Date hidden'!BM36="x","x",BL$2-'Indicator Date hidden'!BM36)</f>
        <v>#REF!</v>
      </c>
      <c r="BM35" s="140" t="e">
        <f>IF('Indicator Date hidden'!BN36="x","x",BM$2-'Indicator Date hidden'!BN36)</f>
        <v>#REF!</v>
      </c>
      <c r="BN35" s="140" t="e">
        <f>IF('Indicator Date hidden'!BO36="x","x",BN$2-'Indicator Date hidden'!BO36)</f>
        <v>#REF!</v>
      </c>
      <c r="BO35" s="140" t="e">
        <f>IF('Indicator Date hidden'!BP36="x","x",BO$2-'Indicator Date hidden'!BP36)</f>
        <v>#REF!</v>
      </c>
      <c r="BP35" s="140" t="e">
        <f>IF('Indicator Date hidden'!BQ36="x","x",BP$2-'Indicator Date hidden'!BQ36)</f>
        <v>#REF!</v>
      </c>
      <c r="BQ35" s="140" t="e">
        <f>IF('Indicator Date hidden'!BR36="x","x",BQ$2-'Indicator Date hidden'!BR36)</f>
        <v>#REF!</v>
      </c>
      <c r="BR35" s="140" t="e">
        <f>IF('Indicator Date hidden'!BS36="x","x",BR$2-'Indicator Date hidden'!BS36)</f>
        <v>#REF!</v>
      </c>
      <c r="BS35" s="140" t="e">
        <f>IF('Indicator Date hidden'!BT36="x","x",BS$2-'Indicator Date hidden'!BT36)</f>
        <v>#REF!</v>
      </c>
      <c r="BT35" s="140" t="e">
        <f>IF('Indicator Date hidden'!BU36="x","x",BT$2-'Indicator Date hidden'!BU36)</f>
        <v>#REF!</v>
      </c>
      <c r="BU35" s="140" t="e">
        <f>IF('Indicator Date hidden'!BV36="x","x",BU$2-'Indicator Date hidden'!BV36)</f>
        <v>#REF!</v>
      </c>
      <c r="BV35" s="140" t="e">
        <f>IF('Indicator Date hidden'!BW36="x","x",BV$2-'Indicator Date hidden'!BW36)</f>
        <v>#REF!</v>
      </c>
      <c r="BW35" s="140" t="e">
        <f>IF('Indicator Date hidden'!BX36="x","x",BW$2-'Indicator Date hidden'!BX36)</f>
        <v>#REF!</v>
      </c>
      <c r="BX35" s="140" t="e">
        <f>IF('Indicator Date hidden'!BY36="x","x",BX$2-'Indicator Date hidden'!BY36)</f>
        <v>#REF!</v>
      </c>
      <c r="BY35" s="5" t="e">
        <f t="shared" ref="BY35:BY66" si="5">SUM(B35:BX35)</f>
        <v>#REF!</v>
      </c>
      <c r="BZ35" s="141" t="e">
        <f t="shared" ref="BZ35:BZ66" si="6">BY35/COUNT(B35:BX35)</f>
        <v>#REF!</v>
      </c>
      <c r="CA35" s="5">
        <f t="shared" ref="CA35:CA66" si="7">COUNTIF(B35:BX35,"&gt;0")</f>
        <v>0</v>
      </c>
      <c r="CB35" s="141" t="e">
        <f t="shared" ref="CB35:CB66" si="8">_xlfn.STDEV.P(B35:BX35)</f>
        <v>#REF!</v>
      </c>
      <c r="CC35" s="144" t="e">
        <f t="shared" ref="CC35:CC66" si="9">MEDIAN(B35:BX35)</f>
        <v>#REF!</v>
      </c>
    </row>
    <row r="36" spans="1:81" x14ac:dyDescent="0.3">
      <c r="A36" t="s">
        <v>63</v>
      </c>
      <c r="B36" s="140" t="e">
        <f>IF('Indicator Date hidden'!C37="x","x",B$2-'Indicator Date hidden'!C37)</f>
        <v>#REF!</v>
      </c>
      <c r="C36" s="140" t="e">
        <f>IF('Indicator Date hidden'!D37="x","x",C$2-'Indicator Date hidden'!D37)</f>
        <v>#REF!</v>
      </c>
      <c r="D36" s="140" t="e">
        <f>IF('Indicator Date hidden'!E37="x","x",D$2-'Indicator Date hidden'!E37)</f>
        <v>#REF!</v>
      </c>
      <c r="E36" s="140" t="e">
        <f>IF('Indicator Date hidden'!F37="x","x",E$2-'Indicator Date hidden'!F37)</f>
        <v>#REF!</v>
      </c>
      <c r="F36" s="140" t="e">
        <f>IF('Indicator Date hidden'!G37="x","x",F$2-'Indicator Date hidden'!G37)</f>
        <v>#REF!</v>
      </c>
      <c r="G36" s="140" t="e">
        <f>IF('Indicator Date hidden'!H37="x","x",G$2-'Indicator Date hidden'!H37)</f>
        <v>#REF!</v>
      </c>
      <c r="H36" s="140" t="e">
        <f>IF('Indicator Date hidden'!I37="x","x",H$2-'Indicator Date hidden'!I37)</f>
        <v>#REF!</v>
      </c>
      <c r="I36" s="140" t="e">
        <f>IF('Indicator Date hidden'!J37="x","x",I$2-'Indicator Date hidden'!J37)</f>
        <v>#REF!</v>
      </c>
      <c r="J36" s="140" t="e">
        <f>IF('Indicator Date hidden'!K37="x","x",J$2-'Indicator Date hidden'!K37)</f>
        <v>#REF!</v>
      </c>
      <c r="K36" s="140" t="e">
        <f>IF('Indicator Date hidden'!L37="x","x",K$2-'Indicator Date hidden'!L37)</f>
        <v>#REF!</v>
      </c>
      <c r="L36" s="140" t="e">
        <f>IF('Indicator Date hidden'!M37="x","x",L$2-'Indicator Date hidden'!M37)</f>
        <v>#REF!</v>
      </c>
      <c r="M36" s="140" t="e">
        <f>IF('Indicator Date hidden'!N37="x","x",M$2-'Indicator Date hidden'!N37)</f>
        <v>#REF!</v>
      </c>
      <c r="N36" s="140" t="e">
        <f>IF('Indicator Date hidden'!O37="x","x",N$2-'Indicator Date hidden'!O37)</f>
        <v>#REF!</v>
      </c>
      <c r="O36" s="140" t="e">
        <f>IF('Indicator Date hidden'!P37="x","x",O$2-'Indicator Date hidden'!P37)</f>
        <v>#REF!</v>
      </c>
      <c r="P36" s="140" t="e">
        <f>IF('Indicator Date hidden'!Q37="x","x",P$2-'Indicator Date hidden'!Q37)</f>
        <v>#REF!</v>
      </c>
      <c r="Q36" s="140" t="e">
        <f>IF('Indicator Date hidden'!R37="x","x",Q$2-'Indicator Date hidden'!R37)</f>
        <v>#REF!</v>
      </c>
      <c r="R36" s="140" t="e">
        <f>IF('Indicator Date hidden'!S37="x","x",R$2-'Indicator Date hidden'!S37)</f>
        <v>#REF!</v>
      </c>
      <c r="S36" s="140" t="e">
        <f>IF('Indicator Date hidden'!T37="x","x",S$2-'Indicator Date hidden'!T37)</f>
        <v>#REF!</v>
      </c>
      <c r="T36" s="140" t="e">
        <f>IF('Indicator Date hidden'!U37="x","x",T$2-'Indicator Date hidden'!U37)</f>
        <v>#REF!</v>
      </c>
      <c r="U36" s="140" t="e">
        <f>IF('Indicator Date hidden'!V37="x","x",U$2-'Indicator Date hidden'!V37)</f>
        <v>#REF!</v>
      </c>
      <c r="V36" s="140" t="e">
        <f>IF('Indicator Date hidden'!W37="x","x",V$2-'Indicator Date hidden'!W37)</f>
        <v>#REF!</v>
      </c>
      <c r="W36" s="140" t="e">
        <f>IF('Indicator Date hidden'!X37="x","x",W$2-'Indicator Date hidden'!X37)</f>
        <v>#REF!</v>
      </c>
      <c r="X36" s="140" t="e">
        <f>IF('Indicator Date hidden'!Y37="x","x",X$2-'Indicator Date hidden'!Y37)</f>
        <v>#REF!</v>
      </c>
      <c r="Y36" s="140" t="e">
        <f>IF('Indicator Date hidden'!Z37="x","x",Y$2-'Indicator Date hidden'!Z37)</f>
        <v>#REF!</v>
      </c>
      <c r="Z36" s="140" t="e">
        <f>IF('Indicator Date hidden'!AA37="x","x",Z$2-'Indicator Date hidden'!AA37)</f>
        <v>#REF!</v>
      </c>
      <c r="AA36" s="140" t="e">
        <f>IF('Indicator Date hidden'!AB37="x","x",AA$2-'Indicator Date hidden'!AB37)</f>
        <v>#REF!</v>
      </c>
      <c r="AB36" s="140" t="e">
        <f>IF('Indicator Date hidden'!AC37="x","x",AB$2-'Indicator Date hidden'!AC37)</f>
        <v>#REF!</v>
      </c>
      <c r="AC36" s="140" t="e">
        <f>IF('Indicator Date hidden'!AD37="x","x",AC$2-'Indicator Date hidden'!AD37)</f>
        <v>#REF!</v>
      </c>
      <c r="AD36" s="140" t="e">
        <f>IF('Indicator Date hidden'!AE37="x","x",AD$2-'Indicator Date hidden'!AE37)</f>
        <v>#REF!</v>
      </c>
      <c r="AE36" s="140" t="e">
        <f>IF('Indicator Date hidden'!AF37="x","x",AE$2-'Indicator Date hidden'!AF37)</f>
        <v>#REF!</v>
      </c>
      <c r="AF36" s="140" t="e">
        <f>IF('Indicator Date hidden'!AG37="x","x",AF$2-'Indicator Date hidden'!AG37)</f>
        <v>#REF!</v>
      </c>
      <c r="AG36" s="140" t="e">
        <f>IF('Indicator Date hidden'!AH37="x","x",AG$2-'Indicator Date hidden'!AH37)</f>
        <v>#REF!</v>
      </c>
      <c r="AH36" s="140" t="e">
        <f>IF('Indicator Date hidden'!AI37="x","x",AH$2-'Indicator Date hidden'!AI37)</f>
        <v>#REF!</v>
      </c>
      <c r="AI36" s="140" t="e">
        <f>IF('Indicator Date hidden'!AJ37="x","x",AI$2-'Indicator Date hidden'!AJ37)</f>
        <v>#REF!</v>
      </c>
      <c r="AJ36" s="140" t="e">
        <f>IF('Indicator Date hidden'!AK37="x","x",AJ$2-'Indicator Date hidden'!AK37)</f>
        <v>#REF!</v>
      </c>
      <c r="AK36" s="140" t="e">
        <f>IF('Indicator Date hidden'!AL37="x","x",AK$2-'Indicator Date hidden'!AL37)</f>
        <v>#REF!</v>
      </c>
      <c r="AL36" s="140" t="e">
        <f>IF('Indicator Date hidden'!AM37="x","x",AL$2-'Indicator Date hidden'!AM37)</f>
        <v>#REF!</v>
      </c>
      <c r="AM36" s="140" t="e">
        <f>IF('Indicator Date hidden'!AN37="x","x",AM$2-'Indicator Date hidden'!AN37)</f>
        <v>#REF!</v>
      </c>
      <c r="AN36" s="140" t="e">
        <f>IF('Indicator Date hidden'!AO37="x","x",AN$2-'Indicator Date hidden'!AO37)</f>
        <v>#REF!</v>
      </c>
      <c r="AO36" s="140" t="e">
        <f>IF('Indicator Date hidden'!AP37="x","x",AO$2-'Indicator Date hidden'!AP37)</f>
        <v>#REF!</v>
      </c>
      <c r="AP36" s="140" t="e">
        <f>IF('Indicator Date hidden'!AQ37="x","x",AP$2-'Indicator Date hidden'!AQ37)</f>
        <v>#REF!</v>
      </c>
      <c r="AQ36" s="140" t="e">
        <f>IF('Indicator Date hidden'!AR37="x","x",AQ$2-'Indicator Date hidden'!AR37)</f>
        <v>#REF!</v>
      </c>
      <c r="AR36" s="140" t="e">
        <f>IF('Indicator Date hidden'!AS37="x","x",AR$2-'Indicator Date hidden'!AS37)</f>
        <v>#REF!</v>
      </c>
      <c r="AS36" s="140" t="e">
        <f>IF('Indicator Date hidden'!AT37="x","x",AS$2-'Indicator Date hidden'!AT37)</f>
        <v>#REF!</v>
      </c>
      <c r="AT36" s="140" t="e">
        <f>IF('Indicator Date hidden'!AU37="x","x",AT$2-'Indicator Date hidden'!AU37)</f>
        <v>#REF!</v>
      </c>
      <c r="AU36" s="140" t="e">
        <f>IF('Indicator Date hidden'!AV37="x","x",AU$2-'Indicator Date hidden'!AV37)</f>
        <v>#REF!</v>
      </c>
      <c r="AV36" s="140" t="e">
        <f>IF('Indicator Date hidden'!AW37="x","x",AV$2-'Indicator Date hidden'!AW37)</f>
        <v>#REF!</v>
      </c>
      <c r="AW36" s="140" t="e">
        <f>IF('Indicator Date hidden'!AX37="x","x",AW$2-'Indicator Date hidden'!AX37)</f>
        <v>#REF!</v>
      </c>
      <c r="AX36" s="140" t="e">
        <f>IF('Indicator Date hidden'!AY37="x","x",AX$2-'Indicator Date hidden'!AY37)</f>
        <v>#REF!</v>
      </c>
      <c r="AY36" s="140" t="e">
        <f>IF('Indicator Date hidden'!AZ37="x","x",AY$2-'Indicator Date hidden'!AZ37)</f>
        <v>#REF!</v>
      </c>
      <c r="AZ36" s="140" t="e">
        <f>IF('Indicator Date hidden'!BA37="x","x",AZ$2-'Indicator Date hidden'!BA37)</f>
        <v>#REF!</v>
      </c>
      <c r="BA36" s="140" t="e">
        <f>IF('Indicator Date hidden'!BB37="x","x",BA$2-'Indicator Date hidden'!BB37)</f>
        <v>#REF!</v>
      </c>
      <c r="BB36" s="140" t="e">
        <f>IF('Indicator Date hidden'!BC37="x","x",BB$2-'Indicator Date hidden'!BC37)</f>
        <v>#REF!</v>
      </c>
      <c r="BC36" s="140" t="e">
        <f>IF('Indicator Date hidden'!BD37="x","x",BC$2-'Indicator Date hidden'!BD37)</f>
        <v>#REF!</v>
      </c>
      <c r="BD36" s="140" t="e">
        <f>IF('Indicator Date hidden'!BE37="x","x",BD$2-'Indicator Date hidden'!BE37)</f>
        <v>#REF!</v>
      </c>
      <c r="BE36" s="140" t="e">
        <f>IF('Indicator Date hidden'!BF37="x","x",BE$2-'Indicator Date hidden'!BF37)</f>
        <v>#REF!</v>
      </c>
      <c r="BF36" s="140" t="e">
        <f>IF('Indicator Date hidden'!BG37="x","x",BF$2-'Indicator Date hidden'!BG37)</f>
        <v>#REF!</v>
      </c>
      <c r="BG36" s="140" t="e">
        <f>IF('Indicator Date hidden'!BH37="x","x",BG$2-'Indicator Date hidden'!BH37)</f>
        <v>#REF!</v>
      </c>
      <c r="BH36" s="140" t="e">
        <f>IF('Indicator Date hidden'!BI37="x","x",BH$2-'Indicator Date hidden'!BI37)</f>
        <v>#REF!</v>
      </c>
      <c r="BI36" s="140" t="e">
        <f>IF('Indicator Date hidden'!BJ37="x","x",BI$2-'Indicator Date hidden'!BJ37)</f>
        <v>#REF!</v>
      </c>
      <c r="BJ36" s="140" t="e">
        <f>IF('Indicator Date hidden'!BK37="x","x",BJ$2-'Indicator Date hidden'!BK37)</f>
        <v>#REF!</v>
      </c>
      <c r="BK36" s="140" t="e">
        <f>IF('Indicator Date hidden'!BL37="x","x",BK$2-'Indicator Date hidden'!BL37)</f>
        <v>#REF!</v>
      </c>
      <c r="BL36" s="140" t="e">
        <f>IF('Indicator Date hidden'!BM37="x","x",BL$2-'Indicator Date hidden'!BM37)</f>
        <v>#REF!</v>
      </c>
      <c r="BM36" s="140" t="e">
        <f>IF('Indicator Date hidden'!BN37="x","x",BM$2-'Indicator Date hidden'!BN37)</f>
        <v>#REF!</v>
      </c>
      <c r="BN36" s="140" t="e">
        <f>IF('Indicator Date hidden'!BO37="x","x",BN$2-'Indicator Date hidden'!BO37)</f>
        <v>#REF!</v>
      </c>
      <c r="BO36" s="140" t="e">
        <f>IF('Indicator Date hidden'!BP37="x","x",BO$2-'Indicator Date hidden'!BP37)</f>
        <v>#REF!</v>
      </c>
      <c r="BP36" s="140" t="e">
        <f>IF('Indicator Date hidden'!BQ37="x","x",BP$2-'Indicator Date hidden'!BQ37)</f>
        <v>#REF!</v>
      </c>
      <c r="BQ36" s="140" t="e">
        <f>IF('Indicator Date hidden'!BR37="x","x",BQ$2-'Indicator Date hidden'!BR37)</f>
        <v>#REF!</v>
      </c>
      <c r="BR36" s="140" t="e">
        <f>IF('Indicator Date hidden'!BS37="x","x",BR$2-'Indicator Date hidden'!BS37)</f>
        <v>#REF!</v>
      </c>
      <c r="BS36" s="140" t="e">
        <f>IF('Indicator Date hidden'!BT37="x","x",BS$2-'Indicator Date hidden'!BT37)</f>
        <v>#REF!</v>
      </c>
      <c r="BT36" s="140" t="e">
        <f>IF('Indicator Date hidden'!BU37="x","x",BT$2-'Indicator Date hidden'!BU37)</f>
        <v>#REF!</v>
      </c>
      <c r="BU36" s="140" t="e">
        <f>IF('Indicator Date hidden'!BV37="x","x",BU$2-'Indicator Date hidden'!BV37)</f>
        <v>#REF!</v>
      </c>
      <c r="BV36" s="140" t="e">
        <f>IF('Indicator Date hidden'!BW37="x","x",BV$2-'Indicator Date hidden'!BW37)</f>
        <v>#REF!</v>
      </c>
      <c r="BW36" s="140" t="e">
        <f>IF('Indicator Date hidden'!BX37="x","x",BW$2-'Indicator Date hidden'!BX37)</f>
        <v>#REF!</v>
      </c>
      <c r="BX36" s="140" t="e">
        <f>IF('Indicator Date hidden'!BY37="x","x",BX$2-'Indicator Date hidden'!BY37)</f>
        <v>#REF!</v>
      </c>
      <c r="BY36" s="5" t="e">
        <f t="shared" si="5"/>
        <v>#REF!</v>
      </c>
      <c r="BZ36" s="141" t="e">
        <f t="shared" si="6"/>
        <v>#REF!</v>
      </c>
      <c r="CA36" s="5">
        <f t="shared" si="7"/>
        <v>0</v>
      </c>
      <c r="CB36" s="141" t="e">
        <f t="shared" si="8"/>
        <v>#REF!</v>
      </c>
      <c r="CC36" s="144" t="e">
        <f t="shared" si="9"/>
        <v>#REF!</v>
      </c>
    </row>
    <row r="37" spans="1:81" x14ac:dyDescent="0.3">
      <c r="A37" t="s">
        <v>65</v>
      </c>
      <c r="B37" s="140" t="e">
        <f>IF('Indicator Date hidden'!C38="x","x",B$2-'Indicator Date hidden'!C38)</f>
        <v>#REF!</v>
      </c>
      <c r="C37" s="140" t="e">
        <f>IF('Indicator Date hidden'!D38="x","x",C$2-'Indicator Date hidden'!D38)</f>
        <v>#REF!</v>
      </c>
      <c r="D37" s="140" t="e">
        <f>IF('Indicator Date hidden'!E38="x","x",D$2-'Indicator Date hidden'!E38)</f>
        <v>#REF!</v>
      </c>
      <c r="E37" s="140" t="e">
        <f>IF('Indicator Date hidden'!F38="x","x",E$2-'Indicator Date hidden'!F38)</f>
        <v>#REF!</v>
      </c>
      <c r="F37" s="140" t="e">
        <f>IF('Indicator Date hidden'!G38="x","x",F$2-'Indicator Date hidden'!G38)</f>
        <v>#REF!</v>
      </c>
      <c r="G37" s="140" t="e">
        <f>IF('Indicator Date hidden'!H38="x","x",G$2-'Indicator Date hidden'!H38)</f>
        <v>#REF!</v>
      </c>
      <c r="H37" s="140" t="e">
        <f>IF('Indicator Date hidden'!I38="x","x",H$2-'Indicator Date hidden'!I38)</f>
        <v>#REF!</v>
      </c>
      <c r="I37" s="140" t="e">
        <f>IF('Indicator Date hidden'!J38="x","x",I$2-'Indicator Date hidden'!J38)</f>
        <v>#REF!</v>
      </c>
      <c r="J37" s="140" t="e">
        <f>IF('Indicator Date hidden'!K38="x","x",J$2-'Indicator Date hidden'!K38)</f>
        <v>#REF!</v>
      </c>
      <c r="K37" s="140" t="e">
        <f>IF('Indicator Date hidden'!L38="x","x",K$2-'Indicator Date hidden'!L38)</f>
        <v>#REF!</v>
      </c>
      <c r="L37" s="140" t="e">
        <f>IF('Indicator Date hidden'!M38="x","x",L$2-'Indicator Date hidden'!M38)</f>
        <v>#REF!</v>
      </c>
      <c r="M37" s="140" t="e">
        <f>IF('Indicator Date hidden'!N38="x","x",M$2-'Indicator Date hidden'!N38)</f>
        <v>#REF!</v>
      </c>
      <c r="N37" s="140" t="e">
        <f>IF('Indicator Date hidden'!O38="x","x",N$2-'Indicator Date hidden'!O38)</f>
        <v>#REF!</v>
      </c>
      <c r="O37" s="140" t="e">
        <f>IF('Indicator Date hidden'!P38="x","x",O$2-'Indicator Date hidden'!P38)</f>
        <v>#REF!</v>
      </c>
      <c r="P37" s="140" t="e">
        <f>IF('Indicator Date hidden'!Q38="x","x",P$2-'Indicator Date hidden'!Q38)</f>
        <v>#REF!</v>
      </c>
      <c r="Q37" s="140" t="e">
        <f>IF('Indicator Date hidden'!R38="x","x",Q$2-'Indicator Date hidden'!R38)</f>
        <v>#REF!</v>
      </c>
      <c r="R37" s="140" t="e">
        <f>IF('Indicator Date hidden'!S38="x","x",R$2-'Indicator Date hidden'!S38)</f>
        <v>#REF!</v>
      </c>
      <c r="S37" s="140" t="e">
        <f>IF('Indicator Date hidden'!T38="x","x",S$2-'Indicator Date hidden'!T38)</f>
        <v>#REF!</v>
      </c>
      <c r="T37" s="140" t="e">
        <f>IF('Indicator Date hidden'!U38="x","x",T$2-'Indicator Date hidden'!U38)</f>
        <v>#REF!</v>
      </c>
      <c r="U37" s="140" t="e">
        <f>IF('Indicator Date hidden'!V38="x","x",U$2-'Indicator Date hidden'!V38)</f>
        <v>#REF!</v>
      </c>
      <c r="V37" s="140" t="e">
        <f>IF('Indicator Date hidden'!W38="x","x",V$2-'Indicator Date hidden'!W38)</f>
        <v>#REF!</v>
      </c>
      <c r="W37" s="140" t="e">
        <f>IF('Indicator Date hidden'!X38="x","x",W$2-'Indicator Date hidden'!X38)</f>
        <v>#REF!</v>
      </c>
      <c r="X37" s="140" t="e">
        <f>IF('Indicator Date hidden'!Y38="x","x",X$2-'Indicator Date hidden'!Y38)</f>
        <v>#REF!</v>
      </c>
      <c r="Y37" s="140" t="e">
        <f>IF('Indicator Date hidden'!Z38="x","x",Y$2-'Indicator Date hidden'!Z38)</f>
        <v>#REF!</v>
      </c>
      <c r="Z37" s="140" t="e">
        <f>IF('Indicator Date hidden'!AA38="x","x",Z$2-'Indicator Date hidden'!AA38)</f>
        <v>#REF!</v>
      </c>
      <c r="AA37" s="140" t="e">
        <f>IF('Indicator Date hidden'!AB38="x","x",AA$2-'Indicator Date hidden'!AB38)</f>
        <v>#REF!</v>
      </c>
      <c r="AB37" s="140" t="e">
        <f>IF('Indicator Date hidden'!AC38="x","x",AB$2-'Indicator Date hidden'!AC38)</f>
        <v>#REF!</v>
      </c>
      <c r="AC37" s="140" t="e">
        <f>IF('Indicator Date hidden'!AD38="x","x",AC$2-'Indicator Date hidden'!AD38)</f>
        <v>#REF!</v>
      </c>
      <c r="AD37" s="140" t="e">
        <f>IF('Indicator Date hidden'!AE38="x","x",AD$2-'Indicator Date hidden'!AE38)</f>
        <v>#REF!</v>
      </c>
      <c r="AE37" s="140" t="e">
        <f>IF('Indicator Date hidden'!AF38="x","x",AE$2-'Indicator Date hidden'!AF38)</f>
        <v>#REF!</v>
      </c>
      <c r="AF37" s="140" t="e">
        <f>IF('Indicator Date hidden'!AG38="x","x",AF$2-'Indicator Date hidden'!AG38)</f>
        <v>#REF!</v>
      </c>
      <c r="AG37" s="140" t="e">
        <f>IF('Indicator Date hidden'!AH38="x","x",AG$2-'Indicator Date hidden'!AH38)</f>
        <v>#REF!</v>
      </c>
      <c r="AH37" s="140" t="e">
        <f>IF('Indicator Date hidden'!AI38="x","x",AH$2-'Indicator Date hidden'!AI38)</f>
        <v>#REF!</v>
      </c>
      <c r="AI37" s="140" t="e">
        <f>IF('Indicator Date hidden'!AJ38="x","x",AI$2-'Indicator Date hidden'!AJ38)</f>
        <v>#REF!</v>
      </c>
      <c r="AJ37" s="140" t="e">
        <f>IF('Indicator Date hidden'!AK38="x","x",AJ$2-'Indicator Date hidden'!AK38)</f>
        <v>#REF!</v>
      </c>
      <c r="AK37" s="140" t="e">
        <f>IF('Indicator Date hidden'!AL38="x","x",AK$2-'Indicator Date hidden'!AL38)</f>
        <v>#REF!</v>
      </c>
      <c r="AL37" s="140" t="e">
        <f>IF('Indicator Date hidden'!AM38="x","x",AL$2-'Indicator Date hidden'!AM38)</f>
        <v>#REF!</v>
      </c>
      <c r="AM37" s="140" t="e">
        <f>IF('Indicator Date hidden'!AN38="x","x",AM$2-'Indicator Date hidden'!AN38)</f>
        <v>#REF!</v>
      </c>
      <c r="AN37" s="140" t="e">
        <f>IF('Indicator Date hidden'!AO38="x","x",AN$2-'Indicator Date hidden'!AO38)</f>
        <v>#REF!</v>
      </c>
      <c r="AO37" s="140" t="e">
        <f>IF('Indicator Date hidden'!AP38="x","x",AO$2-'Indicator Date hidden'!AP38)</f>
        <v>#REF!</v>
      </c>
      <c r="AP37" s="140" t="e">
        <f>IF('Indicator Date hidden'!AQ38="x","x",AP$2-'Indicator Date hidden'!AQ38)</f>
        <v>#REF!</v>
      </c>
      <c r="AQ37" s="140" t="e">
        <f>IF('Indicator Date hidden'!AR38="x","x",AQ$2-'Indicator Date hidden'!AR38)</f>
        <v>#REF!</v>
      </c>
      <c r="AR37" s="140" t="e">
        <f>IF('Indicator Date hidden'!AS38="x","x",AR$2-'Indicator Date hidden'!AS38)</f>
        <v>#REF!</v>
      </c>
      <c r="AS37" s="140" t="e">
        <f>IF('Indicator Date hidden'!AT38="x","x",AS$2-'Indicator Date hidden'!AT38)</f>
        <v>#REF!</v>
      </c>
      <c r="AT37" s="140" t="e">
        <f>IF('Indicator Date hidden'!AU38="x","x",AT$2-'Indicator Date hidden'!AU38)</f>
        <v>#REF!</v>
      </c>
      <c r="AU37" s="140" t="e">
        <f>IF('Indicator Date hidden'!AV38="x","x",AU$2-'Indicator Date hidden'!AV38)</f>
        <v>#REF!</v>
      </c>
      <c r="AV37" s="140" t="e">
        <f>IF('Indicator Date hidden'!AW38="x","x",AV$2-'Indicator Date hidden'!AW38)</f>
        <v>#REF!</v>
      </c>
      <c r="AW37" s="140" t="e">
        <f>IF('Indicator Date hidden'!AX38="x","x",AW$2-'Indicator Date hidden'!AX38)</f>
        <v>#REF!</v>
      </c>
      <c r="AX37" s="140" t="e">
        <f>IF('Indicator Date hidden'!AY38="x","x",AX$2-'Indicator Date hidden'!AY38)</f>
        <v>#REF!</v>
      </c>
      <c r="AY37" s="140" t="e">
        <f>IF('Indicator Date hidden'!AZ38="x","x",AY$2-'Indicator Date hidden'!AZ38)</f>
        <v>#REF!</v>
      </c>
      <c r="AZ37" s="140" t="e">
        <f>IF('Indicator Date hidden'!BA38="x","x",AZ$2-'Indicator Date hidden'!BA38)</f>
        <v>#REF!</v>
      </c>
      <c r="BA37" s="140" t="e">
        <f>IF('Indicator Date hidden'!BB38="x","x",BA$2-'Indicator Date hidden'!BB38)</f>
        <v>#REF!</v>
      </c>
      <c r="BB37" s="140" t="e">
        <f>IF('Indicator Date hidden'!BC38="x","x",BB$2-'Indicator Date hidden'!BC38)</f>
        <v>#REF!</v>
      </c>
      <c r="BC37" s="140" t="e">
        <f>IF('Indicator Date hidden'!BD38="x","x",BC$2-'Indicator Date hidden'!BD38)</f>
        <v>#REF!</v>
      </c>
      <c r="BD37" s="140" t="e">
        <f>IF('Indicator Date hidden'!BE38="x","x",BD$2-'Indicator Date hidden'!BE38)</f>
        <v>#REF!</v>
      </c>
      <c r="BE37" s="140" t="e">
        <f>IF('Indicator Date hidden'!BF38="x","x",BE$2-'Indicator Date hidden'!BF38)</f>
        <v>#REF!</v>
      </c>
      <c r="BF37" s="140" t="e">
        <f>IF('Indicator Date hidden'!BG38="x","x",BF$2-'Indicator Date hidden'!BG38)</f>
        <v>#REF!</v>
      </c>
      <c r="BG37" s="140" t="e">
        <f>IF('Indicator Date hidden'!BH38="x","x",BG$2-'Indicator Date hidden'!BH38)</f>
        <v>#REF!</v>
      </c>
      <c r="BH37" s="140" t="e">
        <f>IF('Indicator Date hidden'!BI38="x","x",BH$2-'Indicator Date hidden'!BI38)</f>
        <v>#REF!</v>
      </c>
      <c r="BI37" s="140" t="e">
        <f>IF('Indicator Date hidden'!BJ38="x","x",BI$2-'Indicator Date hidden'!BJ38)</f>
        <v>#REF!</v>
      </c>
      <c r="BJ37" s="140" t="e">
        <f>IF('Indicator Date hidden'!BK38="x","x",BJ$2-'Indicator Date hidden'!BK38)</f>
        <v>#REF!</v>
      </c>
      <c r="BK37" s="140" t="e">
        <f>IF('Indicator Date hidden'!BL38="x","x",BK$2-'Indicator Date hidden'!BL38)</f>
        <v>#REF!</v>
      </c>
      <c r="BL37" s="140" t="e">
        <f>IF('Indicator Date hidden'!BM38="x","x",BL$2-'Indicator Date hidden'!BM38)</f>
        <v>#REF!</v>
      </c>
      <c r="BM37" s="140" t="e">
        <f>IF('Indicator Date hidden'!BN38="x","x",BM$2-'Indicator Date hidden'!BN38)</f>
        <v>#REF!</v>
      </c>
      <c r="BN37" s="140" t="e">
        <f>IF('Indicator Date hidden'!BO38="x","x",BN$2-'Indicator Date hidden'!BO38)</f>
        <v>#REF!</v>
      </c>
      <c r="BO37" s="140" t="e">
        <f>IF('Indicator Date hidden'!BP38="x","x",BO$2-'Indicator Date hidden'!BP38)</f>
        <v>#REF!</v>
      </c>
      <c r="BP37" s="140" t="e">
        <f>IF('Indicator Date hidden'!BQ38="x","x",BP$2-'Indicator Date hidden'!BQ38)</f>
        <v>#REF!</v>
      </c>
      <c r="BQ37" s="140" t="e">
        <f>IF('Indicator Date hidden'!BR38="x","x",BQ$2-'Indicator Date hidden'!BR38)</f>
        <v>#REF!</v>
      </c>
      <c r="BR37" s="140" t="e">
        <f>IF('Indicator Date hidden'!BS38="x","x",BR$2-'Indicator Date hidden'!BS38)</f>
        <v>#REF!</v>
      </c>
      <c r="BS37" s="140" t="e">
        <f>IF('Indicator Date hidden'!BT38="x","x",BS$2-'Indicator Date hidden'!BT38)</f>
        <v>#REF!</v>
      </c>
      <c r="BT37" s="140" t="e">
        <f>IF('Indicator Date hidden'!BU38="x","x",BT$2-'Indicator Date hidden'!BU38)</f>
        <v>#REF!</v>
      </c>
      <c r="BU37" s="140" t="e">
        <f>IF('Indicator Date hidden'!BV38="x","x",BU$2-'Indicator Date hidden'!BV38)</f>
        <v>#REF!</v>
      </c>
      <c r="BV37" s="140" t="e">
        <f>IF('Indicator Date hidden'!BW38="x","x",BV$2-'Indicator Date hidden'!BW38)</f>
        <v>#REF!</v>
      </c>
      <c r="BW37" s="140" t="e">
        <f>IF('Indicator Date hidden'!BX38="x","x",BW$2-'Indicator Date hidden'!BX38)</f>
        <v>#REF!</v>
      </c>
      <c r="BX37" s="140" t="e">
        <f>IF('Indicator Date hidden'!BY38="x","x",BX$2-'Indicator Date hidden'!BY38)</f>
        <v>#REF!</v>
      </c>
      <c r="BY37" s="5" t="e">
        <f t="shared" si="5"/>
        <v>#REF!</v>
      </c>
      <c r="BZ37" s="141" t="e">
        <f t="shared" si="6"/>
        <v>#REF!</v>
      </c>
      <c r="CA37" s="5">
        <f t="shared" si="7"/>
        <v>0</v>
      </c>
      <c r="CB37" s="141" t="e">
        <f t="shared" si="8"/>
        <v>#REF!</v>
      </c>
      <c r="CC37" s="144" t="e">
        <f t="shared" si="9"/>
        <v>#REF!</v>
      </c>
    </row>
    <row r="38" spans="1:81" x14ac:dyDescent="0.3">
      <c r="A38" t="s">
        <v>66</v>
      </c>
      <c r="B38" s="140" t="e">
        <f>IF('Indicator Date hidden'!C39="x","x",B$2-'Indicator Date hidden'!C39)</f>
        <v>#REF!</v>
      </c>
      <c r="C38" s="140" t="e">
        <f>IF('Indicator Date hidden'!D39="x","x",C$2-'Indicator Date hidden'!D39)</f>
        <v>#REF!</v>
      </c>
      <c r="D38" s="140" t="e">
        <f>IF('Indicator Date hidden'!E39="x","x",D$2-'Indicator Date hidden'!E39)</f>
        <v>#REF!</v>
      </c>
      <c r="E38" s="140" t="e">
        <f>IF('Indicator Date hidden'!F39="x","x",E$2-'Indicator Date hidden'!F39)</f>
        <v>#REF!</v>
      </c>
      <c r="F38" s="140" t="e">
        <f>IF('Indicator Date hidden'!G39="x","x",F$2-'Indicator Date hidden'!G39)</f>
        <v>#REF!</v>
      </c>
      <c r="G38" s="140" t="e">
        <f>IF('Indicator Date hidden'!H39="x","x",G$2-'Indicator Date hidden'!H39)</f>
        <v>#REF!</v>
      </c>
      <c r="H38" s="140" t="e">
        <f>IF('Indicator Date hidden'!I39="x","x",H$2-'Indicator Date hidden'!I39)</f>
        <v>#REF!</v>
      </c>
      <c r="I38" s="140" t="e">
        <f>IF('Indicator Date hidden'!J39="x","x",I$2-'Indicator Date hidden'!J39)</f>
        <v>#REF!</v>
      </c>
      <c r="J38" s="140" t="e">
        <f>IF('Indicator Date hidden'!K39="x","x",J$2-'Indicator Date hidden'!K39)</f>
        <v>#REF!</v>
      </c>
      <c r="K38" s="140" t="e">
        <f>IF('Indicator Date hidden'!L39="x","x",K$2-'Indicator Date hidden'!L39)</f>
        <v>#REF!</v>
      </c>
      <c r="L38" s="140" t="e">
        <f>IF('Indicator Date hidden'!M39="x","x",L$2-'Indicator Date hidden'!M39)</f>
        <v>#REF!</v>
      </c>
      <c r="M38" s="140" t="e">
        <f>IF('Indicator Date hidden'!N39="x","x",M$2-'Indicator Date hidden'!N39)</f>
        <v>#REF!</v>
      </c>
      <c r="N38" s="140" t="e">
        <f>IF('Indicator Date hidden'!O39="x","x",N$2-'Indicator Date hidden'!O39)</f>
        <v>#REF!</v>
      </c>
      <c r="O38" s="140" t="e">
        <f>IF('Indicator Date hidden'!P39="x","x",O$2-'Indicator Date hidden'!P39)</f>
        <v>#REF!</v>
      </c>
      <c r="P38" s="140" t="e">
        <f>IF('Indicator Date hidden'!Q39="x","x",P$2-'Indicator Date hidden'!Q39)</f>
        <v>#REF!</v>
      </c>
      <c r="Q38" s="140" t="e">
        <f>IF('Indicator Date hidden'!R39="x","x",Q$2-'Indicator Date hidden'!R39)</f>
        <v>#REF!</v>
      </c>
      <c r="R38" s="140" t="e">
        <f>IF('Indicator Date hidden'!S39="x","x",R$2-'Indicator Date hidden'!S39)</f>
        <v>#REF!</v>
      </c>
      <c r="S38" s="140" t="e">
        <f>IF('Indicator Date hidden'!T39="x","x",S$2-'Indicator Date hidden'!T39)</f>
        <v>#REF!</v>
      </c>
      <c r="T38" s="140" t="e">
        <f>IF('Indicator Date hidden'!U39="x","x",T$2-'Indicator Date hidden'!U39)</f>
        <v>#REF!</v>
      </c>
      <c r="U38" s="140" t="e">
        <f>IF('Indicator Date hidden'!V39="x","x",U$2-'Indicator Date hidden'!V39)</f>
        <v>#REF!</v>
      </c>
      <c r="V38" s="140" t="e">
        <f>IF('Indicator Date hidden'!W39="x","x",V$2-'Indicator Date hidden'!W39)</f>
        <v>#REF!</v>
      </c>
      <c r="W38" s="140" t="e">
        <f>IF('Indicator Date hidden'!X39="x","x",W$2-'Indicator Date hidden'!X39)</f>
        <v>#REF!</v>
      </c>
      <c r="X38" s="140" t="e">
        <f>IF('Indicator Date hidden'!Y39="x","x",X$2-'Indicator Date hidden'!Y39)</f>
        <v>#REF!</v>
      </c>
      <c r="Y38" s="140" t="e">
        <f>IF('Indicator Date hidden'!Z39="x","x",Y$2-'Indicator Date hidden'!Z39)</f>
        <v>#REF!</v>
      </c>
      <c r="Z38" s="140" t="e">
        <f>IF('Indicator Date hidden'!AA39="x","x",Z$2-'Indicator Date hidden'!AA39)</f>
        <v>#REF!</v>
      </c>
      <c r="AA38" s="140" t="e">
        <f>IF('Indicator Date hidden'!AB39="x","x",AA$2-'Indicator Date hidden'!AB39)</f>
        <v>#REF!</v>
      </c>
      <c r="AB38" s="140" t="e">
        <f>IF('Indicator Date hidden'!AC39="x","x",AB$2-'Indicator Date hidden'!AC39)</f>
        <v>#REF!</v>
      </c>
      <c r="AC38" s="140" t="e">
        <f>IF('Indicator Date hidden'!AD39="x","x",AC$2-'Indicator Date hidden'!AD39)</f>
        <v>#REF!</v>
      </c>
      <c r="AD38" s="140" t="e">
        <f>IF('Indicator Date hidden'!AE39="x","x",AD$2-'Indicator Date hidden'!AE39)</f>
        <v>#REF!</v>
      </c>
      <c r="AE38" s="140" t="e">
        <f>IF('Indicator Date hidden'!AF39="x","x",AE$2-'Indicator Date hidden'!AF39)</f>
        <v>#REF!</v>
      </c>
      <c r="AF38" s="140" t="e">
        <f>IF('Indicator Date hidden'!AG39="x","x",AF$2-'Indicator Date hidden'!AG39)</f>
        <v>#REF!</v>
      </c>
      <c r="AG38" s="140" t="e">
        <f>IF('Indicator Date hidden'!AH39="x","x",AG$2-'Indicator Date hidden'!AH39)</f>
        <v>#REF!</v>
      </c>
      <c r="AH38" s="140" t="e">
        <f>IF('Indicator Date hidden'!AI39="x","x",AH$2-'Indicator Date hidden'!AI39)</f>
        <v>#REF!</v>
      </c>
      <c r="AI38" s="140" t="e">
        <f>IF('Indicator Date hidden'!AJ39="x","x",AI$2-'Indicator Date hidden'!AJ39)</f>
        <v>#REF!</v>
      </c>
      <c r="AJ38" s="140" t="e">
        <f>IF('Indicator Date hidden'!AK39="x","x",AJ$2-'Indicator Date hidden'!AK39)</f>
        <v>#REF!</v>
      </c>
      <c r="AK38" s="140" t="e">
        <f>IF('Indicator Date hidden'!AL39="x","x",AK$2-'Indicator Date hidden'!AL39)</f>
        <v>#REF!</v>
      </c>
      <c r="AL38" s="140" t="e">
        <f>IF('Indicator Date hidden'!AM39="x","x",AL$2-'Indicator Date hidden'!AM39)</f>
        <v>#REF!</v>
      </c>
      <c r="AM38" s="140" t="e">
        <f>IF('Indicator Date hidden'!AN39="x","x",AM$2-'Indicator Date hidden'!AN39)</f>
        <v>#REF!</v>
      </c>
      <c r="AN38" s="140" t="e">
        <f>IF('Indicator Date hidden'!AO39="x","x",AN$2-'Indicator Date hidden'!AO39)</f>
        <v>#REF!</v>
      </c>
      <c r="AO38" s="140" t="e">
        <f>IF('Indicator Date hidden'!AP39="x","x",AO$2-'Indicator Date hidden'!AP39)</f>
        <v>#REF!</v>
      </c>
      <c r="AP38" s="140" t="e">
        <f>IF('Indicator Date hidden'!AQ39="x","x",AP$2-'Indicator Date hidden'!AQ39)</f>
        <v>#REF!</v>
      </c>
      <c r="AQ38" s="140" t="e">
        <f>IF('Indicator Date hidden'!AR39="x","x",AQ$2-'Indicator Date hidden'!AR39)</f>
        <v>#REF!</v>
      </c>
      <c r="AR38" s="140" t="e">
        <f>IF('Indicator Date hidden'!AS39="x","x",AR$2-'Indicator Date hidden'!AS39)</f>
        <v>#REF!</v>
      </c>
      <c r="AS38" s="140" t="e">
        <f>IF('Indicator Date hidden'!AT39="x","x",AS$2-'Indicator Date hidden'!AT39)</f>
        <v>#REF!</v>
      </c>
      <c r="AT38" s="140" t="e">
        <f>IF('Indicator Date hidden'!AU39="x","x",AT$2-'Indicator Date hidden'!AU39)</f>
        <v>#REF!</v>
      </c>
      <c r="AU38" s="140" t="e">
        <f>IF('Indicator Date hidden'!AV39="x","x",AU$2-'Indicator Date hidden'!AV39)</f>
        <v>#REF!</v>
      </c>
      <c r="AV38" s="140" t="e">
        <f>IF('Indicator Date hidden'!AW39="x","x",AV$2-'Indicator Date hidden'!AW39)</f>
        <v>#REF!</v>
      </c>
      <c r="AW38" s="140" t="e">
        <f>IF('Indicator Date hidden'!AX39="x","x",AW$2-'Indicator Date hidden'!AX39)</f>
        <v>#REF!</v>
      </c>
      <c r="AX38" s="140" t="e">
        <f>IF('Indicator Date hidden'!AY39="x","x",AX$2-'Indicator Date hidden'!AY39)</f>
        <v>#REF!</v>
      </c>
      <c r="AY38" s="140" t="e">
        <f>IF('Indicator Date hidden'!AZ39="x","x",AY$2-'Indicator Date hidden'!AZ39)</f>
        <v>#REF!</v>
      </c>
      <c r="AZ38" s="140" t="e">
        <f>IF('Indicator Date hidden'!BA39="x","x",AZ$2-'Indicator Date hidden'!BA39)</f>
        <v>#REF!</v>
      </c>
      <c r="BA38" s="140" t="e">
        <f>IF('Indicator Date hidden'!BB39="x","x",BA$2-'Indicator Date hidden'!BB39)</f>
        <v>#REF!</v>
      </c>
      <c r="BB38" s="140" t="e">
        <f>IF('Indicator Date hidden'!BC39="x","x",BB$2-'Indicator Date hidden'!BC39)</f>
        <v>#REF!</v>
      </c>
      <c r="BC38" s="140" t="e">
        <f>IF('Indicator Date hidden'!BD39="x","x",BC$2-'Indicator Date hidden'!BD39)</f>
        <v>#REF!</v>
      </c>
      <c r="BD38" s="140" t="e">
        <f>IF('Indicator Date hidden'!BE39="x","x",BD$2-'Indicator Date hidden'!BE39)</f>
        <v>#REF!</v>
      </c>
      <c r="BE38" s="140" t="e">
        <f>IF('Indicator Date hidden'!BF39="x","x",BE$2-'Indicator Date hidden'!BF39)</f>
        <v>#REF!</v>
      </c>
      <c r="BF38" s="140" t="e">
        <f>IF('Indicator Date hidden'!BG39="x","x",BF$2-'Indicator Date hidden'!BG39)</f>
        <v>#REF!</v>
      </c>
      <c r="BG38" s="140" t="e">
        <f>IF('Indicator Date hidden'!BH39="x","x",BG$2-'Indicator Date hidden'!BH39)</f>
        <v>#REF!</v>
      </c>
      <c r="BH38" s="140" t="e">
        <f>IF('Indicator Date hidden'!BI39="x","x",BH$2-'Indicator Date hidden'!BI39)</f>
        <v>#REF!</v>
      </c>
      <c r="BI38" s="140" t="e">
        <f>IF('Indicator Date hidden'!BJ39="x","x",BI$2-'Indicator Date hidden'!BJ39)</f>
        <v>#REF!</v>
      </c>
      <c r="BJ38" s="140" t="e">
        <f>IF('Indicator Date hidden'!BK39="x","x",BJ$2-'Indicator Date hidden'!BK39)</f>
        <v>#REF!</v>
      </c>
      <c r="BK38" s="140" t="e">
        <f>IF('Indicator Date hidden'!BL39="x","x",BK$2-'Indicator Date hidden'!BL39)</f>
        <v>#REF!</v>
      </c>
      <c r="BL38" s="140" t="e">
        <f>IF('Indicator Date hidden'!BM39="x","x",BL$2-'Indicator Date hidden'!BM39)</f>
        <v>#REF!</v>
      </c>
      <c r="BM38" s="140" t="e">
        <f>IF('Indicator Date hidden'!BN39="x","x",BM$2-'Indicator Date hidden'!BN39)</f>
        <v>#REF!</v>
      </c>
      <c r="BN38" s="140" t="e">
        <f>IF('Indicator Date hidden'!BO39="x","x",BN$2-'Indicator Date hidden'!BO39)</f>
        <v>#REF!</v>
      </c>
      <c r="BO38" s="140" t="e">
        <f>IF('Indicator Date hidden'!BP39="x","x",BO$2-'Indicator Date hidden'!BP39)</f>
        <v>#REF!</v>
      </c>
      <c r="BP38" s="140" t="e">
        <f>IF('Indicator Date hidden'!BQ39="x","x",BP$2-'Indicator Date hidden'!BQ39)</f>
        <v>#REF!</v>
      </c>
      <c r="BQ38" s="140" t="e">
        <f>IF('Indicator Date hidden'!BR39="x","x",BQ$2-'Indicator Date hidden'!BR39)</f>
        <v>#REF!</v>
      </c>
      <c r="BR38" s="140" t="e">
        <f>IF('Indicator Date hidden'!BS39="x","x",BR$2-'Indicator Date hidden'!BS39)</f>
        <v>#REF!</v>
      </c>
      <c r="BS38" s="140" t="e">
        <f>IF('Indicator Date hidden'!BT39="x","x",BS$2-'Indicator Date hidden'!BT39)</f>
        <v>#REF!</v>
      </c>
      <c r="BT38" s="140" t="e">
        <f>IF('Indicator Date hidden'!BU39="x","x",BT$2-'Indicator Date hidden'!BU39)</f>
        <v>#REF!</v>
      </c>
      <c r="BU38" s="140" t="e">
        <f>IF('Indicator Date hidden'!BV39="x","x",BU$2-'Indicator Date hidden'!BV39)</f>
        <v>#REF!</v>
      </c>
      <c r="BV38" s="140" t="e">
        <f>IF('Indicator Date hidden'!BW39="x","x",BV$2-'Indicator Date hidden'!BW39)</f>
        <v>#REF!</v>
      </c>
      <c r="BW38" s="140" t="e">
        <f>IF('Indicator Date hidden'!BX39="x","x",BW$2-'Indicator Date hidden'!BX39)</f>
        <v>#REF!</v>
      </c>
      <c r="BX38" s="140" t="e">
        <f>IF('Indicator Date hidden'!BY39="x","x",BX$2-'Indicator Date hidden'!BY39)</f>
        <v>#REF!</v>
      </c>
      <c r="BY38" s="5" t="e">
        <f t="shared" si="5"/>
        <v>#REF!</v>
      </c>
      <c r="BZ38" s="141" t="e">
        <f t="shared" si="6"/>
        <v>#REF!</v>
      </c>
      <c r="CA38" s="5">
        <f t="shared" si="7"/>
        <v>0</v>
      </c>
      <c r="CB38" s="141" t="e">
        <f t="shared" si="8"/>
        <v>#REF!</v>
      </c>
      <c r="CC38" s="144" t="e">
        <f t="shared" si="9"/>
        <v>#REF!</v>
      </c>
    </row>
    <row r="39" spans="1:81" x14ac:dyDescent="0.3">
      <c r="A39" t="s">
        <v>68</v>
      </c>
      <c r="B39" s="140" t="e">
        <f>IF('Indicator Date hidden'!C40="x","x",B$2-'Indicator Date hidden'!C40)</f>
        <v>#REF!</v>
      </c>
      <c r="C39" s="140" t="e">
        <f>IF('Indicator Date hidden'!D40="x","x",C$2-'Indicator Date hidden'!D40)</f>
        <v>#REF!</v>
      </c>
      <c r="D39" s="140" t="e">
        <f>IF('Indicator Date hidden'!E40="x","x",D$2-'Indicator Date hidden'!E40)</f>
        <v>#REF!</v>
      </c>
      <c r="E39" s="140" t="e">
        <f>IF('Indicator Date hidden'!F40="x","x",E$2-'Indicator Date hidden'!F40)</f>
        <v>#REF!</v>
      </c>
      <c r="F39" s="140" t="e">
        <f>IF('Indicator Date hidden'!G40="x","x",F$2-'Indicator Date hidden'!G40)</f>
        <v>#REF!</v>
      </c>
      <c r="G39" s="140" t="e">
        <f>IF('Indicator Date hidden'!H40="x","x",G$2-'Indicator Date hidden'!H40)</f>
        <v>#REF!</v>
      </c>
      <c r="H39" s="140" t="e">
        <f>IF('Indicator Date hidden'!I40="x","x",H$2-'Indicator Date hidden'!I40)</f>
        <v>#REF!</v>
      </c>
      <c r="I39" s="140" t="e">
        <f>IF('Indicator Date hidden'!J40="x","x",I$2-'Indicator Date hidden'!J40)</f>
        <v>#REF!</v>
      </c>
      <c r="J39" s="140" t="e">
        <f>IF('Indicator Date hidden'!K40="x","x",J$2-'Indicator Date hidden'!K40)</f>
        <v>#REF!</v>
      </c>
      <c r="K39" s="140" t="e">
        <f>IF('Indicator Date hidden'!L40="x","x",K$2-'Indicator Date hidden'!L40)</f>
        <v>#REF!</v>
      </c>
      <c r="L39" s="140" t="e">
        <f>IF('Indicator Date hidden'!M40="x","x",L$2-'Indicator Date hidden'!M40)</f>
        <v>#REF!</v>
      </c>
      <c r="M39" s="140" t="e">
        <f>IF('Indicator Date hidden'!N40="x","x",M$2-'Indicator Date hidden'!N40)</f>
        <v>#REF!</v>
      </c>
      <c r="N39" s="140" t="e">
        <f>IF('Indicator Date hidden'!O40="x","x",N$2-'Indicator Date hidden'!O40)</f>
        <v>#REF!</v>
      </c>
      <c r="O39" s="140" t="e">
        <f>IF('Indicator Date hidden'!P40="x","x",O$2-'Indicator Date hidden'!P40)</f>
        <v>#REF!</v>
      </c>
      <c r="P39" s="140" t="e">
        <f>IF('Indicator Date hidden'!Q40="x","x",P$2-'Indicator Date hidden'!Q40)</f>
        <v>#REF!</v>
      </c>
      <c r="Q39" s="140" t="e">
        <f>IF('Indicator Date hidden'!R40="x","x",Q$2-'Indicator Date hidden'!R40)</f>
        <v>#REF!</v>
      </c>
      <c r="R39" s="140" t="e">
        <f>IF('Indicator Date hidden'!S40="x","x",R$2-'Indicator Date hidden'!S40)</f>
        <v>#REF!</v>
      </c>
      <c r="S39" s="140" t="e">
        <f>IF('Indicator Date hidden'!T40="x","x",S$2-'Indicator Date hidden'!T40)</f>
        <v>#REF!</v>
      </c>
      <c r="T39" s="140" t="e">
        <f>IF('Indicator Date hidden'!U40="x","x",T$2-'Indicator Date hidden'!U40)</f>
        <v>#REF!</v>
      </c>
      <c r="U39" s="140" t="e">
        <f>IF('Indicator Date hidden'!V40="x","x",U$2-'Indicator Date hidden'!V40)</f>
        <v>#REF!</v>
      </c>
      <c r="V39" s="140" t="e">
        <f>IF('Indicator Date hidden'!W40="x","x",V$2-'Indicator Date hidden'!W40)</f>
        <v>#REF!</v>
      </c>
      <c r="W39" s="140" t="e">
        <f>IF('Indicator Date hidden'!X40="x","x",W$2-'Indicator Date hidden'!X40)</f>
        <v>#REF!</v>
      </c>
      <c r="X39" s="140" t="e">
        <f>IF('Indicator Date hidden'!Y40="x","x",X$2-'Indicator Date hidden'!Y40)</f>
        <v>#REF!</v>
      </c>
      <c r="Y39" s="140" t="e">
        <f>IF('Indicator Date hidden'!Z40="x","x",Y$2-'Indicator Date hidden'!Z40)</f>
        <v>#REF!</v>
      </c>
      <c r="Z39" s="140" t="e">
        <f>IF('Indicator Date hidden'!AA40="x","x",Z$2-'Indicator Date hidden'!AA40)</f>
        <v>#REF!</v>
      </c>
      <c r="AA39" s="140" t="e">
        <f>IF('Indicator Date hidden'!AB40="x","x",AA$2-'Indicator Date hidden'!AB40)</f>
        <v>#REF!</v>
      </c>
      <c r="AB39" s="140" t="e">
        <f>IF('Indicator Date hidden'!AC40="x","x",AB$2-'Indicator Date hidden'!AC40)</f>
        <v>#REF!</v>
      </c>
      <c r="AC39" s="140" t="e">
        <f>IF('Indicator Date hidden'!AD40="x","x",AC$2-'Indicator Date hidden'!AD40)</f>
        <v>#REF!</v>
      </c>
      <c r="AD39" s="140" t="e">
        <f>IF('Indicator Date hidden'!AE40="x","x",AD$2-'Indicator Date hidden'!AE40)</f>
        <v>#REF!</v>
      </c>
      <c r="AE39" s="140" t="e">
        <f>IF('Indicator Date hidden'!AF40="x","x",AE$2-'Indicator Date hidden'!AF40)</f>
        <v>#REF!</v>
      </c>
      <c r="AF39" s="140" t="e">
        <f>IF('Indicator Date hidden'!AG40="x","x",AF$2-'Indicator Date hidden'!AG40)</f>
        <v>#REF!</v>
      </c>
      <c r="AG39" s="140" t="e">
        <f>IF('Indicator Date hidden'!AH40="x","x",AG$2-'Indicator Date hidden'!AH40)</f>
        <v>#REF!</v>
      </c>
      <c r="AH39" s="140" t="e">
        <f>IF('Indicator Date hidden'!AI40="x","x",AH$2-'Indicator Date hidden'!AI40)</f>
        <v>#REF!</v>
      </c>
      <c r="AI39" s="140" t="e">
        <f>IF('Indicator Date hidden'!AJ40="x","x",AI$2-'Indicator Date hidden'!AJ40)</f>
        <v>#REF!</v>
      </c>
      <c r="AJ39" s="140" t="e">
        <f>IF('Indicator Date hidden'!AK40="x","x",AJ$2-'Indicator Date hidden'!AK40)</f>
        <v>#REF!</v>
      </c>
      <c r="AK39" s="140" t="e">
        <f>IF('Indicator Date hidden'!AL40="x","x",AK$2-'Indicator Date hidden'!AL40)</f>
        <v>#REF!</v>
      </c>
      <c r="AL39" s="140" t="e">
        <f>IF('Indicator Date hidden'!AM40="x","x",AL$2-'Indicator Date hidden'!AM40)</f>
        <v>#REF!</v>
      </c>
      <c r="AM39" s="140" t="e">
        <f>IF('Indicator Date hidden'!AN40="x","x",AM$2-'Indicator Date hidden'!AN40)</f>
        <v>#REF!</v>
      </c>
      <c r="AN39" s="140" t="e">
        <f>IF('Indicator Date hidden'!AO40="x","x",AN$2-'Indicator Date hidden'!AO40)</f>
        <v>#REF!</v>
      </c>
      <c r="AO39" s="140" t="e">
        <f>IF('Indicator Date hidden'!AP40="x","x",AO$2-'Indicator Date hidden'!AP40)</f>
        <v>#REF!</v>
      </c>
      <c r="AP39" s="140" t="e">
        <f>IF('Indicator Date hidden'!AQ40="x","x",AP$2-'Indicator Date hidden'!AQ40)</f>
        <v>#REF!</v>
      </c>
      <c r="AQ39" s="140" t="e">
        <f>IF('Indicator Date hidden'!AR40="x","x",AQ$2-'Indicator Date hidden'!AR40)</f>
        <v>#REF!</v>
      </c>
      <c r="AR39" s="140" t="e">
        <f>IF('Indicator Date hidden'!AS40="x","x",AR$2-'Indicator Date hidden'!AS40)</f>
        <v>#REF!</v>
      </c>
      <c r="AS39" s="140" t="e">
        <f>IF('Indicator Date hidden'!AT40="x","x",AS$2-'Indicator Date hidden'!AT40)</f>
        <v>#REF!</v>
      </c>
      <c r="AT39" s="140" t="e">
        <f>IF('Indicator Date hidden'!AU40="x","x",AT$2-'Indicator Date hidden'!AU40)</f>
        <v>#REF!</v>
      </c>
      <c r="AU39" s="140" t="e">
        <f>IF('Indicator Date hidden'!AV40="x","x",AU$2-'Indicator Date hidden'!AV40)</f>
        <v>#REF!</v>
      </c>
      <c r="AV39" s="140" t="e">
        <f>IF('Indicator Date hidden'!AW40="x","x",AV$2-'Indicator Date hidden'!AW40)</f>
        <v>#REF!</v>
      </c>
      <c r="AW39" s="140" t="e">
        <f>IF('Indicator Date hidden'!AX40="x","x",AW$2-'Indicator Date hidden'!AX40)</f>
        <v>#REF!</v>
      </c>
      <c r="AX39" s="140" t="e">
        <f>IF('Indicator Date hidden'!AY40="x","x",AX$2-'Indicator Date hidden'!AY40)</f>
        <v>#REF!</v>
      </c>
      <c r="AY39" s="140" t="e">
        <f>IF('Indicator Date hidden'!AZ40="x","x",AY$2-'Indicator Date hidden'!AZ40)</f>
        <v>#REF!</v>
      </c>
      <c r="AZ39" s="140" t="e">
        <f>IF('Indicator Date hidden'!BA40="x","x",AZ$2-'Indicator Date hidden'!BA40)</f>
        <v>#REF!</v>
      </c>
      <c r="BA39" s="140" t="e">
        <f>IF('Indicator Date hidden'!BB40="x","x",BA$2-'Indicator Date hidden'!BB40)</f>
        <v>#REF!</v>
      </c>
      <c r="BB39" s="140" t="e">
        <f>IF('Indicator Date hidden'!BC40="x","x",BB$2-'Indicator Date hidden'!BC40)</f>
        <v>#REF!</v>
      </c>
      <c r="BC39" s="140" t="e">
        <f>IF('Indicator Date hidden'!BD40="x","x",BC$2-'Indicator Date hidden'!BD40)</f>
        <v>#REF!</v>
      </c>
      <c r="BD39" s="140" t="e">
        <f>IF('Indicator Date hidden'!BE40="x","x",BD$2-'Indicator Date hidden'!BE40)</f>
        <v>#REF!</v>
      </c>
      <c r="BE39" s="140" t="e">
        <f>IF('Indicator Date hidden'!BF40="x","x",BE$2-'Indicator Date hidden'!BF40)</f>
        <v>#REF!</v>
      </c>
      <c r="BF39" s="140" t="e">
        <f>IF('Indicator Date hidden'!BG40="x","x",BF$2-'Indicator Date hidden'!BG40)</f>
        <v>#REF!</v>
      </c>
      <c r="BG39" s="140" t="e">
        <f>IF('Indicator Date hidden'!BH40="x","x",BG$2-'Indicator Date hidden'!BH40)</f>
        <v>#REF!</v>
      </c>
      <c r="BH39" s="140" t="e">
        <f>IF('Indicator Date hidden'!BI40="x","x",BH$2-'Indicator Date hidden'!BI40)</f>
        <v>#REF!</v>
      </c>
      <c r="BI39" s="140" t="e">
        <f>IF('Indicator Date hidden'!BJ40="x","x",BI$2-'Indicator Date hidden'!BJ40)</f>
        <v>#REF!</v>
      </c>
      <c r="BJ39" s="140" t="e">
        <f>IF('Indicator Date hidden'!BK40="x","x",BJ$2-'Indicator Date hidden'!BK40)</f>
        <v>#REF!</v>
      </c>
      <c r="BK39" s="140" t="e">
        <f>IF('Indicator Date hidden'!BL40="x","x",BK$2-'Indicator Date hidden'!BL40)</f>
        <v>#REF!</v>
      </c>
      <c r="BL39" s="140" t="e">
        <f>IF('Indicator Date hidden'!BM40="x","x",BL$2-'Indicator Date hidden'!BM40)</f>
        <v>#REF!</v>
      </c>
      <c r="BM39" s="140" t="e">
        <f>IF('Indicator Date hidden'!BN40="x","x",BM$2-'Indicator Date hidden'!BN40)</f>
        <v>#REF!</v>
      </c>
      <c r="BN39" s="140" t="e">
        <f>IF('Indicator Date hidden'!BO40="x","x",BN$2-'Indicator Date hidden'!BO40)</f>
        <v>#REF!</v>
      </c>
      <c r="BO39" s="140" t="e">
        <f>IF('Indicator Date hidden'!BP40="x","x",BO$2-'Indicator Date hidden'!BP40)</f>
        <v>#REF!</v>
      </c>
      <c r="BP39" s="140" t="e">
        <f>IF('Indicator Date hidden'!BQ40="x","x",BP$2-'Indicator Date hidden'!BQ40)</f>
        <v>#REF!</v>
      </c>
      <c r="BQ39" s="140" t="e">
        <f>IF('Indicator Date hidden'!BR40="x","x",BQ$2-'Indicator Date hidden'!BR40)</f>
        <v>#REF!</v>
      </c>
      <c r="BR39" s="140" t="e">
        <f>IF('Indicator Date hidden'!BS40="x","x",BR$2-'Indicator Date hidden'!BS40)</f>
        <v>#REF!</v>
      </c>
      <c r="BS39" s="140" t="e">
        <f>IF('Indicator Date hidden'!BT40="x","x",BS$2-'Indicator Date hidden'!BT40)</f>
        <v>#REF!</v>
      </c>
      <c r="BT39" s="140" t="e">
        <f>IF('Indicator Date hidden'!BU40="x","x",BT$2-'Indicator Date hidden'!BU40)</f>
        <v>#REF!</v>
      </c>
      <c r="BU39" s="140" t="e">
        <f>IF('Indicator Date hidden'!BV40="x","x",BU$2-'Indicator Date hidden'!BV40)</f>
        <v>#REF!</v>
      </c>
      <c r="BV39" s="140" t="e">
        <f>IF('Indicator Date hidden'!BW40="x","x",BV$2-'Indicator Date hidden'!BW40)</f>
        <v>#REF!</v>
      </c>
      <c r="BW39" s="140" t="e">
        <f>IF('Indicator Date hidden'!BX40="x","x",BW$2-'Indicator Date hidden'!BX40)</f>
        <v>#REF!</v>
      </c>
      <c r="BX39" s="140" t="e">
        <f>IF('Indicator Date hidden'!BY40="x","x",BX$2-'Indicator Date hidden'!BY40)</f>
        <v>#REF!</v>
      </c>
      <c r="BY39" s="5" t="e">
        <f t="shared" si="5"/>
        <v>#REF!</v>
      </c>
      <c r="BZ39" s="141" t="e">
        <f t="shared" si="6"/>
        <v>#REF!</v>
      </c>
      <c r="CA39" s="5">
        <f t="shared" si="7"/>
        <v>0</v>
      </c>
      <c r="CB39" s="141" t="e">
        <f t="shared" si="8"/>
        <v>#REF!</v>
      </c>
      <c r="CC39" s="144" t="e">
        <f t="shared" si="9"/>
        <v>#REF!</v>
      </c>
    </row>
    <row r="40" spans="1:81" x14ac:dyDescent="0.3">
      <c r="A40" t="s">
        <v>71</v>
      </c>
      <c r="B40" s="140" t="e">
        <f>IF('Indicator Date hidden'!C41="x","x",B$2-'Indicator Date hidden'!C41)</f>
        <v>#REF!</v>
      </c>
      <c r="C40" s="140" t="e">
        <f>IF('Indicator Date hidden'!D41="x","x",C$2-'Indicator Date hidden'!D41)</f>
        <v>#REF!</v>
      </c>
      <c r="D40" s="140" t="e">
        <f>IF('Indicator Date hidden'!E41="x","x",D$2-'Indicator Date hidden'!E41)</f>
        <v>#REF!</v>
      </c>
      <c r="E40" s="140" t="e">
        <f>IF('Indicator Date hidden'!F41="x","x",E$2-'Indicator Date hidden'!F41)</f>
        <v>#REF!</v>
      </c>
      <c r="F40" s="140" t="e">
        <f>IF('Indicator Date hidden'!G41="x","x",F$2-'Indicator Date hidden'!G41)</f>
        <v>#REF!</v>
      </c>
      <c r="G40" s="140" t="e">
        <f>IF('Indicator Date hidden'!H41="x","x",G$2-'Indicator Date hidden'!H41)</f>
        <v>#REF!</v>
      </c>
      <c r="H40" s="140" t="e">
        <f>IF('Indicator Date hidden'!I41="x","x",H$2-'Indicator Date hidden'!I41)</f>
        <v>#REF!</v>
      </c>
      <c r="I40" s="140" t="e">
        <f>IF('Indicator Date hidden'!J41="x","x",I$2-'Indicator Date hidden'!J41)</f>
        <v>#REF!</v>
      </c>
      <c r="J40" s="140" t="e">
        <f>IF('Indicator Date hidden'!K41="x","x",J$2-'Indicator Date hidden'!K41)</f>
        <v>#REF!</v>
      </c>
      <c r="K40" s="140" t="e">
        <f>IF('Indicator Date hidden'!L41="x","x",K$2-'Indicator Date hidden'!L41)</f>
        <v>#REF!</v>
      </c>
      <c r="L40" s="140" t="e">
        <f>IF('Indicator Date hidden'!M41="x","x",L$2-'Indicator Date hidden'!M41)</f>
        <v>#REF!</v>
      </c>
      <c r="M40" s="140" t="e">
        <f>IF('Indicator Date hidden'!N41="x","x",M$2-'Indicator Date hidden'!N41)</f>
        <v>#REF!</v>
      </c>
      <c r="N40" s="140" t="e">
        <f>IF('Indicator Date hidden'!O41="x","x",N$2-'Indicator Date hidden'!O41)</f>
        <v>#REF!</v>
      </c>
      <c r="O40" s="140" t="e">
        <f>IF('Indicator Date hidden'!P41="x","x",O$2-'Indicator Date hidden'!P41)</f>
        <v>#REF!</v>
      </c>
      <c r="P40" s="140" t="e">
        <f>IF('Indicator Date hidden'!Q41="x","x",P$2-'Indicator Date hidden'!Q41)</f>
        <v>#REF!</v>
      </c>
      <c r="Q40" s="140" t="e">
        <f>IF('Indicator Date hidden'!R41="x","x",Q$2-'Indicator Date hidden'!R41)</f>
        <v>#REF!</v>
      </c>
      <c r="R40" s="140" t="e">
        <f>IF('Indicator Date hidden'!S41="x","x",R$2-'Indicator Date hidden'!S41)</f>
        <v>#REF!</v>
      </c>
      <c r="S40" s="140" t="e">
        <f>IF('Indicator Date hidden'!T41="x","x",S$2-'Indicator Date hidden'!T41)</f>
        <v>#REF!</v>
      </c>
      <c r="T40" s="140" t="e">
        <f>IF('Indicator Date hidden'!U41="x","x",T$2-'Indicator Date hidden'!U41)</f>
        <v>#REF!</v>
      </c>
      <c r="U40" s="140" t="e">
        <f>IF('Indicator Date hidden'!V41="x","x",U$2-'Indicator Date hidden'!V41)</f>
        <v>#REF!</v>
      </c>
      <c r="V40" s="140" t="e">
        <f>IF('Indicator Date hidden'!W41="x","x",V$2-'Indicator Date hidden'!W41)</f>
        <v>#REF!</v>
      </c>
      <c r="W40" s="140" t="e">
        <f>IF('Indicator Date hidden'!X41="x","x",W$2-'Indicator Date hidden'!X41)</f>
        <v>#REF!</v>
      </c>
      <c r="X40" s="140" t="e">
        <f>IF('Indicator Date hidden'!Y41="x","x",X$2-'Indicator Date hidden'!Y41)</f>
        <v>#REF!</v>
      </c>
      <c r="Y40" s="140" t="e">
        <f>IF('Indicator Date hidden'!Z41="x","x",Y$2-'Indicator Date hidden'!Z41)</f>
        <v>#REF!</v>
      </c>
      <c r="Z40" s="140" t="e">
        <f>IF('Indicator Date hidden'!AA41="x","x",Z$2-'Indicator Date hidden'!AA41)</f>
        <v>#REF!</v>
      </c>
      <c r="AA40" s="140" t="e">
        <f>IF('Indicator Date hidden'!AB41="x","x",AA$2-'Indicator Date hidden'!AB41)</f>
        <v>#REF!</v>
      </c>
      <c r="AB40" s="140" t="e">
        <f>IF('Indicator Date hidden'!AC41="x","x",AB$2-'Indicator Date hidden'!AC41)</f>
        <v>#REF!</v>
      </c>
      <c r="AC40" s="140" t="e">
        <f>IF('Indicator Date hidden'!AD41="x","x",AC$2-'Indicator Date hidden'!AD41)</f>
        <v>#REF!</v>
      </c>
      <c r="AD40" s="140" t="e">
        <f>IF('Indicator Date hidden'!AE41="x","x",AD$2-'Indicator Date hidden'!AE41)</f>
        <v>#REF!</v>
      </c>
      <c r="AE40" s="140" t="e">
        <f>IF('Indicator Date hidden'!AF41="x","x",AE$2-'Indicator Date hidden'!AF41)</f>
        <v>#REF!</v>
      </c>
      <c r="AF40" s="140" t="e">
        <f>IF('Indicator Date hidden'!AG41="x","x",AF$2-'Indicator Date hidden'!AG41)</f>
        <v>#REF!</v>
      </c>
      <c r="AG40" s="140" t="e">
        <f>IF('Indicator Date hidden'!AH41="x","x",AG$2-'Indicator Date hidden'!AH41)</f>
        <v>#REF!</v>
      </c>
      <c r="AH40" s="140" t="e">
        <f>IF('Indicator Date hidden'!AI41="x","x",AH$2-'Indicator Date hidden'!AI41)</f>
        <v>#REF!</v>
      </c>
      <c r="AI40" s="140" t="e">
        <f>IF('Indicator Date hidden'!AJ41="x","x",AI$2-'Indicator Date hidden'!AJ41)</f>
        <v>#REF!</v>
      </c>
      <c r="AJ40" s="140" t="e">
        <f>IF('Indicator Date hidden'!AK41="x","x",AJ$2-'Indicator Date hidden'!AK41)</f>
        <v>#REF!</v>
      </c>
      <c r="AK40" s="140" t="e">
        <f>IF('Indicator Date hidden'!AL41="x","x",AK$2-'Indicator Date hidden'!AL41)</f>
        <v>#REF!</v>
      </c>
      <c r="AL40" s="140" t="e">
        <f>IF('Indicator Date hidden'!AM41="x","x",AL$2-'Indicator Date hidden'!AM41)</f>
        <v>#REF!</v>
      </c>
      <c r="AM40" s="140" t="e">
        <f>IF('Indicator Date hidden'!AN41="x","x",AM$2-'Indicator Date hidden'!AN41)</f>
        <v>#REF!</v>
      </c>
      <c r="AN40" s="140" t="e">
        <f>IF('Indicator Date hidden'!AO41="x","x",AN$2-'Indicator Date hidden'!AO41)</f>
        <v>#REF!</v>
      </c>
      <c r="AO40" s="140" t="e">
        <f>IF('Indicator Date hidden'!AP41="x","x",AO$2-'Indicator Date hidden'!AP41)</f>
        <v>#REF!</v>
      </c>
      <c r="AP40" s="140" t="e">
        <f>IF('Indicator Date hidden'!AQ41="x","x",AP$2-'Indicator Date hidden'!AQ41)</f>
        <v>#REF!</v>
      </c>
      <c r="AQ40" s="140" t="e">
        <f>IF('Indicator Date hidden'!AR41="x","x",AQ$2-'Indicator Date hidden'!AR41)</f>
        <v>#REF!</v>
      </c>
      <c r="AR40" s="140" t="e">
        <f>IF('Indicator Date hidden'!AS41="x","x",AR$2-'Indicator Date hidden'!AS41)</f>
        <v>#REF!</v>
      </c>
      <c r="AS40" s="140" t="e">
        <f>IF('Indicator Date hidden'!AT41="x","x",AS$2-'Indicator Date hidden'!AT41)</f>
        <v>#REF!</v>
      </c>
      <c r="AT40" s="140" t="e">
        <f>IF('Indicator Date hidden'!AU41="x","x",AT$2-'Indicator Date hidden'!AU41)</f>
        <v>#REF!</v>
      </c>
      <c r="AU40" s="140" t="e">
        <f>IF('Indicator Date hidden'!AV41="x","x",AU$2-'Indicator Date hidden'!AV41)</f>
        <v>#REF!</v>
      </c>
      <c r="AV40" s="140" t="e">
        <f>IF('Indicator Date hidden'!AW41="x","x",AV$2-'Indicator Date hidden'!AW41)</f>
        <v>#REF!</v>
      </c>
      <c r="AW40" s="140" t="e">
        <f>IF('Indicator Date hidden'!AX41="x","x",AW$2-'Indicator Date hidden'!AX41)</f>
        <v>#REF!</v>
      </c>
      <c r="AX40" s="140" t="e">
        <f>IF('Indicator Date hidden'!AY41="x","x",AX$2-'Indicator Date hidden'!AY41)</f>
        <v>#REF!</v>
      </c>
      <c r="AY40" s="140" t="e">
        <f>IF('Indicator Date hidden'!AZ41="x","x",AY$2-'Indicator Date hidden'!AZ41)</f>
        <v>#REF!</v>
      </c>
      <c r="AZ40" s="140" t="e">
        <f>IF('Indicator Date hidden'!BA41="x","x",AZ$2-'Indicator Date hidden'!BA41)</f>
        <v>#REF!</v>
      </c>
      <c r="BA40" s="140" t="e">
        <f>IF('Indicator Date hidden'!BB41="x","x",BA$2-'Indicator Date hidden'!BB41)</f>
        <v>#REF!</v>
      </c>
      <c r="BB40" s="140" t="e">
        <f>IF('Indicator Date hidden'!BC41="x","x",BB$2-'Indicator Date hidden'!BC41)</f>
        <v>#REF!</v>
      </c>
      <c r="BC40" s="140" t="e">
        <f>IF('Indicator Date hidden'!BD41="x","x",BC$2-'Indicator Date hidden'!BD41)</f>
        <v>#REF!</v>
      </c>
      <c r="BD40" s="140" t="e">
        <f>IF('Indicator Date hidden'!BE41="x","x",BD$2-'Indicator Date hidden'!BE41)</f>
        <v>#REF!</v>
      </c>
      <c r="BE40" s="140" t="e">
        <f>IF('Indicator Date hidden'!BF41="x","x",BE$2-'Indicator Date hidden'!BF41)</f>
        <v>#REF!</v>
      </c>
      <c r="BF40" s="140" t="e">
        <f>IF('Indicator Date hidden'!BG41="x","x",BF$2-'Indicator Date hidden'!BG41)</f>
        <v>#REF!</v>
      </c>
      <c r="BG40" s="140" t="e">
        <f>IF('Indicator Date hidden'!BH41="x","x",BG$2-'Indicator Date hidden'!BH41)</f>
        <v>#REF!</v>
      </c>
      <c r="BH40" s="140" t="e">
        <f>IF('Indicator Date hidden'!BI41="x","x",BH$2-'Indicator Date hidden'!BI41)</f>
        <v>#REF!</v>
      </c>
      <c r="BI40" s="140" t="e">
        <f>IF('Indicator Date hidden'!BJ41="x","x",BI$2-'Indicator Date hidden'!BJ41)</f>
        <v>#REF!</v>
      </c>
      <c r="BJ40" s="140" t="e">
        <f>IF('Indicator Date hidden'!BK41="x","x",BJ$2-'Indicator Date hidden'!BK41)</f>
        <v>#REF!</v>
      </c>
      <c r="BK40" s="140" t="e">
        <f>IF('Indicator Date hidden'!BL41="x","x",BK$2-'Indicator Date hidden'!BL41)</f>
        <v>#REF!</v>
      </c>
      <c r="BL40" s="140" t="e">
        <f>IF('Indicator Date hidden'!BM41="x","x",BL$2-'Indicator Date hidden'!BM41)</f>
        <v>#REF!</v>
      </c>
      <c r="BM40" s="140" t="e">
        <f>IF('Indicator Date hidden'!BN41="x","x",BM$2-'Indicator Date hidden'!BN41)</f>
        <v>#REF!</v>
      </c>
      <c r="BN40" s="140" t="e">
        <f>IF('Indicator Date hidden'!BO41="x","x",BN$2-'Indicator Date hidden'!BO41)</f>
        <v>#REF!</v>
      </c>
      <c r="BO40" s="140" t="e">
        <f>IF('Indicator Date hidden'!BP41="x","x",BO$2-'Indicator Date hidden'!BP41)</f>
        <v>#REF!</v>
      </c>
      <c r="BP40" s="140" t="e">
        <f>IF('Indicator Date hidden'!BQ41="x","x",BP$2-'Indicator Date hidden'!BQ41)</f>
        <v>#REF!</v>
      </c>
      <c r="BQ40" s="140" t="e">
        <f>IF('Indicator Date hidden'!BR41="x","x",BQ$2-'Indicator Date hidden'!BR41)</f>
        <v>#REF!</v>
      </c>
      <c r="BR40" s="140" t="e">
        <f>IF('Indicator Date hidden'!BS41="x","x",BR$2-'Indicator Date hidden'!BS41)</f>
        <v>#REF!</v>
      </c>
      <c r="BS40" s="140" t="e">
        <f>IF('Indicator Date hidden'!BT41="x","x",BS$2-'Indicator Date hidden'!BT41)</f>
        <v>#REF!</v>
      </c>
      <c r="BT40" s="140" t="e">
        <f>IF('Indicator Date hidden'!BU41="x","x",BT$2-'Indicator Date hidden'!BU41)</f>
        <v>#REF!</v>
      </c>
      <c r="BU40" s="140" t="e">
        <f>IF('Indicator Date hidden'!BV41="x","x",BU$2-'Indicator Date hidden'!BV41)</f>
        <v>#REF!</v>
      </c>
      <c r="BV40" s="140" t="e">
        <f>IF('Indicator Date hidden'!BW41="x","x",BV$2-'Indicator Date hidden'!BW41)</f>
        <v>#REF!</v>
      </c>
      <c r="BW40" s="140" t="e">
        <f>IF('Indicator Date hidden'!BX41="x","x",BW$2-'Indicator Date hidden'!BX41)</f>
        <v>#REF!</v>
      </c>
      <c r="BX40" s="140" t="e">
        <f>IF('Indicator Date hidden'!BY41="x","x",BX$2-'Indicator Date hidden'!BY41)</f>
        <v>#REF!</v>
      </c>
      <c r="BY40" s="5" t="e">
        <f t="shared" si="5"/>
        <v>#REF!</v>
      </c>
      <c r="BZ40" s="141" t="e">
        <f t="shared" si="6"/>
        <v>#REF!</v>
      </c>
      <c r="CA40" s="5">
        <f t="shared" si="7"/>
        <v>0</v>
      </c>
      <c r="CB40" s="141" t="e">
        <f t="shared" si="8"/>
        <v>#REF!</v>
      </c>
      <c r="CC40" s="144" t="e">
        <f t="shared" si="9"/>
        <v>#REF!</v>
      </c>
    </row>
    <row r="41" spans="1:81" x14ac:dyDescent="0.3">
      <c r="A41" t="s">
        <v>70</v>
      </c>
      <c r="B41" s="140" t="e">
        <f>IF('Indicator Date hidden'!C42="x","x",B$2-'Indicator Date hidden'!C42)</f>
        <v>#REF!</v>
      </c>
      <c r="C41" s="140" t="e">
        <f>IF('Indicator Date hidden'!D42="x","x",C$2-'Indicator Date hidden'!D42)</f>
        <v>#REF!</v>
      </c>
      <c r="D41" s="140" t="e">
        <f>IF('Indicator Date hidden'!E42="x","x",D$2-'Indicator Date hidden'!E42)</f>
        <v>#REF!</v>
      </c>
      <c r="E41" s="140" t="e">
        <f>IF('Indicator Date hidden'!F42="x","x",E$2-'Indicator Date hidden'!F42)</f>
        <v>#REF!</v>
      </c>
      <c r="F41" s="140" t="e">
        <f>IF('Indicator Date hidden'!G42="x","x",F$2-'Indicator Date hidden'!G42)</f>
        <v>#REF!</v>
      </c>
      <c r="G41" s="140" t="e">
        <f>IF('Indicator Date hidden'!H42="x","x",G$2-'Indicator Date hidden'!H42)</f>
        <v>#REF!</v>
      </c>
      <c r="H41" s="140" t="e">
        <f>IF('Indicator Date hidden'!I42="x","x",H$2-'Indicator Date hidden'!I42)</f>
        <v>#REF!</v>
      </c>
      <c r="I41" s="140" t="e">
        <f>IF('Indicator Date hidden'!J42="x","x",I$2-'Indicator Date hidden'!J42)</f>
        <v>#REF!</v>
      </c>
      <c r="J41" s="140" t="e">
        <f>IF('Indicator Date hidden'!K42="x","x",J$2-'Indicator Date hidden'!K42)</f>
        <v>#REF!</v>
      </c>
      <c r="K41" s="140" t="e">
        <f>IF('Indicator Date hidden'!L42="x","x",K$2-'Indicator Date hidden'!L42)</f>
        <v>#REF!</v>
      </c>
      <c r="L41" s="140" t="e">
        <f>IF('Indicator Date hidden'!M42="x","x",L$2-'Indicator Date hidden'!M42)</f>
        <v>#REF!</v>
      </c>
      <c r="M41" s="140" t="e">
        <f>IF('Indicator Date hidden'!N42="x","x",M$2-'Indicator Date hidden'!N42)</f>
        <v>#REF!</v>
      </c>
      <c r="N41" s="140" t="e">
        <f>IF('Indicator Date hidden'!O42="x","x",N$2-'Indicator Date hidden'!O42)</f>
        <v>#REF!</v>
      </c>
      <c r="O41" s="140" t="e">
        <f>IF('Indicator Date hidden'!P42="x","x",O$2-'Indicator Date hidden'!P42)</f>
        <v>#REF!</v>
      </c>
      <c r="P41" s="140" t="e">
        <f>IF('Indicator Date hidden'!Q42="x","x",P$2-'Indicator Date hidden'!Q42)</f>
        <v>#REF!</v>
      </c>
      <c r="Q41" s="140" t="e">
        <f>IF('Indicator Date hidden'!R42="x","x",Q$2-'Indicator Date hidden'!R42)</f>
        <v>#REF!</v>
      </c>
      <c r="R41" s="140" t="e">
        <f>IF('Indicator Date hidden'!S42="x","x",R$2-'Indicator Date hidden'!S42)</f>
        <v>#REF!</v>
      </c>
      <c r="S41" s="140" t="e">
        <f>IF('Indicator Date hidden'!T42="x","x",S$2-'Indicator Date hidden'!T42)</f>
        <v>#REF!</v>
      </c>
      <c r="T41" s="140" t="e">
        <f>IF('Indicator Date hidden'!U42="x","x",T$2-'Indicator Date hidden'!U42)</f>
        <v>#REF!</v>
      </c>
      <c r="U41" s="140" t="e">
        <f>IF('Indicator Date hidden'!V42="x","x",U$2-'Indicator Date hidden'!V42)</f>
        <v>#REF!</v>
      </c>
      <c r="V41" s="140" t="e">
        <f>IF('Indicator Date hidden'!W42="x","x",V$2-'Indicator Date hidden'!W42)</f>
        <v>#REF!</v>
      </c>
      <c r="W41" s="140" t="e">
        <f>IF('Indicator Date hidden'!X42="x","x",W$2-'Indicator Date hidden'!X42)</f>
        <v>#REF!</v>
      </c>
      <c r="X41" s="140" t="e">
        <f>IF('Indicator Date hidden'!Y42="x","x",X$2-'Indicator Date hidden'!Y42)</f>
        <v>#REF!</v>
      </c>
      <c r="Y41" s="140" t="e">
        <f>IF('Indicator Date hidden'!Z42="x","x",Y$2-'Indicator Date hidden'!Z42)</f>
        <v>#REF!</v>
      </c>
      <c r="Z41" s="140" t="e">
        <f>IF('Indicator Date hidden'!AA42="x","x",Z$2-'Indicator Date hidden'!AA42)</f>
        <v>#REF!</v>
      </c>
      <c r="AA41" s="140" t="e">
        <f>IF('Indicator Date hidden'!AB42="x","x",AA$2-'Indicator Date hidden'!AB42)</f>
        <v>#REF!</v>
      </c>
      <c r="AB41" s="140" t="e">
        <f>IF('Indicator Date hidden'!AC42="x","x",AB$2-'Indicator Date hidden'!AC42)</f>
        <v>#REF!</v>
      </c>
      <c r="AC41" s="140" t="e">
        <f>IF('Indicator Date hidden'!AD42="x","x",AC$2-'Indicator Date hidden'!AD42)</f>
        <v>#REF!</v>
      </c>
      <c r="AD41" s="140" t="e">
        <f>IF('Indicator Date hidden'!AE42="x","x",AD$2-'Indicator Date hidden'!AE42)</f>
        <v>#REF!</v>
      </c>
      <c r="AE41" s="140" t="e">
        <f>IF('Indicator Date hidden'!AF42="x","x",AE$2-'Indicator Date hidden'!AF42)</f>
        <v>#REF!</v>
      </c>
      <c r="AF41" s="140" t="e">
        <f>IF('Indicator Date hidden'!AG42="x","x",AF$2-'Indicator Date hidden'!AG42)</f>
        <v>#REF!</v>
      </c>
      <c r="AG41" s="140" t="e">
        <f>IF('Indicator Date hidden'!AH42="x","x",AG$2-'Indicator Date hidden'!AH42)</f>
        <v>#REF!</v>
      </c>
      <c r="AH41" s="140" t="e">
        <f>IF('Indicator Date hidden'!AI42="x","x",AH$2-'Indicator Date hidden'!AI42)</f>
        <v>#REF!</v>
      </c>
      <c r="AI41" s="140" t="e">
        <f>IF('Indicator Date hidden'!AJ42="x","x",AI$2-'Indicator Date hidden'!AJ42)</f>
        <v>#REF!</v>
      </c>
      <c r="AJ41" s="140" t="e">
        <f>IF('Indicator Date hidden'!AK42="x","x",AJ$2-'Indicator Date hidden'!AK42)</f>
        <v>#REF!</v>
      </c>
      <c r="AK41" s="140" t="e">
        <f>IF('Indicator Date hidden'!AL42="x","x",AK$2-'Indicator Date hidden'!AL42)</f>
        <v>#REF!</v>
      </c>
      <c r="AL41" s="140" t="e">
        <f>IF('Indicator Date hidden'!AM42="x","x",AL$2-'Indicator Date hidden'!AM42)</f>
        <v>#REF!</v>
      </c>
      <c r="AM41" s="140" t="e">
        <f>IF('Indicator Date hidden'!AN42="x","x",AM$2-'Indicator Date hidden'!AN42)</f>
        <v>#REF!</v>
      </c>
      <c r="AN41" s="140" t="e">
        <f>IF('Indicator Date hidden'!AO42="x","x",AN$2-'Indicator Date hidden'!AO42)</f>
        <v>#REF!</v>
      </c>
      <c r="AO41" s="140" t="e">
        <f>IF('Indicator Date hidden'!AP42="x","x",AO$2-'Indicator Date hidden'!AP42)</f>
        <v>#REF!</v>
      </c>
      <c r="AP41" s="140" t="e">
        <f>IF('Indicator Date hidden'!AQ42="x","x",AP$2-'Indicator Date hidden'!AQ42)</f>
        <v>#REF!</v>
      </c>
      <c r="AQ41" s="140" t="e">
        <f>IF('Indicator Date hidden'!AR42="x","x",AQ$2-'Indicator Date hidden'!AR42)</f>
        <v>#REF!</v>
      </c>
      <c r="AR41" s="140" t="e">
        <f>IF('Indicator Date hidden'!AS42="x","x",AR$2-'Indicator Date hidden'!AS42)</f>
        <v>#REF!</v>
      </c>
      <c r="AS41" s="140" t="e">
        <f>IF('Indicator Date hidden'!AT42="x","x",AS$2-'Indicator Date hidden'!AT42)</f>
        <v>#REF!</v>
      </c>
      <c r="AT41" s="140" t="e">
        <f>IF('Indicator Date hidden'!AU42="x","x",AT$2-'Indicator Date hidden'!AU42)</f>
        <v>#REF!</v>
      </c>
      <c r="AU41" s="140" t="e">
        <f>IF('Indicator Date hidden'!AV42="x","x",AU$2-'Indicator Date hidden'!AV42)</f>
        <v>#REF!</v>
      </c>
      <c r="AV41" s="140" t="e">
        <f>IF('Indicator Date hidden'!AW42="x","x",AV$2-'Indicator Date hidden'!AW42)</f>
        <v>#REF!</v>
      </c>
      <c r="AW41" s="140" t="e">
        <f>IF('Indicator Date hidden'!AX42="x","x",AW$2-'Indicator Date hidden'!AX42)</f>
        <v>#REF!</v>
      </c>
      <c r="AX41" s="140" t="e">
        <f>IF('Indicator Date hidden'!AY42="x","x",AX$2-'Indicator Date hidden'!AY42)</f>
        <v>#REF!</v>
      </c>
      <c r="AY41" s="140" t="e">
        <f>IF('Indicator Date hidden'!AZ42="x","x",AY$2-'Indicator Date hidden'!AZ42)</f>
        <v>#REF!</v>
      </c>
      <c r="AZ41" s="140" t="e">
        <f>IF('Indicator Date hidden'!BA42="x","x",AZ$2-'Indicator Date hidden'!BA42)</f>
        <v>#REF!</v>
      </c>
      <c r="BA41" s="140" t="e">
        <f>IF('Indicator Date hidden'!BB42="x","x",BA$2-'Indicator Date hidden'!BB42)</f>
        <v>#REF!</v>
      </c>
      <c r="BB41" s="140" t="e">
        <f>IF('Indicator Date hidden'!BC42="x","x",BB$2-'Indicator Date hidden'!BC42)</f>
        <v>#REF!</v>
      </c>
      <c r="BC41" s="140" t="e">
        <f>IF('Indicator Date hidden'!BD42="x","x",BC$2-'Indicator Date hidden'!BD42)</f>
        <v>#REF!</v>
      </c>
      <c r="BD41" s="140" t="e">
        <f>IF('Indicator Date hidden'!BE42="x","x",BD$2-'Indicator Date hidden'!BE42)</f>
        <v>#REF!</v>
      </c>
      <c r="BE41" s="140" t="e">
        <f>IF('Indicator Date hidden'!BF42="x","x",BE$2-'Indicator Date hidden'!BF42)</f>
        <v>#REF!</v>
      </c>
      <c r="BF41" s="140" t="e">
        <f>IF('Indicator Date hidden'!BG42="x","x",BF$2-'Indicator Date hidden'!BG42)</f>
        <v>#REF!</v>
      </c>
      <c r="BG41" s="140" t="e">
        <f>IF('Indicator Date hidden'!BH42="x","x",BG$2-'Indicator Date hidden'!BH42)</f>
        <v>#REF!</v>
      </c>
      <c r="BH41" s="140" t="e">
        <f>IF('Indicator Date hidden'!BI42="x","x",BH$2-'Indicator Date hidden'!BI42)</f>
        <v>#REF!</v>
      </c>
      <c r="BI41" s="140" t="e">
        <f>IF('Indicator Date hidden'!BJ42="x","x",BI$2-'Indicator Date hidden'!BJ42)</f>
        <v>#REF!</v>
      </c>
      <c r="BJ41" s="140" t="e">
        <f>IF('Indicator Date hidden'!BK42="x","x",BJ$2-'Indicator Date hidden'!BK42)</f>
        <v>#REF!</v>
      </c>
      <c r="BK41" s="140" t="e">
        <f>IF('Indicator Date hidden'!BL42="x","x",BK$2-'Indicator Date hidden'!BL42)</f>
        <v>#REF!</v>
      </c>
      <c r="BL41" s="140" t="e">
        <f>IF('Indicator Date hidden'!BM42="x","x",BL$2-'Indicator Date hidden'!BM42)</f>
        <v>#REF!</v>
      </c>
      <c r="BM41" s="140" t="e">
        <f>IF('Indicator Date hidden'!BN42="x","x",BM$2-'Indicator Date hidden'!BN42)</f>
        <v>#REF!</v>
      </c>
      <c r="BN41" s="140" t="e">
        <f>IF('Indicator Date hidden'!BO42="x","x",BN$2-'Indicator Date hidden'!BO42)</f>
        <v>#REF!</v>
      </c>
      <c r="BO41" s="140" t="e">
        <f>IF('Indicator Date hidden'!BP42="x","x",BO$2-'Indicator Date hidden'!BP42)</f>
        <v>#REF!</v>
      </c>
      <c r="BP41" s="140" t="e">
        <f>IF('Indicator Date hidden'!BQ42="x","x",BP$2-'Indicator Date hidden'!BQ42)</f>
        <v>#REF!</v>
      </c>
      <c r="BQ41" s="140" t="e">
        <f>IF('Indicator Date hidden'!BR42="x","x",BQ$2-'Indicator Date hidden'!BR42)</f>
        <v>#REF!</v>
      </c>
      <c r="BR41" s="140" t="e">
        <f>IF('Indicator Date hidden'!BS42="x","x",BR$2-'Indicator Date hidden'!BS42)</f>
        <v>#REF!</v>
      </c>
      <c r="BS41" s="140" t="e">
        <f>IF('Indicator Date hidden'!BT42="x","x",BS$2-'Indicator Date hidden'!BT42)</f>
        <v>#REF!</v>
      </c>
      <c r="BT41" s="140" t="e">
        <f>IF('Indicator Date hidden'!BU42="x","x",BT$2-'Indicator Date hidden'!BU42)</f>
        <v>#REF!</v>
      </c>
      <c r="BU41" s="140" t="e">
        <f>IF('Indicator Date hidden'!BV42="x","x",BU$2-'Indicator Date hidden'!BV42)</f>
        <v>#REF!</v>
      </c>
      <c r="BV41" s="140" t="e">
        <f>IF('Indicator Date hidden'!BW42="x","x",BV$2-'Indicator Date hidden'!BW42)</f>
        <v>#REF!</v>
      </c>
      <c r="BW41" s="140" t="e">
        <f>IF('Indicator Date hidden'!BX42="x","x",BW$2-'Indicator Date hidden'!BX42)</f>
        <v>#REF!</v>
      </c>
      <c r="BX41" s="140" t="e">
        <f>IF('Indicator Date hidden'!BY42="x","x",BX$2-'Indicator Date hidden'!BY42)</f>
        <v>#REF!</v>
      </c>
      <c r="BY41" s="5" t="e">
        <f t="shared" si="5"/>
        <v>#REF!</v>
      </c>
      <c r="BZ41" s="141" t="e">
        <f t="shared" si="6"/>
        <v>#REF!</v>
      </c>
      <c r="CA41" s="5">
        <f t="shared" si="7"/>
        <v>0</v>
      </c>
      <c r="CB41" s="141" t="e">
        <f t="shared" si="8"/>
        <v>#REF!</v>
      </c>
      <c r="CC41" s="144" t="e">
        <f t="shared" si="9"/>
        <v>#REF!</v>
      </c>
    </row>
    <row r="42" spans="1:81" x14ac:dyDescent="0.3">
      <c r="A42" t="s">
        <v>72</v>
      </c>
      <c r="B42" s="140" t="e">
        <f>IF('Indicator Date hidden'!C43="x","x",B$2-'Indicator Date hidden'!C43)</f>
        <v>#REF!</v>
      </c>
      <c r="C42" s="140" t="e">
        <f>IF('Indicator Date hidden'!D43="x","x",C$2-'Indicator Date hidden'!D43)</f>
        <v>#REF!</v>
      </c>
      <c r="D42" s="140" t="e">
        <f>IF('Indicator Date hidden'!E43="x","x",D$2-'Indicator Date hidden'!E43)</f>
        <v>#REF!</v>
      </c>
      <c r="E42" s="140" t="e">
        <f>IF('Indicator Date hidden'!F43="x","x",E$2-'Indicator Date hidden'!F43)</f>
        <v>#REF!</v>
      </c>
      <c r="F42" s="140" t="e">
        <f>IF('Indicator Date hidden'!G43="x","x",F$2-'Indicator Date hidden'!G43)</f>
        <v>#REF!</v>
      </c>
      <c r="G42" s="140" t="e">
        <f>IF('Indicator Date hidden'!H43="x","x",G$2-'Indicator Date hidden'!H43)</f>
        <v>#REF!</v>
      </c>
      <c r="H42" s="140" t="e">
        <f>IF('Indicator Date hidden'!I43="x","x",H$2-'Indicator Date hidden'!I43)</f>
        <v>#REF!</v>
      </c>
      <c r="I42" s="140" t="e">
        <f>IF('Indicator Date hidden'!J43="x","x",I$2-'Indicator Date hidden'!J43)</f>
        <v>#REF!</v>
      </c>
      <c r="J42" s="140" t="e">
        <f>IF('Indicator Date hidden'!K43="x","x",J$2-'Indicator Date hidden'!K43)</f>
        <v>#REF!</v>
      </c>
      <c r="K42" s="140" t="e">
        <f>IF('Indicator Date hidden'!L43="x","x",K$2-'Indicator Date hidden'!L43)</f>
        <v>#REF!</v>
      </c>
      <c r="L42" s="140" t="e">
        <f>IF('Indicator Date hidden'!M43="x","x",L$2-'Indicator Date hidden'!M43)</f>
        <v>#REF!</v>
      </c>
      <c r="M42" s="140" t="e">
        <f>IF('Indicator Date hidden'!N43="x","x",M$2-'Indicator Date hidden'!N43)</f>
        <v>#REF!</v>
      </c>
      <c r="N42" s="140" t="e">
        <f>IF('Indicator Date hidden'!O43="x","x",N$2-'Indicator Date hidden'!O43)</f>
        <v>#REF!</v>
      </c>
      <c r="O42" s="140" t="e">
        <f>IF('Indicator Date hidden'!P43="x","x",O$2-'Indicator Date hidden'!P43)</f>
        <v>#REF!</v>
      </c>
      <c r="P42" s="140" t="e">
        <f>IF('Indicator Date hidden'!Q43="x","x",P$2-'Indicator Date hidden'!Q43)</f>
        <v>#REF!</v>
      </c>
      <c r="Q42" s="140" t="e">
        <f>IF('Indicator Date hidden'!R43="x","x",Q$2-'Indicator Date hidden'!R43)</f>
        <v>#REF!</v>
      </c>
      <c r="R42" s="140" t="e">
        <f>IF('Indicator Date hidden'!S43="x","x",R$2-'Indicator Date hidden'!S43)</f>
        <v>#REF!</v>
      </c>
      <c r="S42" s="140" t="e">
        <f>IF('Indicator Date hidden'!T43="x","x",S$2-'Indicator Date hidden'!T43)</f>
        <v>#REF!</v>
      </c>
      <c r="T42" s="140" t="e">
        <f>IF('Indicator Date hidden'!U43="x","x",T$2-'Indicator Date hidden'!U43)</f>
        <v>#REF!</v>
      </c>
      <c r="U42" s="140" t="e">
        <f>IF('Indicator Date hidden'!V43="x","x",U$2-'Indicator Date hidden'!V43)</f>
        <v>#REF!</v>
      </c>
      <c r="V42" s="140" t="e">
        <f>IF('Indicator Date hidden'!W43="x","x",V$2-'Indicator Date hidden'!W43)</f>
        <v>#REF!</v>
      </c>
      <c r="W42" s="140" t="e">
        <f>IF('Indicator Date hidden'!X43="x","x",W$2-'Indicator Date hidden'!X43)</f>
        <v>#REF!</v>
      </c>
      <c r="X42" s="140" t="e">
        <f>IF('Indicator Date hidden'!Y43="x","x",X$2-'Indicator Date hidden'!Y43)</f>
        <v>#REF!</v>
      </c>
      <c r="Y42" s="140" t="e">
        <f>IF('Indicator Date hidden'!Z43="x","x",Y$2-'Indicator Date hidden'!Z43)</f>
        <v>#REF!</v>
      </c>
      <c r="Z42" s="140" t="e">
        <f>IF('Indicator Date hidden'!AA43="x","x",Z$2-'Indicator Date hidden'!AA43)</f>
        <v>#REF!</v>
      </c>
      <c r="AA42" s="140" t="e">
        <f>IF('Indicator Date hidden'!AB43="x","x",AA$2-'Indicator Date hidden'!AB43)</f>
        <v>#REF!</v>
      </c>
      <c r="AB42" s="140" t="e">
        <f>IF('Indicator Date hidden'!AC43="x","x",AB$2-'Indicator Date hidden'!AC43)</f>
        <v>#REF!</v>
      </c>
      <c r="AC42" s="140" t="e">
        <f>IF('Indicator Date hidden'!AD43="x","x",AC$2-'Indicator Date hidden'!AD43)</f>
        <v>#REF!</v>
      </c>
      <c r="AD42" s="140" t="e">
        <f>IF('Indicator Date hidden'!AE43="x","x",AD$2-'Indicator Date hidden'!AE43)</f>
        <v>#REF!</v>
      </c>
      <c r="AE42" s="140" t="e">
        <f>IF('Indicator Date hidden'!AF43="x","x",AE$2-'Indicator Date hidden'!AF43)</f>
        <v>#REF!</v>
      </c>
      <c r="AF42" s="140" t="e">
        <f>IF('Indicator Date hidden'!AG43="x","x",AF$2-'Indicator Date hidden'!AG43)</f>
        <v>#REF!</v>
      </c>
      <c r="AG42" s="140" t="e">
        <f>IF('Indicator Date hidden'!AH43="x","x",AG$2-'Indicator Date hidden'!AH43)</f>
        <v>#REF!</v>
      </c>
      <c r="AH42" s="140" t="e">
        <f>IF('Indicator Date hidden'!AI43="x","x",AH$2-'Indicator Date hidden'!AI43)</f>
        <v>#REF!</v>
      </c>
      <c r="AI42" s="140" t="e">
        <f>IF('Indicator Date hidden'!AJ43="x","x",AI$2-'Indicator Date hidden'!AJ43)</f>
        <v>#REF!</v>
      </c>
      <c r="AJ42" s="140" t="e">
        <f>IF('Indicator Date hidden'!AK43="x","x",AJ$2-'Indicator Date hidden'!AK43)</f>
        <v>#REF!</v>
      </c>
      <c r="AK42" s="140" t="e">
        <f>IF('Indicator Date hidden'!AL43="x","x",AK$2-'Indicator Date hidden'!AL43)</f>
        <v>#REF!</v>
      </c>
      <c r="AL42" s="140" t="e">
        <f>IF('Indicator Date hidden'!AM43="x","x",AL$2-'Indicator Date hidden'!AM43)</f>
        <v>#REF!</v>
      </c>
      <c r="AM42" s="140" t="e">
        <f>IF('Indicator Date hidden'!AN43="x","x",AM$2-'Indicator Date hidden'!AN43)</f>
        <v>#REF!</v>
      </c>
      <c r="AN42" s="140" t="e">
        <f>IF('Indicator Date hidden'!AO43="x","x",AN$2-'Indicator Date hidden'!AO43)</f>
        <v>#REF!</v>
      </c>
      <c r="AO42" s="140" t="e">
        <f>IF('Indicator Date hidden'!AP43="x","x",AO$2-'Indicator Date hidden'!AP43)</f>
        <v>#REF!</v>
      </c>
      <c r="AP42" s="140" t="e">
        <f>IF('Indicator Date hidden'!AQ43="x","x",AP$2-'Indicator Date hidden'!AQ43)</f>
        <v>#REF!</v>
      </c>
      <c r="AQ42" s="140" t="e">
        <f>IF('Indicator Date hidden'!AR43="x","x",AQ$2-'Indicator Date hidden'!AR43)</f>
        <v>#REF!</v>
      </c>
      <c r="AR42" s="140" t="e">
        <f>IF('Indicator Date hidden'!AS43="x","x",AR$2-'Indicator Date hidden'!AS43)</f>
        <v>#REF!</v>
      </c>
      <c r="AS42" s="140" t="e">
        <f>IF('Indicator Date hidden'!AT43="x","x",AS$2-'Indicator Date hidden'!AT43)</f>
        <v>#REF!</v>
      </c>
      <c r="AT42" s="140" t="e">
        <f>IF('Indicator Date hidden'!AU43="x","x",AT$2-'Indicator Date hidden'!AU43)</f>
        <v>#REF!</v>
      </c>
      <c r="AU42" s="140" t="e">
        <f>IF('Indicator Date hidden'!AV43="x","x",AU$2-'Indicator Date hidden'!AV43)</f>
        <v>#REF!</v>
      </c>
      <c r="AV42" s="140" t="e">
        <f>IF('Indicator Date hidden'!AW43="x","x",AV$2-'Indicator Date hidden'!AW43)</f>
        <v>#REF!</v>
      </c>
      <c r="AW42" s="140" t="e">
        <f>IF('Indicator Date hidden'!AX43="x","x",AW$2-'Indicator Date hidden'!AX43)</f>
        <v>#REF!</v>
      </c>
      <c r="AX42" s="140" t="e">
        <f>IF('Indicator Date hidden'!AY43="x","x",AX$2-'Indicator Date hidden'!AY43)</f>
        <v>#REF!</v>
      </c>
      <c r="AY42" s="140" t="e">
        <f>IF('Indicator Date hidden'!AZ43="x","x",AY$2-'Indicator Date hidden'!AZ43)</f>
        <v>#REF!</v>
      </c>
      <c r="AZ42" s="140" t="e">
        <f>IF('Indicator Date hidden'!BA43="x","x",AZ$2-'Indicator Date hidden'!BA43)</f>
        <v>#REF!</v>
      </c>
      <c r="BA42" s="140" t="e">
        <f>IF('Indicator Date hidden'!BB43="x","x",BA$2-'Indicator Date hidden'!BB43)</f>
        <v>#REF!</v>
      </c>
      <c r="BB42" s="140" t="e">
        <f>IF('Indicator Date hidden'!BC43="x","x",BB$2-'Indicator Date hidden'!BC43)</f>
        <v>#REF!</v>
      </c>
      <c r="BC42" s="140" t="e">
        <f>IF('Indicator Date hidden'!BD43="x","x",BC$2-'Indicator Date hidden'!BD43)</f>
        <v>#REF!</v>
      </c>
      <c r="BD42" s="140" t="e">
        <f>IF('Indicator Date hidden'!BE43="x","x",BD$2-'Indicator Date hidden'!BE43)</f>
        <v>#REF!</v>
      </c>
      <c r="BE42" s="140" t="e">
        <f>IF('Indicator Date hidden'!BF43="x","x",BE$2-'Indicator Date hidden'!BF43)</f>
        <v>#REF!</v>
      </c>
      <c r="BF42" s="140" t="e">
        <f>IF('Indicator Date hidden'!BG43="x","x",BF$2-'Indicator Date hidden'!BG43)</f>
        <v>#REF!</v>
      </c>
      <c r="BG42" s="140" t="e">
        <f>IF('Indicator Date hidden'!BH43="x","x",BG$2-'Indicator Date hidden'!BH43)</f>
        <v>#REF!</v>
      </c>
      <c r="BH42" s="140" t="e">
        <f>IF('Indicator Date hidden'!BI43="x","x",BH$2-'Indicator Date hidden'!BI43)</f>
        <v>#REF!</v>
      </c>
      <c r="BI42" s="140" t="e">
        <f>IF('Indicator Date hidden'!BJ43="x","x",BI$2-'Indicator Date hidden'!BJ43)</f>
        <v>#REF!</v>
      </c>
      <c r="BJ42" s="140" t="e">
        <f>IF('Indicator Date hidden'!BK43="x","x",BJ$2-'Indicator Date hidden'!BK43)</f>
        <v>#REF!</v>
      </c>
      <c r="BK42" s="140" t="e">
        <f>IF('Indicator Date hidden'!BL43="x","x",BK$2-'Indicator Date hidden'!BL43)</f>
        <v>#REF!</v>
      </c>
      <c r="BL42" s="140" t="e">
        <f>IF('Indicator Date hidden'!BM43="x","x",BL$2-'Indicator Date hidden'!BM43)</f>
        <v>#REF!</v>
      </c>
      <c r="BM42" s="140" t="e">
        <f>IF('Indicator Date hidden'!BN43="x","x",BM$2-'Indicator Date hidden'!BN43)</f>
        <v>#REF!</v>
      </c>
      <c r="BN42" s="140" t="e">
        <f>IF('Indicator Date hidden'!BO43="x","x",BN$2-'Indicator Date hidden'!BO43)</f>
        <v>#REF!</v>
      </c>
      <c r="BO42" s="140" t="e">
        <f>IF('Indicator Date hidden'!BP43="x","x",BO$2-'Indicator Date hidden'!BP43)</f>
        <v>#REF!</v>
      </c>
      <c r="BP42" s="140" t="e">
        <f>IF('Indicator Date hidden'!BQ43="x","x",BP$2-'Indicator Date hidden'!BQ43)</f>
        <v>#REF!</v>
      </c>
      <c r="BQ42" s="140" t="e">
        <f>IF('Indicator Date hidden'!BR43="x","x",BQ$2-'Indicator Date hidden'!BR43)</f>
        <v>#REF!</v>
      </c>
      <c r="BR42" s="140" t="e">
        <f>IF('Indicator Date hidden'!BS43="x","x",BR$2-'Indicator Date hidden'!BS43)</f>
        <v>#REF!</v>
      </c>
      <c r="BS42" s="140" t="e">
        <f>IF('Indicator Date hidden'!BT43="x","x",BS$2-'Indicator Date hidden'!BT43)</f>
        <v>#REF!</v>
      </c>
      <c r="BT42" s="140" t="e">
        <f>IF('Indicator Date hidden'!BU43="x","x",BT$2-'Indicator Date hidden'!BU43)</f>
        <v>#REF!</v>
      </c>
      <c r="BU42" s="140" t="e">
        <f>IF('Indicator Date hidden'!BV43="x","x",BU$2-'Indicator Date hidden'!BV43)</f>
        <v>#REF!</v>
      </c>
      <c r="BV42" s="140" t="e">
        <f>IF('Indicator Date hidden'!BW43="x","x",BV$2-'Indicator Date hidden'!BW43)</f>
        <v>#REF!</v>
      </c>
      <c r="BW42" s="140" t="e">
        <f>IF('Indicator Date hidden'!BX43="x","x",BW$2-'Indicator Date hidden'!BX43)</f>
        <v>#REF!</v>
      </c>
      <c r="BX42" s="140" t="e">
        <f>IF('Indicator Date hidden'!BY43="x","x",BX$2-'Indicator Date hidden'!BY43)</f>
        <v>#REF!</v>
      </c>
      <c r="BY42" s="5" t="e">
        <f t="shared" si="5"/>
        <v>#REF!</v>
      </c>
      <c r="BZ42" s="141" t="e">
        <f t="shared" si="6"/>
        <v>#REF!</v>
      </c>
      <c r="CA42" s="5">
        <f t="shared" si="7"/>
        <v>0</v>
      </c>
      <c r="CB42" s="141" t="e">
        <f t="shared" si="8"/>
        <v>#REF!</v>
      </c>
      <c r="CC42" s="144" t="e">
        <f t="shared" si="9"/>
        <v>#REF!</v>
      </c>
    </row>
    <row r="43" spans="1:81" x14ac:dyDescent="0.3">
      <c r="A43" t="s">
        <v>74</v>
      </c>
      <c r="B43" s="140" t="e">
        <f>IF('Indicator Date hidden'!C44="x","x",B$2-'Indicator Date hidden'!C44)</f>
        <v>#REF!</v>
      </c>
      <c r="C43" s="140" t="e">
        <f>IF('Indicator Date hidden'!D44="x","x",C$2-'Indicator Date hidden'!D44)</f>
        <v>#REF!</v>
      </c>
      <c r="D43" s="140" t="e">
        <f>IF('Indicator Date hidden'!E44="x","x",D$2-'Indicator Date hidden'!E44)</f>
        <v>#REF!</v>
      </c>
      <c r="E43" s="140" t="e">
        <f>IF('Indicator Date hidden'!F44="x","x",E$2-'Indicator Date hidden'!F44)</f>
        <v>#REF!</v>
      </c>
      <c r="F43" s="140" t="e">
        <f>IF('Indicator Date hidden'!G44="x","x",F$2-'Indicator Date hidden'!G44)</f>
        <v>#REF!</v>
      </c>
      <c r="G43" s="140" t="e">
        <f>IF('Indicator Date hidden'!H44="x","x",G$2-'Indicator Date hidden'!H44)</f>
        <v>#REF!</v>
      </c>
      <c r="H43" s="140" t="e">
        <f>IF('Indicator Date hidden'!I44="x","x",H$2-'Indicator Date hidden'!I44)</f>
        <v>#REF!</v>
      </c>
      <c r="I43" s="140" t="e">
        <f>IF('Indicator Date hidden'!J44="x","x",I$2-'Indicator Date hidden'!J44)</f>
        <v>#REF!</v>
      </c>
      <c r="J43" s="140" t="e">
        <f>IF('Indicator Date hidden'!K44="x","x",J$2-'Indicator Date hidden'!K44)</f>
        <v>#REF!</v>
      </c>
      <c r="K43" s="140" t="e">
        <f>IF('Indicator Date hidden'!L44="x","x",K$2-'Indicator Date hidden'!L44)</f>
        <v>#REF!</v>
      </c>
      <c r="L43" s="140" t="e">
        <f>IF('Indicator Date hidden'!M44="x","x",L$2-'Indicator Date hidden'!M44)</f>
        <v>#REF!</v>
      </c>
      <c r="M43" s="140" t="e">
        <f>IF('Indicator Date hidden'!N44="x","x",M$2-'Indicator Date hidden'!N44)</f>
        <v>#REF!</v>
      </c>
      <c r="N43" s="140" t="e">
        <f>IF('Indicator Date hidden'!O44="x","x",N$2-'Indicator Date hidden'!O44)</f>
        <v>#REF!</v>
      </c>
      <c r="O43" s="140" t="e">
        <f>IF('Indicator Date hidden'!P44="x","x",O$2-'Indicator Date hidden'!P44)</f>
        <v>#REF!</v>
      </c>
      <c r="P43" s="140" t="e">
        <f>IF('Indicator Date hidden'!Q44="x","x",P$2-'Indicator Date hidden'!Q44)</f>
        <v>#REF!</v>
      </c>
      <c r="Q43" s="140" t="e">
        <f>IF('Indicator Date hidden'!R44="x","x",Q$2-'Indicator Date hidden'!R44)</f>
        <v>#REF!</v>
      </c>
      <c r="R43" s="140" t="e">
        <f>IF('Indicator Date hidden'!S44="x","x",R$2-'Indicator Date hidden'!S44)</f>
        <v>#REF!</v>
      </c>
      <c r="S43" s="140" t="e">
        <f>IF('Indicator Date hidden'!T44="x","x",S$2-'Indicator Date hidden'!T44)</f>
        <v>#REF!</v>
      </c>
      <c r="T43" s="140" t="e">
        <f>IF('Indicator Date hidden'!U44="x","x",T$2-'Indicator Date hidden'!U44)</f>
        <v>#REF!</v>
      </c>
      <c r="U43" s="140" t="e">
        <f>IF('Indicator Date hidden'!V44="x","x",U$2-'Indicator Date hidden'!V44)</f>
        <v>#REF!</v>
      </c>
      <c r="V43" s="140" t="e">
        <f>IF('Indicator Date hidden'!W44="x","x",V$2-'Indicator Date hidden'!W44)</f>
        <v>#REF!</v>
      </c>
      <c r="W43" s="140" t="e">
        <f>IF('Indicator Date hidden'!X44="x","x",W$2-'Indicator Date hidden'!X44)</f>
        <v>#REF!</v>
      </c>
      <c r="X43" s="140" t="e">
        <f>IF('Indicator Date hidden'!Y44="x","x",X$2-'Indicator Date hidden'!Y44)</f>
        <v>#REF!</v>
      </c>
      <c r="Y43" s="140" t="e">
        <f>IF('Indicator Date hidden'!Z44="x","x",Y$2-'Indicator Date hidden'!Z44)</f>
        <v>#REF!</v>
      </c>
      <c r="Z43" s="140" t="e">
        <f>IF('Indicator Date hidden'!AA44="x","x",Z$2-'Indicator Date hidden'!AA44)</f>
        <v>#REF!</v>
      </c>
      <c r="AA43" s="140" t="e">
        <f>IF('Indicator Date hidden'!AB44="x","x",AA$2-'Indicator Date hidden'!AB44)</f>
        <v>#REF!</v>
      </c>
      <c r="AB43" s="140" t="e">
        <f>IF('Indicator Date hidden'!AC44="x","x",AB$2-'Indicator Date hidden'!AC44)</f>
        <v>#REF!</v>
      </c>
      <c r="AC43" s="140" t="e">
        <f>IF('Indicator Date hidden'!AD44="x","x",AC$2-'Indicator Date hidden'!AD44)</f>
        <v>#REF!</v>
      </c>
      <c r="AD43" s="140" t="e">
        <f>IF('Indicator Date hidden'!AE44="x","x",AD$2-'Indicator Date hidden'!AE44)</f>
        <v>#REF!</v>
      </c>
      <c r="AE43" s="140" t="e">
        <f>IF('Indicator Date hidden'!AF44="x","x",AE$2-'Indicator Date hidden'!AF44)</f>
        <v>#REF!</v>
      </c>
      <c r="AF43" s="140" t="e">
        <f>IF('Indicator Date hidden'!AG44="x","x",AF$2-'Indicator Date hidden'!AG44)</f>
        <v>#REF!</v>
      </c>
      <c r="AG43" s="140" t="e">
        <f>IF('Indicator Date hidden'!AH44="x","x",AG$2-'Indicator Date hidden'!AH44)</f>
        <v>#REF!</v>
      </c>
      <c r="AH43" s="140" t="e">
        <f>IF('Indicator Date hidden'!AI44="x","x",AH$2-'Indicator Date hidden'!AI44)</f>
        <v>#REF!</v>
      </c>
      <c r="AI43" s="140" t="e">
        <f>IF('Indicator Date hidden'!AJ44="x","x",AI$2-'Indicator Date hidden'!AJ44)</f>
        <v>#REF!</v>
      </c>
      <c r="AJ43" s="140" t="e">
        <f>IF('Indicator Date hidden'!AK44="x","x",AJ$2-'Indicator Date hidden'!AK44)</f>
        <v>#REF!</v>
      </c>
      <c r="AK43" s="140" t="e">
        <f>IF('Indicator Date hidden'!AL44="x","x",AK$2-'Indicator Date hidden'!AL44)</f>
        <v>#REF!</v>
      </c>
      <c r="AL43" s="140" t="e">
        <f>IF('Indicator Date hidden'!AM44="x","x",AL$2-'Indicator Date hidden'!AM44)</f>
        <v>#REF!</v>
      </c>
      <c r="AM43" s="140" t="e">
        <f>IF('Indicator Date hidden'!AN44="x","x",AM$2-'Indicator Date hidden'!AN44)</f>
        <v>#REF!</v>
      </c>
      <c r="AN43" s="140" t="e">
        <f>IF('Indicator Date hidden'!AO44="x","x",AN$2-'Indicator Date hidden'!AO44)</f>
        <v>#REF!</v>
      </c>
      <c r="AO43" s="140" t="e">
        <f>IF('Indicator Date hidden'!AP44="x","x",AO$2-'Indicator Date hidden'!AP44)</f>
        <v>#REF!</v>
      </c>
      <c r="AP43" s="140" t="e">
        <f>IF('Indicator Date hidden'!AQ44="x","x",AP$2-'Indicator Date hidden'!AQ44)</f>
        <v>#REF!</v>
      </c>
      <c r="AQ43" s="140" t="e">
        <f>IF('Indicator Date hidden'!AR44="x","x",AQ$2-'Indicator Date hidden'!AR44)</f>
        <v>#REF!</v>
      </c>
      <c r="AR43" s="140" t="e">
        <f>IF('Indicator Date hidden'!AS44="x","x",AR$2-'Indicator Date hidden'!AS44)</f>
        <v>#REF!</v>
      </c>
      <c r="AS43" s="140" t="e">
        <f>IF('Indicator Date hidden'!AT44="x","x",AS$2-'Indicator Date hidden'!AT44)</f>
        <v>#REF!</v>
      </c>
      <c r="AT43" s="140" t="e">
        <f>IF('Indicator Date hidden'!AU44="x","x",AT$2-'Indicator Date hidden'!AU44)</f>
        <v>#REF!</v>
      </c>
      <c r="AU43" s="140" t="e">
        <f>IF('Indicator Date hidden'!AV44="x","x",AU$2-'Indicator Date hidden'!AV44)</f>
        <v>#REF!</v>
      </c>
      <c r="AV43" s="140" t="e">
        <f>IF('Indicator Date hidden'!AW44="x","x",AV$2-'Indicator Date hidden'!AW44)</f>
        <v>#REF!</v>
      </c>
      <c r="AW43" s="140" t="e">
        <f>IF('Indicator Date hidden'!AX44="x","x",AW$2-'Indicator Date hidden'!AX44)</f>
        <v>#REF!</v>
      </c>
      <c r="AX43" s="140" t="e">
        <f>IF('Indicator Date hidden'!AY44="x","x",AX$2-'Indicator Date hidden'!AY44)</f>
        <v>#REF!</v>
      </c>
      <c r="AY43" s="140" t="e">
        <f>IF('Indicator Date hidden'!AZ44="x","x",AY$2-'Indicator Date hidden'!AZ44)</f>
        <v>#REF!</v>
      </c>
      <c r="AZ43" s="140" t="e">
        <f>IF('Indicator Date hidden'!BA44="x","x",AZ$2-'Indicator Date hidden'!BA44)</f>
        <v>#REF!</v>
      </c>
      <c r="BA43" s="140" t="e">
        <f>IF('Indicator Date hidden'!BB44="x","x",BA$2-'Indicator Date hidden'!BB44)</f>
        <v>#REF!</v>
      </c>
      <c r="BB43" s="140" t="e">
        <f>IF('Indicator Date hidden'!BC44="x","x",BB$2-'Indicator Date hidden'!BC44)</f>
        <v>#REF!</v>
      </c>
      <c r="BC43" s="140" t="e">
        <f>IF('Indicator Date hidden'!BD44="x","x",BC$2-'Indicator Date hidden'!BD44)</f>
        <v>#REF!</v>
      </c>
      <c r="BD43" s="140" t="e">
        <f>IF('Indicator Date hidden'!BE44="x","x",BD$2-'Indicator Date hidden'!BE44)</f>
        <v>#REF!</v>
      </c>
      <c r="BE43" s="140" t="e">
        <f>IF('Indicator Date hidden'!BF44="x","x",BE$2-'Indicator Date hidden'!BF44)</f>
        <v>#REF!</v>
      </c>
      <c r="BF43" s="140" t="e">
        <f>IF('Indicator Date hidden'!BG44="x","x",BF$2-'Indicator Date hidden'!BG44)</f>
        <v>#REF!</v>
      </c>
      <c r="BG43" s="140" t="e">
        <f>IF('Indicator Date hidden'!BH44="x","x",BG$2-'Indicator Date hidden'!BH44)</f>
        <v>#REF!</v>
      </c>
      <c r="BH43" s="140" t="e">
        <f>IF('Indicator Date hidden'!BI44="x","x",BH$2-'Indicator Date hidden'!BI44)</f>
        <v>#REF!</v>
      </c>
      <c r="BI43" s="140" t="e">
        <f>IF('Indicator Date hidden'!BJ44="x","x",BI$2-'Indicator Date hidden'!BJ44)</f>
        <v>#REF!</v>
      </c>
      <c r="BJ43" s="140" t="e">
        <f>IF('Indicator Date hidden'!BK44="x","x",BJ$2-'Indicator Date hidden'!BK44)</f>
        <v>#REF!</v>
      </c>
      <c r="BK43" s="140" t="e">
        <f>IF('Indicator Date hidden'!BL44="x","x",BK$2-'Indicator Date hidden'!BL44)</f>
        <v>#REF!</v>
      </c>
      <c r="BL43" s="140" t="e">
        <f>IF('Indicator Date hidden'!BM44="x","x",BL$2-'Indicator Date hidden'!BM44)</f>
        <v>#REF!</v>
      </c>
      <c r="BM43" s="140" t="e">
        <f>IF('Indicator Date hidden'!BN44="x","x",BM$2-'Indicator Date hidden'!BN44)</f>
        <v>#REF!</v>
      </c>
      <c r="BN43" s="140" t="e">
        <f>IF('Indicator Date hidden'!BO44="x","x",BN$2-'Indicator Date hidden'!BO44)</f>
        <v>#REF!</v>
      </c>
      <c r="BO43" s="140" t="e">
        <f>IF('Indicator Date hidden'!BP44="x","x",BO$2-'Indicator Date hidden'!BP44)</f>
        <v>#REF!</v>
      </c>
      <c r="BP43" s="140" t="e">
        <f>IF('Indicator Date hidden'!BQ44="x","x",BP$2-'Indicator Date hidden'!BQ44)</f>
        <v>#REF!</v>
      </c>
      <c r="BQ43" s="140" t="e">
        <f>IF('Indicator Date hidden'!BR44="x","x",BQ$2-'Indicator Date hidden'!BR44)</f>
        <v>#REF!</v>
      </c>
      <c r="BR43" s="140" t="e">
        <f>IF('Indicator Date hidden'!BS44="x","x",BR$2-'Indicator Date hidden'!BS44)</f>
        <v>#REF!</v>
      </c>
      <c r="BS43" s="140" t="e">
        <f>IF('Indicator Date hidden'!BT44="x","x",BS$2-'Indicator Date hidden'!BT44)</f>
        <v>#REF!</v>
      </c>
      <c r="BT43" s="140" t="e">
        <f>IF('Indicator Date hidden'!BU44="x","x",BT$2-'Indicator Date hidden'!BU44)</f>
        <v>#REF!</v>
      </c>
      <c r="BU43" s="140" t="e">
        <f>IF('Indicator Date hidden'!BV44="x","x",BU$2-'Indicator Date hidden'!BV44)</f>
        <v>#REF!</v>
      </c>
      <c r="BV43" s="140" t="e">
        <f>IF('Indicator Date hidden'!BW44="x","x",BV$2-'Indicator Date hidden'!BW44)</f>
        <v>#REF!</v>
      </c>
      <c r="BW43" s="140" t="e">
        <f>IF('Indicator Date hidden'!BX44="x","x",BW$2-'Indicator Date hidden'!BX44)</f>
        <v>#REF!</v>
      </c>
      <c r="BX43" s="140" t="e">
        <f>IF('Indicator Date hidden'!BY44="x","x",BX$2-'Indicator Date hidden'!BY44)</f>
        <v>#REF!</v>
      </c>
      <c r="BY43" s="5" t="e">
        <f t="shared" si="5"/>
        <v>#REF!</v>
      </c>
      <c r="BZ43" s="141" t="e">
        <f t="shared" si="6"/>
        <v>#REF!</v>
      </c>
      <c r="CA43" s="5">
        <f t="shared" si="7"/>
        <v>0</v>
      </c>
      <c r="CB43" s="141" t="e">
        <f t="shared" si="8"/>
        <v>#REF!</v>
      </c>
      <c r="CC43" s="144" t="e">
        <f t="shared" si="9"/>
        <v>#REF!</v>
      </c>
    </row>
    <row r="44" spans="1:81" x14ac:dyDescent="0.3">
      <c r="A44" t="s">
        <v>75</v>
      </c>
      <c r="B44" s="140" t="e">
        <f>IF('Indicator Date hidden'!C45="x","x",B$2-'Indicator Date hidden'!C45)</f>
        <v>#REF!</v>
      </c>
      <c r="C44" s="140" t="e">
        <f>IF('Indicator Date hidden'!D45="x","x",C$2-'Indicator Date hidden'!D45)</f>
        <v>#REF!</v>
      </c>
      <c r="D44" s="140" t="e">
        <f>IF('Indicator Date hidden'!E45="x","x",D$2-'Indicator Date hidden'!E45)</f>
        <v>#REF!</v>
      </c>
      <c r="E44" s="140" t="e">
        <f>IF('Indicator Date hidden'!F45="x","x",E$2-'Indicator Date hidden'!F45)</f>
        <v>#REF!</v>
      </c>
      <c r="F44" s="140" t="e">
        <f>IF('Indicator Date hidden'!G45="x","x",F$2-'Indicator Date hidden'!G45)</f>
        <v>#REF!</v>
      </c>
      <c r="G44" s="140" t="e">
        <f>IF('Indicator Date hidden'!H45="x","x",G$2-'Indicator Date hidden'!H45)</f>
        <v>#REF!</v>
      </c>
      <c r="H44" s="140" t="e">
        <f>IF('Indicator Date hidden'!I45="x","x",H$2-'Indicator Date hidden'!I45)</f>
        <v>#REF!</v>
      </c>
      <c r="I44" s="140" t="e">
        <f>IF('Indicator Date hidden'!J45="x","x",I$2-'Indicator Date hidden'!J45)</f>
        <v>#REF!</v>
      </c>
      <c r="J44" s="140" t="e">
        <f>IF('Indicator Date hidden'!K45="x","x",J$2-'Indicator Date hidden'!K45)</f>
        <v>#REF!</v>
      </c>
      <c r="K44" s="140" t="e">
        <f>IF('Indicator Date hidden'!L45="x","x",K$2-'Indicator Date hidden'!L45)</f>
        <v>#REF!</v>
      </c>
      <c r="L44" s="140" t="e">
        <f>IF('Indicator Date hidden'!M45="x","x",L$2-'Indicator Date hidden'!M45)</f>
        <v>#REF!</v>
      </c>
      <c r="M44" s="140" t="e">
        <f>IF('Indicator Date hidden'!N45="x","x",M$2-'Indicator Date hidden'!N45)</f>
        <v>#REF!</v>
      </c>
      <c r="N44" s="140" t="e">
        <f>IF('Indicator Date hidden'!O45="x","x",N$2-'Indicator Date hidden'!O45)</f>
        <v>#REF!</v>
      </c>
      <c r="O44" s="140" t="e">
        <f>IF('Indicator Date hidden'!P45="x","x",O$2-'Indicator Date hidden'!P45)</f>
        <v>#REF!</v>
      </c>
      <c r="P44" s="140" t="e">
        <f>IF('Indicator Date hidden'!Q45="x","x",P$2-'Indicator Date hidden'!Q45)</f>
        <v>#REF!</v>
      </c>
      <c r="Q44" s="140" t="e">
        <f>IF('Indicator Date hidden'!R45="x","x",Q$2-'Indicator Date hidden'!R45)</f>
        <v>#REF!</v>
      </c>
      <c r="R44" s="140" t="e">
        <f>IF('Indicator Date hidden'!S45="x","x",R$2-'Indicator Date hidden'!S45)</f>
        <v>#REF!</v>
      </c>
      <c r="S44" s="140" t="e">
        <f>IF('Indicator Date hidden'!T45="x","x",S$2-'Indicator Date hidden'!T45)</f>
        <v>#REF!</v>
      </c>
      <c r="T44" s="140" t="e">
        <f>IF('Indicator Date hidden'!U45="x","x",T$2-'Indicator Date hidden'!U45)</f>
        <v>#REF!</v>
      </c>
      <c r="U44" s="140" t="e">
        <f>IF('Indicator Date hidden'!V45="x","x",U$2-'Indicator Date hidden'!V45)</f>
        <v>#REF!</v>
      </c>
      <c r="V44" s="140" t="e">
        <f>IF('Indicator Date hidden'!W45="x","x",V$2-'Indicator Date hidden'!W45)</f>
        <v>#REF!</v>
      </c>
      <c r="W44" s="140" t="e">
        <f>IF('Indicator Date hidden'!X45="x","x",W$2-'Indicator Date hidden'!X45)</f>
        <v>#REF!</v>
      </c>
      <c r="X44" s="140" t="e">
        <f>IF('Indicator Date hidden'!Y45="x","x",X$2-'Indicator Date hidden'!Y45)</f>
        <v>#REF!</v>
      </c>
      <c r="Y44" s="140" t="e">
        <f>IF('Indicator Date hidden'!Z45="x","x",Y$2-'Indicator Date hidden'!Z45)</f>
        <v>#REF!</v>
      </c>
      <c r="Z44" s="140" t="e">
        <f>IF('Indicator Date hidden'!AA45="x","x",Z$2-'Indicator Date hidden'!AA45)</f>
        <v>#REF!</v>
      </c>
      <c r="AA44" s="140" t="e">
        <f>IF('Indicator Date hidden'!AB45="x","x",AA$2-'Indicator Date hidden'!AB45)</f>
        <v>#REF!</v>
      </c>
      <c r="AB44" s="140" t="e">
        <f>IF('Indicator Date hidden'!AC45="x","x",AB$2-'Indicator Date hidden'!AC45)</f>
        <v>#REF!</v>
      </c>
      <c r="AC44" s="140" t="e">
        <f>IF('Indicator Date hidden'!AD45="x","x",AC$2-'Indicator Date hidden'!AD45)</f>
        <v>#REF!</v>
      </c>
      <c r="AD44" s="140" t="e">
        <f>IF('Indicator Date hidden'!AE45="x","x",AD$2-'Indicator Date hidden'!AE45)</f>
        <v>#REF!</v>
      </c>
      <c r="AE44" s="140" t="e">
        <f>IF('Indicator Date hidden'!AF45="x","x",AE$2-'Indicator Date hidden'!AF45)</f>
        <v>#REF!</v>
      </c>
      <c r="AF44" s="140" t="e">
        <f>IF('Indicator Date hidden'!AG45="x","x",AF$2-'Indicator Date hidden'!AG45)</f>
        <v>#REF!</v>
      </c>
      <c r="AG44" s="140" t="e">
        <f>IF('Indicator Date hidden'!AH45="x","x",AG$2-'Indicator Date hidden'!AH45)</f>
        <v>#REF!</v>
      </c>
      <c r="AH44" s="140" t="e">
        <f>IF('Indicator Date hidden'!AI45="x","x",AH$2-'Indicator Date hidden'!AI45)</f>
        <v>#REF!</v>
      </c>
      <c r="AI44" s="140" t="e">
        <f>IF('Indicator Date hidden'!AJ45="x","x",AI$2-'Indicator Date hidden'!AJ45)</f>
        <v>#REF!</v>
      </c>
      <c r="AJ44" s="140" t="e">
        <f>IF('Indicator Date hidden'!AK45="x","x",AJ$2-'Indicator Date hidden'!AK45)</f>
        <v>#REF!</v>
      </c>
      <c r="AK44" s="140" t="e">
        <f>IF('Indicator Date hidden'!AL45="x","x",AK$2-'Indicator Date hidden'!AL45)</f>
        <v>#REF!</v>
      </c>
      <c r="AL44" s="140" t="e">
        <f>IF('Indicator Date hidden'!AM45="x","x",AL$2-'Indicator Date hidden'!AM45)</f>
        <v>#REF!</v>
      </c>
      <c r="AM44" s="140" t="e">
        <f>IF('Indicator Date hidden'!AN45="x","x",AM$2-'Indicator Date hidden'!AN45)</f>
        <v>#REF!</v>
      </c>
      <c r="AN44" s="140" t="e">
        <f>IF('Indicator Date hidden'!AO45="x","x",AN$2-'Indicator Date hidden'!AO45)</f>
        <v>#REF!</v>
      </c>
      <c r="AO44" s="140" t="e">
        <f>IF('Indicator Date hidden'!AP45="x","x",AO$2-'Indicator Date hidden'!AP45)</f>
        <v>#REF!</v>
      </c>
      <c r="AP44" s="140" t="e">
        <f>IF('Indicator Date hidden'!AQ45="x","x",AP$2-'Indicator Date hidden'!AQ45)</f>
        <v>#REF!</v>
      </c>
      <c r="AQ44" s="140" t="e">
        <f>IF('Indicator Date hidden'!AR45="x","x",AQ$2-'Indicator Date hidden'!AR45)</f>
        <v>#REF!</v>
      </c>
      <c r="AR44" s="140" t="e">
        <f>IF('Indicator Date hidden'!AS45="x","x",AR$2-'Indicator Date hidden'!AS45)</f>
        <v>#REF!</v>
      </c>
      <c r="AS44" s="140" t="e">
        <f>IF('Indicator Date hidden'!AT45="x","x",AS$2-'Indicator Date hidden'!AT45)</f>
        <v>#REF!</v>
      </c>
      <c r="AT44" s="140" t="e">
        <f>IF('Indicator Date hidden'!AU45="x","x",AT$2-'Indicator Date hidden'!AU45)</f>
        <v>#REF!</v>
      </c>
      <c r="AU44" s="140" t="e">
        <f>IF('Indicator Date hidden'!AV45="x","x",AU$2-'Indicator Date hidden'!AV45)</f>
        <v>#REF!</v>
      </c>
      <c r="AV44" s="140" t="e">
        <f>IF('Indicator Date hidden'!AW45="x","x",AV$2-'Indicator Date hidden'!AW45)</f>
        <v>#REF!</v>
      </c>
      <c r="AW44" s="140" t="e">
        <f>IF('Indicator Date hidden'!AX45="x","x",AW$2-'Indicator Date hidden'!AX45)</f>
        <v>#REF!</v>
      </c>
      <c r="AX44" s="140" t="e">
        <f>IF('Indicator Date hidden'!AY45="x","x",AX$2-'Indicator Date hidden'!AY45)</f>
        <v>#REF!</v>
      </c>
      <c r="AY44" s="140" t="e">
        <f>IF('Indicator Date hidden'!AZ45="x","x",AY$2-'Indicator Date hidden'!AZ45)</f>
        <v>#REF!</v>
      </c>
      <c r="AZ44" s="140" t="e">
        <f>IF('Indicator Date hidden'!BA45="x","x",AZ$2-'Indicator Date hidden'!BA45)</f>
        <v>#REF!</v>
      </c>
      <c r="BA44" s="140" t="e">
        <f>IF('Indicator Date hidden'!BB45="x","x",BA$2-'Indicator Date hidden'!BB45)</f>
        <v>#REF!</v>
      </c>
      <c r="BB44" s="140" t="e">
        <f>IF('Indicator Date hidden'!BC45="x","x",BB$2-'Indicator Date hidden'!BC45)</f>
        <v>#REF!</v>
      </c>
      <c r="BC44" s="140" t="e">
        <f>IF('Indicator Date hidden'!BD45="x","x",BC$2-'Indicator Date hidden'!BD45)</f>
        <v>#REF!</v>
      </c>
      <c r="BD44" s="140" t="e">
        <f>IF('Indicator Date hidden'!BE45="x","x",BD$2-'Indicator Date hidden'!BE45)</f>
        <v>#REF!</v>
      </c>
      <c r="BE44" s="140" t="e">
        <f>IF('Indicator Date hidden'!BF45="x","x",BE$2-'Indicator Date hidden'!BF45)</f>
        <v>#REF!</v>
      </c>
      <c r="BF44" s="140" t="e">
        <f>IF('Indicator Date hidden'!BG45="x","x",BF$2-'Indicator Date hidden'!BG45)</f>
        <v>#REF!</v>
      </c>
      <c r="BG44" s="140" t="e">
        <f>IF('Indicator Date hidden'!BH45="x","x",BG$2-'Indicator Date hidden'!BH45)</f>
        <v>#REF!</v>
      </c>
      <c r="BH44" s="140" t="e">
        <f>IF('Indicator Date hidden'!BI45="x","x",BH$2-'Indicator Date hidden'!BI45)</f>
        <v>#REF!</v>
      </c>
      <c r="BI44" s="140" t="e">
        <f>IF('Indicator Date hidden'!BJ45="x","x",BI$2-'Indicator Date hidden'!BJ45)</f>
        <v>#REF!</v>
      </c>
      <c r="BJ44" s="140" t="e">
        <f>IF('Indicator Date hidden'!BK45="x","x",BJ$2-'Indicator Date hidden'!BK45)</f>
        <v>#REF!</v>
      </c>
      <c r="BK44" s="140" t="e">
        <f>IF('Indicator Date hidden'!BL45="x","x",BK$2-'Indicator Date hidden'!BL45)</f>
        <v>#REF!</v>
      </c>
      <c r="BL44" s="140" t="e">
        <f>IF('Indicator Date hidden'!BM45="x","x",BL$2-'Indicator Date hidden'!BM45)</f>
        <v>#REF!</v>
      </c>
      <c r="BM44" s="140" t="e">
        <f>IF('Indicator Date hidden'!BN45="x","x",BM$2-'Indicator Date hidden'!BN45)</f>
        <v>#REF!</v>
      </c>
      <c r="BN44" s="140" t="e">
        <f>IF('Indicator Date hidden'!BO45="x","x",BN$2-'Indicator Date hidden'!BO45)</f>
        <v>#REF!</v>
      </c>
      <c r="BO44" s="140" t="e">
        <f>IF('Indicator Date hidden'!BP45="x","x",BO$2-'Indicator Date hidden'!BP45)</f>
        <v>#REF!</v>
      </c>
      <c r="BP44" s="140" t="e">
        <f>IF('Indicator Date hidden'!BQ45="x","x",BP$2-'Indicator Date hidden'!BQ45)</f>
        <v>#REF!</v>
      </c>
      <c r="BQ44" s="140" t="e">
        <f>IF('Indicator Date hidden'!BR45="x","x",BQ$2-'Indicator Date hidden'!BR45)</f>
        <v>#REF!</v>
      </c>
      <c r="BR44" s="140" t="e">
        <f>IF('Indicator Date hidden'!BS45="x","x",BR$2-'Indicator Date hidden'!BS45)</f>
        <v>#REF!</v>
      </c>
      <c r="BS44" s="140" t="e">
        <f>IF('Indicator Date hidden'!BT45="x","x",BS$2-'Indicator Date hidden'!BT45)</f>
        <v>#REF!</v>
      </c>
      <c r="BT44" s="140" t="e">
        <f>IF('Indicator Date hidden'!BU45="x","x",BT$2-'Indicator Date hidden'!BU45)</f>
        <v>#REF!</v>
      </c>
      <c r="BU44" s="140" t="e">
        <f>IF('Indicator Date hidden'!BV45="x","x",BU$2-'Indicator Date hidden'!BV45)</f>
        <v>#REF!</v>
      </c>
      <c r="BV44" s="140" t="e">
        <f>IF('Indicator Date hidden'!BW45="x","x",BV$2-'Indicator Date hidden'!BW45)</f>
        <v>#REF!</v>
      </c>
      <c r="BW44" s="140" t="e">
        <f>IF('Indicator Date hidden'!BX45="x","x",BW$2-'Indicator Date hidden'!BX45)</f>
        <v>#REF!</v>
      </c>
      <c r="BX44" s="140" t="e">
        <f>IF('Indicator Date hidden'!BY45="x","x",BX$2-'Indicator Date hidden'!BY45)</f>
        <v>#REF!</v>
      </c>
      <c r="BY44" s="5" t="e">
        <f t="shared" si="5"/>
        <v>#REF!</v>
      </c>
      <c r="BZ44" s="141" t="e">
        <f t="shared" si="6"/>
        <v>#REF!</v>
      </c>
      <c r="CA44" s="5">
        <f t="shared" si="7"/>
        <v>0</v>
      </c>
      <c r="CB44" s="141" t="e">
        <f t="shared" si="8"/>
        <v>#REF!</v>
      </c>
      <c r="CC44" s="144" t="e">
        <f t="shared" si="9"/>
        <v>#REF!</v>
      </c>
    </row>
    <row r="45" spans="1:81" x14ac:dyDescent="0.3">
      <c r="A45" t="s">
        <v>77</v>
      </c>
      <c r="B45" s="140" t="e">
        <f>IF('Indicator Date hidden'!C46="x","x",B$2-'Indicator Date hidden'!C46)</f>
        <v>#REF!</v>
      </c>
      <c r="C45" s="140" t="e">
        <f>IF('Indicator Date hidden'!D46="x","x",C$2-'Indicator Date hidden'!D46)</f>
        <v>#REF!</v>
      </c>
      <c r="D45" s="140" t="e">
        <f>IF('Indicator Date hidden'!E46="x","x",D$2-'Indicator Date hidden'!E46)</f>
        <v>#REF!</v>
      </c>
      <c r="E45" s="140" t="e">
        <f>IF('Indicator Date hidden'!F46="x","x",E$2-'Indicator Date hidden'!F46)</f>
        <v>#REF!</v>
      </c>
      <c r="F45" s="140" t="e">
        <f>IF('Indicator Date hidden'!G46="x","x",F$2-'Indicator Date hidden'!G46)</f>
        <v>#REF!</v>
      </c>
      <c r="G45" s="140" t="e">
        <f>IF('Indicator Date hidden'!H46="x","x",G$2-'Indicator Date hidden'!H46)</f>
        <v>#REF!</v>
      </c>
      <c r="H45" s="140" t="e">
        <f>IF('Indicator Date hidden'!I46="x","x",H$2-'Indicator Date hidden'!I46)</f>
        <v>#REF!</v>
      </c>
      <c r="I45" s="140" t="e">
        <f>IF('Indicator Date hidden'!J46="x","x",I$2-'Indicator Date hidden'!J46)</f>
        <v>#REF!</v>
      </c>
      <c r="J45" s="140" t="e">
        <f>IF('Indicator Date hidden'!K46="x","x",J$2-'Indicator Date hidden'!K46)</f>
        <v>#REF!</v>
      </c>
      <c r="K45" s="140" t="e">
        <f>IF('Indicator Date hidden'!L46="x","x",K$2-'Indicator Date hidden'!L46)</f>
        <v>#REF!</v>
      </c>
      <c r="L45" s="140" t="e">
        <f>IF('Indicator Date hidden'!M46="x","x",L$2-'Indicator Date hidden'!M46)</f>
        <v>#REF!</v>
      </c>
      <c r="M45" s="140" t="e">
        <f>IF('Indicator Date hidden'!N46="x","x",M$2-'Indicator Date hidden'!N46)</f>
        <v>#REF!</v>
      </c>
      <c r="N45" s="140" t="e">
        <f>IF('Indicator Date hidden'!O46="x","x",N$2-'Indicator Date hidden'!O46)</f>
        <v>#REF!</v>
      </c>
      <c r="O45" s="140" t="e">
        <f>IF('Indicator Date hidden'!P46="x","x",O$2-'Indicator Date hidden'!P46)</f>
        <v>#REF!</v>
      </c>
      <c r="P45" s="140" t="e">
        <f>IF('Indicator Date hidden'!Q46="x","x",P$2-'Indicator Date hidden'!Q46)</f>
        <v>#REF!</v>
      </c>
      <c r="Q45" s="140" t="e">
        <f>IF('Indicator Date hidden'!R46="x","x",Q$2-'Indicator Date hidden'!R46)</f>
        <v>#REF!</v>
      </c>
      <c r="R45" s="140" t="e">
        <f>IF('Indicator Date hidden'!S46="x","x",R$2-'Indicator Date hidden'!S46)</f>
        <v>#REF!</v>
      </c>
      <c r="S45" s="140" t="e">
        <f>IF('Indicator Date hidden'!T46="x","x",S$2-'Indicator Date hidden'!T46)</f>
        <v>#REF!</v>
      </c>
      <c r="T45" s="140" t="e">
        <f>IF('Indicator Date hidden'!U46="x","x",T$2-'Indicator Date hidden'!U46)</f>
        <v>#REF!</v>
      </c>
      <c r="U45" s="140" t="e">
        <f>IF('Indicator Date hidden'!V46="x","x",U$2-'Indicator Date hidden'!V46)</f>
        <v>#REF!</v>
      </c>
      <c r="V45" s="140" t="e">
        <f>IF('Indicator Date hidden'!W46="x","x",V$2-'Indicator Date hidden'!W46)</f>
        <v>#REF!</v>
      </c>
      <c r="W45" s="140" t="e">
        <f>IF('Indicator Date hidden'!X46="x","x",W$2-'Indicator Date hidden'!X46)</f>
        <v>#REF!</v>
      </c>
      <c r="X45" s="140" t="e">
        <f>IF('Indicator Date hidden'!Y46="x","x",X$2-'Indicator Date hidden'!Y46)</f>
        <v>#REF!</v>
      </c>
      <c r="Y45" s="140" t="e">
        <f>IF('Indicator Date hidden'!Z46="x","x",Y$2-'Indicator Date hidden'!Z46)</f>
        <v>#REF!</v>
      </c>
      <c r="Z45" s="140" t="e">
        <f>IF('Indicator Date hidden'!AA46="x","x",Z$2-'Indicator Date hidden'!AA46)</f>
        <v>#REF!</v>
      </c>
      <c r="AA45" s="140" t="e">
        <f>IF('Indicator Date hidden'!AB46="x","x",AA$2-'Indicator Date hidden'!AB46)</f>
        <v>#REF!</v>
      </c>
      <c r="AB45" s="140" t="e">
        <f>IF('Indicator Date hidden'!AC46="x","x",AB$2-'Indicator Date hidden'!AC46)</f>
        <v>#REF!</v>
      </c>
      <c r="AC45" s="140" t="e">
        <f>IF('Indicator Date hidden'!AD46="x","x",AC$2-'Indicator Date hidden'!AD46)</f>
        <v>#REF!</v>
      </c>
      <c r="AD45" s="140" t="e">
        <f>IF('Indicator Date hidden'!AE46="x","x",AD$2-'Indicator Date hidden'!AE46)</f>
        <v>#REF!</v>
      </c>
      <c r="AE45" s="140" t="e">
        <f>IF('Indicator Date hidden'!AF46="x","x",AE$2-'Indicator Date hidden'!AF46)</f>
        <v>#REF!</v>
      </c>
      <c r="AF45" s="140" t="e">
        <f>IF('Indicator Date hidden'!AG46="x","x",AF$2-'Indicator Date hidden'!AG46)</f>
        <v>#REF!</v>
      </c>
      <c r="AG45" s="140" t="e">
        <f>IF('Indicator Date hidden'!AH46="x","x",AG$2-'Indicator Date hidden'!AH46)</f>
        <v>#REF!</v>
      </c>
      <c r="AH45" s="140" t="e">
        <f>IF('Indicator Date hidden'!AI46="x","x",AH$2-'Indicator Date hidden'!AI46)</f>
        <v>#REF!</v>
      </c>
      <c r="AI45" s="140" t="e">
        <f>IF('Indicator Date hidden'!AJ46="x","x",AI$2-'Indicator Date hidden'!AJ46)</f>
        <v>#REF!</v>
      </c>
      <c r="AJ45" s="140" t="e">
        <f>IF('Indicator Date hidden'!AK46="x","x",AJ$2-'Indicator Date hidden'!AK46)</f>
        <v>#REF!</v>
      </c>
      <c r="AK45" s="140" t="e">
        <f>IF('Indicator Date hidden'!AL46="x","x",AK$2-'Indicator Date hidden'!AL46)</f>
        <v>#REF!</v>
      </c>
      <c r="AL45" s="140" t="e">
        <f>IF('Indicator Date hidden'!AM46="x","x",AL$2-'Indicator Date hidden'!AM46)</f>
        <v>#REF!</v>
      </c>
      <c r="AM45" s="140" t="e">
        <f>IF('Indicator Date hidden'!AN46="x","x",AM$2-'Indicator Date hidden'!AN46)</f>
        <v>#REF!</v>
      </c>
      <c r="AN45" s="140" t="e">
        <f>IF('Indicator Date hidden'!AO46="x","x",AN$2-'Indicator Date hidden'!AO46)</f>
        <v>#REF!</v>
      </c>
      <c r="AO45" s="140" t="e">
        <f>IF('Indicator Date hidden'!AP46="x","x",AO$2-'Indicator Date hidden'!AP46)</f>
        <v>#REF!</v>
      </c>
      <c r="AP45" s="140" t="e">
        <f>IF('Indicator Date hidden'!AQ46="x","x",AP$2-'Indicator Date hidden'!AQ46)</f>
        <v>#REF!</v>
      </c>
      <c r="AQ45" s="140" t="e">
        <f>IF('Indicator Date hidden'!AR46="x","x",AQ$2-'Indicator Date hidden'!AR46)</f>
        <v>#REF!</v>
      </c>
      <c r="AR45" s="140" t="e">
        <f>IF('Indicator Date hidden'!AS46="x","x",AR$2-'Indicator Date hidden'!AS46)</f>
        <v>#REF!</v>
      </c>
      <c r="AS45" s="140" t="e">
        <f>IF('Indicator Date hidden'!AT46="x","x",AS$2-'Indicator Date hidden'!AT46)</f>
        <v>#REF!</v>
      </c>
      <c r="AT45" s="140" t="e">
        <f>IF('Indicator Date hidden'!AU46="x","x",AT$2-'Indicator Date hidden'!AU46)</f>
        <v>#REF!</v>
      </c>
      <c r="AU45" s="140" t="e">
        <f>IF('Indicator Date hidden'!AV46="x","x",AU$2-'Indicator Date hidden'!AV46)</f>
        <v>#REF!</v>
      </c>
      <c r="AV45" s="140" t="e">
        <f>IF('Indicator Date hidden'!AW46="x","x",AV$2-'Indicator Date hidden'!AW46)</f>
        <v>#REF!</v>
      </c>
      <c r="AW45" s="140" t="e">
        <f>IF('Indicator Date hidden'!AX46="x","x",AW$2-'Indicator Date hidden'!AX46)</f>
        <v>#REF!</v>
      </c>
      <c r="AX45" s="140" t="e">
        <f>IF('Indicator Date hidden'!AY46="x","x",AX$2-'Indicator Date hidden'!AY46)</f>
        <v>#REF!</v>
      </c>
      <c r="AY45" s="140" t="e">
        <f>IF('Indicator Date hidden'!AZ46="x","x",AY$2-'Indicator Date hidden'!AZ46)</f>
        <v>#REF!</v>
      </c>
      <c r="AZ45" s="140" t="e">
        <f>IF('Indicator Date hidden'!BA46="x","x",AZ$2-'Indicator Date hidden'!BA46)</f>
        <v>#REF!</v>
      </c>
      <c r="BA45" s="140" t="e">
        <f>IF('Indicator Date hidden'!BB46="x","x",BA$2-'Indicator Date hidden'!BB46)</f>
        <v>#REF!</v>
      </c>
      <c r="BB45" s="140" t="e">
        <f>IF('Indicator Date hidden'!BC46="x","x",BB$2-'Indicator Date hidden'!BC46)</f>
        <v>#REF!</v>
      </c>
      <c r="BC45" s="140" t="e">
        <f>IF('Indicator Date hidden'!BD46="x","x",BC$2-'Indicator Date hidden'!BD46)</f>
        <v>#REF!</v>
      </c>
      <c r="BD45" s="140" t="e">
        <f>IF('Indicator Date hidden'!BE46="x","x",BD$2-'Indicator Date hidden'!BE46)</f>
        <v>#REF!</v>
      </c>
      <c r="BE45" s="140" t="e">
        <f>IF('Indicator Date hidden'!BF46="x","x",BE$2-'Indicator Date hidden'!BF46)</f>
        <v>#REF!</v>
      </c>
      <c r="BF45" s="140" t="e">
        <f>IF('Indicator Date hidden'!BG46="x","x",BF$2-'Indicator Date hidden'!BG46)</f>
        <v>#REF!</v>
      </c>
      <c r="BG45" s="140" t="e">
        <f>IF('Indicator Date hidden'!BH46="x","x",BG$2-'Indicator Date hidden'!BH46)</f>
        <v>#REF!</v>
      </c>
      <c r="BH45" s="140" t="e">
        <f>IF('Indicator Date hidden'!BI46="x","x",BH$2-'Indicator Date hidden'!BI46)</f>
        <v>#REF!</v>
      </c>
      <c r="BI45" s="140" t="e">
        <f>IF('Indicator Date hidden'!BJ46="x","x",BI$2-'Indicator Date hidden'!BJ46)</f>
        <v>#REF!</v>
      </c>
      <c r="BJ45" s="140" t="e">
        <f>IF('Indicator Date hidden'!BK46="x","x",BJ$2-'Indicator Date hidden'!BK46)</f>
        <v>#REF!</v>
      </c>
      <c r="BK45" s="140" t="e">
        <f>IF('Indicator Date hidden'!BL46="x","x",BK$2-'Indicator Date hidden'!BL46)</f>
        <v>#REF!</v>
      </c>
      <c r="BL45" s="140" t="e">
        <f>IF('Indicator Date hidden'!BM46="x","x",BL$2-'Indicator Date hidden'!BM46)</f>
        <v>#REF!</v>
      </c>
      <c r="BM45" s="140" t="e">
        <f>IF('Indicator Date hidden'!BN46="x","x",BM$2-'Indicator Date hidden'!BN46)</f>
        <v>#REF!</v>
      </c>
      <c r="BN45" s="140" t="e">
        <f>IF('Indicator Date hidden'!BO46="x","x",BN$2-'Indicator Date hidden'!BO46)</f>
        <v>#REF!</v>
      </c>
      <c r="BO45" s="140" t="e">
        <f>IF('Indicator Date hidden'!BP46="x","x",BO$2-'Indicator Date hidden'!BP46)</f>
        <v>#REF!</v>
      </c>
      <c r="BP45" s="140" t="e">
        <f>IF('Indicator Date hidden'!BQ46="x","x",BP$2-'Indicator Date hidden'!BQ46)</f>
        <v>#REF!</v>
      </c>
      <c r="BQ45" s="140" t="e">
        <f>IF('Indicator Date hidden'!BR46="x","x",BQ$2-'Indicator Date hidden'!BR46)</f>
        <v>#REF!</v>
      </c>
      <c r="BR45" s="140" t="e">
        <f>IF('Indicator Date hidden'!BS46="x","x",BR$2-'Indicator Date hidden'!BS46)</f>
        <v>#REF!</v>
      </c>
      <c r="BS45" s="140" t="e">
        <f>IF('Indicator Date hidden'!BT46="x","x",BS$2-'Indicator Date hidden'!BT46)</f>
        <v>#REF!</v>
      </c>
      <c r="BT45" s="140" t="e">
        <f>IF('Indicator Date hidden'!BU46="x","x",BT$2-'Indicator Date hidden'!BU46)</f>
        <v>#REF!</v>
      </c>
      <c r="BU45" s="140" t="e">
        <f>IF('Indicator Date hidden'!BV46="x","x",BU$2-'Indicator Date hidden'!BV46)</f>
        <v>#REF!</v>
      </c>
      <c r="BV45" s="140" t="e">
        <f>IF('Indicator Date hidden'!BW46="x","x",BV$2-'Indicator Date hidden'!BW46)</f>
        <v>#REF!</v>
      </c>
      <c r="BW45" s="140" t="e">
        <f>IF('Indicator Date hidden'!BX46="x","x",BW$2-'Indicator Date hidden'!BX46)</f>
        <v>#REF!</v>
      </c>
      <c r="BX45" s="140" t="e">
        <f>IF('Indicator Date hidden'!BY46="x","x",BX$2-'Indicator Date hidden'!BY46)</f>
        <v>#REF!</v>
      </c>
      <c r="BY45" s="5" t="e">
        <f t="shared" si="5"/>
        <v>#REF!</v>
      </c>
      <c r="BZ45" s="141" t="e">
        <f t="shared" si="6"/>
        <v>#REF!</v>
      </c>
      <c r="CA45" s="5">
        <f t="shared" si="7"/>
        <v>0</v>
      </c>
      <c r="CB45" s="141" t="e">
        <f t="shared" si="8"/>
        <v>#REF!</v>
      </c>
      <c r="CC45" s="144" t="e">
        <f t="shared" si="9"/>
        <v>#REF!</v>
      </c>
    </row>
    <row r="46" spans="1:81" x14ac:dyDescent="0.3">
      <c r="A46" t="s">
        <v>79</v>
      </c>
      <c r="B46" s="140" t="e">
        <f>IF('Indicator Date hidden'!C47="x","x",B$2-'Indicator Date hidden'!C47)</f>
        <v>#REF!</v>
      </c>
      <c r="C46" s="140" t="e">
        <f>IF('Indicator Date hidden'!D47="x","x",C$2-'Indicator Date hidden'!D47)</f>
        <v>#REF!</v>
      </c>
      <c r="D46" s="140" t="e">
        <f>IF('Indicator Date hidden'!E47="x","x",D$2-'Indicator Date hidden'!E47)</f>
        <v>#REF!</v>
      </c>
      <c r="E46" s="140" t="e">
        <f>IF('Indicator Date hidden'!F47="x","x",E$2-'Indicator Date hidden'!F47)</f>
        <v>#REF!</v>
      </c>
      <c r="F46" s="140" t="e">
        <f>IF('Indicator Date hidden'!G47="x","x",F$2-'Indicator Date hidden'!G47)</f>
        <v>#REF!</v>
      </c>
      <c r="G46" s="140" t="e">
        <f>IF('Indicator Date hidden'!H47="x","x",G$2-'Indicator Date hidden'!H47)</f>
        <v>#REF!</v>
      </c>
      <c r="H46" s="140" t="e">
        <f>IF('Indicator Date hidden'!I47="x","x",H$2-'Indicator Date hidden'!I47)</f>
        <v>#REF!</v>
      </c>
      <c r="I46" s="140" t="e">
        <f>IF('Indicator Date hidden'!J47="x","x",I$2-'Indicator Date hidden'!J47)</f>
        <v>#REF!</v>
      </c>
      <c r="J46" s="140" t="e">
        <f>IF('Indicator Date hidden'!K47="x","x",J$2-'Indicator Date hidden'!K47)</f>
        <v>#REF!</v>
      </c>
      <c r="K46" s="140" t="e">
        <f>IF('Indicator Date hidden'!L47="x","x",K$2-'Indicator Date hidden'!L47)</f>
        <v>#REF!</v>
      </c>
      <c r="L46" s="140" t="e">
        <f>IF('Indicator Date hidden'!M47="x","x",L$2-'Indicator Date hidden'!M47)</f>
        <v>#REF!</v>
      </c>
      <c r="M46" s="140" t="e">
        <f>IF('Indicator Date hidden'!N47="x","x",M$2-'Indicator Date hidden'!N47)</f>
        <v>#REF!</v>
      </c>
      <c r="N46" s="140" t="e">
        <f>IF('Indicator Date hidden'!O47="x","x",N$2-'Indicator Date hidden'!O47)</f>
        <v>#REF!</v>
      </c>
      <c r="O46" s="140" t="e">
        <f>IF('Indicator Date hidden'!P47="x","x",O$2-'Indicator Date hidden'!P47)</f>
        <v>#REF!</v>
      </c>
      <c r="P46" s="140" t="e">
        <f>IF('Indicator Date hidden'!Q47="x","x",P$2-'Indicator Date hidden'!Q47)</f>
        <v>#REF!</v>
      </c>
      <c r="Q46" s="140" t="e">
        <f>IF('Indicator Date hidden'!R47="x","x",Q$2-'Indicator Date hidden'!R47)</f>
        <v>#REF!</v>
      </c>
      <c r="R46" s="140" t="e">
        <f>IF('Indicator Date hidden'!S47="x","x",R$2-'Indicator Date hidden'!S47)</f>
        <v>#REF!</v>
      </c>
      <c r="S46" s="140" t="e">
        <f>IF('Indicator Date hidden'!T47="x","x",S$2-'Indicator Date hidden'!T47)</f>
        <v>#REF!</v>
      </c>
      <c r="T46" s="140" t="e">
        <f>IF('Indicator Date hidden'!U47="x","x",T$2-'Indicator Date hidden'!U47)</f>
        <v>#REF!</v>
      </c>
      <c r="U46" s="140" t="e">
        <f>IF('Indicator Date hidden'!V47="x","x",U$2-'Indicator Date hidden'!V47)</f>
        <v>#REF!</v>
      </c>
      <c r="V46" s="140" t="e">
        <f>IF('Indicator Date hidden'!W47="x","x",V$2-'Indicator Date hidden'!W47)</f>
        <v>#REF!</v>
      </c>
      <c r="W46" s="140" t="e">
        <f>IF('Indicator Date hidden'!X47="x","x",W$2-'Indicator Date hidden'!X47)</f>
        <v>#REF!</v>
      </c>
      <c r="X46" s="140" t="e">
        <f>IF('Indicator Date hidden'!Y47="x","x",X$2-'Indicator Date hidden'!Y47)</f>
        <v>#REF!</v>
      </c>
      <c r="Y46" s="140" t="e">
        <f>IF('Indicator Date hidden'!Z47="x","x",Y$2-'Indicator Date hidden'!Z47)</f>
        <v>#REF!</v>
      </c>
      <c r="Z46" s="140" t="e">
        <f>IF('Indicator Date hidden'!AA47="x","x",Z$2-'Indicator Date hidden'!AA47)</f>
        <v>#REF!</v>
      </c>
      <c r="AA46" s="140" t="e">
        <f>IF('Indicator Date hidden'!AB47="x","x",AA$2-'Indicator Date hidden'!AB47)</f>
        <v>#REF!</v>
      </c>
      <c r="AB46" s="140" t="e">
        <f>IF('Indicator Date hidden'!AC47="x","x",AB$2-'Indicator Date hidden'!AC47)</f>
        <v>#REF!</v>
      </c>
      <c r="AC46" s="140" t="e">
        <f>IF('Indicator Date hidden'!AD47="x","x",AC$2-'Indicator Date hidden'!AD47)</f>
        <v>#REF!</v>
      </c>
      <c r="AD46" s="140" t="e">
        <f>IF('Indicator Date hidden'!AE47="x","x",AD$2-'Indicator Date hidden'!AE47)</f>
        <v>#REF!</v>
      </c>
      <c r="AE46" s="140" t="e">
        <f>IF('Indicator Date hidden'!AF47="x","x",AE$2-'Indicator Date hidden'!AF47)</f>
        <v>#REF!</v>
      </c>
      <c r="AF46" s="140" t="e">
        <f>IF('Indicator Date hidden'!AG47="x","x",AF$2-'Indicator Date hidden'!AG47)</f>
        <v>#REF!</v>
      </c>
      <c r="AG46" s="140" t="e">
        <f>IF('Indicator Date hidden'!AH47="x","x",AG$2-'Indicator Date hidden'!AH47)</f>
        <v>#REF!</v>
      </c>
      <c r="AH46" s="140" t="e">
        <f>IF('Indicator Date hidden'!AI47="x","x",AH$2-'Indicator Date hidden'!AI47)</f>
        <v>#REF!</v>
      </c>
      <c r="AI46" s="140" t="e">
        <f>IF('Indicator Date hidden'!AJ47="x","x",AI$2-'Indicator Date hidden'!AJ47)</f>
        <v>#REF!</v>
      </c>
      <c r="AJ46" s="140" t="e">
        <f>IF('Indicator Date hidden'!AK47="x","x",AJ$2-'Indicator Date hidden'!AK47)</f>
        <v>#REF!</v>
      </c>
      <c r="AK46" s="140" t="e">
        <f>IF('Indicator Date hidden'!AL47="x","x",AK$2-'Indicator Date hidden'!AL47)</f>
        <v>#REF!</v>
      </c>
      <c r="AL46" s="140" t="e">
        <f>IF('Indicator Date hidden'!AM47="x","x",AL$2-'Indicator Date hidden'!AM47)</f>
        <v>#REF!</v>
      </c>
      <c r="AM46" s="140" t="e">
        <f>IF('Indicator Date hidden'!AN47="x","x",AM$2-'Indicator Date hidden'!AN47)</f>
        <v>#REF!</v>
      </c>
      <c r="AN46" s="140" t="e">
        <f>IF('Indicator Date hidden'!AO47="x","x",AN$2-'Indicator Date hidden'!AO47)</f>
        <v>#REF!</v>
      </c>
      <c r="AO46" s="140" t="e">
        <f>IF('Indicator Date hidden'!AP47="x","x",AO$2-'Indicator Date hidden'!AP47)</f>
        <v>#REF!</v>
      </c>
      <c r="AP46" s="140" t="e">
        <f>IF('Indicator Date hidden'!AQ47="x","x",AP$2-'Indicator Date hidden'!AQ47)</f>
        <v>#REF!</v>
      </c>
      <c r="AQ46" s="140" t="e">
        <f>IF('Indicator Date hidden'!AR47="x","x",AQ$2-'Indicator Date hidden'!AR47)</f>
        <v>#REF!</v>
      </c>
      <c r="AR46" s="140" t="e">
        <f>IF('Indicator Date hidden'!AS47="x","x",AR$2-'Indicator Date hidden'!AS47)</f>
        <v>#REF!</v>
      </c>
      <c r="AS46" s="140" t="e">
        <f>IF('Indicator Date hidden'!AT47="x","x",AS$2-'Indicator Date hidden'!AT47)</f>
        <v>#REF!</v>
      </c>
      <c r="AT46" s="140" t="e">
        <f>IF('Indicator Date hidden'!AU47="x","x",AT$2-'Indicator Date hidden'!AU47)</f>
        <v>#REF!</v>
      </c>
      <c r="AU46" s="140" t="e">
        <f>IF('Indicator Date hidden'!AV47="x","x",AU$2-'Indicator Date hidden'!AV47)</f>
        <v>#REF!</v>
      </c>
      <c r="AV46" s="140" t="e">
        <f>IF('Indicator Date hidden'!AW47="x","x",AV$2-'Indicator Date hidden'!AW47)</f>
        <v>#REF!</v>
      </c>
      <c r="AW46" s="140" t="e">
        <f>IF('Indicator Date hidden'!AX47="x","x",AW$2-'Indicator Date hidden'!AX47)</f>
        <v>#REF!</v>
      </c>
      <c r="AX46" s="140" t="e">
        <f>IF('Indicator Date hidden'!AY47="x","x",AX$2-'Indicator Date hidden'!AY47)</f>
        <v>#REF!</v>
      </c>
      <c r="AY46" s="140" t="e">
        <f>IF('Indicator Date hidden'!AZ47="x","x",AY$2-'Indicator Date hidden'!AZ47)</f>
        <v>#REF!</v>
      </c>
      <c r="AZ46" s="140" t="e">
        <f>IF('Indicator Date hidden'!BA47="x","x",AZ$2-'Indicator Date hidden'!BA47)</f>
        <v>#REF!</v>
      </c>
      <c r="BA46" s="140" t="e">
        <f>IF('Indicator Date hidden'!BB47="x","x",BA$2-'Indicator Date hidden'!BB47)</f>
        <v>#REF!</v>
      </c>
      <c r="BB46" s="140" t="e">
        <f>IF('Indicator Date hidden'!BC47="x","x",BB$2-'Indicator Date hidden'!BC47)</f>
        <v>#REF!</v>
      </c>
      <c r="BC46" s="140" t="e">
        <f>IF('Indicator Date hidden'!BD47="x","x",BC$2-'Indicator Date hidden'!BD47)</f>
        <v>#REF!</v>
      </c>
      <c r="BD46" s="140" t="e">
        <f>IF('Indicator Date hidden'!BE47="x","x",BD$2-'Indicator Date hidden'!BE47)</f>
        <v>#REF!</v>
      </c>
      <c r="BE46" s="140" t="e">
        <f>IF('Indicator Date hidden'!BF47="x","x",BE$2-'Indicator Date hidden'!BF47)</f>
        <v>#REF!</v>
      </c>
      <c r="BF46" s="140" t="e">
        <f>IF('Indicator Date hidden'!BG47="x","x",BF$2-'Indicator Date hidden'!BG47)</f>
        <v>#REF!</v>
      </c>
      <c r="BG46" s="140" t="e">
        <f>IF('Indicator Date hidden'!BH47="x","x",BG$2-'Indicator Date hidden'!BH47)</f>
        <v>#REF!</v>
      </c>
      <c r="BH46" s="140" t="e">
        <f>IF('Indicator Date hidden'!BI47="x","x",BH$2-'Indicator Date hidden'!BI47)</f>
        <v>#REF!</v>
      </c>
      <c r="BI46" s="140" t="e">
        <f>IF('Indicator Date hidden'!BJ47="x","x",BI$2-'Indicator Date hidden'!BJ47)</f>
        <v>#REF!</v>
      </c>
      <c r="BJ46" s="140" t="e">
        <f>IF('Indicator Date hidden'!BK47="x","x",BJ$2-'Indicator Date hidden'!BK47)</f>
        <v>#REF!</v>
      </c>
      <c r="BK46" s="140" t="e">
        <f>IF('Indicator Date hidden'!BL47="x","x",BK$2-'Indicator Date hidden'!BL47)</f>
        <v>#REF!</v>
      </c>
      <c r="BL46" s="140" t="e">
        <f>IF('Indicator Date hidden'!BM47="x","x",BL$2-'Indicator Date hidden'!BM47)</f>
        <v>#REF!</v>
      </c>
      <c r="BM46" s="140" t="e">
        <f>IF('Indicator Date hidden'!BN47="x","x",BM$2-'Indicator Date hidden'!BN47)</f>
        <v>#REF!</v>
      </c>
      <c r="BN46" s="140" t="e">
        <f>IF('Indicator Date hidden'!BO47="x","x",BN$2-'Indicator Date hidden'!BO47)</f>
        <v>#REF!</v>
      </c>
      <c r="BO46" s="140" t="e">
        <f>IF('Indicator Date hidden'!BP47="x","x",BO$2-'Indicator Date hidden'!BP47)</f>
        <v>#REF!</v>
      </c>
      <c r="BP46" s="140" t="e">
        <f>IF('Indicator Date hidden'!BQ47="x","x",BP$2-'Indicator Date hidden'!BQ47)</f>
        <v>#REF!</v>
      </c>
      <c r="BQ46" s="140" t="e">
        <f>IF('Indicator Date hidden'!BR47="x","x",BQ$2-'Indicator Date hidden'!BR47)</f>
        <v>#REF!</v>
      </c>
      <c r="BR46" s="140" t="e">
        <f>IF('Indicator Date hidden'!BS47="x","x",BR$2-'Indicator Date hidden'!BS47)</f>
        <v>#REF!</v>
      </c>
      <c r="BS46" s="140" t="e">
        <f>IF('Indicator Date hidden'!BT47="x","x",BS$2-'Indicator Date hidden'!BT47)</f>
        <v>#REF!</v>
      </c>
      <c r="BT46" s="140" t="e">
        <f>IF('Indicator Date hidden'!BU47="x","x",BT$2-'Indicator Date hidden'!BU47)</f>
        <v>#REF!</v>
      </c>
      <c r="BU46" s="140" t="e">
        <f>IF('Indicator Date hidden'!BV47="x","x",BU$2-'Indicator Date hidden'!BV47)</f>
        <v>#REF!</v>
      </c>
      <c r="BV46" s="140" t="e">
        <f>IF('Indicator Date hidden'!BW47="x","x",BV$2-'Indicator Date hidden'!BW47)</f>
        <v>#REF!</v>
      </c>
      <c r="BW46" s="140" t="e">
        <f>IF('Indicator Date hidden'!BX47="x","x",BW$2-'Indicator Date hidden'!BX47)</f>
        <v>#REF!</v>
      </c>
      <c r="BX46" s="140" t="e">
        <f>IF('Indicator Date hidden'!BY47="x","x",BX$2-'Indicator Date hidden'!BY47)</f>
        <v>#REF!</v>
      </c>
      <c r="BY46" s="5" t="e">
        <f t="shared" si="5"/>
        <v>#REF!</v>
      </c>
      <c r="BZ46" s="141" t="e">
        <f t="shared" si="6"/>
        <v>#REF!</v>
      </c>
      <c r="CA46" s="5">
        <f t="shared" si="7"/>
        <v>0</v>
      </c>
      <c r="CB46" s="141" t="e">
        <f t="shared" si="8"/>
        <v>#REF!</v>
      </c>
      <c r="CC46" s="144" t="e">
        <f t="shared" si="9"/>
        <v>#REF!</v>
      </c>
    </row>
    <row r="47" spans="1:81" x14ac:dyDescent="0.3">
      <c r="A47" t="s">
        <v>81</v>
      </c>
      <c r="B47" s="140" t="e">
        <f>IF('Indicator Date hidden'!C48="x","x",B$2-'Indicator Date hidden'!C48)</f>
        <v>#REF!</v>
      </c>
      <c r="C47" s="140" t="e">
        <f>IF('Indicator Date hidden'!D48="x","x",C$2-'Indicator Date hidden'!D48)</f>
        <v>#REF!</v>
      </c>
      <c r="D47" s="140" t="e">
        <f>IF('Indicator Date hidden'!E48="x","x",D$2-'Indicator Date hidden'!E48)</f>
        <v>#REF!</v>
      </c>
      <c r="E47" s="140" t="e">
        <f>IF('Indicator Date hidden'!F48="x","x",E$2-'Indicator Date hidden'!F48)</f>
        <v>#REF!</v>
      </c>
      <c r="F47" s="140" t="e">
        <f>IF('Indicator Date hidden'!G48="x","x",F$2-'Indicator Date hidden'!G48)</f>
        <v>#REF!</v>
      </c>
      <c r="G47" s="140" t="e">
        <f>IF('Indicator Date hidden'!H48="x","x",G$2-'Indicator Date hidden'!H48)</f>
        <v>#REF!</v>
      </c>
      <c r="H47" s="140" t="e">
        <f>IF('Indicator Date hidden'!I48="x","x",H$2-'Indicator Date hidden'!I48)</f>
        <v>#REF!</v>
      </c>
      <c r="I47" s="140" t="e">
        <f>IF('Indicator Date hidden'!J48="x","x",I$2-'Indicator Date hidden'!J48)</f>
        <v>#REF!</v>
      </c>
      <c r="J47" s="140" t="e">
        <f>IF('Indicator Date hidden'!K48="x","x",J$2-'Indicator Date hidden'!K48)</f>
        <v>#REF!</v>
      </c>
      <c r="K47" s="140" t="e">
        <f>IF('Indicator Date hidden'!L48="x","x",K$2-'Indicator Date hidden'!L48)</f>
        <v>#REF!</v>
      </c>
      <c r="L47" s="140" t="e">
        <f>IF('Indicator Date hidden'!M48="x","x",L$2-'Indicator Date hidden'!M48)</f>
        <v>#REF!</v>
      </c>
      <c r="M47" s="140" t="e">
        <f>IF('Indicator Date hidden'!N48="x","x",M$2-'Indicator Date hidden'!N48)</f>
        <v>#REF!</v>
      </c>
      <c r="N47" s="140" t="e">
        <f>IF('Indicator Date hidden'!O48="x","x",N$2-'Indicator Date hidden'!O48)</f>
        <v>#REF!</v>
      </c>
      <c r="O47" s="140" t="e">
        <f>IF('Indicator Date hidden'!P48="x","x",O$2-'Indicator Date hidden'!P48)</f>
        <v>#REF!</v>
      </c>
      <c r="P47" s="140" t="e">
        <f>IF('Indicator Date hidden'!Q48="x","x",P$2-'Indicator Date hidden'!Q48)</f>
        <v>#REF!</v>
      </c>
      <c r="Q47" s="140" t="e">
        <f>IF('Indicator Date hidden'!R48="x","x",Q$2-'Indicator Date hidden'!R48)</f>
        <v>#REF!</v>
      </c>
      <c r="R47" s="140" t="e">
        <f>IF('Indicator Date hidden'!S48="x","x",R$2-'Indicator Date hidden'!S48)</f>
        <v>#REF!</v>
      </c>
      <c r="S47" s="140" t="e">
        <f>IF('Indicator Date hidden'!T48="x","x",S$2-'Indicator Date hidden'!T48)</f>
        <v>#REF!</v>
      </c>
      <c r="T47" s="140" t="e">
        <f>IF('Indicator Date hidden'!U48="x","x",T$2-'Indicator Date hidden'!U48)</f>
        <v>#REF!</v>
      </c>
      <c r="U47" s="140" t="e">
        <f>IF('Indicator Date hidden'!V48="x","x",U$2-'Indicator Date hidden'!V48)</f>
        <v>#REF!</v>
      </c>
      <c r="V47" s="140" t="e">
        <f>IF('Indicator Date hidden'!W48="x","x",V$2-'Indicator Date hidden'!W48)</f>
        <v>#REF!</v>
      </c>
      <c r="W47" s="140" t="e">
        <f>IF('Indicator Date hidden'!X48="x","x",W$2-'Indicator Date hidden'!X48)</f>
        <v>#REF!</v>
      </c>
      <c r="X47" s="140" t="e">
        <f>IF('Indicator Date hidden'!Y48="x","x",X$2-'Indicator Date hidden'!Y48)</f>
        <v>#REF!</v>
      </c>
      <c r="Y47" s="140" t="e">
        <f>IF('Indicator Date hidden'!Z48="x","x",Y$2-'Indicator Date hidden'!Z48)</f>
        <v>#REF!</v>
      </c>
      <c r="Z47" s="140" t="e">
        <f>IF('Indicator Date hidden'!AA48="x","x",Z$2-'Indicator Date hidden'!AA48)</f>
        <v>#REF!</v>
      </c>
      <c r="AA47" s="140" t="e">
        <f>IF('Indicator Date hidden'!AB48="x","x",AA$2-'Indicator Date hidden'!AB48)</f>
        <v>#REF!</v>
      </c>
      <c r="AB47" s="140" t="e">
        <f>IF('Indicator Date hidden'!AC48="x","x",AB$2-'Indicator Date hidden'!AC48)</f>
        <v>#REF!</v>
      </c>
      <c r="AC47" s="140" t="e">
        <f>IF('Indicator Date hidden'!AD48="x","x",AC$2-'Indicator Date hidden'!AD48)</f>
        <v>#REF!</v>
      </c>
      <c r="AD47" s="140" t="e">
        <f>IF('Indicator Date hidden'!AE48="x","x",AD$2-'Indicator Date hidden'!AE48)</f>
        <v>#REF!</v>
      </c>
      <c r="AE47" s="140" t="e">
        <f>IF('Indicator Date hidden'!AF48="x","x",AE$2-'Indicator Date hidden'!AF48)</f>
        <v>#REF!</v>
      </c>
      <c r="AF47" s="140" t="e">
        <f>IF('Indicator Date hidden'!AG48="x","x",AF$2-'Indicator Date hidden'!AG48)</f>
        <v>#REF!</v>
      </c>
      <c r="AG47" s="140" t="e">
        <f>IF('Indicator Date hidden'!AH48="x","x",AG$2-'Indicator Date hidden'!AH48)</f>
        <v>#REF!</v>
      </c>
      <c r="AH47" s="140" t="e">
        <f>IF('Indicator Date hidden'!AI48="x","x",AH$2-'Indicator Date hidden'!AI48)</f>
        <v>#REF!</v>
      </c>
      <c r="AI47" s="140" t="e">
        <f>IF('Indicator Date hidden'!AJ48="x","x",AI$2-'Indicator Date hidden'!AJ48)</f>
        <v>#REF!</v>
      </c>
      <c r="AJ47" s="140" t="e">
        <f>IF('Indicator Date hidden'!AK48="x","x",AJ$2-'Indicator Date hidden'!AK48)</f>
        <v>#REF!</v>
      </c>
      <c r="AK47" s="140" t="e">
        <f>IF('Indicator Date hidden'!AL48="x","x",AK$2-'Indicator Date hidden'!AL48)</f>
        <v>#REF!</v>
      </c>
      <c r="AL47" s="140" t="e">
        <f>IF('Indicator Date hidden'!AM48="x","x",AL$2-'Indicator Date hidden'!AM48)</f>
        <v>#REF!</v>
      </c>
      <c r="AM47" s="140" t="e">
        <f>IF('Indicator Date hidden'!AN48="x","x",AM$2-'Indicator Date hidden'!AN48)</f>
        <v>#REF!</v>
      </c>
      <c r="AN47" s="140" t="e">
        <f>IF('Indicator Date hidden'!AO48="x","x",AN$2-'Indicator Date hidden'!AO48)</f>
        <v>#REF!</v>
      </c>
      <c r="AO47" s="140" t="e">
        <f>IF('Indicator Date hidden'!AP48="x","x",AO$2-'Indicator Date hidden'!AP48)</f>
        <v>#REF!</v>
      </c>
      <c r="AP47" s="140" t="e">
        <f>IF('Indicator Date hidden'!AQ48="x","x",AP$2-'Indicator Date hidden'!AQ48)</f>
        <v>#REF!</v>
      </c>
      <c r="AQ47" s="140" t="e">
        <f>IF('Indicator Date hidden'!AR48="x","x",AQ$2-'Indicator Date hidden'!AR48)</f>
        <v>#REF!</v>
      </c>
      <c r="AR47" s="140" t="e">
        <f>IF('Indicator Date hidden'!AS48="x","x",AR$2-'Indicator Date hidden'!AS48)</f>
        <v>#REF!</v>
      </c>
      <c r="AS47" s="140" t="e">
        <f>IF('Indicator Date hidden'!AT48="x","x",AS$2-'Indicator Date hidden'!AT48)</f>
        <v>#REF!</v>
      </c>
      <c r="AT47" s="140" t="e">
        <f>IF('Indicator Date hidden'!AU48="x","x",AT$2-'Indicator Date hidden'!AU48)</f>
        <v>#REF!</v>
      </c>
      <c r="AU47" s="140" t="e">
        <f>IF('Indicator Date hidden'!AV48="x","x",AU$2-'Indicator Date hidden'!AV48)</f>
        <v>#REF!</v>
      </c>
      <c r="AV47" s="140" t="e">
        <f>IF('Indicator Date hidden'!AW48="x","x",AV$2-'Indicator Date hidden'!AW48)</f>
        <v>#REF!</v>
      </c>
      <c r="AW47" s="140" t="e">
        <f>IF('Indicator Date hidden'!AX48="x","x",AW$2-'Indicator Date hidden'!AX48)</f>
        <v>#REF!</v>
      </c>
      <c r="AX47" s="140" t="e">
        <f>IF('Indicator Date hidden'!AY48="x","x",AX$2-'Indicator Date hidden'!AY48)</f>
        <v>#REF!</v>
      </c>
      <c r="AY47" s="140" t="e">
        <f>IF('Indicator Date hidden'!AZ48="x","x",AY$2-'Indicator Date hidden'!AZ48)</f>
        <v>#REF!</v>
      </c>
      <c r="AZ47" s="140" t="e">
        <f>IF('Indicator Date hidden'!BA48="x","x",AZ$2-'Indicator Date hidden'!BA48)</f>
        <v>#REF!</v>
      </c>
      <c r="BA47" s="140" t="e">
        <f>IF('Indicator Date hidden'!BB48="x","x",BA$2-'Indicator Date hidden'!BB48)</f>
        <v>#REF!</v>
      </c>
      <c r="BB47" s="140" t="e">
        <f>IF('Indicator Date hidden'!BC48="x","x",BB$2-'Indicator Date hidden'!BC48)</f>
        <v>#REF!</v>
      </c>
      <c r="BC47" s="140" t="e">
        <f>IF('Indicator Date hidden'!BD48="x","x",BC$2-'Indicator Date hidden'!BD48)</f>
        <v>#REF!</v>
      </c>
      <c r="BD47" s="140" t="e">
        <f>IF('Indicator Date hidden'!BE48="x","x",BD$2-'Indicator Date hidden'!BE48)</f>
        <v>#REF!</v>
      </c>
      <c r="BE47" s="140" t="e">
        <f>IF('Indicator Date hidden'!BF48="x","x",BE$2-'Indicator Date hidden'!BF48)</f>
        <v>#REF!</v>
      </c>
      <c r="BF47" s="140" t="e">
        <f>IF('Indicator Date hidden'!BG48="x","x",BF$2-'Indicator Date hidden'!BG48)</f>
        <v>#REF!</v>
      </c>
      <c r="BG47" s="140" t="e">
        <f>IF('Indicator Date hidden'!BH48="x","x",BG$2-'Indicator Date hidden'!BH48)</f>
        <v>#REF!</v>
      </c>
      <c r="BH47" s="140" t="e">
        <f>IF('Indicator Date hidden'!BI48="x","x",BH$2-'Indicator Date hidden'!BI48)</f>
        <v>#REF!</v>
      </c>
      <c r="BI47" s="140" t="e">
        <f>IF('Indicator Date hidden'!BJ48="x","x",BI$2-'Indicator Date hidden'!BJ48)</f>
        <v>#REF!</v>
      </c>
      <c r="BJ47" s="140" t="e">
        <f>IF('Indicator Date hidden'!BK48="x","x",BJ$2-'Indicator Date hidden'!BK48)</f>
        <v>#REF!</v>
      </c>
      <c r="BK47" s="140" t="e">
        <f>IF('Indicator Date hidden'!BL48="x","x",BK$2-'Indicator Date hidden'!BL48)</f>
        <v>#REF!</v>
      </c>
      <c r="BL47" s="140" t="e">
        <f>IF('Indicator Date hidden'!BM48="x","x",BL$2-'Indicator Date hidden'!BM48)</f>
        <v>#REF!</v>
      </c>
      <c r="BM47" s="140" t="e">
        <f>IF('Indicator Date hidden'!BN48="x","x",BM$2-'Indicator Date hidden'!BN48)</f>
        <v>#REF!</v>
      </c>
      <c r="BN47" s="140" t="e">
        <f>IF('Indicator Date hidden'!BO48="x","x",BN$2-'Indicator Date hidden'!BO48)</f>
        <v>#REF!</v>
      </c>
      <c r="BO47" s="140" t="e">
        <f>IF('Indicator Date hidden'!BP48="x","x",BO$2-'Indicator Date hidden'!BP48)</f>
        <v>#REF!</v>
      </c>
      <c r="BP47" s="140" t="e">
        <f>IF('Indicator Date hidden'!BQ48="x","x",BP$2-'Indicator Date hidden'!BQ48)</f>
        <v>#REF!</v>
      </c>
      <c r="BQ47" s="140" t="e">
        <f>IF('Indicator Date hidden'!BR48="x","x",BQ$2-'Indicator Date hidden'!BR48)</f>
        <v>#REF!</v>
      </c>
      <c r="BR47" s="140" t="e">
        <f>IF('Indicator Date hidden'!BS48="x","x",BR$2-'Indicator Date hidden'!BS48)</f>
        <v>#REF!</v>
      </c>
      <c r="BS47" s="140" t="e">
        <f>IF('Indicator Date hidden'!BT48="x","x",BS$2-'Indicator Date hidden'!BT48)</f>
        <v>#REF!</v>
      </c>
      <c r="BT47" s="140" t="e">
        <f>IF('Indicator Date hidden'!BU48="x","x",BT$2-'Indicator Date hidden'!BU48)</f>
        <v>#REF!</v>
      </c>
      <c r="BU47" s="140" t="e">
        <f>IF('Indicator Date hidden'!BV48="x","x",BU$2-'Indicator Date hidden'!BV48)</f>
        <v>#REF!</v>
      </c>
      <c r="BV47" s="140" t="e">
        <f>IF('Indicator Date hidden'!BW48="x","x",BV$2-'Indicator Date hidden'!BW48)</f>
        <v>#REF!</v>
      </c>
      <c r="BW47" s="140" t="e">
        <f>IF('Indicator Date hidden'!BX48="x","x",BW$2-'Indicator Date hidden'!BX48)</f>
        <v>#REF!</v>
      </c>
      <c r="BX47" s="140" t="e">
        <f>IF('Indicator Date hidden'!BY48="x","x",BX$2-'Indicator Date hidden'!BY48)</f>
        <v>#REF!</v>
      </c>
      <c r="BY47" s="5" t="e">
        <f t="shared" si="5"/>
        <v>#REF!</v>
      </c>
      <c r="BZ47" s="141" t="e">
        <f t="shared" si="6"/>
        <v>#REF!</v>
      </c>
      <c r="CA47" s="5">
        <f t="shared" si="7"/>
        <v>0</v>
      </c>
      <c r="CB47" s="141" t="e">
        <f t="shared" si="8"/>
        <v>#REF!</v>
      </c>
      <c r="CC47" s="144" t="e">
        <f t="shared" si="9"/>
        <v>#REF!</v>
      </c>
    </row>
    <row r="48" spans="1:81" x14ac:dyDescent="0.3">
      <c r="A48" t="s">
        <v>83</v>
      </c>
      <c r="B48" s="140" t="e">
        <f>IF('Indicator Date hidden'!C49="x","x",B$2-'Indicator Date hidden'!C49)</f>
        <v>#REF!</v>
      </c>
      <c r="C48" s="140" t="e">
        <f>IF('Indicator Date hidden'!D49="x","x",C$2-'Indicator Date hidden'!D49)</f>
        <v>#REF!</v>
      </c>
      <c r="D48" s="140" t="e">
        <f>IF('Indicator Date hidden'!E49="x","x",D$2-'Indicator Date hidden'!E49)</f>
        <v>#REF!</v>
      </c>
      <c r="E48" s="140" t="e">
        <f>IF('Indicator Date hidden'!F49="x","x",E$2-'Indicator Date hidden'!F49)</f>
        <v>#REF!</v>
      </c>
      <c r="F48" s="140" t="e">
        <f>IF('Indicator Date hidden'!G49="x","x",F$2-'Indicator Date hidden'!G49)</f>
        <v>#REF!</v>
      </c>
      <c r="G48" s="140" t="e">
        <f>IF('Indicator Date hidden'!H49="x","x",G$2-'Indicator Date hidden'!H49)</f>
        <v>#REF!</v>
      </c>
      <c r="H48" s="140" t="e">
        <f>IF('Indicator Date hidden'!I49="x","x",H$2-'Indicator Date hidden'!I49)</f>
        <v>#REF!</v>
      </c>
      <c r="I48" s="140" t="e">
        <f>IF('Indicator Date hidden'!J49="x","x",I$2-'Indicator Date hidden'!J49)</f>
        <v>#REF!</v>
      </c>
      <c r="J48" s="140" t="e">
        <f>IF('Indicator Date hidden'!K49="x","x",J$2-'Indicator Date hidden'!K49)</f>
        <v>#REF!</v>
      </c>
      <c r="K48" s="140" t="e">
        <f>IF('Indicator Date hidden'!L49="x","x",K$2-'Indicator Date hidden'!L49)</f>
        <v>#REF!</v>
      </c>
      <c r="L48" s="140" t="e">
        <f>IF('Indicator Date hidden'!M49="x","x",L$2-'Indicator Date hidden'!M49)</f>
        <v>#REF!</v>
      </c>
      <c r="M48" s="140" t="e">
        <f>IF('Indicator Date hidden'!N49="x","x",M$2-'Indicator Date hidden'!N49)</f>
        <v>#REF!</v>
      </c>
      <c r="N48" s="140" t="e">
        <f>IF('Indicator Date hidden'!O49="x","x",N$2-'Indicator Date hidden'!O49)</f>
        <v>#REF!</v>
      </c>
      <c r="O48" s="140" t="e">
        <f>IF('Indicator Date hidden'!P49="x","x",O$2-'Indicator Date hidden'!P49)</f>
        <v>#REF!</v>
      </c>
      <c r="P48" s="140" t="e">
        <f>IF('Indicator Date hidden'!Q49="x","x",P$2-'Indicator Date hidden'!Q49)</f>
        <v>#REF!</v>
      </c>
      <c r="Q48" s="140" t="e">
        <f>IF('Indicator Date hidden'!R49="x","x",Q$2-'Indicator Date hidden'!R49)</f>
        <v>#REF!</v>
      </c>
      <c r="R48" s="140" t="e">
        <f>IF('Indicator Date hidden'!S49="x","x",R$2-'Indicator Date hidden'!S49)</f>
        <v>#REF!</v>
      </c>
      <c r="S48" s="140" t="e">
        <f>IF('Indicator Date hidden'!T49="x","x",S$2-'Indicator Date hidden'!T49)</f>
        <v>#REF!</v>
      </c>
      <c r="T48" s="140" t="e">
        <f>IF('Indicator Date hidden'!U49="x","x",T$2-'Indicator Date hidden'!U49)</f>
        <v>#REF!</v>
      </c>
      <c r="U48" s="140" t="e">
        <f>IF('Indicator Date hidden'!V49="x","x",U$2-'Indicator Date hidden'!V49)</f>
        <v>#REF!</v>
      </c>
      <c r="V48" s="140" t="e">
        <f>IF('Indicator Date hidden'!W49="x","x",V$2-'Indicator Date hidden'!W49)</f>
        <v>#REF!</v>
      </c>
      <c r="W48" s="140" t="e">
        <f>IF('Indicator Date hidden'!X49="x","x",W$2-'Indicator Date hidden'!X49)</f>
        <v>#REF!</v>
      </c>
      <c r="X48" s="140" t="e">
        <f>IF('Indicator Date hidden'!Y49="x","x",X$2-'Indicator Date hidden'!Y49)</f>
        <v>#REF!</v>
      </c>
      <c r="Y48" s="140" t="e">
        <f>IF('Indicator Date hidden'!Z49="x","x",Y$2-'Indicator Date hidden'!Z49)</f>
        <v>#REF!</v>
      </c>
      <c r="Z48" s="140" t="e">
        <f>IF('Indicator Date hidden'!AA49="x","x",Z$2-'Indicator Date hidden'!AA49)</f>
        <v>#REF!</v>
      </c>
      <c r="AA48" s="140" t="e">
        <f>IF('Indicator Date hidden'!AB49="x","x",AA$2-'Indicator Date hidden'!AB49)</f>
        <v>#REF!</v>
      </c>
      <c r="AB48" s="140" t="e">
        <f>IF('Indicator Date hidden'!AC49="x","x",AB$2-'Indicator Date hidden'!AC49)</f>
        <v>#REF!</v>
      </c>
      <c r="AC48" s="140" t="e">
        <f>IF('Indicator Date hidden'!AD49="x","x",AC$2-'Indicator Date hidden'!AD49)</f>
        <v>#REF!</v>
      </c>
      <c r="AD48" s="140" t="e">
        <f>IF('Indicator Date hidden'!AE49="x","x",AD$2-'Indicator Date hidden'!AE49)</f>
        <v>#REF!</v>
      </c>
      <c r="AE48" s="140" t="e">
        <f>IF('Indicator Date hidden'!AF49="x","x",AE$2-'Indicator Date hidden'!AF49)</f>
        <v>#REF!</v>
      </c>
      <c r="AF48" s="140" t="e">
        <f>IF('Indicator Date hidden'!AG49="x","x",AF$2-'Indicator Date hidden'!AG49)</f>
        <v>#REF!</v>
      </c>
      <c r="AG48" s="140" t="e">
        <f>IF('Indicator Date hidden'!AH49="x","x",AG$2-'Indicator Date hidden'!AH49)</f>
        <v>#REF!</v>
      </c>
      <c r="AH48" s="140" t="e">
        <f>IF('Indicator Date hidden'!AI49="x","x",AH$2-'Indicator Date hidden'!AI49)</f>
        <v>#REF!</v>
      </c>
      <c r="AI48" s="140" t="e">
        <f>IF('Indicator Date hidden'!AJ49="x","x",AI$2-'Indicator Date hidden'!AJ49)</f>
        <v>#REF!</v>
      </c>
      <c r="AJ48" s="140" t="e">
        <f>IF('Indicator Date hidden'!AK49="x","x",AJ$2-'Indicator Date hidden'!AK49)</f>
        <v>#REF!</v>
      </c>
      <c r="AK48" s="140" t="e">
        <f>IF('Indicator Date hidden'!AL49="x","x",AK$2-'Indicator Date hidden'!AL49)</f>
        <v>#REF!</v>
      </c>
      <c r="AL48" s="140" t="e">
        <f>IF('Indicator Date hidden'!AM49="x","x",AL$2-'Indicator Date hidden'!AM49)</f>
        <v>#REF!</v>
      </c>
      <c r="AM48" s="140" t="e">
        <f>IF('Indicator Date hidden'!AN49="x","x",AM$2-'Indicator Date hidden'!AN49)</f>
        <v>#REF!</v>
      </c>
      <c r="AN48" s="140" t="e">
        <f>IF('Indicator Date hidden'!AO49="x","x",AN$2-'Indicator Date hidden'!AO49)</f>
        <v>#REF!</v>
      </c>
      <c r="AO48" s="140" t="e">
        <f>IF('Indicator Date hidden'!AP49="x","x",AO$2-'Indicator Date hidden'!AP49)</f>
        <v>#REF!</v>
      </c>
      <c r="AP48" s="140" t="e">
        <f>IF('Indicator Date hidden'!AQ49="x","x",AP$2-'Indicator Date hidden'!AQ49)</f>
        <v>#REF!</v>
      </c>
      <c r="AQ48" s="140" t="e">
        <f>IF('Indicator Date hidden'!AR49="x","x",AQ$2-'Indicator Date hidden'!AR49)</f>
        <v>#REF!</v>
      </c>
      <c r="AR48" s="140" t="e">
        <f>IF('Indicator Date hidden'!AS49="x","x",AR$2-'Indicator Date hidden'!AS49)</f>
        <v>#REF!</v>
      </c>
      <c r="AS48" s="140" t="e">
        <f>IF('Indicator Date hidden'!AT49="x","x",AS$2-'Indicator Date hidden'!AT49)</f>
        <v>#REF!</v>
      </c>
      <c r="AT48" s="140" t="e">
        <f>IF('Indicator Date hidden'!AU49="x","x",AT$2-'Indicator Date hidden'!AU49)</f>
        <v>#REF!</v>
      </c>
      <c r="AU48" s="140" t="e">
        <f>IF('Indicator Date hidden'!AV49="x","x",AU$2-'Indicator Date hidden'!AV49)</f>
        <v>#REF!</v>
      </c>
      <c r="AV48" s="140" t="e">
        <f>IF('Indicator Date hidden'!AW49="x","x",AV$2-'Indicator Date hidden'!AW49)</f>
        <v>#REF!</v>
      </c>
      <c r="AW48" s="140" t="e">
        <f>IF('Indicator Date hidden'!AX49="x","x",AW$2-'Indicator Date hidden'!AX49)</f>
        <v>#REF!</v>
      </c>
      <c r="AX48" s="140" t="e">
        <f>IF('Indicator Date hidden'!AY49="x","x",AX$2-'Indicator Date hidden'!AY49)</f>
        <v>#REF!</v>
      </c>
      <c r="AY48" s="140" t="e">
        <f>IF('Indicator Date hidden'!AZ49="x","x",AY$2-'Indicator Date hidden'!AZ49)</f>
        <v>#REF!</v>
      </c>
      <c r="AZ48" s="140" t="e">
        <f>IF('Indicator Date hidden'!BA49="x","x",AZ$2-'Indicator Date hidden'!BA49)</f>
        <v>#REF!</v>
      </c>
      <c r="BA48" s="140" t="e">
        <f>IF('Indicator Date hidden'!BB49="x","x",BA$2-'Indicator Date hidden'!BB49)</f>
        <v>#REF!</v>
      </c>
      <c r="BB48" s="140" t="e">
        <f>IF('Indicator Date hidden'!BC49="x","x",BB$2-'Indicator Date hidden'!BC49)</f>
        <v>#REF!</v>
      </c>
      <c r="BC48" s="140" t="e">
        <f>IF('Indicator Date hidden'!BD49="x","x",BC$2-'Indicator Date hidden'!BD49)</f>
        <v>#REF!</v>
      </c>
      <c r="BD48" s="140" t="e">
        <f>IF('Indicator Date hidden'!BE49="x","x",BD$2-'Indicator Date hidden'!BE49)</f>
        <v>#REF!</v>
      </c>
      <c r="BE48" s="140" t="e">
        <f>IF('Indicator Date hidden'!BF49="x","x",BE$2-'Indicator Date hidden'!BF49)</f>
        <v>#REF!</v>
      </c>
      <c r="BF48" s="140" t="e">
        <f>IF('Indicator Date hidden'!BG49="x","x",BF$2-'Indicator Date hidden'!BG49)</f>
        <v>#REF!</v>
      </c>
      <c r="BG48" s="140" t="e">
        <f>IF('Indicator Date hidden'!BH49="x","x",BG$2-'Indicator Date hidden'!BH49)</f>
        <v>#REF!</v>
      </c>
      <c r="BH48" s="140" t="e">
        <f>IF('Indicator Date hidden'!BI49="x","x",BH$2-'Indicator Date hidden'!BI49)</f>
        <v>#REF!</v>
      </c>
      <c r="BI48" s="140" t="e">
        <f>IF('Indicator Date hidden'!BJ49="x","x",BI$2-'Indicator Date hidden'!BJ49)</f>
        <v>#REF!</v>
      </c>
      <c r="BJ48" s="140" t="e">
        <f>IF('Indicator Date hidden'!BK49="x","x",BJ$2-'Indicator Date hidden'!BK49)</f>
        <v>#REF!</v>
      </c>
      <c r="BK48" s="140" t="e">
        <f>IF('Indicator Date hidden'!BL49="x","x",BK$2-'Indicator Date hidden'!BL49)</f>
        <v>#REF!</v>
      </c>
      <c r="BL48" s="140" t="e">
        <f>IF('Indicator Date hidden'!BM49="x","x",BL$2-'Indicator Date hidden'!BM49)</f>
        <v>#REF!</v>
      </c>
      <c r="BM48" s="140" t="e">
        <f>IF('Indicator Date hidden'!BN49="x","x",BM$2-'Indicator Date hidden'!BN49)</f>
        <v>#REF!</v>
      </c>
      <c r="BN48" s="140" t="e">
        <f>IF('Indicator Date hidden'!BO49="x","x",BN$2-'Indicator Date hidden'!BO49)</f>
        <v>#REF!</v>
      </c>
      <c r="BO48" s="140" t="e">
        <f>IF('Indicator Date hidden'!BP49="x","x",BO$2-'Indicator Date hidden'!BP49)</f>
        <v>#REF!</v>
      </c>
      <c r="BP48" s="140" t="e">
        <f>IF('Indicator Date hidden'!BQ49="x","x",BP$2-'Indicator Date hidden'!BQ49)</f>
        <v>#REF!</v>
      </c>
      <c r="BQ48" s="140" t="e">
        <f>IF('Indicator Date hidden'!BR49="x","x",BQ$2-'Indicator Date hidden'!BR49)</f>
        <v>#REF!</v>
      </c>
      <c r="BR48" s="140" t="e">
        <f>IF('Indicator Date hidden'!BS49="x","x",BR$2-'Indicator Date hidden'!BS49)</f>
        <v>#REF!</v>
      </c>
      <c r="BS48" s="140" t="e">
        <f>IF('Indicator Date hidden'!BT49="x","x",BS$2-'Indicator Date hidden'!BT49)</f>
        <v>#REF!</v>
      </c>
      <c r="BT48" s="140" t="e">
        <f>IF('Indicator Date hidden'!BU49="x","x",BT$2-'Indicator Date hidden'!BU49)</f>
        <v>#REF!</v>
      </c>
      <c r="BU48" s="140" t="e">
        <f>IF('Indicator Date hidden'!BV49="x","x",BU$2-'Indicator Date hidden'!BV49)</f>
        <v>#REF!</v>
      </c>
      <c r="BV48" s="140" t="e">
        <f>IF('Indicator Date hidden'!BW49="x","x",BV$2-'Indicator Date hidden'!BW49)</f>
        <v>#REF!</v>
      </c>
      <c r="BW48" s="140" t="e">
        <f>IF('Indicator Date hidden'!BX49="x","x",BW$2-'Indicator Date hidden'!BX49)</f>
        <v>#REF!</v>
      </c>
      <c r="BX48" s="140" t="e">
        <f>IF('Indicator Date hidden'!BY49="x","x",BX$2-'Indicator Date hidden'!BY49)</f>
        <v>#REF!</v>
      </c>
      <c r="BY48" s="5" t="e">
        <f t="shared" si="5"/>
        <v>#REF!</v>
      </c>
      <c r="BZ48" s="141" t="e">
        <f t="shared" si="6"/>
        <v>#REF!</v>
      </c>
      <c r="CA48" s="5">
        <f t="shared" si="7"/>
        <v>0</v>
      </c>
      <c r="CB48" s="141" t="e">
        <f t="shared" si="8"/>
        <v>#REF!</v>
      </c>
      <c r="CC48" s="144" t="e">
        <f t="shared" si="9"/>
        <v>#REF!</v>
      </c>
    </row>
    <row r="49" spans="1:81" x14ac:dyDescent="0.3">
      <c r="A49" t="s">
        <v>85</v>
      </c>
      <c r="B49" s="140" t="e">
        <f>IF('Indicator Date hidden'!C50="x","x",B$2-'Indicator Date hidden'!C50)</f>
        <v>#REF!</v>
      </c>
      <c r="C49" s="140" t="e">
        <f>IF('Indicator Date hidden'!D50="x","x",C$2-'Indicator Date hidden'!D50)</f>
        <v>#REF!</v>
      </c>
      <c r="D49" s="140" t="e">
        <f>IF('Indicator Date hidden'!E50="x","x",D$2-'Indicator Date hidden'!E50)</f>
        <v>#REF!</v>
      </c>
      <c r="E49" s="140" t="e">
        <f>IF('Indicator Date hidden'!F50="x","x",E$2-'Indicator Date hidden'!F50)</f>
        <v>#REF!</v>
      </c>
      <c r="F49" s="140" t="e">
        <f>IF('Indicator Date hidden'!G50="x","x",F$2-'Indicator Date hidden'!G50)</f>
        <v>#REF!</v>
      </c>
      <c r="G49" s="140" t="e">
        <f>IF('Indicator Date hidden'!H50="x","x",G$2-'Indicator Date hidden'!H50)</f>
        <v>#REF!</v>
      </c>
      <c r="H49" s="140" t="e">
        <f>IF('Indicator Date hidden'!I50="x","x",H$2-'Indicator Date hidden'!I50)</f>
        <v>#REF!</v>
      </c>
      <c r="I49" s="140" t="e">
        <f>IF('Indicator Date hidden'!J50="x","x",I$2-'Indicator Date hidden'!J50)</f>
        <v>#REF!</v>
      </c>
      <c r="J49" s="140" t="e">
        <f>IF('Indicator Date hidden'!K50="x","x",J$2-'Indicator Date hidden'!K50)</f>
        <v>#REF!</v>
      </c>
      <c r="K49" s="140" t="e">
        <f>IF('Indicator Date hidden'!L50="x","x",K$2-'Indicator Date hidden'!L50)</f>
        <v>#REF!</v>
      </c>
      <c r="L49" s="140" t="e">
        <f>IF('Indicator Date hidden'!M50="x","x",L$2-'Indicator Date hidden'!M50)</f>
        <v>#REF!</v>
      </c>
      <c r="M49" s="140" t="e">
        <f>IF('Indicator Date hidden'!N50="x","x",M$2-'Indicator Date hidden'!N50)</f>
        <v>#REF!</v>
      </c>
      <c r="N49" s="140" t="e">
        <f>IF('Indicator Date hidden'!O50="x","x",N$2-'Indicator Date hidden'!O50)</f>
        <v>#REF!</v>
      </c>
      <c r="O49" s="140" t="e">
        <f>IF('Indicator Date hidden'!P50="x","x",O$2-'Indicator Date hidden'!P50)</f>
        <v>#REF!</v>
      </c>
      <c r="P49" s="140" t="e">
        <f>IF('Indicator Date hidden'!Q50="x","x",P$2-'Indicator Date hidden'!Q50)</f>
        <v>#REF!</v>
      </c>
      <c r="Q49" s="140" t="e">
        <f>IF('Indicator Date hidden'!R50="x","x",Q$2-'Indicator Date hidden'!R50)</f>
        <v>#REF!</v>
      </c>
      <c r="R49" s="140" t="e">
        <f>IF('Indicator Date hidden'!S50="x","x",R$2-'Indicator Date hidden'!S50)</f>
        <v>#REF!</v>
      </c>
      <c r="S49" s="140" t="e">
        <f>IF('Indicator Date hidden'!T50="x","x",S$2-'Indicator Date hidden'!T50)</f>
        <v>#REF!</v>
      </c>
      <c r="T49" s="140" t="e">
        <f>IF('Indicator Date hidden'!U50="x","x",T$2-'Indicator Date hidden'!U50)</f>
        <v>#REF!</v>
      </c>
      <c r="U49" s="140" t="e">
        <f>IF('Indicator Date hidden'!V50="x","x",U$2-'Indicator Date hidden'!V50)</f>
        <v>#REF!</v>
      </c>
      <c r="V49" s="140" t="e">
        <f>IF('Indicator Date hidden'!W50="x","x",V$2-'Indicator Date hidden'!W50)</f>
        <v>#REF!</v>
      </c>
      <c r="W49" s="140" t="e">
        <f>IF('Indicator Date hidden'!X50="x","x",W$2-'Indicator Date hidden'!X50)</f>
        <v>#REF!</v>
      </c>
      <c r="X49" s="140" t="e">
        <f>IF('Indicator Date hidden'!Y50="x","x",X$2-'Indicator Date hidden'!Y50)</f>
        <v>#REF!</v>
      </c>
      <c r="Y49" s="140" t="e">
        <f>IF('Indicator Date hidden'!Z50="x","x",Y$2-'Indicator Date hidden'!Z50)</f>
        <v>#REF!</v>
      </c>
      <c r="Z49" s="140" t="e">
        <f>IF('Indicator Date hidden'!AA50="x","x",Z$2-'Indicator Date hidden'!AA50)</f>
        <v>#REF!</v>
      </c>
      <c r="AA49" s="140" t="e">
        <f>IF('Indicator Date hidden'!AB50="x","x",AA$2-'Indicator Date hidden'!AB50)</f>
        <v>#REF!</v>
      </c>
      <c r="AB49" s="140" t="e">
        <f>IF('Indicator Date hidden'!AC50="x","x",AB$2-'Indicator Date hidden'!AC50)</f>
        <v>#REF!</v>
      </c>
      <c r="AC49" s="140" t="e">
        <f>IF('Indicator Date hidden'!AD50="x","x",AC$2-'Indicator Date hidden'!AD50)</f>
        <v>#REF!</v>
      </c>
      <c r="AD49" s="140" t="e">
        <f>IF('Indicator Date hidden'!AE50="x","x",AD$2-'Indicator Date hidden'!AE50)</f>
        <v>#REF!</v>
      </c>
      <c r="AE49" s="140" t="e">
        <f>IF('Indicator Date hidden'!AF50="x","x",AE$2-'Indicator Date hidden'!AF50)</f>
        <v>#REF!</v>
      </c>
      <c r="AF49" s="140" t="e">
        <f>IF('Indicator Date hidden'!AG50="x","x",AF$2-'Indicator Date hidden'!AG50)</f>
        <v>#REF!</v>
      </c>
      <c r="AG49" s="140" t="e">
        <f>IF('Indicator Date hidden'!AH50="x","x",AG$2-'Indicator Date hidden'!AH50)</f>
        <v>#REF!</v>
      </c>
      <c r="AH49" s="140" t="e">
        <f>IF('Indicator Date hidden'!AI50="x","x",AH$2-'Indicator Date hidden'!AI50)</f>
        <v>#REF!</v>
      </c>
      <c r="AI49" s="140" t="e">
        <f>IF('Indicator Date hidden'!AJ50="x","x",AI$2-'Indicator Date hidden'!AJ50)</f>
        <v>#REF!</v>
      </c>
      <c r="AJ49" s="140" t="e">
        <f>IF('Indicator Date hidden'!AK50="x","x",AJ$2-'Indicator Date hidden'!AK50)</f>
        <v>#REF!</v>
      </c>
      <c r="AK49" s="140" t="e">
        <f>IF('Indicator Date hidden'!AL50="x","x",AK$2-'Indicator Date hidden'!AL50)</f>
        <v>#REF!</v>
      </c>
      <c r="AL49" s="140" t="e">
        <f>IF('Indicator Date hidden'!AM50="x","x",AL$2-'Indicator Date hidden'!AM50)</f>
        <v>#REF!</v>
      </c>
      <c r="AM49" s="140" t="e">
        <f>IF('Indicator Date hidden'!AN50="x","x",AM$2-'Indicator Date hidden'!AN50)</f>
        <v>#REF!</v>
      </c>
      <c r="AN49" s="140" t="e">
        <f>IF('Indicator Date hidden'!AO50="x","x",AN$2-'Indicator Date hidden'!AO50)</f>
        <v>#REF!</v>
      </c>
      <c r="AO49" s="140" t="e">
        <f>IF('Indicator Date hidden'!AP50="x","x",AO$2-'Indicator Date hidden'!AP50)</f>
        <v>#REF!</v>
      </c>
      <c r="AP49" s="140" t="e">
        <f>IF('Indicator Date hidden'!AQ50="x","x",AP$2-'Indicator Date hidden'!AQ50)</f>
        <v>#REF!</v>
      </c>
      <c r="AQ49" s="140" t="e">
        <f>IF('Indicator Date hidden'!AR50="x","x",AQ$2-'Indicator Date hidden'!AR50)</f>
        <v>#REF!</v>
      </c>
      <c r="AR49" s="140" t="e">
        <f>IF('Indicator Date hidden'!AS50="x","x",AR$2-'Indicator Date hidden'!AS50)</f>
        <v>#REF!</v>
      </c>
      <c r="AS49" s="140" t="e">
        <f>IF('Indicator Date hidden'!AT50="x","x",AS$2-'Indicator Date hidden'!AT50)</f>
        <v>#REF!</v>
      </c>
      <c r="AT49" s="140" t="e">
        <f>IF('Indicator Date hidden'!AU50="x","x",AT$2-'Indicator Date hidden'!AU50)</f>
        <v>#REF!</v>
      </c>
      <c r="AU49" s="140" t="e">
        <f>IF('Indicator Date hidden'!AV50="x","x",AU$2-'Indicator Date hidden'!AV50)</f>
        <v>#REF!</v>
      </c>
      <c r="AV49" s="140" t="e">
        <f>IF('Indicator Date hidden'!AW50="x","x",AV$2-'Indicator Date hidden'!AW50)</f>
        <v>#REF!</v>
      </c>
      <c r="AW49" s="140" t="e">
        <f>IF('Indicator Date hidden'!AX50="x","x",AW$2-'Indicator Date hidden'!AX50)</f>
        <v>#REF!</v>
      </c>
      <c r="AX49" s="140" t="e">
        <f>IF('Indicator Date hidden'!AY50="x","x",AX$2-'Indicator Date hidden'!AY50)</f>
        <v>#REF!</v>
      </c>
      <c r="AY49" s="140" t="e">
        <f>IF('Indicator Date hidden'!AZ50="x","x",AY$2-'Indicator Date hidden'!AZ50)</f>
        <v>#REF!</v>
      </c>
      <c r="AZ49" s="140" t="e">
        <f>IF('Indicator Date hidden'!BA50="x","x",AZ$2-'Indicator Date hidden'!BA50)</f>
        <v>#REF!</v>
      </c>
      <c r="BA49" s="140" t="e">
        <f>IF('Indicator Date hidden'!BB50="x","x",BA$2-'Indicator Date hidden'!BB50)</f>
        <v>#REF!</v>
      </c>
      <c r="BB49" s="140" t="e">
        <f>IF('Indicator Date hidden'!BC50="x","x",BB$2-'Indicator Date hidden'!BC50)</f>
        <v>#REF!</v>
      </c>
      <c r="BC49" s="140" t="e">
        <f>IF('Indicator Date hidden'!BD50="x","x",BC$2-'Indicator Date hidden'!BD50)</f>
        <v>#REF!</v>
      </c>
      <c r="BD49" s="140" t="e">
        <f>IF('Indicator Date hidden'!BE50="x","x",BD$2-'Indicator Date hidden'!BE50)</f>
        <v>#REF!</v>
      </c>
      <c r="BE49" s="140" t="e">
        <f>IF('Indicator Date hidden'!BF50="x","x",BE$2-'Indicator Date hidden'!BF50)</f>
        <v>#REF!</v>
      </c>
      <c r="BF49" s="140" t="e">
        <f>IF('Indicator Date hidden'!BG50="x","x",BF$2-'Indicator Date hidden'!BG50)</f>
        <v>#REF!</v>
      </c>
      <c r="BG49" s="140" t="e">
        <f>IF('Indicator Date hidden'!BH50="x","x",BG$2-'Indicator Date hidden'!BH50)</f>
        <v>#REF!</v>
      </c>
      <c r="BH49" s="140" t="e">
        <f>IF('Indicator Date hidden'!BI50="x","x",BH$2-'Indicator Date hidden'!BI50)</f>
        <v>#REF!</v>
      </c>
      <c r="BI49" s="140" t="e">
        <f>IF('Indicator Date hidden'!BJ50="x","x",BI$2-'Indicator Date hidden'!BJ50)</f>
        <v>#REF!</v>
      </c>
      <c r="BJ49" s="140" t="e">
        <f>IF('Indicator Date hidden'!BK50="x","x",BJ$2-'Indicator Date hidden'!BK50)</f>
        <v>#REF!</v>
      </c>
      <c r="BK49" s="140" t="e">
        <f>IF('Indicator Date hidden'!BL50="x","x",BK$2-'Indicator Date hidden'!BL50)</f>
        <v>#REF!</v>
      </c>
      <c r="BL49" s="140" t="e">
        <f>IF('Indicator Date hidden'!BM50="x","x",BL$2-'Indicator Date hidden'!BM50)</f>
        <v>#REF!</v>
      </c>
      <c r="BM49" s="140" t="e">
        <f>IF('Indicator Date hidden'!BN50="x","x",BM$2-'Indicator Date hidden'!BN50)</f>
        <v>#REF!</v>
      </c>
      <c r="BN49" s="140" t="e">
        <f>IF('Indicator Date hidden'!BO50="x","x",BN$2-'Indicator Date hidden'!BO50)</f>
        <v>#REF!</v>
      </c>
      <c r="BO49" s="140" t="e">
        <f>IF('Indicator Date hidden'!BP50="x","x",BO$2-'Indicator Date hidden'!BP50)</f>
        <v>#REF!</v>
      </c>
      <c r="BP49" s="140" t="e">
        <f>IF('Indicator Date hidden'!BQ50="x","x",BP$2-'Indicator Date hidden'!BQ50)</f>
        <v>#REF!</v>
      </c>
      <c r="BQ49" s="140" t="e">
        <f>IF('Indicator Date hidden'!BR50="x","x",BQ$2-'Indicator Date hidden'!BR50)</f>
        <v>#REF!</v>
      </c>
      <c r="BR49" s="140" t="e">
        <f>IF('Indicator Date hidden'!BS50="x","x",BR$2-'Indicator Date hidden'!BS50)</f>
        <v>#REF!</v>
      </c>
      <c r="BS49" s="140" t="e">
        <f>IF('Indicator Date hidden'!BT50="x","x",BS$2-'Indicator Date hidden'!BT50)</f>
        <v>#REF!</v>
      </c>
      <c r="BT49" s="140" t="e">
        <f>IF('Indicator Date hidden'!BU50="x","x",BT$2-'Indicator Date hidden'!BU50)</f>
        <v>#REF!</v>
      </c>
      <c r="BU49" s="140" t="e">
        <f>IF('Indicator Date hidden'!BV50="x","x",BU$2-'Indicator Date hidden'!BV50)</f>
        <v>#REF!</v>
      </c>
      <c r="BV49" s="140" t="e">
        <f>IF('Indicator Date hidden'!BW50="x","x",BV$2-'Indicator Date hidden'!BW50)</f>
        <v>#REF!</v>
      </c>
      <c r="BW49" s="140" t="e">
        <f>IF('Indicator Date hidden'!BX50="x","x",BW$2-'Indicator Date hidden'!BX50)</f>
        <v>#REF!</v>
      </c>
      <c r="BX49" s="140" t="e">
        <f>IF('Indicator Date hidden'!BY50="x","x",BX$2-'Indicator Date hidden'!BY50)</f>
        <v>#REF!</v>
      </c>
      <c r="BY49" s="5" t="e">
        <f t="shared" si="5"/>
        <v>#REF!</v>
      </c>
      <c r="BZ49" s="141" t="e">
        <f t="shared" si="6"/>
        <v>#REF!</v>
      </c>
      <c r="CA49" s="5">
        <f t="shared" si="7"/>
        <v>0</v>
      </c>
      <c r="CB49" s="141" t="e">
        <f t="shared" si="8"/>
        <v>#REF!</v>
      </c>
      <c r="CC49" s="144" t="e">
        <f t="shared" si="9"/>
        <v>#REF!</v>
      </c>
    </row>
    <row r="50" spans="1:81" x14ac:dyDescent="0.3">
      <c r="A50" t="s">
        <v>87</v>
      </c>
      <c r="B50" s="140" t="e">
        <f>IF('Indicator Date hidden'!C51="x","x",B$2-'Indicator Date hidden'!C51)</f>
        <v>#REF!</v>
      </c>
      <c r="C50" s="140" t="e">
        <f>IF('Indicator Date hidden'!D51="x","x",C$2-'Indicator Date hidden'!D51)</f>
        <v>#REF!</v>
      </c>
      <c r="D50" s="140" t="e">
        <f>IF('Indicator Date hidden'!E51="x","x",D$2-'Indicator Date hidden'!E51)</f>
        <v>#REF!</v>
      </c>
      <c r="E50" s="140" t="e">
        <f>IF('Indicator Date hidden'!F51="x","x",E$2-'Indicator Date hidden'!F51)</f>
        <v>#REF!</v>
      </c>
      <c r="F50" s="140" t="e">
        <f>IF('Indicator Date hidden'!G51="x","x",F$2-'Indicator Date hidden'!G51)</f>
        <v>#REF!</v>
      </c>
      <c r="G50" s="140" t="e">
        <f>IF('Indicator Date hidden'!H51="x","x",G$2-'Indicator Date hidden'!H51)</f>
        <v>#REF!</v>
      </c>
      <c r="H50" s="140" t="e">
        <f>IF('Indicator Date hidden'!I51="x","x",H$2-'Indicator Date hidden'!I51)</f>
        <v>#REF!</v>
      </c>
      <c r="I50" s="140" t="e">
        <f>IF('Indicator Date hidden'!J51="x","x",I$2-'Indicator Date hidden'!J51)</f>
        <v>#REF!</v>
      </c>
      <c r="J50" s="140" t="e">
        <f>IF('Indicator Date hidden'!K51="x","x",J$2-'Indicator Date hidden'!K51)</f>
        <v>#REF!</v>
      </c>
      <c r="K50" s="140" t="e">
        <f>IF('Indicator Date hidden'!L51="x","x",K$2-'Indicator Date hidden'!L51)</f>
        <v>#REF!</v>
      </c>
      <c r="L50" s="140" t="e">
        <f>IF('Indicator Date hidden'!M51="x","x",L$2-'Indicator Date hidden'!M51)</f>
        <v>#REF!</v>
      </c>
      <c r="M50" s="140" t="e">
        <f>IF('Indicator Date hidden'!N51="x","x",M$2-'Indicator Date hidden'!N51)</f>
        <v>#REF!</v>
      </c>
      <c r="N50" s="140" t="e">
        <f>IF('Indicator Date hidden'!O51="x","x",N$2-'Indicator Date hidden'!O51)</f>
        <v>#REF!</v>
      </c>
      <c r="O50" s="140" t="e">
        <f>IF('Indicator Date hidden'!P51="x","x",O$2-'Indicator Date hidden'!P51)</f>
        <v>#REF!</v>
      </c>
      <c r="P50" s="140" t="e">
        <f>IF('Indicator Date hidden'!Q51="x","x",P$2-'Indicator Date hidden'!Q51)</f>
        <v>#REF!</v>
      </c>
      <c r="Q50" s="140" t="e">
        <f>IF('Indicator Date hidden'!R51="x","x",Q$2-'Indicator Date hidden'!R51)</f>
        <v>#REF!</v>
      </c>
      <c r="R50" s="140" t="e">
        <f>IF('Indicator Date hidden'!S51="x","x",R$2-'Indicator Date hidden'!S51)</f>
        <v>#REF!</v>
      </c>
      <c r="S50" s="140" t="e">
        <f>IF('Indicator Date hidden'!T51="x","x",S$2-'Indicator Date hidden'!T51)</f>
        <v>#REF!</v>
      </c>
      <c r="T50" s="140" t="e">
        <f>IF('Indicator Date hidden'!U51="x","x",T$2-'Indicator Date hidden'!U51)</f>
        <v>#REF!</v>
      </c>
      <c r="U50" s="140" t="e">
        <f>IF('Indicator Date hidden'!V51="x","x",U$2-'Indicator Date hidden'!V51)</f>
        <v>#REF!</v>
      </c>
      <c r="V50" s="140" t="e">
        <f>IF('Indicator Date hidden'!W51="x","x",V$2-'Indicator Date hidden'!W51)</f>
        <v>#REF!</v>
      </c>
      <c r="W50" s="140" t="e">
        <f>IF('Indicator Date hidden'!X51="x","x",W$2-'Indicator Date hidden'!X51)</f>
        <v>#REF!</v>
      </c>
      <c r="X50" s="140" t="e">
        <f>IF('Indicator Date hidden'!Y51="x","x",X$2-'Indicator Date hidden'!Y51)</f>
        <v>#REF!</v>
      </c>
      <c r="Y50" s="140" t="e">
        <f>IF('Indicator Date hidden'!Z51="x","x",Y$2-'Indicator Date hidden'!Z51)</f>
        <v>#REF!</v>
      </c>
      <c r="Z50" s="140" t="e">
        <f>IF('Indicator Date hidden'!AA51="x","x",Z$2-'Indicator Date hidden'!AA51)</f>
        <v>#REF!</v>
      </c>
      <c r="AA50" s="140" t="e">
        <f>IF('Indicator Date hidden'!AB51="x","x",AA$2-'Indicator Date hidden'!AB51)</f>
        <v>#REF!</v>
      </c>
      <c r="AB50" s="140" t="e">
        <f>IF('Indicator Date hidden'!AC51="x","x",AB$2-'Indicator Date hidden'!AC51)</f>
        <v>#REF!</v>
      </c>
      <c r="AC50" s="140" t="e">
        <f>IF('Indicator Date hidden'!AD51="x","x",AC$2-'Indicator Date hidden'!AD51)</f>
        <v>#REF!</v>
      </c>
      <c r="AD50" s="140" t="e">
        <f>IF('Indicator Date hidden'!AE51="x","x",AD$2-'Indicator Date hidden'!AE51)</f>
        <v>#REF!</v>
      </c>
      <c r="AE50" s="140" t="e">
        <f>IF('Indicator Date hidden'!AF51="x","x",AE$2-'Indicator Date hidden'!AF51)</f>
        <v>#REF!</v>
      </c>
      <c r="AF50" s="140" t="e">
        <f>IF('Indicator Date hidden'!AG51="x","x",AF$2-'Indicator Date hidden'!AG51)</f>
        <v>#REF!</v>
      </c>
      <c r="AG50" s="140" t="e">
        <f>IF('Indicator Date hidden'!AH51="x","x",AG$2-'Indicator Date hidden'!AH51)</f>
        <v>#REF!</v>
      </c>
      <c r="AH50" s="140" t="e">
        <f>IF('Indicator Date hidden'!AI51="x","x",AH$2-'Indicator Date hidden'!AI51)</f>
        <v>#REF!</v>
      </c>
      <c r="AI50" s="140" t="e">
        <f>IF('Indicator Date hidden'!AJ51="x","x",AI$2-'Indicator Date hidden'!AJ51)</f>
        <v>#REF!</v>
      </c>
      <c r="AJ50" s="140" t="e">
        <f>IF('Indicator Date hidden'!AK51="x","x",AJ$2-'Indicator Date hidden'!AK51)</f>
        <v>#REF!</v>
      </c>
      <c r="AK50" s="140" t="e">
        <f>IF('Indicator Date hidden'!AL51="x","x",AK$2-'Indicator Date hidden'!AL51)</f>
        <v>#REF!</v>
      </c>
      <c r="AL50" s="140" t="e">
        <f>IF('Indicator Date hidden'!AM51="x","x",AL$2-'Indicator Date hidden'!AM51)</f>
        <v>#REF!</v>
      </c>
      <c r="AM50" s="140" t="e">
        <f>IF('Indicator Date hidden'!AN51="x","x",AM$2-'Indicator Date hidden'!AN51)</f>
        <v>#REF!</v>
      </c>
      <c r="AN50" s="140" t="e">
        <f>IF('Indicator Date hidden'!AO51="x","x",AN$2-'Indicator Date hidden'!AO51)</f>
        <v>#REF!</v>
      </c>
      <c r="AO50" s="140" t="e">
        <f>IF('Indicator Date hidden'!AP51="x","x",AO$2-'Indicator Date hidden'!AP51)</f>
        <v>#REF!</v>
      </c>
      <c r="AP50" s="140" t="e">
        <f>IF('Indicator Date hidden'!AQ51="x","x",AP$2-'Indicator Date hidden'!AQ51)</f>
        <v>#REF!</v>
      </c>
      <c r="AQ50" s="140" t="e">
        <f>IF('Indicator Date hidden'!AR51="x","x",AQ$2-'Indicator Date hidden'!AR51)</f>
        <v>#REF!</v>
      </c>
      <c r="AR50" s="140" t="e">
        <f>IF('Indicator Date hidden'!AS51="x","x",AR$2-'Indicator Date hidden'!AS51)</f>
        <v>#REF!</v>
      </c>
      <c r="AS50" s="140" t="e">
        <f>IF('Indicator Date hidden'!AT51="x","x",AS$2-'Indicator Date hidden'!AT51)</f>
        <v>#REF!</v>
      </c>
      <c r="AT50" s="140" t="e">
        <f>IF('Indicator Date hidden'!AU51="x","x",AT$2-'Indicator Date hidden'!AU51)</f>
        <v>#REF!</v>
      </c>
      <c r="AU50" s="140" t="e">
        <f>IF('Indicator Date hidden'!AV51="x","x",AU$2-'Indicator Date hidden'!AV51)</f>
        <v>#REF!</v>
      </c>
      <c r="AV50" s="140" t="e">
        <f>IF('Indicator Date hidden'!AW51="x","x",AV$2-'Indicator Date hidden'!AW51)</f>
        <v>#REF!</v>
      </c>
      <c r="AW50" s="140" t="e">
        <f>IF('Indicator Date hidden'!AX51="x","x",AW$2-'Indicator Date hidden'!AX51)</f>
        <v>#REF!</v>
      </c>
      <c r="AX50" s="140" t="e">
        <f>IF('Indicator Date hidden'!AY51="x","x",AX$2-'Indicator Date hidden'!AY51)</f>
        <v>#REF!</v>
      </c>
      <c r="AY50" s="140" t="e">
        <f>IF('Indicator Date hidden'!AZ51="x","x",AY$2-'Indicator Date hidden'!AZ51)</f>
        <v>#REF!</v>
      </c>
      <c r="AZ50" s="140" t="e">
        <f>IF('Indicator Date hidden'!BA51="x","x",AZ$2-'Indicator Date hidden'!BA51)</f>
        <v>#REF!</v>
      </c>
      <c r="BA50" s="140" t="e">
        <f>IF('Indicator Date hidden'!BB51="x","x",BA$2-'Indicator Date hidden'!BB51)</f>
        <v>#REF!</v>
      </c>
      <c r="BB50" s="140" t="e">
        <f>IF('Indicator Date hidden'!BC51="x","x",BB$2-'Indicator Date hidden'!BC51)</f>
        <v>#REF!</v>
      </c>
      <c r="BC50" s="140" t="e">
        <f>IF('Indicator Date hidden'!BD51="x","x",BC$2-'Indicator Date hidden'!BD51)</f>
        <v>#REF!</v>
      </c>
      <c r="BD50" s="140" t="e">
        <f>IF('Indicator Date hidden'!BE51="x","x",BD$2-'Indicator Date hidden'!BE51)</f>
        <v>#REF!</v>
      </c>
      <c r="BE50" s="140" t="e">
        <f>IF('Indicator Date hidden'!BF51="x","x",BE$2-'Indicator Date hidden'!BF51)</f>
        <v>#REF!</v>
      </c>
      <c r="BF50" s="140" t="e">
        <f>IF('Indicator Date hidden'!BG51="x","x",BF$2-'Indicator Date hidden'!BG51)</f>
        <v>#REF!</v>
      </c>
      <c r="BG50" s="140" t="e">
        <f>IF('Indicator Date hidden'!BH51="x","x",BG$2-'Indicator Date hidden'!BH51)</f>
        <v>#REF!</v>
      </c>
      <c r="BH50" s="140" t="e">
        <f>IF('Indicator Date hidden'!BI51="x","x",BH$2-'Indicator Date hidden'!BI51)</f>
        <v>#REF!</v>
      </c>
      <c r="BI50" s="140" t="e">
        <f>IF('Indicator Date hidden'!BJ51="x","x",BI$2-'Indicator Date hidden'!BJ51)</f>
        <v>#REF!</v>
      </c>
      <c r="BJ50" s="140" t="e">
        <f>IF('Indicator Date hidden'!BK51="x","x",BJ$2-'Indicator Date hidden'!BK51)</f>
        <v>#REF!</v>
      </c>
      <c r="BK50" s="140" t="e">
        <f>IF('Indicator Date hidden'!BL51="x","x",BK$2-'Indicator Date hidden'!BL51)</f>
        <v>#REF!</v>
      </c>
      <c r="BL50" s="140" t="e">
        <f>IF('Indicator Date hidden'!BM51="x","x",BL$2-'Indicator Date hidden'!BM51)</f>
        <v>#REF!</v>
      </c>
      <c r="BM50" s="140" t="e">
        <f>IF('Indicator Date hidden'!BN51="x","x",BM$2-'Indicator Date hidden'!BN51)</f>
        <v>#REF!</v>
      </c>
      <c r="BN50" s="140" t="e">
        <f>IF('Indicator Date hidden'!BO51="x","x",BN$2-'Indicator Date hidden'!BO51)</f>
        <v>#REF!</v>
      </c>
      <c r="BO50" s="140" t="e">
        <f>IF('Indicator Date hidden'!BP51="x","x",BO$2-'Indicator Date hidden'!BP51)</f>
        <v>#REF!</v>
      </c>
      <c r="BP50" s="140" t="e">
        <f>IF('Indicator Date hidden'!BQ51="x","x",BP$2-'Indicator Date hidden'!BQ51)</f>
        <v>#REF!</v>
      </c>
      <c r="BQ50" s="140" t="e">
        <f>IF('Indicator Date hidden'!BR51="x","x",BQ$2-'Indicator Date hidden'!BR51)</f>
        <v>#REF!</v>
      </c>
      <c r="BR50" s="140" t="e">
        <f>IF('Indicator Date hidden'!BS51="x","x",BR$2-'Indicator Date hidden'!BS51)</f>
        <v>#REF!</v>
      </c>
      <c r="BS50" s="140" t="e">
        <f>IF('Indicator Date hidden'!BT51="x","x",BS$2-'Indicator Date hidden'!BT51)</f>
        <v>#REF!</v>
      </c>
      <c r="BT50" s="140" t="e">
        <f>IF('Indicator Date hidden'!BU51="x","x",BT$2-'Indicator Date hidden'!BU51)</f>
        <v>#REF!</v>
      </c>
      <c r="BU50" s="140" t="e">
        <f>IF('Indicator Date hidden'!BV51="x","x",BU$2-'Indicator Date hidden'!BV51)</f>
        <v>#REF!</v>
      </c>
      <c r="BV50" s="140" t="e">
        <f>IF('Indicator Date hidden'!BW51="x","x",BV$2-'Indicator Date hidden'!BW51)</f>
        <v>#REF!</v>
      </c>
      <c r="BW50" s="140" t="e">
        <f>IF('Indicator Date hidden'!BX51="x","x",BW$2-'Indicator Date hidden'!BX51)</f>
        <v>#REF!</v>
      </c>
      <c r="BX50" s="140" t="e">
        <f>IF('Indicator Date hidden'!BY51="x","x",BX$2-'Indicator Date hidden'!BY51)</f>
        <v>#REF!</v>
      </c>
      <c r="BY50" s="5" t="e">
        <f t="shared" si="5"/>
        <v>#REF!</v>
      </c>
      <c r="BZ50" s="141" t="e">
        <f t="shared" si="6"/>
        <v>#REF!</v>
      </c>
      <c r="CA50" s="5">
        <f t="shared" si="7"/>
        <v>0</v>
      </c>
      <c r="CB50" s="141" t="e">
        <f t="shared" si="8"/>
        <v>#REF!</v>
      </c>
      <c r="CC50" s="144" t="e">
        <f t="shared" si="9"/>
        <v>#REF!</v>
      </c>
    </row>
    <row r="51" spans="1:81" x14ac:dyDescent="0.3">
      <c r="A51" t="s">
        <v>89</v>
      </c>
      <c r="B51" s="140" t="e">
        <f>IF('Indicator Date hidden'!C52="x","x",B$2-'Indicator Date hidden'!C52)</f>
        <v>#REF!</v>
      </c>
      <c r="C51" s="140" t="e">
        <f>IF('Indicator Date hidden'!D52="x","x",C$2-'Indicator Date hidden'!D52)</f>
        <v>#REF!</v>
      </c>
      <c r="D51" s="140" t="e">
        <f>IF('Indicator Date hidden'!E52="x","x",D$2-'Indicator Date hidden'!E52)</f>
        <v>#REF!</v>
      </c>
      <c r="E51" s="140" t="e">
        <f>IF('Indicator Date hidden'!F52="x","x",E$2-'Indicator Date hidden'!F52)</f>
        <v>#REF!</v>
      </c>
      <c r="F51" s="140" t="e">
        <f>IF('Indicator Date hidden'!G52="x","x",F$2-'Indicator Date hidden'!G52)</f>
        <v>#REF!</v>
      </c>
      <c r="G51" s="140" t="e">
        <f>IF('Indicator Date hidden'!H52="x","x",G$2-'Indicator Date hidden'!H52)</f>
        <v>#REF!</v>
      </c>
      <c r="H51" s="140" t="e">
        <f>IF('Indicator Date hidden'!I52="x","x",H$2-'Indicator Date hidden'!I52)</f>
        <v>#REF!</v>
      </c>
      <c r="I51" s="140" t="e">
        <f>IF('Indicator Date hidden'!J52="x","x",I$2-'Indicator Date hidden'!J52)</f>
        <v>#REF!</v>
      </c>
      <c r="J51" s="140" t="e">
        <f>IF('Indicator Date hidden'!K52="x","x",J$2-'Indicator Date hidden'!K52)</f>
        <v>#REF!</v>
      </c>
      <c r="K51" s="140" t="e">
        <f>IF('Indicator Date hidden'!L52="x","x",K$2-'Indicator Date hidden'!L52)</f>
        <v>#REF!</v>
      </c>
      <c r="L51" s="140" t="e">
        <f>IF('Indicator Date hidden'!M52="x","x",L$2-'Indicator Date hidden'!M52)</f>
        <v>#REF!</v>
      </c>
      <c r="M51" s="140" t="e">
        <f>IF('Indicator Date hidden'!N52="x","x",M$2-'Indicator Date hidden'!N52)</f>
        <v>#REF!</v>
      </c>
      <c r="N51" s="140" t="e">
        <f>IF('Indicator Date hidden'!O52="x","x",N$2-'Indicator Date hidden'!O52)</f>
        <v>#REF!</v>
      </c>
      <c r="O51" s="140" t="e">
        <f>IF('Indicator Date hidden'!P52="x","x",O$2-'Indicator Date hidden'!P52)</f>
        <v>#REF!</v>
      </c>
      <c r="P51" s="140" t="e">
        <f>IF('Indicator Date hidden'!Q52="x","x",P$2-'Indicator Date hidden'!Q52)</f>
        <v>#REF!</v>
      </c>
      <c r="Q51" s="140" t="e">
        <f>IF('Indicator Date hidden'!R52="x","x",Q$2-'Indicator Date hidden'!R52)</f>
        <v>#REF!</v>
      </c>
      <c r="R51" s="140" t="e">
        <f>IF('Indicator Date hidden'!S52="x","x",R$2-'Indicator Date hidden'!S52)</f>
        <v>#REF!</v>
      </c>
      <c r="S51" s="140" t="e">
        <f>IF('Indicator Date hidden'!T52="x","x",S$2-'Indicator Date hidden'!T52)</f>
        <v>#REF!</v>
      </c>
      <c r="T51" s="140" t="e">
        <f>IF('Indicator Date hidden'!U52="x","x",T$2-'Indicator Date hidden'!U52)</f>
        <v>#REF!</v>
      </c>
      <c r="U51" s="140" t="e">
        <f>IF('Indicator Date hidden'!V52="x","x",U$2-'Indicator Date hidden'!V52)</f>
        <v>#REF!</v>
      </c>
      <c r="V51" s="140" t="e">
        <f>IF('Indicator Date hidden'!W52="x","x",V$2-'Indicator Date hidden'!W52)</f>
        <v>#REF!</v>
      </c>
      <c r="W51" s="140" t="e">
        <f>IF('Indicator Date hidden'!X52="x","x",W$2-'Indicator Date hidden'!X52)</f>
        <v>#REF!</v>
      </c>
      <c r="X51" s="140" t="e">
        <f>IF('Indicator Date hidden'!Y52="x","x",X$2-'Indicator Date hidden'!Y52)</f>
        <v>#REF!</v>
      </c>
      <c r="Y51" s="140" t="e">
        <f>IF('Indicator Date hidden'!Z52="x","x",Y$2-'Indicator Date hidden'!Z52)</f>
        <v>#REF!</v>
      </c>
      <c r="Z51" s="140" t="e">
        <f>IF('Indicator Date hidden'!AA52="x","x",Z$2-'Indicator Date hidden'!AA52)</f>
        <v>#REF!</v>
      </c>
      <c r="AA51" s="140" t="e">
        <f>IF('Indicator Date hidden'!AB52="x","x",AA$2-'Indicator Date hidden'!AB52)</f>
        <v>#REF!</v>
      </c>
      <c r="AB51" s="140" t="e">
        <f>IF('Indicator Date hidden'!AC52="x","x",AB$2-'Indicator Date hidden'!AC52)</f>
        <v>#REF!</v>
      </c>
      <c r="AC51" s="140" t="e">
        <f>IF('Indicator Date hidden'!AD52="x","x",AC$2-'Indicator Date hidden'!AD52)</f>
        <v>#REF!</v>
      </c>
      <c r="AD51" s="140" t="e">
        <f>IF('Indicator Date hidden'!AE52="x","x",AD$2-'Indicator Date hidden'!AE52)</f>
        <v>#REF!</v>
      </c>
      <c r="AE51" s="140" t="e">
        <f>IF('Indicator Date hidden'!AF52="x","x",AE$2-'Indicator Date hidden'!AF52)</f>
        <v>#REF!</v>
      </c>
      <c r="AF51" s="140" t="e">
        <f>IF('Indicator Date hidden'!AG52="x","x",AF$2-'Indicator Date hidden'!AG52)</f>
        <v>#REF!</v>
      </c>
      <c r="AG51" s="140" t="e">
        <f>IF('Indicator Date hidden'!AH52="x","x",AG$2-'Indicator Date hidden'!AH52)</f>
        <v>#REF!</v>
      </c>
      <c r="AH51" s="140" t="e">
        <f>IF('Indicator Date hidden'!AI52="x","x",AH$2-'Indicator Date hidden'!AI52)</f>
        <v>#REF!</v>
      </c>
      <c r="AI51" s="140" t="e">
        <f>IF('Indicator Date hidden'!AJ52="x","x",AI$2-'Indicator Date hidden'!AJ52)</f>
        <v>#REF!</v>
      </c>
      <c r="AJ51" s="140" t="e">
        <f>IF('Indicator Date hidden'!AK52="x","x",AJ$2-'Indicator Date hidden'!AK52)</f>
        <v>#REF!</v>
      </c>
      <c r="AK51" s="140" t="e">
        <f>IF('Indicator Date hidden'!AL52="x","x",AK$2-'Indicator Date hidden'!AL52)</f>
        <v>#REF!</v>
      </c>
      <c r="AL51" s="140" t="e">
        <f>IF('Indicator Date hidden'!AM52="x","x",AL$2-'Indicator Date hidden'!AM52)</f>
        <v>#REF!</v>
      </c>
      <c r="AM51" s="140" t="e">
        <f>IF('Indicator Date hidden'!AN52="x","x",AM$2-'Indicator Date hidden'!AN52)</f>
        <v>#REF!</v>
      </c>
      <c r="AN51" s="140" t="e">
        <f>IF('Indicator Date hidden'!AO52="x","x",AN$2-'Indicator Date hidden'!AO52)</f>
        <v>#REF!</v>
      </c>
      <c r="AO51" s="140" t="e">
        <f>IF('Indicator Date hidden'!AP52="x","x",AO$2-'Indicator Date hidden'!AP52)</f>
        <v>#REF!</v>
      </c>
      <c r="AP51" s="140" t="e">
        <f>IF('Indicator Date hidden'!AQ52="x","x",AP$2-'Indicator Date hidden'!AQ52)</f>
        <v>#REF!</v>
      </c>
      <c r="AQ51" s="140" t="e">
        <f>IF('Indicator Date hidden'!AR52="x","x",AQ$2-'Indicator Date hidden'!AR52)</f>
        <v>#REF!</v>
      </c>
      <c r="AR51" s="140" t="e">
        <f>IF('Indicator Date hidden'!AS52="x","x",AR$2-'Indicator Date hidden'!AS52)</f>
        <v>#REF!</v>
      </c>
      <c r="AS51" s="140" t="e">
        <f>IF('Indicator Date hidden'!AT52="x","x",AS$2-'Indicator Date hidden'!AT52)</f>
        <v>#REF!</v>
      </c>
      <c r="AT51" s="140" t="e">
        <f>IF('Indicator Date hidden'!AU52="x","x",AT$2-'Indicator Date hidden'!AU52)</f>
        <v>#REF!</v>
      </c>
      <c r="AU51" s="140" t="e">
        <f>IF('Indicator Date hidden'!AV52="x","x",AU$2-'Indicator Date hidden'!AV52)</f>
        <v>#REF!</v>
      </c>
      <c r="AV51" s="140" t="e">
        <f>IF('Indicator Date hidden'!AW52="x","x",AV$2-'Indicator Date hidden'!AW52)</f>
        <v>#REF!</v>
      </c>
      <c r="AW51" s="140" t="e">
        <f>IF('Indicator Date hidden'!AX52="x","x",AW$2-'Indicator Date hidden'!AX52)</f>
        <v>#REF!</v>
      </c>
      <c r="AX51" s="140" t="e">
        <f>IF('Indicator Date hidden'!AY52="x","x",AX$2-'Indicator Date hidden'!AY52)</f>
        <v>#REF!</v>
      </c>
      <c r="AY51" s="140" t="e">
        <f>IF('Indicator Date hidden'!AZ52="x","x",AY$2-'Indicator Date hidden'!AZ52)</f>
        <v>#REF!</v>
      </c>
      <c r="AZ51" s="140" t="e">
        <f>IF('Indicator Date hidden'!BA52="x","x",AZ$2-'Indicator Date hidden'!BA52)</f>
        <v>#REF!</v>
      </c>
      <c r="BA51" s="140" t="e">
        <f>IF('Indicator Date hidden'!BB52="x","x",BA$2-'Indicator Date hidden'!BB52)</f>
        <v>#REF!</v>
      </c>
      <c r="BB51" s="140" t="e">
        <f>IF('Indicator Date hidden'!BC52="x","x",BB$2-'Indicator Date hidden'!BC52)</f>
        <v>#REF!</v>
      </c>
      <c r="BC51" s="140" t="e">
        <f>IF('Indicator Date hidden'!BD52="x","x",BC$2-'Indicator Date hidden'!BD52)</f>
        <v>#REF!</v>
      </c>
      <c r="BD51" s="140" t="e">
        <f>IF('Indicator Date hidden'!BE52="x","x",BD$2-'Indicator Date hidden'!BE52)</f>
        <v>#REF!</v>
      </c>
      <c r="BE51" s="140" t="e">
        <f>IF('Indicator Date hidden'!BF52="x","x",BE$2-'Indicator Date hidden'!BF52)</f>
        <v>#REF!</v>
      </c>
      <c r="BF51" s="140" t="e">
        <f>IF('Indicator Date hidden'!BG52="x","x",BF$2-'Indicator Date hidden'!BG52)</f>
        <v>#REF!</v>
      </c>
      <c r="BG51" s="140" t="e">
        <f>IF('Indicator Date hidden'!BH52="x","x",BG$2-'Indicator Date hidden'!BH52)</f>
        <v>#REF!</v>
      </c>
      <c r="BH51" s="140" t="e">
        <f>IF('Indicator Date hidden'!BI52="x","x",BH$2-'Indicator Date hidden'!BI52)</f>
        <v>#REF!</v>
      </c>
      <c r="BI51" s="140" t="e">
        <f>IF('Indicator Date hidden'!BJ52="x","x",BI$2-'Indicator Date hidden'!BJ52)</f>
        <v>#REF!</v>
      </c>
      <c r="BJ51" s="140" t="e">
        <f>IF('Indicator Date hidden'!BK52="x","x",BJ$2-'Indicator Date hidden'!BK52)</f>
        <v>#REF!</v>
      </c>
      <c r="BK51" s="140" t="e">
        <f>IF('Indicator Date hidden'!BL52="x","x",BK$2-'Indicator Date hidden'!BL52)</f>
        <v>#REF!</v>
      </c>
      <c r="BL51" s="140" t="e">
        <f>IF('Indicator Date hidden'!BM52="x","x",BL$2-'Indicator Date hidden'!BM52)</f>
        <v>#REF!</v>
      </c>
      <c r="BM51" s="140" t="e">
        <f>IF('Indicator Date hidden'!BN52="x","x",BM$2-'Indicator Date hidden'!BN52)</f>
        <v>#REF!</v>
      </c>
      <c r="BN51" s="140" t="e">
        <f>IF('Indicator Date hidden'!BO52="x","x",BN$2-'Indicator Date hidden'!BO52)</f>
        <v>#REF!</v>
      </c>
      <c r="BO51" s="140" t="e">
        <f>IF('Indicator Date hidden'!BP52="x","x",BO$2-'Indicator Date hidden'!BP52)</f>
        <v>#REF!</v>
      </c>
      <c r="BP51" s="140" t="e">
        <f>IF('Indicator Date hidden'!BQ52="x","x",BP$2-'Indicator Date hidden'!BQ52)</f>
        <v>#REF!</v>
      </c>
      <c r="BQ51" s="140" t="e">
        <f>IF('Indicator Date hidden'!BR52="x","x",BQ$2-'Indicator Date hidden'!BR52)</f>
        <v>#REF!</v>
      </c>
      <c r="BR51" s="140" t="e">
        <f>IF('Indicator Date hidden'!BS52="x","x",BR$2-'Indicator Date hidden'!BS52)</f>
        <v>#REF!</v>
      </c>
      <c r="BS51" s="140" t="e">
        <f>IF('Indicator Date hidden'!BT52="x","x",BS$2-'Indicator Date hidden'!BT52)</f>
        <v>#REF!</v>
      </c>
      <c r="BT51" s="140" t="e">
        <f>IF('Indicator Date hidden'!BU52="x","x",BT$2-'Indicator Date hidden'!BU52)</f>
        <v>#REF!</v>
      </c>
      <c r="BU51" s="140" t="e">
        <f>IF('Indicator Date hidden'!BV52="x","x",BU$2-'Indicator Date hidden'!BV52)</f>
        <v>#REF!</v>
      </c>
      <c r="BV51" s="140" t="e">
        <f>IF('Indicator Date hidden'!BW52="x","x",BV$2-'Indicator Date hidden'!BW52)</f>
        <v>#REF!</v>
      </c>
      <c r="BW51" s="140" t="e">
        <f>IF('Indicator Date hidden'!BX52="x","x",BW$2-'Indicator Date hidden'!BX52)</f>
        <v>#REF!</v>
      </c>
      <c r="BX51" s="140" t="e">
        <f>IF('Indicator Date hidden'!BY52="x","x",BX$2-'Indicator Date hidden'!BY52)</f>
        <v>#REF!</v>
      </c>
      <c r="BY51" s="5" t="e">
        <f t="shared" si="5"/>
        <v>#REF!</v>
      </c>
      <c r="BZ51" s="141" t="e">
        <f t="shared" si="6"/>
        <v>#REF!</v>
      </c>
      <c r="CA51" s="5">
        <f t="shared" si="7"/>
        <v>0</v>
      </c>
      <c r="CB51" s="141" t="e">
        <f t="shared" si="8"/>
        <v>#REF!</v>
      </c>
      <c r="CC51" s="144" t="e">
        <f t="shared" si="9"/>
        <v>#REF!</v>
      </c>
    </row>
    <row r="52" spans="1:81" x14ac:dyDescent="0.3">
      <c r="A52" t="s">
        <v>92</v>
      </c>
      <c r="B52" s="140" t="e">
        <f>IF('Indicator Date hidden'!C53="x","x",B$2-'Indicator Date hidden'!C53)</f>
        <v>#REF!</v>
      </c>
      <c r="C52" s="140" t="e">
        <f>IF('Indicator Date hidden'!D53="x","x",C$2-'Indicator Date hidden'!D53)</f>
        <v>#REF!</v>
      </c>
      <c r="D52" s="140" t="e">
        <f>IF('Indicator Date hidden'!E53="x","x",D$2-'Indicator Date hidden'!E53)</f>
        <v>#REF!</v>
      </c>
      <c r="E52" s="140" t="e">
        <f>IF('Indicator Date hidden'!F53="x","x",E$2-'Indicator Date hidden'!F53)</f>
        <v>#REF!</v>
      </c>
      <c r="F52" s="140" t="e">
        <f>IF('Indicator Date hidden'!G53="x","x",F$2-'Indicator Date hidden'!G53)</f>
        <v>#REF!</v>
      </c>
      <c r="G52" s="140" t="e">
        <f>IF('Indicator Date hidden'!H53="x","x",G$2-'Indicator Date hidden'!H53)</f>
        <v>#REF!</v>
      </c>
      <c r="H52" s="140" t="e">
        <f>IF('Indicator Date hidden'!I53="x","x",H$2-'Indicator Date hidden'!I53)</f>
        <v>#REF!</v>
      </c>
      <c r="I52" s="140" t="e">
        <f>IF('Indicator Date hidden'!J53="x","x",I$2-'Indicator Date hidden'!J53)</f>
        <v>#REF!</v>
      </c>
      <c r="J52" s="140" t="e">
        <f>IF('Indicator Date hidden'!K53="x","x",J$2-'Indicator Date hidden'!K53)</f>
        <v>#REF!</v>
      </c>
      <c r="K52" s="140" t="e">
        <f>IF('Indicator Date hidden'!L53="x","x",K$2-'Indicator Date hidden'!L53)</f>
        <v>#REF!</v>
      </c>
      <c r="L52" s="140" t="e">
        <f>IF('Indicator Date hidden'!M53="x","x",L$2-'Indicator Date hidden'!M53)</f>
        <v>#REF!</v>
      </c>
      <c r="M52" s="140" t="e">
        <f>IF('Indicator Date hidden'!N53="x","x",M$2-'Indicator Date hidden'!N53)</f>
        <v>#REF!</v>
      </c>
      <c r="N52" s="140" t="e">
        <f>IF('Indicator Date hidden'!O53="x","x",N$2-'Indicator Date hidden'!O53)</f>
        <v>#REF!</v>
      </c>
      <c r="O52" s="140" t="e">
        <f>IF('Indicator Date hidden'!P53="x","x",O$2-'Indicator Date hidden'!P53)</f>
        <v>#REF!</v>
      </c>
      <c r="P52" s="140" t="e">
        <f>IF('Indicator Date hidden'!Q53="x","x",P$2-'Indicator Date hidden'!Q53)</f>
        <v>#REF!</v>
      </c>
      <c r="Q52" s="140" t="e">
        <f>IF('Indicator Date hidden'!R53="x","x",Q$2-'Indicator Date hidden'!R53)</f>
        <v>#REF!</v>
      </c>
      <c r="R52" s="140" t="e">
        <f>IF('Indicator Date hidden'!S53="x","x",R$2-'Indicator Date hidden'!S53)</f>
        <v>#REF!</v>
      </c>
      <c r="S52" s="140" t="e">
        <f>IF('Indicator Date hidden'!T53="x","x",S$2-'Indicator Date hidden'!T53)</f>
        <v>#REF!</v>
      </c>
      <c r="T52" s="140" t="e">
        <f>IF('Indicator Date hidden'!U53="x","x",T$2-'Indicator Date hidden'!U53)</f>
        <v>#REF!</v>
      </c>
      <c r="U52" s="140" t="e">
        <f>IF('Indicator Date hidden'!V53="x","x",U$2-'Indicator Date hidden'!V53)</f>
        <v>#REF!</v>
      </c>
      <c r="V52" s="140" t="e">
        <f>IF('Indicator Date hidden'!W53="x","x",V$2-'Indicator Date hidden'!W53)</f>
        <v>#REF!</v>
      </c>
      <c r="W52" s="140" t="e">
        <f>IF('Indicator Date hidden'!X53="x","x",W$2-'Indicator Date hidden'!X53)</f>
        <v>#REF!</v>
      </c>
      <c r="X52" s="140" t="e">
        <f>IF('Indicator Date hidden'!Y53="x","x",X$2-'Indicator Date hidden'!Y53)</f>
        <v>#REF!</v>
      </c>
      <c r="Y52" s="140" t="e">
        <f>IF('Indicator Date hidden'!Z53="x","x",Y$2-'Indicator Date hidden'!Z53)</f>
        <v>#REF!</v>
      </c>
      <c r="Z52" s="140" t="e">
        <f>IF('Indicator Date hidden'!AA53="x","x",Z$2-'Indicator Date hidden'!AA53)</f>
        <v>#REF!</v>
      </c>
      <c r="AA52" s="140" t="e">
        <f>IF('Indicator Date hidden'!AB53="x","x",AA$2-'Indicator Date hidden'!AB53)</f>
        <v>#REF!</v>
      </c>
      <c r="AB52" s="140" t="e">
        <f>IF('Indicator Date hidden'!AC53="x","x",AB$2-'Indicator Date hidden'!AC53)</f>
        <v>#REF!</v>
      </c>
      <c r="AC52" s="140" t="e">
        <f>IF('Indicator Date hidden'!AD53="x","x",AC$2-'Indicator Date hidden'!AD53)</f>
        <v>#REF!</v>
      </c>
      <c r="AD52" s="140" t="e">
        <f>IF('Indicator Date hidden'!AE53="x","x",AD$2-'Indicator Date hidden'!AE53)</f>
        <v>#REF!</v>
      </c>
      <c r="AE52" s="140" t="e">
        <f>IF('Indicator Date hidden'!AF53="x","x",AE$2-'Indicator Date hidden'!AF53)</f>
        <v>#REF!</v>
      </c>
      <c r="AF52" s="140" t="e">
        <f>IF('Indicator Date hidden'!AG53="x","x",AF$2-'Indicator Date hidden'!AG53)</f>
        <v>#REF!</v>
      </c>
      <c r="AG52" s="140" t="e">
        <f>IF('Indicator Date hidden'!AH53="x","x",AG$2-'Indicator Date hidden'!AH53)</f>
        <v>#REF!</v>
      </c>
      <c r="AH52" s="140" t="e">
        <f>IF('Indicator Date hidden'!AI53="x","x",AH$2-'Indicator Date hidden'!AI53)</f>
        <v>#REF!</v>
      </c>
      <c r="AI52" s="140" t="e">
        <f>IF('Indicator Date hidden'!AJ53="x","x",AI$2-'Indicator Date hidden'!AJ53)</f>
        <v>#REF!</v>
      </c>
      <c r="AJ52" s="140" t="e">
        <f>IF('Indicator Date hidden'!AK53="x","x",AJ$2-'Indicator Date hidden'!AK53)</f>
        <v>#REF!</v>
      </c>
      <c r="AK52" s="140" t="e">
        <f>IF('Indicator Date hidden'!AL53="x","x",AK$2-'Indicator Date hidden'!AL53)</f>
        <v>#REF!</v>
      </c>
      <c r="AL52" s="140" t="e">
        <f>IF('Indicator Date hidden'!AM53="x","x",AL$2-'Indicator Date hidden'!AM53)</f>
        <v>#REF!</v>
      </c>
      <c r="AM52" s="140" t="e">
        <f>IF('Indicator Date hidden'!AN53="x","x",AM$2-'Indicator Date hidden'!AN53)</f>
        <v>#REF!</v>
      </c>
      <c r="AN52" s="140" t="e">
        <f>IF('Indicator Date hidden'!AO53="x","x",AN$2-'Indicator Date hidden'!AO53)</f>
        <v>#REF!</v>
      </c>
      <c r="AO52" s="140" t="e">
        <f>IF('Indicator Date hidden'!AP53="x","x",AO$2-'Indicator Date hidden'!AP53)</f>
        <v>#REF!</v>
      </c>
      <c r="AP52" s="140" t="e">
        <f>IF('Indicator Date hidden'!AQ53="x","x",AP$2-'Indicator Date hidden'!AQ53)</f>
        <v>#REF!</v>
      </c>
      <c r="AQ52" s="140" t="e">
        <f>IF('Indicator Date hidden'!AR53="x","x",AQ$2-'Indicator Date hidden'!AR53)</f>
        <v>#REF!</v>
      </c>
      <c r="AR52" s="140" t="e">
        <f>IF('Indicator Date hidden'!AS53="x","x",AR$2-'Indicator Date hidden'!AS53)</f>
        <v>#REF!</v>
      </c>
      <c r="AS52" s="140" t="e">
        <f>IF('Indicator Date hidden'!AT53="x","x",AS$2-'Indicator Date hidden'!AT53)</f>
        <v>#REF!</v>
      </c>
      <c r="AT52" s="140" t="e">
        <f>IF('Indicator Date hidden'!AU53="x","x",AT$2-'Indicator Date hidden'!AU53)</f>
        <v>#REF!</v>
      </c>
      <c r="AU52" s="140" t="e">
        <f>IF('Indicator Date hidden'!AV53="x","x",AU$2-'Indicator Date hidden'!AV53)</f>
        <v>#REF!</v>
      </c>
      <c r="AV52" s="140" t="e">
        <f>IF('Indicator Date hidden'!AW53="x","x",AV$2-'Indicator Date hidden'!AW53)</f>
        <v>#REF!</v>
      </c>
      <c r="AW52" s="140" t="e">
        <f>IF('Indicator Date hidden'!AX53="x","x",AW$2-'Indicator Date hidden'!AX53)</f>
        <v>#REF!</v>
      </c>
      <c r="AX52" s="140" t="e">
        <f>IF('Indicator Date hidden'!AY53="x","x",AX$2-'Indicator Date hidden'!AY53)</f>
        <v>#REF!</v>
      </c>
      <c r="AY52" s="140" t="e">
        <f>IF('Indicator Date hidden'!AZ53="x","x",AY$2-'Indicator Date hidden'!AZ53)</f>
        <v>#REF!</v>
      </c>
      <c r="AZ52" s="140" t="e">
        <f>IF('Indicator Date hidden'!BA53="x","x",AZ$2-'Indicator Date hidden'!BA53)</f>
        <v>#REF!</v>
      </c>
      <c r="BA52" s="140" t="e">
        <f>IF('Indicator Date hidden'!BB53="x","x",BA$2-'Indicator Date hidden'!BB53)</f>
        <v>#REF!</v>
      </c>
      <c r="BB52" s="140" t="e">
        <f>IF('Indicator Date hidden'!BC53="x","x",BB$2-'Indicator Date hidden'!BC53)</f>
        <v>#REF!</v>
      </c>
      <c r="BC52" s="140" t="e">
        <f>IF('Indicator Date hidden'!BD53="x","x",BC$2-'Indicator Date hidden'!BD53)</f>
        <v>#REF!</v>
      </c>
      <c r="BD52" s="140" t="e">
        <f>IF('Indicator Date hidden'!BE53="x","x",BD$2-'Indicator Date hidden'!BE53)</f>
        <v>#REF!</v>
      </c>
      <c r="BE52" s="140" t="e">
        <f>IF('Indicator Date hidden'!BF53="x","x",BE$2-'Indicator Date hidden'!BF53)</f>
        <v>#REF!</v>
      </c>
      <c r="BF52" s="140" t="e">
        <f>IF('Indicator Date hidden'!BG53="x","x",BF$2-'Indicator Date hidden'!BG53)</f>
        <v>#REF!</v>
      </c>
      <c r="BG52" s="140" t="e">
        <f>IF('Indicator Date hidden'!BH53="x","x",BG$2-'Indicator Date hidden'!BH53)</f>
        <v>#REF!</v>
      </c>
      <c r="BH52" s="140" t="e">
        <f>IF('Indicator Date hidden'!BI53="x","x",BH$2-'Indicator Date hidden'!BI53)</f>
        <v>#REF!</v>
      </c>
      <c r="BI52" s="140" t="e">
        <f>IF('Indicator Date hidden'!BJ53="x","x",BI$2-'Indicator Date hidden'!BJ53)</f>
        <v>#REF!</v>
      </c>
      <c r="BJ52" s="140" t="e">
        <f>IF('Indicator Date hidden'!BK53="x","x",BJ$2-'Indicator Date hidden'!BK53)</f>
        <v>#REF!</v>
      </c>
      <c r="BK52" s="140" t="e">
        <f>IF('Indicator Date hidden'!BL53="x","x",BK$2-'Indicator Date hidden'!BL53)</f>
        <v>#REF!</v>
      </c>
      <c r="BL52" s="140" t="e">
        <f>IF('Indicator Date hidden'!BM53="x","x",BL$2-'Indicator Date hidden'!BM53)</f>
        <v>#REF!</v>
      </c>
      <c r="BM52" s="140" t="e">
        <f>IF('Indicator Date hidden'!BN53="x","x",BM$2-'Indicator Date hidden'!BN53)</f>
        <v>#REF!</v>
      </c>
      <c r="BN52" s="140" t="e">
        <f>IF('Indicator Date hidden'!BO53="x","x",BN$2-'Indicator Date hidden'!BO53)</f>
        <v>#REF!</v>
      </c>
      <c r="BO52" s="140" t="e">
        <f>IF('Indicator Date hidden'!BP53="x","x",BO$2-'Indicator Date hidden'!BP53)</f>
        <v>#REF!</v>
      </c>
      <c r="BP52" s="140" t="e">
        <f>IF('Indicator Date hidden'!BQ53="x","x",BP$2-'Indicator Date hidden'!BQ53)</f>
        <v>#REF!</v>
      </c>
      <c r="BQ52" s="140" t="e">
        <f>IF('Indicator Date hidden'!BR53="x","x",BQ$2-'Indicator Date hidden'!BR53)</f>
        <v>#REF!</v>
      </c>
      <c r="BR52" s="140" t="e">
        <f>IF('Indicator Date hidden'!BS53="x","x",BR$2-'Indicator Date hidden'!BS53)</f>
        <v>#REF!</v>
      </c>
      <c r="BS52" s="140" t="e">
        <f>IF('Indicator Date hidden'!BT53="x","x",BS$2-'Indicator Date hidden'!BT53)</f>
        <v>#REF!</v>
      </c>
      <c r="BT52" s="140" t="e">
        <f>IF('Indicator Date hidden'!BU53="x","x",BT$2-'Indicator Date hidden'!BU53)</f>
        <v>#REF!</v>
      </c>
      <c r="BU52" s="140" t="e">
        <f>IF('Indicator Date hidden'!BV53="x","x",BU$2-'Indicator Date hidden'!BV53)</f>
        <v>#REF!</v>
      </c>
      <c r="BV52" s="140" t="e">
        <f>IF('Indicator Date hidden'!BW53="x","x",BV$2-'Indicator Date hidden'!BW53)</f>
        <v>#REF!</v>
      </c>
      <c r="BW52" s="140" t="e">
        <f>IF('Indicator Date hidden'!BX53="x","x",BW$2-'Indicator Date hidden'!BX53)</f>
        <v>#REF!</v>
      </c>
      <c r="BX52" s="140" t="e">
        <f>IF('Indicator Date hidden'!BY53="x","x",BX$2-'Indicator Date hidden'!BY53)</f>
        <v>#REF!</v>
      </c>
      <c r="BY52" s="5" t="e">
        <f t="shared" si="5"/>
        <v>#REF!</v>
      </c>
      <c r="BZ52" s="141" t="e">
        <f t="shared" si="6"/>
        <v>#REF!</v>
      </c>
      <c r="CA52" s="5">
        <f t="shared" si="7"/>
        <v>0</v>
      </c>
      <c r="CB52" s="141" t="e">
        <f t="shared" si="8"/>
        <v>#REF!</v>
      </c>
      <c r="CC52" s="144" t="e">
        <f t="shared" si="9"/>
        <v>#REF!</v>
      </c>
    </row>
    <row r="53" spans="1:81" x14ac:dyDescent="0.3">
      <c r="A53" t="s">
        <v>94</v>
      </c>
      <c r="B53" s="140" t="e">
        <f>IF('Indicator Date hidden'!C54="x","x",B$2-'Indicator Date hidden'!C54)</f>
        <v>#REF!</v>
      </c>
      <c r="C53" s="140" t="e">
        <f>IF('Indicator Date hidden'!D54="x","x",C$2-'Indicator Date hidden'!D54)</f>
        <v>#REF!</v>
      </c>
      <c r="D53" s="140" t="e">
        <f>IF('Indicator Date hidden'!E54="x","x",D$2-'Indicator Date hidden'!E54)</f>
        <v>#REF!</v>
      </c>
      <c r="E53" s="140" t="e">
        <f>IF('Indicator Date hidden'!F54="x","x",E$2-'Indicator Date hidden'!F54)</f>
        <v>#REF!</v>
      </c>
      <c r="F53" s="140" t="e">
        <f>IF('Indicator Date hidden'!G54="x","x",F$2-'Indicator Date hidden'!G54)</f>
        <v>#REF!</v>
      </c>
      <c r="G53" s="140" t="e">
        <f>IF('Indicator Date hidden'!H54="x","x",G$2-'Indicator Date hidden'!H54)</f>
        <v>#REF!</v>
      </c>
      <c r="H53" s="140" t="e">
        <f>IF('Indicator Date hidden'!I54="x","x",H$2-'Indicator Date hidden'!I54)</f>
        <v>#REF!</v>
      </c>
      <c r="I53" s="140" t="e">
        <f>IF('Indicator Date hidden'!J54="x","x",I$2-'Indicator Date hidden'!J54)</f>
        <v>#REF!</v>
      </c>
      <c r="J53" s="140" t="e">
        <f>IF('Indicator Date hidden'!K54="x","x",J$2-'Indicator Date hidden'!K54)</f>
        <v>#REF!</v>
      </c>
      <c r="K53" s="140" t="e">
        <f>IF('Indicator Date hidden'!L54="x","x",K$2-'Indicator Date hidden'!L54)</f>
        <v>#REF!</v>
      </c>
      <c r="L53" s="140" t="e">
        <f>IF('Indicator Date hidden'!M54="x","x",L$2-'Indicator Date hidden'!M54)</f>
        <v>#REF!</v>
      </c>
      <c r="M53" s="140" t="e">
        <f>IF('Indicator Date hidden'!N54="x","x",M$2-'Indicator Date hidden'!N54)</f>
        <v>#REF!</v>
      </c>
      <c r="N53" s="140" t="e">
        <f>IF('Indicator Date hidden'!O54="x","x",N$2-'Indicator Date hidden'!O54)</f>
        <v>#REF!</v>
      </c>
      <c r="O53" s="140" t="e">
        <f>IF('Indicator Date hidden'!P54="x","x",O$2-'Indicator Date hidden'!P54)</f>
        <v>#REF!</v>
      </c>
      <c r="P53" s="140" t="e">
        <f>IF('Indicator Date hidden'!Q54="x","x",P$2-'Indicator Date hidden'!Q54)</f>
        <v>#REF!</v>
      </c>
      <c r="Q53" s="140" t="e">
        <f>IF('Indicator Date hidden'!R54="x","x",Q$2-'Indicator Date hidden'!R54)</f>
        <v>#REF!</v>
      </c>
      <c r="R53" s="140" t="e">
        <f>IF('Indicator Date hidden'!S54="x","x",R$2-'Indicator Date hidden'!S54)</f>
        <v>#REF!</v>
      </c>
      <c r="S53" s="140" t="e">
        <f>IF('Indicator Date hidden'!T54="x","x",S$2-'Indicator Date hidden'!T54)</f>
        <v>#REF!</v>
      </c>
      <c r="T53" s="140" t="e">
        <f>IF('Indicator Date hidden'!U54="x","x",T$2-'Indicator Date hidden'!U54)</f>
        <v>#REF!</v>
      </c>
      <c r="U53" s="140" t="e">
        <f>IF('Indicator Date hidden'!V54="x","x",U$2-'Indicator Date hidden'!V54)</f>
        <v>#REF!</v>
      </c>
      <c r="V53" s="140" t="e">
        <f>IF('Indicator Date hidden'!W54="x","x",V$2-'Indicator Date hidden'!W54)</f>
        <v>#REF!</v>
      </c>
      <c r="W53" s="140" t="e">
        <f>IF('Indicator Date hidden'!X54="x","x",W$2-'Indicator Date hidden'!X54)</f>
        <v>#REF!</v>
      </c>
      <c r="X53" s="140" t="e">
        <f>IF('Indicator Date hidden'!Y54="x","x",X$2-'Indicator Date hidden'!Y54)</f>
        <v>#REF!</v>
      </c>
      <c r="Y53" s="140" t="e">
        <f>IF('Indicator Date hidden'!Z54="x","x",Y$2-'Indicator Date hidden'!Z54)</f>
        <v>#REF!</v>
      </c>
      <c r="Z53" s="140" t="e">
        <f>IF('Indicator Date hidden'!AA54="x","x",Z$2-'Indicator Date hidden'!AA54)</f>
        <v>#REF!</v>
      </c>
      <c r="AA53" s="140" t="e">
        <f>IF('Indicator Date hidden'!AB54="x","x",AA$2-'Indicator Date hidden'!AB54)</f>
        <v>#REF!</v>
      </c>
      <c r="AB53" s="140" t="e">
        <f>IF('Indicator Date hidden'!AC54="x","x",AB$2-'Indicator Date hidden'!AC54)</f>
        <v>#REF!</v>
      </c>
      <c r="AC53" s="140" t="e">
        <f>IF('Indicator Date hidden'!AD54="x","x",AC$2-'Indicator Date hidden'!AD54)</f>
        <v>#REF!</v>
      </c>
      <c r="AD53" s="140" t="e">
        <f>IF('Indicator Date hidden'!AE54="x","x",AD$2-'Indicator Date hidden'!AE54)</f>
        <v>#REF!</v>
      </c>
      <c r="AE53" s="140" t="e">
        <f>IF('Indicator Date hidden'!AF54="x","x",AE$2-'Indicator Date hidden'!AF54)</f>
        <v>#REF!</v>
      </c>
      <c r="AF53" s="140" t="e">
        <f>IF('Indicator Date hidden'!AG54="x","x",AF$2-'Indicator Date hidden'!AG54)</f>
        <v>#REF!</v>
      </c>
      <c r="AG53" s="140" t="e">
        <f>IF('Indicator Date hidden'!AH54="x","x",AG$2-'Indicator Date hidden'!AH54)</f>
        <v>#REF!</v>
      </c>
      <c r="AH53" s="140" t="e">
        <f>IF('Indicator Date hidden'!AI54="x","x",AH$2-'Indicator Date hidden'!AI54)</f>
        <v>#REF!</v>
      </c>
      <c r="AI53" s="140" t="e">
        <f>IF('Indicator Date hidden'!AJ54="x","x",AI$2-'Indicator Date hidden'!AJ54)</f>
        <v>#REF!</v>
      </c>
      <c r="AJ53" s="140" t="e">
        <f>IF('Indicator Date hidden'!AK54="x","x",AJ$2-'Indicator Date hidden'!AK54)</f>
        <v>#REF!</v>
      </c>
      <c r="AK53" s="140" t="e">
        <f>IF('Indicator Date hidden'!AL54="x","x",AK$2-'Indicator Date hidden'!AL54)</f>
        <v>#REF!</v>
      </c>
      <c r="AL53" s="140" t="e">
        <f>IF('Indicator Date hidden'!AM54="x","x",AL$2-'Indicator Date hidden'!AM54)</f>
        <v>#REF!</v>
      </c>
      <c r="AM53" s="140" t="e">
        <f>IF('Indicator Date hidden'!AN54="x","x",AM$2-'Indicator Date hidden'!AN54)</f>
        <v>#REF!</v>
      </c>
      <c r="AN53" s="140" t="e">
        <f>IF('Indicator Date hidden'!AO54="x","x",AN$2-'Indicator Date hidden'!AO54)</f>
        <v>#REF!</v>
      </c>
      <c r="AO53" s="140" t="e">
        <f>IF('Indicator Date hidden'!AP54="x","x",AO$2-'Indicator Date hidden'!AP54)</f>
        <v>#REF!</v>
      </c>
      <c r="AP53" s="140" t="e">
        <f>IF('Indicator Date hidden'!AQ54="x","x",AP$2-'Indicator Date hidden'!AQ54)</f>
        <v>#REF!</v>
      </c>
      <c r="AQ53" s="140" t="e">
        <f>IF('Indicator Date hidden'!AR54="x","x",AQ$2-'Indicator Date hidden'!AR54)</f>
        <v>#REF!</v>
      </c>
      <c r="AR53" s="140" t="e">
        <f>IF('Indicator Date hidden'!AS54="x","x",AR$2-'Indicator Date hidden'!AS54)</f>
        <v>#REF!</v>
      </c>
      <c r="AS53" s="140" t="e">
        <f>IF('Indicator Date hidden'!AT54="x","x",AS$2-'Indicator Date hidden'!AT54)</f>
        <v>#REF!</v>
      </c>
      <c r="AT53" s="140" t="e">
        <f>IF('Indicator Date hidden'!AU54="x","x",AT$2-'Indicator Date hidden'!AU54)</f>
        <v>#REF!</v>
      </c>
      <c r="AU53" s="140" t="e">
        <f>IF('Indicator Date hidden'!AV54="x","x",AU$2-'Indicator Date hidden'!AV54)</f>
        <v>#REF!</v>
      </c>
      <c r="AV53" s="140" t="e">
        <f>IF('Indicator Date hidden'!AW54="x","x",AV$2-'Indicator Date hidden'!AW54)</f>
        <v>#REF!</v>
      </c>
      <c r="AW53" s="140" t="e">
        <f>IF('Indicator Date hidden'!AX54="x","x",AW$2-'Indicator Date hidden'!AX54)</f>
        <v>#REF!</v>
      </c>
      <c r="AX53" s="140" t="e">
        <f>IF('Indicator Date hidden'!AY54="x","x",AX$2-'Indicator Date hidden'!AY54)</f>
        <v>#REF!</v>
      </c>
      <c r="AY53" s="140" t="e">
        <f>IF('Indicator Date hidden'!AZ54="x","x",AY$2-'Indicator Date hidden'!AZ54)</f>
        <v>#REF!</v>
      </c>
      <c r="AZ53" s="140" t="e">
        <f>IF('Indicator Date hidden'!BA54="x","x",AZ$2-'Indicator Date hidden'!BA54)</f>
        <v>#REF!</v>
      </c>
      <c r="BA53" s="140" t="e">
        <f>IF('Indicator Date hidden'!BB54="x","x",BA$2-'Indicator Date hidden'!BB54)</f>
        <v>#REF!</v>
      </c>
      <c r="BB53" s="140" t="e">
        <f>IF('Indicator Date hidden'!BC54="x","x",BB$2-'Indicator Date hidden'!BC54)</f>
        <v>#REF!</v>
      </c>
      <c r="BC53" s="140" t="e">
        <f>IF('Indicator Date hidden'!BD54="x","x",BC$2-'Indicator Date hidden'!BD54)</f>
        <v>#REF!</v>
      </c>
      <c r="BD53" s="140" t="e">
        <f>IF('Indicator Date hidden'!BE54="x","x",BD$2-'Indicator Date hidden'!BE54)</f>
        <v>#REF!</v>
      </c>
      <c r="BE53" s="140" t="e">
        <f>IF('Indicator Date hidden'!BF54="x","x",BE$2-'Indicator Date hidden'!BF54)</f>
        <v>#REF!</v>
      </c>
      <c r="BF53" s="140" t="e">
        <f>IF('Indicator Date hidden'!BG54="x","x",BF$2-'Indicator Date hidden'!BG54)</f>
        <v>#REF!</v>
      </c>
      <c r="BG53" s="140" t="e">
        <f>IF('Indicator Date hidden'!BH54="x","x",BG$2-'Indicator Date hidden'!BH54)</f>
        <v>#REF!</v>
      </c>
      <c r="BH53" s="140" t="e">
        <f>IF('Indicator Date hidden'!BI54="x","x",BH$2-'Indicator Date hidden'!BI54)</f>
        <v>#REF!</v>
      </c>
      <c r="BI53" s="140" t="e">
        <f>IF('Indicator Date hidden'!BJ54="x","x",BI$2-'Indicator Date hidden'!BJ54)</f>
        <v>#REF!</v>
      </c>
      <c r="BJ53" s="140" t="e">
        <f>IF('Indicator Date hidden'!BK54="x","x",BJ$2-'Indicator Date hidden'!BK54)</f>
        <v>#REF!</v>
      </c>
      <c r="BK53" s="140" t="e">
        <f>IF('Indicator Date hidden'!BL54="x","x",BK$2-'Indicator Date hidden'!BL54)</f>
        <v>#REF!</v>
      </c>
      <c r="BL53" s="140" t="e">
        <f>IF('Indicator Date hidden'!BM54="x","x",BL$2-'Indicator Date hidden'!BM54)</f>
        <v>#REF!</v>
      </c>
      <c r="BM53" s="140" t="e">
        <f>IF('Indicator Date hidden'!BN54="x","x",BM$2-'Indicator Date hidden'!BN54)</f>
        <v>#REF!</v>
      </c>
      <c r="BN53" s="140" t="e">
        <f>IF('Indicator Date hidden'!BO54="x","x",BN$2-'Indicator Date hidden'!BO54)</f>
        <v>#REF!</v>
      </c>
      <c r="BO53" s="140" t="e">
        <f>IF('Indicator Date hidden'!BP54="x","x",BO$2-'Indicator Date hidden'!BP54)</f>
        <v>#REF!</v>
      </c>
      <c r="BP53" s="140" t="e">
        <f>IF('Indicator Date hidden'!BQ54="x","x",BP$2-'Indicator Date hidden'!BQ54)</f>
        <v>#REF!</v>
      </c>
      <c r="BQ53" s="140" t="e">
        <f>IF('Indicator Date hidden'!BR54="x","x",BQ$2-'Indicator Date hidden'!BR54)</f>
        <v>#REF!</v>
      </c>
      <c r="BR53" s="140" t="e">
        <f>IF('Indicator Date hidden'!BS54="x","x",BR$2-'Indicator Date hidden'!BS54)</f>
        <v>#REF!</v>
      </c>
      <c r="BS53" s="140" t="e">
        <f>IF('Indicator Date hidden'!BT54="x","x",BS$2-'Indicator Date hidden'!BT54)</f>
        <v>#REF!</v>
      </c>
      <c r="BT53" s="140" t="e">
        <f>IF('Indicator Date hidden'!BU54="x","x",BT$2-'Indicator Date hidden'!BU54)</f>
        <v>#REF!</v>
      </c>
      <c r="BU53" s="140" t="e">
        <f>IF('Indicator Date hidden'!BV54="x","x",BU$2-'Indicator Date hidden'!BV54)</f>
        <v>#REF!</v>
      </c>
      <c r="BV53" s="140" t="e">
        <f>IF('Indicator Date hidden'!BW54="x","x",BV$2-'Indicator Date hidden'!BW54)</f>
        <v>#REF!</v>
      </c>
      <c r="BW53" s="140" t="e">
        <f>IF('Indicator Date hidden'!BX54="x","x",BW$2-'Indicator Date hidden'!BX54)</f>
        <v>#REF!</v>
      </c>
      <c r="BX53" s="140" t="e">
        <f>IF('Indicator Date hidden'!BY54="x","x",BX$2-'Indicator Date hidden'!BY54)</f>
        <v>#REF!</v>
      </c>
      <c r="BY53" s="5" t="e">
        <f t="shared" si="5"/>
        <v>#REF!</v>
      </c>
      <c r="BZ53" s="141" t="e">
        <f t="shared" si="6"/>
        <v>#REF!</v>
      </c>
      <c r="CA53" s="5">
        <f t="shared" si="7"/>
        <v>0</v>
      </c>
      <c r="CB53" s="141" t="e">
        <f t="shared" si="8"/>
        <v>#REF!</v>
      </c>
      <c r="CC53" s="144" t="e">
        <f t="shared" si="9"/>
        <v>#REF!</v>
      </c>
    </row>
    <row r="54" spans="1:81" x14ac:dyDescent="0.3">
      <c r="A54" t="s">
        <v>96</v>
      </c>
      <c r="B54" s="140" t="e">
        <f>IF('Indicator Date hidden'!C55="x","x",B$2-'Indicator Date hidden'!C55)</f>
        <v>#REF!</v>
      </c>
      <c r="C54" s="140" t="e">
        <f>IF('Indicator Date hidden'!D55="x","x",C$2-'Indicator Date hidden'!D55)</f>
        <v>#REF!</v>
      </c>
      <c r="D54" s="140" t="e">
        <f>IF('Indicator Date hidden'!E55="x","x",D$2-'Indicator Date hidden'!E55)</f>
        <v>#REF!</v>
      </c>
      <c r="E54" s="140" t="e">
        <f>IF('Indicator Date hidden'!F55="x","x",E$2-'Indicator Date hidden'!F55)</f>
        <v>#REF!</v>
      </c>
      <c r="F54" s="140" t="e">
        <f>IF('Indicator Date hidden'!G55="x","x",F$2-'Indicator Date hidden'!G55)</f>
        <v>#REF!</v>
      </c>
      <c r="G54" s="140" t="e">
        <f>IF('Indicator Date hidden'!H55="x","x",G$2-'Indicator Date hidden'!H55)</f>
        <v>#REF!</v>
      </c>
      <c r="H54" s="140" t="e">
        <f>IF('Indicator Date hidden'!I55="x","x",H$2-'Indicator Date hidden'!I55)</f>
        <v>#REF!</v>
      </c>
      <c r="I54" s="140" t="e">
        <f>IF('Indicator Date hidden'!J55="x","x",I$2-'Indicator Date hidden'!J55)</f>
        <v>#REF!</v>
      </c>
      <c r="J54" s="140" t="e">
        <f>IF('Indicator Date hidden'!K55="x","x",J$2-'Indicator Date hidden'!K55)</f>
        <v>#REF!</v>
      </c>
      <c r="K54" s="140" t="e">
        <f>IF('Indicator Date hidden'!L55="x","x",K$2-'Indicator Date hidden'!L55)</f>
        <v>#REF!</v>
      </c>
      <c r="L54" s="140" t="e">
        <f>IF('Indicator Date hidden'!M55="x","x",L$2-'Indicator Date hidden'!M55)</f>
        <v>#REF!</v>
      </c>
      <c r="M54" s="140" t="e">
        <f>IF('Indicator Date hidden'!N55="x","x",M$2-'Indicator Date hidden'!N55)</f>
        <v>#REF!</v>
      </c>
      <c r="N54" s="140" t="e">
        <f>IF('Indicator Date hidden'!O55="x","x",N$2-'Indicator Date hidden'!O55)</f>
        <v>#REF!</v>
      </c>
      <c r="O54" s="140" t="e">
        <f>IF('Indicator Date hidden'!P55="x","x",O$2-'Indicator Date hidden'!P55)</f>
        <v>#REF!</v>
      </c>
      <c r="P54" s="140" t="e">
        <f>IF('Indicator Date hidden'!Q55="x","x",P$2-'Indicator Date hidden'!Q55)</f>
        <v>#REF!</v>
      </c>
      <c r="Q54" s="140" t="e">
        <f>IF('Indicator Date hidden'!R55="x","x",Q$2-'Indicator Date hidden'!R55)</f>
        <v>#REF!</v>
      </c>
      <c r="R54" s="140" t="e">
        <f>IF('Indicator Date hidden'!S55="x","x",R$2-'Indicator Date hidden'!S55)</f>
        <v>#REF!</v>
      </c>
      <c r="S54" s="140" t="e">
        <f>IF('Indicator Date hidden'!T55="x","x",S$2-'Indicator Date hidden'!T55)</f>
        <v>#REF!</v>
      </c>
      <c r="T54" s="140" t="e">
        <f>IF('Indicator Date hidden'!U55="x","x",T$2-'Indicator Date hidden'!U55)</f>
        <v>#REF!</v>
      </c>
      <c r="U54" s="140" t="e">
        <f>IF('Indicator Date hidden'!V55="x","x",U$2-'Indicator Date hidden'!V55)</f>
        <v>#REF!</v>
      </c>
      <c r="V54" s="140" t="e">
        <f>IF('Indicator Date hidden'!W55="x","x",V$2-'Indicator Date hidden'!W55)</f>
        <v>#REF!</v>
      </c>
      <c r="W54" s="140" t="e">
        <f>IF('Indicator Date hidden'!X55="x","x",W$2-'Indicator Date hidden'!X55)</f>
        <v>#REF!</v>
      </c>
      <c r="X54" s="140" t="e">
        <f>IF('Indicator Date hidden'!Y55="x","x",X$2-'Indicator Date hidden'!Y55)</f>
        <v>#REF!</v>
      </c>
      <c r="Y54" s="140" t="e">
        <f>IF('Indicator Date hidden'!Z55="x","x",Y$2-'Indicator Date hidden'!Z55)</f>
        <v>#REF!</v>
      </c>
      <c r="Z54" s="140" t="e">
        <f>IF('Indicator Date hidden'!AA55="x","x",Z$2-'Indicator Date hidden'!AA55)</f>
        <v>#REF!</v>
      </c>
      <c r="AA54" s="140" t="e">
        <f>IF('Indicator Date hidden'!AB55="x","x",AA$2-'Indicator Date hidden'!AB55)</f>
        <v>#REF!</v>
      </c>
      <c r="AB54" s="140" t="e">
        <f>IF('Indicator Date hidden'!AC55="x","x",AB$2-'Indicator Date hidden'!AC55)</f>
        <v>#REF!</v>
      </c>
      <c r="AC54" s="140" t="e">
        <f>IF('Indicator Date hidden'!AD55="x","x",AC$2-'Indicator Date hidden'!AD55)</f>
        <v>#REF!</v>
      </c>
      <c r="AD54" s="140" t="e">
        <f>IF('Indicator Date hidden'!AE55="x","x",AD$2-'Indicator Date hidden'!AE55)</f>
        <v>#REF!</v>
      </c>
      <c r="AE54" s="140" t="e">
        <f>IF('Indicator Date hidden'!AF55="x","x",AE$2-'Indicator Date hidden'!AF55)</f>
        <v>#REF!</v>
      </c>
      <c r="AF54" s="140" t="e">
        <f>IF('Indicator Date hidden'!AG55="x","x",AF$2-'Indicator Date hidden'!AG55)</f>
        <v>#REF!</v>
      </c>
      <c r="AG54" s="140" t="e">
        <f>IF('Indicator Date hidden'!AH55="x","x",AG$2-'Indicator Date hidden'!AH55)</f>
        <v>#REF!</v>
      </c>
      <c r="AH54" s="140" t="e">
        <f>IF('Indicator Date hidden'!AI55="x","x",AH$2-'Indicator Date hidden'!AI55)</f>
        <v>#REF!</v>
      </c>
      <c r="AI54" s="140" t="e">
        <f>IF('Indicator Date hidden'!AJ55="x","x",AI$2-'Indicator Date hidden'!AJ55)</f>
        <v>#REF!</v>
      </c>
      <c r="AJ54" s="140" t="e">
        <f>IF('Indicator Date hidden'!AK55="x","x",AJ$2-'Indicator Date hidden'!AK55)</f>
        <v>#REF!</v>
      </c>
      <c r="AK54" s="140" t="e">
        <f>IF('Indicator Date hidden'!AL55="x","x",AK$2-'Indicator Date hidden'!AL55)</f>
        <v>#REF!</v>
      </c>
      <c r="AL54" s="140" t="e">
        <f>IF('Indicator Date hidden'!AM55="x","x",AL$2-'Indicator Date hidden'!AM55)</f>
        <v>#REF!</v>
      </c>
      <c r="AM54" s="140" t="e">
        <f>IF('Indicator Date hidden'!AN55="x","x",AM$2-'Indicator Date hidden'!AN55)</f>
        <v>#REF!</v>
      </c>
      <c r="AN54" s="140" t="e">
        <f>IF('Indicator Date hidden'!AO55="x","x",AN$2-'Indicator Date hidden'!AO55)</f>
        <v>#REF!</v>
      </c>
      <c r="AO54" s="140" t="e">
        <f>IF('Indicator Date hidden'!AP55="x","x",AO$2-'Indicator Date hidden'!AP55)</f>
        <v>#REF!</v>
      </c>
      <c r="AP54" s="140" t="e">
        <f>IF('Indicator Date hidden'!AQ55="x","x",AP$2-'Indicator Date hidden'!AQ55)</f>
        <v>#REF!</v>
      </c>
      <c r="AQ54" s="140" t="e">
        <f>IF('Indicator Date hidden'!AR55="x","x",AQ$2-'Indicator Date hidden'!AR55)</f>
        <v>#REF!</v>
      </c>
      <c r="AR54" s="140" t="e">
        <f>IF('Indicator Date hidden'!AS55="x","x",AR$2-'Indicator Date hidden'!AS55)</f>
        <v>#REF!</v>
      </c>
      <c r="AS54" s="140" t="e">
        <f>IF('Indicator Date hidden'!AT55="x","x",AS$2-'Indicator Date hidden'!AT55)</f>
        <v>#REF!</v>
      </c>
      <c r="AT54" s="140" t="e">
        <f>IF('Indicator Date hidden'!AU55="x","x",AT$2-'Indicator Date hidden'!AU55)</f>
        <v>#REF!</v>
      </c>
      <c r="AU54" s="140" t="e">
        <f>IF('Indicator Date hidden'!AV55="x","x",AU$2-'Indicator Date hidden'!AV55)</f>
        <v>#REF!</v>
      </c>
      <c r="AV54" s="140" t="e">
        <f>IF('Indicator Date hidden'!AW55="x","x",AV$2-'Indicator Date hidden'!AW55)</f>
        <v>#REF!</v>
      </c>
      <c r="AW54" s="140" t="e">
        <f>IF('Indicator Date hidden'!AX55="x","x",AW$2-'Indicator Date hidden'!AX55)</f>
        <v>#REF!</v>
      </c>
      <c r="AX54" s="140" t="e">
        <f>IF('Indicator Date hidden'!AY55="x","x",AX$2-'Indicator Date hidden'!AY55)</f>
        <v>#REF!</v>
      </c>
      <c r="AY54" s="140" t="e">
        <f>IF('Indicator Date hidden'!AZ55="x","x",AY$2-'Indicator Date hidden'!AZ55)</f>
        <v>#REF!</v>
      </c>
      <c r="AZ54" s="140" t="e">
        <f>IF('Indicator Date hidden'!BA55="x","x",AZ$2-'Indicator Date hidden'!BA55)</f>
        <v>#REF!</v>
      </c>
      <c r="BA54" s="140" t="e">
        <f>IF('Indicator Date hidden'!BB55="x","x",BA$2-'Indicator Date hidden'!BB55)</f>
        <v>#REF!</v>
      </c>
      <c r="BB54" s="140" t="e">
        <f>IF('Indicator Date hidden'!BC55="x","x",BB$2-'Indicator Date hidden'!BC55)</f>
        <v>#REF!</v>
      </c>
      <c r="BC54" s="140" t="e">
        <f>IF('Indicator Date hidden'!BD55="x","x",BC$2-'Indicator Date hidden'!BD55)</f>
        <v>#REF!</v>
      </c>
      <c r="BD54" s="140" t="e">
        <f>IF('Indicator Date hidden'!BE55="x","x",BD$2-'Indicator Date hidden'!BE55)</f>
        <v>#REF!</v>
      </c>
      <c r="BE54" s="140" t="e">
        <f>IF('Indicator Date hidden'!BF55="x","x",BE$2-'Indicator Date hidden'!BF55)</f>
        <v>#REF!</v>
      </c>
      <c r="BF54" s="140" t="e">
        <f>IF('Indicator Date hidden'!BG55="x","x",BF$2-'Indicator Date hidden'!BG55)</f>
        <v>#REF!</v>
      </c>
      <c r="BG54" s="140" t="e">
        <f>IF('Indicator Date hidden'!BH55="x","x",BG$2-'Indicator Date hidden'!BH55)</f>
        <v>#REF!</v>
      </c>
      <c r="BH54" s="140" t="e">
        <f>IF('Indicator Date hidden'!BI55="x","x",BH$2-'Indicator Date hidden'!BI55)</f>
        <v>#REF!</v>
      </c>
      <c r="BI54" s="140" t="e">
        <f>IF('Indicator Date hidden'!BJ55="x","x",BI$2-'Indicator Date hidden'!BJ55)</f>
        <v>#REF!</v>
      </c>
      <c r="BJ54" s="140" t="e">
        <f>IF('Indicator Date hidden'!BK55="x","x",BJ$2-'Indicator Date hidden'!BK55)</f>
        <v>#REF!</v>
      </c>
      <c r="BK54" s="140" t="e">
        <f>IF('Indicator Date hidden'!BL55="x","x",BK$2-'Indicator Date hidden'!BL55)</f>
        <v>#REF!</v>
      </c>
      <c r="BL54" s="140" t="e">
        <f>IF('Indicator Date hidden'!BM55="x","x",BL$2-'Indicator Date hidden'!BM55)</f>
        <v>#REF!</v>
      </c>
      <c r="BM54" s="140" t="e">
        <f>IF('Indicator Date hidden'!BN55="x","x",BM$2-'Indicator Date hidden'!BN55)</f>
        <v>#REF!</v>
      </c>
      <c r="BN54" s="140" t="e">
        <f>IF('Indicator Date hidden'!BO55="x","x",BN$2-'Indicator Date hidden'!BO55)</f>
        <v>#REF!</v>
      </c>
      <c r="BO54" s="140" t="e">
        <f>IF('Indicator Date hidden'!BP55="x","x",BO$2-'Indicator Date hidden'!BP55)</f>
        <v>#REF!</v>
      </c>
      <c r="BP54" s="140" t="e">
        <f>IF('Indicator Date hidden'!BQ55="x","x",BP$2-'Indicator Date hidden'!BQ55)</f>
        <v>#REF!</v>
      </c>
      <c r="BQ54" s="140" t="e">
        <f>IF('Indicator Date hidden'!BR55="x","x",BQ$2-'Indicator Date hidden'!BR55)</f>
        <v>#REF!</v>
      </c>
      <c r="BR54" s="140" t="e">
        <f>IF('Indicator Date hidden'!BS55="x","x",BR$2-'Indicator Date hidden'!BS55)</f>
        <v>#REF!</v>
      </c>
      <c r="BS54" s="140" t="e">
        <f>IF('Indicator Date hidden'!BT55="x","x",BS$2-'Indicator Date hidden'!BT55)</f>
        <v>#REF!</v>
      </c>
      <c r="BT54" s="140" t="e">
        <f>IF('Indicator Date hidden'!BU55="x","x",BT$2-'Indicator Date hidden'!BU55)</f>
        <v>#REF!</v>
      </c>
      <c r="BU54" s="140" t="e">
        <f>IF('Indicator Date hidden'!BV55="x","x",BU$2-'Indicator Date hidden'!BV55)</f>
        <v>#REF!</v>
      </c>
      <c r="BV54" s="140" t="e">
        <f>IF('Indicator Date hidden'!BW55="x","x",BV$2-'Indicator Date hidden'!BW55)</f>
        <v>#REF!</v>
      </c>
      <c r="BW54" s="140" t="e">
        <f>IF('Indicator Date hidden'!BX55="x","x",BW$2-'Indicator Date hidden'!BX55)</f>
        <v>#REF!</v>
      </c>
      <c r="BX54" s="140" t="e">
        <f>IF('Indicator Date hidden'!BY55="x","x",BX$2-'Indicator Date hidden'!BY55)</f>
        <v>#REF!</v>
      </c>
      <c r="BY54" s="5" t="e">
        <f t="shared" si="5"/>
        <v>#REF!</v>
      </c>
      <c r="BZ54" s="141" t="e">
        <f t="shared" si="6"/>
        <v>#REF!</v>
      </c>
      <c r="CA54" s="5">
        <f t="shared" si="7"/>
        <v>0</v>
      </c>
      <c r="CB54" s="141" t="e">
        <f t="shared" si="8"/>
        <v>#REF!</v>
      </c>
      <c r="CC54" s="144" t="e">
        <f t="shared" si="9"/>
        <v>#REF!</v>
      </c>
    </row>
    <row r="55" spans="1:81" x14ac:dyDescent="0.3">
      <c r="A55" t="s">
        <v>98</v>
      </c>
      <c r="B55" s="140" t="e">
        <f>IF('Indicator Date hidden'!C56="x","x",B$2-'Indicator Date hidden'!C56)</f>
        <v>#REF!</v>
      </c>
      <c r="C55" s="140" t="e">
        <f>IF('Indicator Date hidden'!D56="x","x",C$2-'Indicator Date hidden'!D56)</f>
        <v>#REF!</v>
      </c>
      <c r="D55" s="140" t="e">
        <f>IF('Indicator Date hidden'!E56="x","x",D$2-'Indicator Date hidden'!E56)</f>
        <v>#REF!</v>
      </c>
      <c r="E55" s="140" t="e">
        <f>IF('Indicator Date hidden'!F56="x","x",E$2-'Indicator Date hidden'!F56)</f>
        <v>#REF!</v>
      </c>
      <c r="F55" s="140" t="e">
        <f>IF('Indicator Date hidden'!G56="x","x",F$2-'Indicator Date hidden'!G56)</f>
        <v>#REF!</v>
      </c>
      <c r="G55" s="140" t="e">
        <f>IF('Indicator Date hidden'!H56="x","x",G$2-'Indicator Date hidden'!H56)</f>
        <v>#REF!</v>
      </c>
      <c r="H55" s="140" t="e">
        <f>IF('Indicator Date hidden'!I56="x","x",H$2-'Indicator Date hidden'!I56)</f>
        <v>#REF!</v>
      </c>
      <c r="I55" s="140" t="e">
        <f>IF('Indicator Date hidden'!J56="x","x",I$2-'Indicator Date hidden'!J56)</f>
        <v>#REF!</v>
      </c>
      <c r="J55" s="140" t="e">
        <f>IF('Indicator Date hidden'!K56="x","x",J$2-'Indicator Date hidden'!K56)</f>
        <v>#REF!</v>
      </c>
      <c r="K55" s="140" t="e">
        <f>IF('Indicator Date hidden'!L56="x","x",K$2-'Indicator Date hidden'!L56)</f>
        <v>#REF!</v>
      </c>
      <c r="L55" s="140" t="e">
        <f>IF('Indicator Date hidden'!M56="x","x",L$2-'Indicator Date hidden'!M56)</f>
        <v>#REF!</v>
      </c>
      <c r="M55" s="140" t="e">
        <f>IF('Indicator Date hidden'!N56="x","x",M$2-'Indicator Date hidden'!N56)</f>
        <v>#REF!</v>
      </c>
      <c r="N55" s="140" t="e">
        <f>IF('Indicator Date hidden'!O56="x","x",N$2-'Indicator Date hidden'!O56)</f>
        <v>#REF!</v>
      </c>
      <c r="O55" s="140" t="e">
        <f>IF('Indicator Date hidden'!P56="x","x",O$2-'Indicator Date hidden'!P56)</f>
        <v>#REF!</v>
      </c>
      <c r="P55" s="140" t="e">
        <f>IF('Indicator Date hidden'!Q56="x","x",P$2-'Indicator Date hidden'!Q56)</f>
        <v>#REF!</v>
      </c>
      <c r="Q55" s="140" t="e">
        <f>IF('Indicator Date hidden'!R56="x","x",Q$2-'Indicator Date hidden'!R56)</f>
        <v>#REF!</v>
      </c>
      <c r="R55" s="140" t="e">
        <f>IF('Indicator Date hidden'!S56="x","x",R$2-'Indicator Date hidden'!S56)</f>
        <v>#REF!</v>
      </c>
      <c r="S55" s="140" t="e">
        <f>IF('Indicator Date hidden'!T56="x","x",S$2-'Indicator Date hidden'!T56)</f>
        <v>#REF!</v>
      </c>
      <c r="T55" s="140" t="e">
        <f>IF('Indicator Date hidden'!U56="x","x",T$2-'Indicator Date hidden'!U56)</f>
        <v>#REF!</v>
      </c>
      <c r="U55" s="140" t="e">
        <f>IF('Indicator Date hidden'!V56="x","x",U$2-'Indicator Date hidden'!V56)</f>
        <v>#REF!</v>
      </c>
      <c r="V55" s="140" t="e">
        <f>IF('Indicator Date hidden'!W56="x","x",V$2-'Indicator Date hidden'!W56)</f>
        <v>#REF!</v>
      </c>
      <c r="W55" s="140" t="e">
        <f>IF('Indicator Date hidden'!X56="x","x",W$2-'Indicator Date hidden'!X56)</f>
        <v>#REF!</v>
      </c>
      <c r="X55" s="140" t="e">
        <f>IF('Indicator Date hidden'!Y56="x","x",X$2-'Indicator Date hidden'!Y56)</f>
        <v>#REF!</v>
      </c>
      <c r="Y55" s="140" t="e">
        <f>IF('Indicator Date hidden'!Z56="x","x",Y$2-'Indicator Date hidden'!Z56)</f>
        <v>#REF!</v>
      </c>
      <c r="Z55" s="140" t="e">
        <f>IF('Indicator Date hidden'!AA56="x","x",Z$2-'Indicator Date hidden'!AA56)</f>
        <v>#REF!</v>
      </c>
      <c r="AA55" s="140" t="e">
        <f>IF('Indicator Date hidden'!AB56="x","x",AA$2-'Indicator Date hidden'!AB56)</f>
        <v>#REF!</v>
      </c>
      <c r="AB55" s="140" t="e">
        <f>IF('Indicator Date hidden'!AC56="x","x",AB$2-'Indicator Date hidden'!AC56)</f>
        <v>#REF!</v>
      </c>
      <c r="AC55" s="140" t="e">
        <f>IF('Indicator Date hidden'!AD56="x","x",AC$2-'Indicator Date hidden'!AD56)</f>
        <v>#REF!</v>
      </c>
      <c r="AD55" s="140" t="e">
        <f>IF('Indicator Date hidden'!AE56="x","x",AD$2-'Indicator Date hidden'!AE56)</f>
        <v>#REF!</v>
      </c>
      <c r="AE55" s="140" t="e">
        <f>IF('Indicator Date hidden'!AF56="x","x",AE$2-'Indicator Date hidden'!AF56)</f>
        <v>#REF!</v>
      </c>
      <c r="AF55" s="140" t="e">
        <f>IF('Indicator Date hidden'!AG56="x","x",AF$2-'Indicator Date hidden'!AG56)</f>
        <v>#REF!</v>
      </c>
      <c r="AG55" s="140" t="e">
        <f>IF('Indicator Date hidden'!AH56="x","x",AG$2-'Indicator Date hidden'!AH56)</f>
        <v>#REF!</v>
      </c>
      <c r="AH55" s="140" t="e">
        <f>IF('Indicator Date hidden'!AI56="x","x",AH$2-'Indicator Date hidden'!AI56)</f>
        <v>#REF!</v>
      </c>
      <c r="AI55" s="140" t="e">
        <f>IF('Indicator Date hidden'!AJ56="x","x",AI$2-'Indicator Date hidden'!AJ56)</f>
        <v>#REF!</v>
      </c>
      <c r="AJ55" s="140" t="e">
        <f>IF('Indicator Date hidden'!AK56="x","x",AJ$2-'Indicator Date hidden'!AK56)</f>
        <v>#REF!</v>
      </c>
      <c r="AK55" s="140" t="e">
        <f>IF('Indicator Date hidden'!AL56="x","x",AK$2-'Indicator Date hidden'!AL56)</f>
        <v>#REF!</v>
      </c>
      <c r="AL55" s="140" t="e">
        <f>IF('Indicator Date hidden'!AM56="x","x",AL$2-'Indicator Date hidden'!AM56)</f>
        <v>#REF!</v>
      </c>
      <c r="AM55" s="140" t="e">
        <f>IF('Indicator Date hidden'!AN56="x","x",AM$2-'Indicator Date hidden'!AN56)</f>
        <v>#REF!</v>
      </c>
      <c r="AN55" s="140" t="e">
        <f>IF('Indicator Date hidden'!AO56="x","x",AN$2-'Indicator Date hidden'!AO56)</f>
        <v>#REF!</v>
      </c>
      <c r="AO55" s="140" t="e">
        <f>IF('Indicator Date hidden'!AP56="x","x",AO$2-'Indicator Date hidden'!AP56)</f>
        <v>#REF!</v>
      </c>
      <c r="AP55" s="140" t="e">
        <f>IF('Indicator Date hidden'!AQ56="x","x",AP$2-'Indicator Date hidden'!AQ56)</f>
        <v>#REF!</v>
      </c>
      <c r="AQ55" s="140" t="e">
        <f>IF('Indicator Date hidden'!AR56="x","x",AQ$2-'Indicator Date hidden'!AR56)</f>
        <v>#REF!</v>
      </c>
      <c r="AR55" s="140" t="e">
        <f>IF('Indicator Date hidden'!AS56="x","x",AR$2-'Indicator Date hidden'!AS56)</f>
        <v>#REF!</v>
      </c>
      <c r="AS55" s="140" t="e">
        <f>IF('Indicator Date hidden'!AT56="x","x",AS$2-'Indicator Date hidden'!AT56)</f>
        <v>#REF!</v>
      </c>
      <c r="AT55" s="140" t="e">
        <f>IF('Indicator Date hidden'!AU56="x","x",AT$2-'Indicator Date hidden'!AU56)</f>
        <v>#REF!</v>
      </c>
      <c r="AU55" s="140" t="e">
        <f>IF('Indicator Date hidden'!AV56="x","x",AU$2-'Indicator Date hidden'!AV56)</f>
        <v>#REF!</v>
      </c>
      <c r="AV55" s="140" t="e">
        <f>IF('Indicator Date hidden'!AW56="x","x",AV$2-'Indicator Date hidden'!AW56)</f>
        <v>#REF!</v>
      </c>
      <c r="AW55" s="140" t="e">
        <f>IF('Indicator Date hidden'!AX56="x","x",AW$2-'Indicator Date hidden'!AX56)</f>
        <v>#REF!</v>
      </c>
      <c r="AX55" s="140" t="e">
        <f>IF('Indicator Date hidden'!AY56="x","x",AX$2-'Indicator Date hidden'!AY56)</f>
        <v>#REF!</v>
      </c>
      <c r="AY55" s="140" t="e">
        <f>IF('Indicator Date hidden'!AZ56="x","x",AY$2-'Indicator Date hidden'!AZ56)</f>
        <v>#REF!</v>
      </c>
      <c r="AZ55" s="140" t="e">
        <f>IF('Indicator Date hidden'!BA56="x","x",AZ$2-'Indicator Date hidden'!BA56)</f>
        <v>#REF!</v>
      </c>
      <c r="BA55" s="140" t="e">
        <f>IF('Indicator Date hidden'!BB56="x","x",BA$2-'Indicator Date hidden'!BB56)</f>
        <v>#REF!</v>
      </c>
      <c r="BB55" s="140" t="e">
        <f>IF('Indicator Date hidden'!BC56="x","x",BB$2-'Indicator Date hidden'!BC56)</f>
        <v>#REF!</v>
      </c>
      <c r="BC55" s="140" t="e">
        <f>IF('Indicator Date hidden'!BD56="x","x",BC$2-'Indicator Date hidden'!BD56)</f>
        <v>#REF!</v>
      </c>
      <c r="BD55" s="140" t="e">
        <f>IF('Indicator Date hidden'!BE56="x","x",BD$2-'Indicator Date hidden'!BE56)</f>
        <v>#REF!</v>
      </c>
      <c r="BE55" s="140" t="e">
        <f>IF('Indicator Date hidden'!BF56="x","x",BE$2-'Indicator Date hidden'!BF56)</f>
        <v>#REF!</v>
      </c>
      <c r="BF55" s="140" t="e">
        <f>IF('Indicator Date hidden'!BG56="x","x",BF$2-'Indicator Date hidden'!BG56)</f>
        <v>#REF!</v>
      </c>
      <c r="BG55" s="140" t="e">
        <f>IF('Indicator Date hidden'!BH56="x","x",BG$2-'Indicator Date hidden'!BH56)</f>
        <v>#REF!</v>
      </c>
      <c r="BH55" s="140" t="e">
        <f>IF('Indicator Date hidden'!BI56="x","x",BH$2-'Indicator Date hidden'!BI56)</f>
        <v>#REF!</v>
      </c>
      <c r="BI55" s="140" t="e">
        <f>IF('Indicator Date hidden'!BJ56="x","x",BI$2-'Indicator Date hidden'!BJ56)</f>
        <v>#REF!</v>
      </c>
      <c r="BJ55" s="140" t="e">
        <f>IF('Indicator Date hidden'!BK56="x","x",BJ$2-'Indicator Date hidden'!BK56)</f>
        <v>#REF!</v>
      </c>
      <c r="BK55" s="140" t="e">
        <f>IF('Indicator Date hidden'!BL56="x","x",BK$2-'Indicator Date hidden'!BL56)</f>
        <v>#REF!</v>
      </c>
      <c r="BL55" s="140" t="e">
        <f>IF('Indicator Date hidden'!BM56="x","x",BL$2-'Indicator Date hidden'!BM56)</f>
        <v>#REF!</v>
      </c>
      <c r="BM55" s="140" t="e">
        <f>IF('Indicator Date hidden'!BN56="x","x",BM$2-'Indicator Date hidden'!BN56)</f>
        <v>#REF!</v>
      </c>
      <c r="BN55" s="140" t="e">
        <f>IF('Indicator Date hidden'!BO56="x","x",BN$2-'Indicator Date hidden'!BO56)</f>
        <v>#REF!</v>
      </c>
      <c r="BO55" s="140" t="e">
        <f>IF('Indicator Date hidden'!BP56="x","x",BO$2-'Indicator Date hidden'!BP56)</f>
        <v>#REF!</v>
      </c>
      <c r="BP55" s="140" t="e">
        <f>IF('Indicator Date hidden'!BQ56="x","x",BP$2-'Indicator Date hidden'!BQ56)</f>
        <v>#REF!</v>
      </c>
      <c r="BQ55" s="140" t="e">
        <f>IF('Indicator Date hidden'!BR56="x","x",BQ$2-'Indicator Date hidden'!BR56)</f>
        <v>#REF!</v>
      </c>
      <c r="BR55" s="140" t="e">
        <f>IF('Indicator Date hidden'!BS56="x","x",BR$2-'Indicator Date hidden'!BS56)</f>
        <v>#REF!</v>
      </c>
      <c r="BS55" s="140" t="e">
        <f>IF('Indicator Date hidden'!BT56="x","x",BS$2-'Indicator Date hidden'!BT56)</f>
        <v>#REF!</v>
      </c>
      <c r="BT55" s="140" t="e">
        <f>IF('Indicator Date hidden'!BU56="x","x",BT$2-'Indicator Date hidden'!BU56)</f>
        <v>#REF!</v>
      </c>
      <c r="BU55" s="140" t="e">
        <f>IF('Indicator Date hidden'!BV56="x","x",BU$2-'Indicator Date hidden'!BV56)</f>
        <v>#REF!</v>
      </c>
      <c r="BV55" s="140" t="e">
        <f>IF('Indicator Date hidden'!BW56="x","x",BV$2-'Indicator Date hidden'!BW56)</f>
        <v>#REF!</v>
      </c>
      <c r="BW55" s="140" t="e">
        <f>IF('Indicator Date hidden'!BX56="x","x",BW$2-'Indicator Date hidden'!BX56)</f>
        <v>#REF!</v>
      </c>
      <c r="BX55" s="140" t="e">
        <f>IF('Indicator Date hidden'!BY56="x","x",BX$2-'Indicator Date hidden'!BY56)</f>
        <v>#REF!</v>
      </c>
      <c r="BY55" s="5" t="e">
        <f t="shared" si="5"/>
        <v>#REF!</v>
      </c>
      <c r="BZ55" s="141" t="e">
        <f t="shared" si="6"/>
        <v>#REF!</v>
      </c>
      <c r="CA55" s="5">
        <f t="shared" si="7"/>
        <v>0</v>
      </c>
      <c r="CB55" s="141" t="e">
        <f t="shared" si="8"/>
        <v>#REF!</v>
      </c>
      <c r="CC55" s="144" t="e">
        <f t="shared" si="9"/>
        <v>#REF!</v>
      </c>
    </row>
    <row r="56" spans="1:81" x14ac:dyDescent="0.3">
      <c r="A56" t="s">
        <v>100</v>
      </c>
      <c r="B56" s="140" t="e">
        <f>IF('Indicator Date hidden'!C57="x","x",B$2-'Indicator Date hidden'!C57)</f>
        <v>#REF!</v>
      </c>
      <c r="C56" s="140" t="e">
        <f>IF('Indicator Date hidden'!D57="x","x",C$2-'Indicator Date hidden'!D57)</f>
        <v>#REF!</v>
      </c>
      <c r="D56" s="140" t="e">
        <f>IF('Indicator Date hidden'!E57="x","x",D$2-'Indicator Date hidden'!E57)</f>
        <v>#REF!</v>
      </c>
      <c r="E56" s="140" t="e">
        <f>IF('Indicator Date hidden'!F57="x","x",E$2-'Indicator Date hidden'!F57)</f>
        <v>#REF!</v>
      </c>
      <c r="F56" s="140" t="e">
        <f>IF('Indicator Date hidden'!G57="x","x",F$2-'Indicator Date hidden'!G57)</f>
        <v>#REF!</v>
      </c>
      <c r="G56" s="140" t="e">
        <f>IF('Indicator Date hidden'!H57="x","x",G$2-'Indicator Date hidden'!H57)</f>
        <v>#REF!</v>
      </c>
      <c r="H56" s="140" t="e">
        <f>IF('Indicator Date hidden'!I57="x","x",H$2-'Indicator Date hidden'!I57)</f>
        <v>#REF!</v>
      </c>
      <c r="I56" s="140" t="e">
        <f>IF('Indicator Date hidden'!J57="x","x",I$2-'Indicator Date hidden'!J57)</f>
        <v>#REF!</v>
      </c>
      <c r="J56" s="140" t="e">
        <f>IF('Indicator Date hidden'!K57="x","x",J$2-'Indicator Date hidden'!K57)</f>
        <v>#REF!</v>
      </c>
      <c r="K56" s="140" t="e">
        <f>IF('Indicator Date hidden'!L57="x","x",K$2-'Indicator Date hidden'!L57)</f>
        <v>#REF!</v>
      </c>
      <c r="L56" s="140" t="e">
        <f>IF('Indicator Date hidden'!M57="x","x",L$2-'Indicator Date hidden'!M57)</f>
        <v>#REF!</v>
      </c>
      <c r="M56" s="140" t="e">
        <f>IF('Indicator Date hidden'!N57="x","x",M$2-'Indicator Date hidden'!N57)</f>
        <v>#REF!</v>
      </c>
      <c r="N56" s="140" t="e">
        <f>IF('Indicator Date hidden'!O57="x","x",N$2-'Indicator Date hidden'!O57)</f>
        <v>#REF!</v>
      </c>
      <c r="O56" s="140" t="e">
        <f>IF('Indicator Date hidden'!P57="x","x",O$2-'Indicator Date hidden'!P57)</f>
        <v>#REF!</v>
      </c>
      <c r="P56" s="140" t="e">
        <f>IF('Indicator Date hidden'!Q57="x","x",P$2-'Indicator Date hidden'!Q57)</f>
        <v>#REF!</v>
      </c>
      <c r="Q56" s="140" t="e">
        <f>IF('Indicator Date hidden'!R57="x","x",Q$2-'Indicator Date hidden'!R57)</f>
        <v>#REF!</v>
      </c>
      <c r="R56" s="140" t="e">
        <f>IF('Indicator Date hidden'!S57="x","x",R$2-'Indicator Date hidden'!S57)</f>
        <v>#REF!</v>
      </c>
      <c r="S56" s="140" t="e">
        <f>IF('Indicator Date hidden'!T57="x","x",S$2-'Indicator Date hidden'!T57)</f>
        <v>#REF!</v>
      </c>
      <c r="T56" s="140" t="e">
        <f>IF('Indicator Date hidden'!U57="x","x",T$2-'Indicator Date hidden'!U57)</f>
        <v>#REF!</v>
      </c>
      <c r="U56" s="140" t="e">
        <f>IF('Indicator Date hidden'!V57="x","x",U$2-'Indicator Date hidden'!V57)</f>
        <v>#REF!</v>
      </c>
      <c r="V56" s="140" t="e">
        <f>IF('Indicator Date hidden'!W57="x","x",V$2-'Indicator Date hidden'!W57)</f>
        <v>#REF!</v>
      </c>
      <c r="W56" s="140" t="e">
        <f>IF('Indicator Date hidden'!X57="x","x",W$2-'Indicator Date hidden'!X57)</f>
        <v>#REF!</v>
      </c>
      <c r="X56" s="140" t="e">
        <f>IF('Indicator Date hidden'!Y57="x","x",X$2-'Indicator Date hidden'!Y57)</f>
        <v>#REF!</v>
      </c>
      <c r="Y56" s="140" t="e">
        <f>IF('Indicator Date hidden'!Z57="x","x",Y$2-'Indicator Date hidden'!Z57)</f>
        <v>#REF!</v>
      </c>
      <c r="Z56" s="140" t="e">
        <f>IF('Indicator Date hidden'!AA57="x","x",Z$2-'Indicator Date hidden'!AA57)</f>
        <v>#REF!</v>
      </c>
      <c r="AA56" s="140" t="e">
        <f>IF('Indicator Date hidden'!AB57="x","x",AA$2-'Indicator Date hidden'!AB57)</f>
        <v>#REF!</v>
      </c>
      <c r="AB56" s="140" t="e">
        <f>IF('Indicator Date hidden'!AC57="x","x",AB$2-'Indicator Date hidden'!AC57)</f>
        <v>#REF!</v>
      </c>
      <c r="AC56" s="140" t="e">
        <f>IF('Indicator Date hidden'!AD57="x","x",AC$2-'Indicator Date hidden'!AD57)</f>
        <v>#REF!</v>
      </c>
      <c r="AD56" s="140" t="e">
        <f>IF('Indicator Date hidden'!AE57="x","x",AD$2-'Indicator Date hidden'!AE57)</f>
        <v>#REF!</v>
      </c>
      <c r="AE56" s="140" t="e">
        <f>IF('Indicator Date hidden'!AF57="x","x",AE$2-'Indicator Date hidden'!AF57)</f>
        <v>#REF!</v>
      </c>
      <c r="AF56" s="140" t="e">
        <f>IF('Indicator Date hidden'!AG57="x","x",AF$2-'Indicator Date hidden'!AG57)</f>
        <v>#REF!</v>
      </c>
      <c r="AG56" s="140" t="e">
        <f>IF('Indicator Date hidden'!AH57="x","x",AG$2-'Indicator Date hidden'!AH57)</f>
        <v>#REF!</v>
      </c>
      <c r="AH56" s="140" t="e">
        <f>IF('Indicator Date hidden'!AI57="x","x",AH$2-'Indicator Date hidden'!AI57)</f>
        <v>#REF!</v>
      </c>
      <c r="AI56" s="140" t="e">
        <f>IF('Indicator Date hidden'!AJ57="x","x",AI$2-'Indicator Date hidden'!AJ57)</f>
        <v>#REF!</v>
      </c>
      <c r="AJ56" s="140" t="e">
        <f>IF('Indicator Date hidden'!AK57="x","x",AJ$2-'Indicator Date hidden'!AK57)</f>
        <v>#REF!</v>
      </c>
      <c r="AK56" s="140" t="e">
        <f>IF('Indicator Date hidden'!AL57="x","x",AK$2-'Indicator Date hidden'!AL57)</f>
        <v>#REF!</v>
      </c>
      <c r="AL56" s="140" t="e">
        <f>IF('Indicator Date hidden'!AM57="x","x",AL$2-'Indicator Date hidden'!AM57)</f>
        <v>#REF!</v>
      </c>
      <c r="AM56" s="140" t="e">
        <f>IF('Indicator Date hidden'!AN57="x","x",AM$2-'Indicator Date hidden'!AN57)</f>
        <v>#REF!</v>
      </c>
      <c r="AN56" s="140" t="e">
        <f>IF('Indicator Date hidden'!AO57="x","x",AN$2-'Indicator Date hidden'!AO57)</f>
        <v>#REF!</v>
      </c>
      <c r="AO56" s="140" t="e">
        <f>IF('Indicator Date hidden'!AP57="x","x",AO$2-'Indicator Date hidden'!AP57)</f>
        <v>#REF!</v>
      </c>
      <c r="AP56" s="140" t="e">
        <f>IF('Indicator Date hidden'!AQ57="x","x",AP$2-'Indicator Date hidden'!AQ57)</f>
        <v>#REF!</v>
      </c>
      <c r="AQ56" s="140" t="e">
        <f>IF('Indicator Date hidden'!AR57="x","x",AQ$2-'Indicator Date hidden'!AR57)</f>
        <v>#REF!</v>
      </c>
      <c r="AR56" s="140" t="e">
        <f>IF('Indicator Date hidden'!AS57="x","x",AR$2-'Indicator Date hidden'!AS57)</f>
        <v>#REF!</v>
      </c>
      <c r="AS56" s="140" t="e">
        <f>IF('Indicator Date hidden'!AT57="x","x",AS$2-'Indicator Date hidden'!AT57)</f>
        <v>#REF!</v>
      </c>
      <c r="AT56" s="140" t="e">
        <f>IF('Indicator Date hidden'!AU57="x","x",AT$2-'Indicator Date hidden'!AU57)</f>
        <v>#REF!</v>
      </c>
      <c r="AU56" s="140" t="e">
        <f>IF('Indicator Date hidden'!AV57="x","x",AU$2-'Indicator Date hidden'!AV57)</f>
        <v>#REF!</v>
      </c>
      <c r="AV56" s="140" t="e">
        <f>IF('Indicator Date hidden'!AW57="x","x",AV$2-'Indicator Date hidden'!AW57)</f>
        <v>#REF!</v>
      </c>
      <c r="AW56" s="140" t="e">
        <f>IF('Indicator Date hidden'!AX57="x","x",AW$2-'Indicator Date hidden'!AX57)</f>
        <v>#REF!</v>
      </c>
      <c r="AX56" s="140" t="e">
        <f>IF('Indicator Date hidden'!AY57="x","x",AX$2-'Indicator Date hidden'!AY57)</f>
        <v>#REF!</v>
      </c>
      <c r="AY56" s="140" t="e">
        <f>IF('Indicator Date hidden'!AZ57="x","x",AY$2-'Indicator Date hidden'!AZ57)</f>
        <v>#REF!</v>
      </c>
      <c r="AZ56" s="140" t="e">
        <f>IF('Indicator Date hidden'!BA57="x","x",AZ$2-'Indicator Date hidden'!BA57)</f>
        <v>#REF!</v>
      </c>
      <c r="BA56" s="140" t="e">
        <f>IF('Indicator Date hidden'!BB57="x","x",BA$2-'Indicator Date hidden'!BB57)</f>
        <v>#REF!</v>
      </c>
      <c r="BB56" s="140" t="e">
        <f>IF('Indicator Date hidden'!BC57="x","x",BB$2-'Indicator Date hidden'!BC57)</f>
        <v>#REF!</v>
      </c>
      <c r="BC56" s="140" t="e">
        <f>IF('Indicator Date hidden'!BD57="x","x",BC$2-'Indicator Date hidden'!BD57)</f>
        <v>#REF!</v>
      </c>
      <c r="BD56" s="140" t="e">
        <f>IF('Indicator Date hidden'!BE57="x","x",BD$2-'Indicator Date hidden'!BE57)</f>
        <v>#REF!</v>
      </c>
      <c r="BE56" s="140" t="e">
        <f>IF('Indicator Date hidden'!BF57="x","x",BE$2-'Indicator Date hidden'!BF57)</f>
        <v>#REF!</v>
      </c>
      <c r="BF56" s="140" t="e">
        <f>IF('Indicator Date hidden'!BG57="x","x",BF$2-'Indicator Date hidden'!BG57)</f>
        <v>#REF!</v>
      </c>
      <c r="BG56" s="140" t="e">
        <f>IF('Indicator Date hidden'!BH57="x","x",BG$2-'Indicator Date hidden'!BH57)</f>
        <v>#REF!</v>
      </c>
      <c r="BH56" s="140" t="e">
        <f>IF('Indicator Date hidden'!BI57="x","x",BH$2-'Indicator Date hidden'!BI57)</f>
        <v>#REF!</v>
      </c>
      <c r="BI56" s="140" t="e">
        <f>IF('Indicator Date hidden'!BJ57="x","x",BI$2-'Indicator Date hidden'!BJ57)</f>
        <v>#REF!</v>
      </c>
      <c r="BJ56" s="140" t="e">
        <f>IF('Indicator Date hidden'!BK57="x","x",BJ$2-'Indicator Date hidden'!BK57)</f>
        <v>#REF!</v>
      </c>
      <c r="BK56" s="140" t="e">
        <f>IF('Indicator Date hidden'!BL57="x","x",BK$2-'Indicator Date hidden'!BL57)</f>
        <v>#REF!</v>
      </c>
      <c r="BL56" s="140" t="e">
        <f>IF('Indicator Date hidden'!BM57="x","x",BL$2-'Indicator Date hidden'!BM57)</f>
        <v>#REF!</v>
      </c>
      <c r="BM56" s="140" t="e">
        <f>IF('Indicator Date hidden'!BN57="x","x",BM$2-'Indicator Date hidden'!BN57)</f>
        <v>#REF!</v>
      </c>
      <c r="BN56" s="140" t="e">
        <f>IF('Indicator Date hidden'!BO57="x","x",BN$2-'Indicator Date hidden'!BO57)</f>
        <v>#REF!</v>
      </c>
      <c r="BO56" s="140" t="e">
        <f>IF('Indicator Date hidden'!BP57="x","x",BO$2-'Indicator Date hidden'!BP57)</f>
        <v>#REF!</v>
      </c>
      <c r="BP56" s="140" t="e">
        <f>IF('Indicator Date hidden'!BQ57="x","x",BP$2-'Indicator Date hidden'!BQ57)</f>
        <v>#REF!</v>
      </c>
      <c r="BQ56" s="140" t="e">
        <f>IF('Indicator Date hidden'!BR57="x","x",BQ$2-'Indicator Date hidden'!BR57)</f>
        <v>#REF!</v>
      </c>
      <c r="BR56" s="140" t="e">
        <f>IF('Indicator Date hidden'!BS57="x","x",BR$2-'Indicator Date hidden'!BS57)</f>
        <v>#REF!</v>
      </c>
      <c r="BS56" s="140" t="e">
        <f>IF('Indicator Date hidden'!BT57="x","x",BS$2-'Indicator Date hidden'!BT57)</f>
        <v>#REF!</v>
      </c>
      <c r="BT56" s="140" t="e">
        <f>IF('Indicator Date hidden'!BU57="x","x",BT$2-'Indicator Date hidden'!BU57)</f>
        <v>#REF!</v>
      </c>
      <c r="BU56" s="140" t="e">
        <f>IF('Indicator Date hidden'!BV57="x","x",BU$2-'Indicator Date hidden'!BV57)</f>
        <v>#REF!</v>
      </c>
      <c r="BV56" s="140" t="e">
        <f>IF('Indicator Date hidden'!BW57="x","x",BV$2-'Indicator Date hidden'!BW57)</f>
        <v>#REF!</v>
      </c>
      <c r="BW56" s="140" t="e">
        <f>IF('Indicator Date hidden'!BX57="x","x",BW$2-'Indicator Date hidden'!BX57)</f>
        <v>#REF!</v>
      </c>
      <c r="BX56" s="140" t="e">
        <f>IF('Indicator Date hidden'!BY57="x","x",BX$2-'Indicator Date hidden'!BY57)</f>
        <v>#REF!</v>
      </c>
      <c r="BY56" s="5" t="e">
        <f t="shared" si="5"/>
        <v>#REF!</v>
      </c>
      <c r="BZ56" s="141" t="e">
        <f t="shared" si="6"/>
        <v>#REF!</v>
      </c>
      <c r="CA56" s="5">
        <f t="shared" si="7"/>
        <v>0</v>
      </c>
      <c r="CB56" s="141" t="e">
        <f t="shared" si="8"/>
        <v>#REF!</v>
      </c>
      <c r="CC56" s="144" t="e">
        <f t="shared" si="9"/>
        <v>#REF!</v>
      </c>
    </row>
    <row r="57" spans="1:81" x14ac:dyDescent="0.3">
      <c r="A57" t="s">
        <v>102</v>
      </c>
      <c r="B57" s="140" t="e">
        <f>IF('Indicator Date hidden'!C58="x","x",B$2-'Indicator Date hidden'!C58)</f>
        <v>#REF!</v>
      </c>
      <c r="C57" s="140" t="e">
        <f>IF('Indicator Date hidden'!D58="x","x",C$2-'Indicator Date hidden'!D58)</f>
        <v>#REF!</v>
      </c>
      <c r="D57" s="140" t="e">
        <f>IF('Indicator Date hidden'!E58="x","x",D$2-'Indicator Date hidden'!E58)</f>
        <v>#REF!</v>
      </c>
      <c r="E57" s="140" t="e">
        <f>IF('Indicator Date hidden'!F58="x","x",E$2-'Indicator Date hidden'!F58)</f>
        <v>#REF!</v>
      </c>
      <c r="F57" s="140" t="e">
        <f>IF('Indicator Date hidden'!G58="x","x",F$2-'Indicator Date hidden'!G58)</f>
        <v>#REF!</v>
      </c>
      <c r="G57" s="140" t="e">
        <f>IF('Indicator Date hidden'!H58="x","x",G$2-'Indicator Date hidden'!H58)</f>
        <v>#REF!</v>
      </c>
      <c r="H57" s="140" t="e">
        <f>IF('Indicator Date hidden'!I58="x","x",H$2-'Indicator Date hidden'!I58)</f>
        <v>#REF!</v>
      </c>
      <c r="I57" s="140" t="e">
        <f>IF('Indicator Date hidden'!J58="x","x",I$2-'Indicator Date hidden'!J58)</f>
        <v>#REF!</v>
      </c>
      <c r="J57" s="140" t="e">
        <f>IF('Indicator Date hidden'!K58="x","x",J$2-'Indicator Date hidden'!K58)</f>
        <v>#REF!</v>
      </c>
      <c r="K57" s="140" t="e">
        <f>IF('Indicator Date hidden'!L58="x","x",K$2-'Indicator Date hidden'!L58)</f>
        <v>#REF!</v>
      </c>
      <c r="L57" s="140" t="e">
        <f>IF('Indicator Date hidden'!M58="x","x",L$2-'Indicator Date hidden'!M58)</f>
        <v>#REF!</v>
      </c>
      <c r="M57" s="140" t="e">
        <f>IF('Indicator Date hidden'!N58="x","x",M$2-'Indicator Date hidden'!N58)</f>
        <v>#REF!</v>
      </c>
      <c r="N57" s="140" t="e">
        <f>IF('Indicator Date hidden'!O58="x","x",N$2-'Indicator Date hidden'!O58)</f>
        <v>#REF!</v>
      </c>
      <c r="O57" s="140" t="e">
        <f>IF('Indicator Date hidden'!P58="x","x",O$2-'Indicator Date hidden'!P58)</f>
        <v>#REF!</v>
      </c>
      <c r="P57" s="140" t="e">
        <f>IF('Indicator Date hidden'!Q58="x","x",P$2-'Indicator Date hidden'!Q58)</f>
        <v>#REF!</v>
      </c>
      <c r="Q57" s="140" t="e">
        <f>IF('Indicator Date hidden'!R58="x","x",Q$2-'Indicator Date hidden'!R58)</f>
        <v>#REF!</v>
      </c>
      <c r="R57" s="140" t="e">
        <f>IF('Indicator Date hidden'!S58="x","x",R$2-'Indicator Date hidden'!S58)</f>
        <v>#REF!</v>
      </c>
      <c r="S57" s="140" t="e">
        <f>IF('Indicator Date hidden'!T58="x","x",S$2-'Indicator Date hidden'!T58)</f>
        <v>#REF!</v>
      </c>
      <c r="T57" s="140" t="e">
        <f>IF('Indicator Date hidden'!U58="x","x",T$2-'Indicator Date hidden'!U58)</f>
        <v>#REF!</v>
      </c>
      <c r="U57" s="140" t="e">
        <f>IF('Indicator Date hidden'!V58="x","x",U$2-'Indicator Date hidden'!V58)</f>
        <v>#REF!</v>
      </c>
      <c r="V57" s="140" t="e">
        <f>IF('Indicator Date hidden'!W58="x","x",V$2-'Indicator Date hidden'!W58)</f>
        <v>#REF!</v>
      </c>
      <c r="W57" s="140" t="e">
        <f>IF('Indicator Date hidden'!X58="x","x",W$2-'Indicator Date hidden'!X58)</f>
        <v>#REF!</v>
      </c>
      <c r="X57" s="140" t="e">
        <f>IF('Indicator Date hidden'!Y58="x","x",X$2-'Indicator Date hidden'!Y58)</f>
        <v>#REF!</v>
      </c>
      <c r="Y57" s="140" t="e">
        <f>IF('Indicator Date hidden'!Z58="x","x",Y$2-'Indicator Date hidden'!Z58)</f>
        <v>#REF!</v>
      </c>
      <c r="Z57" s="140" t="e">
        <f>IF('Indicator Date hidden'!AA58="x","x",Z$2-'Indicator Date hidden'!AA58)</f>
        <v>#REF!</v>
      </c>
      <c r="AA57" s="140" t="e">
        <f>IF('Indicator Date hidden'!AB58="x","x",AA$2-'Indicator Date hidden'!AB58)</f>
        <v>#REF!</v>
      </c>
      <c r="AB57" s="140" t="e">
        <f>IF('Indicator Date hidden'!AC58="x","x",AB$2-'Indicator Date hidden'!AC58)</f>
        <v>#REF!</v>
      </c>
      <c r="AC57" s="140" t="e">
        <f>IF('Indicator Date hidden'!AD58="x","x",AC$2-'Indicator Date hidden'!AD58)</f>
        <v>#REF!</v>
      </c>
      <c r="AD57" s="140" t="e">
        <f>IF('Indicator Date hidden'!AE58="x","x",AD$2-'Indicator Date hidden'!AE58)</f>
        <v>#REF!</v>
      </c>
      <c r="AE57" s="140" t="e">
        <f>IF('Indicator Date hidden'!AF58="x","x",AE$2-'Indicator Date hidden'!AF58)</f>
        <v>#REF!</v>
      </c>
      <c r="AF57" s="140" t="e">
        <f>IF('Indicator Date hidden'!AG58="x","x",AF$2-'Indicator Date hidden'!AG58)</f>
        <v>#REF!</v>
      </c>
      <c r="AG57" s="140" t="e">
        <f>IF('Indicator Date hidden'!AH58="x","x",AG$2-'Indicator Date hidden'!AH58)</f>
        <v>#REF!</v>
      </c>
      <c r="AH57" s="140" t="e">
        <f>IF('Indicator Date hidden'!AI58="x","x",AH$2-'Indicator Date hidden'!AI58)</f>
        <v>#REF!</v>
      </c>
      <c r="AI57" s="140" t="e">
        <f>IF('Indicator Date hidden'!AJ58="x","x",AI$2-'Indicator Date hidden'!AJ58)</f>
        <v>#REF!</v>
      </c>
      <c r="AJ57" s="140" t="e">
        <f>IF('Indicator Date hidden'!AK58="x","x",AJ$2-'Indicator Date hidden'!AK58)</f>
        <v>#REF!</v>
      </c>
      <c r="AK57" s="140" t="e">
        <f>IF('Indicator Date hidden'!AL58="x","x",AK$2-'Indicator Date hidden'!AL58)</f>
        <v>#REF!</v>
      </c>
      <c r="AL57" s="140" t="e">
        <f>IF('Indicator Date hidden'!AM58="x","x",AL$2-'Indicator Date hidden'!AM58)</f>
        <v>#REF!</v>
      </c>
      <c r="AM57" s="140" t="e">
        <f>IF('Indicator Date hidden'!AN58="x","x",AM$2-'Indicator Date hidden'!AN58)</f>
        <v>#REF!</v>
      </c>
      <c r="AN57" s="140" t="e">
        <f>IF('Indicator Date hidden'!AO58="x","x",AN$2-'Indicator Date hidden'!AO58)</f>
        <v>#REF!</v>
      </c>
      <c r="AO57" s="140" t="e">
        <f>IF('Indicator Date hidden'!AP58="x","x",AO$2-'Indicator Date hidden'!AP58)</f>
        <v>#REF!</v>
      </c>
      <c r="AP57" s="140" t="e">
        <f>IF('Indicator Date hidden'!AQ58="x","x",AP$2-'Indicator Date hidden'!AQ58)</f>
        <v>#REF!</v>
      </c>
      <c r="AQ57" s="140" t="e">
        <f>IF('Indicator Date hidden'!AR58="x","x",AQ$2-'Indicator Date hidden'!AR58)</f>
        <v>#REF!</v>
      </c>
      <c r="AR57" s="140" t="e">
        <f>IF('Indicator Date hidden'!AS58="x","x",AR$2-'Indicator Date hidden'!AS58)</f>
        <v>#REF!</v>
      </c>
      <c r="AS57" s="140" t="e">
        <f>IF('Indicator Date hidden'!AT58="x","x",AS$2-'Indicator Date hidden'!AT58)</f>
        <v>#REF!</v>
      </c>
      <c r="AT57" s="140" t="e">
        <f>IF('Indicator Date hidden'!AU58="x","x",AT$2-'Indicator Date hidden'!AU58)</f>
        <v>#REF!</v>
      </c>
      <c r="AU57" s="140" t="e">
        <f>IF('Indicator Date hidden'!AV58="x","x",AU$2-'Indicator Date hidden'!AV58)</f>
        <v>#REF!</v>
      </c>
      <c r="AV57" s="140" t="e">
        <f>IF('Indicator Date hidden'!AW58="x","x",AV$2-'Indicator Date hidden'!AW58)</f>
        <v>#REF!</v>
      </c>
      <c r="AW57" s="140" t="e">
        <f>IF('Indicator Date hidden'!AX58="x","x",AW$2-'Indicator Date hidden'!AX58)</f>
        <v>#REF!</v>
      </c>
      <c r="AX57" s="140" t="e">
        <f>IF('Indicator Date hidden'!AY58="x","x",AX$2-'Indicator Date hidden'!AY58)</f>
        <v>#REF!</v>
      </c>
      <c r="AY57" s="140" t="e">
        <f>IF('Indicator Date hidden'!AZ58="x","x",AY$2-'Indicator Date hidden'!AZ58)</f>
        <v>#REF!</v>
      </c>
      <c r="AZ57" s="140" t="e">
        <f>IF('Indicator Date hidden'!BA58="x","x",AZ$2-'Indicator Date hidden'!BA58)</f>
        <v>#REF!</v>
      </c>
      <c r="BA57" s="140" t="e">
        <f>IF('Indicator Date hidden'!BB58="x","x",BA$2-'Indicator Date hidden'!BB58)</f>
        <v>#REF!</v>
      </c>
      <c r="BB57" s="140" t="e">
        <f>IF('Indicator Date hidden'!BC58="x","x",BB$2-'Indicator Date hidden'!BC58)</f>
        <v>#REF!</v>
      </c>
      <c r="BC57" s="140" t="e">
        <f>IF('Indicator Date hidden'!BD58="x","x",BC$2-'Indicator Date hidden'!BD58)</f>
        <v>#REF!</v>
      </c>
      <c r="BD57" s="140" t="e">
        <f>IF('Indicator Date hidden'!BE58="x","x",BD$2-'Indicator Date hidden'!BE58)</f>
        <v>#REF!</v>
      </c>
      <c r="BE57" s="140" t="e">
        <f>IF('Indicator Date hidden'!BF58="x","x",BE$2-'Indicator Date hidden'!BF58)</f>
        <v>#REF!</v>
      </c>
      <c r="BF57" s="140" t="e">
        <f>IF('Indicator Date hidden'!BG58="x","x",BF$2-'Indicator Date hidden'!BG58)</f>
        <v>#REF!</v>
      </c>
      <c r="BG57" s="140" t="e">
        <f>IF('Indicator Date hidden'!BH58="x","x",BG$2-'Indicator Date hidden'!BH58)</f>
        <v>#REF!</v>
      </c>
      <c r="BH57" s="140" t="e">
        <f>IF('Indicator Date hidden'!BI58="x","x",BH$2-'Indicator Date hidden'!BI58)</f>
        <v>#REF!</v>
      </c>
      <c r="BI57" s="140" t="e">
        <f>IF('Indicator Date hidden'!BJ58="x","x",BI$2-'Indicator Date hidden'!BJ58)</f>
        <v>#REF!</v>
      </c>
      <c r="BJ57" s="140" t="e">
        <f>IF('Indicator Date hidden'!BK58="x","x",BJ$2-'Indicator Date hidden'!BK58)</f>
        <v>#REF!</v>
      </c>
      <c r="BK57" s="140" t="e">
        <f>IF('Indicator Date hidden'!BL58="x","x",BK$2-'Indicator Date hidden'!BL58)</f>
        <v>#REF!</v>
      </c>
      <c r="BL57" s="140" t="e">
        <f>IF('Indicator Date hidden'!BM58="x","x",BL$2-'Indicator Date hidden'!BM58)</f>
        <v>#REF!</v>
      </c>
      <c r="BM57" s="140" t="e">
        <f>IF('Indicator Date hidden'!BN58="x","x",BM$2-'Indicator Date hidden'!BN58)</f>
        <v>#REF!</v>
      </c>
      <c r="BN57" s="140" t="e">
        <f>IF('Indicator Date hidden'!BO58="x","x",BN$2-'Indicator Date hidden'!BO58)</f>
        <v>#REF!</v>
      </c>
      <c r="BO57" s="140" t="e">
        <f>IF('Indicator Date hidden'!BP58="x","x",BO$2-'Indicator Date hidden'!BP58)</f>
        <v>#REF!</v>
      </c>
      <c r="BP57" s="140" t="e">
        <f>IF('Indicator Date hidden'!BQ58="x","x",BP$2-'Indicator Date hidden'!BQ58)</f>
        <v>#REF!</v>
      </c>
      <c r="BQ57" s="140" t="e">
        <f>IF('Indicator Date hidden'!BR58="x","x",BQ$2-'Indicator Date hidden'!BR58)</f>
        <v>#REF!</v>
      </c>
      <c r="BR57" s="140" t="e">
        <f>IF('Indicator Date hidden'!BS58="x","x",BR$2-'Indicator Date hidden'!BS58)</f>
        <v>#REF!</v>
      </c>
      <c r="BS57" s="140" t="e">
        <f>IF('Indicator Date hidden'!BT58="x","x",BS$2-'Indicator Date hidden'!BT58)</f>
        <v>#REF!</v>
      </c>
      <c r="BT57" s="140" t="e">
        <f>IF('Indicator Date hidden'!BU58="x","x",BT$2-'Indicator Date hidden'!BU58)</f>
        <v>#REF!</v>
      </c>
      <c r="BU57" s="140" t="e">
        <f>IF('Indicator Date hidden'!BV58="x","x",BU$2-'Indicator Date hidden'!BV58)</f>
        <v>#REF!</v>
      </c>
      <c r="BV57" s="140" t="e">
        <f>IF('Indicator Date hidden'!BW58="x","x",BV$2-'Indicator Date hidden'!BW58)</f>
        <v>#REF!</v>
      </c>
      <c r="BW57" s="140" t="e">
        <f>IF('Indicator Date hidden'!BX58="x","x",BW$2-'Indicator Date hidden'!BX58)</f>
        <v>#REF!</v>
      </c>
      <c r="BX57" s="140" t="e">
        <f>IF('Indicator Date hidden'!BY58="x","x",BX$2-'Indicator Date hidden'!BY58)</f>
        <v>#REF!</v>
      </c>
      <c r="BY57" s="5" t="e">
        <f t="shared" si="5"/>
        <v>#REF!</v>
      </c>
      <c r="BZ57" s="141" t="e">
        <f t="shared" si="6"/>
        <v>#REF!</v>
      </c>
      <c r="CA57" s="5">
        <f t="shared" si="7"/>
        <v>0</v>
      </c>
      <c r="CB57" s="141" t="e">
        <f t="shared" si="8"/>
        <v>#REF!</v>
      </c>
      <c r="CC57" s="144" t="e">
        <f t="shared" si="9"/>
        <v>#REF!</v>
      </c>
    </row>
    <row r="58" spans="1:81" x14ac:dyDescent="0.3">
      <c r="A58" t="s">
        <v>308</v>
      </c>
      <c r="B58" s="140" t="e">
        <f>IF('Indicator Date hidden'!C59="x","x",B$2-'Indicator Date hidden'!C59)</f>
        <v>#REF!</v>
      </c>
      <c r="C58" s="140" t="e">
        <f>IF('Indicator Date hidden'!D59="x","x",C$2-'Indicator Date hidden'!D59)</f>
        <v>#REF!</v>
      </c>
      <c r="D58" s="140" t="e">
        <f>IF('Indicator Date hidden'!E59="x","x",D$2-'Indicator Date hidden'!E59)</f>
        <v>#REF!</v>
      </c>
      <c r="E58" s="140" t="e">
        <f>IF('Indicator Date hidden'!F59="x","x",E$2-'Indicator Date hidden'!F59)</f>
        <v>#REF!</v>
      </c>
      <c r="F58" s="140" t="e">
        <f>IF('Indicator Date hidden'!G59="x","x",F$2-'Indicator Date hidden'!G59)</f>
        <v>#REF!</v>
      </c>
      <c r="G58" s="140" t="e">
        <f>IF('Indicator Date hidden'!H59="x","x",G$2-'Indicator Date hidden'!H59)</f>
        <v>#REF!</v>
      </c>
      <c r="H58" s="140" t="e">
        <f>IF('Indicator Date hidden'!I59="x","x",H$2-'Indicator Date hidden'!I59)</f>
        <v>#REF!</v>
      </c>
      <c r="I58" s="140" t="e">
        <f>IF('Indicator Date hidden'!J59="x","x",I$2-'Indicator Date hidden'!J59)</f>
        <v>#REF!</v>
      </c>
      <c r="J58" s="140" t="e">
        <f>IF('Indicator Date hidden'!K59="x","x",J$2-'Indicator Date hidden'!K59)</f>
        <v>#REF!</v>
      </c>
      <c r="K58" s="140" t="e">
        <f>IF('Indicator Date hidden'!L59="x","x",K$2-'Indicator Date hidden'!L59)</f>
        <v>#REF!</v>
      </c>
      <c r="L58" s="140" t="e">
        <f>IF('Indicator Date hidden'!M59="x","x",L$2-'Indicator Date hidden'!M59)</f>
        <v>#REF!</v>
      </c>
      <c r="M58" s="140" t="e">
        <f>IF('Indicator Date hidden'!N59="x","x",M$2-'Indicator Date hidden'!N59)</f>
        <v>#REF!</v>
      </c>
      <c r="N58" s="140" t="e">
        <f>IF('Indicator Date hidden'!O59="x","x",N$2-'Indicator Date hidden'!O59)</f>
        <v>#REF!</v>
      </c>
      <c r="O58" s="140" t="e">
        <f>IF('Indicator Date hidden'!P59="x","x",O$2-'Indicator Date hidden'!P59)</f>
        <v>#REF!</v>
      </c>
      <c r="P58" s="140" t="e">
        <f>IF('Indicator Date hidden'!Q59="x","x",P$2-'Indicator Date hidden'!Q59)</f>
        <v>#REF!</v>
      </c>
      <c r="Q58" s="140" t="e">
        <f>IF('Indicator Date hidden'!R59="x","x",Q$2-'Indicator Date hidden'!R59)</f>
        <v>#REF!</v>
      </c>
      <c r="R58" s="140" t="e">
        <f>IF('Indicator Date hidden'!S59="x","x",R$2-'Indicator Date hidden'!S59)</f>
        <v>#REF!</v>
      </c>
      <c r="S58" s="140" t="e">
        <f>IF('Indicator Date hidden'!T59="x","x",S$2-'Indicator Date hidden'!T59)</f>
        <v>#REF!</v>
      </c>
      <c r="T58" s="140" t="e">
        <f>IF('Indicator Date hidden'!U59="x","x",T$2-'Indicator Date hidden'!U59)</f>
        <v>#REF!</v>
      </c>
      <c r="U58" s="140" t="e">
        <f>IF('Indicator Date hidden'!V59="x","x",U$2-'Indicator Date hidden'!V59)</f>
        <v>#REF!</v>
      </c>
      <c r="V58" s="140" t="e">
        <f>IF('Indicator Date hidden'!W59="x","x",V$2-'Indicator Date hidden'!W59)</f>
        <v>#REF!</v>
      </c>
      <c r="W58" s="140" t="e">
        <f>IF('Indicator Date hidden'!X59="x","x",W$2-'Indicator Date hidden'!X59)</f>
        <v>#REF!</v>
      </c>
      <c r="X58" s="140" t="e">
        <f>IF('Indicator Date hidden'!Y59="x","x",X$2-'Indicator Date hidden'!Y59)</f>
        <v>#REF!</v>
      </c>
      <c r="Y58" s="140" t="e">
        <f>IF('Indicator Date hidden'!Z59="x","x",Y$2-'Indicator Date hidden'!Z59)</f>
        <v>#REF!</v>
      </c>
      <c r="Z58" s="140" t="e">
        <f>IF('Indicator Date hidden'!AA59="x","x",Z$2-'Indicator Date hidden'!AA59)</f>
        <v>#REF!</v>
      </c>
      <c r="AA58" s="140" t="e">
        <f>IF('Indicator Date hidden'!AB59="x","x",AA$2-'Indicator Date hidden'!AB59)</f>
        <v>#REF!</v>
      </c>
      <c r="AB58" s="140" t="e">
        <f>IF('Indicator Date hidden'!AC59="x","x",AB$2-'Indicator Date hidden'!AC59)</f>
        <v>#REF!</v>
      </c>
      <c r="AC58" s="140" t="e">
        <f>IF('Indicator Date hidden'!AD59="x","x",AC$2-'Indicator Date hidden'!AD59)</f>
        <v>#REF!</v>
      </c>
      <c r="AD58" s="140" t="e">
        <f>IF('Indicator Date hidden'!AE59="x","x",AD$2-'Indicator Date hidden'!AE59)</f>
        <v>#REF!</v>
      </c>
      <c r="AE58" s="140" t="e">
        <f>IF('Indicator Date hidden'!AF59="x","x",AE$2-'Indicator Date hidden'!AF59)</f>
        <v>#REF!</v>
      </c>
      <c r="AF58" s="140" t="e">
        <f>IF('Indicator Date hidden'!AG59="x","x",AF$2-'Indicator Date hidden'!AG59)</f>
        <v>#REF!</v>
      </c>
      <c r="AG58" s="140" t="e">
        <f>IF('Indicator Date hidden'!AH59="x","x",AG$2-'Indicator Date hidden'!AH59)</f>
        <v>#REF!</v>
      </c>
      <c r="AH58" s="140" t="e">
        <f>IF('Indicator Date hidden'!AI59="x","x",AH$2-'Indicator Date hidden'!AI59)</f>
        <v>#REF!</v>
      </c>
      <c r="AI58" s="140" t="e">
        <f>IF('Indicator Date hidden'!AJ59="x","x",AI$2-'Indicator Date hidden'!AJ59)</f>
        <v>#REF!</v>
      </c>
      <c r="AJ58" s="140" t="e">
        <f>IF('Indicator Date hidden'!AK59="x","x",AJ$2-'Indicator Date hidden'!AK59)</f>
        <v>#REF!</v>
      </c>
      <c r="AK58" s="140" t="e">
        <f>IF('Indicator Date hidden'!AL59="x","x",AK$2-'Indicator Date hidden'!AL59)</f>
        <v>#REF!</v>
      </c>
      <c r="AL58" s="140" t="e">
        <f>IF('Indicator Date hidden'!AM59="x","x",AL$2-'Indicator Date hidden'!AM59)</f>
        <v>#REF!</v>
      </c>
      <c r="AM58" s="140" t="e">
        <f>IF('Indicator Date hidden'!AN59="x","x",AM$2-'Indicator Date hidden'!AN59)</f>
        <v>#REF!</v>
      </c>
      <c r="AN58" s="140" t="e">
        <f>IF('Indicator Date hidden'!AO59="x","x",AN$2-'Indicator Date hidden'!AO59)</f>
        <v>#REF!</v>
      </c>
      <c r="AO58" s="140" t="e">
        <f>IF('Indicator Date hidden'!AP59="x","x",AO$2-'Indicator Date hidden'!AP59)</f>
        <v>#REF!</v>
      </c>
      <c r="AP58" s="140" t="e">
        <f>IF('Indicator Date hidden'!AQ59="x","x",AP$2-'Indicator Date hidden'!AQ59)</f>
        <v>#REF!</v>
      </c>
      <c r="AQ58" s="140" t="e">
        <f>IF('Indicator Date hidden'!AR59="x","x",AQ$2-'Indicator Date hidden'!AR59)</f>
        <v>#REF!</v>
      </c>
      <c r="AR58" s="140" t="e">
        <f>IF('Indicator Date hidden'!AS59="x","x",AR$2-'Indicator Date hidden'!AS59)</f>
        <v>#REF!</v>
      </c>
      <c r="AS58" s="140" t="e">
        <f>IF('Indicator Date hidden'!AT59="x","x",AS$2-'Indicator Date hidden'!AT59)</f>
        <v>#REF!</v>
      </c>
      <c r="AT58" s="140" t="e">
        <f>IF('Indicator Date hidden'!AU59="x","x",AT$2-'Indicator Date hidden'!AU59)</f>
        <v>#REF!</v>
      </c>
      <c r="AU58" s="140" t="e">
        <f>IF('Indicator Date hidden'!AV59="x","x",AU$2-'Indicator Date hidden'!AV59)</f>
        <v>#REF!</v>
      </c>
      <c r="AV58" s="140" t="e">
        <f>IF('Indicator Date hidden'!AW59="x","x",AV$2-'Indicator Date hidden'!AW59)</f>
        <v>#REF!</v>
      </c>
      <c r="AW58" s="140" t="e">
        <f>IF('Indicator Date hidden'!AX59="x","x",AW$2-'Indicator Date hidden'!AX59)</f>
        <v>#REF!</v>
      </c>
      <c r="AX58" s="140" t="e">
        <f>IF('Indicator Date hidden'!AY59="x","x",AX$2-'Indicator Date hidden'!AY59)</f>
        <v>#REF!</v>
      </c>
      <c r="AY58" s="140" t="e">
        <f>IF('Indicator Date hidden'!AZ59="x","x",AY$2-'Indicator Date hidden'!AZ59)</f>
        <v>#REF!</v>
      </c>
      <c r="AZ58" s="140" t="e">
        <f>IF('Indicator Date hidden'!BA59="x","x",AZ$2-'Indicator Date hidden'!BA59)</f>
        <v>#REF!</v>
      </c>
      <c r="BA58" s="140" t="e">
        <f>IF('Indicator Date hidden'!BB59="x","x",BA$2-'Indicator Date hidden'!BB59)</f>
        <v>#REF!</v>
      </c>
      <c r="BB58" s="140" t="e">
        <f>IF('Indicator Date hidden'!BC59="x","x",BB$2-'Indicator Date hidden'!BC59)</f>
        <v>#REF!</v>
      </c>
      <c r="BC58" s="140" t="e">
        <f>IF('Indicator Date hidden'!BD59="x","x",BC$2-'Indicator Date hidden'!BD59)</f>
        <v>#REF!</v>
      </c>
      <c r="BD58" s="140" t="e">
        <f>IF('Indicator Date hidden'!BE59="x","x",BD$2-'Indicator Date hidden'!BE59)</f>
        <v>#REF!</v>
      </c>
      <c r="BE58" s="140" t="e">
        <f>IF('Indicator Date hidden'!BF59="x","x",BE$2-'Indicator Date hidden'!BF59)</f>
        <v>#REF!</v>
      </c>
      <c r="BF58" s="140" t="e">
        <f>IF('Indicator Date hidden'!BG59="x","x",BF$2-'Indicator Date hidden'!BG59)</f>
        <v>#REF!</v>
      </c>
      <c r="BG58" s="140" t="e">
        <f>IF('Indicator Date hidden'!BH59="x","x",BG$2-'Indicator Date hidden'!BH59)</f>
        <v>#REF!</v>
      </c>
      <c r="BH58" s="140" t="e">
        <f>IF('Indicator Date hidden'!BI59="x","x",BH$2-'Indicator Date hidden'!BI59)</f>
        <v>#REF!</v>
      </c>
      <c r="BI58" s="140" t="e">
        <f>IF('Indicator Date hidden'!BJ59="x","x",BI$2-'Indicator Date hidden'!BJ59)</f>
        <v>#REF!</v>
      </c>
      <c r="BJ58" s="140" t="e">
        <f>IF('Indicator Date hidden'!BK59="x","x",BJ$2-'Indicator Date hidden'!BK59)</f>
        <v>#REF!</v>
      </c>
      <c r="BK58" s="140" t="e">
        <f>IF('Indicator Date hidden'!BL59="x","x",BK$2-'Indicator Date hidden'!BL59)</f>
        <v>#REF!</v>
      </c>
      <c r="BL58" s="140" t="e">
        <f>IF('Indicator Date hidden'!BM59="x","x",BL$2-'Indicator Date hidden'!BM59)</f>
        <v>#REF!</v>
      </c>
      <c r="BM58" s="140" t="e">
        <f>IF('Indicator Date hidden'!BN59="x","x",BM$2-'Indicator Date hidden'!BN59)</f>
        <v>#REF!</v>
      </c>
      <c r="BN58" s="140" t="e">
        <f>IF('Indicator Date hidden'!BO59="x","x",BN$2-'Indicator Date hidden'!BO59)</f>
        <v>#REF!</v>
      </c>
      <c r="BO58" s="140" t="e">
        <f>IF('Indicator Date hidden'!BP59="x","x",BO$2-'Indicator Date hidden'!BP59)</f>
        <v>#REF!</v>
      </c>
      <c r="BP58" s="140" t="e">
        <f>IF('Indicator Date hidden'!BQ59="x","x",BP$2-'Indicator Date hidden'!BQ59)</f>
        <v>#REF!</v>
      </c>
      <c r="BQ58" s="140" t="e">
        <f>IF('Indicator Date hidden'!BR59="x","x",BQ$2-'Indicator Date hidden'!BR59)</f>
        <v>#REF!</v>
      </c>
      <c r="BR58" s="140" t="e">
        <f>IF('Indicator Date hidden'!BS59="x","x",BR$2-'Indicator Date hidden'!BS59)</f>
        <v>#REF!</v>
      </c>
      <c r="BS58" s="140" t="e">
        <f>IF('Indicator Date hidden'!BT59="x","x",BS$2-'Indicator Date hidden'!BT59)</f>
        <v>#REF!</v>
      </c>
      <c r="BT58" s="140" t="e">
        <f>IF('Indicator Date hidden'!BU59="x","x",BT$2-'Indicator Date hidden'!BU59)</f>
        <v>#REF!</v>
      </c>
      <c r="BU58" s="140" t="e">
        <f>IF('Indicator Date hidden'!BV59="x","x",BU$2-'Indicator Date hidden'!BV59)</f>
        <v>#REF!</v>
      </c>
      <c r="BV58" s="140" t="e">
        <f>IF('Indicator Date hidden'!BW59="x","x",BV$2-'Indicator Date hidden'!BW59)</f>
        <v>#REF!</v>
      </c>
      <c r="BW58" s="140" t="e">
        <f>IF('Indicator Date hidden'!BX59="x","x",BW$2-'Indicator Date hidden'!BX59)</f>
        <v>#REF!</v>
      </c>
      <c r="BX58" s="140" t="e">
        <f>IF('Indicator Date hidden'!BY59="x","x",BX$2-'Indicator Date hidden'!BY59)</f>
        <v>#REF!</v>
      </c>
      <c r="BY58" s="5" t="e">
        <f t="shared" si="5"/>
        <v>#REF!</v>
      </c>
      <c r="BZ58" s="141" t="e">
        <f t="shared" si="6"/>
        <v>#REF!</v>
      </c>
      <c r="CA58" s="5">
        <f t="shared" si="7"/>
        <v>0</v>
      </c>
      <c r="CB58" s="141" t="e">
        <f t="shared" si="8"/>
        <v>#REF!</v>
      </c>
      <c r="CC58" s="144" t="e">
        <f t="shared" si="9"/>
        <v>#REF!</v>
      </c>
    </row>
    <row r="59" spans="1:81" x14ac:dyDescent="0.3">
      <c r="A59" t="s">
        <v>104</v>
      </c>
      <c r="B59" s="140" t="e">
        <f>IF('Indicator Date hidden'!C60="x","x",B$2-'Indicator Date hidden'!C60)</f>
        <v>#REF!</v>
      </c>
      <c r="C59" s="140" t="e">
        <f>IF('Indicator Date hidden'!D60="x","x",C$2-'Indicator Date hidden'!D60)</f>
        <v>#REF!</v>
      </c>
      <c r="D59" s="140" t="e">
        <f>IF('Indicator Date hidden'!E60="x","x",D$2-'Indicator Date hidden'!E60)</f>
        <v>#REF!</v>
      </c>
      <c r="E59" s="140" t="e">
        <f>IF('Indicator Date hidden'!F60="x","x",E$2-'Indicator Date hidden'!F60)</f>
        <v>#REF!</v>
      </c>
      <c r="F59" s="140" t="e">
        <f>IF('Indicator Date hidden'!G60="x","x",F$2-'Indicator Date hidden'!G60)</f>
        <v>#REF!</v>
      </c>
      <c r="G59" s="140" t="e">
        <f>IF('Indicator Date hidden'!H60="x","x",G$2-'Indicator Date hidden'!H60)</f>
        <v>#REF!</v>
      </c>
      <c r="H59" s="140" t="e">
        <f>IF('Indicator Date hidden'!I60="x","x",H$2-'Indicator Date hidden'!I60)</f>
        <v>#REF!</v>
      </c>
      <c r="I59" s="140" t="e">
        <f>IF('Indicator Date hidden'!J60="x","x",I$2-'Indicator Date hidden'!J60)</f>
        <v>#REF!</v>
      </c>
      <c r="J59" s="140" t="e">
        <f>IF('Indicator Date hidden'!K60="x","x",J$2-'Indicator Date hidden'!K60)</f>
        <v>#REF!</v>
      </c>
      <c r="K59" s="140" t="e">
        <f>IF('Indicator Date hidden'!L60="x","x",K$2-'Indicator Date hidden'!L60)</f>
        <v>#REF!</v>
      </c>
      <c r="L59" s="140" t="e">
        <f>IF('Indicator Date hidden'!M60="x","x",L$2-'Indicator Date hidden'!M60)</f>
        <v>#REF!</v>
      </c>
      <c r="M59" s="140" t="e">
        <f>IF('Indicator Date hidden'!N60="x","x",M$2-'Indicator Date hidden'!N60)</f>
        <v>#REF!</v>
      </c>
      <c r="N59" s="140" t="e">
        <f>IF('Indicator Date hidden'!O60="x","x",N$2-'Indicator Date hidden'!O60)</f>
        <v>#REF!</v>
      </c>
      <c r="O59" s="140" t="e">
        <f>IF('Indicator Date hidden'!P60="x","x",O$2-'Indicator Date hidden'!P60)</f>
        <v>#REF!</v>
      </c>
      <c r="P59" s="140" t="e">
        <f>IF('Indicator Date hidden'!Q60="x","x",P$2-'Indicator Date hidden'!Q60)</f>
        <v>#REF!</v>
      </c>
      <c r="Q59" s="140" t="e">
        <f>IF('Indicator Date hidden'!R60="x","x",Q$2-'Indicator Date hidden'!R60)</f>
        <v>#REF!</v>
      </c>
      <c r="R59" s="140" t="e">
        <f>IF('Indicator Date hidden'!S60="x","x",R$2-'Indicator Date hidden'!S60)</f>
        <v>#REF!</v>
      </c>
      <c r="S59" s="140" t="e">
        <f>IF('Indicator Date hidden'!T60="x","x",S$2-'Indicator Date hidden'!T60)</f>
        <v>#REF!</v>
      </c>
      <c r="T59" s="140" t="e">
        <f>IF('Indicator Date hidden'!U60="x","x",T$2-'Indicator Date hidden'!U60)</f>
        <v>#REF!</v>
      </c>
      <c r="U59" s="140" t="e">
        <f>IF('Indicator Date hidden'!V60="x","x",U$2-'Indicator Date hidden'!V60)</f>
        <v>#REF!</v>
      </c>
      <c r="V59" s="140" t="e">
        <f>IF('Indicator Date hidden'!W60="x","x",V$2-'Indicator Date hidden'!W60)</f>
        <v>#REF!</v>
      </c>
      <c r="W59" s="140" t="e">
        <f>IF('Indicator Date hidden'!X60="x","x",W$2-'Indicator Date hidden'!X60)</f>
        <v>#REF!</v>
      </c>
      <c r="X59" s="140" t="e">
        <f>IF('Indicator Date hidden'!Y60="x","x",X$2-'Indicator Date hidden'!Y60)</f>
        <v>#REF!</v>
      </c>
      <c r="Y59" s="140" t="e">
        <f>IF('Indicator Date hidden'!Z60="x","x",Y$2-'Indicator Date hidden'!Z60)</f>
        <v>#REF!</v>
      </c>
      <c r="Z59" s="140" t="e">
        <f>IF('Indicator Date hidden'!AA60="x","x",Z$2-'Indicator Date hidden'!AA60)</f>
        <v>#REF!</v>
      </c>
      <c r="AA59" s="140" t="e">
        <f>IF('Indicator Date hidden'!AB60="x","x",AA$2-'Indicator Date hidden'!AB60)</f>
        <v>#REF!</v>
      </c>
      <c r="AB59" s="140" t="e">
        <f>IF('Indicator Date hidden'!AC60="x","x",AB$2-'Indicator Date hidden'!AC60)</f>
        <v>#REF!</v>
      </c>
      <c r="AC59" s="140" t="e">
        <f>IF('Indicator Date hidden'!AD60="x","x",AC$2-'Indicator Date hidden'!AD60)</f>
        <v>#REF!</v>
      </c>
      <c r="AD59" s="140" t="e">
        <f>IF('Indicator Date hidden'!AE60="x","x",AD$2-'Indicator Date hidden'!AE60)</f>
        <v>#REF!</v>
      </c>
      <c r="AE59" s="140" t="e">
        <f>IF('Indicator Date hidden'!AF60="x","x",AE$2-'Indicator Date hidden'!AF60)</f>
        <v>#REF!</v>
      </c>
      <c r="AF59" s="140" t="e">
        <f>IF('Indicator Date hidden'!AG60="x","x",AF$2-'Indicator Date hidden'!AG60)</f>
        <v>#REF!</v>
      </c>
      <c r="AG59" s="140" t="e">
        <f>IF('Indicator Date hidden'!AH60="x","x",AG$2-'Indicator Date hidden'!AH60)</f>
        <v>#REF!</v>
      </c>
      <c r="AH59" s="140" t="e">
        <f>IF('Indicator Date hidden'!AI60="x","x",AH$2-'Indicator Date hidden'!AI60)</f>
        <v>#REF!</v>
      </c>
      <c r="AI59" s="140" t="e">
        <f>IF('Indicator Date hidden'!AJ60="x","x",AI$2-'Indicator Date hidden'!AJ60)</f>
        <v>#REF!</v>
      </c>
      <c r="AJ59" s="140" t="e">
        <f>IF('Indicator Date hidden'!AK60="x","x",AJ$2-'Indicator Date hidden'!AK60)</f>
        <v>#REF!</v>
      </c>
      <c r="AK59" s="140" t="e">
        <f>IF('Indicator Date hidden'!AL60="x","x",AK$2-'Indicator Date hidden'!AL60)</f>
        <v>#REF!</v>
      </c>
      <c r="AL59" s="140" t="e">
        <f>IF('Indicator Date hidden'!AM60="x","x",AL$2-'Indicator Date hidden'!AM60)</f>
        <v>#REF!</v>
      </c>
      <c r="AM59" s="140" t="e">
        <f>IF('Indicator Date hidden'!AN60="x","x",AM$2-'Indicator Date hidden'!AN60)</f>
        <v>#REF!</v>
      </c>
      <c r="AN59" s="140" t="e">
        <f>IF('Indicator Date hidden'!AO60="x","x",AN$2-'Indicator Date hidden'!AO60)</f>
        <v>#REF!</v>
      </c>
      <c r="AO59" s="140" t="e">
        <f>IF('Indicator Date hidden'!AP60="x","x",AO$2-'Indicator Date hidden'!AP60)</f>
        <v>#REF!</v>
      </c>
      <c r="AP59" s="140" t="e">
        <f>IF('Indicator Date hidden'!AQ60="x","x",AP$2-'Indicator Date hidden'!AQ60)</f>
        <v>#REF!</v>
      </c>
      <c r="AQ59" s="140" t="e">
        <f>IF('Indicator Date hidden'!AR60="x","x",AQ$2-'Indicator Date hidden'!AR60)</f>
        <v>#REF!</v>
      </c>
      <c r="AR59" s="140" t="e">
        <f>IF('Indicator Date hidden'!AS60="x","x",AR$2-'Indicator Date hidden'!AS60)</f>
        <v>#REF!</v>
      </c>
      <c r="AS59" s="140" t="e">
        <f>IF('Indicator Date hidden'!AT60="x","x",AS$2-'Indicator Date hidden'!AT60)</f>
        <v>#REF!</v>
      </c>
      <c r="AT59" s="140" t="e">
        <f>IF('Indicator Date hidden'!AU60="x","x",AT$2-'Indicator Date hidden'!AU60)</f>
        <v>#REF!</v>
      </c>
      <c r="AU59" s="140" t="e">
        <f>IF('Indicator Date hidden'!AV60="x","x",AU$2-'Indicator Date hidden'!AV60)</f>
        <v>#REF!</v>
      </c>
      <c r="AV59" s="140" t="e">
        <f>IF('Indicator Date hidden'!AW60="x","x",AV$2-'Indicator Date hidden'!AW60)</f>
        <v>#REF!</v>
      </c>
      <c r="AW59" s="140" t="e">
        <f>IF('Indicator Date hidden'!AX60="x","x",AW$2-'Indicator Date hidden'!AX60)</f>
        <v>#REF!</v>
      </c>
      <c r="AX59" s="140" t="e">
        <f>IF('Indicator Date hidden'!AY60="x","x",AX$2-'Indicator Date hidden'!AY60)</f>
        <v>#REF!</v>
      </c>
      <c r="AY59" s="140" t="e">
        <f>IF('Indicator Date hidden'!AZ60="x","x",AY$2-'Indicator Date hidden'!AZ60)</f>
        <v>#REF!</v>
      </c>
      <c r="AZ59" s="140" t="e">
        <f>IF('Indicator Date hidden'!BA60="x","x",AZ$2-'Indicator Date hidden'!BA60)</f>
        <v>#REF!</v>
      </c>
      <c r="BA59" s="140" t="e">
        <f>IF('Indicator Date hidden'!BB60="x","x",BA$2-'Indicator Date hidden'!BB60)</f>
        <v>#REF!</v>
      </c>
      <c r="BB59" s="140" t="e">
        <f>IF('Indicator Date hidden'!BC60="x","x",BB$2-'Indicator Date hidden'!BC60)</f>
        <v>#REF!</v>
      </c>
      <c r="BC59" s="140" t="e">
        <f>IF('Indicator Date hidden'!BD60="x","x",BC$2-'Indicator Date hidden'!BD60)</f>
        <v>#REF!</v>
      </c>
      <c r="BD59" s="140" t="e">
        <f>IF('Indicator Date hidden'!BE60="x","x",BD$2-'Indicator Date hidden'!BE60)</f>
        <v>#REF!</v>
      </c>
      <c r="BE59" s="140" t="e">
        <f>IF('Indicator Date hidden'!BF60="x","x",BE$2-'Indicator Date hidden'!BF60)</f>
        <v>#REF!</v>
      </c>
      <c r="BF59" s="140" t="e">
        <f>IF('Indicator Date hidden'!BG60="x","x",BF$2-'Indicator Date hidden'!BG60)</f>
        <v>#REF!</v>
      </c>
      <c r="BG59" s="140" t="e">
        <f>IF('Indicator Date hidden'!BH60="x","x",BG$2-'Indicator Date hidden'!BH60)</f>
        <v>#REF!</v>
      </c>
      <c r="BH59" s="140" t="e">
        <f>IF('Indicator Date hidden'!BI60="x","x",BH$2-'Indicator Date hidden'!BI60)</f>
        <v>#REF!</v>
      </c>
      <c r="BI59" s="140" t="e">
        <f>IF('Indicator Date hidden'!BJ60="x","x",BI$2-'Indicator Date hidden'!BJ60)</f>
        <v>#REF!</v>
      </c>
      <c r="BJ59" s="140" t="e">
        <f>IF('Indicator Date hidden'!BK60="x","x",BJ$2-'Indicator Date hidden'!BK60)</f>
        <v>#REF!</v>
      </c>
      <c r="BK59" s="140" t="e">
        <f>IF('Indicator Date hidden'!BL60="x","x",BK$2-'Indicator Date hidden'!BL60)</f>
        <v>#REF!</v>
      </c>
      <c r="BL59" s="140" t="e">
        <f>IF('Indicator Date hidden'!BM60="x","x",BL$2-'Indicator Date hidden'!BM60)</f>
        <v>#REF!</v>
      </c>
      <c r="BM59" s="140" t="e">
        <f>IF('Indicator Date hidden'!BN60="x","x",BM$2-'Indicator Date hidden'!BN60)</f>
        <v>#REF!</v>
      </c>
      <c r="BN59" s="140" t="e">
        <f>IF('Indicator Date hidden'!BO60="x","x",BN$2-'Indicator Date hidden'!BO60)</f>
        <v>#REF!</v>
      </c>
      <c r="BO59" s="140" t="e">
        <f>IF('Indicator Date hidden'!BP60="x","x",BO$2-'Indicator Date hidden'!BP60)</f>
        <v>#REF!</v>
      </c>
      <c r="BP59" s="140" t="e">
        <f>IF('Indicator Date hidden'!BQ60="x","x",BP$2-'Indicator Date hidden'!BQ60)</f>
        <v>#REF!</v>
      </c>
      <c r="BQ59" s="140" t="e">
        <f>IF('Indicator Date hidden'!BR60="x","x",BQ$2-'Indicator Date hidden'!BR60)</f>
        <v>#REF!</v>
      </c>
      <c r="BR59" s="140" t="e">
        <f>IF('Indicator Date hidden'!BS60="x","x",BR$2-'Indicator Date hidden'!BS60)</f>
        <v>#REF!</v>
      </c>
      <c r="BS59" s="140" t="e">
        <f>IF('Indicator Date hidden'!BT60="x","x",BS$2-'Indicator Date hidden'!BT60)</f>
        <v>#REF!</v>
      </c>
      <c r="BT59" s="140" t="e">
        <f>IF('Indicator Date hidden'!BU60="x","x",BT$2-'Indicator Date hidden'!BU60)</f>
        <v>#REF!</v>
      </c>
      <c r="BU59" s="140" t="e">
        <f>IF('Indicator Date hidden'!BV60="x","x",BU$2-'Indicator Date hidden'!BV60)</f>
        <v>#REF!</v>
      </c>
      <c r="BV59" s="140" t="e">
        <f>IF('Indicator Date hidden'!BW60="x","x",BV$2-'Indicator Date hidden'!BW60)</f>
        <v>#REF!</v>
      </c>
      <c r="BW59" s="140" t="e">
        <f>IF('Indicator Date hidden'!BX60="x","x",BW$2-'Indicator Date hidden'!BX60)</f>
        <v>#REF!</v>
      </c>
      <c r="BX59" s="140" t="e">
        <f>IF('Indicator Date hidden'!BY60="x","x",BX$2-'Indicator Date hidden'!BY60)</f>
        <v>#REF!</v>
      </c>
      <c r="BY59" s="5" t="e">
        <f t="shared" si="5"/>
        <v>#REF!</v>
      </c>
      <c r="BZ59" s="141" t="e">
        <f t="shared" si="6"/>
        <v>#REF!</v>
      </c>
      <c r="CA59" s="5">
        <f t="shared" si="7"/>
        <v>0</v>
      </c>
      <c r="CB59" s="141" t="e">
        <f t="shared" si="8"/>
        <v>#REF!</v>
      </c>
      <c r="CC59" s="144" t="e">
        <f t="shared" si="9"/>
        <v>#REF!</v>
      </c>
    </row>
    <row r="60" spans="1:81" x14ac:dyDescent="0.3">
      <c r="A60" t="s">
        <v>106</v>
      </c>
      <c r="B60" s="140" t="e">
        <f>IF('Indicator Date hidden'!C61="x","x",B$2-'Indicator Date hidden'!C61)</f>
        <v>#REF!</v>
      </c>
      <c r="C60" s="140" t="e">
        <f>IF('Indicator Date hidden'!D61="x","x",C$2-'Indicator Date hidden'!D61)</f>
        <v>#REF!</v>
      </c>
      <c r="D60" s="140" t="e">
        <f>IF('Indicator Date hidden'!E61="x","x",D$2-'Indicator Date hidden'!E61)</f>
        <v>#REF!</v>
      </c>
      <c r="E60" s="140" t="e">
        <f>IF('Indicator Date hidden'!F61="x","x",E$2-'Indicator Date hidden'!F61)</f>
        <v>#REF!</v>
      </c>
      <c r="F60" s="140" t="e">
        <f>IF('Indicator Date hidden'!G61="x","x",F$2-'Indicator Date hidden'!G61)</f>
        <v>#REF!</v>
      </c>
      <c r="G60" s="140" t="e">
        <f>IF('Indicator Date hidden'!H61="x","x",G$2-'Indicator Date hidden'!H61)</f>
        <v>#REF!</v>
      </c>
      <c r="H60" s="140" t="e">
        <f>IF('Indicator Date hidden'!I61="x","x",H$2-'Indicator Date hidden'!I61)</f>
        <v>#REF!</v>
      </c>
      <c r="I60" s="140" t="e">
        <f>IF('Indicator Date hidden'!J61="x","x",I$2-'Indicator Date hidden'!J61)</f>
        <v>#REF!</v>
      </c>
      <c r="J60" s="140" t="e">
        <f>IF('Indicator Date hidden'!K61="x","x",J$2-'Indicator Date hidden'!K61)</f>
        <v>#REF!</v>
      </c>
      <c r="K60" s="140" t="e">
        <f>IF('Indicator Date hidden'!L61="x","x",K$2-'Indicator Date hidden'!L61)</f>
        <v>#REF!</v>
      </c>
      <c r="L60" s="140" t="e">
        <f>IF('Indicator Date hidden'!M61="x","x",L$2-'Indicator Date hidden'!M61)</f>
        <v>#REF!</v>
      </c>
      <c r="M60" s="140" t="e">
        <f>IF('Indicator Date hidden'!N61="x","x",M$2-'Indicator Date hidden'!N61)</f>
        <v>#REF!</v>
      </c>
      <c r="N60" s="140" t="e">
        <f>IF('Indicator Date hidden'!O61="x","x",N$2-'Indicator Date hidden'!O61)</f>
        <v>#REF!</v>
      </c>
      <c r="O60" s="140" t="e">
        <f>IF('Indicator Date hidden'!P61="x","x",O$2-'Indicator Date hidden'!P61)</f>
        <v>#REF!</v>
      </c>
      <c r="P60" s="140" t="e">
        <f>IF('Indicator Date hidden'!Q61="x","x",P$2-'Indicator Date hidden'!Q61)</f>
        <v>#REF!</v>
      </c>
      <c r="Q60" s="140" t="e">
        <f>IF('Indicator Date hidden'!R61="x","x",Q$2-'Indicator Date hidden'!R61)</f>
        <v>#REF!</v>
      </c>
      <c r="R60" s="140" t="e">
        <f>IF('Indicator Date hidden'!S61="x","x",R$2-'Indicator Date hidden'!S61)</f>
        <v>#REF!</v>
      </c>
      <c r="S60" s="140" t="e">
        <f>IF('Indicator Date hidden'!T61="x","x",S$2-'Indicator Date hidden'!T61)</f>
        <v>#REF!</v>
      </c>
      <c r="T60" s="140" t="e">
        <f>IF('Indicator Date hidden'!U61="x","x",T$2-'Indicator Date hidden'!U61)</f>
        <v>#REF!</v>
      </c>
      <c r="U60" s="140" t="e">
        <f>IF('Indicator Date hidden'!V61="x","x",U$2-'Indicator Date hidden'!V61)</f>
        <v>#REF!</v>
      </c>
      <c r="V60" s="140" t="e">
        <f>IF('Indicator Date hidden'!W61="x","x",V$2-'Indicator Date hidden'!W61)</f>
        <v>#REF!</v>
      </c>
      <c r="W60" s="140" t="e">
        <f>IF('Indicator Date hidden'!X61="x","x",W$2-'Indicator Date hidden'!X61)</f>
        <v>#REF!</v>
      </c>
      <c r="X60" s="140" t="e">
        <f>IF('Indicator Date hidden'!Y61="x","x",X$2-'Indicator Date hidden'!Y61)</f>
        <v>#REF!</v>
      </c>
      <c r="Y60" s="140" t="e">
        <f>IF('Indicator Date hidden'!Z61="x","x",Y$2-'Indicator Date hidden'!Z61)</f>
        <v>#REF!</v>
      </c>
      <c r="Z60" s="140" t="e">
        <f>IF('Indicator Date hidden'!AA61="x","x",Z$2-'Indicator Date hidden'!AA61)</f>
        <v>#REF!</v>
      </c>
      <c r="AA60" s="140" t="e">
        <f>IF('Indicator Date hidden'!AB61="x","x",AA$2-'Indicator Date hidden'!AB61)</f>
        <v>#REF!</v>
      </c>
      <c r="AB60" s="140" t="e">
        <f>IF('Indicator Date hidden'!AC61="x","x",AB$2-'Indicator Date hidden'!AC61)</f>
        <v>#REF!</v>
      </c>
      <c r="AC60" s="140" t="e">
        <f>IF('Indicator Date hidden'!AD61="x","x",AC$2-'Indicator Date hidden'!AD61)</f>
        <v>#REF!</v>
      </c>
      <c r="AD60" s="140" t="e">
        <f>IF('Indicator Date hidden'!AE61="x","x",AD$2-'Indicator Date hidden'!AE61)</f>
        <v>#REF!</v>
      </c>
      <c r="AE60" s="140" t="e">
        <f>IF('Indicator Date hidden'!AF61="x","x",AE$2-'Indicator Date hidden'!AF61)</f>
        <v>#REF!</v>
      </c>
      <c r="AF60" s="140" t="e">
        <f>IF('Indicator Date hidden'!AG61="x","x",AF$2-'Indicator Date hidden'!AG61)</f>
        <v>#REF!</v>
      </c>
      <c r="AG60" s="140" t="e">
        <f>IF('Indicator Date hidden'!AH61="x","x",AG$2-'Indicator Date hidden'!AH61)</f>
        <v>#REF!</v>
      </c>
      <c r="AH60" s="140" t="e">
        <f>IF('Indicator Date hidden'!AI61="x","x",AH$2-'Indicator Date hidden'!AI61)</f>
        <v>#REF!</v>
      </c>
      <c r="AI60" s="140" t="e">
        <f>IF('Indicator Date hidden'!AJ61="x","x",AI$2-'Indicator Date hidden'!AJ61)</f>
        <v>#REF!</v>
      </c>
      <c r="AJ60" s="140" t="e">
        <f>IF('Indicator Date hidden'!AK61="x","x",AJ$2-'Indicator Date hidden'!AK61)</f>
        <v>#REF!</v>
      </c>
      <c r="AK60" s="140" t="e">
        <f>IF('Indicator Date hidden'!AL61="x","x",AK$2-'Indicator Date hidden'!AL61)</f>
        <v>#REF!</v>
      </c>
      <c r="AL60" s="140" t="e">
        <f>IF('Indicator Date hidden'!AM61="x","x",AL$2-'Indicator Date hidden'!AM61)</f>
        <v>#REF!</v>
      </c>
      <c r="AM60" s="140" t="e">
        <f>IF('Indicator Date hidden'!AN61="x","x",AM$2-'Indicator Date hidden'!AN61)</f>
        <v>#REF!</v>
      </c>
      <c r="AN60" s="140" t="e">
        <f>IF('Indicator Date hidden'!AO61="x","x",AN$2-'Indicator Date hidden'!AO61)</f>
        <v>#REF!</v>
      </c>
      <c r="AO60" s="140" t="e">
        <f>IF('Indicator Date hidden'!AP61="x","x",AO$2-'Indicator Date hidden'!AP61)</f>
        <v>#REF!</v>
      </c>
      <c r="AP60" s="140" t="e">
        <f>IF('Indicator Date hidden'!AQ61="x","x",AP$2-'Indicator Date hidden'!AQ61)</f>
        <v>#REF!</v>
      </c>
      <c r="AQ60" s="140" t="e">
        <f>IF('Indicator Date hidden'!AR61="x","x",AQ$2-'Indicator Date hidden'!AR61)</f>
        <v>#REF!</v>
      </c>
      <c r="AR60" s="140" t="e">
        <f>IF('Indicator Date hidden'!AS61="x","x",AR$2-'Indicator Date hidden'!AS61)</f>
        <v>#REF!</v>
      </c>
      <c r="AS60" s="140" t="e">
        <f>IF('Indicator Date hidden'!AT61="x","x",AS$2-'Indicator Date hidden'!AT61)</f>
        <v>#REF!</v>
      </c>
      <c r="AT60" s="140" t="e">
        <f>IF('Indicator Date hidden'!AU61="x","x",AT$2-'Indicator Date hidden'!AU61)</f>
        <v>#REF!</v>
      </c>
      <c r="AU60" s="140" t="e">
        <f>IF('Indicator Date hidden'!AV61="x","x",AU$2-'Indicator Date hidden'!AV61)</f>
        <v>#REF!</v>
      </c>
      <c r="AV60" s="140" t="e">
        <f>IF('Indicator Date hidden'!AW61="x","x",AV$2-'Indicator Date hidden'!AW61)</f>
        <v>#REF!</v>
      </c>
      <c r="AW60" s="140" t="e">
        <f>IF('Indicator Date hidden'!AX61="x","x",AW$2-'Indicator Date hidden'!AX61)</f>
        <v>#REF!</v>
      </c>
      <c r="AX60" s="140" t="e">
        <f>IF('Indicator Date hidden'!AY61="x","x",AX$2-'Indicator Date hidden'!AY61)</f>
        <v>#REF!</v>
      </c>
      <c r="AY60" s="140" t="e">
        <f>IF('Indicator Date hidden'!AZ61="x","x",AY$2-'Indicator Date hidden'!AZ61)</f>
        <v>#REF!</v>
      </c>
      <c r="AZ60" s="140" t="e">
        <f>IF('Indicator Date hidden'!BA61="x","x",AZ$2-'Indicator Date hidden'!BA61)</f>
        <v>#REF!</v>
      </c>
      <c r="BA60" s="140" t="e">
        <f>IF('Indicator Date hidden'!BB61="x","x",BA$2-'Indicator Date hidden'!BB61)</f>
        <v>#REF!</v>
      </c>
      <c r="BB60" s="140" t="e">
        <f>IF('Indicator Date hidden'!BC61="x","x",BB$2-'Indicator Date hidden'!BC61)</f>
        <v>#REF!</v>
      </c>
      <c r="BC60" s="140" t="e">
        <f>IF('Indicator Date hidden'!BD61="x","x",BC$2-'Indicator Date hidden'!BD61)</f>
        <v>#REF!</v>
      </c>
      <c r="BD60" s="140" t="e">
        <f>IF('Indicator Date hidden'!BE61="x","x",BD$2-'Indicator Date hidden'!BE61)</f>
        <v>#REF!</v>
      </c>
      <c r="BE60" s="140" t="e">
        <f>IF('Indicator Date hidden'!BF61="x","x",BE$2-'Indicator Date hidden'!BF61)</f>
        <v>#REF!</v>
      </c>
      <c r="BF60" s="140" t="e">
        <f>IF('Indicator Date hidden'!BG61="x","x",BF$2-'Indicator Date hidden'!BG61)</f>
        <v>#REF!</v>
      </c>
      <c r="BG60" s="140" t="e">
        <f>IF('Indicator Date hidden'!BH61="x","x",BG$2-'Indicator Date hidden'!BH61)</f>
        <v>#REF!</v>
      </c>
      <c r="BH60" s="140" t="e">
        <f>IF('Indicator Date hidden'!BI61="x","x",BH$2-'Indicator Date hidden'!BI61)</f>
        <v>#REF!</v>
      </c>
      <c r="BI60" s="140" t="e">
        <f>IF('Indicator Date hidden'!BJ61="x","x",BI$2-'Indicator Date hidden'!BJ61)</f>
        <v>#REF!</v>
      </c>
      <c r="BJ60" s="140" t="e">
        <f>IF('Indicator Date hidden'!BK61="x","x",BJ$2-'Indicator Date hidden'!BK61)</f>
        <v>#REF!</v>
      </c>
      <c r="BK60" s="140" t="e">
        <f>IF('Indicator Date hidden'!BL61="x","x",BK$2-'Indicator Date hidden'!BL61)</f>
        <v>#REF!</v>
      </c>
      <c r="BL60" s="140" t="e">
        <f>IF('Indicator Date hidden'!BM61="x","x",BL$2-'Indicator Date hidden'!BM61)</f>
        <v>#REF!</v>
      </c>
      <c r="BM60" s="140" t="e">
        <f>IF('Indicator Date hidden'!BN61="x","x",BM$2-'Indicator Date hidden'!BN61)</f>
        <v>#REF!</v>
      </c>
      <c r="BN60" s="140" t="e">
        <f>IF('Indicator Date hidden'!BO61="x","x",BN$2-'Indicator Date hidden'!BO61)</f>
        <v>#REF!</v>
      </c>
      <c r="BO60" s="140" t="e">
        <f>IF('Indicator Date hidden'!BP61="x","x",BO$2-'Indicator Date hidden'!BP61)</f>
        <v>#REF!</v>
      </c>
      <c r="BP60" s="140" t="e">
        <f>IF('Indicator Date hidden'!BQ61="x","x",BP$2-'Indicator Date hidden'!BQ61)</f>
        <v>#REF!</v>
      </c>
      <c r="BQ60" s="140" t="e">
        <f>IF('Indicator Date hidden'!BR61="x","x",BQ$2-'Indicator Date hidden'!BR61)</f>
        <v>#REF!</v>
      </c>
      <c r="BR60" s="140" t="e">
        <f>IF('Indicator Date hidden'!BS61="x","x",BR$2-'Indicator Date hidden'!BS61)</f>
        <v>#REF!</v>
      </c>
      <c r="BS60" s="140" t="e">
        <f>IF('Indicator Date hidden'!BT61="x","x",BS$2-'Indicator Date hidden'!BT61)</f>
        <v>#REF!</v>
      </c>
      <c r="BT60" s="140" t="e">
        <f>IF('Indicator Date hidden'!BU61="x","x",BT$2-'Indicator Date hidden'!BU61)</f>
        <v>#REF!</v>
      </c>
      <c r="BU60" s="140" t="e">
        <f>IF('Indicator Date hidden'!BV61="x","x",BU$2-'Indicator Date hidden'!BV61)</f>
        <v>#REF!</v>
      </c>
      <c r="BV60" s="140" t="e">
        <f>IF('Indicator Date hidden'!BW61="x","x",BV$2-'Indicator Date hidden'!BW61)</f>
        <v>#REF!</v>
      </c>
      <c r="BW60" s="140" t="e">
        <f>IF('Indicator Date hidden'!BX61="x","x",BW$2-'Indicator Date hidden'!BX61)</f>
        <v>#REF!</v>
      </c>
      <c r="BX60" s="140" t="e">
        <f>IF('Indicator Date hidden'!BY61="x","x",BX$2-'Indicator Date hidden'!BY61)</f>
        <v>#REF!</v>
      </c>
      <c r="BY60" s="5" t="e">
        <f t="shared" si="5"/>
        <v>#REF!</v>
      </c>
      <c r="BZ60" s="141" t="e">
        <f t="shared" si="6"/>
        <v>#REF!</v>
      </c>
      <c r="CA60" s="5">
        <f t="shared" si="7"/>
        <v>0</v>
      </c>
      <c r="CB60" s="141" t="e">
        <f t="shared" si="8"/>
        <v>#REF!</v>
      </c>
      <c r="CC60" s="144" t="e">
        <f t="shared" si="9"/>
        <v>#REF!</v>
      </c>
    </row>
    <row r="61" spans="1:81" x14ac:dyDescent="0.3">
      <c r="A61" t="s">
        <v>108</v>
      </c>
      <c r="B61" s="140" t="e">
        <f>IF('Indicator Date hidden'!C62="x","x",B$2-'Indicator Date hidden'!C62)</f>
        <v>#REF!</v>
      </c>
      <c r="C61" s="140" t="e">
        <f>IF('Indicator Date hidden'!D62="x","x",C$2-'Indicator Date hidden'!D62)</f>
        <v>#REF!</v>
      </c>
      <c r="D61" s="140" t="e">
        <f>IF('Indicator Date hidden'!E62="x","x",D$2-'Indicator Date hidden'!E62)</f>
        <v>#REF!</v>
      </c>
      <c r="E61" s="140" t="e">
        <f>IF('Indicator Date hidden'!F62="x","x",E$2-'Indicator Date hidden'!F62)</f>
        <v>#REF!</v>
      </c>
      <c r="F61" s="140" t="e">
        <f>IF('Indicator Date hidden'!G62="x","x",F$2-'Indicator Date hidden'!G62)</f>
        <v>#REF!</v>
      </c>
      <c r="G61" s="140" t="e">
        <f>IF('Indicator Date hidden'!H62="x","x",G$2-'Indicator Date hidden'!H62)</f>
        <v>#REF!</v>
      </c>
      <c r="H61" s="140" t="e">
        <f>IF('Indicator Date hidden'!I62="x","x",H$2-'Indicator Date hidden'!I62)</f>
        <v>#REF!</v>
      </c>
      <c r="I61" s="140" t="e">
        <f>IF('Indicator Date hidden'!J62="x","x",I$2-'Indicator Date hidden'!J62)</f>
        <v>#REF!</v>
      </c>
      <c r="J61" s="140" t="e">
        <f>IF('Indicator Date hidden'!K62="x","x",J$2-'Indicator Date hidden'!K62)</f>
        <v>#REF!</v>
      </c>
      <c r="K61" s="140" t="e">
        <f>IF('Indicator Date hidden'!L62="x","x",K$2-'Indicator Date hidden'!L62)</f>
        <v>#REF!</v>
      </c>
      <c r="L61" s="140" t="e">
        <f>IF('Indicator Date hidden'!M62="x","x",L$2-'Indicator Date hidden'!M62)</f>
        <v>#REF!</v>
      </c>
      <c r="M61" s="140" t="e">
        <f>IF('Indicator Date hidden'!N62="x","x",M$2-'Indicator Date hidden'!N62)</f>
        <v>#REF!</v>
      </c>
      <c r="N61" s="140" t="e">
        <f>IF('Indicator Date hidden'!O62="x","x",N$2-'Indicator Date hidden'!O62)</f>
        <v>#REF!</v>
      </c>
      <c r="O61" s="140" t="e">
        <f>IF('Indicator Date hidden'!P62="x","x",O$2-'Indicator Date hidden'!P62)</f>
        <v>#REF!</v>
      </c>
      <c r="P61" s="140" t="e">
        <f>IF('Indicator Date hidden'!Q62="x","x",P$2-'Indicator Date hidden'!Q62)</f>
        <v>#REF!</v>
      </c>
      <c r="Q61" s="140" t="e">
        <f>IF('Indicator Date hidden'!R62="x","x",Q$2-'Indicator Date hidden'!R62)</f>
        <v>#REF!</v>
      </c>
      <c r="R61" s="140" t="e">
        <f>IF('Indicator Date hidden'!S62="x","x",R$2-'Indicator Date hidden'!S62)</f>
        <v>#REF!</v>
      </c>
      <c r="S61" s="140" t="e">
        <f>IF('Indicator Date hidden'!T62="x","x",S$2-'Indicator Date hidden'!T62)</f>
        <v>#REF!</v>
      </c>
      <c r="T61" s="140" t="e">
        <f>IF('Indicator Date hidden'!U62="x","x",T$2-'Indicator Date hidden'!U62)</f>
        <v>#REF!</v>
      </c>
      <c r="U61" s="140" t="e">
        <f>IF('Indicator Date hidden'!V62="x","x",U$2-'Indicator Date hidden'!V62)</f>
        <v>#REF!</v>
      </c>
      <c r="V61" s="140" t="e">
        <f>IF('Indicator Date hidden'!W62="x","x",V$2-'Indicator Date hidden'!W62)</f>
        <v>#REF!</v>
      </c>
      <c r="W61" s="140" t="e">
        <f>IF('Indicator Date hidden'!X62="x","x",W$2-'Indicator Date hidden'!X62)</f>
        <v>#REF!</v>
      </c>
      <c r="X61" s="140" t="e">
        <f>IF('Indicator Date hidden'!Y62="x","x",X$2-'Indicator Date hidden'!Y62)</f>
        <v>#REF!</v>
      </c>
      <c r="Y61" s="140" t="e">
        <f>IF('Indicator Date hidden'!Z62="x","x",Y$2-'Indicator Date hidden'!Z62)</f>
        <v>#REF!</v>
      </c>
      <c r="Z61" s="140" t="e">
        <f>IF('Indicator Date hidden'!AA62="x","x",Z$2-'Indicator Date hidden'!AA62)</f>
        <v>#REF!</v>
      </c>
      <c r="AA61" s="140" t="e">
        <f>IF('Indicator Date hidden'!AB62="x","x",AA$2-'Indicator Date hidden'!AB62)</f>
        <v>#REF!</v>
      </c>
      <c r="AB61" s="140" t="e">
        <f>IF('Indicator Date hidden'!AC62="x","x",AB$2-'Indicator Date hidden'!AC62)</f>
        <v>#REF!</v>
      </c>
      <c r="AC61" s="140" t="e">
        <f>IF('Indicator Date hidden'!AD62="x","x",AC$2-'Indicator Date hidden'!AD62)</f>
        <v>#REF!</v>
      </c>
      <c r="AD61" s="140" t="e">
        <f>IF('Indicator Date hidden'!AE62="x","x",AD$2-'Indicator Date hidden'!AE62)</f>
        <v>#REF!</v>
      </c>
      <c r="AE61" s="140" t="e">
        <f>IF('Indicator Date hidden'!AF62="x","x",AE$2-'Indicator Date hidden'!AF62)</f>
        <v>#REF!</v>
      </c>
      <c r="AF61" s="140" t="e">
        <f>IF('Indicator Date hidden'!AG62="x","x",AF$2-'Indicator Date hidden'!AG62)</f>
        <v>#REF!</v>
      </c>
      <c r="AG61" s="140" t="e">
        <f>IF('Indicator Date hidden'!AH62="x","x",AG$2-'Indicator Date hidden'!AH62)</f>
        <v>#REF!</v>
      </c>
      <c r="AH61" s="140" t="e">
        <f>IF('Indicator Date hidden'!AI62="x","x",AH$2-'Indicator Date hidden'!AI62)</f>
        <v>#REF!</v>
      </c>
      <c r="AI61" s="140" t="e">
        <f>IF('Indicator Date hidden'!AJ62="x","x",AI$2-'Indicator Date hidden'!AJ62)</f>
        <v>#REF!</v>
      </c>
      <c r="AJ61" s="140" t="e">
        <f>IF('Indicator Date hidden'!AK62="x","x",AJ$2-'Indicator Date hidden'!AK62)</f>
        <v>#REF!</v>
      </c>
      <c r="AK61" s="140" t="e">
        <f>IF('Indicator Date hidden'!AL62="x","x",AK$2-'Indicator Date hidden'!AL62)</f>
        <v>#REF!</v>
      </c>
      <c r="AL61" s="140" t="e">
        <f>IF('Indicator Date hidden'!AM62="x","x",AL$2-'Indicator Date hidden'!AM62)</f>
        <v>#REF!</v>
      </c>
      <c r="AM61" s="140" t="e">
        <f>IF('Indicator Date hidden'!AN62="x","x",AM$2-'Indicator Date hidden'!AN62)</f>
        <v>#REF!</v>
      </c>
      <c r="AN61" s="140" t="e">
        <f>IF('Indicator Date hidden'!AO62="x","x",AN$2-'Indicator Date hidden'!AO62)</f>
        <v>#REF!</v>
      </c>
      <c r="AO61" s="140" t="e">
        <f>IF('Indicator Date hidden'!AP62="x","x",AO$2-'Indicator Date hidden'!AP62)</f>
        <v>#REF!</v>
      </c>
      <c r="AP61" s="140" t="e">
        <f>IF('Indicator Date hidden'!AQ62="x","x",AP$2-'Indicator Date hidden'!AQ62)</f>
        <v>#REF!</v>
      </c>
      <c r="AQ61" s="140" t="e">
        <f>IF('Indicator Date hidden'!AR62="x","x",AQ$2-'Indicator Date hidden'!AR62)</f>
        <v>#REF!</v>
      </c>
      <c r="AR61" s="140" t="e">
        <f>IF('Indicator Date hidden'!AS62="x","x",AR$2-'Indicator Date hidden'!AS62)</f>
        <v>#REF!</v>
      </c>
      <c r="AS61" s="140" t="e">
        <f>IF('Indicator Date hidden'!AT62="x","x",AS$2-'Indicator Date hidden'!AT62)</f>
        <v>#REF!</v>
      </c>
      <c r="AT61" s="140" t="e">
        <f>IF('Indicator Date hidden'!AU62="x","x",AT$2-'Indicator Date hidden'!AU62)</f>
        <v>#REF!</v>
      </c>
      <c r="AU61" s="140" t="e">
        <f>IF('Indicator Date hidden'!AV62="x","x",AU$2-'Indicator Date hidden'!AV62)</f>
        <v>#REF!</v>
      </c>
      <c r="AV61" s="140" t="e">
        <f>IF('Indicator Date hidden'!AW62="x","x",AV$2-'Indicator Date hidden'!AW62)</f>
        <v>#REF!</v>
      </c>
      <c r="AW61" s="140" t="e">
        <f>IF('Indicator Date hidden'!AX62="x","x",AW$2-'Indicator Date hidden'!AX62)</f>
        <v>#REF!</v>
      </c>
      <c r="AX61" s="140" t="e">
        <f>IF('Indicator Date hidden'!AY62="x","x",AX$2-'Indicator Date hidden'!AY62)</f>
        <v>#REF!</v>
      </c>
      <c r="AY61" s="140" t="e">
        <f>IF('Indicator Date hidden'!AZ62="x","x",AY$2-'Indicator Date hidden'!AZ62)</f>
        <v>#REF!</v>
      </c>
      <c r="AZ61" s="140" t="e">
        <f>IF('Indicator Date hidden'!BA62="x","x",AZ$2-'Indicator Date hidden'!BA62)</f>
        <v>#REF!</v>
      </c>
      <c r="BA61" s="140" t="e">
        <f>IF('Indicator Date hidden'!BB62="x","x",BA$2-'Indicator Date hidden'!BB62)</f>
        <v>#REF!</v>
      </c>
      <c r="BB61" s="140" t="e">
        <f>IF('Indicator Date hidden'!BC62="x","x",BB$2-'Indicator Date hidden'!BC62)</f>
        <v>#REF!</v>
      </c>
      <c r="BC61" s="140" t="e">
        <f>IF('Indicator Date hidden'!BD62="x","x",BC$2-'Indicator Date hidden'!BD62)</f>
        <v>#REF!</v>
      </c>
      <c r="BD61" s="140" t="e">
        <f>IF('Indicator Date hidden'!BE62="x","x",BD$2-'Indicator Date hidden'!BE62)</f>
        <v>#REF!</v>
      </c>
      <c r="BE61" s="140" t="e">
        <f>IF('Indicator Date hidden'!BF62="x","x",BE$2-'Indicator Date hidden'!BF62)</f>
        <v>#REF!</v>
      </c>
      <c r="BF61" s="140" t="e">
        <f>IF('Indicator Date hidden'!BG62="x","x",BF$2-'Indicator Date hidden'!BG62)</f>
        <v>#REF!</v>
      </c>
      <c r="BG61" s="140" t="e">
        <f>IF('Indicator Date hidden'!BH62="x","x",BG$2-'Indicator Date hidden'!BH62)</f>
        <v>#REF!</v>
      </c>
      <c r="BH61" s="140" t="e">
        <f>IF('Indicator Date hidden'!BI62="x","x",BH$2-'Indicator Date hidden'!BI62)</f>
        <v>#REF!</v>
      </c>
      <c r="BI61" s="140" t="e">
        <f>IF('Indicator Date hidden'!BJ62="x","x",BI$2-'Indicator Date hidden'!BJ62)</f>
        <v>#REF!</v>
      </c>
      <c r="BJ61" s="140" t="e">
        <f>IF('Indicator Date hidden'!BK62="x","x",BJ$2-'Indicator Date hidden'!BK62)</f>
        <v>#REF!</v>
      </c>
      <c r="BK61" s="140" t="e">
        <f>IF('Indicator Date hidden'!BL62="x","x",BK$2-'Indicator Date hidden'!BL62)</f>
        <v>#REF!</v>
      </c>
      <c r="BL61" s="140" t="e">
        <f>IF('Indicator Date hidden'!BM62="x","x",BL$2-'Indicator Date hidden'!BM62)</f>
        <v>#REF!</v>
      </c>
      <c r="BM61" s="140" t="e">
        <f>IF('Indicator Date hidden'!BN62="x","x",BM$2-'Indicator Date hidden'!BN62)</f>
        <v>#REF!</v>
      </c>
      <c r="BN61" s="140" t="e">
        <f>IF('Indicator Date hidden'!BO62="x","x",BN$2-'Indicator Date hidden'!BO62)</f>
        <v>#REF!</v>
      </c>
      <c r="BO61" s="140" t="e">
        <f>IF('Indicator Date hidden'!BP62="x","x",BO$2-'Indicator Date hidden'!BP62)</f>
        <v>#REF!</v>
      </c>
      <c r="BP61" s="140" t="e">
        <f>IF('Indicator Date hidden'!BQ62="x","x",BP$2-'Indicator Date hidden'!BQ62)</f>
        <v>#REF!</v>
      </c>
      <c r="BQ61" s="140" t="e">
        <f>IF('Indicator Date hidden'!BR62="x","x",BQ$2-'Indicator Date hidden'!BR62)</f>
        <v>#REF!</v>
      </c>
      <c r="BR61" s="140" t="e">
        <f>IF('Indicator Date hidden'!BS62="x","x",BR$2-'Indicator Date hidden'!BS62)</f>
        <v>#REF!</v>
      </c>
      <c r="BS61" s="140" t="e">
        <f>IF('Indicator Date hidden'!BT62="x","x",BS$2-'Indicator Date hidden'!BT62)</f>
        <v>#REF!</v>
      </c>
      <c r="BT61" s="140" t="e">
        <f>IF('Indicator Date hidden'!BU62="x","x",BT$2-'Indicator Date hidden'!BU62)</f>
        <v>#REF!</v>
      </c>
      <c r="BU61" s="140" t="e">
        <f>IF('Indicator Date hidden'!BV62="x","x",BU$2-'Indicator Date hidden'!BV62)</f>
        <v>#REF!</v>
      </c>
      <c r="BV61" s="140" t="e">
        <f>IF('Indicator Date hidden'!BW62="x","x",BV$2-'Indicator Date hidden'!BW62)</f>
        <v>#REF!</v>
      </c>
      <c r="BW61" s="140" t="e">
        <f>IF('Indicator Date hidden'!BX62="x","x",BW$2-'Indicator Date hidden'!BX62)</f>
        <v>#REF!</v>
      </c>
      <c r="BX61" s="140" t="e">
        <f>IF('Indicator Date hidden'!BY62="x","x",BX$2-'Indicator Date hidden'!BY62)</f>
        <v>#REF!</v>
      </c>
      <c r="BY61" s="5" t="e">
        <f t="shared" si="5"/>
        <v>#REF!</v>
      </c>
      <c r="BZ61" s="141" t="e">
        <f t="shared" si="6"/>
        <v>#REF!</v>
      </c>
      <c r="CA61" s="5">
        <f t="shared" si="7"/>
        <v>0</v>
      </c>
      <c r="CB61" s="141" t="e">
        <f t="shared" si="8"/>
        <v>#REF!</v>
      </c>
      <c r="CC61" s="144" t="e">
        <f t="shared" si="9"/>
        <v>#REF!</v>
      </c>
    </row>
    <row r="62" spans="1:81" x14ac:dyDescent="0.3">
      <c r="A62" t="s">
        <v>110</v>
      </c>
      <c r="B62" s="140" t="e">
        <f>IF('Indicator Date hidden'!C63="x","x",B$2-'Indicator Date hidden'!C63)</f>
        <v>#REF!</v>
      </c>
      <c r="C62" s="140" t="e">
        <f>IF('Indicator Date hidden'!D63="x","x",C$2-'Indicator Date hidden'!D63)</f>
        <v>#REF!</v>
      </c>
      <c r="D62" s="140" t="e">
        <f>IF('Indicator Date hidden'!E63="x","x",D$2-'Indicator Date hidden'!E63)</f>
        <v>#REF!</v>
      </c>
      <c r="E62" s="140" t="e">
        <f>IF('Indicator Date hidden'!F63="x","x",E$2-'Indicator Date hidden'!F63)</f>
        <v>#REF!</v>
      </c>
      <c r="F62" s="140" t="e">
        <f>IF('Indicator Date hidden'!G63="x","x",F$2-'Indicator Date hidden'!G63)</f>
        <v>#REF!</v>
      </c>
      <c r="G62" s="140" t="e">
        <f>IF('Indicator Date hidden'!H63="x","x",G$2-'Indicator Date hidden'!H63)</f>
        <v>#REF!</v>
      </c>
      <c r="H62" s="140" t="e">
        <f>IF('Indicator Date hidden'!I63="x","x",H$2-'Indicator Date hidden'!I63)</f>
        <v>#REF!</v>
      </c>
      <c r="I62" s="140" t="e">
        <f>IF('Indicator Date hidden'!J63="x","x",I$2-'Indicator Date hidden'!J63)</f>
        <v>#REF!</v>
      </c>
      <c r="J62" s="140" t="e">
        <f>IF('Indicator Date hidden'!K63="x","x",J$2-'Indicator Date hidden'!K63)</f>
        <v>#REF!</v>
      </c>
      <c r="K62" s="140" t="e">
        <f>IF('Indicator Date hidden'!L63="x","x",K$2-'Indicator Date hidden'!L63)</f>
        <v>#REF!</v>
      </c>
      <c r="L62" s="140" t="e">
        <f>IF('Indicator Date hidden'!M63="x","x",L$2-'Indicator Date hidden'!M63)</f>
        <v>#REF!</v>
      </c>
      <c r="M62" s="140" t="e">
        <f>IF('Indicator Date hidden'!N63="x","x",M$2-'Indicator Date hidden'!N63)</f>
        <v>#REF!</v>
      </c>
      <c r="N62" s="140" t="e">
        <f>IF('Indicator Date hidden'!O63="x","x",N$2-'Indicator Date hidden'!O63)</f>
        <v>#REF!</v>
      </c>
      <c r="O62" s="140" t="e">
        <f>IF('Indicator Date hidden'!P63="x","x",O$2-'Indicator Date hidden'!P63)</f>
        <v>#REF!</v>
      </c>
      <c r="P62" s="140" t="e">
        <f>IF('Indicator Date hidden'!Q63="x","x",P$2-'Indicator Date hidden'!Q63)</f>
        <v>#REF!</v>
      </c>
      <c r="Q62" s="140" t="e">
        <f>IF('Indicator Date hidden'!R63="x","x",Q$2-'Indicator Date hidden'!R63)</f>
        <v>#REF!</v>
      </c>
      <c r="R62" s="140" t="e">
        <f>IF('Indicator Date hidden'!S63="x","x",R$2-'Indicator Date hidden'!S63)</f>
        <v>#REF!</v>
      </c>
      <c r="S62" s="140" t="e">
        <f>IF('Indicator Date hidden'!T63="x","x",S$2-'Indicator Date hidden'!T63)</f>
        <v>#REF!</v>
      </c>
      <c r="T62" s="140" t="e">
        <f>IF('Indicator Date hidden'!U63="x","x",T$2-'Indicator Date hidden'!U63)</f>
        <v>#REF!</v>
      </c>
      <c r="U62" s="140" t="e">
        <f>IF('Indicator Date hidden'!V63="x","x",U$2-'Indicator Date hidden'!V63)</f>
        <v>#REF!</v>
      </c>
      <c r="V62" s="140" t="e">
        <f>IF('Indicator Date hidden'!W63="x","x",V$2-'Indicator Date hidden'!W63)</f>
        <v>#REF!</v>
      </c>
      <c r="W62" s="140" t="e">
        <f>IF('Indicator Date hidden'!X63="x","x",W$2-'Indicator Date hidden'!X63)</f>
        <v>#REF!</v>
      </c>
      <c r="X62" s="140" t="e">
        <f>IF('Indicator Date hidden'!Y63="x","x",X$2-'Indicator Date hidden'!Y63)</f>
        <v>#REF!</v>
      </c>
      <c r="Y62" s="140" t="e">
        <f>IF('Indicator Date hidden'!Z63="x","x",Y$2-'Indicator Date hidden'!Z63)</f>
        <v>#REF!</v>
      </c>
      <c r="Z62" s="140" t="e">
        <f>IF('Indicator Date hidden'!AA63="x","x",Z$2-'Indicator Date hidden'!AA63)</f>
        <v>#REF!</v>
      </c>
      <c r="AA62" s="140" t="e">
        <f>IF('Indicator Date hidden'!AB63="x","x",AA$2-'Indicator Date hidden'!AB63)</f>
        <v>#REF!</v>
      </c>
      <c r="AB62" s="140" t="e">
        <f>IF('Indicator Date hidden'!AC63="x","x",AB$2-'Indicator Date hidden'!AC63)</f>
        <v>#REF!</v>
      </c>
      <c r="AC62" s="140" t="e">
        <f>IF('Indicator Date hidden'!AD63="x","x",AC$2-'Indicator Date hidden'!AD63)</f>
        <v>#REF!</v>
      </c>
      <c r="AD62" s="140" t="e">
        <f>IF('Indicator Date hidden'!AE63="x","x",AD$2-'Indicator Date hidden'!AE63)</f>
        <v>#REF!</v>
      </c>
      <c r="AE62" s="140" t="e">
        <f>IF('Indicator Date hidden'!AF63="x","x",AE$2-'Indicator Date hidden'!AF63)</f>
        <v>#REF!</v>
      </c>
      <c r="AF62" s="140" t="e">
        <f>IF('Indicator Date hidden'!AG63="x","x",AF$2-'Indicator Date hidden'!AG63)</f>
        <v>#REF!</v>
      </c>
      <c r="AG62" s="140" t="e">
        <f>IF('Indicator Date hidden'!AH63="x","x",AG$2-'Indicator Date hidden'!AH63)</f>
        <v>#REF!</v>
      </c>
      <c r="AH62" s="140" t="e">
        <f>IF('Indicator Date hidden'!AI63="x","x",AH$2-'Indicator Date hidden'!AI63)</f>
        <v>#REF!</v>
      </c>
      <c r="AI62" s="140" t="e">
        <f>IF('Indicator Date hidden'!AJ63="x","x",AI$2-'Indicator Date hidden'!AJ63)</f>
        <v>#REF!</v>
      </c>
      <c r="AJ62" s="140" t="e">
        <f>IF('Indicator Date hidden'!AK63="x","x",AJ$2-'Indicator Date hidden'!AK63)</f>
        <v>#REF!</v>
      </c>
      <c r="AK62" s="140" t="e">
        <f>IF('Indicator Date hidden'!AL63="x","x",AK$2-'Indicator Date hidden'!AL63)</f>
        <v>#REF!</v>
      </c>
      <c r="AL62" s="140" t="e">
        <f>IF('Indicator Date hidden'!AM63="x","x",AL$2-'Indicator Date hidden'!AM63)</f>
        <v>#REF!</v>
      </c>
      <c r="AM62" s="140" t="e">
        <f>IF('Indicator Date hidden'!AN63="x","x",AM$2-'Indicator Date hidden'!AN63)</f>
        <v>#REF!</v>
      </c>
      <c r="AN62" s="140" t="e">
        <f>IF('Indicator Date hidden'!AO63="x","x",AN$2-'Indicator Date hidden'!AO63)</f>
        <v>#REF!</v>
      </c>
      <c r="AO62" s="140" t="e">
        <f>IF('Indicator Date hidden'!AP63="x","x",AO$2-'Indicator Date hidden'!AP63)</f>
        <v>#REF!</v>
      </c>
      <c r="AP62" s="140" t="e">
        <f>IF('Indicator Date hidden'!AQ63="x","x",AP$2-'Indicator Date hidden'!AQ63)</f>
        <v>#REF!</v>
      </c>
      <c r="AQ62" s="140" t="e">
        <f>IF('Indicator Date hidden'!AR63="x","x",AQ$2-'Indicator Date hidden'!AR63)</f>
        <v>#REF!</v>
      </c>
      <c r="AR62" s="140" t="e">
        <f>IF('Indicator Date hidden'!AS63="x","x",AR$2-'Indicator Date hidden'!AS63)</f>
        <v>#REF!</v>
      </c>
      <c r="AS62" s="140" t="e">
        <f>IF('Indicator Date hidden'!AT63="x","x",AS$2-'Indicator Date hidden'!AT63)</f>
        <v>#REF!</v>
      </c>
      <c r="AT62" s="140" t="e">
        <f>IF('Indicator Date hidden'!AU63="x","x",AT$2-'Indicator Date hidden'!AU63)</f>
        <v>#REF!</v>
      </c>
      <c r="AU62" s="140" t="e">
        <f>IF('Indicator Date hidden'!AV63="x","x",AU$2-'Indicator Date hidden'!AV63)</f>
        <v>#REF!</v>
      </c>
      <c r="AV62" s="140" t="e">
        <f>IF('Indicator Date hidden'!AW63="x","x",AV$2-'Indicator Date hidden'!AW63)</f>
        <v>#REF!</v>
      </c>
      <c r="AW62" s="140" t="e">
        <f>IF('Indicator Date hidden'!AX63="x","x",AW$2-'Indicator Date hidden'!AX63)</f>
        <v>#REF!</v>
      </c>
      <c r="AX62" s="140" t="e">
        <f>IF('Indicator Date hidden'!AY63="x","x",AX$2-'Indicator Date hidden'!AY63)</f>
        <v>#REF!</v>
      </c>
      <c r="AY62" s="140" t="e">
        <f>IF('Indicator Date hidden'!AZ63="x","x",AY$2-'Indicator Date hidden'!AZ63)</f>
        <v>#REF!</v>
      </c>
      <c r="AZ62" s="140" t="e">
        <f>IF('Indicator Date hidden'!BA63="x","x",AZ$2-'Indicator Date hidden'!BA63)</f>
        <v>#REF!</v>
      </c>
      <c r="BA62" s="140" t="e">
        <f>IF('Indicator Date hidden'!BB63="x","x",BA$2-'Indicator Date hidden'!BB63)</f>
        <v>#REF!</v>
      </c>
      <c r="BB62" s="140" t="e">
        <f>IF('Indicator Date hidden'!BC63="x","x",BB$2-'Indicator Date hidden'!BC63)</f>
        <v>#REF!</v>
      </c>
      <c r="BC62" s="140" t="e">
        <f>IF('Indicator Date hidden'!BD63="x","x",BC$2-'Indicator Date hidden'!BD63)</f>
        <v>#REF!</v>
      </c>
      <c r="BD62" s="140" t="e">
        <f>IF('Indicator Date hidden'!BE63="x","x",BD$2-'Indicator Date hidden'!BE63)</f>
        <v>#REF!</v>
      </c>
      <c r="BE62" s="140" t="e">
        <f>IF('Indicator Date hidden'!BF63="x","x",BE$2-'Indicator Date hidden'!BF63)</f>
        <v>#REF!</v>
      </c>
      <c r="BF62" s="140" t="e">
        <f>IF('Indicator Date hidden'!BG63="x","x",BF$2-'Indicator Date hidden'!BG63)</f>
        <v>#REF!</v>
      </c>
      <c r="BG62" s="140" t="e">
        <f>IF('Indicator Date hidden'!BH63="x","x",BG$2-'Indicator Date hidden'!BH63)</f>
        <v>#REF!</v>
      </c>
      <c r="BH62" s="140" t="e">
        <f>IF('Indicator Date hidden'!BI63="x","x",BH$2-'Indicator Date hidden'!BI63)</f>
        <v>#REF!</v>
      </c>
      <c r="BI62" s="140" t="e">
        <f>IF('Indicator Date hidden'!BJ63="x","x",BI$2-'Indicator Date hidden'!BJ63)</f>
        <v>#REF!</v>
      </c>
      <c r="BJ62" s="140" t="e">
        <f>IF('Indicator Date hidden'!BK63="x","x",BJ$2-'Indicator Date hidden'!BK63)</f>
        <v>#REF!</v>
      </c>
      <c r="BK62" s="140" t="e">
        <f>IF('Indicator Date hidden'!BL63="x","x",BK$2-'Indicator Date hidden'!BL63)</f>
        <v>#REF!</v>
      </c>
      <c r="BL62" s="140" t="e">
        <f>IF('Indicator Date hidden'!BM63="x","x",BL$2-'Indicator Date hidden'!BM63)</f>
        <v>#REF!</v>
      </c>
      <c r="BM62" s="140" t="e">
        <f>IF('Indicator Date hidden'!BN63="x","x",BM$2-'Indicator Date hidden'!BN63)</f>
        <v>#REF!</v>
      </c>
      <c r="BN62" s="140" t="e">
        <f>IF('Indicator Date hidden'!BO63="x","x",BN$2-'Indicator Date hidden'!BO63)</f>
        <v>#REF!</v>
      </c>
      <c r="BO62" s="140" t="e">
        <f>IF('Indicator Date hidden'!BP63="x","x",BO$2-'Indicator Date hidden'!BP63)</f>
        <v>#REF!</v>
      </c>
      <c r="BP62" s="140" t="e">
        <f>IF('Indicator Date hidden'!BQ63="x","x",BP$2-'Indicator Date hidden'!BQ63)</f>
        <v>#REF!</v>
      </c>
      <c r="BQ62" s="140" t="e">
        <f>IF('Indicator Date hidden'!BR63="x","x",BQ$2-'Indicator Date hidden'!BR63)</f>
        <v>#REF!</v>
      </c>
      <c r="BR62" s="140" t="e">
        <f>IF('Indicator Date hidden'!BS63="x","x",BR$2-'Indicator Date hidden'!BS63)</f>
        <v>#REF!</v>
      </c>
      <c r="BS62" s="140" t="e">
        <f>IF('Indicator Date hidden'!BT63="x","x",BS$2-'Indicator Date hidden'!BT63)</f>
        <v>#REF!</v>
      </c>
      <c r="BT62" s="140" t="e">
        <f>IF('Indicator Date hidden'!BU63="x","x",BT$2-'Indicator Date hidden'!BU63)</f>
        <v>#REF!</v>
      </c>
      <c r="BU62" s="140" t="e">
        <f>IF('Indicator Date hidden'!BV63="x","x",BU$2-'Indicator Date hidden'!BV63)</f>
        <v>#REF!</v>
      </c>
      <c r="BV62" s="140" t="e">
        <f>IF('Indicator Date hidden'!BW63="x","x",BV$2-'Indicator Date hidden'!BW63)</f>
        <v>#REF!</v>
      </c>
      <c r="BW62" s="140" t="e">
        <f>IF('Indicator Date hidden'!BX63="x","x",BW$2-'Indicator Date hidden'!BX63)</f>
        <v>#REF!</v>
      </c>
      <c r="BX62" s="140" t="e">
        <f>IF('Indicator Date hidden'!BY63="x","x",BX$2-'Indicator Date hidden'!BY63)</f>
        <v>#REF!</v>
      </c>
      <c r="BY62" s="5" t="e">
        <f t="shared" si="5"/>
        <v>#REF!</v>
      </c>
      <c r="BZ62" s="141" t="e">
        <f t="shared" si="6"/>
        <v>#REF!</v>
      </c>
      <c r="CA62" s="5">
        <f t="shared" si="7"/>
        <v>0</v>
      </c>
      <c r="CB62" s="141" t="e">
        <f t="shared" si="8"/>
        <v>#REF!</v>
      </c>
      <c r="CC62" s="144" t="e">
        <f t="shared" si="9"/>
        <v>#REF!</v>
      </c>
    </row>
    <row r="63" spans="1:81" x14ac:dyDescent="0.3">
      <c r="A63" t="s">
        <v>112</v>
      </c>
      <c r="B63" s="140" t="e">
        <f>IF('Indicator Date hidden'!C64="x","x",B$2-'Indicator Date hidden'!C64)</f>
        <v>#REF!</v>
      </c>
      <c r="C63" s="140" t="e">
        <f>IF('Indicator Date hidden'!D64="x","x",C$2-'Indicator Date hidden'!D64)</f>
        <v>#REF!</v>
      </c>
      <c r="D63" s="140" t="e">
        <f>IF('Indicator Date hidden'!E64="x","x",D$2-'Indicator Date hidden'!E64)</f>
        <v>#REF!</v>
      </c>
      <c r="E63" s="140" t="e">
        <f>IF('Indicator Date hidden'!F64="x","x",E$2-'Indicator Date hidden'!F64)</f>
        <v>#REF!</v>
      </c>
      <c r="F63" s="140" t="e">
        <f>IF('Indicator Date hidden'!G64="x","x",F$2-'Indicator Date hidden'!G64)</f>
        <v>#REF!</v>
      </c>
      <c r="G63" s="140" t="e">
        <f>IF('Indicator Date hidden'!H64="x","x",G$2-'Indicator Date hidden'!H64)</f>
        <v>#REF!</v>
      </c>
      <c r="H63" s="140" t="e">
        <f>IF('Indicator Date hidden'!I64="x","x",H$2-'Indicator Date hidden'!I64)</f>
        <v>#REF!</v>
      </c>
      <c r="I63" s="140" t="e">
        <f>IF('Indicator Date hidden'!J64="x","x",I$2-'Indicator Date hidden'!J64)</f>
        <v>#REF!</v>
      </c>
      <c r="J63" s="140" t="e">
        <f>IF('Indicator Date hidden'!K64="x","x",J$2-'Indicator Date hidden'!K64)</f>
        <v>#REF!</v>
      </c>
      <c r="K63" s="140" t="e">
        <f>IF('Indicator Date hidden'!L64="x","x",K$2-'Indicator Date hidden'!L64)</f>
        <v>#REF!</v>
      </c>
      <c r="L63" s="140" t="e">
        <f>IF('Indicator Date hidden'!M64="x","x",L$2-'Indicator Date hidden'!M64)</f>
        <v>#REF!</v>
      </c>
      <c r="M63" s="140" t="e">
        <f>IF('Indicator Date hidden'!N64="x","x",M$2-'Indicator Date hidden'!N64)</f>
        <v>#REF!</v>
      </c>
      <c r="N63" s="140" t="e">
        <f>IF('Indicator Date hidden'!O64="x","x",N$2-'Indicator Date hidden'!O64)</f>
        <v>#REF!</v>
      </c>
      <c r="O63" s="140" t="e">
        <f>IF('Indicator Date hidden'!P64="x","x",O$2-'Indicator Date hidden'!P64)</f>
        <v>#REF!</v>
      </c>
      <c r="P63" s="140" t="e">
        <f>IF('Indicator Date hidden'!Q64="x","x",P$2-'Indicator Date hidden'!Q64)</f>
        <v>#REF!</v>
      </c>
      <c r="Q63" s="140" t="e">
        <f>IF('Indicator Date hidden'!R64="x","x",Q$2-'Indicator Date hidden'!R64)</f>
        <v>#REF!</v>
      </c>
      <c r="R63" s="140" t="e">
        <f>IF('Indicator Date hidden'!S64="x","x",R$2-'Indicator Date hidden'!S64)</f>
        <v>#REF!</v>
      </c>
      <c r="S63" s="140" t="e">
        <f>IF('Indicator Date hidden'!T64="x","x",S$2-'Indicator Date hidden'!T64)</f>
        <v>#REF!</v>
      </c>
      <c r="T63" s="140" t="e">
        <f>IF('Indicator Date hidden'!U64="x","x",T$2-'Indicator Date hidden'!U64)</f>
        <v>#REF!</v>
      </c>
      <c r="U63" s="140" t="e">
        <f>IF('Indicator Date hidden'!V64="x","x",U$2-'Indicator Date hidden'!V64)</f>
        <v>#REF!</v>
      </c>
      <c r="V63" s="140" t="e">
        <f>IF('Indicator Date hidden'!W64="x","x",V$2-'Indicator Date hidden'!W64)</f>
        <v>#REF!</v>
      </c>
      <c r="W63" s="140" t="e">
        <f>IF('Indicator Date hidden'!X64="x","x",W$2-'Indicator Date hidden'!X64)</f>
        <v>#REF!</v>
      </c>
      <c r="X63" s="140" t="e">
        <f>IF('Indicator Date hidden'!Y64="x","x",X$2-'Indicator Date hidden'!Y64)</f>
        <v>#REF!</v>
      </c>
      <c r="Y63" s="140" t="e">
        <f>IF('Indicator Date hidden'!Z64="x","x",Y$2-'Indicator Date hidden'!Z64)</f>
        <v>#REF!</v>
      </c>
      <c r="Z63" s="140" t="e">
        <f>IF('Indicator Date hidden'!AA64="x","x",Z$2-'Indicator Date hidden'!AA64)</f>
        <v>#REF!</v>
      </c>
      <c r="AA63" s="140" t="e">
        <f>IF('Indicator Date hidden'!AB64="x","x",AA$2-'Indicator Date hidden'!AB64)</f>
        <v>#REF!</v>
      </c>
      <c r="AB63" s="140" t="e">
        <f>IF('Indicator Date hidden'!AC64="x","x",AB$2-'Indicator Date hidden'!AC64)</f>
        <v>#REF!</v>
      </c>
      <c r="AC63" s="140" t="e">
        <f>IF('Indicator Date hidden'!AD64="x","x",AC$2-'Indicator Date hidden'!AD64)</f>
        <v>#REF!</v>
      </c>
      <c r="AD63" s="140" t="e">
        <f>IF('Indicator Date hidden'!AE64="x","x",AD$2-'Indicator Date hidden'!AE64)</f>
        <v>#REF!</v>
      </c>
      <c r="AE63" s="140" t="e">
        <f>IF('Indicator Date hidden'!AF64="x","x",AE$2-'Indicator Date hidden'!AF64)</f>
        <v>#REF!</v>
      </c>
      <c r="AF63" s="140" t="e">
        <f>IF('Indicator Date hidden'!AG64="x","x",AF$2-'Indicator Date hidden'!AG64)</f>
        <v>#REF!</v>
      </c>
      <c r="AG63" s="140" t="e">
        <f>IF('Indicator Date hidden'!AH64="x","x",AG$2-'Indicator Date hidden'!AH64)</f>
        <v>#REF!</v>
      </c>
      <c r="AH63" s="140" t="e">
        <f>IF('Indicator Date hidden'!AI64="x","x",AH$2-'Indicator Date hidden'!AI64)</f>
        <v>#REF!</v>
      </c>
      <c r="AI63" s="140" t="e">
        <f>IF('Indicator Date hidden'!AJ64="x","x",AI$2-'Indicator Date hidden'!AJ64)</f>
        <v>#REF!</v>
      </c>
      <c r="AJ63" s="140" t="e">
        <f>IF('Indicator Date hidden'!AK64="x","x",AJ$2-'Indicator Date hidden'!AK64)</f>
        <v>#REF!</v>
      </c>
      <c r="AK63" s="140" t="e">
        <f>IF('Indicator Date hidden'!AL64="x","x",AK$2-'Indicator Date hidden'!AL64)</f>
        <v>#REF!</v>
      </c>
      <c r="AL63" s="140" t="e">
        <f>IF('Indicator Date hidden'!AM64="x","x",AL$2-'Indicator Date hidden'!AM64)</f>
        <v>#REF!</v>
      </c>
      <c r="AM63" s="140" t="e">
        <f>IF('Indicator Date hidden'!AN64="x","x",AM$2-'Indicator Date hidden'!AN64)</f>
        <v>#REF!</v>
      </c>
      <c r="AN63" s="140" t="e">
        <f>IF('Indicator Date hidden'!AO64="x","x",AN$2-'Indicator Date hidden'!AO64)</f>
        <v>#REF!</v>
      </c>
      <c r="AO63" s="140" t="e">
        <f>IF('Indicator Date hidden'!AP64="x","x",AO$2-'Indicator Date hidden'!AP64)</f>
        <v>#REF!</v>
      </c>
      <c r="AP63" s="140" t="e">
        <f>IF('Indicator Date hidden'!AQ64="x","x",AP$2-'Indicator Date hidden'!AQ64)</f>
        <v>#REF!</v>
      </c>
      <c r="AQ63" s="140" t="e">
        <f>IF('Indicator Date hidden'!AR64="x","x",AQ$2-'Indicator Date hidden'!AR64)</f>
        <v>#REF!</v>
      </c>
      <c r="AR63" s="140" t="e">
        <f>IF('Indicator Date hidden'!AS64="x","x",AR$2-'Indicator Date hidden'!AS64)</f>
        <v>#REF!</v>
      </c>
      <c r="AS63" s="140" t="e">
        <f>IF('Indicator Date hidden'!AT64="x","x",AS$2-'Indicator Date hidden'!AT64)</f>
        <v>#REF!</v>
      </c>
      <c r="AT63" s="140" t="e">
        <f>IF('Indicator Date hidden'!AU64="x","x",AT$2-'Indicator Date hidden'!AU64)</f>
        <v>#REF!</v>
      </c>
      <c r="AU63" s="140" t="e">
        <f>IF('Indicator Date hidden'!AV64="x","x",AU$2-'Indicator Date hidden'!AV64)</f>
        <v>#REF!</v>
      </c>
      <c r="AV63" s="140" t="e">
        <f>IF('Indicator Date hidden'!AW64="x","x",AV$2-'Indicator Date hidden'!AW64)</f>
        <v>#REF!</v>
      </c>
      <c r="AW63" s="140" t="e">
        <f>IF('Indicator Date hidden'!AX64="x","x",AW$2-'Indicator Date hidden'!AX64)</f>
        <v>#REF!</v>
      </c>
      <c r="AX63" s="140" t="e">
        <f>IF('Indicator Date hidden'!AY64="x","x",AX$2-'Indicator Date hidden'!AY64)</f>
        <v>#REF!</v>
      </c>
      <c r="AY63" s="140" t="e">
        <f>IF('Indicator Date hidden'!AZ64="x","x",AY$2-'Indicator Date hidden'!AZ64)</f>
        <v>#REF!</v>
      </c>
      <c r="AZ63" s="140" t="e">
        <f>IF('Indicator Date hidden'!BA64="x","x",AZ$2-'Indicator Date hidden'!BA64)</f>
        <v>#REF!</v>
      </c>
      <c r="BA63" s="140" t="e">
        <f>IF('Indicator Date hidden'!BB64="x","x",BA$2-'Indicator Date hidden'!BB64)</f>
        <v>#REF!</v>
      </c>
      <c r="BB63" s="140" t="e">
        <f>IF('Indicator Date hidden'!BC64="x","x",BB$2-'Indicator Date hidden'!BC64)</f>
        <v>#REF!</v>
      </c>
      <c r="BC63" s="140" t="e">
        <f>IF('Indicator Date hidden'!BD64="x","x",BC$2-'Indicator Date hidden'!BD64)</f>
        <v>#REF!</v>
      </c>
      <c r="BD63" s="140" t="e">
        <f>IF('Indicator Date hidden'!BE64="x","x",BD$2-'Indicator Date hidden'!BE64)</f>
        <v>#REF!</v>
      </c>
      <c r="BE63" s="140" t="e">
        <f>IF('Indicator Date hidden'!BF64="x","x",BE$2-'Indicator Date hidden'!BF64)</f>
        <v>#REF!</v>
      </c>
      <c r="BF63" s="140" t="e">
        <f>IF('Indicator Date hidden'!BG64="x","x",BF$2-'Indicator Date hidden'!BG64)</f>
        <v>#REF!</v>
      </c>
      <c r="BG63" s="140" t="e">
        <f>IF('Indicator Date hidden'!BH64="x","x",BG$2-'Indicator Date hidden'!BH64)</f>
        <v>#REF!</v>
      </c>
      <c r="BH63" s="140" t="e">
        <f>IF('Indicator Date hidden'!BI64="x","x",BH$2-'Indicator Date hidden'!BI64)</f>
        <v>#REF!</v>
      </c>
      <c r="BI63" s="140" t="e">
        <f>IF('Indicator Date hidden'!BJ64="x","x",BI$2-'Indicator Date hidden'!BJ64)</f>
        <v>#REF!</v>
      </c>
      <c r="BJ63" s="140" t="e">
        <f>IF('Indicator Date hidden'!BK64="x","x",BJ$2-'Indicator Date hidden'!BK64)</f>
        <v>#REF!</v>
      </c>
      <c r="BK63" s="140" t="e">
        <f>IF('Indicator Date hidden'!BL64="x","x",BK$2-'Indicator Date hidden'!BL64)</f>
        <v>#REF!</v>
      </c>
      <c r="BL63" s="140" t="e">
        <f>IF('Indicator Date hidden'!BM64="x","x",BL$2-'Indicator Date hidden'!BM64)</f>
        <v>#REF!</v>
      </c>
      <c r="BM63" s="140" t="e">
        <f>IF('Indicator Date hidden'!BN64="x","x",BM$2-'Indicator Date hidden'!BN64)</f>
        <v>#REF!</v>
      </c>
      <c r="BN63" s="140" t="e">
        <f>IF('Indicator Date hidden'!BO64="x","x",BN$2-'Indicator Date hidden'!BO64)</f>
        <v>#REF!</v>
      </c>
      <c r="BO63" s="140" t="e">
        <f>IF('Indicator Date hidden'!BP64="x","x",BO$2-'Indicator Date hidden'!BP64)</f>
        <v>#REF!</v>
      </c>
      <c r="BP63" s="140" t="e">
        <f>IF('Indicator Date hidden'!BQ64="x","x",BP$2-'Indicator Date hidden'!BQ64)</f>
        <v>#REF!</v>
      </c>
      <c r="BQ63" s="140" t="e">
        <f>IF('Indicator Date hidden'!BR64="x","x",BQ$2-'Indicator Date hidden'!BR64)</f>
        <v>#REF!</v>
      </c>
      <c r="BR63" s="140" t="e">
        <f>IF('Indicator Date hidden'!BS64="x","x",BR$2-'Indicator Date hidden'!BS64)</f>
        <v>#REF!</v>
      </c>
      <c r="BS63" s="140" t="e">
        <f>IF('Indicator Date hidden'!BT64="x","x",BS$2-'Indicator Date hidden'!BT64)</f>
        <v>#REF!</v>
      </c>
      <c r="BT63" s="140" t="e">
        <f>IF('Indicator Date hidden'!BU64="x","x",BT$2-'Indicator Date hidden'!BU64)</f>
        <v>#REF!</v>
      </c>
      <c r="BU63" s="140" t="e">
        <f>IF('Indicator Date hidden'!BV64="x","x",BU$2-'Indicator Date hidden'!BV64)</f>
        <v>#REF!</v>
      </c>
      <c r="BV63" s="140" t="e">
        <f>IF('Indicator Date hidden'!BW64="x","x",BV$2-'Indicator Date hidden'!BW64)</f>
        <v>#REF!</v>
      </c>
      <c r="BW63" s="140" t="e">
        <f>IF('Indicator Date hidden'!BX64="x","x",BW$2-'Indicator Date hidden'!BX64)</f>
        <v>#REF!</v>
      </c>
      <c r="BX63" s="140" t="e">
        <f>IF('Indicator Date hidden'!BY64="x","x",BX$2-'Indicator Date hidden'!BY64)</f>
        <v>#REF!</v>
      </c>
      <c r="BY63" s="5" t="e">
        <f t="shared" si="5"/>
        <v>#REF!</v>
      </c>
      <c r="BZ63" s="141" t="e">
        <f t="shared" si="6"/>
        <v>#REF!</v>
      </c>
      <c r="CA63" s="5">
        <f t="shared" si="7"/>
        <v>0</v>
      </c>
      <c r="CB63" s="141" t="e">
        <f t="shared" si="8"/>
        <v>#REF!</v>
      </c>
      <c r="CC63" s="144" t="e">
        <f t="shared" si="9"/>
        <v>#REF!</v>
      </c>
    </row>
    <row r="64" spans="1:81" x14ac:dyDescent="0.3">
      <c r="A64" t="s">
        <v>114</v>
      </c>
      <c r="B64" s="140" t="e">
        <f>IF('Indicator Date hidden'!C65="x","x",B$2-'Indicator Date hidden'!C65)</f>
        <v>#REF!</v>
      </c>
      <c r="C64" s="140" t="e">
        <f>IF('Indicator Date hidden'!D65="x","x",C$2-'Indicator Date hidden'!D65)</f>
        <v>#REF!</v>
      </c>
      <c r="D64" s="140" t="e">
        <f>IF('Indicator Date hidden'!E65="x","x",D$2-'Indicator Date hidden'!E65)</f>
        <v>#REF!</v>
      </c>
      <c r="E64" s="140" t="e">
        <f>IF('Indicator Date hidden'!F65="x","x",E$2-'Indicator Date hidden'!F65)</f>
        <v>#REF!</v>
      </c>
      <c r="F64" s="140" t="e">
        <f>IF('Indicator Date hidden'!G65="x","x",F$2-'Indicator Date hidden'!G65)</f>
        <v>#REF!</v>
      </c>
      <c r="G64" s="140" t="e">
        <f>IF('Indicator Date hidden'!H65="x","x",G$2-'Indicator Date hidden'!H65)</f>
        <v>#REF!</v>
      </c>
      <c r="H64" s="140" t="e">
        <f>IF('Indicator Date hidden'!I65="x","x",H$2-'Indicator Date hidden'!I65)</f>
        <v>#REF!</v>
      </c>
      <c r="I64" s="140" t="e">
        <f>IF('Indicator Date hidden'!J65="x","x",I$2-'Indicator Date hidden'!J65)</f>
        <v>#REF!</v>
      </c>
      <c r="J64" s="140" t="e">
        <f>IF('Indicator Date hidden'!K65="x","x",J$2-'Indicator Date hidden'!K65)</f>
        <v>#REF!</v>
      </c>
      <c r="K64" s="140" t="e">
        <f>IF('Indicator Date hidden'!L65="x","x",K$2-'Indicator Date hidden'!L65)</f>
        <v>#REF!</v>
      </c>
      <c r="L64" s="140" t="e">
        <f>IF('Indicator Date hidden'!M65="x","x",L$2-'Indicator Date hidden'!M65)</f>
        <v>#REF!</v>
      </c>
      <c r="M64" s="140" t="e">
        <f>IF('Indicator Date hidden'!N65="x","x",M$2-'Indicator Date hidden'!N65)</f>
        <v>#REF!</v>
      </c>
      <c r="N64" s="140" t="e">
        <f>IF('Indicator Date hidden'!O65="x","x",N$2-'Indicator Date hidden'!O65)</f>
        <v>#REF!</v>
      </c>
      <c r="O64" s="140" t="e">
        <f>IF('Indicator Date hidden'!P65="x","x",O$2-'Indicator Date hidden'!P65)</f>
        <v>#REF!</v>
      </c>
      <c r="P64" s="140" t="e">
        <f>IF('Indicator Date hidden'!Q65="x","x",P$2-'Indicator Date hidden'!Q65)</f>
        <v>#REF!</v>
      </c>
      <c r="Q64" s="140" t="e">
        <f>IF('Indicator Date hidden'!R65="x","x",Q$2-'Indicator Date hidden'!R65)</f>
        <v>#REF!</v>
      </c>
      <c r="R64" s="140" t="e">
        <f>IF('Indicator Date hidden'!S65="x","x",R$2-'Indicator Date hidden'!S65)</f>
        <v>#REF!</v>
      </c>
      <c r="S64" s="140" t="e">
        <f>IF('Indicator Date hidden'!T65="x","x",S$2-'Indicator Date hidden'!T65)</f>
        <v>#REF!</v>
      </c>
      <c r="T64" s="140" t="e">
        <f>IF('Indicator Date hidden'!U65="x","x",T$2-'Indicator Date hidden'!U65)</f>
        <v>#REF!</v>
      </c>
      <c r="U64" s="140" t="e">
        <f>IF('Indicator Date hidden'!V65="x","x",U$2-'Indicator Date hidden'!V65)</f>
        <v>#REF!</v>
      </c>
      <c r="V64" s="140" t="e">
        <f>IF('Indicator Date hidden'!W65="x","x",V$2-'Indicator Date hidden'!W65)</f>
        <v>#REF!</v>
      </c>
      <c r="W64" s="140" t="e">
        <f>IF('Indicator Date hidden'!X65="x","x",W$2-'Indicator Date hidden'!X65)</f>
        <v>#REF!</v>
      </c>
      <c r="X64" s="140" t="e">
        <f>IF('Indicator Date hidden'!Y65="x","x",X$2-'Indicator Date hidden'!Y65)</f>
        <v>#REF!</v>
      </c>
      <c r="Y64" s="140" t="e">
        <f>IF('Indicator Date hidden'!Z65="x","x",Y$2-'Indicator Date hidden'!Z65)</f>
        <v>#REF!</v>
      </c>
      <c r="Z64" s="140" t="e">
        <f>IF('Indicator Date hidden'!AA65="x","x",Z$2-'Indicator Date hidden'!AA65)</f>
        <v>#REF!</v>
      </c>
      <c r="AA64" s="140" t="e">
        <f>IF('Indicator Date hidden'!AB65="x","x",AA$2-'Indicator Date hidden'!AB65)</f>
        <v>#REF!</v>
      </c>
      <c r="AB64" s="140" t="e">
        <f>IF('Indicator Date hidden'!AC65="x","x",AB$2-'Indicator Date hidden'!AC65)</f>
        <v>#REF!</v>
      </c>
      <c r="AC64" s="140" t="e">
        <f>IF('Indicator Date hidden'!AD65="x","x",AC$2-'Indicator Date hidden'!AD65)</f>
        <v>#REF!</v>
      </c>
      <c r="AD64" s="140" t="e">
        <f>IF('Indicator Date hidden'!AE65="x","x",AD$2-'Indicator Date hidden'!AE65)</f>
        <v>#REF!</v>
      </c>
      <c r="AE64" s="140" t="e">
        <f>IF('Indicator Date hidden'!AF65="x","x",AE$2-'Indicator Date hidden'!AF65)</f>
        <v>#REF!</v>
      </c>
      <c r="AF64" s="140" t="e">
        <f>IF('Indicator Date hidden'!AG65="x","x",AF$2-'Indicator Date hidden'!AG65)</f>
        <v>#REF!</v>
      </c>
      <c r="AG64" s="140" t="e">
        <f>IF('Indicator Date hidden'!AH65="x","x",AG$2-'Indicator Date hidden'!AH65)</f>
        <v>#REF!</v>
      </c>
      <c r="AH64" s="140" t="e">
        <f>IF('Indicator Date hidden'!AI65="x","x",AH$2-'Indicator Date hidden'!AI65)</f>
        <v>#REF!</v>
      </c>
      <c r="AI64" s="140" t="e">
        <f>IF('Indicator Date hidden'!AJ65="x","x",AI$2-'Indicator Date hidden'!AJ65)</f>
        <v>#REF!</v>
      </c>
      <c r="AJ64" s="140" t="e">
        <f>IF('Indicator Date hidden'!AK65="x","x",AJ$2-'Indicator Date hidden'!AK65)</f>
        <v>#REF!</v>
      </c>
      <c r="AK64" s="140" t="e">
        <f>IF('Indicator Date hidden'!AL65="x","x",AK$2-'Indicator Date hidden'!AL65)</f>
        <v>#REF!</v>
      </c>
      <c r="AL64" s="140" t="e">
        <f>IF('Indicator Date hidden'!AM65="x","x",AL$2-'Indicator Date hidden'!AM65)</f>
        <v>#REF!</v>
      </c>
      <c r="AM64" s="140" t="e">
        <f>IF('Indicator Date hidden'!AN65="x","x",AM$2-'Indicator Date hidden'!AN65)</f>
        <v>#REF!</v>
      </c>
      <c r="AN64" s="140" t="e">
        <f>IF('Indicator Date hidden'!AO65="x","x",AN$2-'Indicator Date hidden'!AO65)</f>
        <v>#REF!</v>
      </c>
      <c r="AO64" s="140" t="e">
        <f>IF('Indicator Date hidden'!AP65="x","x",AO$2-'Indicator Date hidden'!AP65)</f>
        <v>#REF!</v>
      </c>
      <c r="AP64" s="140" t="e">
        <f>IF('Indicator Date hidden'!AQ65="x","x",AP$2-'Indicator Date hidden'!AQ65)</f>
        <v>#REF!</v>
      </c>
      <c r="AQ64" s="140" t="e">
        <f>IF('Indicator Date hidden'!AR65="x","x",AQ$2-'Indicator Date hidden'!AR65)</f>
        <v>#REF!</v>
      </c>
      <c r="AR64" s="140" t="e">
        <f>IF('Indicator Date hidden'!AS65="x","x",AR$2-'Indicator Date hidden'!AS65)</f>
        <v>#REF!</v>
      </c>
      <c r="AS64" s="140" t="e">
        <f>IF('Indicator Date hidden'!AT65="x","x",AS$2-'Indicator Date hidden'!AT65)</f>
        <v>#REF!</v>
      </c>
      <c r="AT64" s="140" t="e">
        <f>IF('Indicator Date hidden'!AU65="x","x",AT$2-'Indicator Date hidden'!AU65)</f>
        <v>#REF!</v>
      </c>
      <c r="AU64" s="140" t="e">
        <f>IF('Indicator Date hidden'!AV65="x","x",AU$2-'Indicator Date hidden'!AV65)</f>
        <v>#REF!</v>
      </c>
      <c r="AV64" s="140" t="e">
        <f>IF('Indicator Date hidden'!AW65="x","x",AV$2-'Indicator Date hidden'!AW65)</f>
        <v>#REF!</v>
      </c>
      <c r="AW64" s="140" t="e">
        <f>IF('Indicator Date hidden'!AX65="x","x",AW$2-'Indicator Date hidden'!AX65)</f>
        <v>#REF!</v>
      </c>
      <c r="AX64" s="140" t="e">
        <f>IF('Indicator Date hidden'!AY65="x","x",AX$2-'Indicator Date hidden'!AY65)</f>
        <v>#REF!</v>
      </c>
      <c r="AY64" s="140" t="e">
        <f>IF('Indicator Date hidden'!AZ65="x","x",AY$2-'Indicator Date hidden'!AZ65)</f>
        <v>#REF!</v>
      </c>
      <c r="AZ64" s="140" t="e">
        <f>IF('Indicator Date hidden'!BA65="x","x",AZ$2-'Indicator Date hidden'!BA65)</f>
        <v>#REF!</v>
      </c>
      <c r="BA64" s="140" t="e">
        <f>IF('Indicator Date hidden'!BB65="x","x",BA$2-'Indicator Date hidden'!BB65)</f>
        <v>#REF!</v>
      </c>
      <c r="BB64" s="140" t="e">
        <f>IF('Indicator Date hidden'!BC65="x","x",BB$2-'Indicator Date hidden'!BC65)</f>
        <v>#REF!</v>
      </c>
      <c r="BC64" s="140" t="e">
        <f>IF('Indicator Date hidden'!BD65="x","x",BC$2-'Indicator Date hidden'!BD65)</f>
        <v>#REF!</v>
      </c>
      <c r="BD64" s="140" t="e">
        <f>IF('Indicator Date hidden'!BE65="x","x",BD$2-'Indicator Date hidden'!BE65)</f>
        <v>#REF!</v>
      </c>
      <c r="BE64" s="140" t="e">
        <f>IF('Indicator Date hidden'!BF65="x","x",BE$2-'Indicator Date hidden'!BF65)</f>
        <v>#REF!</v>
      </c>
      <c r="BF64" s="140" t="e">
        <f>IF('Indicator Date hidden'!BG65="x","x",BF$2-'Indicator Date hidden'!BG65)</f>
        <v>#REF!</v>
      </c>
      <c r="BG64" s="140" t="e">
        <f>IF('Indicator Date hidden'!BH65="x","x",BG$2-'Indicator Date hidden'!BH65)</f>
        <v>#REF!</v>
      </c>
      <c r="BH64" s="140" t="e">
        <f>IF('Indicator Date hidden'!BI65="x","x",BH$2-'Indicator Date hidden'!BI65)</f>
        <v>#REF!</v>
      </c>
      <c r="BI64" s="140" t="e">
        <f>IF('Indicator Date hidden'!BJ65="x","x",BI$2-'Indicator Date hidden'!BJ65)</f>
        <v>#REF!</v>
      </c>
      <c r="BJ64" s="140" t="e">
        <f>IF('Indicator Date hidden'!BK65="x","x",BJ$2-'Indicator Date hidden'!BK65)</f>
        <v>#REF!</v>
      </c>
      <c r="BK64" s="140" t="e">
        <f>IF('Indicator Date hidden'!BL65="x","x",BK$2-'Indicator Date hidden'!BL65)</f>
        <v>#REF!</v>
      </c>
      <c r="BL64" s="140" t="e">
        <f>IF('Indicator Date hidden'!BM65="x","x",BL$2-'Indicator Date hidden'!BM65)</f>
        <v>#REF!</v>
      </c>
      <c r="BM64" s="140" t="e">
        <f>IF('Indicator Date hidden'!BN65="x","x",BM$2-'Indicator Date hidden'!BN65)</f>
        <v>#REF!</v>
      </c>
      <c r="BN64" s="140" t="e">
        <f>IF('Indicator Date hidden'!BO65="x","x",BN$2-'Indicator Date hidden'!BO65)</f>
        <v>#REF!</v>
      </c>
      <c r="BO64" s="140" t="e">
        <f>IF('Indicator Date hidden'!BP65="x","x",BO$2-'Indicator Date hidden'!BP65)</f>
        <v>#REF!</v>
      </c>
      <c r="BP64" s="140" t="e">
        <f>IF('Indicator Date hidden'!BQ65="x","x",BP$2-'Indicator Date hidden'!BQ65)</f>
        <v>#REF!</v>
      </c>
      <c r="BQ64" s="140" t="e">
        <f>IF('Indicator Date hidden'!BR65="x","x",BQ$2-'Indicator Date hidden'!BR65)</f>
        <v>#REF!</v>
      </c>
      <c r="BR64" s="140" t="e">
        <f>IF('Indicator Date hidden'!BS65="x","x",BR$2-'Indicator Date hidden'!BS65)</f>
        <v>#REF!</v>
      </c>
      <c r="BS64" s="140" t="e">
        <f>IF('Indicator Date hidden'!BT65="x","x",BS$2-'Indicator Date hidden'!BT65)</f>
        <v>#REF!</v>
      </c>
      <c r="BT64" s="140" t="e">
        <f>IF('Indicator Date hidden'!BU65="x","x",BT$2-'Indicator Date hidden'!BU65)</f>
        <v>#REF!</v>
      </c>
      <c r="BU64" s="140" t="e">
        <f>IF('Indicator Date hidden'!BV65="x","x",BU$2-'Indicator Date hidden'!BV65)</f>
        <v>#REF!</v>
      </c>
      <c r="BV64" s="140" t="e">
        <f>IF('Indicator Date hidden'!BW65="x","x",BV$2-'Indicator Date hidden'!BW65)</f>
        <v>#REF!</v>
      </c>
      <c r="BW64" s="140" t="e">
        <f>IF('Indicator Date hidden'!BX65="x","x",BW$2-'Indicator Date hidden'!BX65)</f>
        <v>#REF!</v>
      </c>
      <c r="BX64" s="140" t="e">
        <f>IF('Indicator Date hidden'!BY65="x","x",BX$2-'Indicator Date hidden'!BY65)</f>
        <v>#REF!</v>
      </c>
      <c r="BY64" s="5" t="e">
        <f t="shared" si="5"/>
        <v>#REF!</v>
      </c>
      <c r="BZ64" s="141" t="e">
        <f t="shared" si="6"/>
        <v>#REF!</v>
      </c>
      <c r="CA64" s="5">
        <f t="shared" si="7"/>
        <v>0</v>
      </c>
      <c r="CB64" s="141" t="e">
        <f t="shared" si="8"/>
        <v>#REF!</v>
      </c>
      <c r="CC64" s="144" t="e">
        <f t="shared" si="9"/>
        <v>#REF!</v>
      </c>
    </row>
    <row r="65" spans="1:81" x14ac:dyDescent="0.3">
      <c r="A65" t="s">
        <v>116</v>
      </c>
      <c r="B65" s="140" t="e">
        <f>IF('Indicator Date hidden'!C66="x","x",B$2-'Indicator Date hidden'!C66)</f>
        <v>#REF!</v>
      </c>
      <c r="C65" s="140" t="e">
        <f>IF('Indicator Date hidden'!D66="x","x",C$2-'Indicator Date hidden'!D66)</f>
        <v>#REF!</v>
      </c>
      <c r="D65" s="140" t="e">
        <f>IF('Indicator Date hidden'!E66="x","x",D$2-'Indicator Date hidden'!E66)</f>
        <v>#REF!</v>
      </c>
      <c r="E65" s="140" t="e">
        <f>IF('Indicator Date hidden'!F66="x","x",E$2-'Indicator Date hidden'!F66)</f>
        <v>#REF!</v>
      </c>
      <c r="F65" s="140" t="e">
        <f>IF('Indicator Date hidden'!G66="x","x",F$2-'Indicator Date hidden'!G66)</f>
        <v>#REF!</v>
      </c>
      <c r="G65" s="140" t="e">
        <f>IF('Indicator Date hidden'!H66="x","x",G$2-'Indicator Date hidden'!H66)</f>
        <v>#REF!</v>
      </c>
      <c r="H65" s="140" t="e">
        <f>IF('Indicator Date hidden'!I66="x","x",H$2-'Indicator Date hidden'!I66)</f>
        <v>#REF!</v>
      </c>
      <c r="I65" s="140" t="e">
        <f>IF('Indicator Date hidden'!J66="x","x",I$2-'Indicator Date hidden'!J66)</f>
        <v>#REF!</v>
      </c>
      <c r="J65" s="140" t="e">
        <f>IF('Indicator Date hidden'!K66="x","x",J$2-'Indicator Date hidden'!K66)</f>
        <v>#REF!</v>
      </c>
      <c r="K65" s="140" t="e">
        <f>IF('Indicator Date hidden'!L66="x","x",K$2-'Indicator Date hidden'!L66)</f>
        <v>#REF!</v>
      </c>
      <c r="L65" s="140" t="e">
        <f>IF('Indicator Date hidden'!M66="x","x",L$2-'Indicator Date hidden'!M66)</f>
        <v>#REF!</v>
      </c>
      <c r="M65" s="140" t="e">
        <f>IF('Indicator Date hidden'!N66="x","x",M$2-'Indicator Date hidden'!N66)</f>
        <v>#REF!</v>
      </c>
      <c r="N65" s="140" t="e">
        <f>IF('Indicator Date hidden'!O66="x","x",N$2-'Indicator Date hidden'!O66)</f>
        <v>#REF!</v>
      </c>
      <c r="O65" s="140" t="e">
        <f>IF('Indicator Date hidden'!P66="x","x",O$2-'Indicator Date hidden'!P66)</f>
        <v>#REF!</v>
      </c>
      <c r="P65" s="140" t="e">
        <f>IF('Indicator Date hidden'!Q66="x","x",P$2-'Indicator Date hidden'!Q66)</f>
        <v>#REF!</v>
      </c>
      <c r="Q65" s="140" t="e">
        <f>IF('Indicator Date hidden'!R66="x","x",Q$2-'Indicator Date hidden'!R66)</f>
        <v>#REF!</v>
      </c>
      <c r="R65" s="140" t="e">
        <f>IF('Indicator Date hidden'!S66="x","x",R$2-'Indicator Date hidden'!S66)</f>
        <v>#REF!</v>
      </c>
      <c r="S65" s="140" t="e">
        <f>IF('Indicator Date hidden'!T66="x","x",S$2-'Indicator Date hidden'!T66)</f>
        <v>#REF!</v>
      </c>
      <c r="T65" s="140" t="e">
        <f>IF('Indicator Date hidden'!U66="x","x",T$2-'Indicator Date hidden'!U66)</f>
        <v>#REF!</v>
      </c>
      <c r="U65" s="140" t="e">
        <f>IF('Indicator Date hidden'!V66="x","x",U$2-'Indicator Date hidden'!V66)</f>
        <v>#REF!</v>
      </c>
      <c r="V65" s="140" t="e">
        <f>IF('Indicator Date hidden'!W66="x","x",V$2-'Indicator Date hidden'!W66)</f>
        <v>#REF!</v>
      </c>
      <c r="W65" s="140" t="e">
        <f>IF('Indicator Date hidden'!X66="x","x",W$2-'Indicator Date hidden'!X66)</f>
        <v>#REF!</v>
      </c>
      <c r="X65" s="140" t="e">
        <f>IF('Indicator Date hidden'!Y66="x","x",X$2-'Indicator Date hidden'!Y66)</f>
        <v>#REF!</v>
      </c>
      <c r="Y65" s="140" t="e">
        <f>IF('Indicator Date hidden'!Z66="x","x",Y$2-'Indicator Date hidden'!Z66)</f>
        <v>#REF!</v>
      </c>
      <c r="Z65" s="140" t="e">
        <f>IF('Indicator Date hidden'!AA66="x","x",Z$2-'Indicator Date hidden'!AA66)</f>
        <v>#REF!</v>
      </c>
      <c r="AA65" s="140" t="e">
        <f>IF('Indicator Date hidden'!AB66="x","x",AA$2-'Indicator Date hidden'!AB66)</f>
        <v>#REF!</v>
      </c>
      <c r="AB65" s="140" t="e">
        <f>IF('Indicator Date hidden'!AC66="x","x",AB$2-'Indicator Date hidden'!AC66)</f>
        <v>#REF!</v>
      </c>
      <c r="AC65" s="140" t="e">
        <f>IF('Indicator Date hidden'!AD66="x","x",AC$2-'Indicator Date hidden'!AD66)</f>
        <v>#REF!</v>
      </c>
      <c r="AD65" s="140" t="e">
        <f>IF('Indicator Date hidden'!AE66="x","x",AD$2-'Indicator Date hidden'!AE66)</f>
        <v>#REF!</v>
      </c>
      <c r="AE65" s="140" t="e">
        <f>IF('Indicator Date hidden'!AF66="x","x",AE$2-'Indicator Date hidden'!AF66)</f>
        <v>#REF!</v>
      </c>
      <c r="AF65" s="140" t="e">
        <f>IF('Indicator Date hidden'!AG66="x","x",AF$2-'Indicator Date hidden'!AG66)</f>
        <v>#REF!</v>
      </c>
      <c r="AG65" s="140" t="e">
        <f>IF('Indicator Date hidden'!AH66="x","x",AG$2-'Indicator Date hidden'!AH66)</f>
        <v>#REF!</v>
      </c>
      <c r="AH65" s="140" t="e">
        <f>IF('Indicator Date hidden'!AI66="x","x",AH$2-'Indicator Date hidden'!AI66)</f>
        <v>#REF!</v>
      </c>
      <c r="AI65" s="140" t="e">
        <f>IF('Indicator Date hidden'!AJ66="x","x",AI$2-'Indicator Date hidden'!AJ66)</f>
        <v>#REF!</v>
      </c>
      <c r="AJ65" s="140" t="e">
        <f>IF('Indicator Date hidden'!AK66="x","x",AJ$2-'Indicator Date hidden'!AK66)</f>
        <v>#REF!</v>
      </c>
      <c r="AK65" s="140" t="e">
        <f>IF('Indicator Date hidden'!AL66="x","x",AK$2-'Indicator Date hidden'!AL66)</f>
        <v>#REF!</v>
      </c>
      <c r="AL65" s="140" t="e">
        <f>IF('Indicator Date hidden'!AM66="x","x",AL$2-'Indicator Date hidden'!AM66)</f>
        <v>#REF!</v>
      </c>
      <c r="AM65" s="140" t="e">
        <f>IF('Indicator Date hidden'!AN66="x","x",AM$2-'Indicator Date hidden'!AN66)</f>
        <v>#REF!</v>
      </c>
      <c r="AN65" s="140" t="e">
        <f>IF('Indicator Date hidden'!AO66="x","x",AN$2-'Indicator Date hidden'!AO66)</f>
        <v>#REF!</v>
      </c>
      <c r="AO65" s="140" t="e">
        <f>IF('Indicator Date hidden'!AP66="x","x",AO$2-'Indicator Date hidden'!AP66)</f>
        <v>#REF!</v>
      </c>
      <c r="AP65" s="140" t="e">
        <f>IF('Indicator Date hidden'!AQ66="x","x",AP$2-'Indicator Date hidden'!AQ66)</f>
        <v>#REF!</v>
      </c>
      <c r="AQ65" s="140" t="e">
        <f>IF('Indicator Date hidden'!AR66="x","x",AQ$2-'Indicator Date hidden'!AR66)</f>
        <v>#REF!</v>
      </c>
      <c r="AR65" s="140" t="e">
        <f>IF('Indicator Date hidden'!AS66="x","x",AR$2-'Indicator Date hidden'!AS66)</f>
        <v>#REF!</v>
      </c>
      <c r="AS65" s="140" t="e">
        <f>IF('Indicator Date hidden'!AT66="x","x",AS$2-'Indicator Date hidden'!AT66)</f>
        <v>#REF!</v>
      </c>
      <c r="AT65" s="140" t="e">
        <f>IF('Indicator Date hidden'!AU66="x","x",AT$2-'Indicator Date hidden'!AU66)</f>
        <v>#REF!</v>
      </c>
      <c r="AU65" s="140" t="e">
        <f>IF('Indicator Date hidden'!AV66="x","x",AU$2-'Indicator Date hidden'!AV66)</f>
        <v>#REF!</v>
      </c>
      <c r="AV65" s="140" t="e">
        <f>IF('Indicator Date hidden'!AW66="x","x",AV$2-'Indicator Date hidden'!AW66)</f>
        <v>#REF!</v>
      </c>
      <c r="AW65" s="140" t="e">
        <f>IF('Indicator Date hidden'!AX66="x","x",AW$2-'Indicator Date hidden'!AX66)</f>
        <v>#REF!</v>
      </c>
      <c r="AX65" s="140" t="e">
        <f>IF('Indicator Date hidden'!AY66="x","x",AX$2-'Indicator Date hidden'!AY66)</f>
        <v>#REF!</v>
      </c>
      <c r="AY65" s="140" t="e">
        <f>IF('Indicator Date hidden'!AZ66="x","x",AY$2-'Indicator Date hidden'!AZ66)</f>
        <v>#REF!</v>
      </c>
      <c r="AZ65" s="140" t="e">
        <f>IF('Indicator Date hidden'!BA66="x","x",AZ$2-'Indicator Date hidden'!BA66)</f>
        <v>#REF!</v>
      </c>
      <c r="BA65" s="140" t="e">
        <f>IF('Indicator Date hidden'!BB66="x","x",BA$2-'Indicator Date hidden'!BB66)</f>
        <v>#REF!</v>
      </c>
      <c r="BB65" s="140" t="e">
        <f>IF('Indicator Date hidden'!BC66="x","x",BB$2-'Indicator Date hidden'!BC66)</f>
        <v>#REF!</v>
      </c>
      <c r="BC65" s="140" t="e">
        <f>IF('Indicator Date hidden'!BD66="x","x",BC$2-'Indicator Date hidden'!BD66)</f>
        <v>#REF!</v>
      </c>
      <c r="BD65" s="140" t="e">
        <f>IF('Indicator Date hidden'!BE66="x","x",BD$2-'Indicator Date hidden'!BE66)</f>
        <v>#REF!</v>
      </c>
      <c r="BE65" s="140" t="e">
        <f>IF('Indicator Date hidden'!BF66="x","x",BE$2-'Indicator Date hidden'!BF66)</f>
        <v>#REF!</v>
      </c>
      <c r="BF65" s="140" t="e">
        <f>IF('Indicator Date hidden'!BG66="x","x",BF$2-'Indicator Date hidden'!BG66)</f>
        <v>#REF!</v>
      </c>
      <c r="BG65" s="140" t="e">
        <f>IF('Indicator Date hidden'!BH66="x","x",BG$2-'Indicator Date hidden'!BH66)</f>
        <v>#REF!</v>
      </c>
      <c r="BH65" s="140" t="e">
        <f>IF('Indicator Date hidden'!BI66="x","x",BH$2-'Indicator Date hidden'!BI66)</f>
        <v>#REF!</v>
      </c>
      <c r="BI65" s="140" t="e">
        <f>IF('Indicator Date hidden'!BJ66="x","x",BI$2-'Indicator Date hidden'!BJ66)</f>
        <v>#REF!</v>
      </c>
      <c r="BJ65" s="140" t="e">
        <f>IF('Indicator Date hidden'!BK66="x","x",BJ$2-'Indicator Date hidden'!BK66)</f>
        <v>#REF!</v>
      </c>
      <c r="BK65" s="140" t="e">
        <f>IF('Indicator Date hidden'!BL66="x","x",BK$2-'Indicator Date hidden'!BL66)</f>
        <v>#REF!</v>
      </c>
      <c r="BL65" s="140" t="e">
        <f>IF('Indicator Date hidden'!BM66="x","x",BL$2-'Indicator Date hidden'!BM66)</f>
        <v>#REF!</v>
      </c>
      <c r="BM65" s="140" t="e">
        <f>IF('Indicator Date hidden'!BN66="x","x",BM$2-'Indicator Date hidden'!BN66)</f>
        <v>#REF!</v>
      </c>
      <c r="BN65" s="140" t="e">
        <f>IF('Indicator Date hidden'!BO66="x","x",BN$2-'Indicator Date hidden'!BO66)</f>
        <v>#REF!</v>
      </c>
      <c r="BO65" s="140" t="e">
        <f>IF('Indicator Date hidden'!BP66="x","x",BO$2-'Indicator Date hidden'!BP66)</f>
        <v>#REF!</v>
      </c>
      <c r="BP65" s="140" t="e">
        <f>IF('Indicator Date hidden'!BQ66="x","x",BP$2-'Indicator Date hidden'!BQ66)</f>
        <v>#REF!</v>
      </c>
      <c r="BQ65" s="140" t="e">
        <f>IF('Indicator Date hidden'!BR66="x","x",BQ$2-'Indicator Date hidden'!BR66)</f>
        <v>#REF!</v>
      </c>
      <c r="BR65" s="140" t="e">
        <f>IF('Indicator Date hidden'!BS66="x","x",BR$2-'Indicator Date hidden'!BS66)</f>
        <v>#REF!</v>
      </c>
      <c r="BS65" s="140" t="e">
        <f>IF('Indicator Date hidden'!BT66="x","x",BS$2-'Indicator Date hidden'!BT66)</f>
        <v>#REF!</v>
      </c>
      <c r="BT65" s="140" t="e">
        <f>IF('Indicator Date hidden'!BU66="x","x",BT$2-'Indicator Date hidden'!BU66)</f>
        <v>#REF!</v>
      </c>
      <c r="BU65" s="140" t="e">
        <f>IF('Indicator Date hidden'!BV66="x","x",BU$2-'Indicator Date hidden'!BV66)</f>
        <v>#REF!</v>
      </c>
      <c r="BV65" s="140" t="e">
        <f>IF('Indicator Date hidden'!BW66="x","x",BV$2-'Indicator Date hidden'!BW66)</f>
        <v>#REF!</v>
      </c>
      <c r="BW65" s="140" t="e">
        <f>IF('Indicator Date hidden'!BX66="x","x",BW$2-'Indicator Date hidden'!BX66)</f>
        <v>#REF!</v>
      </c>
      <c r="BX65" s="140" t="e">
        <f>IF('Indicator Date hidden'!BY66="x","x",BX$2-'Indicator Date hidden'!BY66)</f>
        <v>#REF!</v>
      </c>
      <c r="BY65" s="5" t="e">
        <f t="shared" si="5"/>
        <v>#REF!</v>
      </c>
      <c r="BZ65" s="141" t="e">
        <f t="shared" si="6"/>
        <v>#REF!</v>
      </c>
      <c r="CA65" s="5">
        <f t="shared" si="7"/>
        <v>0</v>
      </c>
      <c r="CB65" s="141" t="e">
        <f t="shared" si="8"/>
        <v>#REF!</v>
      </c>
      <c r="CC65" s="144" t="e">
        <f t="shared" si="9"/>
        <v>#REF!</v>
      </c>
    </row>
    <row r="66" spans="1:81" x14ac:dyDescent="0.3">
      <c r="A66" t="s">
        <v>118</v>
      </c>
      <c r="B66" s="140" t="e">
        <f>IF('Indicator Date hidden'!C67="x","x",B$2-'Indicator Date hidden'!C67)</f>
        <v>#REF!</v>
      </c>
      <c r="C66" s="140" t="e">
        <f>IF('Indicator Date hidden'!D67="x","x",C$2-'Indicator Date hidden'!D67)</f>
        <v>#REF!</v>
      </c>
      <c r="D66" s="140" t="e">
        <f>IF('Indicator Date hidden'!E67="x","x",D$2-'Indicator Date hidden'!E67)</f>
        <v>#REF!</v>
      </c>
      <c r="E66" s="140" t="e">
        <f>IF('Indicator Date hidden'!F67="x","x",E$2-'Indicator Date hidden'!F67)</f>
        <v>#REF!</v>
      </c>
      <c r="F66" s="140" t="e">
        <f>IF('Indicator Date hidden'!G67="x","x",F$2-'Indicator Date hidden'!G67)</f>
        <v>#REF!</v>
      </c>
      <c r="G66" s="140" t="e">
        <f>IF('Indicator Date hidden'!H67="x","x",G$2-'Indicator Date hidden'!H67)</f>
        <v>#REF!</v>
      </c>
      <c r="H66" s="140" t="e">
        <f>IF('Indicator Date hidden'!I67="x","x",H$2-'Indicator Date hidden'!I67)</f>
        <v>#REF!</v>
      </c>
      <c r="I66" s="140" t="e">
        <f>IF('Indicator Date hidden'!J67="x","x",I$2-'Indicator Date hidden'!J67)</f>
        <v>#REF!</v>
      </c>
      <c r="J66" s="140" t="e">
        <f>IF('Indicator Date hidden'!K67="x","x",J$2-'Indicator Date hidden'!K67)</f>
        <v>#REF!</v>
      </c>
      <c r="K66" s="140" t="e">
        <f>IF('Indicator Date hidden'!L67="x","x",K$2-'Indicator Date hidden'!L67)</f>
        <v>#REF!</v>
      </c>
      <c r="L66" s="140" t="e">
        <f>IF('Indicator Date hidden'!M67="x","x",L$2-'Indicator Date hidden'!M67)</f>
        <v>#REF!</v>
      </c>
      <c r="M66" s="140" t="e">
        <f>IF('Indicator Date hidden'!N67="x","x",M$2-'Indicator Date hidden'!N67)</f>
        <v>#REF!</v>
      </c>
      <c r="N66" s="140" t="e">
        <f>IF('Indicator Date hidden'!O67="x","x",N$2-'Indicator Date hidden'!O67)</f>
        <v>#REF!</v>
      </c>
      <c r="O66" s="140" t="e">
        <f>IF('Indicator Date hidden'!P67="x","x",O$2-'Indicator Date hidden'!P67)</f>
        <v>#REF!</v>
      </c>
      <c r="P66" s="140" t="e">
        <f>IF('Indicator Date hidden'!Q67="x","x",P$2-'Indicator Date hidden'!Q67)</f>
        <v>#REF!</v>
      </c>
      <c r="Q66" s="140" t="e">
        <f>IF('Indicator Date hidden'!R67="x","x",Q$2-'Indicator Date hidden'!R67)</f>
        <v>#REF!</v>
      </c>
      <c r="R66" s="140" t="e">
        <f>IF('Indicator Date hidden'!S67="x","x",R$2-'Indicator Date hidden'!S67)</f>
        <v>#REF!</v>
      </c>
      <c r="S66" s="140" t="e">
        <f>IF('Indicator Date hidden'!T67="x","x",S$2-'Indicator Date hidden'!T67)</f>
        <v>#REF!</v>
      </c>
      <c r="T66" s="140" t="e">
        <f>IF('Indicator Date hidden'!U67="x","x",T$2-'Indicator Date hidden'!U67)</f>
        <v>#REF!</v>
      </c>
      <c r="U66" s="140" t="e">
        <f>IF('Indicator Date hidden'!V67="x","x",U$2-'Indicator Date hidden'!V67)</f>
        <v>#REF!</v>
      </c>
      <c r="V66" s="140" t="e">
        <f>IF('Indicator Date hidden'!W67="x","x",V$2-'Indicator Date hidden'!W67)</f>
        <v>#REF!</v>
      </c>
      <c r="W66" s="140" t="e">
        <f>IF('Indicator Date hidden'!X67="x","x",W$2-'Indicator Date hidden'!X67)</f>
        <v>#REF!</v>
      </c>
      <c r="X66" s="140" t="e">
        <f>IF('Indicator Date hidden'!Y67="x","x",X$2-'Indicator Date hidden'!Y67)</f>
        <v>#REF!</v>
      </c>
      <c r="Y66" s="140" t="e">
        <f>IF('Indicator Date hidden'!Z67="x","x",Y$2-'Indicator Date hidden'!Z67)</f>
        <v>#REF!</v>
      </c>
      <c r="Z66" s="140" t="e">
        <f>IF('Indicator Date hidden'!AA67="x","x",Z$2-'Indicator Date hidden'!AA67)</f>
        <v>#REF!</v>
      </c>
      <c r="AA66" s="140" t="e">
        <f>IF('Indicator Date hidden'!AB67="x","x",AA$2-'Indicator Date hidden'!AB67)</f>
        <v>#REF!</v>
      </c>
      <c r="AB66" s="140" t="e">
        <f>IF('Indicator Date hidden'!AC67="x","x",AB$2-'Indicator Date hidden'!AC67)</f>
        <v>#REF!</v>
      </c>
      <c r="AC66" s="140" t="e">
        <f>IF('Indicator Date hidden'!AD67="x","x",AC$2-'Indicator Date hidden'!AD67)</f>
        <v>#REF!</v>
      </c>
      <c r="AD66" s="140" t="e">
        <f>IF('Indicator Date hidden'!AE67="x","x",AD$2-'Indicator Date hidden'!AE67)</f>
        <v>#REF!</v>
      </c>
      <c r="AE66" s="140" t="e">
        <f>IF('Indicator Date hidden'!AF67="x","x",AE$2-'Indicator Date hidden'!AF67)</f>
        <v>#REF!</v>
      </c>
      <c r="AF66" s="140" t="e">
        <f>IF('Indicator Date hidden'!AG67="x","x",AF$2-'Indicator Date hidden'!AG67)</f>
        <v>#REF!</v>
      </c>
      <c r="AG66" s="140" t="e">
        <f>IF('Indicator Date hidden'!AH67="x","x",AG$2-'Indicator Date hidden'!AH67)</f>
        <v>#REF!</v>
      </c>
      <c r="AH66" s="140" t="e">
        <f>IF('Indicator Date hidden'!AI67="x","x",AH$2-'Indicator Date hidden'!AI67)</f>
        <v>#REF!</v>
      </c>
      <c r="AI66" s="140" t="e">
        <f>IF('Indicator Date hidden'!AJ67="x","x",AI$2-'Indicator Date hidden'!AJ67)</f>
        <v>#REF!</v>
      </c>
      <c r="AJ66" s="140" t="e">
        <f>IF('Indicator Date hidden'!AK67="x","x",AJ$2-'Indicator Date hidden'!AK67)</f>
        <v>#REF!</v>
      </c>
      <c r="AK66" s="140" t="e">
        <f>IF('Indicator Date hidden'!AL67="x","x",AK$2-'Indicator Date hidden'!AL67)</f>
        <v>#REF!</v>
      </c>
      <c r="AL66" s="140" t="e">
        <f>IF('Indicator Date hidden'!AM67="x","x",AL$2-'Indicator Date hidden'!AM67)</f>
        <v>#REF!</v>
      </c>
      <c r="AM66" s="140" t="e">
        <f>IF('Indicator Date hidden'!AN67="x","x",AM$2-'Indicator Date hidden'!AN67)</f>
        <v>#REF!</v>
      </c>
      <c r="AN66" s="140" t="e">
        <f>IF('Indicator Date hidden'!AO67="x","x",AN$2-'Indicator Date hidden'!AO67)</f>
        <v>#REF!</v>
      </c>
      <c r="AO66" s="140" t="e">
        <f>IF('Indicator Date hidden'!AP67="x","x",AO$2-'Indicator Date hidden'!AP67)</f>
        <v>#REF!</v>
      </c>
      <c r="AP66" s="140" t="e">
        <f>IF('Indicator Date hidden'!AQ67="x","x",AP$2-'Indicator Date hidden'!AQ67)</f>
        <v>#REF!</v>
      </c>
      <c r="AQ66" s="140" t="e">
        <f>IF('Indicator Date hidden'!AR67="x","x",AQ$2-'Indicator Date hidden'!AR67)</f>
        <v>#REF!</v>
      </c>
      <c r="AR66" s="140" t="e">
        <f>IF('Indicator Date hidden'!AS67="x","x",AR$2-'Indicator Date hidden'!AS67)</f>
        <v>#REF!</v>
      </c>
      <c r="AS66" s="140" t="e">
        <f>IF('Indicator Date hidden'!AT67="x","x",AS$2-'Indicator Date hidden'!AT67)</f>
        <v>#REF!</v>
      </c>
      <c r="AT66" s="140" t="e">
        <f>IF('Indicator Date hidden'!AU67="x","x",AT$2-'Indicator Date hidden'!AU67)</f>
        <v>#REF!</v>
      </c>
      <c r="AU66" s="140" t="e">
        <f>IF('Indicator Date hidden'!AV67="x","x",AU$2-'Indicator Date hidden'!AV67)</f>
        <v>#REF!</v>
      </c>
      <c r="AV66" s="140" t="e">
        <f>IF('Indicator Date hidden'!AW67="x","x",AV$2-'Indicator Date hidden'!AW67)</f>
        <v>#REF!</v>
      </c>
      <c r="AW66" s="140" t="e">
        <f>IF('Indicator Date hidden'!AX67="x","x",AW$2-'Indicator Date hidden'!AX67)</f>
        <v>#REF!</v>
      </c>
      <c r="AX66" s="140" t="e">
        <f>IF('Indicator Date hidden'!AY67="x","x",AX$2-'Indicator Date hidden'!AY67)</f>
        <v>#REF!</v>
      </c>
      <c r="AY66" s="140" t="e">
        <f>IF('Indicator Date hidden'!AZ67="x","x",AY$2-'Indicator Date hidden'!AZ67)</f>
        <v>#REF!</v>
      </c>
      <c r="AZ66" s="140" t="e">
        <f>IF('Indicator Date hidden'!BA67="x","x",AZ$2-'Indicator Date hidden'!BA67)</f>
        <v>#REF!</v>
      </c>
      <c r="BA66" s="140" t="e">
        <f>IF('Indicator Date hidden'!BB67="x","x",BA$2-'Indicator Date hidden'!BB67)</f>
        <v>#REF!</v>
      </c>
      <c r="BB66" s="140" t="e">
        <f>IF('Indicator Date hidden'!BC67="x","x",BB$2-'Indicator Date hidden'!BC67)</f>
        <v>#REF!</v>
      </c>
      <c r="BC66" s="140" t="e">
        <f>IF('Indicator Date hidden'!BD67="x","x",BC$2-'Indicator Date hidden'!BD67)</f>
        <v>#REF!</v>
      </c>
      <c r="BD66" s="140" t="e">
        <f>IF('Indicator Date hidden'!BE67="x","x",BD$2-'Indicator Date hidden'!BE67)</f>
        <v>#REF!</v>
      </c>
      <c r="BE66" s="140" t="e">
        <f>IF('Indicator Date hidden'!BF67="x","x",BE$2-'Indicator Date hidden'!BF67)</f>
        <v>#REF!</v>
      </c>
      <c r="BF66" s="140" t="e">
        <f>IF('Indicator Date hidden'!BG67="x","x",BF$2-'Indicator Date hidden'!BG67)</f>
        <v>#REF!</v>
      </c>
      <c r="BG66" s="140" t="e">
        <f>IF('Indicator Date hidden'!BH67="x","x",BG$2-'Indicator Date hidden'!BH67)</f>
        <v>#REF!</v>
      </c>
      <c r="BH66" s="140" t="e">
        <f>IF('Indicator Date hidden'!BI67="x","x",BH$2-'Indicator Date hidden'!BI67)</f>
        <v>#REF!</v>
      </c>
      <c r="BI66" s="140" t="e">
        <f>IF('Indicator Date hidden'!BJ67="x","x",BI$2-'Indicator Date hidden'!BJ67)</f>
        <v>#REF!</v>
      </c>
      <c r="BJ66" s="140" t="e">
        <f>IF('Indicator Date hidden'!BK67="x","x",BJ$2-'Indicator Date hidden'!BK67)</f>
        <v>#REF!</v>
      </c>
      <c r="BK66" s="140" t="e">
        <f>IF('Indicator Date hidden'!BL67="x","x",BK$2-'Indicator Date hidden'!BL67)</f>
        <v>#REF!</v>
      </c>
      <c r="BL66" s="140" t="e">
        <f>IF('Indicator Date hidden'!BM67="x","x",BL$2-'Indicator Date hidden'!BM67)</f>
        <v>#REF!</v>
      </c>
      <c r="BM66" s="140" t="e">
        <f>IF('Indicator Date hidden'!BN67="x","x",BM$2-'Indicator Date hidden'!BN67)</f>
        <v>#REF!</v>
      </c>
      <c r="BN66" s="140" t="e">
        <f>IF('Indicator Date hidden'!BO67="x","x",BN$2-'Indicator Date hidden'!BO67)</f>
        <v>#REF!</v>
      </c>
      <c r="BO66" s="140" t="e">
        <f>IF('Indicator Date hidden'!BP67="x","x",BO$2-'Indicator Date hidden'!BP67)</f>
        <v>#REF!</v>
      </c>
      <c r="BP66" s="140" t="e">
        <f>IF('Indicator Date hidden'!BQ67="x","x",BP$2-'Indicator Date hidden'!BQ67)</f>
        <v>#REF!</v>
      </c>
      <c r="BQ66" s="140" t="e">
        <f>IF('Indicator Date hidden'!BR67="x","x",BQ$2-'Indicator Date hidden'!BR67)</f>
        <v>#REF!</v>
      </c>
      <c r="BR66" s="140" t="e">
        <f>IF('Indicator Date hidden'!BS67="x","x",BR$2-'Indicator Date hidden'!BS67)</f>
        <v>#REF!</v>
      </c>
      <c r="BS66" s="140" t="e">
        <f>IF('Indicator Date hidden'!BT67="x","x",BS$2-'Indicator Date hidden'!BT67)</f>
        <v>#REF!</v>
      </c>
      <c r="BT66" s="140" t="e">
        <f>IF('Indicator Date hidden'!BU67="x","x",BT$2-'Indicator Date hidden'!BU67)</f>
        <v>#REF!</v>
      </c>
      <c r="BU66" s="140" t="e">
        <f>IF('Indicator Date hidden'!BV67="x","x",BU$2-'Indicator Date hidden'!BV67)</f>
        <v>#REF!</v>
      </c>
      <c r="BV66" s="140" t="e">
        <f>IF('Indicator Date hidden'!BW67="x","x",BV$2-'Indicator Date hidden'!BW67)</f>
        <v>#REF!</v>
      </c>
      <c r="BW66" s="140" t="e">
        <f>IF('Indicator Date hidden'!BX67="x","x",BW$2-'Indicator Date hidden'!BX67)</f>
        <v>#REF!</v>
      </c>
      <c r="BX66" s="140" t="e">
        <f>IF('Indicator Date hidden'!BY67="x","x",BX$2-'Indicator Date hidden'!BY67)</f>
        <v>#REF!</v>
      </c>
      <c r="BY66" s="5" t="e">
        <f t="shared" si="5"/>
        <v>#REF!</v>
      </c>
      <c r="BZ66" s="141" t="e">
        <f t="shared" si="6"/>
        <v>#REF!</v>
      </c>
      <c r="CA66" s="5">
        <f t="shared" si="7"/>
        <v>0</v>
      </c>
      <c r="CB66" s="141" t="e">
        <f t="shared" si="8"/>
        <v>#REF!</v>
      </c>
      <c r="CC66" s="144" t="e">
        <f t="shared" si="9"/>
        <v>#REF!</v>
      </c>
    </row>
    <row r="67" spans="1:81" x14ac:dyDescent="0.3">
      <c r="A67" t="s">
        <v>120</v>
      </c>
      <c r="B67" s="140" t="e">
        <f>IF('Indicator Date hidden'!C68="x","x",B$2-'Indicator Date hidden'!C68)</f>
        <v>#REF!</v>
      </c>
      <c r="C67" s="140" t="e">
        <f>IF('Indicator Date hidden'!D68="x","x",C$2-'Indicator Date hidden'!D68)</f>
        <v>#REF!</v>
      </c>
      <c r="D67" s="140" t="e">
        <f>IF('Indicator Date hidden'!E68="x","x",D$2-'Indicator Date hidden'!E68)</f>
        <v>#REF!</v>
      </c>
      <c r="E67" s="140" t="e">
        <f>IF('Indicator Date hidden'!F68="x","x",E$2-'Indicator Date hidden'!F68)</f>
        <v>#REF!</v>
      </c>
      <c r="F67" s="140" t="e">
        <f>IF('Indicator Date hidden'!G68="x","x",F$2-'Indicator Date hidden'!G68)</f>
        <v>#REF!</v>
      </c>
      <c r="G67" s="140" t="e">
        <f>IF('Indicator Date hidden'!H68="x","x",G$2-'Indicator Date hidden'!H68)</f>
        <v>#REF!</v>
      </c>
      <c r="H67" s="140" t="e">
        <f>IF('Indicator Date hidden'!I68="x","x",H$2-'Indicator Date hidden'!I68)</f>
        <v>#REF!</v>
      </c>
      <c r="I67" s="140" t="e">
        <f>IF('Indicator Date hidden'!J68="x","x",I$2-'Indicator Date hidden'!J68)</f>
        <v>#REF!</v>
      </c>
      <c r="J67" s="140" t="e">
        <f>IF('Indicator Date hidden'!K68="x","x",J$2-'Indicator Date hidden'!K68)</f>
        <v>#REF!</v>
      </c>
      <c r="K67" s="140" t="e">
        <f>IF('Indicator Date hidden'!L68="x","x",K$2-'Indicator Date hidden'!L68)</f>
        <v>#REF!</v>
      </c>
      <c r="L67" s="140" t="e">
        <f>IF('Indicator Date hidden'!M68="x","x",L$2-'Indicator Date hidden'!M68)</f>
        <v>#REF!</v>
      </c>
      <c r="M67" s="140" t="e">
        <f>IF('Indicator Date hidden'!N68="x","x",M$2-'Indicator Date hidden'!N68)</f>
        <v>#REF!</v>
      </c>
      <c r="N67" s="140" t="e">
        <f>IF('Indicator Date hidden'!O68="x","x",N$2-'Indicator Date hidden'!O68)</f>
        <v>#REF!</v>
      </c>
      <c r="O67" s="140" t="e">
        <f>IF('Indicator Date hidden'!P68="x","x",O$2-'Indicator Date hidden'!P68)</f>
        <v>#REF!</v>
      </c>
      <c r="P67" s="140" t="e">
        <f>IF('Indicator Date hidden'!Q68="x","x",P$2-'Indicator Date hidden'!Q68)</f>
        <v>#REF!</v>
      </c>
      <c r="Q67" s="140" t="e">
        <f>IF('Indicator Date hidden'!R68="x","x",Q$2-'Indicator Date hidden'!R68)</f>
        <v>#REF!</v>
      </c>
      <c r="R67" s="140" t="e">
        <f>IF('Indicator Date hidden'!S68="x","x",R$2-'Indicator Date hidden'!S68)</f>
        <v>#REF!</v>
      </c>
      <c r="S67" s="140" t="e">
        <f>IF('Indicator Date hidden'!T68="x","x",S$2-'Indicator Date hidden'!T68)</f>
        <v>#REF!</v>
      </c>
      <c r="T67" s="140" t="e">
        <f>IF('Indicator Date hidden'!U68="x","x",T$2-'Indicator Date hidden'!U68)</f>
        <v>#REF!</v>
      </c>
      <c r="U67" s="140" t="e">
        <f>IF('Indicator Date hidden'!V68="x","x",U$2-'Indicator Date hidden'!V68)</f>
        <v>#REF!</v>
      </c>
      <c r="V67" s="140" t="e">
        <f>IF('Indicator Date hidden'!W68="x","x",V$2-'Indicator Date hidden'!W68)</f>
        <v>#REF!</v>
      </c>
      <c r="W67" s="140" t="e">
        <f>IF('Indicator Date hidden'!X68="x","x",W$2-'Indicator Date hidden'!X68)</f>
        <v>#REF!</v>
      </c>
      <c r="X67" s="140" t="e">
        <f>IF('Indicator Date hidden'!Y68="x","x",X$2-'Indicator Date hidden'!Y68)</f>
        <v>#REF!</v>
      </c>
      <c r="Y67" s="140" t="e">
        <f>IF('Indicator Date hidden'!Z68="x","x",Y$2-'Indicator Date hidden'!Z68)</f>
        <v>#REF!</v>
      </c>
      <c r="Z67" s="140" t="e">
        <f>IF('Indicator Date hidden'!AA68="x","x",Z$2-'Indicator Date hidden'!AA68)</f>
        <v>#REF!</v>
      </c>
      <c r="AA67" s="140" t="e">
        <f>IF('Indicator Date hidden'!AB68="x","x",AA$2-'Indicator Date hidden'!AB68)</f>
        <v>#REF!</v>
      </c>
      <c r="AB67" s="140" t="e">
        <f>IF('Indicator Date hidden'!AC68="x","x",AB$2-'Indicator Date hidden'!AC68)</f>
        <v>#REF!</v>
      </c>
      <c r="AC67" s="140" t="e">
        <f>IF('Indicator Date hidden'!AD68="x","x",AC$2-'Indicator Date hidden'!AD68)</f>
        <v>#REF!</v>
      </c>
      <c r="AD67" s="140" t="e">
        <f>IF('Indicator Date hidden'!AE68="x","x",AD$2-'Indicator Date hidden'!AE68)</f>
        <v>#REF!</v>
      </c>
      <c r="AE67" s="140" t="e">
        <f>IF('Indicator Date hidden'!AF68="x","x",AE$2-'Indicator Date hidden'!AF68)</f>
        <v>#REF!</v>
      </c>
      <c r="AF67" s="140" t="e">
        <f>IF('Indicator Date hidden'!AG68="x","x",AF$2-'Indicator Date hidden'!AG68)</f>
        <v>#REF!</v>
      </c>
      <c r="AG67" s="140" t="e">
        <f>IF('Indicator Date hidden'!AH68="x","x",AG$2-'Indicator Date hidden'!AH68)</f>
        <v>#REF!</v>
      </c>
      <c r="AH67" s="140" t="e">
        <f>IF('Indicator Date hidden'!AI68="x","x",AH$2-'Indicator Date hidden'!AI68)</f>
        <v>#REF!</v>
      </c>
      <c r="AI67" s="140" t="e">
        <f>IF('Indicator Date hidden'!AJ68="x","x",AI$2-'Indicator Date hidden'!AJ68)</f>
        <v>#REF!</v>
      </c>
      <c r="AJ67" s="140" t="e">
        <f>IF('Indicator Date hidden'!AK68="x","x",AJ$2-'Indicator Date hidden'!AK68)</f>
        <v>#REF!</v>
      </c>
      <c r="AK67" s="140" t="e">
        <f>IF('Indicator Date hidden'!AL68="x","x",AK$2-'Indicator Date hidden'!AL68)</f>
        <v>#REF!</v>
      </c>
      <c r="AL67" s="140" t="e">
        <f>IF('Indicator Date hidden'!AM68="x","x",AL$2-'Indicator Date hidden'!AM68)</f>
        <v>#REF!</v>
      </c>
      <c r="AM67" s="140" t="e">
        <f>IF('Indicator Date hidden'!AN68="x","x",AM$2-'Indicator Date hidden'!AN68)</f>
        <v>#REF!</v>
      </c>
      <c r="AN67" s="140" t="e">
        <f>IF('Indicator Date hidden'!AO68="x","x",AN$2-'Indicator Date hidden'!AO68)</f>
        <v>#REF!</v>
      </c>
      <c r="AO67" s="140" t="e">
        <f>IF('Indicator Date hidden'!AP68="x","x",AO$2-'Indicator Date hidden'!AP68)</f>
        <v>#REF!</v>
      </c>
      <c r="AP67" s="140" t="e">
        <f>IF('Indicator Date hidden'!AQ68="x","x",AP$2-'Indicator Date hidden'!AQ68)</f>
        <v>#REF!</v>
      </c>
      <c r="AQ67" s="140" t="e">
        <f>IF('Indicator Date hidden'!AR68="x","x",AQ$2-'Indicator Date hidden'!AR68)</f>
        <v>#REF!</v>
      </c>
      <c r="AR67" s="140" t="e">
        <f>IF('Indicator Date hidden'!AS68="x","x",AR$2-'Indicator Date hidden'!AS68)</f>
        <v>#REF!</v>
      </c>
      <c r="AS67" s="140" t="e">
        <f>IF('Indicator Date hidden'!AT68="x","x",AS$2-'Indicator Date hidden'!AT68)</f>
        <v>#REF!</v>
      </c>
      <c r="AT67" s="140" t="e">
        <f>IF('Indicator Date hidden'!AU68="x","x",AT$2-'Indicator Date hidden'!AU68)</f>
        <v>#REF!</v>
      </c>
      <c r="AU67" s="140" t="e">
        <f>IF('Indicator Date hidden'!AV68="x","x",AU$2-'Indicator Date hidden'!AV68)</f>
        <v>#REF!</v>
      </c>
      <c r="AV67" s="140" t="e">
        <f>IF('Indicator Date hidden'!AW68="x","x",AV$2-'Indicator Date hidden'!AW68)</f>
        <v>#REF!</v>
      </c>
      <c r="AW67" s="140" t="e">
        <f>IF('Indicator Date hidden'!AX68="x","x",AW$2-'Indicator Date hidden'!AX68)</f>
        <v>#REF!</v>
      </c>
      <c r="AX67" s="140" t="e">
        <f>IF('Indicator Date hidden'!AY68="x","x",AX$2-'Indicator Date hidden'!AY68)</f>
        <v>#REF!</v>
      </c>
      <c r="AY67" s="140" t="e">
        <f>IF('Indicator Date hidden'!AZ68="x","x",AY$2-'Indicator Date hidden'!AZ68)</f>
        <v>#REF!</v>
      </c>
      <c r="AZ67" s="140" t="e">
        <f>IF('Indicator Date hidden'!BA68="x","x",AZ$2-'Indicator Date hidden'!BA68)</f>
        <v>#REF!</v>
      </c>
      <c r="BA67" s="140" t="e">
        <f>IF('Indicator Date hidden'!BB68="x","x",BA$2-'Indicator Date hidden'!BB68)</f>
        <v>#REF!</v>
      </c>
      <c r="BB67" s="140" t="e">
        <f>IF('Indicator Date hidden'!BC68="x","x",BB$2-'Indicator Date hidden'!BC68)</f>
        <v>#REF!</v>
      </c>
      <c r="BC67" s="140" t="e">
        <f>IF('Indicator Date hidden'!BD68="x","x",BC$2-'Indicator Date hidden'!BD68)</f>
        <v>#REF!</v>
      </c>
      <c r="BD67" s="140" t="e">
        <f>IF('Indicator Date hidden'!BE68="x","x",BD$2-'Indicator Date hidden'!BE68)</f>
        <v>#REF!</v>
      </c>
      <c r="BE67" s="140" t="e">
        <f>IF('Indicator Date hidden'!BF68="x","x",BE$2-'Indicator Date hidden'!BF68)</f>
        <v>#REF!</v>
      </c>
      <c r="BF67" s="140" t="e">
        <f>IF('Indicator Date hidden'!BG68="x","x",BF$2-'Indicator Date hidden'!BG68)</f>
        <v>#REF!</v>
      </c>
      <c r="BG67" s="140" t="e">
        <f>IF('Indicator Date hidden'!BH68="x","x",BG$2-'Indicator Date hidden'!BH68)</f>
        <v>#REF!</v>
      </c>
      <c r="BH67" s="140" t="e">
        <f>IF('Indicator Date hidden'!BI68="x","x",BH$2-'Indicator Date hidden'!BI68)</f>
        <v>#REF!</v>
      </c>
      <c r="BI67" s="140" t="e">
        <f>IF('Indicator Date hidden'!BJ68="x","x",BI$2-'Indicator Date hidden'!BJ68)</f>
        <v>#REF!</v>
      </c>
      <c r="BJ67" s="140" t="e">
        <f>IF('Indicator Date hidden'!BK68="x","x",BJ$2-'Indicator Date hidden'!BK68)</f>
        <v>#REF!</v>
      </c>
      <c r="BK67" s="140" t="e">
        <f>IF('Indicator Date hidden'!BL68="x","x",BK$2-'Indicator Date hidden'!BL68)</f>
        <v>#REF!</v>
      </c>
      <c r="BL67" s="140" t="e">
        <f>IF('Indicator Date hidden'!BM68="x","x",BL$2-'Indicator Date hidden'!BM68)</f>
        <v>#REF!</v>
      </c>
      <c r="BM67" s="140" t="e">
        <f>IF('Indicator Date hidden'!BN68="x","x",BM$2-'Indicator Date hidden'!BN68)</f>
        <v>#REF!</v>
      </c>
      <c r="BN67" s="140" t="e">
        <f>IF('Indicator Date hidden'!BO68="x","x",BN$2-'Indicator Date hidden'!BO68)</f>
        <v>#REF!</v>
      </c>
      <c r="BO67" s="140" t="e">
        <f>IF('Indicator Date hidden'!BP68="x","x",BO$2-'Indicator Date hidden'!BP68)</f>
        <v>#REF!</v>
      </c>
      <c r="BP67" s="140" t="e">
        <f>IF('Indicator Date hidden'!BQ68="x","x",BP$2-'Indicator Date hidden'!BQ68)</f>
        <v>#REF!</v>
      </c>
      <c r="BQ67" s="140" t="e">
        <f>IF('Indicator Date hidden'!BR68="x","x",BQ$2-'Indicator Date hidden'!BR68)</f>
        <v>#REF!</v>
      </c>
      <c r="BR67" s="140" t="e">
        <f>IF('Indicator Date hidden'!BS68="x","x",BR$2-'Indicator Date hidden'!BS68)</f>
        <v>#REF!</v>
      </c>
      <c r="BS67" s="140" t="e">
        <f>IF('Indicator Date hidden'!BT68="x","x",BS$2-'Indicator Date hidden'!BT68)</f>
        <v>#REF!</v>
      </c>
      <c r="BT67" s="140" t="e">
        <f>IF('Indicator Date hidden'!BU68="x","x",BT$2-'Indicator Date hidden'!BU68)</f>
        <v>#REF!</v>
      </c>
      <c r="BU67" s="140" t="e">
        <f>IF('Indicator Date hidden'!BV68="x","x",BU$2-'Indicator Date hidden'!BV68)</f>
        <v>#REF!</v>
      </c>
      <c r="BV67" s="140" t="e">
        <f>IF('Indicator Date hidden'!BW68="x","x",BV$2-'Indicator Date hidden'!BW68)</f>
        <v>#REF!</v>
      </c>
      <c r="BW67" s="140" t="e">
        <f>IF('Indicator Date hidden'!BX68="x","x",BW$2-'Indicator Date hidden'!BX68)</f>
        <v>#REF!</v>
      </c>
      <c r="BX67" s="140" t="e">
        <f>IF('Indicator Date hidden'!BY68="x","x",BX$2-'Indicator Date hidden'!BY68)</f>
        <v>#REF!</v>
      </c>
      <c r="BY67" s="5" t="e">
        <f t="shared" ref="BY67:BY98" si="10">SUM(B67:BX67)</f>
        <v>#REF!</v>
      </c>
      <c r="BZ67" s="141" t="e">
        <f t="shared" ref="BZ67:BZ98" si="11">BY67/COUNT(B67:BX67)</f>
        <v>#REF!</v>
      </c>
      <c r="CA67" s="5">
        <f t="shared" ref="CA67:CA98" si="12">COUNTIF(B67:BX67,"&gt;0")</f>
        <v>0</v>
      </c>
      <c r="CB67" s="141" t="e">
        <f t="shared" ref="CB67:CB98" si="13">_xlfn.STDEV.P(B67:BX67)</f>
        <v>#REF!</v>
      </c>
      <c r="CC67" s="144" t="e">
        <f t="shared" ref="CC67:CC98" si="14">MEDIAN(B67:BX67)</f>
        <v>#REF!</v>
      </c>
    </row>
    <row r="68" spans="1:81" x14ac:dyDescent="0.3">
      <c r="A68" t="s">
        <v>122</v>
      </c>
      <c r="B68" s="140" t="e">
        <f>IF('Indicator Date hidden'!C69="x","x",B$2-'Indicator Date hidden'!C69)</f>
        <v>#REF!</v>
      </c>
      <c r="C68" s="140" t="e">
        <f>IF('Indicator Date hidden'!D69="x","x",C$2-'Indicator Date hidden'!D69)</f>
        <v>#REF!</v>
      </c>
      <c r="D68" s="140" t="e">
        <f>IF('Indicator Date hidden'!E69="x","x",D$2-'Indicator Date hidden'!E69)</f>
        <v>#REF!</v>
      </c>
      <c r="E68" s="140" t="e">
        <f>IF('Indicator Date hidden'!F69="x","x",E$2-'Indicator Date hidden'!F69)</f>
        <v>#REF!</v>
      </c>
      <c r="F68" s="140" t="e">
        <f>IF('Indicator Date hidden'!G69="x","x",F$2-'Indicator Date hidden'!G69)</f>
        <v>#REF!</v>
      </c>
      <c r="G68" s="140" t="e">
        <f>IF('Indicator Date hidden'!H69="x","x",G$2-'Indicator Date hidden'!H69)</f>
        <v>#REF!</v>
      </c>
      <c r="H68" s="140" t="e">
        <f>IF('Indicator Date hidden'!I69="x","x",H$2-'Indicator Date hidden'!I69)</f>
        <v>#REF!</v>
      </c>
      <c r="I68" s="140" t="e">
        <f>IF('Indicator Date hidden'!J69="x","x",I$2-'Indicator Date hidden'!J69)</f>
        <v>#REF!</v>
      </c>
      <c r="J68" s="140" t="e">
        <f>IF('Indicator Date hidden'!K69="x","x",J$2-'Indicator Date hidden'!K69)</f>
        <v>#REF!</v>
      </c>
      <c r="K68" s="140" t="e">
        <f>IF('Indicator Date hidden'!L69="x","x",K$2-'Indicator Date hidden'!L69)</f>
        <v>#REF!</v>
      </c>
      <c r="L68" s="140" t="e">
        <f>IF('Indicator Date hidden'!M69="x","x",L$2-'Indicator Date hidden'!M69)</f>
        <v>#REF!</v>
      </c>
      <c r="M68" s="140" t="e">
        <f>IF('Indicator Date hidden'!N69="x","x",M$2-'Indicator Date hidden'!N69)</f>
        <v>#REF!</v>
      </c>
      <c r="N68" s="140" t="e">
        <f>IF('Indicator Date hidden'!O69="x","x",N$2-'Indicator Date hidden'!O69)</f>
        <v>#REF!</v>
      </c>
      <c r="O68" s="140" t="e">
        <f>IF('Indicator Date hidden'!P69="x","x",O$2-'Indicator Date hidden'!P69)</f>
        <v>#REF!</v>
      </c>
      <c r="P68" s="140" t="e">
        <f>IF('Indicator Date hidden'!Q69="x","x",P$2-'Indicator Date hidden'!Q69)</f>
        <v>#REF!</v>
      </c>
      <c r="Q68" s="140" t="e">
        <f>IF('Indicator Date hidden'!R69="x","x",Q$2-'Indicator Date hidden'!R69)</f>
        <v>#REF!</v>
      </c>
      <c r="R68" s="140" t="e">
        <f>IF('Indicator Date hidden'!S69="x","x",R$2-'Indicator Date hidden'!S69)</f>
        <v>#REF!</v>
      </c>
      <c r="S68" s="140" t="e">
        <f>IF('Indicator Date hidden'!T69="x","x",S$2-'Indicator Date hidden'!T69)</f>
        <v>#REF!</v>
      </c>
      <c r="T68" s="140" t="e">
        <f>IF('Indicator Date hidden'!U69="x","x",T$2-'Indicator Date hidden'!U69)</f>
        <v>#REF!</v>
      </c>
      <c r="U68" s="140" t="e">
        <f>IF('Indicator Date hidden'!V69="x","x",U$2-'Indicator Date hidden'!V69)</f>
        <v>#REF!</v>
      </c>
      <c r="V68" s="140" t="e">
        <f>IF('Indicator Date hidden'!W69="x","x",V$2-'Indicator Date hidden'!W69)</f>
        <v>#REF!</v>
      </c>
      <c r="W68" s="140" t="e">
        <f>IF('Indicator Date hidden'!X69="x","x",W$2-'Indicator Date hidden'!X69)</f>
        <v>#REF!</v>
      </c>
      <c r="X68" s="140" t="e">
        <f>IF('Indicator Date hidden'!Y69="x","x",X$2-'Indicator Date hidden'!Y69)</f>
        <v>#REF!</v>
      </c>
      <c r="Y68" s="140" t="e">
        <f>IF('Indicator Date hidden'!Z69="x","x",Y$2-'Indicator Date hidden'!Z69)</f>
        <v>#REF!</v>
      </c>
      <c r="Z68" s="140" t="e">
        <f>IF('Indicator Date hidden'!AA69="x","x",Z$2-'Indicator Date hidden'!AA69)</f>
        <v>#REF!</v>
      </c>
      <c r="AA68" s="140" t="e">
        <f>IF('Indicator Date hidden'!AB69="x","x",AA$2-'Indicator Date hidden'!AB69)</f>
        <v>#REF!</v>
      </c>
      <c r="AB68" s="140" t="e">
        <f>IF('Indicator Date hidden'!AC69="x","x",AB$2-'Indicator Date hidden'!AC69)</f>
        <v>#REF!</v>
      </c>
      <c r="AC68" s="140" t="e">
        <f>IF('Indicator Date hidden'!AD69="x","x",AC$2-'Indicator Date hidden'!AD69)</f>
        <v>#REF!</v>
      </c>
      <c r="AD68" s="140" t="e">
        <f>IF('Indicator Date hidden'!AE69="x","x",AD$2-'Indicator Date hidden'!AE69)</f>
        <v>#REF!</v>
      </c>
      <c r="AE68" s="140" t="e">
        <f>IF('Indicator Date hidden'!AF69="x","x",AE$2-'Indicator Date hidden'!AF69)</f>
        <v>#REF!</v>
      </c>
      <c r="AF68" s="140" t="e">
        <f>IF('Indicator Date hidden'!AG69="x","x",AF$2-'Indicator Date hidden'!AG69)</f>
        <v>#REF!</v>
      </c>
      <c r="AG68" s="140" t="e">
        <f>IF('Indicator Date hidden'!AH69="x","x",AG$2-'Indicator Date hidden'!AH69)</f>
        <v>#REF!</v>
      </c>
      <c r="AH68" s="140" t="e">
        <f>IF('Indicator Date hidden'!AI69="x","x",AH$2-'Indicator Date hidden'!AI69)</f>
        <v>#REF!</v>
      </c>
      <c r="AI68" s="140" t="e">
        <f>IF('Indicator Date hidden'!AJ69="x","x",AI$2-'Indicator Date hidden'!AJ69)</f>
        <v>#REF!</v>
      </c>
      <c r="AJ68" s="140" t="e">
        <f>IF('Indicator Date hidden'!AK69="x","x",AJ$2-'Indicator Date hidden'!AK69)</f>
        <v>#REF!</v>
      </c>
      <c r="AK68" s="140" t="e">
        <f>IF('Indicator Date hidden'!AL69="x","x",AK$2-'Indicator Date hidden'!AL69)</f>
        <v>#REF!</v>
      </c>
      <c r="AL68" s="140" t="e">
        <f>IF('Indicator Date hidden'!AM69="x","x",AL$2-'Indicator Date hidden'!AM69)</f>
        <v>#REF!</v>
      </c>
      <c r="AM68" s="140" t="e">
        <f>IF('Indicator Date hidden'!AN69="x","x",AM$2-'Indicator Date hidden'!AN69)</f>
        <v>#REF!</v>
      </c>
      <c r="AN68" s="140" t="e">
        <f>IF('Indicator Date hidden'!AO69="x","x",AN$2-'Indicator Date hidden'!AO69)</f>
        <v>#REF!</v>
      </c>
      <c r="AO68" s="140" t="e">
        <f>IF('Indicator Date hidden'!AP69="x","x",AO$2-'Indicator Date hidden'!AP69)</f>
        <v>#REF!</v>
      </c>
      <c r="AP68" s="140" t="e">
        <f>IF('Indicator Date hidden'!AQ69="x","x",AP$2-'Indicator Date hidden'!AQ69)</f>
        <v>#REF!</v>
      </c>
      <c r="AQ68" s="140" t="e">
        <f>IF('Indicator Date hidden'!AR69="x","x",AQ$2-'Indicator Date hidden'!AR69)</f>
        <v>#REF!</v>
      </c>
      <c r="AR68" s="140" t="e">
        <f>IF('Indicator Date hidden'!AS69="x","x",AR$2-'Indicator Date hidden'!AS69)</f>
        <v>#REF!</v>
      </c>
      <c r="AS68" s="140" t="e">
        <f>IF('Indicator Date hidden'!AT69="x","x",AS$2-'Indicator Date hidden'!AT69)</f>
        <v>#REF!</v>
      </c>
      <c r="AT68" s="140" t="e">
        <f>IF('Indicator Date hidden'!AU69="x","x",AT$2-'Indicator Date hidden'!AU69)</f>
        <v>#REF!</v>
      </c>
      <c r="AU68" s="140" t="e">
        <f>IF('Indicator Date hidden'!AV69="x","x",AU$2-'Indicator Date hidden'!AV69)</f>
        <v>#REF!</v>
      </c>
      <c r="AV68" s="140" t="e">
        <f>IF('Indicator Date hidden'!AW69="x","x",AV$2-'Indicator Date hidden'!AW69)</f>
        <v>#REF!</v>
      </c>
      <c r="AW68" s="140" t="e">
        <f>IF('Indicator Date hidden'!AX69="x","x",AW$2-'Indicator Date hidden'!AX69)</f>
        <v>#REF!</v>
      </c>
      <c r="AX68" s="140" t="e">
        <f>IF('Indicator Date hidden'!AY69="x","x",AX$2-'Indicator Date hidden'!AY69)</f>
        <v>#REF!</v>
      </c>
      <c r="AY68" s="140" t="e">
        <f>IF('Indicator Date hidden'!AZ69="x","x",AY$2-'Indicator Date hidden'!AZ69)</f>
        <v>#REF!</v>
      </c>
      <c r="AZ68" s="140" t="e">
        <f>IF('Indicator Date hidden'!BA69="x","x",AZ$2-'Indicator Date hidden'!BA69)</f>
        <v>#REF!</v>
      </c>
      <c r="BA68" s="140" t="e">
        <f>IF('Indicator Date hidden'!BB69="x","x",BA$2-'Indicator Date hidden'!BB69)</f>
        <v>#REF!</v>
      </c>
      <c r="BB68" s="140" t="e">
        <f>IF('Indicator Date hidden'!BC69="x","x",BB$2-'Indicator Date hidden'!BC69)</f>
        <v>#REF!</v>
      </c>
      <c r="BC68" s="140" t="e">
        <f>IF('Indicator Date hidden'!BD69="x","x",BC$2-'Indicator Date hidden'!BD69)</f>
        <v>#REF!</v>
      </c>
      <c r="BD68" s="140" t="e">
        <f>IF('Indicator Date hidden'!BE69="x","x",BD$2-'Indicator Date hidden'!BE69)</f>
        <v>#REF!</v>
      </c>
      <c r="BE68" s="140" t="e">
        <f>IF('Indicator Date hidden'!BF69="x","x",BE$2-'Indicator Date hidden'!BF69)</f>
        <v>#REF!</v>
      </c>
      <c r="BF68" s="140" t="e">
        <f>IF('Indicator Date hidden'!BG69="x","x",BF$2-'Indicator Date hidden'!BG69)</f>
        <v>#REF!</v>
      </c>
      <c r="BG68" s="140" t="e">
        <f>IF('Indicator Date hidden'!BH69="x","x",BG$2-'Indicator Date hidden'!BH69)</f>
        <v>#REF!</v>
      </c>
      <c r="BH68" s="140" t="e">
        <f>IF('Indicator Date hidden'!BI69="x","x",BH$2-'Indicator Date hidden'!BI69)</f>
        <v>#REF!</v>
      </c>
      <c r="BI68" s="140" t="e">
        <f>IF('Indicator Date hidden'!BJ69="x","x",BI$2-'Indicator Date hidden'!BJ69)</f>
        <v>#REF!</v>
      </c>
      <c r="BJ68" s="140" t="e">
        <f>IF('Indicator Date hidden'!BK69="x","x",BJ$2-'Indicator Date hidden'!BK69)</f>
        <v>#REF!</v>
      </c>
      <c r="BK68" s="140" t="e">
        <f>IF('Indicator Date hidden'!BL69="x","x",BK$2-'Indicator Date hidden'!BL69)</f>
        <v>#REF!</v>
      </c>
      <c r="BL68" s="140" t="e">
        <f>IF('Indicator Date hidden'!BM69="x","x",BL$2-'Indicator Date hidden'!BM69)</f>
        <v>#REF!</v>
      </c>
      <c r="BM68" s="140" t="e">
        <f>IF('Indicator Date hidden'!BN69="x","x",BM$2-'Indicator Date hidden'!BN69)</f>
        <v>#REF!</v>
      </c>
      <c r="BN68" s="140" t="e">
        <f>IF('Indicator Date hidden'!BO69="x","x",BN$2-'Indicator Date hidden'!BO69)</f>
        <v>#REF!</v>
      </c>
      <c r="BO68" s="140" t="e">
        <f>IF('Indicator Date hidden'!BP69="x","x",BO$2-'Indicator Date hidden'!BP69)</f>
        <v>#REF!</v>
      </c>
      <c r="BP68" s="140" t="e">
        <f>IF('Indicator Date hidden'!BQ69="x","x",BP$2-'Indicator Date hidden'!BQ69)</f>
        <v>#REF!</v>
      </c>
      <c r="BQ68" s="140" t="e">
        <f>IF('Indicator Date hidden'!BR69="x","x",BQ$2-'Indicator Date hidden'!BR69)</f>
        <v>#REF!</v>
      </c>
      <c r="BR68" s="140" t="e">
        <f>IF('Indicator Date hidden'!BS69="x","x",BR$2-'Indicator Date hidden'!BS69)</f>
        <v>#REF!</v>
      </c>
      <c r="BS68" s="140" t="e">
        <f>IF('Indicator Date hidden'!BT69="x","x",BS$2-'Indicator Date hidden'!BT69)</f>
        <v>#REF!</v>
      </c>
      <c r="BT68" s="140" t="e">
        <f>IF('Indicator Date hidden'!BU69="x","x",BT$2-'Indicator Date hidden'!BU69)</f>
        <v>#REF!</v>
      </c>
      <c r="BU68" s="140" t="e">
        <f>IF('Indicator Date hidden'!BV69="x","x",BU$2-'Indicator Date hidden'!BV69)</f>
        <v>#REF!</v>
      </c>
      <c r="BV68" s="140" t="e">
        <f>IF('Indicator Date hidden'!BW69="x","x",BV$2-'Indicator Date hidden'!BW69)</f>
        <v>#REF!</v>
      </c>
      <c r="BW68" s="140" t="e">
        <f>IF('Indicator Date hidden'!BX69="x","x",BW$2-'Indicator Date hidden'!BX69)</f>
        <v>#REF!</v>
      </c>
      <c r="BX68" s="140" t="e">
        <f>IF('Indicator Date hidden'!BY69="x","x",BX$2-'Indicator Date hidden'!BY69)</f>
        <v>#REF!</v>
      </c>
      <c r="BY68" s="5" t="e">
        <f t="shared" si="10"/>
        <v>#REF!</v>
      </c>
      <c r="BZ68" s="141" t="e">
        <f t="shared" si="11"/>
        <v>#REF!</v>
      </c>
      <c r="CA68" s="5">
        <f t="shared" si="12"/>
        <v>0</v>
      </c>
      <c r="CB68" s="141" t="e">
        <f t="shared" si="13"/>
        <v>#REF!</v>
      </c>
      <c r="CC68" s="144" t="e">
        <f t="shared" si="14"/>
        <v>#REF!</v>
      </c>
    </row>
    <row r="69" spans="1:81" x14ac:dyDescent="0.3">
      <c r="A69" t="s">
        <v>124</v>
      </c>
      <c r="B69" s="140" t="e">
        <f>IF('Indicator Date hidden'!C70="x","x",B$2-'Indicator Date hidden'!C70)</f>
        <v>#REF!</v>
      </c>
      <c r="C69" s="140" t="e">
        <f>IF('Indicator Date hidden'!D70="x","x",C$2-'Indicator Date hidden'!D70)</f>
        <v>#REF!</v>
      </c>
      <c r="D69" s="140" t="e">
        <f>IF('Indicator Date hidden'!E70="x","x",D$2-'Indicator Date hidden'!E70)</f>
        <v>#REF!</v>
      </c>
      <c r="E69" s="140" t="e">
        <f>IF('Indicator Date hidden'!F70="x","x",E$2-'Indicator Date hidden'!F70)</f>
        <v>#REF!</v>
      </c>
      <c r="F69" s="140" t="e">
        <f>IF('Indicator Date hidden'!G70="x","x",F$2-'Indicator Date hidden'!G70)</f>
        <v>#REF!</v>
      </c>
      <c r="G69" s="140" t="e">
        <f>IF('Indicator Date hidden'!H70="x","x",G$2-'Indicator Date hidden'!H70)</f>
        <v>#REF!</v>
      </c>
      <c r="H69" s="140" t="e">
        <f>IF('Indicator Date hidden'!I70="x","x",H$2-'Indicator Date hidden'!I70)</f>
        <v>#REF!</v>
      </c>
      <c r="I69" s="140" t="e">
        <f>IF('Indicator Date hidden'!J70="x","x",I$2-'Indicator Date hidden'!J70)</f>
        <v>#REF!</v>
      </c>
      <c r="J69" s="140" t="e">
        <f>IF('Indicator Date hidden'!K70="x","x",J$2-'Indicator Date hidden'!K70)</f>
        <v>#REF!</v>
      </c>
      <c r="K69" s="140" t="e">
        <f>IF('Indicator Date hidden'!L70="x","x",K$2-'Indicator Date hidden'!L70)</f>
        <v>#REF!</v>
      </c>
      <c r="L69" s="140" t="e">
        <f>IF('Indicator Date hidden'!M70="x","x",L$2-'Indicator Date hidden'!M70)</f>
        <v>#REF!</v>
      </c>
      <c r="M69" s="140" t="e">
        <f>IF('Indicator Date hidden'!N70="x","x",M$2-'Indicator Date hidden'!N70)</f>
        <v>#REF!</v>
      </c>
      <c r="N69" s="140" t="e">
        <f>IF('Indicator Date hidden'!O70="x","x",N$2-'Indicator Date hidden'!O70)</f>
        <v>#REF!</v>
      </c>
      <c r="O69" s="140" t="e">
        <f>IF('Indicator Date hidden'!P70="x","x",O$2-'Indicator Date hidden'!P70)</f>
        <v>#REF!</v>
      </c>
      <c r="P69" s="140" t="e">
        <f>IF('Indicator Date hidden'!Q70="x","x",P$2-'Indicator Date hidden'!Q70)</f>
        <v>#REF!</v>
      </c>
      <c r="Q69" s="140" t="e">
        <f>IF('Indicator Date hidden'!R70="x","x",Q$2-'Indicator Date hidden'!R70)</f>
        <v>#REF!</v>
      </c>
      <c r="R69" s="140" t="e">
        <f>IF('Indicator Date hidden'!S70="x","x",R$2-'Indicator Date hidden'!S70)</f>
        <v>#REF!</v>
      </c>
      <c r="S69" s="140" t="e">
        <f>IF('Indicator Date hidden'!T70="x","x",S$2-'Indicator Date hidden'!T70)</f>
        <v>#REF!</v>
      </c>
      <c r="T69" s="140" t="e">
        <f>IF('Indicator Date hidden'!U70="x","x",T$2-'Indicator Date hidden'!U70)</f>
        <v>#REF!</v>
      </c>
      <c r="U69" s="140" t="e">
        <f>IF('Indicator Date hidden'!V70="x","x",U$2-'Indicator Date hidden'!V70)</f>
        <v>#REF!</v>
      </c>
      <c r="V69" s="140" t="e">
        <f>IF('Indicator Date hidden'!W70="x","x",V$2-'Indicator Date hidden'!W70)</f>
        <v>#REF!</v>
      </c>
      <c r="W69" s="140" t="e">
        <f>IF('Indicator Date hidden'!X70="x","x",W$2-'Indicator Date hidden'!X70)</f>
        <v>#REF!</v>
      </c>
      <c r="X69" s="140" t="e">
        <f>IF('Indicator Date hidden'!Y70="x","x",X$2-'Indicator Date hidden'!Y70)</f>
        <v>#REF!</v>
      </c>
      <c r="Y69" s="140" t="e">
        <f>IF('Indicator Date hidden'!Z70="x","x",Y$2-'Indicator Date hidden'!Z70)</f>
        <v>#REF!</v>
      </c>
      <c r="Z69" s="140" t="e">
        <f>IF('Indicator Date hidden'!AA70="x","x",Z$2-'Indicator Date hidden'!AA70)</f>
        <v>#REF!</v>
      </c>
      <c r="AA69" s="140" t="e">
        <f>IF('Indicator Date hidden'!AB70="x","x",AA$2-'Indicator Date hidden'!AB70)</f>
        <v>#REF!</v>
      </c>
      <c r="AB69" s="140" t="e">
        <f>IF('Indicator Date hidden'!AC70="x","x",AB$2-'Indicator Date hidden'!AC70)</f>
        <v>#REF!</v>
      </c>
      <c r="AC69" s="140" t="e">
        <f>IF('Indicator Date hidden'!AD70="x","x",AC$2-'Indicator Date hidden'!AD70)</f>
        <v>#REF!</v>
      </c>
      <c r="AD69" s="140" t="e">
        <f>IF('Indicator Date hidden'!AE70="x","x",AD$2-'Indicator Date hidden'!AE70)</f>
        <v>#REF!</v>
      </c>
      <c r="AE69" s="140" t="e">
        <f>IF('Indicator Date hidden'!AF70="x","x",AE$2-'Indicator Date hidden'!AF70)</f>
        <v>#REF!</v>
      </c>
      <c r="AF69" s="140" t="e">
        <f>IF('Indicator Date hidden'!AG70="x","x",AF$2-'Indicator Date hidden'!AG70)</f>
        <v>#REF!</v>
      </c>
      <c r="AG69" s="140" t="e">
        <f>IF('Indicator Date hidden'!AH70="x","x",AG$2-'Indicator Date hidden'!AH70)</f>
        <v>#REF!</v>
      </c>
      <c r="AH69" s="140" t="e">
        <f>IF('Indicator Date hidden'!AI70="x","x",AH$2-'Indicator Date hidden'!AI70)</f>
        <v>#REF!</v>
      </c>
      <c r="AI69" s="140" t="e">
        <f>IF('Indicator Date hidden'!AJ70="x","x",AI$2-'Indicator Date hidden'!AJ70)</f>
        <v>#REF!</v>
      </c>
      <c r="AJ69" s="140" t="e">
        <f>IF('Indicator Date hidden'!AK70="x","x",AJ$2-'Indicator Date hidden'!AK70)</f>
        <v>#REF!</v>
      </c>
      <c r="AK69" s="140" t="e">
        <f>IF('Indicator Date hidden'!AL70="x","x",AK$2-'Indicator Date hidden'!AL70)</f>
        <v>#REF!</v>
      </c>
      <c r="AL69" s="140" t="e">
        <f>IF('Indicator Date hidden'!AM70="x","x",AL$2-'Indicator Date hidden'!AM70)</f>
        <v>#REF!</v>
      </c>
      <c r="AM69" s="140" t="e">
        <f>IF('Indicator Date hidden'!AN70="x","x",AM$2-'Indicator Date hidden'!AN70)</f>
        <v>#REF!</v>
      </c>
      <c r="AN69" s="140" t="e">
        <f>IF('Indicator Date hidden'!AO70="x","x",AN$2-'Indicator Date hidden'!AO70)</f>
        <v>#REF!</v>
      </c>
      <c r="AO69" s="140" t="e">
        <f>IF('Indicator Date hidden'!AP70="x","x",AO$2-'Indicator Date hidden'!AP70)</f>
        <v>#REF!</v>
      </c>
      <c r="AP69" s="140" t="e">
        <f>IF('Indicator Date hidden'!AQ70="x","x",AP$2-'Indicator Date hidden'!AQ70)</f>
        <v>#REF!</v>
      </c>
      <c r="AQ69" s="140" t="e">
        <f>IF('Indicator Date hidden'!AR70="x","x",AQ$2-'Indicator Date hidden'!AR70)</f>
        <v>#REF!</v>
      </c>
      <c r="AR69" s="140" t="e">
        <f>IF('Indicator Date hidden'!AS70="x","x",AR$2-'Indicator Date hidden'!AS70)</f>
        <v>#REF!</v>
      </c>
      <c r="AS69" s="140" t="e">
        <f>IF('Indicator Date hidden'!AT70="x","x",AS$2-'Indicator Date hidden'!AT70)</f>
        <v>#REF!</v>
      </c>
      <c r="AT69" s="140" t="e">
        <f>IF('Indicator Date hidden'!AU70="x","x",AT$2-'Indicator Date hidden'!AU70)</f>
        <v>#REF!</v>
      </c>
      <c r="AU69" s="140" t="e">
        <f>IF('Indicator Date hidden'!AV70="x","x",AU$2-'Indicator Date hidden'!AV70)</f>
        <v>#REF!</v>
      </c>
      <c r="AV69" s="140" t="e">
        <f>IF('Indicator Date hidden'!AW70="x","x",AV$2-'Indicator Date hidden'!AW70)</f>
        <v>#REF!</v>
      </c>
      <c r="AW69" s="140" t="e">
        <f>IF('Indicator Date hidden'!AX70="x","x",AW$2-'Indicator Date hidden'!AX70)</f>
        <v>#REF!</v>
      </c>
      <c r="AX69" s="140" t="e">
        <f>IF('Indicator Date hidden'!AY70="x","x",AX$2-'Indicator Date hidden'!AY70)</f>
        <v>#REF!</v>
      </c>
      <c r="AY69" s="140" t="e">
        <f>IF('Indicator Date hidden'!AZ70="x","x",AY$2-'Indicator Date hidden'!AZ70)</f>
        <v>#REF!</v>
      </c>
      <c r="AZ69" s="140" t="e">
        <f>IF('Indicator Date hidden'!BA70="x","x",AZ$2-'Indicator Date hidden'!BA70)</f>
        <v>#REF!</v>
      </c>
      <c r="BA69" s="140" t="e">
        <f>IF('Indicator Date hidden'!BB70="x","x",BA$2-'Indicator Date hidden'!BB70)</f>
        <v>#REF!</v>
      </c>
      <c r="BB69" s="140" t="e">
        <f>IF('Indicator Date hidden'!BC70="x","x",BB$2-'Indicator Date hidden'!BC70)</f>
        <v>#REF!</v>
      </c>
      <c r="BC69" s="140" t="e">
        <f>IF('Indicator Date hidden'!BD70="x","x",BC$2-'Indicator Date hidden'!BD70)</f>
        <v>#REF!</v>
      </c>
      <c r="BD69" s="140" t="e">
        <f>IF('Indicator Date hidden'!BE70="x","x",BD$2-'Indicator Date hidden'!BE70)</f>
        <v>#REF!</v>
      </c>
      <c r="BE69" s="140" t="e">
        <f>IF('Indicator Date hidden'!BF70="x","x",BE$2-'Indicator Date hidden'!BF70)</f>
        <v>#REF!</v>
      </c>
      <c r="BF69" s="140" t="e">
        <f>IF('Indicator Date hidden'!BG70="x","x",BF$2-'Indicator Date hidden'!BG70)</f>
        <v>#REF!</v>
      </c>
      <c r="BG69" s="140" t="e">
        <f>IF('Indicator Date hidden'!BH70="x","x",BG$2-'Indicator Date hidden'!BH70)</f>
        <v>#REF!</v>
      </c>
      <c r="BH69" s="140" t="e">
        <f>IF('Indicator Date hidden'!BI70="x","x",BH$2-'Indicator Date hidden'!BI70)</f>
        <v>#REF!</v>
      </c>
      <c r="BI69" s="140" t="e">
        <f>IF('Indicator Date hidden'!BJ70="x","x",BI$2-'Indicator Date hidden'!BJ70)</f>
        <v>#REF!</v>
      </c>
      <c r="BJ69" s="140" t="e">
        <f>IF('Indicator Date hidden'!BK70="x","x",BJ$2-'Indicator Date hidden'!BK70)</f>
        <v>#REF!</v>
      </c>
      <c r="BK69" s="140" t="e">
        <f>IF('Indicator Date hidden'!BL70="x","x",BK$2-'Indicator Date hidden'!BL70)</f>
        <v>#REF!</v>
      </c>
      <c r="BL69" s="140" t="e">
        <f>IF('Indicator Date hidden'!BM70="x","x",BL$2-'Indicator Date hidden'!BM70)</f>
        <v>#REF!</v>
      </c>
      <c r="BM69" s="140" t="e">
        <f>IF('Indicator Date hidden'!BN70="x","x",BM$2-'Indicator Date hidden'!BN70)</f>
        <v>#REF!</v>
      </c>
      <c r="BN69" s="140" t="e">
        <f>IF('Indicator Date hidden'!BO70="x","x",BN$2-'Indicator Date hidden'!BO70)</f>
        <v>#REF!</v>
      </c>
      <c r="BO69" s="140" t="e">
        <f>IF('Indicator Date hidden'!BP70="x","x",BO$2-'Indicator Date hidden'!BP70)</f>
        <v>#REF!</v>
      </c>
      <c r="BP69" s="140" t="e">
        <f>IF('Indicator Date hidden'!BQ70="x","x",BP$2-'Indicator Date hidden'!BQ70)</f>
        <v>#REF!</v>
      </c>
      <c r="BQ69" s="140" t="e">
        <f>IF('Indicator Date hidden'!BR70="x","x",BQ$2-'Indicator Date hidden'!BR70)</f>
        <v>#REF!</v>
      </c>
      <c r="BR69" s="140" t="e">
        <f>IF('Indicator Date hidden'!BS70="x","x",BR$2-'Indicator Date hidden'!BS70)</f>
        <v>#REF!</v>
      </c>
      <c r="BS69" s="140" t="e">
        <f>IF('Indicator Date hidden'!BT70="x","x",BS$2-'Indicator Date hidden'!BT70)</f>
        <v>#REF!</v>
      </c>
      <c r="BT69" s="140" t="e">
        <f>IF('Indicator Date hidden'!BU70="x","x",BT$2-'Indicator Date hidden'!BU70)</f>
        <v>#REF!</v>
      </c>
      <c r="BU69" s="140" t="e">
        <f>IF('Indicator Date hidden'!BV70="x","x",BU$2-'Indicator Date hidden'!BV70)</f>
        <v>#REF!</v>
      </c>
      <c r="BV69" s="140" t="e">
        <f>IF('Indicator Date hidden'!BW70="x","x",BV$2-'Indicator Date hidden'!BW70)</f>
        <v>#REF!</v>
      </c>
      <c r="BW69" s="140" t="e">
        <f>IF('Indicator Date hidden'!BX70="x","x",BW$2-'Indicator Date hidden'!BX70)</f>
        <v>#REF!</v>
      </c>
      <c r="BX69" s="140" t="e">
        <f>IF('Indicator Date hidden'!BY70="x","x",BX$2-'Indicator Date hidden'!BY70)</f>
        <v>#REF!</v>
      </c>
      <c r="BY69" s="5" t="e">
        <f t="shared" si="10"/>
        <v>#REF!</v>
      </c>
      <c r="BZ69" s="141" t="e">
        <f t="shared" si="11"/>
        <v>#REF!</v>
      </c>
      <c r="CA69" s="5">
        <f t="shared" si="12"/>
        <v>0</v>
      </c>
      <c r="CB69" s="141" t="e">
        <f t="shared" si="13"/>
        <v>#REF!</v>
      </c>
      <c r="CC69" s="144" t="e">
        <f t="shared" si="14"/>
        <v>#REF!</v>
      </c>
    </row>
    <row r="70" spans="1:81" x14ac:dyDescent="0.3">
      <c r="A70" t="s">
        <v>126</v>
      </c>
      <c r="B70" s="140" t="e">
        <f>IF('Indicator Date hidden'!C71="x","x",B$2-'Indicator Date hidden'!C71)</f>
        <v>#REF!</v>
      </c>
      <c r="C70" s="140" t="e">
        <f>IF('Indicator Date hidden'!D71="x","x",C$2-'Indicator Date hidden'!D71)</f>
        <v>#REF!</v>
      </c>
      <c r="D70" s="140" t="e">
        <f>IF('Indicator Date hidden'!E71="x","x",D$2-'Indicator Date hidden'!E71)</f>
        <v>#REF!</v>
      </c>
      <c r="E70" s="140" t="e">
        <f>IF('Indicator Date hidden'!F71="x","x",E$2-'Indicator Date hidden'!F71)</f>
        <v>#REF!</v>
      </c>
      <c r="F70" s="140" t="e">
        <f>IF('Indicator Date hidden'!G71="x","x",F$2-'Indicator Date hidden'!G71)</f>
        <v>#REF!</v>
      </c>
      <c r="G70" s="140" t="e">
        <f>IF('Indicator Date hidden'!H71="x","x",G$2-'Indicator Date hidden'!H71)</f>
        <v>#REF!</v>
      </c>
      <c r="H70" s="140" t="e">
        <f>IF('Indicator Date hidden'!I71="x","x",H$2-'Indicator Date hidden'!I71)</f>
        <v>#REF!</v>
      </c>
      <c r="I70" s="140" t="e">
        <f>IF('Indicator Date hidden'!J71="x","x",I$2-'Indicator Date hidden'!J71)</f>
        <v>#REF!</v>
      </c>
      <c r="J70" s="140" t="e">
        <f>IF('Indicator Date hidden'!K71="x","x",J$2-'Indicator Date hidden'!K71)</f>
        <v>#REF!</v>
      </c>
      <c r="K70" s="140" t="e">
        <f>IF('Indicator Date hidden'!L71="x","x",K$2-'Indicator Date hidden'!L71)</f>
        <v>#REF!</v>
      </c>
      <c r="L70" s="140" t="e">
        <f>IF('Indicator Date hidden'!M71="x","x",L$2-'Indicator Date hidden'!M71)</f>
        <v>#REF!</v>
      </c>
      <c r="M70" s="140" t="e">
        <f>IF('Indicator Date hidden'!N71="x","x",M$2-'Indicator Date hidden'!N71)</f>
        <v>#REF!</v>
      </c>
      <c r="N70" s="140" t="e">
        <f>IF('Indicator Date hidden'!O71="x","x",N$2-'Indicator Date hidden'!O71)</f>
        <v>#REF!</v>
      </c>
      <c r="O70" s="140" t="e">
        <f>IF('Indicator Date hidden'!P71="x","x",O$2-'Indicator Date hidden'!P71)</f>
        <v>#REF!</v>
      </c>
      <c r="P70" s="140" t="e">
        <f>IF('Indicator Date hidden'!Q71="x","x",P$2-'Indicator Date hidden'!Q71)</f>
        <v>#REF!</v>
      </c>
      <c r="Q70" s="140" t="e">
        <f>IF('Indicator Date hidden'!R71="x","x",Q$2-'Indicator Date hidden'!R71)</f>
        <v>#REF!</v>
      </c>
      <c r="R70" s="140" t="e">
        <f>IF('Indicator Date hidden'!S71="x","x",R$2-'Indicator Date hidden'!S71)</f>
        <v>#REF!</v>
      </c>
      <c r="S70" s="140" t="e">
        <f>IF('Indicator Date hidden'!T71="x","x",S$2-'Indicator Date hidden'!T71)</f>
        <v>#REF!</v>
      </c>
      <c r="T70" s="140" t="e">
        <f>IF('Indicator Date hidden'!U71="x","x",T$2-'Indicator Date hidden'!U71)</f>
        <v>#REF!</v>
      </c>
      <c r="U70" s="140" t="e">
        <f>IF('Indicator Date hidden'!V71="x","x",U$2-'Indicator Date hidden'!V71)</f>
        <v>#REF!</v>
      </c>
      <c r="V70" s="140" t="e">
        <f>IF('Indicator Date hidden'!W71="x","x",V$2-'Indicator Date hidden'!W71)</f>
        <v>#REF!</v>
      </c>
      <c r="W70" s="140" t="e">
        <f>IF('Indicator Date hidden'!X71="x","x",W$2-'Indicator Date hidden'!X71)</f>
        <v>#REF!</v>
      </c>
      <c r="X70" s="140" t="e">
        <f>IF('Indicator Date hidden'!Y71="x","x",X$2-'Indicator Date hidden'!Y71)</f>
        <v>#REF!</v>
      </c>
      <c r="Y70" s="140" t="e">
        <f>IF('Indicator Date hidden'!Z71="x","x",Y$2-'Indicator Date hidden'!Z71)</f>
        <v>#REF!</v>
      </c>
      <c r="Z70" s="140" t="e">
        <f>IF('Indicator Date hidden'!AA71="x","x",Z$2-'Indicator Date hidden'!AA71)</f>
        <v>#REF!</v>
      </c>
      <c r="AA70" s="140" t="e">
        <f>IF('Indicator Date hidden'!AB71="x","x",AA$2-'Indicator Date hidden'!AB71)</f>
        <v>#REF!</v>
      </c>
      <c r="AB70" s="140" t="e">
        <f>IF('Indicator Date hidden'!AC71="x","x",AB$2-'Indicator Date hidden'!AC71)</f>
        <v>#REF!</v>
      </c>
      <c r="AC70" s="140" t="e">
        <f>IF('Indicator Date hidden'!AD71="x","x",AC$2-'Indicator Date hidden'!AD71)</f>
        <v>#REF!</v>
      </c>
      <c r="AD70" s="140" t="e">
        <f>IF('Indicator Date hidden'!AE71="x","x",AD$2-'Indicator Date hidden'!AE71)</f>
        <v>#REF!</v>
      </c>
      <c r="AE70" s="140" t="e">
        <f>IF('Indicator Date hidden'!AF71="x","x",AE$2-'Indicator Date hidden'!AF71)</f>
        <v>#REF!</v>
      </c>
      <c r="AF70" s="140" t="e">
        <f>IF('Indicator Date hidden'!AG71="x","x",AF$2-'Indicator Date hidden'!AG71)</f>
        <v>#REF!</v>
      </c>
      <c r="AG70" s="140" t="e">
        <f>IF('Indicator Date hidden'!AH71="x","x",AG$2-'Indicator Date hidden'!AH71)</f>
        <v>#REF!</v>
      </c>
      <c r="AH70" s="140" t="e">
        <f>IF('Indicator Date hidden'!AI71="x","x",AH$2-'Indicator Date hidden'!AI71)</f>
        <v>#REF!</v>
      </c>
      <c r="AI70" s="140" t="e">
        <f>IF('Indicator Date hidden'!AJ71="x","x",AI$2-'Indicator Date hidden'!AJ71)</f>
        <v>#REF!</v>
      </c>
      <c r="AJ70" s="140" t="e">
        <f>IF('Indicator Date hidden'!AK71="x","x",AJ$2-'Indicator Date hidden'!AK71)</f>
        <v>#REF!</v>
      </c>
      <c r="AK70" s="140" t="e">
        <f>IF('Indicator Date hidden'!AL71="x","x",AK$2-'Indicator Date hidden'!AL71)</f>
        <v>#REF!</v>
      </c>
      <c r="AL70" s="140" t="e">
        <f>IF('Indicator Date hidden'!AM71="x","x",AL$2-'Indicator Date hidden'!AM71)</f>
        <v>#REF!</v>
      </c>
      <c r="AM70" s="140" t="e">
        <f>IF('Indicator Date hidden'!AN71="x","x",AM$2-'Indicator Date hidden'!AN71)</f>
        <v>#REF!</v>
      </c>
      <c r="AN70" s="140" t="e">
        <f>IF('Indicator Date hidden'!AO71="x","x",AN$2-'Indicator Date hidden'!AO71)</f>
        <v>#REF!</v>
      </c>
      <c r="AO70" s="140" t="e">
        <f>IF('Indicator Date hidden'!AP71="x","x",AO$2-'Indicator Date hidden'!AP71)</f>
        <v>#REF!</v>
      </c>
      <c r="AP70" s="140" t="e">
        <f>IF('Indicator Date hidden'!AQ71="x","x",AP$2-'Indicator Date hidden'!AQ71)</f>
        <v>#REF!</v>
      </c>
      <c r="AQ70" s="140" t="e">
        <f>IF('Indicator Date hidden'!AR71="x","x",AQ$2-'Indicator Date hidden'!AR71)</f>
        <v>#REF!</v>
      </c>
      <c r="AR70" s="140" t="e">
        <f>IF('Indicator Date hidden'!AS71="x","x",AR$2-'Indicator Date hidden'!AS71)</f>
        <v>#REF!</v>
      </c>
      <c r="AS70" s="140" t="e">
        <f>IF('Indicator Date hidden'!AT71="x","x",AS$2-'Indicator Date hidden'!AT71)</f>
        <v>#REF!</v>
      </c>
      <c r="AT70" s="140" t="e">
        <f>IF('Indicator Date hidden'!AU71="x","x",AT$2-'Indicator Date hidden'!AU71)</f>
        <v>#REF!</v>
      </c>
      <c r="AU70" s="140" t="e">
        <f>IF('Indicator Date hidden'!AV71="x","x",AU$2-'Indicator Date hidden'!AV71)</f>
        <v>#REF!</v>
      </c>
      <c r="AV70" s="140" t="e">
        <f>IF('Indicator Date hidden'!AW71="x","x",AV$2-'Indicator Date hidden'!AW71)</f>
        <v>#REF!</v>
      </c>
      <c r="AW70" s="140" t="e">
        <f>IF('Indicator Date hidden'!AX71="x","x",AW$2-'Indicator Date hidden'!AX71)</f>
        <v>#REF!</v>
      </c>
      <c r="AX70" s="140" t="e">
        <f>IF('Indicator Date hidden'!AY71="x","x",AX$2-'Indicator Date hidden'!AY71)</f>
        <v>#REF!</v>
      </c>
      <c r="AY70" s="140" t="e">
        <f>IF('Indicator Date hidden'!AZ71="x","x",AY$2-'Indicator Date hidden'!AZ71)</f>
        <v>#REF!</v>
      </c>
      <c r="AZ70" s="140" t="e">
        <f>IF('Indicator Date hidden'!BA71="x","x",AZ$2-'Indicator Date hidden'!BA71)</f>
        <v>#REF!</v>
      </c>
      <c r="BA70" s="140" t="e">
        <f>IF('Indicator Date hidden'!BB71="x","x",BA$2-'Indicator Date hidden'!BB71)</f>
        <v>#REF!</v>
      </c>
      <c r="BB70" s="140" t="e">
        <f>IF('Indicator Date hidden'!BC71="x","x",BB$2-'Indicator Date hidden'!BC71)</f>
        <v>#REF!</v>
      </c>
      <c r="BC70" s="140" t="e">
        <f>IF('Indicator Date hidden'!BD71="x","x",BC$2-'Indicator Date hidden'!BD71)</f>
        <v>#REF!</v>
      </c>
      <c r="BD70" s="140" t="e">
        <f>IF('Indicator Date hidden'!BE71="x","x",BD$2-'Indicator Date hidden'!BE71)</f>
        <v>#REF!</v>
      </c>
      <c r="BE70" s="140" t="e">
        <f>IF('Indicator Date hidden'!BF71="x","x",BE$2-'Indicator Date hidden'!BF71)</f>
        <v>#REF!</v>
      </c>
      <c r="BF70" s="140" t="e">
        <f>IF('Indicator Date hidden'!BG71="x","x",BF$2-'Indicator Date hidden'!BG71)</f>
        <v>#REF!</v>
      </c>
      <c r="BG70" s="140" t="e">
        <f>IF('Indicator Date hidden'!BH71="x","x",BG$2-'Indicator Date hidden'!BH71)</f>
        <v>#REF!</v>
      </c>
      <c r="BH70" s="140" t="e">
        <f>IF('Indicator Date hidden'!BI71="x","x",BH$2-'Indicator Date hidden'!BI71)</f>
        <v>#REF!</v>
      </c>
      <c r="BI70" s="140" t="e">
        <f>IF('Indicator Date hidden'!BJ71="x","x",BI$2-'Indicator Date hidden'!BJ71)</f>
        <v>#REF!</v>
      </c>
      <c r="BJ70" s="140" t="e">
        <f>IF('Indicator Date hidden'!BK71="x","x",BJ$2-'Indicator Date hidden'!BK71)</f>
        <v>#REF!</v>
      </c>
      <c r="BK70" s="140" t="e">
        <f>IF('Indicator Date hidden'!BL71="x","x",BK$2-'Indicator Date hidden'!BL71)</f>
        <v>#REF!</v>
      </c>
      <c r="BL70" s="140" t="e">
        <f>IF('Indicator Date hidden'!BM71="x","x",BL$2-'Indicator Date hidden'!BM71)</f>
        <v>#REF!</v>
      </c>
      <c r="BM70" s="140" t="e">
        <f>IF('Indicator Date hidden'!BN71="x","x",BM$2-'Indicator Date hidden'!BN71)</f>
        <v>#REF!</v>
      </c>
      <c r="BN70" s="140" t="e">
        <f>IF('Indicator Date hidden'!BO71="x","x",BN$2-'Indicator Date hidden'!BO71)</f>
        <v>#REF!</v>
      </c>
      <c r="BO70" s="140" t="e">
        <f>IF('Indicator Date hidden'!BP71="x","x",BO$2-'Indicator Date hidden'!BP71)</f>
        <v>#REF!</v>
      </c>
      <c r="BP70" s="140" t="e">
        <f>IF('Indicator Date hidden'!BQ71="x","x",BP$2-'Indicator Date hidden'!BQ71)</f>
        <v>#REF!</v>
      </c>
      <c r="BQ70" s="140" t="e">
        <f>IF('Indicator Date hidden'!BR71="x","x",BQ$2-'Indicator Date hidden'!BR71)</f>
        <v>#REF!</v>
      </c>
      <c r="BR70" s="140" t="e">
        <f>IF('Indicator Date hidden'!BS71="x","x",BR$2-'Indicator Date hidden'!BS71)</f>
        <v>#REF!</v>
      </c>
      <c r="BS70" s="140" t="e">
        <f>IF('Indicator Date hidden'!BT71="x","x",BS$2-'Indicator Date hidden'!BT71)</f>
        <v>#REF!</v>
      </c>
      <c r="BT70" s="140" t="e">
        <f>IF('Indicator Date hidden'!BU71="x","x",BT$2-'Indicator Date hidden'!BU71)</f>
        <v>#REF!</v>
      </c>
      <c r="BU70" s="140" t="e">
        <f>IF('Indicator Date hidden'!BV71="x","x",BU$2-'Indicator Date hidden'!BV71)</f>
        <v>#REF!</v>
      </c>
      <c r="BV70" s="140" t="e">
        <f>IF('Indicator Date hidden'!BW71="x","x",BV$2-'Indicator Date hidden'!BW71)</f>
        <v>#REF!</v>
      </c>
      <c r="BW70" s="140" t="e">
        <f>IF('Indicator Date hidden'!BX71="x","x",BW$2-'Indicator Date hidden'!BX71)</f>
        <v>#REF!</v>
      </c>
      <c r="BX70" s="140" t="e">
        <f>IF('Indicator Date hidden'!BY71="x","x",BX$2-'Indicator Date hidden'!BY71)</f>
        <v>#REF!</v>
      </c>
      <c r="BY70" s="5" t="e">
        <f t="shared" si="10"/>
        <v>#REF!</v>
      </c>
      <c r="BZ70" s="141" t="e">
        <f t="shared" si="11"/>
        <v>#REF!</v>
      </c>
      <c r="CA70" s="5">
        <f t="shared" si="12"/>
        <v>0</v>
      </c>
      <c r="CB70" s="141" t="e">
        <f t="shared" si="13"/>
        <v>#REF!</v>
      </c>
      <c r="CC70" s="144" t="e">
        <f t="shared" si="14"/>
        <v>#REF!</v>
      </c>
    </row>
    <row r="71" spans="1:81" x14ac:dyDescent="0.3">
      <c r="A71" t="s">
        <v>128</v>
      </c>
      <c r="B71" s="140" t="e">
        <f>IF('Indicator Date hidden'!C72="x","x",B$2-'Indicator Date hidden'!C72)</f>
        <v>#REF!</v>
      </c>
      <c r="C71" s="140" t="e">
        <f>IF('Indicator Date hidden'!D72="x","x",C$2-'Indicator Date hidden'!D72)</f>
        <v>#REF!</v>
      </c>
      <c r="D71" s="140" t="e">
        <f>IF('Indicator Date hidden'!E72="x","x",D$2-'Indicator Date hidden'!E72)</f>
        <v>#REF!</v>
      </c>
      <c r="E71" s="140" t="e">
        <f>IF('Indicator Date hidden'!F72="x","x",E$2-'Indicator Date hidden'!F72)</f>
        <v>#REF!</v>
      </c>
      <c r="F71" s="140" t="e">
        <f>IF('Indicator Date hidden'!G72="x","x",F$2-'Indicator Date hidden'!G72)</f>
        <v>#REF!</v>
      </c>
      <c r="G71" s="140" t="e">
        <f>IF('Indicator Date hidden'!H72="x","x",G$2-'Indicator Date hidden'!H72)</f>
        <v>#REF!</v>
      </c>
      <c r="H71" s="140" t="e">
        <f>IF('Indicator Date hidden'!I72="x","x",H$2-'Indicator Date hidden'!I72)</f>
        <v>#REF!</v>
      </c>
      <c r="I71" s="140" t="e">
        <f>IF('Indicator Date hidden'!J72="x","x",I$2-'Indicator Date hidden'!J72)</f>
        <v>#REF!</v>
      </c>
      <c r="J71" s="140" t="e">
        <f>IF('Indicator Date hidden'!K72="x","x",J$2-'Indicator Date hidden'!K72)</f>
        <v>#REF!</v>
      </c>
      <c r="K71" s="140" t="e">
        <f>IF('Indicator Date hidden'!L72="x","x",K$2-'Indicator Date hidden'!L72)</f>
        <v>#REF!</v>
      </c>
      <c r="L71" s="140" t="e">
        <f>IF('Indicator Date hidden'!M72="x","x",L$2-'Indicator Date hidden'!M72)</f>
        <v>#REF!</v>
      </c>
      <c r="M71" s="140" t="e">
        <f>IF('Indicator Date hidden'!N72="x","x",M$2-'Indicator Date hidden'!N72)</f>
        <v>#REF!</v>
      </c>
      <c r="N71" s="140" t="e">
        <f>IF('Indicator Date hidden'!O72="x","x",N$2-'Indicator Date hidden'!O72)</f>
        <v>#REF!</v>
      </c>
      <c r="O71" s="140" t="e">
        <f>IF('Indicator Date hidden'!P72="x","x",O$2-'Indicator Date hidden'!P72)</f>
        <v>#REF!</v>
      </c>
      <c r="P71" s="140" t="e">
        <f>IF('Indicator Date hidden'!Q72="x","x",P$2-'Indicator Date hidden'!Q72)</f>
        <v>#REF!</v>
      </c>
      <c r="Q71" s="140" t="e">
        <f>IF('Indicator Date hidden'!R72="x","x",Q$2-'Indicator Date hidden'!R72)</f>
        <v>#REF!</v>
      </c>
      <c r="R71" s="140" t="e">
        <f>IF('Indicator Date hidden'!S72="x","x",R$2-'Indicator Date hidden'!S72)</f>
        <v>#REF!</v>
      </c>
      <c r="S71" s="140" t="e">
        <f>IF('Indicator Date hidden'!T72="x","x",S$2-'Indicator Date hidden'!T72)</f>
        <v>#REF!</v>
      </c>
      <c r="T71" s="140" t="e">
        <f>IF('Indicator Date hidden'!U72="x","x",T$2-'Indicator Date hidden'!U72)</f>
        <v>#REF!</v>
      </c>
      <c r="U71" s="140" t="e">
        <f>IF('Indicator Date hidden'!V72="x","x",U$2-'Indicator Date hidden'!V72)</f>
        <v>#REF!</v>
      </c>
      <c r="V71" s="140" t="e">
        <f>IF('Indicator Date hidden'!W72="x","x",V$2-'Indicator Date hidden'!W72)</f>
        <v>#REF!</v>
      </c>
      <c r="W71" s="140" t="e">
        <f>IF('Indicator Date hidden'!X72="x","x",W$2-'Indicator Date hidden'!X72)</f>
        <v>#REF!</v>
      </c>
      <c r="X71" s="140" t="e">
        <f>IF('Indicator Date hidden'!Y72="x","x",X$2-'Indicator Date hidden'!Y72)</f>
        <v>#REF!</v>
      </c>
      <c r="Y71" s="140" t="e">
        <f>IF('Indicator Date hidden'!Z72="x","x",Y$2-'Indicator Date hidden'!Z72)</f>
        <v>#REF!</v>
      </c>
      <c r="Z71" s="140" t="e">
        <f>IF('Indicator Date hidden'!AA72="x","x",Z$2-'Indicator Date hidden'!AA72)</f>
        <v>#REF!</v>
      </c>
      <c r="AA71" s="140" t="e">
        <f>IF('Indicator Date hidden'!AB72="x","x",AA$2-'Indicator Date hidden'!AB72)</f>
        <v>#REF!</v>
      </c>
      <c r="AB71" s="140" t="e">
        <f>IF('Indicator Date hidden'!AC72="x","x",AB$2-'Indicator Date hidden'!AC72)</f>
        <v>#REF!</v>
      </c>
      <c r="AC71" s="140" t="e">
        <f>IF('Indicator Date hidden'!AD72="x","x",AC$2-'Indicator Date hidden'!AD72)</f>
        <v>#REF!</v>
      </c>
      <c r="AD71" s="140" t="e">
        <f>IF('Indicator Date hidden'!AE72="x","x",AD$2-'Indicator Date hidden'!AE72)</f>
        <v>#REF!</v>
      </c>
      <c r="AE71" s="140" t="e">
        <f>IF('Indicator Date hidden'!AF72="x","x",AE$2-'Indicator Date hidden'!AF72)</f>
        <v>#REF!</v>
      </c>
      <c r="AF71" s="140" t="e">
        <f>IF('Indicator Date hidden'!AG72="x","x",AF$2-'Indicator Date hidden'!AG72)</f>
        <v>#REF!</v>
      </c>
      <c r="AG71" s="140" t="e">
        <f>IF('Indicator Date hidden'!AH72="x","x",AG$2-'Indicator Date hidden'!AH72)</f>
        <v>#REF!</v>
      </c>
      <c r="AH71" s="140" t="e">
        <f>IF('Indicator Date hidden'!AI72="x","x",AH$2-'Indicator Date hidden'!AI72)</f>
        <v>#REF!</v>
      </c>
      <c r="AI71" s="140" t="e">
        <f>IF('Indicator Date hidden'!AJ72="x","x",AI$2-'Indicator Date hidden'!AJ72)</f>
        <v>#REF!</v>
      </c>
      <c r="AJ71" s="140" t="e">
        <f>IF('Indicator Date hidden'!AK72="x","x",AJ$2-'Indicator Date hidden'!AK72)</f>
        <v>#REF!</v>
      </c>
      <c r="AK71" s="140" t="e">
        <f>IF('Indicator Date hidden'!AL72="x","x",AK$2-'Indicator Date hidden'!AL72)</f>
        <v>#REF!</v>
      </c>
      <c r="AL71" s="140" t="e">
        <f>IF('Indicator Date hidden'!AM72="x","x",AL$2-'Indicator Date hidden'!AM72)</f>
        <v>#REF!</v>
      </c>
      <c r="AM71" s="140" t="e">
        <f>IF('Indicator Date hidden'!AN72="x","x",AM$2-'Indicator Date hidden'!AN72)</f>
        <v>#REF!</v>
      </c>
      <c r="AN71" s="140" t="e">
        <f>IF('Indicator Date hidden'!AO72="x","x",AN$2-'Indicator Date hidden'!AO72)</f>
        <v>#REF!</v>
      </c>
      <c r="AO71" s="140" t="e">
        <f>IF('Indicator Date hidden'!AP72="x","x",AO$2-'Indicator Date hidden'!AP72)</f>
        <v>#REF!</v>
      </c>
      <c r="AP71" s="140" t="e">
        <f>IF('Indicator Date hidden'!AQ72="x","x",AP$2-'Indicator Date hidden'!AQ72)</f>
        <v>#REF!</v>
      </c>
      <c r="AQ71" s="140" t="e">
        <f>IF('Indicator Date hidden'!AR72="x","x",AQ$2-'Indicator Date hidden'!AR72)</f>
        <v>#REF!</v>
      </c>
      <c r="AR71" s="140" t="e">
        <f>IF('Indicator Date hidden'!AS72="x","x",AR$2-'Indicator Date hidden'!AS72)</f>
        <v>#REF!</v>
      </c>
      <c r="AS71" s="140" t="e">
        <f>IF('Indicator Date hidden'!AT72="x","x",AS$2-'Indicator Date hidden'!AT72)</f>
        <v>#REF!</v>
      </c>
      <c r="AT71" s="140" t="e">
        <f>IF('Indicator Date hidden'!AU72="x","x",AT$2-'Indicator Date hidden'!AU72)</f>
        <v>#REF!</v>
      </c>
      <c r="AU71" s="140" t="e">
        <f>IF('Indicator Date hidden'!AV72="x","x",AU$2-'Indicator Date hidden'!AV72)</f>
        <v>#REF!</v>
      </c>
      <c r="AV71" s="140" t="e">
        <f>IF('Indicator Date hidden'!AW72="x","x",AV$2-'Indicator Date hidden'!AW72)</f>
        <v>#REF!</v>
      </c>
      <c r="AW71" s="140" t="e">
        <f>IF('Indicator Date hidden'!AX72="x","x",AW$2-'Indicator Date hidden'!AX72)</f>
        <v>#REF!</v>
      </c>
      <c r="AX71" s="140" t="e">
        <f>IF('Indicator Date hidden'!AY72="x","x",AX$2-'Indicator Date hidden'!AY72)</f>
        <v>#REF!</v>
      </c>
      <c r="AY71" s="140" t="e">
        <f>IF('Indicator Date hidden'!AZ72="x","x",AY$2-'Indicator Date hidden'!AZ72)</f>
        <v>#REF!</v>
      </c>
      <c r="AZ71" s="140" t="e">
        <f>IF('Indicator Date hidden'!BA72="x","x",AZ$2-'Indicator Date hidden'!BA72)</f>
        <v>#REF!</v>
      </c>
      <c r="BA71" s="140" t="e">
        <f>IF('Indicator Date hidden'!BB72="x","x",BA$2-'Indicator Date hidden'!BB72)</f>
        <v>#REF!</v>
      </c>
      <c r="BB71" s="140" t="e">
        <f>IF('Indicator Date hidden'!BC72="x","x",BB$2-'Indicator Date hidden'!BC72)</f>
        <v>#REF!</v>
      </c>
      <c r="BC71" s="140" t="e">
        <f>IF('Indicator Date hidden'!BD72="x","x",BC$2-'Indicator Date hidden'!BD72)</f>
        <v>#REF!</v>
      </c>
      <c r="BD71" s="140" t="e">
        <f>IF('Indicator Date hidden'!BE72="x","x",BD$2-'Indicator Date hidden'!BE72)</f>
        <v>#REF!</v>
      </c>
      <c r="BE71" s="140" t="e">
        <f>IF('Indicator Date hidden'!BF72="x","x",BE$2-'Indicator Date hidden'!BF72)</f>
        <v>#REF!</v>
      </c>
      <c r="BF71" s="140" t="e">
        <f>IF('Indicator Date hidden'!BG72="x","x",BF$2-'Indicator Date hidden'!BG72)</f>
        <v>#REF!</v>
      </c>
      <c r="BG71" s="140" t="e">
        <f>IF('Indicator Date hidden'!BH72="x","x",BG$2-'Indicator Date hidden'!BH72)</f>
        <v>#REF!</v>
      </c>
      <c r="BH71" s="140" t="e">
        <f>IF('Indicator Date hidden'!BI72="x","x",BH$2-'Indicator Date hidden'!BI72)</f>
        <v>#REF!</v>
      </c>
      <c r="BI71" s="140" t="e">
        <f>IF('Indicator Date hidden'!BJ72="x","x",BI$2-'Indicator Date hidden'!BJ72)</f>
        <v>#REF!</v>
      </c>
      <c r="BJ71" s="140" t="e">
        <f>IF('Indicator Date hidden'!BK72="x","x",BJ$2-'Indicator Date hidden'!BK72)</f>
        <v>#REF!</v>
      </c>
      <c r="BK71" s="140" t="e">
        <f>IF('Indicator Date hidden'!BL72="x","x",BK$2-'Indicator Date hidden'!BL72)</f>
        <v>#REF!</v>
      </c>
      <c r="BL71" s="140" t="e">
        <f>IF('Indicator Date hidden'!BM72="x","x",BL$2-'Indicator Date hidden'!BM72)</f>
        <v>#REF!</v>
      </c>
      <c r="BM71" s="140" t="e">
        <f>IF('Indicator Date hidden'!BN72="x","x",BM$2-'Indicator Date hidden'!BN72)</f>
        <v>#REF!</v>
      </c>
      <c r="BN71" s="140" t="e">
        <f>IF('Indicator Date hidden'!BO72="x","x",BN$2-'Indicator Date hidden'!BO72)</f>
        <v>#REF!</v>
      </c>
      <c r="BO71" s="140" t="e">
        <f>IF('Indicator Date hidden'!BP72="x","x",BO$2-'Indicator Date hidden'!BP72)</f>
        <v>#REF!</v>
      </c>
      <c r="BP71" s="140" t="e">
        <f>IF('Indicator Date hidden'!BQ72="x","x",BP$2-'Indicator Date hidden'!BQ72)</f>
        <v>#REF!</v>
      </c>
      <c r="BQ71" s="140" t="e">
        <f>IF('Indicator Date hidden'!BR72="x","x",BQ$2-'Indicator Date hidden'!BR72)</f>
        <v>#REF!</v>
      </c>
      <c r="BR71" s="140" t="e">
        <f>IF('Indicator Date hidden'!BS72="x","x",BR$2-'Indicator Date hidden'!BS72)</f>
        <v>#REF!</v>
      </c>
      <c r="BS71" s="140" t="e">
        <f>IF('Indicator Date hidden'!BT72="x","x",BS$2-'Indicator Date hidden'!BT72)</f>
        <v>#REF!</v>
      </c>
      <c r="BT71" s="140" t="e">
        <f>IF('Indicator Date hidden'!BU72="x","x",BT$2-'Indicator Date hidden'!BU72)</f>
        <v>#REF!</v>
      </c>
      <c r="BU71" s="140" t="e">
        <f>IF('Indicator Date hidden'!BV72="x","x",BU$2-'Indicator Date hidden'!BV72)</f>
        <v>#REF!</v>
      </c>
      <c r="BV71" s="140" t="e">
        <f>IF('Indicator Date hidden'!BW72="x","x",BV$2-'Indicator Date hidden'!BW72)</f>
        <v>#REF!</v>
      </c>
      <c r="BW71" s="140" t="e">
        <f>IF('Indicator Date hidden'!BX72="x","x",BW$2-'Indicator Date hidden'!BX72)</f>
        <v>#REF!</v>
      </c>
      <c r="BX71" s="140" t="e">
        <f>IF('Indicator Date hidden'!BY72="x","x",BX$2-'Indicator Date hidden'!BY72)</f>
        <v>#REF!</v>
      </c>
      <c r="BY71" s="5" t="e">
        <f t="shared" si="10"/>
        <v>#REF!</v>
      </c>
      <c r="BZ71" s="141" t="e">
        <f t="shared" si="11"/>
        <v>#REF!</v>
      </c>
      <c r="CA71" s="5">
        <f t="shared" si="12"/>
        <v>0</v>
      </c>
      <c r="CB71" s="141" t="e">
        <f t="shared" si="13"/>
        <v>#REF!</v>
      </c>
      <c r="CC71" s="144" t="e">
        <f t="shared" si="14"/>
        <v>#REF!</v>
      </c>
    </row>
    <row r="72" spans="1:81" x14ac:dyDescent="0.3">
      <c r="A72" t="s">
        <v>130</v>
      </c>
      <c r="B72" s="140" t="e">
        <f>IF('Indicator Date hidden'!C73="x","x",B$2-'Indicator Date hidden'!C73)</f>
        <v>#REF!</v>
      </c>
      <c r="C72" s="140" t="e">
        <f>IF('Indicator Date hidden'!D73="x","x",C$2-'Indicator Date hidden'!D73)</f>
        <v>#REF!</v>
      </c>
      <c r="D72" s="140" t="e">
        <f>IF('Indicator Date hidden'!E73="x","x",D$2-'Indicator Date hidden'!E73)</f>
        <v>#REF!</v>
      </c>
      <c r="E72" s="140" t="e">
        <f>IF('Indicator Date hidden'!F73="x","x",E$2-'Indicator Date hidden'!F73)</f>
        <v>#REF!</v>
      </c>
      <c r="F72" s="140" t="e">
        <f>IF('Indicator Date hidden'!G73="x","x",F$2-'Indicator Date hidden'!G73)</f>
        <v>#REF!</v>
      </c>
      <c r="G72" s="140" t="e">
        <f>IF('Indicator Date hidden'!H73="x","x",G$2-'Indicator Date hidden'!H73)</f>
        <v>#REF!</v>
      </c>
      <c r="H72" s="140" t="e">
        <f>IF('Indicator Date hidden'!I73="x","x",H$2-'Indicator Date hidden'!I73)</f>
        <v>#REF!</v>
      </c>
      <c r="I72" s="140" t="e">
        <f>IF('Indicator Date hidden'!J73="x","x",I$2-'Indicator Date hidden'!J73)</f>
        <v>#REF!</v>
      </c>
      <c r="J72" s="140" t="e">
        <f>IF('Indicator Date hidden'!K73="x","x",J$2-'Indicator Date hidden'!K73)</f>
        <v>#REF!</v>
      </c>
      <c r="K72" s="140" t="e">
        <f>IF('Indicator Date hidden'!L73="x","x",K$2-'Indicator Date hidden'!L73)</f>
        <v>#REF!</v>
      </c>
      <c r="L72" s="140" t="e">
        <f>IF('Indicator Date hidden'!M73="x","x",L$2-'Indicator Date hidden'!M73)</f>
        <v>#REF!</v>
      </c>
      <c r="M72" s="140" t="e">
        <f>IF('Indicator Date hidden'!N73="x","x",M$2-'Indicator Date hidden'!N73)</f>
        <v>#REF!</v>
      </c>
      <c r="N72" s="140" t="e">
        <f>IF('Indicator Date hidden'!O73="x","x",N$2-'Indicator Date hidden'!O73)</f>
        <v>#REF!</v>
      </c>
      <c r="O72" s="140" t="e">
        <f>IF('Indicator Date hidden'!P73="x","x",O$2-'Indicator Date hidden'!P73)</f>
        <v>#REF!</v>
      </c>
      <c r="P72" s="140" t="e">
        <f>IF('Indicator Date hidden'!Q73="x","x",P$2-'Indicator Date hidden'!Q73)</f>
        <v>#REF!</v>
      </c>
      <c r="Q72" s="140" t="e">
        <f>IF('Indicator Date hidden'!R73="x","x",Q$2-'Indicator Date hidden'!R73)</f>
        <v>#REF!</v>
      </c>
      <c r="R72" s="140" t="e">
        <f>IF('Indicator Date hidden'!S73="x","x",R$2-'Indicator Date hidden'!S73)</f>
        <v>#REF!</v>
      </c>
      <c r="S72" s="140" t="e">
        <f>IF('Indicator Date hidden'!T73="x","x",S$2-'Indicator Date hidden'!T73)</f>
        <v>#REF!</v>
      </c>
      <c r="T72" s="140" t="e">
        <f>IF('Indicator Date hidden'!U73="x","x",T$2-'Indicator Date hidden'!U73)</f>
        <v>#REF!</v>
      </c>
      <c r="U72" s="140" t="e">
        <f>IF('Indicator Date hidden'!V73="x","x",U$2-'Indicator Date hidden'!V73)</f>
        <v>#REF!</v>
      </c>
      <c r="V72" s="140" t="e">
        <f>IF('Indicator Date hidden'!W73="x","x",V$2-'Indicator Date hidden'!W73)</f>
        <v>#REF!</v>
      </c>
      <c r="W72" s="140" t="e">
        <f>IF('Indicator Date hidden'!X73="x","x",W$2-'Indicator Date hidden'!X73)</f>
        <v>#REF!</v>
      </c>
      <c r="X72" s="140" t="e">
        <f>IF('Indicator Date hidden'!Y73="x","x",X$2-'Indicator Date hidden'!Y73)</f>
        <v>#REF!</v>
      </c>
      <c r="Y72" s="140" t="e">
        <f>IF('Indicator Date hidden'!Z73="x","x",Y$2-'Indicator Date hidden'!Z73)</f>
        <v>#REF!</v>
      </c>
      <c r="Z72" s="140" t="e">
        <f>IF('Indicator Date hidden'!AA73="x","x",Z$2-'Indicator Date hidden'!AA73)</f>
        <v>#REF!</v>
      </c>
      <c r="AA72" s="140" t="e">
        <f>IF('Indicator Date hidden'!AB73="x","x",AA$2-'Indicator Date hidden'!AB73)</f>
        <v>#REF!</v>
      </c>
      <c r="AB72" s="140" t="e">
        <f>IF('Indicator Date hidden'!AC73="x","x",AB$2-'Indicator Date hidden'!AC73)</f>
        <v>#REF!</v>
      </c>
      <c r="AC72" s="140" t="e">
        <f>IF('Indicator Date hidden'!AD73="x","x",AC$2-'Indicator Date hidden'!AD73)</f>
        <v>#REF!</v>
      </c>
      <c r="AD72" s="140" t="e">
        <f>IF('Indicator Date hidden'!AE73="x","x",AD$2-'Indicator Date hidden'!AE73)</f>
        <v>#REF!</v>
      </c>
      <c r="AE72" s="140" t="e">
        <f>IF('Indicator Date hidden'!AF73="x","x",AE$2-'Indicator Date hidden'!AF73)</f>
        <v>#REF!</v>
      </c>
      <c r="AF72" s="140" t="e">
        <f>IF('Indicator Date hidden'!AG73="x","x",AF$2-'Indicator Date hidden'!AG73)</f>
        <v>#REF!</v>
      </c>
      <c r="AG72" s="140" t="e">
        <f>IF('Indicator Date hidden'!AH73="x","x",AG$2-'Indicator Date hidden'!AH73)</f>
        <v>#REF!</v>
      </c>
      <c r="AH72" s="140" t="e">
        <f>IF('Indicator Date hidden'!AI73="x","x",AH$2-'Indicator Date hidden'!AI73)</f>
        <v>#REF!</v>
      </c>
      <c r="AI72" s="140" t="e">
        <f>IF('Indicator Date hidden'!AJ73="x","x",AI$2-'Indicator Date hidden'!AJ73)</f>
        <v>#REF!</v>
      </c>
      <c r="AJ72" s="140" t="e">
        <f>IF('Indicator Date hidden'!AK73="x","x",AJ$2-'Indicator Date hidden'!AK73)</f>
        <v>#REF!</v>
      </c>
      <c r="AK72" s="140" t="e">
        <f>IF('Indicator Date hidden'!AL73="x","x",AK$2-'Indicator Date hidden'!AL73)</f>
        <v>#REF!</v>
      </c>
      <c r="AL72" s="140" t="e">
        <f>IF('Indicator Date hidden'!AM73="x","x",AL$2-'Indicator Date hidden'!AM73)</f>
        <v>#REF!</v>
      </c>
      <c r="AM72" s="140" t="e">
        <f>IF('Indicator Date hidden'!AN73="x","x",AM$2-'Indicator Date hidden'!AN73)</f>
        <v>#REF!</v>
      </c>
      <c r="AN72" s="140" t="e">
        <f>IF('Indicator Date hidden'!AO73="x","x",AN$2-'Indicator Date hidden'!AO73)</f>
        <v>#REF!</v>
      </c>
      <c r="AO72" s="140" t="e">
        <f>IF('Indicator Date hidden'!AP73="x","x",AO$2-'Indicator Date hidden'!AP73)</f>
        <v>#REF!</v>
      </c>
      <c r="AP72" s="140" t="e">
        <f>IF('Indicator Date hidden'!AQ73="x","x",AP$2-'Indicator Date hidden'!AQ73)</f>
        <v>#REF!</v>
      </c>
      <c r="AQ72" s="140" t="e">
        <f>IF('Indicator Date hidden'!AR73="x","x",AQ$2-'Indicator Date hidden'!AR73)</f>
        <v>#REF!</v>
      </c>
      <c r="AR72" s="140" t="e">
        <f>IF('Indicator Date hidden'!AS73="x","x",AR$2-'Indicator Date hidden'!AS73)</f>
        <v>#REF!</v>
      </c>
      <c r="AS72" s="140" t="e">
        <f>IF('Indicator Date hidden'!AT73="x","x",AS$2-'Indicator Date hidden'!AT73)</f>
        <v>#REF!</v>
      </c>
      <c r="AT72" s="140" t="e">
        <f>IF('Indicator Date hidden'!AU73="x","x",AT$2-'Indicator Date hidden'!AU73)</f>
        <v>#REF!</v>
      </c>
      <c r="AU72" s="140" t="e">
        <f>IF('Indicator Date hidden'!AV73="x","x",AU$2-'Indicator Date hidden'!AV73)</f>
        <v>#REF!</v>
      </c>
      <c r="AV72" s="140" t="e">
        <f>IF('Indicator Date hidden'!AW73="x","x",AV$2-'Indicator Date hidden'!AW73)</f>
        <v>#REF!</v>
      </c>
      <c r="AW72" s="140" t="e">
        <f>IF('Indicator Date hidden'!AX73="x","x",AW$2-'Indicator Date hidden'!AX73)</f>
        <v>#REF!</v>
      </c>
      <c r="AX72" s="140" t="e">
        <f>IF('Indicator Date hidden'!AY73="x","x",AX$2-'Indicator Date hidden'!AY73)</f>
        <v>#REF!</v>
      </c>
      <c r="AY72" s="140" t="e">
        <f>IF('Indicator Date hidden'!AZ73="x","x",AY$2-'Indicator Date hidden'!AZ73)</f>
        <v>#REF!</v>
      </c>
      <c r="AZ72" s="140" t="e">
        <f>IF('Indicator Date hidden'!BA73="x","x",AZ$2-'Indicator Date hidden'!BA73)</f>
        <v>#REF!</v>
      </c>
      <c r="BA72" s="140" t="e">
        <f>IF('Indicator Date hidden'!BB73="x","x",BA$2-'Indicator Date hidden'!BB73)</f>
        <v>#REF!</v>
      </c>
      <c r="BB72" s="140" t="e">
        <f>IF('Indicator Date hidden'!BC73="x","x",BB$2-'Indicator Date hidden'!BC73)</f>
        <v>#REF!</v>
      </c>
      <c r="BC72" s="140" t="e">
        <f>IF('Indicator Date hidden'!BD73="x","x",BC$2-'Indicator Date hidden'!BD73)</f>
        <v>#REF!</v>
      </c>
      <c r="BD72" s="140" t="e">
        <f>IF('Indicator Date hidden'!BE73="x","x",BD$2-'Indicator Date hidden'!BE73)</f>
        <v>#REF!</v>
      </c>
      <c r="BE72" s="140" t="e">
        <f>IF('Indicator Date hidden'!BF73="x","x",BE$2-'Indicator Date hidden'!BF73)</f>
        <v>#REF!</v>
      </c>
      <c r="BF72" s="140" t="e">
        <f>IF('Indicator Date hidden'!BG73="x","x",BF$2-'Indicator Date hidden'!BG73)</f>
        <v>#REF!</v>
      </c>
      <c r="BG72" s="140" t="e">
        <f>IF('Indicator Date hidden'!BH73="x","x",BG$2-'Indicator Date hidden'!BH73)</f>
        <v>#REF!</v>
      </c>
      <c r="BH72" s="140" t="e">
        <f>IF('Indicator Date hidden'!BI73="x","x",BH$2-'Indicator Date hidden'!BI73)</f>
        <v>#REF!</v>
      </c>
      <c r="BI72" s="140" t="e">
        <f>IF('Indicator Date hidden'!BJ73="x","x",BI$2-'Indicator Date hidden'!BJ73)</f>
        <v>#REF!</v>
      </c>
      <c r="BJ72" s="140" t="e">
        <f>IF('Indicator Date hidden'!BK73="x","x",BJ$2-'Indicator Date hidden'!BK73)</f>
        <v>#REF!</v>
      </c>
      <c r="BK72" s="140" t="e">
        <f>IF('Indicator Date hidden'!BL73="x","x",BK$2-'Indicator Date hidden'!BL73)</f>
        <v>#REF!</v>
      </c>
      <c r="BL72" s="140" t="e">
        <f>IF('Indicator Date hidden'!BM73="x","x",BL$2-'Indicator Date hidden'!BM73)</f>
        <v>#REF!</v>
      </c>
      <c r="BM72" s="140" t="e">
        <f>IF('Indicator Date hidden'!BN73="x","x",BM$2-'Indicator Date hidden'!BN73)</f>
        <v>#REF!</v>
      </c>
      <c r="BN72" s="140" t="e">
        <f>IF('Indicator Date hidden'!BO73="x","x",BN$2-'Indicator Date hidden'!BO73)</f>
        <v>#REF!</v>
      </c>
      <c r="BO72" s="140" t="e">
        <f>IF('Indicator Date hidden'!BP73="x","x",BO$2-'Indicator Date hidden'!BP73)</f>
        <v>#REF!</v>
      </c>
      <c r="BP72" s="140" t="e">
        <f>IF('Indicator Date hidden'!BQ73="x","x",BP$2-'Indicator Date hidden'!BQ73)</f>
        <v>#REF!</v>
      </c>
      <c r="BQ72" s="140" t="e">
        <f>IF('Indicator Date hidden'!BR73="x","x",BQ$2-'Indicator Date hidden'!BR73)</f>
        <v>#REF!</v>
      </c>
      <c r="BR72" s="140" t="e">
        <f>IF('Indicator Date hidden'!BS73="x","x",BR$2-'Indicator Date hidden'!BS73)</f>
        <v>#REF!</v>
      </c>
      <c r="BS72" s="140" t="e">
        <f>IF('Indicator Date hidden'!BT73="x","x",BS$2-'Indicator Date hidden'!BT73)</f>
        <v>#REF!</v>
      </c>
      <c r="BT72" s="140" t="e">
        <f>IF('Indicator Date hidden'!BU73="x","x",BT$2-'Indicator Date hidden'!BU73)</f>
        <v>#REF!</v>
      </c>
      <c r="BU72" s="140" t="e">
        <f>IF('Indicator Date hidden'!BV73="x","x",BU$2-'Indicator Date hidden'!BV73)</f>
        <v>#REF!</v>
      </c>
      <c r="BV72" s="140" t="e">
        <f>IF('Indicator Date hidden'!BW73="x","x",BV$2-'Indicator Date hidden'!BW73)</f>
        <v>#REF!</v>
      </c>
      <c r="BW72" s="140" t="e">
        <f>IF('Indicator Date hidden'!BX73="x","x",BW$2-'Indicator Date hidden'!BX73)</f>
        <v>#REF!</v>
      </c>
      <c r="BX72" s="140" t="e">
        <f>IF('Indicator Date hidden'!BY73="x","x",BX$2-'Indicator Date hidden'!BY73)</f>
        <v>#REF!</v>
      </c>
      <c r="BY72" s="5" t="e">
        <f t="shared" si="10"/>
        <v>#REF!</v>
      </c>
      <c r="BZ72" s="141" t="e">
        <f t="shared" si="11"/>
        <v>#REF!</v>
      </c>
      <c r="CA72" s="5">
        <f t="shared" si="12"/>
        <v>0</v>
      </c>
      <c r="CB72" s="141" t="e">
        <f t="shared" si="13"/>
        <v>#REF!</v>
      </c>
      <c r="CC72" s="144" t="e">
        <f t="shared" si="14"/>
        <v>#REF!</v>
      </c>
    </row>
    <row r="73" spans="1:81" x14ac:dyDescent="0.3">
      <c r="A73" t="s">
        <v>131</v>
      </c>
      <c r="B73" s="140" t="e">
        <f>IF('Indicator Date hidden'!C74="x","x",B$2-'Indicator Date hidden'!C74)</f>
        <v>#REF!</v>
      </c>
      <c r="C73" s="140" t="e">
        <f>IF('Indicator Date hidden'!D74="x","x",C$2-'Indicator Date hidden'!D74)</f>
        <v>#REF!</v>
      </c>
      <c r="D73" s="140" t="e">
        <f>IF('Indicator Date hidden'!E74="x","x",D$2-'Indicator Date hidden'!E74)</f>
        <v>#REF!</v>
      </c>
      <c r="E73" s="140" t="e">
        <f>IF('Indicator Date hidden'!F74="x","x",E$2-'Indicator Date hidden'!F74)</f>
        <v>#REF!</v>
      </c>
      <c r="F73" s="140" t="e">
        <f>IF('Indicator Date hidden'!G74="x","x",F$2-'Indicator Date hidden'!G74)</f>
        <v>#REF!</v>
      </c>
      <c r="G73" s="140" t="e">
        <f>IF('Indicator Date hidden'!H74="x","x",G$2-'Indicator Date hidden'!H74)</f>
        <v>#REF!</v>
      </c>
      <c r="H73" s="140" t="e">
        <f>IF('Indicator Date hidden'!I74="x","x",H$2-'Indicator Date hidden'!I74)</f>
        <v>#REF!</v>
      </c>
      <c r="I73" s="140" t="e">
        <f>IF('Indicator Date hidden'!J74="x","x",I$2-'Indicator Date hidden'!J74)</f>
        <v>#REF!</v>
      </c>
      <c r="J73" s="140" t="e">
        <f>IF('Indicator Date hidden'!K74="x","x",J$2-'Indicator Date hidden'!K74)</f>
        <v>#REF!</v>
      </c>
      <c r="K73" s="140" t="e">
        <f>IF('Indicator Date hidden'!L74="x","x",K$2-'Indicator Date hidden'!L74)</f>
        <v>#REF!</v>
      </c>
      <c r="L73" s="140" t="e">
        <f>IF('Indicator Date hidden'!M74="x","x",L$2-'Indicator Date hidden'!M74)</f>
        <v>#REF!</v>
      </c>
      <c r="M73" s="140" t="e">
        <f>IF('Indicator Date hidden'!N74="x","x",M$2-'Indicator Date hidden'!N74)</f>
        <v>#REF!</v>
      </c>
      <c r="N73" s="140" t="e">
        <f>IF('Indicator Date hidden'!O74="x","x",N$2-'Indicator Date hidden'!O74)</f>
        <v>#REF!</v>
      </c>
      <c r="O73" s="140" t="e">
        <f>IF('Indicator Date hidden'!P74="x","x",O$2-'Indicator Date hidden'!P74)</f>
        <v>#REF!</v>
      </c>
      <c r="P73" s="140" t="e">
        <f>IF('Indicator Date hidden'!Q74="x","x",P$2-'Indicator Date hidden'!Q74)</f>
        <v>#REF!</v>
      </c>
      <c r="Q73" s="140" t="e">
        <f>IF('Indicator Date hidden'!R74="x","x",Q$2-'Indicator Date hidden'!R74)</f>
        <v>#REF!</v>
      </c>
      <c r="R73" s="140" t="e">
        <f>IF('Indicator Date hidden'!S74="x","x",R$2-'Indicator Date hidden'!S74)</f>
        <v>#REF!</v>
      </c>
      <c r="S73" s="140" t="e">
        <f>IF('Indicator Date hidden'!T74="x","x",S$2-'Indicator Date hidden'!T74)</f>
        <v>#REF!</v>
      </c>
      <c r="T73" s="140" t="e">
        <f>IF('Indicator Date hidden'!U74="x","x",T$2-'Indicator Date hidden'!U74)</f>
        <v>#REF!</v>
      </c>
      <c r="U73" s="140" t="e">
        <f>IF('Indicator Date hidden'!V74="x","x",U$2-'Indicator Date hidden'!V74)</f>
        <v>#REF!</v>
      </c>
      <c r="V73" s="140" t="e">
        <f>IF('Indicator Date hidden'!W74="x","x",V$2-'Indicator Date hidden'!W74)</f>
        <v>#REF!</v>
      </c>
      <c r="W73" s="140" t="e">
        <f>IF('Indicator Date hidden'!X74="x","x",W$2-'Indicator Date hidden'!X74)</f>
        <v>#REF!</v>
      </c>
      <c r="X73" s="140" t="e">
        <f>IF('Indicator Date hidden'!Y74="x","x",X$2-'Indicator Date hidden'!Y74)</f>
        <v>#REF!</v>
      </c>
      <c r="Y73" s="140" t="e">
        <f>IF('Indicator Date hidden'!Z74="x","x",Y$2-'Indicator Date hidden'!Z74)</f>
        <v>#REF!</v>
      </c>
      <c r="Z73" s="140" t="e">
        <f>IF('Indicator Date hidden'!AA74="x","x",Z$2-'Indicator Date hidden'!AA74)</f>
        <v>#REF!</v>
      </c>
      <c r="AA73" s="140" t="e">
        <f>IF('Indicator Date hidden'!AB74="x","x",AA$2-'Indicator Date hidden'!AB74)</f>
        <v>#REF!</v>
      </c>
      <c r="AB73" s="140" t="e">
        <f>IF('Indicator Date hidden'!AC74="x","x",AB$2-'Indicator Date hidden'!AC74)</f>
        <v>#REF!</v>
      </c>
      <c r="AC73" s="140" t="e">
        <f>IF('Indicator Date hidden'!AD74="x","x",AC$2-'Indicator Date hidden'!AD74)</f>
        <v>#REF!</v>
      </c>
      <c r="AD73" s="140" t="e">
        <f>IF('Indicator Date hidden'!AE74="x","x",AD$2-'Indicator Date hidden'!AE74)</f>
        <v>#REF!</v>
      </c>
      <c r="AE73" s="140" t="e">
        <f>IF('Indicator Date hidden'!AF74="x","x",AE$2-'Indicator Date hidden'!AF74)</f>
        <v>#REF!</v>
      </c>
      <c r="AF73" s="140" t="e">
        <f>IF('Indicator Date hidden'!AG74="x","x",AF$2-'Indicator Date hidden'!AG74)</f>
        <v>#REF!</v>
      </c>
      <c r="AG73" s="140" t="e">
        <f>IF('Indicator Date hidden'!AH74="x","x",AG$2-'Indicator Date hidden'!AH74)</f>
        <v>#REF!</v>
      </c>
      <c r="AH73" s="140" t="e">
        <f>IF('Indicator Date hidden'!AI74="x","x",AH$2-'Indicator Date hidden'!AI74)</f>
        <v>#REF!</v>
      </c>
      <c r="AI73" s="140" t="e">
        <f>IF('Indicator Date hidden'!AJ74="x","x",AI$2-'Indicator Date hidden'!AJ74)</f>
        <v>#REF!</v>
      </c>
      <c r="AJ73" s="140" t="e">
        <f>IF('Indicator Date hidden'!AK74="x","x",AJ$2-'Indicator Date hidden'!AK74)</f>
        <v>#REF!</v>
      </c>
      <c r="AK73" s="140" t="e">
        <f>IF('Indicator Date hidden'!AL74="x","x",AK$2-'Indicator Date hidden'!AL74)</f>
        <v>#REF!</v>
      </c>
      <c r="AL73" s="140" t="e">
        <f>IF('Indicator Date hidden'!AM74="x","x",AL$2-'Indicator Date hidden'!AM74)</f>
        <v>#REF!</v>
      </c>
      <c r="AM73" s="140" t="e">
        <f>IF('Indicator Date hidden'!AN74="x","x",AM$2-'Indicator Date hidden'!AN74)</f>
        <v>#REF!</v>
      </c>
      <c r="AN73" s="140" t="e">
        <f>IF('Indicator Date hidden'!AO74="x","x",AN$2-'Indicator Date hidden'!AO74)</f>
        <v>#REF!</v>
      </c>
      <c r="AO73" s="140" t="e">
        <f>IF('Indicator Date hidden'!AP74="x","x",AO$2-'Indicator Date hidden'!AP74)</f>
        <v>#REF!</v>
      </c>
      <c r="AP73" s="140" t="e">
        <f>IF('Indicator Date hidden'!AQ74="x","x",AP$2-'Indicator Date hidden'!AQ74)</f>
        <v>#REF!</v>
      </c>
      <c r="AQ73" s="140" t="e">
        <f>IF('Indicator Date hidden'!AR74="x","x",AQ$2-'Indicator Date hidden'!AR74)</f>
        <v>#REF!</v>
      </c>
      <c r="AR73" s="140" t="e">
        <f>IF('Indicator Date hidden'!AS74="x","x",AR$2-'Indicator Date hidden'!AS74)</f>
        <v>#REF!</v>
      </c>
      <c r="AS73" s="140" t="e">
        <f>IF('Indicator Date hidden'!AT74="x","x",AS$2-'Indicator Date hidden'!AT74)</f>
        <v>#REF!</v>
      </c>
      <c r="AT73" s="140" t="e">
        <f>IF('Indicator Date hidden'!AU74="x","x",AT$2-'Indicator Date hidden'!AU74)</f>
        <v>#REF!</v>
      </c>
      <c r="AU73" s="140" t="e">
        <f>IF('Indicator Date hidden'!AV74="x","x",AU$2-'Indicator Date hidden'!AV74)</f>
        <v>#REF!</v>
      </c>
      <c r="AV73" s="140" t="e">
        <f>IF('Indicator Date hidden'!AW74="x","x",AV$2-'Indicator Date hidden'!AW74)</f>
        <v>#REF!</v>
      </c>
      <c r="AW73" s="140" t="e">
        <f>IF('Indicator Date hidden'!AX74="x","x",AW$2-'Indicator Date hidden'!AX74)</f>
        <v>#REF!</v>
      </c>
      <c r="AX73" s="140" t="e">
        <f>IF('Indicator Date hidden'!AY74="x","x",AX$2-'Indicator Date hidden'!AY74)</f>
        <v>#REF!</v>
      </c>
      <c r="AY73" s="140" t="e">
        <f>IF('Indicator Date hidden'!AZ74="x","x",AY$2-'Indicator Date hidden'!AZ74)</f>
        <v>#REF!</v>
      </c>
      <c r="AZ73" s="140" t="e">
        <f>IF('Indicator Date hidden'!BA74="x","x",AZ$2-'Indicator Date hidden'!BA74)</f>
        <v>#REF!</v>
      </c>
      <c r="BA73" s="140" t="e">
        <f>IF('Indicator Date hidden'!BB74="x","x",BA$2-'Indicator Date hidden'!BB74)</f>
        <v>#REF!</v>
      </c>
      <c r="BB73" s="140" t="e">
        <f>IF('Indicator Date hidden'!BC74="x","x",BB$2-'Indicator Date hidden'!BC74)</f>
        <v>#REF!</v>
      </c>
      <c r="BC73" s="140" t="e">
        <f>IF('Indicator Date hidden'!BD74="x","x",BC$2-'Indicator Date hidden'!BD74)</f>
        <v>#REF!</v>
      </c>
      <c r="BD73" s="140" t="e">
        <f>IF('Indicator Date hidden'!BE74="x","x",BD$2-'Indicator Date hidden'!BE74)</f>
        <v>#REF!</v>
      </c>
      <c r="BE73" s="140" t="e">
        <f>IF('Indicator Date hidden'!BF74="x","x",BE$2-'Indicator Date hidden'!BF74)</f>
        <v>#REF!</v>
      </c>
      <c r="BF73" s="140" t="e">
        <f>IF('Indicator Date hidden'!BG74="x","x",BF$2-'Indicator Date hidden'!BG74)</f>
        <v>#REF!</v>
      </c>
      <c r="BG73" s="140" t="e">
        <f>IF('Indicator Date hidden'!BH74="x","x",BG$2-'Indicator Date hidden'!BH74)</f>
        <v>#REF!</v>
      </c>
      <c r="BH73" s="140" t="e">
        <f>IF('Indicator Date hidden'!BI74="x","x",BH$2-'Indicator Date hidden'!BI74)</f>
        <v>#REF!</v>
      </c>
      <c r="BI73" s="140" t="e">
        <f>IF('Indicator Date hidden'!BJ74="x","x",BI$2-'Indicator Date hidden'!BJ74)</f>
        <v>#REF!</v>
      </c>
      <c r="BJ73" s="140" t="e">
        <f>IF('Indicator Date hidden'!BK74="x","x",BJ$2-'Indicator Date hidden'!BK74)</f>
        <v>#REF!</v>
      </c>
      <c r="BK73" s="140" t="e">
        <f>IF('Indicator Date hidden'!BL74="x","x",BK$2-'Indicator Date hidden'!BL74)</f>
        <v>#REF!</v>
      </c>
      <c r="BL73" s="140" t="e">
        <f>IF('Indicator Date hidden'!BM74="x","x",BL$2-'Indicator Date hidden'!BM74)</f>
        <v>#REF!</v>
      </c>
      <c r="BM73" s="140" t="e">
        <f>IF('Indicator Date hidden'!BN74="x","x",BM$2-'Indicator Date hidden'!BN74)</f>
        <v>#REF!</v>
      </c>
      <c r="BN73" s="140" t="e">
        <f>IF('Indicator Date hidden'!BO74="x","x",BN$2-'Indicator Date hidden'!BO74)</f>
        <v>#REF!</v>
      </c>
      <c r="BO73" s="140" t="e">
        <f>IF('Indicator Date hidden'!BP74="x","x",BO$2-'Indicator Date hidden'!BP74)</f>
        <v>#REF!</v>
      </c>
      <c r="BP73" s="140" t="e">
        <f>IF('Indicator Date hidden'!BQ74="x","x",BP$2-'Indicator Date hidden'!BQ74)</f>
        <v>#REF!</v>
      </c>
      <c r="BQ73" s="140" t="e">
        <f>IF('Indicator Date hidden'!BR74="x","x",BQ$2-'Indicator Date hidden'!BR74)</f>
        <v>#REF!</v>
      </c>
      <c r="BR73" s="140" t="e">
        <f>IF('Indicator Date hidden'!BS74="x","x",BR$2-'Indicator Date hidden'!BS74)</f>
        <v>#REF!</v>
      </c>
      <c r="BS73" s="140" t="e">
        <f>IF('Indicator Date hidden'!BT74="x","x",BS$2-'Indicator Date hidden'!BT74)</f>
        <v>#REF!</v>
      </c>
      <c r="BT73" s="140" t="e">
        <f>IF('Indicator Date hidden'!BU74="x","x",BT$2-'Indicator Date hidden'!BU74)</f>
        <v>#REF!</v>
      </c>
      <c r="BU73" s="140" t="e">
        <f>IF('Indicator Date hidden'!BV74="x","x",BU$2-'Indicator Date hidden'!BV74)</f>
        <v>#REF!</v>
      </c>
      <c r="BV73" s="140" t="e">
        <f>IF('Indicator Date hidden'!BW74="x","x",BV$2-'Indicator Date hidden'!BW74)</f>
        <v>#REF!</v>
      </c>
      <c r="BW73" s="140" t="e">
        <f>IF('Indicator Date hidden'!BX74="x","x",BW$2-'Indicator Date hidden'!BX74)</f>
        <v>#REF!</v>
      </c>
      <c r="BX73" s="140" t="e">
        <f>IF('Indicator Date hidden'!BY74="x","x",BX$2-'Indicator Date hidden'!BY74)</f>
        <v>#REF!</v>
      </c>
      <c r="BY73" s="5" t="e">
        <f t="shared" si="10"/>
        <v>#REF!</v>
      </c>
      <c r="BZ73" s="141" t="e">
        <f t="shared" si="11"/>
        <v>#REF!</v>
      </c>
      <c r="CA73" s="5">
        <f t="shared" si="12"/>
        <v>0</v>
      </c>
      <c r="CB73" s="141" t="e">
        <f t="shared" si="13"/>
        <v>#REF!</v>
      </c>
      <c r="CC73" s="144" t="e">
        <f t="shared" si="14"/>
        <v>#REF!</v>
      </c>
    </row>
    <row r="74" spans="1:81" x14ac:dyDescent="0.3">
      <c r="A74" t="s">
        <v>133</v>
      </c>
      <c r="B74" s="140" t="e">
        <f>IF('Indicator Date hidden'!C75="x","x",B$2-'Indicator Date hidden'!C75)</f>
        <v>#REF!</v>
      </c>
      <c r="C74" s="140" t="e">
        <f>IF('Indicator Date hidden'!D75="x","x",C$2-'Indicator Date hidden'!D75)</f>
        <v>#REF!</v>
      </c>
      <c r="D74" s="140" t="e">
        <f>IF('Indicator Date hidden'!E75="x","x",D$2-'Indicator Date hidden'!E75)</f>
        <v>#REF!</v>
      </c>
      <c r="E74" s="140" t="e">
        <f>IF('Indicator Date hidden'!F75="x","x",E$2-'Indicator Date hidden'!F75)</f>
        <v>#REF!</v>
      </c>
      <c r="F74" s="140" t="e">
        <f>IF('Indicator Date hidden'!G75="x","x",F$2-'Indicator Date hidden'!G75)</f>
        <v>#REF!</v>
      </c>
      <c r="G74" s="140" t="e">
        <f>IF('Indicator Date hidden'!H75="x","x",G$2-'Indicator Date hidden'!H75)</f>
        <v>#REF!</v>
      </c>
      <c r="H74" s="140" t="e">
        <f>IF('Indicator Date hidden'!I75="x","x",H$2-'Indicator Date hidden'!I75)</f>
        <v>#REF!</v>
      </c>
      <c r="I74" s="140" t="e">
        <f>IF('Indicator Date hidden'!J75="x","x",I$2-'Indicator Date hidden'!J75)</f>
        <v>#REF!</v>
      </c>
      <c r="J74" s="140" t="e">
        <f>IF('Indicator Date hidden'!K75="x","x",J$2-'Indicator Date hidden'!K75)</f>
        <v>#REF!</v>
      </c>
      <c r="K74" s="140" t="e">
        <f>IF('Indicator Date hidden'!L75="x","x",K$2-'Indicator Date hidden'!L75)</f>
        <v>#REF!</v>
      </c>
      <c r="L74" s="140" t="e">
        <f>IF('Indicator Date hidden'!M75="x","x",L$2-'Indicator Date hidden'!M75)</f>
        <v>#REF!</v>
      </c>
      <c r="M74" s="140" t="e">
        <f>IF('Indicator Date hidden'!N75="x","x",M$2-'Indicator Date hidden'!N75)</f>
        <v>#REF!</v>
      </c>
      <c r="N74" s="140" t="e">
        <f>IF('Indicator Date hidden'!O75="x","x",N$2-'Indicator Date hidden'!O75)</f>
        <v>#REF!</v>
      </c>
      <c r="O74" s="140" t="e">
        <f>IF('Indicator Date hidden'!P75="x","x",O$2-'Indicator Date hidden'!P75)</f>
        <v>#REF!</v>
      </c>
      <c r="P74" s="140" t="e">
        <f>IF('Indicator Date hidden'!Q75="x","x",P$2-'Indicator Date hidden'!Q75)</f>
        <v>#REF!</v>
      </c>
      <c r="Q74" s="140" t="e">
        <f>IF('Indicator Date hidden'!R75="x","x",Q$2-'Indicator Date hidden'!R75)</f>
        <v>#REF!</v>
      </c>
      <c r="R74" s="140" t="e">
        <f>IF('Indicator Date hidden'!S75="x","x",R$2-'Indicator Date hidden'!S75)</f>
        <v>#REF!</v>
      </c>
      <c r="S74" s="140" t="e">
        <f>IF('Indicator Date hidden'!T75="x","x",S$2-'Indicator Date hidden'!T75)</f>
        <v>#REF!</v>
      </c>
      <c r="T74" s="140" t="e">
        <f>IF('Indicator Date hidden'!U75="x","x",T$2-'Indicator Date hidden'!U75)</f>
        <v>#REF!</v>
      </c>
      <c r="U74" s="140" t="e">
        <f>IF('Indicator Date hidden'!V75="x","x",U$2-'Indicator Date hidden'!V75)</f>
        <v>#REF!</v>
      </c>
      <c r="V74" s="140" t="e">
        <f>IF('Indicator Date hidden'!W75="x","x",V$2-'Indicator Date hidden'!W75)</f>
        <v>#REF!</v>
      </c>
      <c r="W74" s="140" t="e">
        <f>IF('Indicator Date hidden'!X75="x","x",W$2-'Indicator Date hidden'!X75)</f>
        <v>#REF!</v>
      </c>
      <c r="X74" s="140" t="e">
        <f>IF('Indicator Date hidden'!Y75="x","x",X$2-'Indicator Date hidden'!Y75)</f>
        <v>#REF!</v>
      </c>
      <c r="Y74" s="140" t="e">
        <f>IF('Indicator Date hidden'!Z75="x","x",Y$2-'Indicator Date hidden'!Z75)</f>
        <v>#REF!</v>
      </c>
      <c r="Z74" s="140" t="e">
        <f>IF('Indicator Date hidden'!AA75="x","x",Z$2-'Indicator Date hidden'!AA75)</f>
        <v>#REF!</v>
      </c>
      <c r="AA74" s="140" t="e">
        <f>IF('Indicator Date hidden'!AB75="x","x",AA$2-'Indicator Date hidden'!AB75)</f>
        <v>#REF!</v>
      </c>
      <c r="AB74" s="140" t="e">
        <f>IF('Indicator Date hidden'!AC75="x","x",AB$2-'Indicator Date hidden'!AC75)</f>
        <v>#REF!</v>
      </c>
      <c r="AC74" s="140" t="e">
        <f>IF('Indicator Date hidden'!AD75="x","x",AC$2-'Indicator Date hidden'!AD75)</f>
        <v>#REF!</v>
      </c>
      <c r="AD74" s="140" t="e">
        <f>IF('Indicator Date hidden'!AE75="x","x",AD$2-'Indicator Date hidden'!AE75)</f>
        <v>#REF!</v>
      </c>
      <c r="AE74" s="140" t="e">
        <f>IF('Indicator Date hidden'!AF75="x","x",AE$2-'Indicator Date hidden'!AF75)</f>
        <v>#REF!</v>
      </c>
      <c r="AF74" s="140" t="e">
        <f>IF('Indicator Date hidden'!AG75="x","x",AF$2-'Indicator Date hidden'!AG75)</f>
        <v>#REF!</v>
      </c>
      <c r="AG74" s="140" t="e">
        <f>IF('Indicator Date hidden'!AH75="x","x",AG$2-'Indicator Date hidden'!AH75)</f>
        <v>#REF!</v>
      </c>
      <c r="AH74" s="140" t="e">
        <f>IF('Indicator Date hidden'!AI75="x","x",AH$2-'Indicator Date hidden'!AI75)</f>
        <v>#REF!</v>
      </c>
      <c r="AI74" s="140" t="e">
        <f>IF('Indicator Date hidden'!AJ75="x","x",AI$2-'Indicator Date hidden'!AJ75)</f>
        <v>#REF!</v>
      </c>
      <c r="AJ74" s="140" t="e">
        <f>IF('Indicator Date hidden'!AK75="x","x",AJ$2-'Indicator Date hidden'!AK75)</f>
        <v>#REF!</v>
      </c>
      <c r="AK74" s="140" t="e">
        <f>IF('Indicator Date hidden'!AL75="x","x",AK$2-'Indicator Date hidden'!AL75)</f>
        <v>#REF!</v>
      </c>
      <c r="AL74" s="140" t="e">
        <f>IF('Indicator Date hidden'!AM75="x","x",AL$2-'Indicator Date hidden'!AM75)</f>
        <v>#REF!</v>
      </c>
      <c r="AM74" s="140" t="e">
        <f>IF('Indicator Date hidden'!AN75="x","x",AM$2-'Indicator Date hidden'!AN75)</f>
        <v>#REF!</v>
      </c>
      <c r="AN74" s="140" t="e">
        <f>IF('Indicator Date hidden'!AO75="x","x",AN$2-'Indicator Date hidden'!AO75)</f>
        <v>#REF!</v>
      </c>
      <c r="AO74" s="140" t="e">
        <f>IF('Indicator Date hidden'!AP75="x","x",AO$2-'Indicator Date hidden'!AP75)</f>
        <v>#REF!</v>
      </c>
      <c r="AP74" s="140" t="e">
        <f>IF('Indicator Date hidden'!AQ75="x","x",AP$2-'Indicator Date hidden'!AQ75)</f>
        <v>#REF!</v>
      </c>
      <c r="AQ74" s="140" t="e">
        <f>IF('Indicator Date hidden'!AR75="x","x",AQ$2-'Indicator Date hidden'!AR75)</f>
        <v>#REF!</v>
      </c>
      <c r="AR74" s="140" t="e">
        <f>IF('Indicator Date hidden'!AS75="x","x",AR$2-'Indicator Date hidden'!AS75)</f>
        <v>#REF!</v>
      </c>
      <c r="AS74" s="140" t="e">
        <f>IF('Indicator Date hidden'!AT75="x","x",AS$2-'Indicator Date hidden'!AT75)</f>
        <v>#REF!</v>
      </c>
      <c r="AT74" s="140" t="e">
        <f>IF('Indicator Date hidden'!AU75="x","x",AT$2-'Indicator Date hidden'!AU75)</f>
        <v>#REF!</v>
      </c>
      <c r="AU74" s="140" t="e">
        <f>IF('Indicator Date hidden'!AV75="x","x",AU$2-'Indicator Date hidden'!AV75)</f>
        <v>#REF!</v>
      </c>
      <c r="AV74" s="140" t="e">
        <f>IF('Indicator Date hidden'!AW75="x","x",AV$2-'Indicator Date hidden'!AW75)</f>
        <v>#REF!</v>
      </c>
      <c r="AW74" s="140" t="e">
        <f>IF('Indicator Date hidden'!AX75="x","x",AW$2-'Indicator Date hidden'!AX75)</f>
        <v>#REF!</v>
      </c>
      <c r="AX74" s="140" t="e">
        <f>IF('Indicator Date hidden'!AY75="x","x",AX$2-'Indicator Date hidden'!AY75)</f>
        <v>#REF!</v>
      </c>
      <c r="AY74" s="140" t="e">
        <f>IF('Indicator Date hidden'!AZ75="x","x",AY$2-'Indicator Date hidden'!AZ75)</f>
        <v>#REF!</v>
      </c>
      <c r="AZ74" s="140" t="e">
        <f>IF('Indicator Date hidden'!BA75="x","x",AZ$2-'Indicator Date hidden'!BA75)</f>
        <v>#REF!</v>
      </c>
      <c r="BA74" s="140" t="e">
        <f>IF('Indicator Date hidden'!BB75="x","x",BA$2-'Indicator Date hidden'!BB75)</f>
        <v>#REF!</v>
      </c>
      <c r="BB74" s="140" t="e">
        <f>IF('Indicator Date hidden'!BC75="x","x",BB$2-'Indicator Date hidden'!BC75)</f>
        <v>#REF!</v>
      </c>
      <c r="BC74" s="140" t="e">
        <f>IF('Indicator Date hidden'!BD75="x","x",BC$2-'Indicator Date hidden'!BD75)</f>
        <v>#REF!</v>
      </c>
      <c r="BD74" s="140" t="e">
        <f>IF('Indicator Date hidden'!BE75="x","x",BD$2-'Indicator Date hidden'!BE75)</f>
        <v>#REF!</v>
      </c>
      <c r="BE74" s="140" t="e">
        <f>IF('Indicator Date hidden'!BF75="x","x",BE$2-'Indicator Date hidden'!BF75)</f>
        <v>#REF!</v>
      </c>
      <c r="BF74" s="140" t="e">
        <f>IF('Indicator Date hidden'!BG75="x","x",BF$2-'Indicator Date hidden'!BG75)</f>
        <v>#REF!</v>
      </c>
      <c r="BG74" s="140" t="e">
        <f>IF('Indicator Date hidden'!BH75="x","x",BG$2-'Indicator Date hidden'!BH75)</f>
        <v>#REF!</v>
      </c>
      <c r="BH74" s="140" t="e">
        <f>IF('Indicator Date hidden'!BI75="x","x",BH$2-'Indicator Date hidden'!BI75)</f>
        <v>#REF!</v>
      </c>
      <c r="BI74" s="140" t="e">
        <f>IF('Indicator Date hidden'!BJ75="x","x",BI$2-'Indicator Date hidden'!BJ75)</f>
        <v>#REF!</v>
      </c>
      <c r="BJ74" s="140" t="e">
        <f>IF('Indicator Date hidden'!BK75="x","x",BJ$2-'Indicator Date hidden'!BK75)</f>
        <v>#REF!</v>
      </c>
      <c r="BK74" s="140" t="e">
        <f>IF('Indicator Date hidden'!BL75="x","x",BK$2-'Indicator Date hidden'!BL75)</f>
        <v>#REF!</v>
      </c>
      <c r="BL74" s="140" t="e">
        <f>IF('Indicator Date hidden'!BM75="x","x",BL$2-'Indicator Date hidden'!BM75)</f>
        <v>#REF!</v>
      </c>
      <c r="BM74" s="140" t="e">
        <f>IF('Indicator Date hidden'!BN75="x","x",BM$2-'Indicator Date hidden'!BN75)</f>
        <v>#REF!</v>
      </c>
      <c r="BN74" s="140" t="e">
        <f>IF('Indicator Date hidden'!BO75="x","x",BN$2-'Indicator Date hidden'!BO75)</f>
        <v>#REF!</v>
      </c>
      <c r="BO74" s="140" t="e">
        <f>IF('Indicator Date hidden'!BP75="x","x",BO$2-'Indicator Date hidden'!BP75)</f>
        <v>#REF!</v>
      </c>
      <c r="BP74" s="140" t="e">
        <f>IF('Indicator Date hidden'!BQ75="x","x",BP$2-'Indicator Date hidden'!BQ75)</f>
        <v>#REF!</v>
      </c>
      <c r="BQ74" s="140" t="e">
        <f>IF('Indicator Date hidden'!BR75="x","x",BQ$2-'Indicator Date hidden'!BR75)</f>
        <v>#REF!</v>
      </c>
      <c r="BR74" s="140" t="e">
        <f>IF('Indicator Date hidden'!BS75="x","x",BR$2-'Indicator Date hidden'!BS75)</f>
        <v>#REF!</v>
      </c>
      <c r="BS74" s="140" t="e">
        <f>IF('Indicator Date hidden'!BT75="x","x",BS$2-'Indicator Date hidden'!BT75)</f>
        <v>#REF!</v>
      </c>
      <c r="BT74" s="140" t="e">
        <f>IF('Indicator Date hidden'!BU75="x","x",BT$2-'Indicator Date hidden'!BU75)</f>
        <v>#REF!</v>
      </c>
      <c r="BU74" s="140" t="e">
        <f>IF('Indicator Date hidden'!BV75="x","x",BU$2-'Indicator Date hidden'!BV75)</f>
        <v>#REF!</v>
      </c>
      <c r="BV74" s="140" t="e">
        <f>IF('Indicator Date hidden'!BW75="x","x",BV$2-'Indicator Date hidden'!BW75)</f>
        <v>#REF!</v>
      </c>
      <c r="BW74" s="140" t="e">
        <f>IF('Indicator Date hidden'!BX75="x","x",BW$2-'Indicator Date hidden'!BX75)</f>
        <v>#REF!</v>
      </c>
      <c r="BX74" s="140" t="e">
        <f>IF('Indicator Date hidden'!BY75="x","x",BX$2-'Indicator Date hidden'!BY75)</f>
        <v>#REF!</v>
      </c>
      <c r="BY74" s="5" t="e">
        <f t="shared" si="10"/>
        <v>#REF!</v>
      </c>
      <c r="BZ74" s="141" t="e">
        <f t="shared" si="11"/>
        <v>#REF!</v>
      </c>
      <c r="CA74" s="5">
        <f t="shared" si="12"/>
        <v>0</v>
      </c>
      <c r="CB74" s="141" t="e">
        <f t="shared" si="13"/>
        <v>#REF!</v>
      </c>
      <c r="CC74" s="144" t="e">
        <f t="shared" si="14"/>
        <v>#REF!</v>
      </c>
    </row>
    <row r="75" spans="1:81" x14ac:dyDescent="0.3">
      <c r="A75" t="s">
        <v>135</v>
      </c>
      <c r="B75" s="140" t="e">
        <f>IF('Indicator Date hidden'!C76="x","x",B$2-'Indicator Date hidden'!C76)</f>
        <v>#REF!</v>
      </c>
      <c r="C75" s="140" t="e">
        <f>IF('Indicator Date hidden'!D76="x","x",C$2-'Indicator Date hidden'!D76)</f>
        <v>#REF!</v>
      </c>
      <c r="D75" s="140" t="e">
        <f>IF('Indicator Date hidden'!E76="x","x",D$2-'Indicator Date hidden'!E76)</f>
        <v>#REF!</v>
      </c>
      <c r="E75" s="140" t="e">
        <f>IF('Indicator Date hidden'!F76="x","x",E$2-'Indicator Date hidden'!F76)</f>
        <v>#REF!</v>
      </c>
      <c r="F75" s="140" t="e">
        <f>IF('Indicator Date hidden'!G76="x","x",F$2-'Indicator Date hidden'!G76)</f>
        <v>#REF!</v>
      </c>
      <c r="G75" s="140" t="e">
        <f>IF('Indicator Date hidden'!H76="x","x",G$2-'Indicator Date hidden'!H76)</f>
        <v>#REF!</v>
      </c>
      <c r="H75" s="140" t="e">
        <f>IF('Indicator Date hidden'!I76="x","x",H$2-'Indicator Date hidden'!I76)</f>
        <v>#REF!</v>
      </c>
      <c r="I75" s="140" t="e">
        <f>IF('Indicator Date hidden'!J76="x","x",I$2-'Indicator Date hidden'!J76)</f>
        <v>#REF!</v>
      </c>
      <c r="J75" s="140" t="e">
        <f>IF('Indicator Date hidden'!K76="x","x",J$2-'Indicator Date hidden'!K76)</f>
        <v>#REF!</v>
      </c>
      <c r="K75" s="140" t="e">
        <f>IF('Indicator Date hidden'!L76="x","x",K$2-'Indicator Date hidden'!L76)</f>
        <v>#REF!</v>
      </c>
      <c r="L75" s="140" t="e">
        <f>IF('Indicator Date hidden'!M76="x","x",L$2-'Indicator Date hidden'!M76)</f>
        <v>#REF!</v>
      </c>
      <c r="M75" s="140" t="e">
        <f>IF('Indicator Date hidden'!N76="x","x",M$2-'Indicator Date hidden'!N76)</f>
        <v>#REF!</v>
      </c>
      <c r="N75" s="140" t="e">
        <f>IF('Indicator Date hidden'!O76="x","x",N$2-'Indicator Date hidden'!O76)</f>
        <v>#REF!</v>
      </c>
      <c r="O75" s="140" t="e">
        <f>IF('Indicator Date hidden'!P76="x","x",O$2-'Indicator Date hidden'!P76)</f>
        <v>#REF!</v>
      </c>
      <c r="P75" s="140" t="e">
        <f>IF('Indicator Date hidden'!Q76="x","x",P$2-'Indicator Date hidden'!Q76)</f>
        <v>#REF!</v>
      </c>
      <c r="Q75" s="140" t="e">
        <f>IF('Indicator Date hidden'!R76="x","x",Q$2-'Indicator Date hidden'!R76)</f>
        <v>#REF!</v>
      </c>
      <c r="R75" s="140" t="e">
        <f>IF('Indicator Date hidden'!S76="x","x",R$2-'Indicator Date hidden'!S76)</f>
        <v>#REF!</v>
      </c>
      <c r="S75" s="140" t="e">
        <f>IF('Indicator Date hidden'!T76="x","x",S$2-'Indicator Date hidden'!T76)</f>
        <v>#REF!</v>
      </c>
      <c r="T75" s="140" t="e">
        <f>IF('Indicator Date hidden'!U76="x","x",T$2-'Indicator Date hidden'!U76)</f>
        <v>#REF!</v>
      </c>
      <c r="U75" s="140" t="e">
        <f>IF('Indicator Date hidden'!V76="x","x",U$2-'Indicator Date hidden'!V76)</f>
        <v>#REF!</v>
      </c>
      <c r="V75" s="140" t="e">
        <f>IF('Indicator Date hidden'!W76="x","x",V$2-'Indicator Date hidden'!W76)</f>
        <v>#REF!</v>
      </c>
      <c r="W75" s="140" t="e">
        <f>IF('Indicator Date hidden'!X76="x","x",W$2-'Indicator Date hidden'!X76)</f>
        <v>#REF!</v>
      </c>
      <c r="X75" s="140" t="e">
        <f>IF('Indicator Date hidden'!Y76="x","x",X$2-'Indicator Date hidden'!Y76)</f>
        <v>#REF!</v>
      </c>
      <c r="Y75" s="140" t="e">
        <f>IF('Indicator Date hidden'!Z76="x","x",Y$2-'Indicator Date hidden'!Z76)</f>
        <v>#REF!</v>
      </c>
      <c r="Z75" s="140" t="e">
        <f>IF('Indicator Date hidden'!AA76="x","x",Z$2-'Indicator Date hidden'!AA76)</f>
        <v>#REF!</v>
      </c>
      <c r="AA75" s="140" t="e">
        <f>IF('Indicator Date hidden'!AB76="x","x",AA$2-'Indicator Date hidden'!AB76)</f>
        <v>#REF!</v>
      </c>
      <c r="AB75" s="140" t="e">
        <f>IF('Indicator Date hidden'!AC76="x","x",AB$2-'Indicator Date hidden'!AC76)</f>
        <v>#REF!</v>
      </c>
      <c r="AC75" s="140" t="e">
        <f>IF('Indicator Date hidden'!AD76="x","x",AC$2-'Indicator Date hidden'!AD76)</f>
        <v>#REF!</v>
      </c>
      <c r="AD75" s="140" t="e">
        <f>IF('Indicator Date hidden'!AE76="x","x",AD$2-'Indicator Date hidden'!AE76)</f>
        <v>#REF!</v>
      </c>
      <c r="AE75" s="140" t="e">
        <f>IF('Indicator Date hidden'!AF76="x","x",AE$2-'Indicator Date hidden'!AF76)</f>
        <v>#REF!</v>
      </c>
      <c r="AF75" s="140" t="e">
        <f>IF('Indicator Date hidden'!AG76="x","x",AF$2-'Indicator Date hidden'!AG76)</f>
        <v>#REF!</v>
      </c>
      <c r="AG75" s="140" t="e">
        <f>IF('Indicator Date hidden'!AH76="x","x",AG$2-'Indicator Date hidden'!AH76)</f>
        <v>#REF!</v>
      </c>
      <c r="AH75" s="140" t="e">
        <f>IF('Indicator Date hidden'!AI76="x","x",AH$2-'Indicator Date hidden'!AI76)</f>
        <v>#REF!</v>
      </c>
      <c r="AI75" s="140" t="e">
        <f>IF('Indicator Date hidden'!AJ76="x","x",AI$2-'Indicator Date hidden'!AJ76)</f>
        <v>#REF!</v>
      </c>
      <c r="AJ75" s="140" t="e">
        <f>IF('Indicator Date hidden'!AK76="x","x",AJ$2-'Indicator Date hidden'!AK76)</f>
        <v>#REF!</v>
      </c>
      <c r="AK75" s="140" t="e">
        <f>IF('Indicator Date hidden'!AL76="x","x",AK$2-'Indicator Date hidden'!AL76)</f>
        <v>#REF!</v>
      </c>
      <c r="AL75" s="140" t="e">
        <f>IF('Indicator Date hidden'!AM76="x","x",AL$2-'Indicator Date hidden'!AM76)</f>
        <v>#REF!</v>
      </c>
      <c r="AM75" s="140" t="e">
        <f>IF('Indicator Date hidden'!AN76="x","x",AM$2-'Indicator Date hidden'!AN76)</f>
        <v>#REF!</v>
      </c>
      <c r="AN75" s="140" t="e">
        <f>IF('Indicator Date hidden'!AO76="x","x",AN$2-'Indicator Date hidden'!AO76)</f>
        <v>#REF!</v>
      </c>
      <c r="AO75" s="140" t="e">
        <f>IF('Indicator Date hidden'!AP76="x","x",AO$2-'Indicator Date hidden'!AP76)</f>
        <v>#REF!</v>
      </c>
      <c r="AP75" s="140" t="e">
        <f>IF('Indicator Date hidden'!AQ76="x","x",AP$2-'Indicator Date hidden'!AQ76)</f>
        <v>#REF!</v>
      </c>
      <c r="AQ75" s="140" t="e">
        <f>IF('Indicator Date hidden'!AR76="x","x",AQ$2-'Indicator Date hidden'!AR76)</f>
        <v>#REF!</v>
      </c>
      <c r="AR75" s="140" t="e">
        <f>IF('Indicator Date hidden'!AS76="x","x",AR$2-'Indicator Date hidden'!AS76)</f>
        <v>#REF!</v>
      </c>
      <c r="AS75" s="140" t="e">
        <f>IF('Indicator Date hidden'!AT76="x","x",AS$2-'Indicator Date hidden'!AT76)</f>
        <v>#REF!</v>
      </c>
      <c r="AT75" s="140" t="e">
        <f>IF('Indicator Date hidden'!AU76="x","x",AT$2-'Indicator Date hidden'!AU76)</f>
        <v>#REF!</v>
      </c>
      <c r="AU75" s="140" t="e">
        <f>IF('Indicator Date hidden'!AV76="x","x",AU$2-'Indicator Date hidden'!AV76)</f>
        <v>#REF!</v>
      </c>
      <c r="AV75" s="140" t="e">
        <f>IF('Indicator Date hidden'!AW76="x","x",AV$2-'Indicator Date hidden'!AW76)</f>
        <v>#REF!</v>
      </c>
      <c r="AW75" s="140" t="e">
        <f>IF('Indicator Date hidden'!AX76="x","x",AW$2-'Indicator Date hidden'!AX76)</f>
        <v>#REF!</v>
      </c>
      <c r="AX75" s="140" t="e">
        <f>IF('Indicator Date hidden'!AY76="x","x",AX$2-'Indicator Date hidden'!AY76)</f>
        <v>#REF!</v>
      </c>
      <c r="AY75" s="140" t="e">
        <f>IF('Indicator Date hidden'!AZ76="x","x",AY$2-'Indicator Date hidden'!AZ76)</f>
        <v>#REF!</v>
      </c>
      <c r="AZ75" s="140" t="e">
        <f>IF('Indicator Date hidden'!BA76="x","x",AZ$2-'Indicator Date hidden'!BA76)</f>
        <v>#REF!</v>
      </c>
      <c r="BA75" s="140" t="e">
        <f>IF('Indicator Date hidden'!BB76="x","x",BA$2-'Indicator Date hidden'!BB76)</f>
        <v>#REF!</v>
      </c>
      <c r="BB75" s="140" t="e">
        <f>IF('Indicator Date hidden'!BC76="x","x",BB$2-'Indicator Date hidden'!BC76)</f>
        <v>#REF!</v>
      </c>
      <c r="BC75" s="140" t="e">
        <f>IF('Indicator Date hidden'!BD76="x","x",BC$2-'Indicator Date hidden'!BD76)</f>
        <v>#REF!</v>
      </c>
      <c r="BD75" s="140" t="e">
        <f>IF('Indicator Date hidden'!BE76="x","x",BD$2-'Indicator Date hidden'!BE76)</f>
        <v>#REF!</v>
      </c>
      <c r="BE75" s="140" t="e">
        <f>IF('Indicator Date hidden'!BF76="x","x",BE$2-'Indicator Date hidden'!BF76)</f>
        <v>#REF!</v>
      </c>
      <c r="BF75" s="140" t="e">
        <f>IF('Indicator Date hidden'!BG76="x","x",BF$2-'Indicator Date hidden'!BG76)</f>
        <v>#REF!</v>
      </c>
      <c r="BG75" s="140" t="e">
        <f>IF('Indicator Date hidden'!BH76="x","x",BG$2-'Indicator Date hidden'!BH76)</f>
        <v>#REF!</v>
      </c>
      <c r="BH75" s="140" t="e">
        <f>IF('Indicator Date hidden'!BI76="x","x",BH$2-'Indicator Date hidden'!BI76)</f>
        <v>#REF!</v>
      </c>
      <c r="BI75" s="140" t="e">
        <f>IF('Indicator Date hidden'!BJ76="x","x",BI$2-'Indicator Date hidden'!BJ76)</f>
        <v>#REF!</v>
      </c>
      <c r="BJ75" s="140" t="e">
        <f>IF('Indicator Date hidden'!BK76="x","x",BJ$2-'Indicator Date hidden'!BK76)</f>
        <v>#REF!</v>
      </c>
      <c r="BK75" s="140" t="e">
        <f>IF('Indicator Date hidden'!BL76="x","x",BK$2-'Indicator Date hidden'!BL76)</f>
        <v>#REF!</v>
      </c>
      <c r="BL75" s="140" t="e">
        <f>IF('Indicator Date hidden'!BM76="x","x",BL$2-'Indicator Date hidden'!BM76)</f>
        <v>#REF!</v>
      </c>
      <c r="BM75" s="140" t="e">
        <f>IF('Indicator Date hidden'!BN76="x","x",BM$2-'Indicator Date hidden'!BN76)</f>
        <v>#REF!</v>
      </c>
      <c r="BN75" s="140" t="e">
        <f>IF('Indicator Date hidden'!BO76="x","x",BN$2-'Indicator Date hidden'!BO76)</f>
        <v>#REF!</v>
      </c>
      <c r="BO75" s="140" t="e">
        <f>IF('Indicator Date hidden'!BP76="x","x",BO$2-'Indicator Date hidden'!BP76)</f>
        <v>#REF!</v>
      </c>
      <c r="BP75" s="140" t="e">
        <f>IF('Indicator Date hidden'!BQ76="x","x",BP$2-'Indicator Date hidden'!BQ76)</f>
        <v>#REF!</v>
      </c>
      <c r="BQ75" s="140" t="e">
        <f>IF('Indicator Date hidden'!BR76="x","x",BQ$2-'Indicator Date hidden'!BR76)</f>
        <v>#REF!</v>
      </c>
      <c r="BR75" s="140" t="e">
        <f>IF('Indicator Date hidden'!BS76="x","x",BR$2-'Indicator Date hidden'!BS76)</f>
        <v>#REF!</v>
      </c>
      <c r="BS75" s="140" t="e">
        <f>IF('Indicator Date hidden'!BT76="x","x",BS$2-'Indicator Date hidden'!BT76)</f>
        <v>#REF!</v>
      </c>
      <c r="BT75" s="140" t="e">
        <f>IF('Indicator Date hidden'!BU76="x","x",BT$2-'Indicator Date hidden'!BU76)</f>
        <v>#REF!</v>
      </c>
      <c r="BU75" s="140" t="e">
        <f>IF('Indicator Date hidden'!BV76="x","x",BU$2-'Indicator Date hidden'!BV76)</f>
        <v>#REF!</v>
      </c>
      <c r="BV75" s="140" t="e">
        <f>IF('Indicator Date hidden'!BW76="x","x",BV$2-'Indicator Date hidden'!BW76)</f>
        <v>#REF!</v>
      </c>
      <c r="BW75" s="140" t="e">
        <f>IF('Indicator Date hidden'!BX76="x","x",BW$2-'Indicator Date hidden'!BX76)</f>
        <v>#REF!</v>
      </c>
      <c r="BX75" s="140" t="e">
        <f>IF('Indicator Date hidden'!BY76="x","x",BX$2-'Indicator Date hidden'!BY76)</f>
        <v>#REF!</v>
      </c>
      <c r="BY75" s="5" t="e">
        <f t="shared" si="10"/>
        <v>#REF!</v>
      </c>
      <c r="BZ75" s="141" t="e">
        <f t="shared" si="11"/>
        <v>#REF!</v>
      </c>
      <c r="CA75" s="5">
        <f t="shared" si="12"/>
        <v>0</v>
      </c>
      <c r="CB75" s="141" t="e">
        <f t="shared" si="13"/>
        <v>#REF!</v>
      </c>
      <c r="CC75" s="144" t="e">
        <f t="shared" si="14"/>
        <v>#REF!</v>
      </c>
    </row>
    <row r="76" spans="1:81" x14ac:dyDescent="0.3">
      <c r="A76" t="s">
        <v>137</v>
      </c>
      <c r="B76" s="140" t="e">
        <f>IF('Indicator Date hidden'!C77="x","x",B$2-'Indicator Date hidden'!C77)</f>
        <v>#REF!</v>
      </c>
      <c r="C76" s="140" t="e">
        <f>IF('Indicator Date hidden'!D77="x","x",C$2-'Indicator Date hidden'!D77)</f>
        <v>#REF!</v>
      </c>
      <c r="D76" s="140" t="e">
        <f>IF('Indicator Date hidden'!E77="x","x",D$2-'Indicator Date hidden'!E77)</f>
        <v>#REF!</v>
      </c>
      <c r="E76" s="140" t="e">
        <f>IF('Indicator Date hidden'!F77="x","x",E$2-'Indicator Date hidden'!F77)</f>
        <v>#REF!</v>
      </c>
      <c r="F76" s="140" t="e">
        <f>IF('Indicator Date hidden'!G77="x","x",F$2-'Indicator Date hidden'!G77)</f>
        <v>#REF!</v>
      </c>
      <c r="G76" s="140" t="e">
        <f>IF('Indicator Date hidden'!H77="x","x",G$2-'Indicator Date hidden'!H77)</f>
        <v>#REF!</v>
      </c>
      <c r="H76" s="140" t="e">
        <f>IF('Indicator Date hidden'!I77="x","x",H$2-'Indicator Date hidden'!I77)</f>
        <v>#REF!</v>
      </c>
      <c r="I76" s="140" t="e">
        <f>IF('Indicator Date hidden'!J77="x","x",I$2-'Indicator Date hidden'!J77)</f>
        <v>#REF!</v>
      </c>
      <c r="J76" s="140" t="e">
        <f>IF('Indicator Date hidden'!K77="x","x",J$2-'Indicator Date hidden'!K77)</f>
        <v>#REF!</v>
      </c>
      <c r="K76" s="140" t="e">
        <f>IF('Indicator Date hidden'!L77="x","x",K$2-'Indicator Date hidden'!L77)</f>
        <v>#REF!</v>
      </c>
      <c r="L76" s="140" t="e">
        <f>IF('Indicator Date hidden'!M77="x","x",L$2-'Indicator Date hidden'!M77)</f>
        <v>#REF!</v>
      </c>
      <c r="M76" s="140" t="e">
        <f>IF('Indicator Date hidden'!N77="x","x",M$2-'Indicator Date hidden'!N77)</f>
        <v>#REF!</v>
      </c>
      <c r="N76" s="140" t="e">
        <f>IF('Indicator Date hidden'!O77="x","x",N$2-'Indicator Date hidden'!O77)</f>
        <v>#REF!</v>
      </c>
      <c r="O76" s="140" t="e">
        <f>IF('Indicator Date hidden'!P77="x","x",O$2-'Indicator Date hidden'!P77)</f>
        <v>#REF!</v>
      </c>
      <c r="P76" s="140" t="e">
        <f>IF('Indicator Date hidden'!Q77="x","x",P$2-'Indicator Date hidden'!Q77)</f>
        <v>#REF!</v>
      </c>
      <c r="Q76" s="140" t="e">
        <f>IF('Indicator Date hidden'!R77="x","x",Q$2-'Indicator Date hidden'!R77)</f>
        <v>#REF!</v>
      </c>
      <c r="R76" s="140" t="e">
        <f>IF('Indicator Date hidden'!S77="x","x",R$2-'Indicator Date hidden'!S77)</f>
        <v>#REF!</v>
      </c>
      <c r="S76" s="140" t="e">
        <f>IF('Indicator Date hidden'!T77="x","x",S$2-'Indicator Date hidden'!T77)</f>
        <v>#REF!</v>
      </c>
      <c r="T76" s="140" t="e">
        <f>IF('Indicator Date hidden'!U77="x","x",T$2-'Indicator Date hidden'!U77)</f>
        <v>#REF!</v>
      </c>
      <c r="U76" s="140" t="e">
        <f>IF('Indicator Date hidden'!V77="x","x",U$2-'Indicator Date hidden'!V77)</f>
        <v>#REF!</v>
      </c>
      <c r="V76" s="140" t="e">
        <f>IF('Indicator Date hidden'!W77="x","x",V$2-'Indicator Date hidden'!W77)</f>
        <v>#REF!</v>
      </c>
      <c r="W76" s="140" t="e">
        <f>IF('Indicator Date hidden'!X77="x","x",W$2-'Indicator Date hidden'!X77)</f>
        <v>#REF!</v>
      </c>
      <c r="X76" s="140" t="e">
        <f>IF('Indicator Date hidden'!Y77="x","x",X$2-'Indicator Date hidden'!Y77)</f>
        <v>#REF!</v>
      </c>
      <c r="Y76" s="140" t="e">
        <f>IF('Indicator Date hidden'!Z77="x","x",Y$2-'Indicator Date hidden'!Z77)</f>
        <v>#REF!</v>
      </c>
      <c r="Z76" s="140" t="e">
        <f>IF('Indicator Date hidden'!AA77="x","x",Z$2-'Indicator Date hidden'!AA77)</f>
        <v>#REF!</v>
      </c>
      <c r="AA76" s="140" t="e">
        <f>IF('Indicator Date hidden'!AB77="x","x",AA$2-'Indicator Date hidden'!AB77)</f>
        <v>#REF!</v>
      </c>
      <c r="AB76" s="140" t="e">
        <f>IF('Indicator Date hidden'!AC77="x","x",AB$2-'Indicator Date hidden'!AC77)</f>
        <v>#REF!</v>
      </c>
      <c r="AC76" s="140" t="e">
        <f>IF('Indicator Date hidden'!AD77="x","x",AC$2-'Indicator Date hidden'!AD77)</f>
        <v>#REF!</v>
      </c>
      <c r="AD76" s="140" t="e">
        <f>IF('Indicator Date hidden'!AE77="x","x",AD$2-'Indicator Date hidden'!AE77)</f>
        <v>#REF!</v>
      </c>
      <c r="AE76" s="140" t="e">
        <f>IF('Indicator Date hidden'!AF77="x","x",AE$2-'Indicator Date hidden'!AF77)</f>
        <v>#REF!</v>
      </c>
      <c r="AF76" s="140" t="e">
        <f>IF('Indicator Date hidden'!AG77="x","x",AF$2-'Indicator Date hidden'!AG77)</f>
        <v>#REF!</v>
      </c>
      <c r="AG76" s="140" t="e">
        <f>IF('Indicator Date hidden'!AH77="x","x",AG$2-'Indicator Date hidden'!AH77)</f>
        <v>#REF!</v>
      </c>
      <c r="AH76" s="140" t="e">
        <f>IF('Indicator Date hidden'!AI77="x","x",AH$2-'Indicator Date hidden'!AI77)</f>
        <v>#REF!</v>
      </c>
      <c r="AI76" s="140" t="e">
        <f>IF('Indicator Date hidden'!AJ77="x","x",AI$2-'Indicator Date hidden'!AJ77)</f>
        <v>#REF!</v>
      </c>
      <c r="AJ76" s="140" t="e">
        <f>IF('Indicator Date hidden'!AK77="x","x",AJ$2-'Indicator Date hidden'!AK77)</f>
        <v>#REF!</v>
      </c>
      <c r="AK76" s="140" t="e">
        <f>IF('Indicator Date hidden'!AL77="x","x",AK$2-'Indicator Date hidden'!AL77)</f>
        <v>#REF!</v>
      </c>
      <c r="AL76" s="140" t="e">
        <f>IF('Indicator Date hidden'!AM77="x","x",AL$2-'Indicator Date hidden'!AM77)</f>
        <v>#REF!</v>
      </c>
      <c r="AM76" s="140" t="e">
        <f>IF('Indicator Date hidden'!AN77="x","x",AM$2-'Indicator Date hidden'!AN77)</f>
        <v>#REF!</v>
      </c>
      <c r="AN76" s="140" t="e">
        <f>IF('Indicator Date hidden'!AO77="x","x",AN$2-'Indicator Date hidden'!AO77)</f>
        <v>#REF!</v>
      </c>
      <c r="AO76" s="140" t="e">
        <f>IF('Indicator Date hidden'!AP77="x","x",AO$2-'Indicator Date hidden'!AP77)</f>
        <v>#REF!</v>
      </c>
      <c r="AP76" s="140" t="e">
        <f>IF('Indicator Date hidden'!AQ77="x","x",AP$2-'Indicator Date hidden'!AQ77)</f>
        <v>#REF!</v>
      </c>
      <c r="AQ76" s="140" t="e">
        <f>IF('Indicator Date hidden'!AR77="x","x",AQ$2-'Indicator Date hidden'!AR77)</f>
        <v>#REF!</v>
      </c>
      <c r="AR76" s="140" t="e">
        <f>IF('Indicator Date hidden'!AS77="x","x",AR$2-'Indicator Date hidden'!AS77)</f>
        <v>#REF!</v>
      </c>
      <c r="AS76" s="140" t="e">
        <f>IF('Indicator Date hidden'!AT77="x","x",AS$2-'Indicator Date hidden'!AT77)</f>
        <v>#REF!</v>
      </c>
      <c r="AT76" s="140" t="e">
        <f>IF('Indicator Date hidden'!AU77="x","x",AT$2-'Indicator Date hidden'!AU77)</f>
        <v>#REF!</v>
      </c>
      <c r="AU76" s="140" t="e">
        <f>IF('Indicator Date hidden'!AV77="x","x",AU$2-'Indicator Date hidden'!AV77)</f>
        <v>#REF!</v>
      </c>
      <c r="AV76" s="140" t="e">
        <f>IF('Indicator Date hidden'!AW77="x","x",AV$2-'Indicator Date hidden'!AW77)</f>
        <v>#REF!</v>
      </c>
      <c r="AW76" s="140" t="e">
        <f>IF('Indicator Date hidden'!AX77="x","x",AW$2-'Indicator Date hidden'!AX77)</f>
        <v>#REF!</v>
      </c>
      <c r="AX76" s="140" t="e">
        <f>IF('Indicator Date hidden'!AY77="x","x",AX$2-'Indicator Date hidden'!AY77)</f>
        <v>#REF!</v>
      </c>
      <c r="AY76" s="140" t="e">
        <f>IF('Indicator Date hidden'!AZ77="x","x",AY$2-'Indicator Date hidden'!AZ77)</f>
        <v>#REF!</v>
      </c>
      <c r="AZ76" s="140" t="e">
        <f>IF('Indicator Date hidden'!BA77="x","x",AZ$2-'Indicator Date hidden'!BA77)</f>
        <v>#REF!</v>
      </c>
      <c r="BA76" s="140" t="e">
        <f>IF('Indicator Date hidden'!BB77="x","x",BA$2-'Indicator Date hidden'!BB77)</f>
        <v>#REF!</v>
      </c>
      <c r="BB76" s="140" t="e">
        <f>IF('Indicator Date hidden'!BC77="x","x",BB$2-'Indicator Date hidden'!BC77)</f>
        <v>#REF!</v>
      </c>
      <c r="BC76" s="140" t="e">
        <f>IF('Indicator Date hidden'!BD77="x","x",BC$2-'Indicator Date hidden'!BD77)</f>
        <v>#REF!</v>
      </c>
      <c r="BD76" s="140" t="e">
        <f>IF('Indicator Date hidden'!BE77="x","x",BD$2-'Indicator Date hidden'!BE77)</f>
        <v>#REF!</v>
      </c>
      <c r="BE76" s="140" t="e">
        <f>IF('Indicator Date hidden'!BF77="x","x",BE$2-'Indicator Date hidden'!BF77)</f>
        <v>#REF!</v>
      </c>
      <c r="BF76" s="140" t="e">
        <f>IF('Indicator Date hidden'!BG77="x","x",BF$2-'Indicator Date hidden'!BG77)</f>
        <v>#REF!</v>
      </c>
      <c r="BG76" s="140" t="e">
        <f>IF('Indicator Date hidden'!BH77="x","x",BG$2-'Indicator Date hidden'!BH77)</f>
        <v>#REF!</v>
      </c>
      <c r="BH76" s="140" t="e">
        <f>IF('Indicator Date hidden'!BI77="x","x",BH$2-'Indicator Date hidden'!BI77)</f>
        <v>#REF!</v>
      </c>
      <c r="BI76" s="140" t="e">
        <f>IF('Indicator Date hidden'!BJ77="x","x",BI$2-'Indicator Date hidden'!BJ77)</f>
        <v>#REF!</v>
      </c>
      <c r="BJ76" s="140" t="e">
        <f>IF('Indicator Date hidden'!BK77="x","x",BJ$2-'Indicator Date hidden'!BK77)</f>
        <v>#REF!</v>
      </c>
      <c r="BK76" s="140" t="e">
        <f>IF('Indicator Date hidden'!BL77="x","x",BK$2-'Indicator Date hidden'!BL77)</f>
        <v>#REF!</v>
      </c>
      <c r="BL76" s="140" t="e">
        <f>IF('Indicator Date hidden'!BM77="x","x",BL$2-'Indicator Date hidden'!BM77)</f>
        <v>#REF!</v>
      </c>
      <c r="BM76" s="140" t="e">
        <f>IF('Indicator Date hidden'!BN77="x","x",BM$2-'Indicator Date hidden'!BN77)</f>
        <v>#REF!</v>
      </c>
      <c r="BN76" s="140" t="e">
        <f>IF('Indicator Date hidden'!BO77="x","x",BN$2-'Indicator Date hidden'!BO77)</f>
        <v>#REF!</v>
      </c>
      <c r="BO76" s="140" t="e">
        <f>IF('Indicator Date hidden'!BP77="x","x",BO$2-'Indicator Date hidden'!BP77)</f>
        <v>#REF!</v>
      </c>
      <c r="BP76" s="140" t="e">
        <f>IF('Indicator Date hidden'!BQ77="x","x",BP$2-'Indicator Date hidden'!BQ77)</f>
        <v>#REF!</v>
      </c>
      <c r="BQ76" s="140" t="e">
        <f>IF('Indicator Date hidden'!BR77="x","x",BQ$2-'Indicator Date hidden'!BR77)</f>
        <v>#REF!</v>
      </c>
      <c r="BR76" s="140" t="e">
        <f>IF('Indicator Date hidden'!BS77="x","x",BR$2-'Indicator Date hidden'!BS77)</f>
        <v>#REF!</v>
      </c>
      <c r="BS76" s="140" t="e">
        <f>IF('Indicator Date hidden'!BT77="x","x",BS$2-'Indicator Date hidden'!BT77)</f>
        <v>#REF!</v>
      </c>
      <c r="BT76" s="140" t="e">
        <f>IF('Indicator Date hidden'!BU77="x","x",BT$2-'Indicator Date hidden'!BU77)</f>
        <v>#REF!</v>
      </c>
      <c r="BU76" s="140" t="e">
        <f>IF('Indicator Date hidden'!BV77="x","x",BU$2-'Indicator Date hidden'!BV77)</f>
        <v>#REF!</v>
      </c>
      <c r="BV76" s="140" t="e">
        <f>IF('Indicator Date hidden'!BW77="x","x",BV$2-'Indicator Date hidden'!BW77)</f>
        <v>#REF!</v>
      </c>
      <c r="BW76" s="140" t="e">
        <f>IF('Indicator Date hidden'!BX77="x","x",BW$2-'Indicator Date hidden'!BX77)</f>
        <v>#REF!</v>
      </c>
      <c r="BX76" s="140" t="e">
        <f>IF('Indicator Date hidden'!BY77="x","x",BX$2-'Indicator Date hidden'!BY77)</f>
        <v>#REF!</v>
      </c>
      <c r="BY76" s="5" t="e">
        <f t="shared" si="10"/>
        <v>#REF!</v>
      </c>
      <c r="BZ76" s="141" t="e">
        <f t="shared" si="11"/>
        <v>#REF!</v>
      </c>
      <c r="CA76" s="5">
        <f t="shared" si="12"/>
        <v>0</v>
      </c>
      <c r="CB76" s="141" t="e">
        <f t="shared" si="13"/>
        <v>#REF!</v>
      </c>
      <c r="CC76" s="144" t="e">
        <f t="shared" si="14"/>
        <v>#REF!</v>
      </c>
    </row>
    <row r="77" spans="1:81" x14ac:dyDescent="0.3">
      <c r="A77" t="s">
        <v>139</v>
      </c>
      <c r="B77" s="140" t="e">
        <f>IF('Indicator Date hidden'!C78="x","x",B$2-'Indicator Date hidden'!C78)</f>
        <v>#REF!</v>
      </c>
      <c r="C77" s="140" t="e">
        <f>IF('Indicator Date hidden'!D78="x","x",C$2-'Indicator Date hidden'!D78)</f>
        <v>#REF!</v>
      </c>
      <c r="D77" s="140" t="e">
        <f>IF('Indicator Date hidden'!E78="x","x",D$2-'Indicator Date hidden'!E78)</f>
        <v>#REF!</v>
      </c>
      <c r="E77" s="140" t="e">
        <f>IF('Indicator Date hidden'!F78="x","x",E$2-'Indicator Date hidden'!F78)</f>
        <v>#REF!</v>
      </c>
      <c r="F77" s="140" t="e">
        <f>IF('Indicator Date hidden'!G78="x","x",F$2-'Indicator Date hidden'!G78)</f>
        <v>#REF!</v>
      </c>
      <c r="G77" s="140" t="e">
        <f>IF('Indicator Date hidden'!H78="x","x",G$2-'Indicator Date hidden'!H78)</f>
        <v>#REF!</v>
      </c>
      <c r="H77" s="140" t="e">
        <f>IF('Indicator Date hidden'!I78="x","x",H$2-'Indicator Date hidden'!I78)</f>
        <v>#REF!</v>
      </c>
      <c r="I77" s="140" t="e">
        <f>IF('Indicator Date hidden'!J78="x","x",I$2-'Indicator Date hidden'!J78)</f>
        <v>#REF!</v>
      </c>
      <c r="J77" s="140" t="e">
        <f>IF('Indicator Date hidden'!K78="x","x",J$2-'Indicator Date hidden'!K78)</f>
        <v>#REF!</v>
      </c>
      <c r="K77" s="140" t="e">
        <f>IF('Indicator Date hidden'!L78="x","x",K$2-'Indicator Date hidden'!L78)</f>
        <v>#REF!</v>
      </c>
      <c r="L77" s="140" t="e">
        <f>IF('Indicator Date hidden'!M78="x","x",L$2-'Indicator Date hidden'!M78)</f>
        <v>#REF!</v>
      </c>
      <c r="M77" s="140" t="e">
        <f>IF('Indicator Date hidden'!N78="x","x",M$2-'Indicator Date hidden'!N78)</f>
        <v>#REF!</v>
      </c>
      <c r="N77" s="140" t="e">
        <f>IF('Indicator Date hidden'!O78="x","x",N$2-'Indicator Date hidden'!O78)</f>
        <v>#REF!</v>
      </c>
      <c r="O77" s="140" t="e">
        <f>IF('Indicator Date hidden'!P78="x","x",O$2-'Indicator Date hidden'!P78)</f>
        <v>#REF!</v>
      </c>
      <c r="P77" s="140" t="e">
        <f>IF('Indicator Date hidden'!Q78="x","x",P$2-'Indicator Date hidden'!Q78)</f>
        <v>#REF!</v>
      </c>
      <c r="Q77" s="140" t="e">
        <f>IF('Indicator Date hidden'!R78="x","x",Q$2-'Indicator Date hidden'!R78)</f>
        <v>#REF!</v>
      </c>
      <c r="R77" s="140" t="e">
        <f>IF('Indicator Date hidden'!S78="x","x",R$2-'Indicator Date hidden'!S78)</f>
        <v>#REF!</v>
      </c>
      <c r="S77" s="140" t="e">
        <f>IF('Indicator Date hidden'!T78="x","x",S$2-'Indicator Date hidden'!T78)</f>
        <v>#REF!</v>
      </c>
      <c r="T77" s="140" t="e">
        <f>IF('Indicator Date hidden'!U78="x","x",T$2-'Indicator Date hidden'!U78)</f>
        <v>#REF!</v>
      </c>
      <c r="U77" s="140" t="e">
        <f>IF('Indicator Date hidden'!V78="x","x",U$2-'Indicator Date hidden'!V78)</f>
        <v>#REF!</v>
      </c>
      <c r="V77" s="140" t="e">
        <f>IF('Indicator Date hidden'!W78="x","x",V$2-'Indicator Date hidden'!W78)</f>
        <v>#REF!</v>
      </c>
      <c r="W77" s="140" t="e">
        <f>IF('Indicator Date hidden'!X78="x","x",W$2-'Indicator Date hidden'!X78)</f>
        <v>#REF!</v>
      </c>
      <c r="X77" s="140" t="e">
        <f>IF('Indicator Date hidden'!Y78="x","x",X$2-'Indicator Date hidden'!Y78)</f>
        <v>#REF!</v>
      </c>
      <c r="Y77" s="140" t="e">
        <f>IF('Indicator Date hidden'!Z78="x","x",Y$2-'Indicator Date hidden'!Z78)</f>
        <v>#REF!</v>
      </c>
      <c r="Z77" s="140" t="e">
        <f>IF('Indicator Date hidden'!AA78="x","x",Z$2-'Indicator Date hidden'!AA78)</f>
        <v>#REF!</v>
      </c>
      <c r="AA77" s="140" t="e">
        <f>IF('Indicator Date hidden'!AB78="x","x",AA$2-'Indicator Date hidden'!AB78)</f>
        <v>#REF!</v>
      </c>
      <c r="AB77" s="140" t="e">
        <f>IF('Indicator Date hidden'!AC78="x","x",AB$2-'Indicator Date hidden'!AC78)</f>
        <v>#REF!</v>
      </c>
      <c r="AC77" s="140" t="e">
        <f>IF('Indicator Date hidden'!AD78="x","x",AC$2-'Indicator Date hidden'!AD78)</f>
        <v>#REF!</v>
      </c>
      <c r="AD77" s="140" t="e">
        <f>IF('Indicator Date hidden'!AE78="x","x",AD$2-'Indicator Date hidden'!AE78)</f>
        <v>#REF!</v>
      </c>
      <c r="AE77" s="140" t="e">
        <f>IF('Indicator Date hidden'!AF78="x","x",AE$2-'Indicator Date hidden'!AF78)</f>
        <v>#REF!</v>
      </c>
      <c r="AF77" s="140" t="e">
        <f>IF('Indicator Date hidden'!AG78="x","x",AF$2-'Indicator Date hidden'!AG78)</f>
        <v>#REF!</v>
      </c>
      <c r="AG77" s="140" t="e">
        <f>IF('Indicator Date hidden'!AH78="x","x",AG$2-'Indicator Date hidden'!AH78)</f>
        <v>#REF!</v>
      </c>
      <c r="AH77" s="140" t="e">
        <f>IF('Indicator Date hidden'!AI78="x","x",AH$2-'Indicator Date hidden'!AI78)</f>
        <v>#REF!</v>
      </c>
      <c r="AI77" s="140" t="e">
        <f>IF('Indicator Date hidden'!AJ78="x","x",AI$2-'Indicator Date hidden'!AJ78)</f>
        <v>#REF!</v>
      </c>
      <c r="AJ77" s="140" t="e">
        <f>IF('Indicator Date hidden'!AK78="x","x",AJ$2-'Indicator Date hidden'!AK78)</f>
        <v>#REF!</v>
      </c>
      <c r="AK77" s="140" t="e">
        <f>IF('Indicator Date hidden'!AL78="x","x",AK$2-'Indicator Date hidden'!AL78)</f>
        <v>#REF!</v>
      </c>
      <c r="AL77" s="140" t="e">
        <f>IF('Indicator Date hidden'!AM78="x","x",AL$2-'Indicator Date hidden'!AM78)</f>
        <v>#REF!</v>
      </c>
      <c r="AM77" s="140" t="e">
        <f>IF('Indicator Date hidden'!AN78="x","x",AM$2-'Indicator Date hidden'!AN78)</f>
        <v>#REF!</v>
      </c>
      <c r="AN77" s="140" t="e">
        <f>IF('Indicator Date hidden'!AO78="x","x",AN$2-'Indicator Date hidden'!AO78)</f>
        <v>#REF!</v>
      </c>
      <c r="AO77" s="140" t="e">
        <f>IF('Indicator Date hidden'!AP78="x","x",AO$2-'Indicator Date hidden'!AP78)</f>
        <v>#REF!</v>
      </c>
      <c r="AP77" s="140" t="e">
        <f>IF('Indicator Date hidden'!AQ78="x","x",AP$2-'Indicator Date hidden'!AQ78)</f>
        <v>#REF!</v>
      </c>
      <c r="AQ77" s="140" t="e">
        <f>IF('Indicator Date hidden'!AR78="x","x",AQ$2-'Indicator Date hidden'!AR78)</f>
        <v>#REF!</v>
      </c>
      <c r="AR77" s="140" t="e">
        <f>IF('Indicator Date hidden'!AS78="x","x",AR$2-'Indicator Date hidden'!AS78)</f>
        <v>#REF!</v>
      </c>
      <c r="AS77" s="140" t="e">
        <f>IF('Indicator Date hidden'!AT78="x","x",AS$2-'Indicator Date hidden'!AT78)</f>
        <v>#REF!</v>
      </c>
      <c r="AT77" s="140" t="e">
        <f>IF('Indicator Date hidden'!AU78="x","x",AT$2-'Indicator Date hidden'!AU78)</f>
        <v>#REF!</v>
      </c>
      <c r="AU77" s="140" t="e">
        <f>IF('Indicator Date hidden'!AV78="x","x",AU$2-'Indicator Date hidden'!AV78)</f>
        <v>#REF!</v>
      </c>
      <c r="AV77" s="140" t="e">
        <f>IF('Indicator Date hidden'!AW78="x","x",AV$2-'Indicator Date hidden'!AW78)</f>
        <v>#REF!</v>
      </c>
      <c r="AW77" s="140" t="e">
        <f>IF('Indicator Date hidden'!AX78="x","x",AW$2-'Indicator Date hidden'!AX78)</f>
        <v>#REF!</v>
      </c>
      <c r="AX77" s="140" t="e">
        <f>IF('Indicator Date hidden'!AY78="x","x",AX$2-'Indicator Date hidden'!AY78)</f>
        <v>#REF!</v>
      </c>
      <c r="AY77" s="140" t="e">
        <f>IF('Indicator Date hidden'!AZ78="x","x",AY$2-'Indicator Date hidden'!AZ78)</f>
        <v>#REF!</v>
      </c>
      <c r="AZ77" s="140" t="e">
        <f>IF('Indicator Date hidden'!BA78="x","x",AZ$2-'Indicator Date hidden'!BA78)</f>
        <v>#REF!</v>
      </c>
      <c r="BA77" s="140" t="e">
        <f>IF('Indicator Date hidden'!BB78="x","x",BA$2-'Indicator Date hidden'!BB78)</f>
        <v>#REF!</v>
      </c>
      <c r="BB77" s="140" t="e">
        <f>IF('Indicator Date hidden'!BC78="x","x",BB$2-'Indicator Date hidden'!BC78)</f>
        <v>#REF!</v>
      </c>
      <c r="BC77" s="140" t="e">
        <f>IF('Indicator Date hidden'!BD78="x","x",BC$2-'Indicator Date hidden'!BD78)</f>
        <v>#REF!</v>
      </c>
      <c r="BD77" s="140" t="e">
        <f>IF('Indicator Date hidden'!BE78="x","x",BD$2-'Indicator Date hidden'!BE78)</f>
        <v>#REF!</v>
      </c>
      <c r="BE77" s="140" t="e">
        <f>IF('Indicator Date hidden'!BF78="x","x",BE$2-'Indicator Date hidden'!BF78)</f>
        <v>#REF!</v>
      </c>
      <c r="BF77" s="140" t="e">
        <f>IF('Indicator Date hidden'!BG78="x","x",BF$2-'Indicator Date hidden'!BG78)</f>
        <v>#REF!</v>
      </c>
      <c r="BG77" s="140" t="e">
        <f>IF('Indicator Date hidden'!BH78="x","x",BG$2-'Indicator Date hidden'!BH78)</f>
        <v>#REF!</v>
      </c>
      <c r="BH77" s="140" t="e">
        <f>IF('Indicator Date hidden'!BI78="x","x",BH$2-'Indicator Date hidden'!BI78)</f>
        <v>#REF!</v>
      </c>
      <c r="BI77" s="140" t="e">
        <f>IF('Indicator Date hidden'!BJ78="x","x",BI$2-'Indicator Date hidden'!BJ78)</f>
        <v>#REF!</v>
      </c>
      <c r="BJ77" s="140" t="e">
        <f>IF('Indicator Date hidden'!BK78="x","x",BJ$2-'Indicator Date hidden'!BK78)</f>
        <v>#REF!</v>
      </c>
      <c r="BK77" s="140" t="e">
        <f>IF('Indicator Date hidden'!BL78="x","x",BK$2-'Indicator Date hidden'!BL78)</f>
        <v>#REF!</v>
      </c>
      <c r="BL77" s="140" t="e">
        <f>IF('Indicator Date hidden'!BM78="x","x",BL$2-'Indicator Date hidden'!BM78)</f>
        <v>#REF!</v>
      </c>
      <c r="BM77" s="140" t="e">
        <f>IF('Indicator Date hidden'!BN78="x","x",BM$2-'Indicator Date hidden'!BN78)</f>
        <v>#REF!</v>
      </c>
      <c r="BN77" s="140" t="e">
        <f>IF('Indicator Date hidden'!BO78="x","x",BN$2-'Indicator Date hidden'!BO78)</f>
        <v>#REF!</v>
      </c>
      <c r="BO77" s="140" t="e">
        <f>IF('Indicator Date hidden'!BP78="x","x",BO$2-'Indicator Date hidden'!BP78)</f>
        <v>#REF!</v>
      </c>
      <c r="BP77" s="140" t="e">
        <f>IF('Indicator Date hidden'!BQ78="x","x",BP$2-'Indicator Date hidden'!BQ78)</f>
        <v>#REF!</v>
      </c>
      <c r="BQ77" s="140" t="e">
        <f>IF('Indicator Date hidden'!BR78="x","x",BQ$2-'Indicator Date hidden'!BR78)</f>
        <v>#REF!</v>
      </c>
      <c r="BR77" s="140" t="e">
        <f>IF('Indicator Date hidden'!BS78="x","x",BR$2-'Indicator Date hidden'!BS78)</f>
        <v>#REF!</v>
      </c>
      <c r="BS77" s="140" t="e">
        <f>IF('Indicator Date hidden'!BT78="x","x",BS$2-'Indicator Date hidden'!BT78)</f>
        <v>#REF!</v>
      </c>
      <c r="BT77" s="140" t="e">
        <f>IF('Indicator Date hidden'!BU78="x","x",BT$2-'Indicator Date hidden'!BU78)</f>
        <v>#REF!</v>
      </c>
      <c r="BU77" s="140" t="e">
        <f>IF('Indicator Date hidden'!BV78="x","x",BU$2-'Indicator Date hidden'!BV78)</f>
        <v>#REF!</v>
      </c>
      <c r="BV77" s="140" t="e">
        <f>IF('Indicator Date hidden'!BW78="x","x",BV$2-'Indicator Date hidden'!BW78)</f>
        <v>#REF!</v>
      </c>
      <c r="BW77" s="140" t="e">
        <f>IF('Indicator Date hidden'!BX78="x","x",BW$2-'Indicator Date hidden'!BX78)</f>
        <v>#REF!</v>
      </c>
      <c r="BX77" s="140" t="e">
        <f>IF('Indicator Date hidden'!BY78="x","x",BX$2-'Indicator Date hidden'!BY78)</f>
        <v>#REF!</v>
      </c>
      <c r="BY77" s="5" t="e">
        <f t="shared" si="10"/>
        <v>#REF!</v>
      </c>
      <c r="BZ77" s="141" t="e">
        <f t="shared" si="11"/>
        <v>#REF!</v>
      </c>
      <c r="CA77" s="5">
        <f t="shared" si="12"/>
        <v>0</v>
      </c>
      <c r="CB77" s="141" t="e">
        <f t="shared" si="13"/>
        <v>#REF!</v>
      </c>
      <c r="CC77" s="144" t="e">
        <f t="shared" si="14"/>
        <v>#REF!</v>
      </c>
    </row>
    <row r="78" spans="1:81" x14ac:dyDescent="0.3">
      <c r="A78" t="s">
        <v>141</v>
      </c>
      <c r="B78" s="140" t="e">
        <f>IF('Indicator Date hidden'!C79="x","x",B$2-'Indicator Date hidden'!C79)</f>
        <v>#REF!</v>
      </c>
      <c r="C78" s="140" t="e">
        <f>IF('Indicator Date hidden'!D79="x","x",C$2-'Indicator Date hidden'!D79)</f>
        <v>#REF!</v>
      </c>
      <c r="D78" s="140" t="e">
        <f>IF('Indicator Date hidden'!E79="x","x",D$2-'Indicator Date hidden'!E79)</f>
        <v>#REF!</v>
      </c>
      <c r="E78" s="140" t="e">
        <f>IF('Indicator Date hidden'!F79="x","x",E$2-'Indicator Date hidden'!F79)</f>
        <v>#REF!</v>
      </c>
      <c r="F78" s="140" t="e">
        <f>IF('Indicator Date hidden'!G79="x","x",F$2-'Indicator Date hidden'!G79)</f>
        <v>#REF!</v>
      </c>
      <c r="G78" s="140" t="e">
        <f>IF('Indicator Date hidden'!H79="x","x",G$2-'Indicator Date hidden'!H79)</f>
        <v>#REF!</v>
      </c>
      <c r="H78" s="140" t="e">
        <f>IF('Indicator Date hidden'!I79="x","x",H$2-'Indicator Date hidden'!I79)</f>
        <v>#REF!</v>
      </c>
      <c r="I78" s="140" t="e">
        <f>IF('Indicator Date hidden'!J79="x","x",I$2-'Indicator Date hidden'!J79)</f>
        <v>#REF!</v>
      </c>
      <c r="J78" s="140" t="e">
        <f>IF('Indicator Date hidden'!K79="x","x",J$2-'Indicator Date hidden'!K79)</f>
        <v>#REF!</v>
      </c>
      <c r="K78" s="140" t="e">
        <f>IF('Indicator Date hidden'!L79="x","x",K$2-'Indicator Date hidden'!L79)</f>
        <v>#REF!</v>
      </c>
      <c r="L78" s="140" t="e">
        <f>IF('Indicator Date hidden'!M79="x","x",L$2-'Indicator Date hidden'!M79)</f>
        <v>#REF!</v>
      </c>
      <c r="M78" s="140" t="e">
        <f>IF('Indicator Date hidden'!N79="x","x",M$2-'Indicator Date hidden'!N79)</f>
        <v>#REF!</v>
      </c>
      <c r="N78" s="140" t="e">
        <f>IF('Indicator Date hidden'!O79="x","x",N$2-'Indicator Date hidden'!O79)</f>
        <v>#REF!</v>
      </c>
      <c r="O78" s="140" t="e">
        <f>IF('Indicator Date hidden'!P79="x","x",O$2-'Indicator Date hidden'!P79)</f>
        <v>#REF!</v>
      </c>
      <c r="P78" s="140" t="e">
        <f>IF('Indicator Date hidden'!Q79="x","x",P$2-'Indicator Date hidden'!Q79)</f>
        <v>#REF!</v>
      </c>
      <c r="Q78" s="140" t="e">
        <f>IF('Indicator Date hidden'!R79="x","x",Q$2-'Indicator Date hidden'!R79)</f>
        <v>#REF!</v>
      </c>
      <c r="R78" s="140" t="e">
        <f>IF('Indicator Date hidden'!S79="x","x",R$2-'Indicator Date hidden'!S79)</f>
        <v>#REF!</v>
      </c>
      <c r="S78" s="140" t="e">
        <f>IF('Indicator Date hidden'!T79="x","x",S$2-'Indicator Date hidden'!T79)</f>
        <v>#REF!</v>
      </c>
      <c r="T78" s="140" t="e">
        <f>IF('Indicator Date hidden'!U79="x","x",T$2-'Indicator Date hidden'!U79)</f>
        <v>#REF!</v>
      </c>
      <c r="U78" s="140" t="e">
        <f>IF('Indicator Date hidden'!V79="x","x",U$2-'Indicator Date hidden'!V79)</f>
        <v>#REF!</v>
      </c>
      <c r="V78" s="140" t="e">
        <f>IF('Indicator Date hidden'!W79="x","x",V$2-'Indicator Date hidden'!W79)</f>
        <v>#REF!</v>
      </c>
      <c r="W78" s="140" t="e">
        <f>IF('Indicator Date hidden'!X79="x","x",W$2-'Indicator Date hidden'!X79)</f>
        <v>#REF!</v>
      </c>
      <c r="X78" s="140" t="e">
        <f>IF('Indicator Date hidden'!Y79="x","x",X$2-'Indicator Date hidden'!Y79)</f>
        <v>#REF!</v>
      </c>
      <c r="Y78" s="140" t="e">
        <f>IF('Indicator Date hidden'!Z79="x","x",Y$2-'Indicator Date hidden'!Z79)</f>
        <v>#REF!</v>
      </c>
      <c r="Z78" s="140" t="e">
        <f>IF('Indicator Date hidden'!AA79="x","x",Z$2-'Indicator Date hidden'!AA79)</f>
        <v>#REF!</v>
      </c>
      <c r="AA78" s="140" t="e">
        <f>IF('Indicator Date hidden'!AB79="x","x",AA$2-'Indicator Date hidden'!AB79)</f>
        <v>#REF!</v>
      </c>
      <c r="AB78" s="140" t="e">
        <f>IF('Indicator Date hidden'!AC79="x","x",AB$2-'Indicator Date hidden'!AC79)</f>
        <v>#REF!</v>
      </c>
      <c r="AC78" s="140" t="e">
        <f>IF('Indicator Date hidden'!AD79="x","x",AC$2-'Indicator Date hidden'!AD79)</f>
        <v>#REF!</v>
      </c>
      <c r="AD78" s="140" t="e">
        <f>IF('Indicator Date hidden'!AE79="x","x",AD$2-'Indicator Date hidden'!AE79)</f>
        <v>#REF!</v>
      </c>
      <c r="AE78" s="140" t="e">
        <f>IF('Indicator Date hidden'!AF79="x","x",AE$2-'Indicator Date hidden'!AF79)</f>
        <v>#REF!</v>
      </c>
      <c r="AF78" s="140" t="e">
        <f>IF('Indicator Date hidden'!AG79="x","x",AF$2-'Indicator Date hidden'!AG79)</f>
        <v>#REF!</v>
      </c>
      <c r="AG78" s="140" t="e">
        <f>IF('Indicator Date hidden'!AH79="x","x",AG$2-'Indicator Date hidden'!AH79)</f>
        <v>#REF!</v>
      </c>
      <c r="AH78" s="140" t="e">
        <f>IF('Indicator Date hidden'!AI79="x","x",AH$2-'Indicator Date hidden'!AI79)</f>
        <v>#REF!</v>
      </c>
      <c r="AI78" s="140" t="e">
        <f>IF('Indicator Date hidden'!AJ79="x","x",AI$2-'Indicator Date hidden'!AJ79)</f>
        <v>#REF!</v>
      </c>
      <c r="AJ78" s="140" t="e">
        <f>IF('Indicator Date hidden'!AK79="x","x",AJ$2-'Indicator Date hidden'!AK79)</f>
        <v>#REF!</v>
      </c>
      <c r="AK78" s="140" t="e">
        <f>IF('Indicator Date hidden'!AL79="x","x",AK$2-'Indicator Date hidden'!AL79)</f>
        <v>#REF!</v>
      </c>
      <c r="AL78" s="140" t="e">
        <f>IF('Indicator Date hidden'!AM79="x","x",AL$2-'Indicator Date hidden'!AM79)</f>
        <v>#REF!</v>
      </c>
      <c r="AM78" s="140" t="e">
        <f>IF('Indicator Date hidden'!AN79="x","x",AM$2-'Indicator Date hidden'!AN79)</f>
        <v>#REF!</v>
      </c>
      <c r="AN78" s="140" t="e">
        <f>IF('Indicator Date hidden'!AO79="x","x",AN$2-'Indicator Date hidden'!AO79)</f>
        <v>#REF!</v>
      </c>
      <c r="AO78" s="140" t="e">
        <f>IF('Indicator Date hidden'!AP79="x","x",AO$2-'Indicator Date hidden'!AP79)</f>
        <v>#REF!</v>
      </c>
      <c r="AP78" s="140" t="e">
        <f>IF('Indicator Date hidden'!AQ79="x","x",AP$2-'Indicator Date hidden'!AQ79)</f>
        <v>#REF!</v>
      </c>
      <c r="AQ78" s="140" t="e">
        <f>IF('Indicator Date hidden'!AR79="x","x",AQ$2-'Indicator Date hidden'!AR79)</f>
        <v>#REF!</v>
      </c>
      <c r="AR78" s="140" t="e">
        <f>IF('Indicator Date hidden'!AS79="x","x",AR$2-'Indicator Date hidden'!AS79)</f>
        <v>#REF!</v>
      </c>
      <c r="AS78" s="140" t="e">
        <f>IF('Indicator Date hidden'!AT79="x","x",AS$2-'Indicator Date hidden'!AT79)</f>
        <v>#REF!</v>
      </c>
      <c r="AT78" s="140" t="e">
        <f>IF('Indicator Date hidden'!AU79="x","x",AT$2-'Indicator Date hidden'!AU79)</f>
        <v>#REF!</v>
      </c>
      <c r="AU78" s="140" t="e">
        <f>IF('Indicator Date hidden'!AV79="x","x",AU$2-'Indicator Date hidden'!AV79)</f>
        <v>#REF!</v>
      </c>
      <c r="AV78" s="140" t="e">
        <f>IF('Indicator Date hidden'!AW79="x","x",AV$2-'Indicator Date hidden'!AW79)</f>
        <v>#REF!</v>
      </c>
      <c r="AW78" s="140" t="e">
        <f>IF('Indicator Date hidden'!AX79="x","x",AW$2-'Indicator Date hidden'!AX79)</f>
        <v>#REF!</v>
      </c>
      <c r="AX78" s="140" t="e">
        <f>IF('Indicator Date hidden'!AY79="x","x",AX$2-'Indicator Date hidden'!AY79)</f>
        <v>#REF!</v>
      </c>
      <c r="AY78" s="140" t="e">
        <f>IF('Indicator Date hidden'!AZ79="x","x",AY$2-'Indicator Date hidden'!AZ79)</f>
        <v>#REF!</v>
      </c>
      <c r="AZ78" s="140" t="e">
        <f>IF('Indicator Date hidden'!BA79="x","x",AZ$2-'Indicator Date hidden'!BA79)</f>
        <v>#REF!</v>
      </c>
      <c r="BA78" s="140" t="e">
        <f>IF('Indicator Date hidden'!BB79="x","x",BA$2-'Indicator Date hidden'!BB79)</f>
        <v>#REF!</v>
      </c>
      <c r="BB78" s="140" t="e">
        <f>IF('Indicator Date hidden'!BC79="x","x",BB$2-'Indicator Date hidden'!BC79)</f>
        <v>#REF!</v>
      </c>
      <c r="BC78" s="140" t="e">
        <f>IF('Indicator Date hidden'!BD79="x","x",BC$2-'Indicator Date hidden'!BD79)</f>
        <v>#REF!</v>
      </c>
      <c r="BD78" s="140" t="e">
        <f>IF('Indicator Date hidden'!BE79="x","x",BD$2-'Indicator Date hidden'!BE79)</f>
        <v>#REF!</v>
      </c>
      <c r="BE78" s="140" t="e">
        <f>IF('Indicator Date hidden'!BF79="x","x",BE$2-'Indicator Date hidden'!BF79)</f>
        <v>#REF!</v>
      </c>
      <c r="BF78" s="140" t="e">
        <f>IF('Indicator Date hidden'!BG79="x","x",BF$2-'Indicator Date hidden'!BG79)</f>
        <v>#REF!</v>
      </c>
      <c r="BG78" s="140" t="e">
        <f>IF('Indicator Date hidden'!BH79="x","x",BG$2-'Indicator Date hidden'!BH79)</f>
        <v>#REF!</v>
      </c>
      <c r="BH78" s="140" t="e">
        <f>IF('Indicator Date hidden'!BI79="x","x",BH$2-'Indicator Date hidden'!BI79)</f>
        <v>#REF!</v>
      </c>
      <c r="BI78" s="140" t="e">
        <f>IF('Indicator Date hidden'!BJ79="x","x",BI$2-'Indicator Date hidden'!BJ79)</f>
        <v>#REF!</v>
      </c>
      <c r="BJ78" s="140" t="e">
        <f>IF('Indicator Date hidden'!BK79="x","x",BJ$2-'Indicator Date hidden'!BK79)</f>
        <v>#REF!</v>
      </c>
      <c r="BK78" s="140" t="e">
        <f>IF('Indicator Date hidden'!BL79="x","x",BK$2-'Indicator Date hidden'!BL79)</f>
        <v>#REF!</v>
      </c>
      <c r="BL78" s="140" t="e">
        <f>IF('Indicator Date hidden'!BM79="x","x",BL$2-'Indicator Date hidden'!BM79)</f>
        <v>#REF!</v>
      </c>
      <c r="BM78" s="140" t="e">
        <f>IF('Indicator Date hidden'!BN79="x","x",BM$2-'Indicator Date hidden'!BN79)</f>
        <v>#REF!</v>
      </c>
      <c r="BN78" s="140" t="e">
        <f>IF('Indicator Date hidden'!BO79="x","x",BN$2-'Indicator Date hidden'!BO79)</f>
        <v>#REF!</v>
      </c>
      <c r="BO78" s="140" t="e">
        <f>IF('Indicator Date hidden'!BP79="x","x",BO$2-'Indicator Date hidden'!BP79)</f>
        <v>#REF!</v>
      </c>
      <c r="BP78" s="140" t="e">
        <f>IF('Indicator Date hidden'!BQ79="x","x",BP$2-'Indicator Date hidden'!BQ79)</f>
        <v>#REF!</v>
      </c>
      <c r="BQ78" s="140" t="e">
        <f>IF('Indicator Date hidden'!BR79="x","x",BQ$2-'Indicator Date hidden'!BR79)</f>
        <v>#REF!</v>
      </c>
      <c r="BR78" s="140" t="e">
        <f>IF('Indicator Date hidden'!BS79="x","x",BR$2-'Indicator Date hidden'!BS79)</f>
        <v>#REF!</v>
      </c>
      <c r="BS78" s="140" t="e">
        <f>IF('Indicator Date hidden'!BT79="x","x",BS$2-'Indicator Date hidden'!BT79)</f>
        <v>#REF!</v>
      </c>
      <c r="BT78" s="140" t="e">
        <f>IF('Indicator Date hidden'!BU79="x","x",BT$2-'Indicator Date hidden'!BU79)</f>
        <v>#REF!</v>
      </c>
      <c r="BU78" s="140" t="e">
        <f>IF('Indicator Date hidden'!BV79="x","x",BU$2-'Indicator Date hidden'!BV79)</f>
        <v>#REF!</v>
      </c>
      <c r="BV78" s="140" t="e">
        <f>IF('Indicator Date hidden'!BW79="x","x",BV$2-'Indicator Date hidden'!BW79)</f>
        <v>#REF!</v>
      </c>
      <c r="BW78" s="140" t="e">
        <f>IF('Indicator Date hidden'!BX79="x","x",BW$2-'Indicator Date hidden'!BX79)</f>
        <v>#REF!</v>
      </c>
      <c r="BX78" s="140" t="e">
        <f>IF('Indicator Date hidden'!BY79="x","x",BX$2-'Indicator Date hidden'!BY79)</f>
        <v>#REF!</v>
      </c>
      <c r="BY78" s="5" t="e">
        <f t="shared" si="10"/>
        <v>#REF!</v>
      </c>
      <c r="BZ78" s="141" t="e">
        <f t="shared" si="11"/>
        <v>#REF!</v>
      </c>
      <c r="CA78" s="5">
        <f t="shared" si="12"/>
        <v>0</v>
      </c>
      <c r="CB78" s="141" t="e">
        <f t="shared" si="13"/>
        <v>#REF!</v>
      </c>
      <c r="CC78" s="144" t="e">
        <f t="shared" si="14"/>
        <v>#REF!</v>
      </c>
    </row>
    <row r="79" spans="1:81" x14ac:dyDescent="0.3">
      <c r="A79" t="s">
        <v>143</v>
      </c>
      <c r="B79" s="140" t="e">
        <f>IF('Indicator Date hidden'!C80="x","x",B$2-'Indicator Date hidden'!C80)</f>
        <v>#REF!</v>
      </c>
      <c r="C79" s="140" t="e">
        <f>IF('Indicator Date hidden'!D80="x","x",C$2-'Indicator Date hidden'!D80)</f>
        <v>#REF!</v>
      </c>
      <c r="D79" s="140" t="e">
        <f>IF('Indicator Date hidden'!E80="x","x",D$2-'Indicator Date hidden'!E80)</f>
        <v>#REF!</v>
      </c>
      <c r="E79" s="140" t="e">
        <f>IF('Indicator Date hidden'!F80="x","x",E$2-'Indicator Date hidden'!F80)</f>
        <v>#REF!</v>
      </c>
      <c r="F79" s="140" t="e">
        <f>IF('Indicator Date hidden'!G80="x","x",F$2-'Indicator Date hidden'!G80)</f>
        <v>#REF!</v>
      </c>
      <c r="G79" s="140" t="e">
        <f>IF('Indicator Date hidden'!H80="x","x",G$2-'Indicator Date hidden'!H80)</f>
        <v>#REF!</v>
      </c>
      <c r="H79" s="140" t="e">
        <f>IF('Indicator Date hidden'!I80="x","x",H$2-'Indicator Date hidden'!I80)</f>
        <v>#REF!</v>
      </c>
      <c r="I79" s="140" t="e">
        <f>IF('Indicator Date hidden'!J80="x","x",I$2-'Indicator Date hidden'!J80)</f>
        <v>#REF!</v>
      </c>
      <c r="J79" s="140" t="e">
        <f>IF('Indicator Date hidden'!K80="x","x",J$2-'Indicator Date hidden'!K80)</f>
        <v>#REF!</v>
      </c>
      <c r="K79" s="140" t="e">
        <f>IF('Indicator Date hidden'!L80="x","x",K$2-'Indicator Date hidden'!L80)</f>
        <v>#REF!</v>
      </c>
      <c r="L79" s="140" t="e">
        <f>IF('Indicator Date hidden'!M80="x","x",L$2-'Indicator Date hidden'!M80)</f>
        <v>#REF!</v>
      </c>
      <c r="M79" s="140" t="e">
        <f>IF('Indicator Date hidden'!N80="x","x",M$2-'Indicator Date hidden'!N80)</f>
        <v>#REF!</v>
      </c>
      <c r="N79" s="140" t="e">
        <f>IF('Indicator Date hidden'!O80="x","x",N$2-'Indicator Date hidden'!O80)</f>
        <v>#REF!</v>
      </c>
      <c r="O79" s="140" t="e">
        <f>IF('Indicator Date hidden'!P80="x","x",O$2-'Indicator Date hidden'!P80)</f>
        <v>#REF!</v>
      </c>
      <c r="P79" s="140" t="e">
        <f>IF('Indicator Date hidden'!Q80="x","x",P$2-'Indicator Date hidden'!Q80)</f>
        <v>#REF!</v>
      </c>
      <c r="Q79" s="140" t="e">
        <f>IF('Indicator Date hidden'!R80="x","x",Q$2-'Indicator Date hidden'!R80)</f>
        <v>#REF!</v>
      </c>
      <c r="R79" s="140" t="e">
        <f>IF('Indicator Date hidden'!S80="x","x",R$2-'Indicator Date hidden'!S80)</f>
        <v>#REF!</v>
      </c>
      <c r="S79" s="140" t="e">
        <f>IF('Indicator Date hidden'!T80="x","x",S$2-'Indicator Date hidden'!T80)</f>
        <v>#REF!</v>
      </c>
      <c r="T79" s="140" t="e">
        <f>IF('Indicator Date hidden'!U80="x","x",T$2-'Indicator Date hidden'!U80)</f>
        <v>#REF!</v>
      </c>
      <c r="U79" s="140" t="e">
        <f>IF('Indicator Date hidden'!V80="x","x",U$2-'Indicator Date hidden'!V80)</f>
        <v>#REF!</v>
      </c>
      <c r="V79" s="140" t="e">
        <f>IF('Indicator Date hidden'!W80="x","x",V$2-'Indicator Date hidden'!W80)</f>
        <v>#REF!</v>
      </c>
      <c r="W79" s="140" t="e">
        <f>IF('Indicator Date hidden'!X80="x","x",W$2-'Indicator Date hidden'!X80)</f>
        <v>#REF!</v>
      </c>
      <c r="X79" s="140" t="e">
        <f>IF('Indicator Date hidden'!Y80="x","x",X$2-'Indicator Date hidden'!Y80)</f>
        <v>#REF!</v>
      </c>
      <c r="Y79" s="140" t="e">
        <f>IF('Indicator Date hidden'!Z80="x","x",Y$2-'Indicator Date hidden'!Z80)</f>
        <v>#REF!</v>
      </c>
      <c r="Z79" s="140" t="e">
        <f>IF('Indicator Date hidden'!AA80="x","x",Z$2-'Indicator Date hidden'!AA80)</f>
        <v>#REF!</v>
      </c>
      <c r="AA79" s="140" t="e">
        <f>IF('Indicator Date hidden'!AB80="x","x",AA$2-'Indicator Date hidden'!AB80)</f>
        <v>#REF!</v>
      </c>
      <c r="AB79" s="140" t="e">
        <f>IF('Indicator Date hidden'!AC80="x","x",AB$2-'Indicator Date hidden'!AC80)</f>
        <v>#REF!</v>
      </c>
      <c r="AC79" s="140" t="e">
        <f>IF('Indicator Date hidden'!AD80="x","x",AC$2-'Indicator Date hidden'!AD80)</f>
        <v>#REF!</v>
      </c>
      <c r="AD79" s="140" t="e">
        <f>IF('Indicator Date hidden'!AE80="x","x",AD$2-'Indicator Date hidden'!AE80)</f>
        <v>#REF!</v>
      </c>
      <c r="AE79" s="140" t="e">
        <f>IF('Indicator Date hidden'!AF80="x","x",AE$2-'Indicator Date hidden'!AF80)</f>
        <v>#REF!</v>
      </c>
      <c r="AF79" s="140" t="e">
        <f>IF('Indicator Date hidden'!AG80="x","x",AF$2-'Indicator Date hidden'!AG80)</f>
        <v>#REF!</v>
      </c>
      <c r="AG79" s="140" t="e">
        <f>IF('Indicator Date hidden'!AH80="x","x",AG$2-'Indicator Date hidden'!AH80)</f>
        <v>#REF!</v>
      </c>
      <c r="AH79" s="140" t="e">
        <f>IF('Indicator Date hidden'!AI80="x","x",AH$2-'Indicator Date hidden'!AI80)</f>
        <v>#REF!</v>
      </c>
      <c r="AI79" s="140" t="e">
        <f>IF('Indicator Date hidden'!AJ80="x","x",AI$2-'Indicator Date hidden'!AJ80)</f>
        <v>#REF!</v>
      </c>
      <c r="AJ79" s="140" t="e">
        <f>IF('Indicator Date hidden'!AK80="x","x",AJ$2-'Indicator Date hidden'!AK80)</f>
        <v>#REF!</v>
      </c>
      <c r="AK79" s="140" t="e">
        <f>IF('Indicator Date hidden'!AL80="x","x",AK$2-'Indicator Date hidden'!AL80)</f>
        <v>#REF!</v>
      </c>
      <c r="AL79" s="140" t="e">
        <f>IF('Indicator Date hidden'!AM80="x","x",AL$2-'Indicator Date hidden'!AM80)</f>
        <v>#REF!</v>
      </c>
      <c r="AM79" s="140" t="e">
        <f>IF('Indicator Date hidden'!AN80="x","x",AM$2-'Indicator Date hidden'!AN80)</f>
        <v>#REF!</v>
      </c>
      <c r="AN79" s="140" t="e">
        <f>IF('Indicator Date hidden'!AO80="x","x",AN$2-'Indicator Date hidden'!AO80)</f>
        <v>#REF!</v>
      </c>
      <c r="AO79" s="140" t="e">
        <f>IF('Indicator Date hidden'!AP80="x","x",AO$2-'Indicator Date hidden'!AP80)</f>
        <v>#REF!</v>
      </c>
      <c r="AP79" s="140" t="e">
        <f>IF('Indicator Date hidden'!AQ80="x","x",AP$2-'Indicator Date hidden'!AQ80)</f>
        <v>#REF!</v>
      </c>
      <c r="AQ79" s="140" t="e">
        <f>IF('Indicator Date hidden'!AR80="x","x",AQ$2-'Indicator Date hidden'!AR80)</f>
        <v>#REF!</v>
      </c>
      <c r="AR79" s="140" t="e">
        <f>IF('Indicator Date hidden'!AS80="x","x",AR$2-'Indicator Date hidden'!AS80)</f>
        <v>#REF!</v>
      </c>
      <c r="AS79" s="140" t="e">
        <f>IF('Indicator Date hidden'!AT80="x","x",AS$2-'Indicator Date hidden'!AT80)</f>
        <v>#REF!</v>
      </c>
      <c r="AT79" s="140" t="e">
        <f>IF('Indicator Date hidden'!AU80="x","x",AT$2-'Indicator Date hidden'!AU80)</f>
        <v>#REF!</v>
      </c>
      <c r="AU79" s="140" t="e">
        <f>IF('Indicator Date hidden'!AV80="x","x",AU$2-'Indicator Date hidden'!AV80)</f>
        <v>#REF!</v>
      </c>
      <c r="AV79" s="140" t="e">
        <f>IF('Indicator Date hidden'!AW80="x","x",AV$2-'Indicator Date hidden'!AW80)</f>
        <v>#REF!</v>
      </c>
      <c r="AW79" s="140" t="e">
        <f>IF('Indicator Date hidden'!AX80="x","x",AW$2-'Indicator Date hidden'!AX80)</f>
        <v>#REF!</v>
      </c>
      <c r="AX79" s="140" t="e">
        <f>IF('Indicator Date hidden'!AY80="x","x",AX$2-'Indicator Date hidden'!AY80)</f>
        <v>#REF!</v>
      </c>
      <c r="AY79" s="140" t="e">
        <f>IF('Indicator Date hidden'!AZ80="x","x",AY$2-'Indicator Date hidden'!AZ80)</f>
        <v>#REF!</v>
      </c>
      <c r="AZ79" s="140" t="e">
        <f>IF('Indicator Date hidden'!BA80="x","x",AZ$2-'Indicator Date hidden'!BA80)</f>
        <v>#REF!</v>
      </c>
      <c r="BA79" s="140" t="e">
        <f>IF('Indicator Date hidden'!BB80="x","x",BA$2-'Indicator Date hidden'!BB80)</f>
        <v>#REF!</v>
      </c>
      <c r="BB79" s="140" t="e">
        <f>IF('Indicator Date hidden'!BC80="x","x",BB$2-'Indicator Date hidden'!BC80)</f>
        <v>#REF!</v>
      </c>
      <c r="BC79" s="140" t="e">
        <f>IF('Indicator Date hidden'!BD80="x","x",BC$2-'Indicator Date hidden'!BD80)</f>
        <v>#REF!</v>
      </c>
      <c r="BD79" s="140" t="e">
        <f>IF('Indicator Date hidden'!BE80="x","x",BD$2-'Indicator Date hidden'!BE80)</f>
        <v>#REF!</v>
      </c>
      <c r="BE79" s="140" t="e">
        <f>IF('Indicator Date hidden'!BF80="x","x",BE$2-'Indicator Date hidden'!BF80)</f>
        <v>#REF!</v>
      </c>
      <c r="BF79" s="140" t="e">
        <f>IF('Indicator Date hidden'!BG80="x","x",BF$2-'Indicator Date hidden'!BG80)</f>
        <v>#REF!</v>
      </c>
      <c r="BG79" s="140" t="e">
        <f>IF('Indicator Date hidden'!BH80="x","x",BG$2-'Indicator Date hidden'!BH80)</f>
        <v>#REF!</v>
      </c>
      <c r="BH79" s="140" t="e">
        <f>IF('Indicator Date hidden'!BI80="x","x",BH$2-'Indicator Date hidden'!BI80)</f>
        <v>#REF!</v>
      </c>
      <c r="BI79" s="140" t="e">
        <f>IF('Indicator Date hidden'!BJ80="x","x",BI$2-'Indicator Date hidden'!BJ80)</f>
        <v>#REF!</v>
      </c>
      <c r="BJ79" s="140" t="e">
        <f>IF('Indicator Date hidden'!BK80="x","x",BJ$2-'Indicator Date hidden'!BK80)</f>
        <v>#REF!</v>
      </c>
      <c r="BK79" s="140" t="e">
        <f>IF('Indicator Date hidden'!BL80="x","x",BK$2-'Indicator Date hidden'!BL80)</f>
        <v>#REF!</v>
      </c>
      <c r="BL79" s="140" t="e">
        <f>IF('Indicator Date hidden'!BM80="x","x",BL$2-'Indicator Date hidden'!BM80)</f>
        <v>#REF!</v>
      </c>
      <c r="BM79" s="140" t="e">
        <f>IF('Indicator Date hidden'!BN80="x","x",BM$2-'Indicator Date hidden'!BN80)</f>
        <v>#REF!</v>
      </c>
      <c r="BN79" s="140" t="e">
        <f>IF('Indicator Date hidden'!BO80="x","x",BN$2-'Indicator Date hidden'!BO80)</f>
        <v>#REF!</v>
      </c>
      <c r="BO79" s="140" t="e">
        <f>IF('Indicator Date hidden'!BP80="x","x",BO$2-'Indicator Date hidden'!BP80)</f>
        <v>#REF!</v>
      </c>
      <c r="BP79" s="140" t="e">
        <f>IF('Indicator Date hidden'!BQ80="x","x",BP$2-'Indicator Date hidden'!BQ80)</f>
        <v>#REF!</v>
      </c>
      <c r="BQ79" s="140" t="e">
        <f>IF('Indicator Date hidden'!BR80="x","x",BQ$2-'Indicator Date hidden'!BR80)</f>
        <v>#REF!</v>
      </c>
      <c r="BR79" s="140" t="e">
        <f>IF('Indicator Date hidden'!BS80="x","x",BR$2-'Indicator Date hidden'!BS80)</f>
        <v>#REF!</v>
      </c>
      <c r="BS79" s="140" t="e">
        <f>IF('Indicator Date hidden'!BT80="x","x",BS$2-'Indicator Date hidden'!BT80)</f>
        <v>#REF!</v>
      </c>
      <c r="BT79" s="140" t="e">
        <f>IF('Indicator Date hidden'!BU80="x","x",BT$2-'Indicator Date hidden'!BU80)</f>
        <v>#REF!</v>
      </c>
      <c r="BU79" s="140" t="e">
        <f>IF('Indicator Date hidden'!BV80="x","x",BU$2-'Indicator Date hidden'!BV80)</f>
        <v>#REF!</v>
      </c>
      <c r="BV79" s="140" t="e">
        <f>IF('Indicator Date hidden'!BW80="x","x",BV$2-'Indicator Date hidden'!BW80)</f>
        <v>#REF!</v>
      </c>
      <c r="BW79" s="140" t="e">
        <f>IF('Indicator Date hidden'!BX80="x","x",BW$2-'Indicator Date hidden'!BX80)</f>
        <v>#REF!</v>
      </c>
      <c r="BX79" s="140" t="e">
        <f>IF('Indicator Date hidden'!BY80="x","x",BX$2-'Indicator Date hidden'!BY80)</f>
        <v>#REF!</v>
      </c>
      <c r="BY79" s="5" t="e">
        <f t="shared" si="10"/>
        <v>#REF!</v>
      </c>
      <c r="BZ79" s="141" t="e">
        <f t="shared" si="11"/>
        <v>#REF!</v>
      </c>
      <c r="CA79" s="5">
        <f t="shared" si="12"/>
        <v>0</v>
      </c>
      <c r="CB79" s="141" t="e">
        <f t="shared" si="13"/>
        <v>#REF!</v>
      </c>
      <c r="CC79" s="144" t="e">
        <f t="shared" si="14"/>
        <v>#REF!</v>
      </c>
    </row>
    <row r="80" spans="1:81" x14ac:dyDescent="0.3">
      <c r="A80" t="s">
        <v>145</v>
      </c>
      <c r="B80" s="140" t="e">
        <f>IF('Indicator Date hidden'!C81="x","x",B$2-'Indicator Date hidden'!C81)</f>
        <v>#REF!</v>
      </c>
      <c r="C80" s="140" t="e">
        <f>IF('Indicator Date hidden'!D81="x","x",C$2-'Indicator Date hidden'!D81)</f>
        <v>#REF!</v>
      </c>
      <c r="D80" s="140" t="e">
        <f>IF('Indicator Date hidden'!E81="x","x",D$2-'Indicator Date hidden'!E81)</f>
        <v>#REF!</v>
      </c>
      <c r="E80" s="140" t="e">
        <f>IF('Indicator Date hidden'!F81="x","x",E$2-'Indicator Date hidden'!F81)</f>
        <v>#REF!</v>
      </c>
      <c r="F80" s="140" t="e">
        <f>IF('Indicator Date hidden'!G81="x","x",F$2-'Indicator Date hidden'!G81)</f>
        <v>#REF!</v>
      </c>
      <c r="G80" s="140" t="e">
        <f>IF('Indicator Date hidden'!H81="x","x",G$2-'Indicator Date hidden'!H81)</f>
        <v>#REF!</v>
      </c>
      <c r="H80" s="140" t="e">
        <f>IF('Indicator Date hidden'!I81="x","x",H$2-'Indicator Date hidden'!I81)</f>
        <v>#REF!</v>
      </c>
      <c r="I80" s="140" t="e">
        <f>IF('Indicator Date hidden'!J81="x","x",I$2-'Indicator Date hidden'!J81)</f>
        <v>#REF!</v>
      </c>
      <c r="J80" s="140" t="e">
        <f>IF('Indicator Date hidden'!K81="x","x",J$2-'Indicator Date hidden'!K81)</f>
        <v>#REF!</v>
      </c>
      <c r="K80" s="140" t="e">
        <f>IF('Indicator Date hidden'!L81="x","x",K$2-'Indicator Date hidden'!L81)</f>
        <v>#REF!</v>
      </c>
      <c r="L80" s="140" t="e">
        <f>IF('Indicator Date hidden'!M81="x","x",L$2-'Indicator Date hidden'!M81)</f>
        <v>#REF!</v>
      </c>
      <c r="M80" s="140" t="e">
        <f>IF('Indicator Date hidden'!N81="x","x",M$2-'Indicator Date hidden'!N81)</f>
        <v>#REF!</v>
      </c>
      <c r="N80" s="140" t="e">
        <f>IF('Indicator Date hidden'!O81="x","x",N$2-'Indicator Date hidden'!O81)</f>
        <v>#REF!</v>
      </c>
      <c r="O80" s="140" t="e">
        <f>IF('Indicator Date hidden'!P81="x","x",O$2-'Indicator Date hidden'!P81)</f>
        <v>#REF!</v>
      </c>
      <c r="P80" s="140" t="e">
        <f>IF('Indicator Date hidden'!Q81="x","x",P$2-'Indicator Date hidden'!Q81)</f>
        <v>#REF!</v>
      </c>
      <c r="Q80" s="140" t="e">
        <f>IF('Indicator Date hidden'!R81="x","x",Q$2-'Indicator Date hidden'!R81)</f>
        <v>#REF!</v>
      </c>
      <c r="R80" s="140" t="e">
        <f>IF('Indicator Date hidden'!S81="x","x",R$2-'Indicator Date hidden'!S81)</f>
        <v>#REF!</v>
      </c>
      <c r="S80" s="140" t="e">
        <f>IF('Indicator Date hidden'!T81="x","x",S$2-'Indicator Date hidden'!T81)</f>
        <v>#REF!</v>
      </c>
      <c r="T80" s="140" t="e">
        <f>IF('Indicator Date hidden'!U81="x","x",T$2-'Indicator Date hidden'!U81)</f>
        <v>#REF!</v>
      </c>
      <c r="U80" s="140" t="e">
        <f>IF('Indicator Date hidden'!V81="x","x",U$2-'Indicator Date hidden'!V81)</f>
        <v>#REF!</v>
      </c>
      <c r="V80" s="140" t="e">
        <f>IF('Indicator Date hidden'!W81="x","x",V$2-'Indicator Date hidden'!W81)</f>
        <v>#REF!</v>
      </c>
      <c r="W80" s="140" t="e">
        <f>IF('Indicator Date hidden'!X81="x","x",W$2-'Indicator Date hidden'!X81)</f>
        <v>#REF!</v>
      </c>
      <c r="X80" s="140" t="e">
        <f>IF('Indicator Date hidden'!Y81="x","x",X$2-'Indicator Date hidden'!Y81)</f>
        <v>#REF!</v>
      </c>
      <c r="Y80" s="140" t="e">
        <f>IF('Indicator Date hidden'!Z81="x","x",Y$2-'Indicator Date hidden'!Z81)</f>
        <v>#REF!</v>
      </c>
      <c r="Z80" s="140" t="e">
        <f>IF('Indicator Date hidden'!AA81="x","x",Z$2-'Indicator Date hidden'!AA81)</f>
        <v>#REF!</v>
      </c>
      <c r="AA80" s="140" t="e">
        <f>IF('Indicator Date hidden'!AB81="x","x",AA$2-'Indicator Date hidden'!AB81)</f>
        <v>#REF!</v>
      </c>
      <c r="AB80" s="140" t="e">
        <f>IF('Indicator Date hidden'!AC81="x","x",AB$2-'Indicator Date hidden'!AC81)</f>
        <v>#REF!</v>
      </c>
      <c r="AC80" s="140" t="e">
        <f>IF('Indicator Date hidden'!AD81="x","x",AC$2-'Indicator Date hidden'!AD81)</f>
        <v>#REF!</v>
      </c>
      <c r="AD80" s="140" t="e">
        <f>IF('Indicator Date hidden'!AE81="x","x",AD$2-'Indicator Date hidden'!AE81)</f>
        <v>#REF!</v>
      </c>
      <c r="AE80" s="140" t="e">
        <f>IF('Indicator Date hidden'!AF81="x","x",AE$2-'Indicator Date hidden'!AF81)</f>
        <v>#REF!</v>
      </c>
      <c r="AF80" s="140" t="e">
        <f>IF('Indicator Date hidden'!AG81="x","x",AF$2-'Indicator Date hidden'!AG81)</f>
        <v>#REF!</v>
      </c>
      <c r="AG80" s="140" t="e">
        <f>IF('Indicator Date hidden'!AH81="x","x",AG$2-'Indicator Date hidden'!AH81)</f>
        <v>#REF!</v>
      </c>
      <c r="AH80" s="140" t="e">
        <f>IF('Indicator Date hidden'!AI81="x","x",AH$2-'Indicator Date hidden'!AI81)</f>
        <v>#REF!</v>
      </c>
      <c r="AI80" s="140" t="e">
        <f>IF('Indicator Date hidden'!AJ81="x","x",AI$2-'Indicator Date hidden'!AJ81)</f>
        <v>#REF!</v>
      </c>
      <c r="AJ80" s="140" t="e">
        <f>IF('Indicator Date hidden'!AK81="x","x",AJ$2-'Indicator Date hidden'!AK81)</f>
        <v>#REF!</v>
      </c>
      <c r="AK80" s="140" t="e">
        <f>IF('Indicator Date hidden'!AL81="x","x",AK$2-'Indicator Date hidden'!AL81)</f>
        <v>#REF!</v>
      </c>
      <c r="AL80" s="140" t="e">
        <f>IF('Indicator Date hidden'!AM81="x","x",AL$2-'Indicator Date hidden'!AM81)</f>
        <v>#REF!</v>
      </c>
      <c r="AM80" s="140" t="e">
        <f>IF('Indicator Date hidden'!AN81="x","x",AM$2-'Indicator Date hidden'!AN81)</f>
        <v>#REF!</v>
      </c>
      <c r="AN80" s="140" t="e">
        <f>IF('Indicator Date hidden'!AO81="x","x",AN$2-'Indicator Date hidden'!AO81)</f>
        <v>#REF!</v>
      </c>
      <c r="AO80" s="140" t="e">
        <f>IF('Indicator Date hidden'!AP81="x","x",AO$2-'Indicator Date hidden'!AP81)</f>
        <v>#REF!</v>
      </c>
      <c r="AP80" s="140" t="e">
        <f>IF('Indicator Date hidden'!AQ81="x","x",AP$2-'Indicator Date hidden'!AQ81)</f>
        <v>#REF!</v>
      </c>
      <c r="AQ80" s="140" t="e">
        <f>IF('Indicator Date hidden'!AR81="x","x",AQ$2-'Indicator Date hidden'!AR81)</f>
        <v>#REF!</v>
      </c>
      <c r="AR80" s="140" t="e">
        <f>IF('Indicator Date hidden'!AS81="x","x",AR$2-'Indicator Date hidden'!AS81)</f>
        <v>#REF!</v>
      </c>
      <c r="AS80" s="140" t="e">
        <f>IF('Indicator Date hidden'!AT81="x","x",AS$2-'Indicator Date hidden'!AT81)</f>
        <v>#REF!</v>
      </c>
      <c r="AT80" s="140" t="e">
        <f>IF('Indicator Date hidden'!AU81="x","x",AT$2-'Indicator Date hidden'!AU81)</f>
        <v>#REF!</v>
      </c>
      <c r="AU80" s="140" t="e">
        <f>IF('Indicator Date hidden'!AV81="x","x",AU$2-'Indicator Date hidden'!AV81)</f>
        <v>#REF!</v>
      </c>
      <c r="AV80" s="140" t="e">
        <f>IF('Indicator Date hidden'!AW81="x","x",AV$2-'Indicator Date hidden'!AW81)</f>
        <v>#REF!</v>
      </c>
      <c r="AW80" s="140" t="e">
        <f>IF('Indicator Date hidden'!AX81="x","x",AW$2-'Indicator Date hidden'!AX81)</f>
        <v>#REF!</v>
      </c>
      <c r="AX80" s="140" t="e">
        <f>IF('Indicator Date hidden'!AY81="x","x",AX$2-'Indicator Date hidden'!AY81)</f>
        <v>#REF!</v>
      </c>
      <c r="AY80" s="140" t="e">
        <f>IF('Indicator Date hidden'!AZ81="x","x",AY$2-'Indicator Date hidden'!AZ81)</f>
        <v>#REF!</v>
      </c>
      <c r="AZ80" s="140" t="e">
        <f>IF('Indicator Date hidden'!BA81="x","x",AZ$2-'Indicator Date hidden'!BA81)</f>
        <v>#REF!</v>
      </c>
      <c r="BA80" s="140" t="e">
        <f>IF('Indicator Date hidden'!BB81="x","x",BA$2-'Indicator Date hidden'!BB81)</f>
        <v>#REF!</v>
      </c>
      <c r="BB80" s="140" t="e">
        <f>IF('Indicator Date hidden'!BC81="x","x",BB$2-'Indicator Date hidden'!BC81)</f>
        <v>#REF!</v>
      </c>
      <c r="BC80" s="140" t="e">
        <f>IF('Indicator Date hidden'!BD81="x","x",BC$2-'Indicator Date hidden'!BD81)</f>
        <v>#REF!</v>
      </c>
      <c r="BD80" s="140" t="e">
        <f>IF('Indicator Date hidden'!BE81="x","x",BD$2-'Indicator Date hidden'!BE81)</f>
        <v>#REF!</v>
      </c>
      <c r="BE80" s="140" t="e">
        <f>IF('Indicator Date hidden'!BF81="x","x",BE$2-'Indicator Date hidden'!BF81)</f>
        <v>#REF!</v>
      </c>
      <c r="BF80" s="140" t="e">
        <f>IF('Indicator Date hidden'!BG81="x","x",BF$2-'Indicator Date hidden'!BG81)</f>
        <v>#REF!</v>
      </c>
      <c r="BG80" s="140" t="e">
        <f>IF('Indicator Date hidden'!BH81="x","x",BG$2-'Indicator Date hidden'!BH81)</f>
        <v>#REF!</v>
      </c>
      <c r="BH80" s="140" t="e">
        <f>IF('Indicator Date hidden'!BI81="x","x",BH$2-'Indicator Date hidden'!BI81)</f>
        <v>#REF!</v>
      </c>
      <c r="BI80" s="140" t="e">
        <f>IF('Indicator Date hidden'!BJ81="x","x",BI$2-'Indicator Date hidden'!BJ81)</f>
        <v>#REF!</v>
      </c>
      <c r="BJ80" s="140" t="e">
        <f>IF('Indicator Date hidden'!BK81="x","x",BJ$2-'Indicator Date hidden'!BK81)</f>
        <v>#REF!</v>
      </c>
      <c r="BK80" s="140" t="e">
        <f>IF('Indicator Date hidden'!BL81="x","x",BK$2-'Indicator Date hidden'!BL81)</f>
        <v>#REF!</v>
      </c>
      <c r="BL80" s="140" t="e">
        <f>IF('Indicator Date hidden'!BM81="x","x",BL$2-'Indicator Date hidden'!BM81)</f>
        <v>#REF!</v>
      </c>
      <c r="BM80" s="140" t="e">
        <f>IF('Indicator Date hidden'!BN81="x","x",BM$2-'Indicator Date hidden'!BN81)</f>
        <v>#REF!</v>
      </c>
      <c r="BN80" s="140" t="e">
        <f>IF('Indicator Date hidden'!BO81="x","x",BN$2-'Indicator Date hidden'!BO81)</f>
        <v>#REF!</v>
      </c>
      <c r="BO80" s="140" t="e">
        <f>IF('Indicator Date hidden'!BP81="x","x",BO$2-'Indicator Date hidden'!BP81)</f>
        <v>#REF!</v>
      </c>
      <c r="BP80" s="140" t="e">
        <f>IF('Indicator Date hidden'!BQ81="x","x",BP$2-'Indicator Date hidden'!BQ81)</f>
        <v>#REF!</v>
      </c>
      <c r="BQ80" s="140" t="e">
        <f>IF('Indicator Date hidden'!BR81="x","x",BQ$2-'Indicator Date hidden'!BR81)</f>
        <v>#REF!</v>
      </c>
      <c r="BR80" s="140" t="e">
        <f>IF('Indicator Date hidden'!BS81="x","x",BR$2-'Indicator Date hidden'!BS81)</f>
        <v>#REF!</v>
      </c>
      <c r="BS80" s="140" t="e">
        <f>IF('Indicator Date hidden'!BT81="x","x",BS$2-'Indicator Date hidden'!BT81)</f>
        <v>#REF!</v>
      </c>
      <c r="BT80" s="140" t="e">
        <f>IF('Indicator Date hidden'!BU81="x","x",BT$2-'Indicator Date hidden'!BU81)</f>
        <v>#REF!</v>
      </c>
      <c r="BU80" s="140" t="e">
        <f>IF('Indicator Date hidden'!BV81="x","x",BU$2-'Indicator Date hidden'!BV81)</f>
        <v>#REF!</v>
      </c>
      <c r="BV80" s="140" t="e">
        <f>IF('Indicator Date hidden'!BW81="x","x",BV$2-'Indicator Date hidden'!BW81)</f>
        <v>#REF!</v>
      </c>
      <c r="BW80" s="140" t="e">
        <f>IF('Indicator Date hidden'!BX81="x","x",BW$2-'Indicator Date hidden'!BX81)</f>
        <v>#REF!</v>
      </c>
      <c r="BX80" s="140" t="e">
        <f>IF('Indicator Date hidden'!BY81="x","x",BX$2-'Indicator Date hidden'!BY81)</f>
        <v>#REF!</v>
      </c>
      <c r="BY80" s="5" t="e">
        <f t="shared" si="10"/>
        <v>#REF!</v>
      </c>
      <c r="BZ80" s="141" t="e">
        <f t="shared" si="11"/>
        <v>#REF!</v>
      </c>
      <c r="CA80" s="5">
        <f t="shared" si="12"/>
        <v>0</v>
      </c>
      <c r="CB80" s="141" t="e">
        <f t="shared" si="13"/>
        <v>#REF!</v>
      </c>
      <c r="CC80" s="144" t="e">
        <f t="shared" si="14"/>
        <v>#REF!</v>
      </c>
    </row>
    <row r="81" spans="1:81" x14ac:dyDescent="0.3">
      <c r="A81" t="s">
        <v>146</v>
      </c>
      <c r="B81" s="140" t="e">
        <f>IF('Indicator Date hidden'!C82="x","x",B$2-'Indicator Date hidden'!C82)</f>
        <v>#REF!</v>
      </c>
      <c r="C81" s="140" t="e">
        <f>IF('Indicator Date hidden'!D82="x","x",C$2-'Indicator Date hidden'!D82)</f>
        <v>#REF!</v>
      </c>
      <c r="D81" s="140" t="e">
        <f>IF('Indicator Date hidden'!E82="x","x",D$2-'Indicator Date hidden'!E82)</f>
        <v>#REF!</v>
      </c>
      <c r="E81" s="140" t="e">
        <f>IF('Indicator Date hidden'!F82="x","x",E$2-'Indicator Date hidden'!F82)</f>
        <v>#REF!</v>
      </c>
      <c r="F81" s="140" t="e">
        <f>IF('Indicator Date hidden'!G82="x","x",F$2-'Indicator Date hidden'!G82)</f>
        <v>#REF!</v>
      </c>
      <c r="G81" s="140" t="e">
        <f>IF('Indicator Date hidden'!H82="x","x",G$2-'Indicator Date hidden'!H82)</f>
        <v>#REF!</v>
      </c>
      <c r="H81" s="140" t="e">
        <f>IF('Indicator Date hidden'!I82="x","x",H$2-'Indicator Date hidden'!I82)</f>
        <v>#REF!</v>
      </c>
      <c r="I81" s="140" t="e">
        <f>IF('Indicator Date hidden'!J82="x","x",I$2-'Indicator Date hidden'!J82)</f>
        <v>#REF!</v>
      </c>
      <c r="J81" s="140" t="e">
        <f>IF('Indicator Date hidden'!K82="x","x",J$2-'Indicator Date hidden'!K82)</f>
        <v>#REF!</v>
      </c>
      <c r="K81" s="140" t="e">
        <f>IF('Indicator Date hidden'!L82="x","x",K$2-'Indicator Date hidden'!L82)</f>
        <v>#REF!</v>
      </c>
      <c r="L81" s="140" t="e">
        <f>IF('Indicator Date hidden'!M82="x","x",L$2-'Indicator Date hidden'!M82)</f>
        <v>#REF!</v>
      </c>
      <c r="M81" s="140" t="e">
        <f>IF('Indicator Date hidden'!N82="x","x",M$2-'Indicator Date hidden'!N82)</f>
        <v>#REF!</v>
      </c>
      <c r="N81" s="140" t="e">
        <f>IF('Indicator Date hidden'!O82="x","x",N$2-'Indicator Date hidden'!O82)</f>
        <v>#REF!</v>
      </c>
      <c r="O81" s="140" t="e">
        <f>IF('Indicator Date hidden'!P82="x","x",O$2-'Indicator Date hidden'!P82)</f>
        <v>#REF!</v>
      </c>
      <c r="P81" s="140" t="e">
        <f>IF('Indicator Date hidden'!Q82="x","x",P$2-'Indicator Date hidden'!Q82)</f>
        <v>#REF!</v>
      </c>
      <c r="Q81" s="140" t="e">
        <f>IF('Indicator Date hidden'!R82="x","x",Q$2-'Indicator Date hidden'!R82)</f>
        <v>#REF!</v>
      </c>
      <c r="R81" s="140" t="e">
        <f>IF('Indicator Date hidden'!S82="x","x",R$2-'Indicator Date hidden'!S82)</f>
        <v>#REF!</v>
      </c>
      <c r="S81" s="140" t="e">
        <f>IF('Indicator Date hidden'!T82="x","x",S$2-'Indicator Date hidden'!T82)</f>
        <v>#REF!</v>
      </c>
      <c r="T81" s="140" t="e">
        <f>IF('Indicator Date hidden'!U82="x","x",T$2-'Indicator Date hidden'!U82)</f>
        <v>#REF!</v>
      </c>
      <c r="U81" s="140" t="e">
        <f>IF('Indicator Date hidden'!V82="x","x",U$2-'Indicator Date hidden'!V82)</f>
        <v>#REF!</v>
      </c>
      <c r="V81" s="140" t="e">
        <f>IF('Indicator Date hidden'!W82="x","x",V$2-'Indicator Date hidden'!W82)</f>
        <v>#REF!</v>
      </c>
      <c r="W81" s="140" t="e">
        <f>IF('Indicator Date hidden'!X82="x","x",W$2-'Indicator Date hidden'!X82)</f>
        <v>#REF!</v>
      </c>
      <c r="X81" s="140" t="e">
        <f>IF('Indicator Date hidden'!Y82="x","x",X$2-'Indicator Date hidden'!Y82)</f>
        <v>#REF!</v>
      </c>
      <c r="Y81" s="140" t="e">
        <f>IF('Indicator Date hidden'!Z82="x","x",Y$2-'Indicator Date hidden'!Z82)</f>
        <v>#REF!</v>
      </c>
      <c r="Z81" s="140" t="e">
        <f>IF('Indicator Date hidden'!AA82="x","x",Z$2-'Indicator Date hidden'!AA82)</f>
        <v>#REF!</v>
      </c>
      <c r="AA81" s="140" t="e">
        <f>IF('Indicator Date hidden'!AB82="x","x",AA$2-'Indicator Date hidden'!AB82)</f>
        <v>#REF!</v>
      </c>
      <c r="AB81" s="140" t="e">
        <f>IF('Indicator Date hidden'!AC82="x","x",AB$2-'Indicator Date hidden'!AC82)</f>
        <v>#REF!</v>
      </c>
      <c r="AC81" s="140" t="e">
        <f>IF('Indicator Date hidden'!AD82="x","x",AC$2-'Indicator Date hidden'!AD82)</f>
        <v>#REF!</v>
      </c>
      <c r="AD81" s="140" t="e">
        <f>IF('Indicator Date hidden'!AE82="x","x",AD$2-'Indicator Date hidden'!AE82)</f>
        <v>#REF!</v>
      </c>
      <c r="AE81" s="140" t="e">
        <f>IF('Indicator Date hidden'!AF82="x","x",AE$2-'Indicator Date hidden'!AF82)</f>
        <v>#REF!</v>
      </c>
      <c r="AF81" s="140" t="e">
        <f>IF('Indicator Date hidden'!AG82="x","x",AF$2-'Indicator Date hidden'!AG82)</f>
        <v>#REF!</v>
      </c>
      <c r="AG81" s="140" t="e">
        <f>IF('Indicator Date hidden'!AH82="x","x",AG$2-'Indicator Date hidden'!AH82)</f>
        <v>#REF!</v>
      </c>
      <c r="AH81" s="140" t="e">
        <f>IF('Indicator Date hidden'!AI82="x","x",AH$2-'Indicator Date hidden'!AI82)</f>
        <v>#REF!</v>
      </c>
      <c r="AI81" s="140" t="e">
        <f>IF('Indicator Date hidden'!AJ82="x","x",AI$2-'Indicator Date hidden'!AJ82)</f>
        <v>#REF!</v>
      </c>
      <c r="AJ81" s="140" t="e">
        <f>IF('Indicator Date hidden'!AK82="x","x",AJ$2-'Indicator Date hidden'!AK82)</f>
        <v>#REF!</v>
      </c>
      <c r="AK81" s="140" t="e">
        <f>IF('Indicator Date hidden'!AL82="x","x",AK$2-'Indicator Date hidden'!AL82)</f>
        <v>#REF!</v>
      </c>
      <c r="AL81" s="140" t="e">
        <f>IF('Indicator Date hidden'!AM82="x","x",AL$2-'Indicator Date hidden'!AM82)</f>
        <v>#REF!</v>
      </c>
      <c r="AM81" s="140" t="e">
        <f>IF('Indicator Date hidden'!AN82="x","x",AM$2-'Indicator Date hidden'!AN82)</f>
        <v>#REF!</v>
      </c>
      <c r="AN81" s="140" t="e">
        <f>IF('Indicator Date hidden'!AO82="x","x",AN$2-'Indicator Date hidden'!AO82)</f>
        <v>#REF!</v>
      </c>
      <c r="AO81" s="140" t="e">
        <f>IF('Indicator Date hidden'!AP82="x","x",AO$2-'Indicator Date hidden'!AP82)</f>
        <v>#REF!</v>
      </c>
      <c r="AP81" s="140" t="e">
        <f>IF('Indicator Date hidden'!AQ82="x","x",AP$2-'Indicator Date hidden'!AQ82)</f>
        <v>#REF!</v>
      </c>
      <c r="AQ81" s="140" t="e">
        <f>IF('Indicator Date hidden'!AR82="x","x",AQ$2-'Indicator Date hidden'!AR82)</f>
        <v>#REF!</v>
      </c>
      <c r="AR81" s="140" t="e">
        <f>IF('Indicator Date hidden'!AS82="x","x",AR$2-'Indicator Date hidden'!AS82)</f>
        <v>#REF!</v>
      </c>
      <c r="AS81" s="140" t="e">
        <f>IF('Indicator Date hidden'!AT82="x","x",AS$2-'Indicator Date hidden'!AT82)</f>
        <v>#REF!</v>
      </c>
      <c r="AT81" s="140" t="e">
        <f>IF('Indicator Date hidden'!AU82="x","x",AT$2-'Indicator Date hidden'!AU82)</f>
        <v>#REF!</v>
      </c>
      <c r="AU81" s="140" t="e">
        <f>IF('Indicator Date hidden'!AV82="x","x",AU$2-'Indicator Date hidden'!AV82)</f>
        <v>#REF!</v>
      </c>
      <c r="AV81" s="140" t="e">
        <f>IF('Indicator Date hidden'!AW82="x","x",AV$2-'Indicator Date hidden'!AW82)</f>
        <v>#REF!</v>
      </c>
      <c r="AW81" s="140" t="e">
        <f>IF('Indicator Date hidden'!AX82="x","x",AW$2-'Indicator Date hidden'!AX82)</f>
        <v>#REF!</v>
      </c>
      <c r="AX81" s="140" t="e">
        <f>IF('Indicator Date hidden'!AY82="x","x",AX$2-'Indicator Date hidden'!AY82)</f>
        <v>#REF!</v>
      </c>
      <c r="AY81" s="140" t="e">
        <f>IF('Indicator Date hidden'!AZ82="x","x",AY$2-'Indicator Date hidden'!AZ82)</f>
        <v>#REF!</v>
      </c>
      <c r="AZ81" s="140" t="e">
        <f>IF('Indicator Date hidden'!BA82="x","x",AZ$2-'Indicator Date hidden'!BA82)</f>
        <v>#REF!</v>
      </c>
      <c r="BA81" s="140" t="e">
        <f>IF('Indicator Date hidden'!BB82="x","x",BA$2-'Indicator Date hidden'!BB82)</f>
        <v>#REF!</v>
      </c>
      <c r="BB81" s="140" t="e">
        <f>IF('Indicator Date hidden'!BC82="x","x",BB$2-'Indicator Date hidden'!BC82)</f>
        <v>#REF!</v>
      </c>
      <c r="BC81" s="140" t="e">
        <f>IF('Indicator Date hidden'!BD82="x","x",BC$2-'Indicator Date hidden'!BD82)</f>
        <v>#REF!</v>
      </c>
      <c r="BD81" s="140" t="e">
        <f>IF('Indicator Date hidden'!BE82="x","x",BD$2-'Indicator Date hidden'!BE82)</f>
        <v>#REF!</v>
      </c>
      <c r="BE81" s="140" t="e">
        <f>IF('Indicator Date hidden'!BF82="x","x",BE$2-'Indicator Date hidden'!BF82)</f>
        <v>#REF!</v>
      </c>
      <c r="BF81" s="140" t="e">
        <f>IF('Indicator Date hidden'!BG82="x","x",BF$2-'Indicator Date hidden'!BG82)</f>
        <v>#REF!</v>
      </c>
      <c r="BG81" s="140" t="e">
        <f>IF('Indicator Date hidden'!BH82="x","x",BG$2-'Indicator Date hidden'!BH82)</f>
        <v>#REF!</v>
      </c>
      <c r="BH81" s="140" t="e">
        <f>IF('Indicator Date hidden'!BI82="x","x",BH$2-'Indicator Date hidden'!BI82)</f>
        <v>#REF!</v>
      </c>
      <c r="BI81" s="140" t="e">
        <f>IF('Indicator Date hidden'!BJ82="x","x",BI$2-'Indicator Date hidden'!BJ82)</f>
        <v>#REF!</v>
      </c>
      <c r="BJ81" s="140" t="e">
        <f>IF('Indicator Date hidden'!BK82="x","x",BJ$2-'Indicator Date hidden'!BK82)</f>
        <v>#REF!</v>
      </c>
      <c r="BK81" s="140" t="e">
        <f>IF('Indicator Date hidden'!BL82="x","x",BK$2-'Indicator Date hidden'!BL82)</f>
        <v>#REF!</v>
      </c>
      <c r="BL81" s="140" t="e">
        <f>IF('Indicator Date hidden'!BM82="x","x",BL$2-'Indicator Date hidden'!BM82)</f>
        <v>#REF!</v>
      </c>
      <c r="BM81" s="140" t="e">
        <f>IF('Indicator Date hidden'!BN82="x","x",BM$2-'Indicator Date hidden'!BN82)</f>
        <v>#REF!</v>
      </c>
      <c r="BN81" s="140" t="e">
        <f>IF('Indicator Date hidden'!BO82="x","x",BN$2-'Indicator Date hidden'!BO82)</f>
        <v>#REF!</v>
      </c>
      <c r="BO81" s="140" t="e">
        <f>IF('Indicator Date hidden'!BP82="x","x",BO$2-'Indicator Date hidden'!BP82)</f>
        <v>#REF!</v>
      </c>
      <c r="BP81" s="140" t="e">
        <f>IF('Indicator Date hidden'!BQ82="x","x",BP$2-'Indicator Date hidden'!BQ82)</f>
        <v>#REF!</v>
      </c>
      <c r="BQ81" s="140" t="e">
        <f>IF('Indicator Date hidden'!BR82="x","x",BQ$2-'Indicator Date hidden'!BR82)</f>
        <v>#REF!</v>
      </c>
      <c r="BR81" s="140" t="e">
        <f>IF('Indicator Date hidden'!BS82="x","x",BR$2-'Indicator Date hidden'!BS82)</f>
        <v>#REF!</v>
      </c>
      <c r="BS81" s="140" t="e">
        <f>IF('Indicator Date hidden'!BT82="x","x",BS$2-'Indicator Date hidden'!BT82)</f>
        <v>#REF!</v>
      </c>
      <c r="BT81" s="140" t="e">
        <f>IF('Indicator Date hidden'!BU82="x","x",BT$2-'Indicator Date hidden'!BU82)</f>
        <v>#REF!</v>
      </c>
      <c r="BU81" s="140" t="e">
        <f>IF('Indicator Date hidden'!BV82="x","x",BU$2-'Indicator Date hidden'!BV82)</f>
        <v>#REF!</v>
      </c>
      <c r="BV81" s="140" t="e">
        <f>IF('Indicator Date hidden'!BW82="x","x",BV$2-'Indicator Date hidden'!BW82)</f>
        <v>#REF!</v>
      </c>
      <c r="BW81" s="140" t="e">
        <f>IF('Indicator Date hidden'!BX82="x","x",BW$2-'Indicator Date hidden'!BX82)</f>
        <v>#REF!</v>
      </c>
      <c r="BX81" s="140" t="e">
        <f>IF('Indicator Date hidden'!BY82="x","x",BX$2-'Indicator Date hidden'!BY82)</f>
        <v>#REF!</v>
      </c>
      <c r="BY81" s="5" t="e">
        <f t="shared" si="10"/>
        <v>#REF!</v>
      </c>
      <c r="BZ81" s="141" t="e">
        <f t="shared" si="11"/>
        <v>#REF!</v>
      </c>
      <c r="CA81" s="5">
        <f t="shared" si="12"/>
        <v>0</v>
      </c>
      <c r="CB81" s="141" t="e">
        <f t="shared" si="13"/>
        <v>#REF!</v>
      </c>
      <c r="CC81" s="144" t="e">
        <f t="shared" si="14"/>
        <v>#REF!</v>
      </c>
    </row>
    <row r="82" spans="1:81" x14ac:dyDescent="0.3">
      <c r="A82" t="s">
        <v>148</v>
      </c>
      <c r="B82" s="140" t="e">
        <f>IF('Indicator Date hidden'!C83="x","x",B$2-'Indicator Date hidden'!C83)</f>
        <v>#REF!</v>
      </c>
      <c r="C82" s="140" t="e">
        <f>IF('Indicator Date hidden'!D83="x","x",C$2-'Indicator Date hidden'!D83)</f>
        <v>#REF!</v>
      </c>
      <c r="D82" s="140" t="e">
        <f>IF('Indicator Date hidden'!E83="x","x",D$2-'Indicator Date hidden'!E83)</f>
        <v>#REF!</v>
      </c>
      <c r="E82" s="140" t="e">
        <f>IF('Indicator Date hidden'!F83="x","x",E$2-'Indicator Date hidden'!F83)</f>
        <v>#REF!</v>
      </c>
      <c r="F82" s="140" t="e">
        <f>IF('Indicator Date hidden'!G83="x","x",F$2-'Indicator Date hidden'!G83)</f>
        <v>#REF!</v>
      </c>
      <c r="G82" s="140" t="e">
        <f>IF('Indicator Date hidden'!H83="x","x",G$2-'Indicator Date hidden'!H83)</f>
        <v>#REF!</v>
      </c>
      <c r="H82" s="140" t="e">
        <f>IF('Indicator Date hidden'!I83="x","x",H$2-'Indicator Date hidden'!I83)</f>
        <v>#REF!</v>
      </c>
      <c r="I82" s="140" t="e">
        <f>IF('Indicator Date hidden'!J83="x","x",I$2-'Indicator Date hidden'!J83)</f>
        <v>#REF!</v>
      </c>
      <c r="J82" s="140" t="e">
        <f>IF('Indicator Date hidden'!K83="x","x",J$2-'Indicator Date hidden'!K83)</f>
        <v>#REF!</v>
      </c>
      <c r="K82" s="140" t="e">
        <f>IF('Indicator Date hidden'!L83="x","x",K$2-'Indicator Date hidden'!L83)</f>
        <v>#REF!</v>
      </c>
      <c r="L82" s="140" t="e">
        <f>IF('Indicator Date hidden'!M83="x","x",L$2-'Indicator Date hidden'!M83)</f>
        <v>#REF!</v>
      </c>
      <c r="M82" s="140" t="e">
        <f>IF('Indicator Date hidden'!N83="x","x",M$2-'Indicator Date hidden'!N83)</f>
        <v>#REF!</v>
      </c>
      <c r="N82" s="140" t="e">
        <f>IF('Indicator Date hidden'!O83="x","x",N$2-'Indicator Date hidden'!O83)</f>
        <v>#REF!</v>
      </c>
      <c r="O82" s="140" t="e">
        <f>IF('Indicator Date hidden'!P83="x","x",O$2-'Indicator Date hidden'!P83)</f>
        <v>#REF!</v>
      </c>
      <c r="P82" s="140" t="e">
        <f>IF('Indicator Date hidden'!Q83="x","x",P$2-'Indicator Date hidden'!Q83)</f>
        <v>#REF!</v>
      </c>
      <c r="Q82" s="140" t="e">
        <f>IF('Indicator Date hidden'!R83="x","x",Q$2-'Indicator Date hidden'!R83)</f>
        <v>#REF!</v>
      </c>
      <c r="R82" s="140" t="e">
        <f>IF('Indicator Date hidden'!S83="x","x",R$2-'Indicator Date hidden'!S83)</f>
        <v>#REF!</v>
      </c>
      <c r="S82" s="140" t="e">
        <f>IF('Indicator Date hidden'!T83="x","x",S$2-'Indicator Date hidden'!T83)</f>
        <v>#REF!</v>
      </c>
      <c r="T82" s="140" t="e">
        <f>IF('Indicator Date hidden'!U83="x","x",T$2-'Indicator Date hidden'!U83)</f>
        <v>#REF!</v>
      </c>
      <c r="U82" s="140" t="e">
        <f>IF('Indicator Date hidden'!V83="x","x",U$2-'Indicator Date hidden'!V83)</f>
        <v>#REF!</v>
      </c>
      <c r="V82" s="140" t="e">
        <f>IF('Indicator Date hidden'!W83="x","x",V$2-'Indicator Date hidden'!W83)</f>
        <v>#REF!</v>
      </c>
      <c r="W82" s="140" t="e">
        <f>IF('Indicator Date hidden'!X83="x","x",W$2-'Indicator Date hidden'!X83)</f>
        <v>#REF!</v>
      </c>
      <c r="X82" s="140" t="e">
        <f>IF('Indicator Date hidden'!Y83="x","x",X$2-'Indicator Date hidden'!Y83)</f>
        <v>#REF!</v>
      </c>
      <c r="Y82" s="140" t="e">
        <f>IF('Indicator Date hidden'!Z83="x","x",Y$2-'Indicator Date hidden'!Z83)</f>
        <v>#REF!</v>
      </c>
      <c r="Z82" s="140" t="e">
        <f>IF('Indicator Date hidden'!AA83="x","x",Z$2-'Indicator Date hidden'!AA83)</f>
        <v>#REF!</v>
      </c>
      <c r="AA82" s="140" t="e">
        <f>IF('Indicator Date hidden'!AB83="x","x",AA$2-'Indicator Date hidden'!AB83)</f>
        <v>#REF!</v>
      </c>
      <c r="AB82" s="140" t="e">
        <f>IF('Indicator Date hidden'!AC83="x","x",AB$2-'Indicator Date hidden'!AC83)</f>
        <v>#REF!</v>
      </c>
      <c r="AC82" s="140" t="e">
        <f>IF('Indicator Date hidden'!AD83="x","x",AC$2-'Indicator Date hidden'!AD83)</f>
        <v>#REF!</v>
      </c>
      <c r="AD82" s="140" t="e">
        <f>IF('Indicator Date hidden'!AE83="x","x",AD$2-'Indicator Date hidden'!AE83)</f>
        <v>#REF!</v>
      </c>
      <c r="AE82" s="140" t="e">
        <f>IF('Indicator Date hidden'!AF83="x","x",AE$2-'Indicator Date hidden'!AF83)</f>
        <v>#REF!</v>
      </c>
      <c r="AF82" s="140" t="e">
        <f>IF('Indicator Date hidden'!AG83="x","x",AF$2-'Indicator Date hidden'!AG83)</f>
        <v>#REF!</v>
      </c>
      <c r="AG82" s="140" t="e">
        <f>IF('Indicator Date hidden'!AH83="x","x",AG$2-'Indicator Date hidden'!AH83)</f>
        <v>#REF!</v>
      </c>
      <c r="AH82" s="140" t="e">
        <f>IF('Indicator Date hidden'!AI83="x","x",AH$2-'Indicator Date hidden'!AI83)</f>
        <v>#REF!</v>
      </c>
      <c r="AI82" s="140" t="e">
        <f>IF('Indicator Date hidden'!AJ83="x","x",AI$2-'Indicator Date hidden'!AJ83)</f>
        <v>#REF!</v>
      </c>
      <c r="AJ82" s="140" t="e">
        <f>IF('Indicator Date hidden'!AK83="x","x",AJ$2-'Indicator Date hidden'!AK83)</f>
        <v>#REF!</v>
      </c>
      <c r="AK82" s="140" t="e">
        <f>IF('Indicator Date hidden'!AL83="x","x",AK$2-'Indicator Date hidden'!AL83)</f>
        <v>#REF!</v>
      </c>
      <c r="AL82" s="140" t="e">
        <f>IF('Indicator Date hidden'!AM83="x","x",AL$2-'Indicator Date hidden'!AM83)</f>
        <v>#REF!</v>
      </c>
      <c r="AM82" s="140" t="e">
        <f>IF('Indicator Date hidden'!AN83="x","x",AM$2-'Indicator Date hidden'!AN83)</f>
        <v>#REF!</v>
      </c>
      <c r="AN82" s="140" t="e">
        <f>IF('Indicator Date hidden'!AO83="x","x",AN$2-'Indicator Date hidden'!AO83)</f>
        <v>#REF!</v>
      </c>
      <c r="AO82" s="140" t="e">
        <f>IF('Indicator Date hidden'!AP83="x","x",AO$2-'Indicator Date hidden'!AP83)</f>
        <v>#REF!</v>
      </c>
      <c r="AP82" s="140" t="e">
        <f>IF('Indicator Date hidden'!AQ83="x","x",AP$2-'Indicator Date hidden'!AQ83)</f>
        <v>#REF!</v>
      </c>
      <c r="AQ82" s="140" t="e">
        <f>IF('Indicator Date hidden'!AR83="x","x",AQ$2-'Indicator Date hidden'!AR83)</f>
        <v>#REF!</v>
      </c>
      <c r="AR82" s="140" t="e">
        <f>IF('Indicator Date hidden'!AS83="x","x",AR$2-'Indicator Date hidden'!AS83)</f>
        <v>#REF!</v>
      </c>
      <c r="AS82" s="140" t="e">
        <f>IF('Indicator Date hidden'!AT83="x","x",AS$2-'Indicator Date hidden'!AT83)</f>
        <v>#REF!</v>
      </c>
      <c r="AT82" s="140" t="e">
        <f>IF('Indicator Date hidden'!AU83="x","x",AT$2-'Indicator Date hidden'!AU83)</f>
        <v>#REF!</v>
      </c>
      <c r="AU82" s="140" t="e">
        <f>IF('Indicator Date hidden'!AV83="x","x",AU$2-'Indicator Date hidden'!AV83)</f>
        <v>#REF!</v>
      </c>
      <c r="AV82" s="140" t="e">
        <f>IF('Indicator Date hidden'!AW83="x","x",AV$2-'Indicator Date hidden'!AW83)</f>
        <v>#REF!</v>
      </c>
      <c r="AW82" s="140" t="e">
        <f>IF('Indicator Date hidden'!AX83="x","x",AW$2-'Indicator Date hidden'!AX83)</f>
        <v>#REF!</v>
      </c>
      <c r="AX82" s="140" t="e">
        <f>IF('Indicator Date hidden'!AY83="x","x",AX$2-'Indicator Date hidden'!AY83)</f>
        <v>#REF!</v>
      </c>
      <c r="AY82" s="140" t="e">
        <f>IF('Indicator Date hidden'!AZ83="x","x",AY$2-'Indicator Date hidden'!AZ83)</f>
        <v>#REF!</v>
      </c>
      <c r="AZ82" s="140" t="e">
        <f>IF('Indicator Date hidden'!BA83="x","x",AZ$2-'Indicator Date hidden'!BA83)</f>
        <v>#REF!</v>
      </c>
      <c r="BA82" s="140" t="e">
        <f>IF('Indicator Date hidden'!BB83="x","x",BA$2-'Indicator Date hidden'!BB83)</f>
        <v>#REF!</v>
      </c>
      <c r="BB82" s="140" t="e">
        <f>IF('Indicator Date hidden'!BC83="x","x",BB$2-'Indicator Date hidden'!BC83)</f>
        <v>#REF!</v>
      </c>
      <c r="BC82" s="140" t="e">
        <f>IF('Indicator Date hidden'!BD83="x","x",BC$2-'Indicator Date hidden'!BD83)</f>
        <v>#REF!</v>
      </c>
      <c r="BD82" s="140" t="e">
        <f>IF('Indicator Date hidden'!BE83="x","x",BD$2-'Indicator Date hidden'!BE83)</f>
        <v>#REF!</v>
      </c>
      <c r="BE82" s="140" t="e">
        <f>IF('Indicator Date hidden'!BF83="x","x",BE$2-'Indicator Date hidden'!BF83)</f>
        <v>#REF!</v>
      </c>
      <c r="BF82" s="140" t="e">
        <f>IF('Indicator Date hidden'!BG83="x","x",BF$2-'Indicator Date hidden'!BG83)</f>
        <v>#REF!</v>
      </c>
      <c r="BG82" s="140" t="e">
        <f>IF('Indicator Date hidden'!BH83="x","x",BG$2-'Indicator Date hidden'!BH83)</f>
        <v>#REF!</v>
      </c>
      <c r="BH82" s="140" t="e">
        <f>IF('Indicator Date hidden'!BI83="x","x",BH$2-'Indicator Date hidden'!BI83)</f>
        <v>#REF!</v>
      </c>
      <c r="BI82" s="140" t="e">
        <f>IF('Indicator Date hidden'!BJ83="x","x",BI$2-'Indicator Date hidden'!BJ83)</f>
        <v>#REF!</v>
      </c>
      <c r="BJ82" s="140" t="e">
        <f>IF('Indicator Date hidden'!BK83="x","x",BJ$2-'Indicator Date hidden'!BK83)</f>
        <v>#REF!</v>
      </c>
      <c r="BK82" s="140" t="e">
        <f>IF('Indicator Date hidden'!BL83="x","x",BK$2-'Indicator Date hidden'!BL83)</f>
        <v>#REF!</v>
      </c>
      <c r="BL82" s="140" t="e">
        <f>IF('Indicator Date hidden'!BM83="x","x",BL$2-'Indicator Date hidden'!BM83)</f>
        <v>#REF!</v>
      </c>
      <c r="BM82" s="140" t="e">
        <f>IF('Indicator Date hidden'!BN83="x","x",BM$2-'Indicator Date hidden'!BN83)</f>
        <v>#REF!</v>
      </c>
      <c r="BN82" s="140" t="e">
        <f>IF('Indicator Date hidden'!BO83="x","x",BN$2-'Indicator Date hidden'!BO83)</f>
        <v>#REF!</v>
      </c>
      <c r="BO82" s="140" t="e">
        <f>IF('Indicator Date hidden'!BP83="x","x",BO$2-'Indicator Date hidden'!BP83)</f>
        <v>#REF!</v>
      </c>
      <c r="BP82" s="140" t="e">
        <f>IF('Indicator Date hidden'!BQ83="x","x",BP$2-'Indicator Date hidden'!BQ83)</f>
        <v>#REF!</v>
      </c>
      <c r="BQ82" s="140" t="e">
        <f>IF('Indicator Date hidden'!BR83="x","x",BQ$2-'Indicator Date hidden'!BR83)</f>
        <v>#REF!</v>
      </c>
      <c r="BR82" s="140" t="e">
        <f>IF('Indicator Date hidden'!BS83="x","x",BR$2-'Indicator Date hidden'!BS83)</f>
        <v>#REF!</v>
      </c>
      <c r="BS82" s="140" t="e">
        <f>IF('Indicator Date hidden'!BT83="x","x",BS$2-'Indicator Date hidden'!BT83)</f>
        <v>#REF!</v>
      </c>
      <c r="BT82" s="140" t="e">
        <f>IF('Indicator Date hidden'!BU83="x","x",BT$2-'Indicator Date hidden'!BU83)</f>
        <v>#REF!</v>
      </c>
      <c r="BU82" s="140" t="e">
        <f>IF('Indicator Date hidden'!BV83="x","x",BU$2-'Indicator Date hidden'!BV83)</f>
        <v>#REF!</v>
      </c>
      <c r="BV82" s="140" t="e">
        <f>IF('Indicator Date hidden'!BW83="x","x",BV$2-'Indicator Date hidden'!BW83)</f>
        <v>#REF!</v>
      </c>
      <c r="BW82" s="140" t="e">
        <f>IF('Indicator Date hidden'!BX83="x","x",BW$2-'Indicator Date hidden'!BX83)</f>
        <v>#REF!</v>
      </c>
      <c r="BX82" s="140" t="e">
        <f>IF('Indicator Date hidden'!BY83="x","x",BX$2-'Indicator Date hidden'!BY83)</f>
        <v>#REF!</v>
      </c>
      <c r="BY82" s="5" t="e">
        <f t="shared" si="10"/>
        <v>#REF!</v>
      </c>
      <c r="BZ82" s="141" t="e">
        <f t="shared" si="11"/>
        <v>#REF!</v>
      </c>
      <c r="CA82" s="5">
        <f t="shared" si="12"/>
        <v>0</v>
      </c>
      <c r="CB82" s="141" t="e">
        <f t="shared" si="13"/>
        <v>#REF!</v>
      </c>
      <c r="CC82" s="144" t="e">
        <f t="shared" si="14"/>
        <v>#REF!</v>
      </c>
    </row>
    <row r="83" spans="1:81" x14ac:dyDescent="0.3">
      <c r="A83" t="s">
        <v>150</v>
      </c>
      <c r="B83" s="140" t="e">
        <f>IF('Indicator Date hidden'!C84="x","x",B$2-'Indicator Date hidden'!C84)</f>
        <v>#REF!</v>
      </c>
      <c r="C83" s="140" t="e">
        <f>IF('Indicator Date hidden'!D84="x","x",C$2-'Indicator Date hidden'!D84)</f>
        <v>#REF!</v>
      </c>
      <c r="D83" s="140" t="e">
        <f>IF('Indicator Date hidden'!E84="x","x",D$2-'Indicator Date hidden'!E84)</f>
        <v>#REF!</v>
      </c>
      <c r="E83" s="140" t="e">
        <f>IF('Indicator Date hidden'!F84="x","x",E$2-'Indicator Date hidden'!F84)</f>
        <v>#REF!</v>
      </c>
      <c r="F83" s="140" t="e">
        <f>IF('Indicator Date hidden'!G84="x","x",F$2-'Indicator Date hidden'!G84)</f>
        <v>#REF!</v>
      </c>
      <c r="G83" s="140" t="e">
        <f>IF('Indicator Date hidden'!H84="x","x",G$2-'Indicator Date hidden'!H84)</f>
        <v>#REF!</v>
      </c>
      <c r="H83" s="140" t="e">
        <f>IF('Indicator Date hidden'!I84="x","x",H$2-'Indicator Date hidden'!I84)</f>
        <v>#REF!</v>
      </c>
      <c r="I83" s="140" t="e">
        <f>IF('Indicator Date hidden'!J84="x","x",I$2-'Indicator Date hidden'!J84)</f>
        <v>#REF!</v>
      </c>
      <c r="J83" s="140" t="e">
        <f>IF('Indicator Date hidden'!K84="x","x",J$2-'Indicator Date hidden'!K84)</f>
        <v>#REF!</v>
      </c>
      <c r="K83" s="140" t="e">
        <f>IF('Indicator Date hidden'!L84="x","x",K$2-'Indicator Date hidden'!L84)</f>
        <v>#REF!</v>
      </c>
      <c r="L83" s="140" t="e">
        <f>IF('Indicator Date hidden'!M84="x","x",L$2-'Indicator Date hidden'!M84)</f>
        <v>#REF!</v>
      </c>
      <c r="M83" s="140" t="e">
        <f>IF('Indicator Date hidden'!N84="x","x",M$2-'Indicator Date hidden'!N84)</f>
        <v>#REF!</v>
      </c>
      <c r="N83" s="140" t="e">
        <f>IF('Indicator Date hidden'!O84="x","x",N$2-'Indicator Date hidden'!O84)</f>
        <v>#REF!</v>
      </c>
      <c r="O83" s="140" t="e">
        <f>IF('Indicator Date hidden'!P84="x","x",O$2-'Indicator Date hidden'!P84)</f>
        <v>#REF!</v>
      </c>
      <c r="P83" s="140" t="e">
        <f>IF('Indicator Date hidden'!Q84="x","x",P$2-'Indicator Date hidden'!Q84)</f>
        <v>#REF!</v>
      </c>
      <c r="Q83" s="140" t="e">
        <f>IF('Indicator Date hidden'!R84="x","x",Q$2-'Indicator Date hidden'!R84)</f>
        <v>#REF!</v>
      </c>
      <c r="R83" s="140" t="e">
        <f>IF('Indicator Date hidden'!S84="x","x",R$2-'Indicator Date hidden'!S84)</f>
        <v>#REF!</v>
      </c>
      <c r="S83" s="140" t="e">
        <f>IF('Indicator Date hidden'!T84="x","x",S$2-'Indicator Date hidden'!T84)</f>
        <v>#REF!</v>
      </c>
      <c r="T83" s="140" t="e">
        <f>IF('Indicator Date hidden'!U84="x","x",T$2-'Indicator Date hidden'!U84)</f>
        <v>#REF!</v>
      </c>
      <c r="U83" s="140" t="e">
        <f>IF('Indicator Date hidden'!V84="x","x",U$2-'Indicator Date hidden'!V84)</f>
        <v>#REF!</v>
      </c>
      <c r="V83" s="140" t="e">
        <f>IF('Indicator Date hidden'!W84="x","x",V$2-'Indicator Date hidden'!W84)</f>
        <v>#REF!</v>
      </c>
      <c r="W83" s="140" t="e">
        <f>IF('Indicator Date hidden'!X84="x","x",W$2-'Indicator Date hidden'!X84)</f>
        <v>#REF!</v>
      </c>
      <c r="X83" s="140" t="e">
        <f>IF('Indicator Date hidden'!Y84="x","x",X$2-'Indicator Date hidden'!Y84)</f>
        <v>#REF!</v>
      </c>
      <c r="Y83" s="140" t="e">
        <f>IF('Indicator Date hidden'!Z84="x","x",Y$2-'Indicator Date hidden'!Z84)</f>
        <v>#REF!</v>
      </c>
      <c r="Z83" s="140" t="e">
        <f>IF('Indicator Date hidden'!AA84="x","x",Z$2-'Indicator Date hidden'!AA84)</f>
        <v>#REF!</v>
      </c>
      <c r="AA83" s="140" t="e">
        <f>IF('Indicator Date hidden'!AB84="x","x",AA$2-'Indicator Date hidden'!AB84)</f>
        <v>#REF!</v>
      </c>
      <c r="AB83" s="140" t="e">
        <f>IF('Indicator Date hidden'!AC84="x","x",AB$2-'Indicator Date hidden'!AC84)</f>
        <v>#REF!</v>
      </c>
      <c r="AC83" s="140" t="e">
        <f>IF('Indicator Date hidden'!AD84="x","x",AC$2-'Indicator Date hidden'!AD84)</f>
        <v>#REF!</v>
      </c>
      <c r="AD83" s="140" t="e">
        <f>IF('Indicator Date hidden'!AE84="x","x",AD$2-'Indicator Date hidden'!AE84)</f>
        <v>#REF!</v>
      </c>
      <c r="AE83" s="140" t="e">
        <f>IF('Indicator Date hidden'!AF84="x","x",AE$2-'Indicator Date hidden'!AF84)</f>
        <v>#REF!</v>
      </c>
      <c r="AF83" s="140" t="e">
        <f>IF('Indicator Date hidden'!AG84="x","x",AF$2-'Indicator Date hidden'!AG84)</f>
        <v>#REF!</v>
      </c>
      <c r="AG83" s="140" t="e">
        <f>IF('Indicator Date hidden'!AH84="x","x",AG$2-'Indicator Date hidden'!AH84)</f>
        <v>#REF!</v>
      </c>
      <c r="AH83" s="140" t="e">
        <f>IF('Indicator Date hidden'!AI84="x","x",AH$2-'Indicator Date hidden'!AI84)</f>
        <v>#REF!</v>
      </c>
      <c r="AI83" s="140" t="e">
        <f>IF('Indicator Date hidden'!AJ84="x","x",AI$2-'Indicator Date hidden'!AJ84)</f>
        <v>#REF!</v>
      </c>
      <c r="AJ83" s="140" t="e">
        <f>IF('Indicator Date hidden'!AK84="x","x",AJ$2-'Indicator Date hidden'!AK84)</f>
        <v>#REF!</v>
      </c>
      <c r="AK83" s="140" t="e">
        <f>IF('Indicator Date hidden'!AL84="x","x",AK$2-'Indicator Date hidden'!AL84)</f>
        <v>#REF!</v>
      </c>
      <c r="AL83" s="140" t="e">
        <f>IF('Indicator Date hidden'!AM84="x","x",AL$2-'Indicator Date hidden'!AM84)</f>
        <v>#REF!</v>
      </c>
      <c r="AM83" s="140" t="e">
        <f>IF('Indicator Date hidden'!AN84="x","x",AM$2-'Indicator Date hidden'!AN84)</f>
        <v>#REF!</v>
      </c>
      <c r="AN83" s="140" t="e">
        <f>IF('Indicator Date hidden'!AO84="x","x",AN$2-'Indicator Date hidden'!AO84)</f>
        <v>#REF!</v>
      </c>
      <c r="AO83" s="140" t="e">
        <f>IF('Indicator Date hidden'!AP84="x","x",AO$2-'Indicator Date hidden'!AP84)</f>
        <v>#REF!</v>
      </c>
      <c r="AP83" s="140" t="e">
        <f>IF('Indicator Date hidden'!AQ84="x","x",AP$2-'Indicator Date hidden'!AQ84)</f>
        <v>#REF!</v>
      </c>
      <c r="AQ83" s="140" t="e">
        <f>IF('Indicator Date hidden'!AR84="x","x",AQ$2-'Indicator Date hidden'!AR84)</f>
        <v>#REF!</v>
      </c>
      <c r="AR83" s="140" t="e">
        <f>IF('Indicator Date hidden'!AS84="x","x",AR$2-'Indicator Date hidden'!AS84)</f>
        <v>#REF!</v>
      </c>
      <c r="AS83" s="140" t="e">
        <f>IF('Indicator Date hidden'!AT84="x","x",AS$2-'Indicator Date hidden'!AT84)</f>
        <v>#REF!</v>
      </c>
      <c r="AT83" s="140" t="e">
        <f>IF('Indicator Date hidden'!AU84="x","x",AT$2-'Indicator Date hidden'!AU84)</f>
        <v>#REF!</v>
      </c>
      <c r="AU83" s="140" t="e">
        <f>IF('Indicator Date hidden'!AV84="x","x",AU$2-'Indicator Date hidden'!AV84)</f>
        <v>#REF!</v>
      </c>
      <c r="AV83" s="140" t="e">
        <f>IF('Indicator Date hidden'!AW84="x","x",AV$2-'Indicator Date hidden'!AW84)</f>
        <v>#REF!</v>
      </c>
      <c r="AW83" s="140" t="e">
        <f>IF('Indicator Date hidden'!AX84="x","x",AW$2-'Indicator Date hidden'!AX84)</f>
        <v>#REF!</v>
      </c>
      <c r="AX83" s="140" t="e">
        <f>IF('Indicator Date hidden'!AY84="x","x",AX$2-'Indicator Date hidden'!AY84)</f>
        <v>#REF!</v>
      </c>
      <c r="AY83" s="140" t="e">
        <f>IF('Indicator Date hidden'!AZ84="x","x",AY$2-'Indicator Date hidden'!AZ84)</f>
        <v>#REF!</v>
      </c>
      <c r="AZ83" s="140" t="e">
        <f>IF('Indicator Date hidden'!BA84="x","x",AZ$2-'Indicator Date hidden'!BA84)</f>
        <v>#REF!</v>
      </c>
      <c r="BA83" s="140" t="e">
        <f>IF('Indicator Date hidden'!BB84="x","x",BA$2-'Indicator Date hidden'!BB84)</f>
        <v>#REF!</v>
      </c>
      <c r="BB83" s="140" t="e">
        <f>IF('Indicator Date hidden'!BC84="x","x",BB$2-'Indicator Date hidden'!BC84)</f>
        <v>#REF!</v>
      </c>
      <c r="BC83" s="140" t="e">
        <f>IF('Indicator Date hidden'!BD84="x","x",BC$2-'Indicator Date hidden'!BD84)</f>
        <v>#REF!</v>
      </c>
      <c r="BD83" s="140" t="e">
        <f>IF('Indicator Date hidden'!BE84="x","x",BD$2-'Indicator Date hidden'!BE84)</f>
        <v>#REF!</v>
      </c>
      <c r="BE83" s="140" t="e">
        <f>IF('Indicator Date hidden'!BF84="x","x",BE$2-'Indicator Date hidden'!BF84)</f>
        <v>#REF!</v>
      </c>
      <c r="BF83" s="140" t="e">
        <f>IF('Indicator Date hidden'!BG84="x","x",BF$2-'Indicator Date hidden'!BG84)</f>
        <v>#REF!</v>
      </c>
      <c r="BG83" s="140" t="e">
        <f>IF('Indicator Date hidden'!BH84="x","x",BG$2-'Indicator Date hidden'!BH84)</f>
        <v>#REF!</v>
      </c>
      <c r="BH83" s="140" t="e">
        <f>IF('Indicator Date hidden'!BI84="x","x",BH$2-'Indicator Date hidden'!BI84)</f>
        <v>#REF!</v>
      </c>
      <c r="BI83" s="140" t="e">
        <f>IF('Indicator Date hidden'!BJ84="x","x",BI$2-'Indicator Date hidden'!BJ84)</f>
        <v>#REF!</v>
      </c>
      <c r="BJ83" s="140" t="e">
        <f>IF('Indicator Date hidden'!BK84="x","x",BJ$2-'Indicator Date hidden'!BK84)</f>
        <v>#REF!</v>
      </c>
      <c r="BK83" s="140" t="e">
        <f>IF('Indicator Date hidden'!BL84="x","x",BK$2-'Indicator Date hidden'!BL84)</f>
        <v>#REF!</v>
      </c>
      <c r="BL83" s="140" t="e">
        <f>IF('Indicator Date hidden'!BM84="x","x",BL$2-'Indicator Date hidden'!BM84)</f>
        <v>#REF!</v>
      </c>
      <c r="BM83" s="140" t="e">
        <f>IF('Indicator Date hidden'!BN84="x","x",BM$2-'Indicator Date hidden'!BN84)</f>
        <v>#REF!</v>
      </c>
      <c r="BN83" s="140" t="e">
        <f>IF('Indicator Date hidden'!BO84="x","x",BN$2-'Indicator Date hidden'!BO84)</f>
        <v>#REF!</v>
      </c>
      <c r="BO83" s="140" t="e">
        <f>IF('Indicator Date hidden'!BP84="x","x",BO$2-'Indicator Date hidden'!BP84)</f>
        <v>#REF!</v>
      </c>
      <c r="BP83" s="140" t="e">
        <f>IF('Indicator Date hidden'!BQ84="x","x",BP$2-'Indicator Date hidden'!BQ84)</f>
        <v>#REF!</v>
      </c>
      <c r="BQ83" s="140" t="e">
        <f>IF('Indicator Date hidden'!BR84="x","x",BQ$2-'Indicator Date hidden'!BR84)</f>
        <v>#REF!</v>
      </c>
      <c r="BR83" s="140" t="e">
        <f>IF('Indicator Date hidden'!BS84="x","x",BR$2-'Indicator Date hidden'!BS84)</f>
        <v>#REF!</v>
      </c>
      <c r="BS83" s="140" t="e">
        <f>IF('Indicator Date hidden'!BT84="x","x",BS$2-'Indicator Date hidden'!BT84)</f>
        <v>#REF!</v>
      </c>
      <c r="BT83" s="140" t="e">
        <f>IF('Indicator Date hidden'!BU84="x","x",BT$2-'Indicator Date hidden'!BU84)</f>
        <v>#REF!</v>
      </c>
      <c r="BU83" s="140" t="e">
        <f>IF('Indicator Date hidden'!BV84="x","x",BU$2-'Indicator Date hidden'!BV84)</f>
        <v>#REF!</v>
      </c>
      <c r="BV83" s="140" t="e">
        <f>IF('Indicator Date hidden'!BW84="x","x",BV$2-'Indicator Date hidden'!BW84)</f>
        <v>#REF!</v>
      </c>
      <c r="BW83" s="140" t="e">
        <f>IF('Indicator Date hidden'!BX84="x","x",BW$2-'Indicator Date hidden'!BX84)</f>
        <v>#REF!</v>
      </c>
      <c r="BX83" s="140" t="e">
        <f>IF('Indicator Date hidden'!BY84="x","x",BX$2-'Indicator Date hidden'!BY84)</f>
        <v>#REF!</v>
      </c>
      <c r="BY83" s="5" t="e">
        <f t="shared" si="10"/>
        <v>#REF!</v>
      </c>
      <c r="BZ83" s="141" t="e">
        <f t="shared" si="11"/>
        <v>#REF!</v>
      </c>
      <c r="CA83" s="5">
        <f t="shared" si="12"/>
        <v>0</v>
      </c>
      <c r="CB83" s="141" t="e">
        <f t="shared" si="13"/>
        <v>#REF!</v>
      </c>
      <c r="CC83" s="144" t="e">
        <f t="shared" si="14"/>
        <v>#REF!</v>
      </c>
    </row>
    <row r="84" spans="1:81" x14ac:dyDescent="0.3">
      <c r="A84" t="s">
        <v>152</v>
      </c>
      <c r="B84" s="140" t="e">
        <f>IF('Indicator Date hidden'!C85="x","x",B$2-'Indicator Date hidden'!C85)</f>
        <v>#REF!</v>
      </c>
      <c r="C84" s="140" t="e">
        <f>IF('Indicator Date hidden'!D85="x","x",C$2-'Indicator Date hidden'!D85)</f>
        <v>#REF!</v>
      </c>
      <c r="D84" s="140" t="e">
        <f>IF('Indicator Date hidden'!E85="x","x",D$2-'Indicator Date hidden'!E85)</f>
        <v>#REF!</v>
      </c>
      <c r="E84" s="140" t="e">
        <f>IF('Indicator Date hidden'!F85="x","x",E$2-'Indicator Date hidden'!F85)</f>
        <v>#REF!</v>
      </c>
      <c r="F84" s="140" t="e">
        <f>IF('Indicator Date hidden'!G85="x","x",F$2-'Indicator Date hidden'!G85)</f>
        <v>#REF!</v>
      </c>
      <c r="G84" s="140" t="e">
        <f>IF('Indicator Date hidden'!H85="x","x",G$2-'Indicator Date hidden'!H85)</f>
        <v>#REF!</v>
      </c>
      <c r="H84" s="140" t="e">
        <f>IF('Indicator Date hidden'!I85="x","x",H$2-'Indicator Date hidden'!I85)</f>
        <v>#REF!</v>
      </c>
      <c r="I84" s="140" t="e">
        <f>IF('Indicator Date hidden'!J85="x","x",I$2-'Indicator Date hidden'!J85)</f>
        <v>#REF!</v>
      </c>
      <c r="J84" s="140" t="e">
        <f>IF('Indicator Date hidden'!K85="x","x",J$2-'Indicator Date hidden'!K85)</f>
        <v>#REF!</v>
      </c>
      <c r="K84" s="140" t="e">
        <f>IF('Indicator Date hidden'!L85="x","x",K$2-'Indicator Date hidden'!L85)</f>
        <v>#REF!</v>
      </c>
      <c r="L84" s="140" t="e">
        <f>IF('Indicator Date hidden'!M85="x","x",L$2-'Indicator Date hidden'!M85)</f>
        <v>#REF!</v>
      </c>
      <c r="M84" s="140" t="e">
        <f>IF('Indicator Date hidden'!N85="x","x",M$2-'Indicator Date hidden'!N85)</f>
        <v>#REF!</v>
      </c>
      <c r="N84" s="140" t="e">
        <f>IF('Indicator Date hidden'!O85="x","x",N$2-'Indicator Date hidden'!O85)</f>
        <v>#REF!</v>
      </c>
      <c r="O84" s="140" t="e">
        <f>IF('Indicator Date hidden'!P85="x","x",O$2-'Indicator Date hidden'!P85)</f>
        <v>#REF!</v>
      </c>
      <c r="P84" s="140" t="e">
        <f>IF('Indicator Date hidden'!Q85="x","x",P$2-'Indicator Date hidden'!Q85)</f>
        <v>#REF!</v>
      </c>
      <c r="Q84" s="140" t="e">
        <f>IF('Indicator Date hidden'!R85="x","x",Q$2-'Indicator Date hidden'!R85)</f>
        <v>#REF!</v>
      </c>
      <c r="R84" s="140" t="e">
        <f>IF('Indicator Date hidden'!S85="x","x",R$2-'Indicator Date hidden'!S85)</f>
        <v>#REF!</v>
      </c>
      <c r="S84" s="140" t="e">
        <f>IF('Indicator Date hidden'!T85="x","x",S$2-'Indicator Date hidden'!T85)</f>
        <v>#REF!</v>
      </c>
      <c r="T84" s="140" t="e">
        <f>IF('Indicator Date hidden'!U85="x","x",T$2-'Indicator Date hidden'!U85)</f>
        <v>#REF!</v>
      </c>
      <c r="U84" s="140" t="e">
        <f>IF('Indicator Date hidden'!V85="x","x",U$2-'Indicator Date hidden'!V85)</f>
        <v>#REF!</v>
      </c>
      <c r="V84" s="140" t="e">
        <f>IF('Indicator Date hidden'!W85="x","x",V$2-'Indicator Date hidden'!W85)</f>
        <v>#REF!</v>
      </c>
      <c r="W84" s="140" t="e">
        <f>IF('Indicator Date hidden'!X85="x","x",W$2-'Indicator Date hidden'!X85)</f>
        <v>#REF!</v>
      </c>
      <c r="X84" s="140" t="e">
        <f>IF('Indicator Date hidden'!Y85="x","x",X$2-'Indicator Date hidden'!Y85)</f>
        <v>#REF!</v>
      </c>
      <c r="Y84" s="140" t="e">
        <f>IF('Indicator Date hidden'!Z85="x","x",Y$2-'Indicator Date hidden'!Z85)</f>
        <v>#REF!</v>
      </c>
      <c r="Z84" s="140" t="e">
        <f>IF('Indicator Date hidden'!AA85="x","x",Z$2-'Indicator Date hidden'!AA85)</f>
        <v>#REF!</v>
      </c>
      <c r="AA84" s="140" t="e">
        <f>IF('Indicator Date hidden'!AB85="x","x",AA$2-'Indicator Date hidden'!AB85)</f>
        <v>#REF!</v>
      </c>
      <c r="AB84" s="140" t="e">
        <f>IF('Indicator Date hidden'!AC85="x","x",AB$2-'Indicator Date hidden'!AC85)</f>
        <v>#REF!</v>
      </c>
      <c r="AC84" s="140" t="e">
        <f>IF('Indicator Date hidden'!AD85="x","x",AC$2-'Indicator Date hidden'!AD85)</f>
        <v>#REF!</v>
      </c>
      <c r="AD84" s="140" t="e">
        <f>IF('Indicator Date hidden'!AE85="x","x",AD$2-'Indicator Date hidden'!AE85)</f>
        <v>#REF!</v>
      </c>
      <c r="AE84" s="140" t="e">
        <f>IF('Indicator Date hidden'!AF85="x","x",AE$2-'Indicator Date hidden'!AF85)</f>
        <v>#REF!</v>
      </c>
      <c r="AF84" s="140" t="e">
        <f>IF('Indicator Date hidden'!AG85="x","x",AF$2-'Indicator Date hidden'!AG85)</f>
        <v>#REF!</v>
      </c>
      <c r="AG84" s="140" t="e">
        <f>IF('Indicator Date hidden'!AH85="x","x",AG$2-'Indicator Date hidden'!AH85)</f>
        <v>#REF!</v>
      </c>
      <c r="AH84" s="140" t="e">
        <f>IF('Indicator Date hidden'!AI85="x","x",AH$2-'Indicator Date hidden'!AI85)</f>
        <v>#REF!</v>
      </c>
      <c r="AI84" s="140" t="e">
        <f>IF('Indicator Date hidden'!AJ85="x","x",AI$2-'Indicator Date hidden'!AJ85)</f>
        <v>#REF!</v>
      </c>
      <c r="AJ84" s="140" t="e">
        <f>IF('Indicator Date hidden'!AK85="x","x",AJ$2-'Indicator Date hidden'!AK85)</f>
        <v>#REF!</v>
      </c>
      <c r="AK84" s="140" t="e">
        <f>IF('Indicator Date hidden'!AL85="x","x",AK$2-'Indicator Date hidden'!AL85)</f>
        <v>#REF!</v>
      </c>
      <c r="AL84" s="140" t="e">
        <f>IF('Indicator Date hidden'!AM85="x","x",AL$2-'Indicator Date hidden'!AM85)</f>
        <v>#REF!</v>
      </c>
      <c r="AM84" s="140" t="e">
        <f>IF('Indicator Date hidden'!AN85="x","x",AM$2-'Indicator Date hidden'!AN85)</f>
        <v>#REF!</v>
      </c>
      <c r="AN84" s="140" t="e">
        <f>IF('Indicator Date hidden'!AO85="x","x",AN$2-'Indicator Date hidden'!AO85)</f>
        <v>#REF!</v>
      </c>
      <c r="AO84" s="140" t="e">
        <f>IF('Indicator Date hidden'!AP85="x","x",AO$2-'Indicator Date hidden'!AP85)</f>
        <v>#REF!</v>
      </c>
      <c r="AP84" s="140" t="e">
        <f>IF('Indicator Date hidden'!AQ85="x","x",AP$2-'Indicator Date hidden'!AQ85)</f>
        <v>#REF!</v>
      </c>
      <c r="AQ84" s="140" t="e">
        <f>IF('Indicator Date hidden'!AR85="x","x",AQ$2-'Indicator Date hidden'!AR85)</f>
        <v>#REF!</v>
      </c>
      <c r="AR84" s="140" t="e">
        <f>IF('Indicator Date hidden'!AS85="x","x",AR$2-'Indicator Date hidden'!AS85)</f>
        <v>#REF!</v>
      </c>
      <c r="AS84" s="140" t="e">
        <f>IF('Indicator Date hidden'!AT85="x","x",AS$2-'Indicator Date hidden'!AT85)</f>
        <v>#REF!</v>
      </c>
      <c r="AT84" s="140" t="e">
        <f>IF('Indicator Date hidden'!AU85="x","x",AT$2-'Indicator Date hidden'!AU85)</f>
        <v>#REF!</v>
      </c>
      <c r="AU84" s="140" t="e">
        <f>IF('Indicator Date hidden'!AV85="x","x",AU$2-'Indicator Date hidden'!AV85)</f>
        <v>#REF!</v>
      </c>
      <c r="AV84" s="140" t="e">
        <f>IF('Indicator Date hidden'!AW85="x","x",AV$2-'Indicator Date hidden'!AW85)</f>
        <v>#REF!</v>
      </c>
      <c r="AW84" s="140" t="e">
        <f>IF('Indicator Date hidden'!AX85="x","x",AW$2-'Indicator Date hidden'!AX85)</f>
        <v>#REF!</v>
      </c>
      <c r="AX84" s="140" t="e">
        <f>IF('Indicator Date hidden'!AY85="x","x",AX$2-'Indicator Date hidden'!AY85)</f>
        <v>#REF!</v>
      </c>
      <c r="AY84" s="140" t="e">
        <f>IF('Indicator Date hidden'!AZ85="x","x",AY$2-'Indicator Date hidden'!AZ85)</f>
        <v>#REF!</v>
      </c>
      <c r="AZ84" s="140" t="e">
        <f>IF('Indicator Date hidden'!BA85="x","x",AZ$2-'Indicator Date hidden'!BA85)</f>
        <v>#REF!</v>
      </c>
      <c r="BA84" s="140" t="e">
        <f>IF('Indicator Date hidden'!BB85="x","x",BA$2-'Indicator Date hidden'!BB85)</f>
        <v>#REF!</v>
      </c>
      <c r="BB84" s="140" t="e">
        <f>IF('Indicator Date hidden'!BC85="x","x",BB$2-'Indicator Date hidden'!BC85)</f>
        <v>#REF!</v>
      </c>
      <c r="BC84" s="140" t="e">
        <f>IF('Indicator Date hidden'!BD85="x","x",BC$2-'Indicator Date hidden'!BD85)</f>
        <v>#REF!</v>
      </c>
      <c r="BD84" s="140" t="e">
        <f>IF('Indicator Date hidden'!BE85="x","x",BD$2-'Indicator Date hidden'!BE85)</f>
        <v>#REF!</v>
      </c>
      <c r="BE84" s="140" t="e">
        <f>IF('Indicator Date hidden'!BF85="x","x",BE$2-'Indicator Date hidden'!BF85)</f>
        <v>#REF!</v>
      </c>
      <c r="BF84" s="140" t="e">
        <f>IF('Indicator Date hidden'!BG85="x","x",BF$2-'Indicator Date hidden'!BG85)</f>
        <v>#REF!</v>
      </c>
      <c r="BG84" s="140" t="e">
        <f>IF('Indicator Date hidden'!BH85="x","x",BG$2-'Indicator Date hidden'!BH85)</f>
        <v>#REF!</v>
      </c>
      <c r="BH84" s="140" t="e">
        <f>IF('Indicator Date hidden'!BI85="x","x",BH$2-'Indicator Date hidden'!BI85)</f>
        <v>#REF!</v>
      </c>
      <c r="BI84" s="140" t="e">
        <f>IF('Indicator Date hidden'!BJ85="x","x",BI$2-'Indicator Date hidden'!BJ85)</f>
        <v>#REF!</v>
      </c>
      <c r="BJ84" s="140" t="e">
        <f>IF('Indicator Date hidden'!BK85="x","x",BJ$2-'Indicator Date hidden'!BK85)</f>
        <v>#REF!</v>
      </c>
      <c r="BK84" s="140" t="e">
        <f>IF('Indicator Date hidden'!BL85="x","x",BK$2-'Indicator Date hidden'!BL85)</f>
        <v>#REF!</v>
      </c>
      <c r="BL84" s="140" t="e">
        <f>IF('Indicator Date hidden'!BM85="x","x",BL$2-'Indicator Date hidden'!BM85)</f>
        <v>#REF!</v>
      </c>
      <c r="BM84" s="140" t="e">
        <f>IF('Indicator Date hidden'!BN85="x","x",BM$2-'Indicator Date hidden'!BN85)</f>
        <v>#REF!</v>
      </c>
      <c r="BN84" s="140" t="e">
        <f>IF('Indicator Date hidden'!BO85="x","x",BN$2-'Indicator Date hidden'!BO85)</f>
        <v>#REF!</v>
      </c>
      <c r="BO84" s="140" t="e">
        <f>IF('Indicator Date hidden'!BP85="x","x",BO$2-'Indicator Date hidden'!BP85)</f>
        <v>#REF!</v>
      </c>
      <c r="BP84" s="140" t="e">
        <f>IF('Indicator Date hidden'!BQ85="x","x",BP$2-'Indicator Date hidden'!BQ85)</f>
        <v>#REF!</v>
      </c>
      <c r="BQ84" s="140" t="e">
        <f>IF('Indicator Date hidden'!BR85="x","x",BQ$2-'Indicator Date hidden'!BR85)</f>
        <v>#REF!</v>
      </c>
      <c r="BR84" s="140" t="e">
        <f>IF('Indicator Date hidden'!BS85="x","x",BR$2-'Indicator Date hidden'!BS85)</f>
        <v>#REF!</v>
      </c>
      <c r="BS84" s="140" t="e">
        <f>IF('Indicator Date hidden'!BT85="x","x",BS$2-'Indicator Date hidden'!BT85)</f>
        <v>#REF!</v>
      </c>
      <c r="BT84" s="140" t="e">
        <f>IF('Indicator Date hidden'!BU85="x","x",BT$2-'Indicator Date hidden'!BU85)</f>
        <v>#REF!</v>
      </c>
      <c r="BU84" s="140" t="e">
        <f>IF('Indicator Date hidden'!BV85="x","x",BU$2-'Indicator Date hidden'!BV85)</f>
        <v>#REF!</v>
      </c>
      <c r="BV84" s="140" t="e">
        <f>IF('Indicator Date hidden'!BW85="x","x",BV$2-'Indicator Date hidden'!BW85)</f>
        <v>#REF!</v>
      </c>
      <c r="BW84" s="140" t="e">
        <f>IF('Indicator Date hidden'!BX85="x","x",BW$2-'Indicator Date hidden'!BX85)</f>
        <v>#REF!</v>
      </c>
      <c r="BX84" s="140" t="e">
        <f>IF('Indicator Date hidden'!BY85="x","x",BX$2-'Indicator Date hidden'!BY85)</f>
        <v>#REF!</v>
      </c>
      <c r="BY84" s="5" t="e">
        <f t="shared" si="10"/>
        <v>#REF!</v>
      </c>
      <c r="BZ84" s="141" t="e">
        <f t="shared" si="11"/>
        <v>#REF!</v>
      </c>
      <c r="CA84" s="5">
        <f t="shared" si="12"/>
        <v>0</v>
      </c>
      <c r="CB84" s="141" t="e">
        <f t="shared" si="13"/>
        <v>#REF!</v>
      </c>
      <c r="CC84" s="144" t="e">
        <f t="shared" si="14"/>
        <v>#REF!</v>
      </c>
    </row>
    <row r="85" spans="1:81" x14ac:dyDescent="0.3">
      <c r="A85" t="s">
        <v>154</v>
      </c>
      <c r="B85" s="140" t="e">
        <f>IF('Indicator Date hidden'!C86="x","x",B$2-'Indicator Date hidden'!C86)</f>
        <v>#REF!</v>
      </c>
      <c r="C85" s="140" t="e">
        <f>IF('Indicator Date hidden'!D86="x","x",C$2-'Indicator Date hidden'!D86)</f>
        <v>#REF!</v>
      </c>
      <c r="D85" s="140" t="e">
        <f>IF('Indicator Date hidden'!E86="x","x",D$2-'Indicator Date hidden'!E86)</f>
        <v>#REF!</v>
      </c>
      <c r="E85" s="140" t="e">
        <f>IF('Indicator Date hidden'!F86="x","x",E$2-'Indicator Date hidden'!F86)</f>
        <v>#REF!</v>
      </c>
      <c r="F85" s="140" t="e">
        <f>IF('Indicator Date hidden'!G86="x","x",F$2-'Indicator Date hidden'!G86)</f>
        <v>#REF!</v>
      </c>
      <c r="G85" s="140" t="e">
        <f>IF('Indicator Date hidden'!H86="x","x",G$2-'Indicator Date hidden'!H86)</f>
        <v>#REF!</v>
      </c>
      <c r="H85" s="140" t="e">
        <f>IF('Indicator Date hidden'!I86="x","x",H$2-'Indicator Date hidden'!I86)</f>
        <v>#REF!</v>
      </c>
      <c r="I85" s="140" t="e">
        <f>IF('Indicator Date hidden'!J86="x","x",I$2-'Indicator Date hidden'!J86)</f>
        <v>#REF!</v>
      </c>
      <c r="J85" s="140" t="e">
        <f>IF('Indicator Date hidden'!K86="x","x",J$2-'Indicator Date hidden'!K86)</f>
        <v>#REF!</v>
      </c>
      <c r="K85" s="140" t="e">
        <f>IF('Indicator Date hidden'!L86="x","x",K$2-'Indicator Date hidden'!L86)</f>
        <v>#REF!</v>
      </c>
      <c r="L85" s="140" t="e">
        <f>IF('Indicator Date hidden'!M86="x","x",L$2-'Indicator Date hidden'!M86)</f>
        <v>#REF!</v>
      </c>
      <c r="M85" s="140" t="e">
        <f>IF('Indicator Date hidden'!N86="x","x",M$2-'Indicator Date hidden'!N86)</f>
        <v>#REF!</v>
      </c>
      <c r="N85" s="140" t="e">
        <f>IF('Indicator Date hidden'!O86="x","x",N$2-'Indicator Date hidden'!O86)</f>
        <v>#REF!</v>
      </c>
      <c r="O85" s="140" t="e">
        <f>IF('Indicator Date hidden'!P86="x","x",O$2-'Indicator Date hidden'!P86)</f>
        <v>#REF!</v>
      </c>
      <c r="P85" s="140" t="e">
        <f>IF('Indicator Date hidden'!Q86="x","x",P$2-'Indicator Date hidden'!Q86)</f>
        <v>#REF!</v>
      </c>
      <c r="Q85" s="140" t="e">
        <f>IF('Indicator Date hidden'!R86="x","x",Q$2-'Indicator Date hidden'!R86)</f>
        <v>#REF!</v>
      </c>
      <c r="R85" s="140" t="e">
        <f>IF('Indicator Date hidden'!S86="x","x",R$2-'Indicator Date hidden'!S86)</f>
        <v>#REF!</v>
      </c>
      <c r="S85" s="140" t="e">
        <f>IF('Indicator Date hidden'!T86="x","x",S$2-'Indicator Date hidden'!T86)</f>
        <v>#REF!</v>
      </c>
      <c r="T85" s="140" t="e">
        <f>IF('Indicator Date hidden'!U86="x","x",T$2-'Indicator Date hidden'!U86)</f>
        <v>#REF!</v>
      </c>
      <c r="U85" s="140" t="e">
        <f>IF('Indicator Date hidden'!V86="x","x",U$2-'Indicator Date hidden'!V86)</f>
        <v>#REF!</v>
      </c>
      <c r="V85" s="140" t="e">
        <f>IF('Indicator Date hidden'!W86="x","x",V$2-'Indicator Date hidden'!W86)</f>
        <v>#REF!</v>
      </c>
      <c r="W85" s="140" t="e">
        <f>IF('Indicator Date hidden'!X86="x","x",W$2-'Indicator Date hidden'!X86)</f>
        <v>#REF!</v>
      </c>
      <c r="X85" s="140" t="e">
        <f>IF('Indicator Date hidden'!Y86="x","x",X$2-'Indicator Date hidden'!Y86)</f>
        <v>#REF!</v>
      </c>
      <c r="Y85" s="140" t="e">
        <f>IF('Indicator Date hidden'!Z86="x","x",Y$2-'Indicator Date hidden'!Z86)</f>
        <v>#REF!</v>
      </c>
      <c r="Z85" s="140" t="e">
        <f>IF('Indicator Date hidden'!AA86="x","x",Z$2-'Indicator Date hidden'!AA86)</f>
        <v>#REF!</v>
      </c>
      <c r="AA85" s="140" t="e">
        <f>IF('Indicator Date hidden'!AB86="x","x",AA$2-'Indicator Date hidden'!AB86)</f>
        <v>#REF!</v>
      </c>
      <c r="AB85" s="140" t="e">
        <f>IF('Indicator Date hidden'!AC86="x","x",AB$2-'Indicator Date hidden'!AC86)</f>
        <v>#REF!</v>
      </c>
      <c r="AC85" s="140" t="e">
        <f>IF('Indicator Date hidden'!AD86="x","x",AC$2-'Indicator Date hidden'!AD86)</f>
        <v>#REF!</v>
      </c>
      <c r="AD85" s="140" t="e">
        <f>IF('Indicator Date hidden'!AE86="x","x",AD$2-'Indicator Date hidden'!AE86)</f>
        <v>#REF!</v>
      </c>
      <c r="AE85" s="140" t="e">
        <f>IF('Indicator Date hidden'!AF86="x","x",AE$2-'Indicator Date hidden'!AF86)</f>
        <v>#REF!</v>
      </c>
      <c r="AF85" s="140" t="e">
        <f>IF('Indicator Date hidden'!AG86="x","x",AF$2-'Indicator Date hidden'!AG86)</f>
        <v>#REF!</v>
      </c>
      <c r="AG85" s="140" t="e">
        <f>IF('Indicator Date hidden'!AH86="x","x",AG$2-'Indicator Date hidden'!AH86)</f>
        <v>#REF!</v>
      </c>
      <c r="AH85" s="140" t="e">
        <f>IF('Indicator Date hidden'!AI86="x","x",AH$2-'Indicator Date hidden'!AI86)</f>
        <v>#REF!</v>
      </c>
      <c r="AI85" s="140" t="e">
        <f>IF('Indicator Date hidden'!AJ86="x","x",AI$2-'Indicator Date hidden'!AJ86)</f>
        <v>#REF!</v>
      </c>
      <c r="AJ85" s="140" t="e">
        <f>IF('Indicator Date hidden'!AK86="x","x",AJ$2-'Indicator Date hidden'!AK86)</f>
        <v>#REF!</v>
      </c>
      <c r="AK85" s="140" t="e">
        <f>IF('Indicator Date hidden'!AL86="x","x",AK$2-'Indicator Date hidden'!AL86)</f>
        <v>#REF!</v>
      </c>
      <c r="AL85" s="140" t="e">
        <f>IF('Indicator Date hidden'!AM86="x","x",AL$2-'Indicator Date hidden'!AM86)</f>
        <v>#REF!</v>
      </c>
      <c r="AM85" s="140" t="e">
        <f>IF('Indicator Date hidden'!AN86="x","x",AM$2-'Indicator Date hidden'!AN86)</f>
        <v>#REF!</v>
      </c>
      <c r="AN85" s="140" t="e">
        <f>IF('Indicator Date hidden'!AO86="x","x",AN$2-'Indicator Date hidden'!AO86)</f>
        <v>#REF!</v>
      </c>
      <c r="AO85" s="140" t="e">
        <f>IF('Indicator Date hidden'!AP86="x","x",AO$2-'Indicator Date hidden'!AP86)</f>
        <v>#REF!</v>
      </c>
      <c r="AP85" s="140" t="e">
        <f>IF('Indicator Date hidden'!AQ86="x","x",AP$2-'Indicator Date hidden'!AQ86)</f>
        <v>#REF!</v>
      </c>
      <c r="AQ85" s="140" t="e">
        <f>IF('Indicator Date hidden'!AR86="x","x",AQ$2-'Indicator Date hidden'!AR86)</f>
        <v>#REF!</v>
      </c>
      <c r="AR85" s="140" t="e">
        <f>IF('Indicator Date hidden'!AS86="x","x",AR$2-'Indicator Date hidden'!AS86)</f>
        <v>#REF!</v>
      </c>
      <c r="AS85" s="140" t="e">
        <f>IF('Indicator Date hidden'!AT86="x","x",AS$2-'Indicator Date hidden'!AT86)</f>
        <v>#REF!</v>
      </c>
      <c r="AT85" s="140" t="e">
        <f>IF('Indicator Date hidden'!AU86="x","x",AT$2-'Indicator Date hidden'!AU86)</f>
        <v>#REF!</v>
      </c>
      <c r="AU85" s="140" t="e">
        <f>IF('Indicator Date hidden'!AV86="x","x",AU$2-'Indicator Date hidden'!AV86)</f>
        <v>#REF!</v>
      </c>
      <c r="AV85" s="140" t="e">
        <f>IF('Indicator Date hidden'!AW86="x","x",AV$2-'Indicator Date hidden'!AW86)</f>
        <v>#REF!</v>
      </c>
      <c r="AW85" s="140" t="e">
        <f>IF('Indicator Date hidden'!AX86="x","x",AW$2-'Indicator Date hidden'!AX86)</f>
        <v>#REF!</v>
      </c>
      <c r="AX85" s="140" t="e">
        <f>IF('Indicator Date hidden'!AY86="x","x",AX$2-'Indicator Date hidden'!AY86)</f>
        <v>#REF!</v>
      </c>
      <c r="AY85" s="140" t="e">
        <f>IF('Indicator Date hidden'!AZ86="x","x",AY$2-'Indicator Date hidden'!AZ86)</f>
        <v>#REF!</v>
      </c>
      <c r="AZ85" s="140" t="e">
        <f>IF('Indicator Date hidden'!BA86="x","x",AZ$2-'Indicator Date hidden'!BA86)</f>
        <v>#REF!</v>
      </c>
      <c r="BA85" s="140" t="e">
        <f>IF('Indicator Date hidden'!BB86="x","x",BA$2-'Indicator Date hidden'!BB86)</f>
        <v>#REF!</v>
      </c>
      <c r="BB85" s="140" t="e">
        <f>IF('Indicator Date hidden'!BC86="x","x",BB$2-'Indicator Date hidden'!BC86)</f>
        <v>#REF!</v>
      </c>
      <c r="BC85" s="140" t="e">
        <f>IF('Indicator Date hidden'!BD86="x","x",BC$2-'Indicator Date hidden'!BD86)</f>
        <v>#REF!</v>
      </c>
      <c r="BD85" s="140" t="e">
        <f>IF('Indicator Date hidden'!BE86="x","x",BD$2-'Indicator Date hidden'!BE86)</f>
        <v>#REF!</v>
      </c>
      <c r="BE85" s="140" t="e">
        <f>IF('Indicator Date hidden'!BF86="x","x",BE$2-'Indicator Date hidden'!BF86)</f>
        <v>#REF!</v>
      </c>
      <c r="BF85" s="140" t="e">
        <f>IF('Indicator Date hidden'!BG86="x","x",BF$2-'Indicator Date hidden'!BG86)</f>
        <v>#REF!</v>
      </c>
      <c r="BG85" s="140" t="e">
        <f>IF('Indicator Date hidden'!BH86="x","x",BG$2-'Indicator Date hidden'!BH86)</f>
        <v>#REF!</v>
      </c>
      <c r="BH85" s="140" t="e">
        <f>IF('Indicator Date hidden'!BI86="x","x",BH$2-'Indicator Date hidden'!BI86)</f>
        <v>#REF!</v>
      </c>
      <c r="BI85" s="140" t="e">
        <f>IF('Indicator Date hidden'!BJ86="x","x",BI$2-'Indicator Date hidden'!BJ86)</f>
        <v>#REF!</v>
      </c>
      <c r="BJ85" s="140" t="e">
        <f>IF('Indicator Date hidden'!BK86="x","x",BJ$2-'Indicator Date hidden'!BK86)</f>
        <v>#REF!</v>
      </c>
      <c r="BK85" s="140" t="e">
        <f>IF('Indicator Date hidden'!BL86="x","x",BK$2-'Indicator Date hidden'!BL86)</f>
        <v>#REF!</v>
      </c>
      <c r="BL85" s="140" t="e">
        <f>IF('Indicator Date hidden'!BM86="x","x",BL$2-'Indicator Date hidden'!BM86)</f>
        <v>#REF!</v>
      </c>
      <c r="BM85" s="140" t="e">
        <f>IF('Indicator Date hidden'!BN86="x","x",BM$2-'Indicator Date hidden'!BN86)</f>
        <v>#REF!</v>
      </c>
      <c r="BN85" s="140" t="e">
        <f>IF('Indicator Date hidden'!BO86="x","x",BN$2-'Indicator Date hidden'!BO86)</f>
        <v>#REF!</v>
      </c>
      <c r="BO85" s="140" t="e">
        <f>IF('Indicator Date hidden'!BP86="x","x",BO$2-'Indicator Date hidden'!BP86)</f>
        <v>#REF!</v>
      </c>
      <c r="BP85" s="140" t="e">
        <f>IF('Indicator Date hidden'!BQ86="x","x",BP$2-'Indicator Date hidden'!BQ86)</f>
        <v>#REF!</v>
      </c>
      <c r="BQ85" s="140" t="e">
        <f>IF('Indicator Date hidden'!BR86="x","x",BQ$2-'Indicator Date hidden'!BR86)</f>
        <v>#REF!</v>
      </c>
      <c r="BR85" s="140" t="e">
        <f>IF('Indicator Date hidden'!BS86="x","x",BR$2-'Indicator Date hidden'!BS86)</f>
        <v>#REF!</v>
      </c>
      <c r="BS85" s="140" t="e">
        <f>IF('Indicator Date hidden'!BT86="x","x",BS$2-'Indicator Date hidden'!BT86)</f>
        <v>#REF!</v>
      </c>
      <c r="BT85" s="140" t="e">
        <f>IF('Indicator Date hidden'!BU86="x","x",BT$2-'Indicator Date hidden'!BU86)</f>
        <v>#REF!</v>
      </c>
      <c r="BU85" s="140" t="e">
        <f>IF('Indicator Date hidden'!BV86="x","x",BU$2-'Indicator Date hidden'!BV86)</f>
        <v>#REF!</v>
      </c>
      <c r="BV85" s="140" t="e">
        <f>IF('Indicator Date hidden'!BW86="x","x",BV$2-'Indicator Date hidden'!BW86)</f>
        <v>#REF!</v>
      </c>
      <c r="BW85" s="140" t="e">
        <f>IF('Indicator Date hidden'!BX86="x","x",BW$2-'Indicator Date hidden'!BX86)</f>
        <v>#REF!</v>
      </c>
      <c r="BX85" s="140" t="e">
        <f>IF('Indicator Date hidden'!BY86="x","x",BX$2-'Indicator Date hidden'!BY86)</f>
        <v>#REF!</v>
      </c>
      <c r="BY85" s="5" t="e">
        <f t="shared" si="10"/>
        <v>#REF!</v>
      </c>
      <c r="BZ85" s="141" t="e">
        <f t="shared" si="11"/>
        <v>#REF!</v>
      </c>
      <c r="CA85" s="5">
        <f t="shared" si="12"/>
        <v>0</v>
      </c>
      <c r="CB85" s="141" t="e">
        <f t="shared" si="13"/>
        <v>#REF!</v>
      </c>
      <c r="CC85" s="144" t="e">
        <f t="shared" si="14"/>
        <v>#REF!</v>
      </c>
    </row>
    <row r="86" spans="1:81" x14ac:dyDescent="0.3">
      <c r="A86" t="s">
        <v>156</v>
      </c>
      <c r="B86" s="140" t="e">
        <f>IF('Indicator Date hidden'!C87="x","x",B$2-'Indicator Date hidden'!C87)</f>
        <v>#REF!</v>
      </c>
      <c r="C86" s="140" t="e">
        <f>IF('Indicator Date hidden'!D87="x","x",C$2-'Indicator Date hidden'!D87)</f>
        <v>#REF!</v>
      </c>
      <c r="D86" s="140" t="e">
        <f>IF('Indicator Date hidden'!E87="x","x",D$2-'Indicator Date hidden'!E87)</f>
        <v>#REF!</v>
      </c>
      <c r="E86" s="140" t="e">
        <f>IF('Indicator Date hidden'!F87="x","x",E$2-'Indicator Date hidden'!F87)</f>
        <v>#REF!</v>
      </c>
      <c r="F86" s="140" t="e">
        <f>IF('Indicator Date hidden'!G87="x","x",F$2-'Indicator Date hidden'!G87)</f>
        <v>#REF!</v>
      </c>
      <c r="G86" s="140" t="e">
        <f>IF('Indicator Date hidden'!H87="x","x",G$2-'Indicator Date hidden'!H87)</f>
        <v>#REF!</v>
      </c>
      <c r="H86" s="140" t="e">
        <f>IF('Indicator Date hidden'!I87="x","x",H$2-'Indicator Date hidden'!I87)</f>
        <v>#REF!</v>
      </c>
      <c r="I86" s="140" t="e">
        <f>IF('Indicator Date hidden'!J87="x","x",I$2-'Indicator Date hidden'!J87)</f>
        <v>#REF!</v>
      </c>
      <c r="J86" s="140" t="e">
        <f>IF('Indicator Date hidden'!K87="x","x",J$2-'Indicator Date hidden'!K87)</f>
        <v>#REF!</v>
      </c>
      <c r="K86" s="140" t="e">
        <f>IF('Indicator Date hidden'!L87="x","x",K$2-'Indicator Date hidden'!L87)</f>
        <v>#REF!</v>
      </c>
      <c r="L86" s="140" t="e">
        <f>IF('Indicator Date hidden'!M87="x","x",L$2-'Indicator Date hidden'!M87)</f>
        <v>#REF!</v>
      </c>
      <c r="M86" s="140" t="e">
        <f>IF('Indicator Date hidden'!N87="x","x",M$2-'Indicator Date hidden'!N87)</f>
        <v>#REF!</v>
      </c>
      <c r="N86" s="140" t="e">
        <f>IF('Indicator Date hidden'!O87="x","x",N$2-'Indicator Date hidden'!O87)</f>
        <v>#REF!</v>
      </c>
      <c r="O86" s="140" t="e">
        <f>IF('Indicator Date hidden'!P87="x","x",O$2-'Indicator Date hidden'!P87)</f>
        <v>#REF!</v>
      </c>
      <c r="P86" s="140" t="e">
        <f>IF('Indicator Date hidden'!Q87="x","x",P$2-'Indicator Date hidden'!Q87)</f>
        <v>#REF!</v>
      </c>
      <c r="Q86" s="140" t="e">
        <f>IF('Indicator Date hidden'!R87="x","x",Q$2-'Indicator Date hidden'!R87)</f>
        <v>#REF!</v>
      </c>
      <c r="R86" s="140" t="e">
        <f>IF('Indicator Date hidden'!S87="x","x",R$2-'Indicator Date hidden'!S87)</f>
        <v>#REF!</v>
      </c>
      <c r="S86" s="140" t="e">
        <f>IF('Indicator Date hidden'!T87="x","x",S$2-'Indicator Date hidden'!T87)</f>
        <v>#REF!</v>
      </c>
      <c r="T86" s="140" t="e">
        <f>IF('Indicator Date hidden'!U87="x","x",T$2-'Indicator Date hidden'!U87)</f>
        <v>#REF!</v>
      </c>
      <c r="U86" s="140" t="e">
        <f>IF('Indicator Date hidden'!V87="x","x",U$2-'Indicator Date hidden'!V87)</f>
        <v>#REF!</v>
      </c>
      <c r="V86" s="140" t="e">
        <f>IF('Indicator Date hidden'!W87="x","x",V$2-'Indicator Date hidden'!W87)</f>
        <v>#REF!</v>
      </c>
      <c r="W86" s="140" t="e">
        <f>IF('Indicator Date hidden'!X87="x","x",W$2-'Indicator Date hidden'!X87)</f>
        <v>#REF!</v>
      </c>
      <c r="X86" s="140" t="e">
        <f>IF('Indicator Date hidden'!Y87="x","x",X$2-'Indicator Date hidden'!Y87)</f>
        <v>#REF!</v>
      </c>
      <c r="Y86" s="140" t="e">
        <f>IF('Indicator Date hidden'!Z87="x","x",Y$2-'Indicator Date hidden'!Z87)</f>
        <v>#REF!</v>
      </c>
      <c r="Z86" s="140" t="e">
        <f>IF('Indicator Date hidden'!AA87="x","x",Z$2-'Indicator Date hidden'!AA87)</f>
        <v>#REF!</v>
      </c>
      <c r="AA86" s="140" t="e">
        <f>IF('Indicator Date hidden'!AB87="x","x",AA$2-'Indicator Date hidden'!AB87)</f>
        <v>#REF!</v>
      </c>
      <c r="AB86" s="140" t="e">
        <f>IF('Indicator Date hidden'!AC87="x","x",AB$2-'Indicator Date hidden'!AC87)</f>
        <v>#REF!</v>
      </c>
      <c r="AC86" s="140" t="e">
        <f>IF('Indicator Date hidden'!AD87="x","x",AC$2-'Indicator Date hidden'!AD87)</f>
        <v>#REF!</v>
      </c>
      <c r="AD86" s="140" t="e">
        <f>IF('Indicator Date hidden'!AE87="x","x",AD$2-'Indicator Date hidden'!AE87)</f>
        <v>#REF!</v>
      </c>
      <c r="AE86" s="140" t="e">
        <f>IF('Indicator Date hidden'!AF87="x","x",AE$2-'Indicator Date hidden'!AF87)</f>
        <v>#REF!</v>
      </c>
      <c r="AF86" s="140" t="e">
        <f>IF('Indicator Date hidden'!AG87="x","x",AF$2-'Indicator Date hidden'!AG87)</f>
        <v>#REF!</v>
      </c>
      <c r="AG86" s="140" t="e">
        <f>IF('Indicator Date hidden'!AH87="x","x",AG$2-'Indicator Date hidden'!AH87)</f>
        <v>#REF!</v>
      </c>
      <c r="AH86" s="140" t="e">
        <f>IF('Indicator Date hidden'!AI87="x","x",AH$2-'Indicator Date hidden'!AI87)</f>
        <v>#REF!</v>
      </c>
      <c r="AI86" s="140" t="e">
        <f>IF('Indicator Date hidden'!AJ87="x","x",AI$2-'Indicator Date hidden'!AJ87)</f>
        <v>#REF!</v>
      </c>
      <c r="AJ86" s="140" t="e">
        <f>IF('Indicator Date hidden'!AK87="x","x",AJ$2-'Indicator Date hidden'!AK87)</f>
        <v>#REF!</v>
      </c>
      <c r="AK86" s="140" t="e">
        <f>IF('Indicator Date hidden'!AL87="x","x",AK$2-'Indicator Date hidden'!AL87)</f>
        <v>#REF!</v>
      </c>
      <c r="AL86" s="140" t="e">
        <f>IF('Indicator Date hidden'!AM87="x","x",AL$2-'Indicator Date hidden'!AM87)</f>
        <v>#REF!</v>
      </c>
      <c r="AM86" s="140" t="e">
        <f>IF('Indicator Date hidden'!AN87="x","x",AM$2-'Indicator Date hidden'!AN87)</f>
        <v>#REF!</v>
      </c>
      <c r="AN86" s="140" t="e">
        <f>IF('Indicator Date hidden'!AO87="x","x",AN$2-'Indicator Date hidden'!AO87)</f>
        <v>#REF!</v>
      </c>
      <c r="AO86" s="140" t="e">
        <f>IF('Indicator Date hidden'!AP87="x","x",AO$2-'Indicator Date hidden'!AP87)</f>
        <v>#REF!</v>
      </c>
      <c r="AP86" s="140" t="e">
        <f>IF('Indicator Date hidden'!AQ87="x","x",AP$2-'Indicator Date hidden'!AQ87)</f>
        <v>#REF!</v>
      </c>
      <c r="AQ86" s="140" t="e">
        <f>IF('Indicator Date hidden'!AR87="x","x",AQ$2-'Indicator Date hidden'!AR87)</f>
        <v>#REF!</v>
      </c>
      <c r="AR86" s="140" t="e">
        <f>IF('Indicator Date hidden'!AS87="x","x",AR$2-'Indicator Date hidden'!AS87)</f>
        <v>#REF!</v>
      </c>
      <c r="AS86" s="140" t="e">
        <f>IF('Indicator Date hidden'!AT87="x","x",AS$2-'Indicator Date hidden'!AT87)</f>
        <v>#REF!</v>
      </c>
      <c r="AT86" s="140" t="e">
        <f>IF('Indicator Date hidden'!AU87="x","x",AT$2-'Indicator Date hidden'!AU87)</f>
        <v>#REF!</v>
      </c>
      <c r="AU86" s="140" t="e">
        <f>IF('Indicator Date hidden'!AV87="x","x",AU$2-'Indicator Date hidden'!AV87)</f>
        <v>#REF!</v>
      </c>
      <c r="AV86" s="140" t="e">
        <f>IF('Indicator Date hidden'!AW87="x","x",AV$2-'Indicator Date hidden'!AW87)</f>
        <v>#REF!</v>
      </c>
      <c r="AW86" s="140" t="e">
        <f>IF('Indicator Date hidden'!AX87="x","x",AW$2-'Indicator Date hidden'!AX87)</f>
        <v>#REF!</v>
      </c>
      <c r="AX86" s="140" t="e">
        <f>IF('Indicator Date hidden'!AY87="x","x",AX$2-'Indicator Date hidden'!AY87)</f>
        <v>#REF!</v>
      </c>
      <c r="AY86" s="140" t="e">
        <f>IF('Indicator Date hidden'!AZ87="x","x",AY$2-'Indicator Date hidden'!AZ87)</f>
        <v>#REF!</v>
      </c>
      <c r="AZ86" s="140" t="e">
        <f>IF('Indicator Date hidden'!BA87="x","x",AZ$2-'Indicator Date hidden'!BA87)</f>
        <v>#REF!</v>
      </c>
      <c r="BA86" s="140" t="e">
        <f>IF('Indicator Date hidden'!BB87="x","x",BA$2-'Indicator Date hidden'!BB87)</f>
        <v>#REF!</v>
      </c>
      <c r="BB86" s="140" t="e">
        <f>IF('Indicator Date hidden'!BC87="x","x",BB$2-'Indicator Date hidden'!BC87)</f>
        <v>#REF!</v>
      </c>
      <c r="BC86" s="140" t="e">
        <f>IF('Indicator Date hidden'!BD87="x","x",BC$2-'Indicator Date hidden'!BD87)</f>
        <v>#REF!</v>
      </c>
      <c r="BD86" s="140" t="e">
        <f>IF('Indicator Date hidden'!BE87="x","x",BD$2-'Indicator Date hidden'!BE87)</f>
        <v>#REF!</v>
      </c>
      <c r="BE86" s="140" t="e">
        <f>IF('Indicator Date hidden'!BF87="x","x",BE$2-'Indicator Date hidden'!BF87)</f>
        <v>#REF!</v>
      </c>
      <c r="BF86" s="140" t="e">
        <f>IF('Indicator Date hidden'!BG87="x","x",BF$2-'Indicator Date hidden'!BG87)</f>
        <v>#REF!</v>
      </c>
      <c r="BG86" s="140" t="e">
        <f>IF('Indicator Date hidden'!BH87="x","x",BG$2-'Indicator Date hidden'!BH87)</f>
        <v>#REF!</v>
      </c>
      <c r="BH86" s="140" t="e">
        <f>IF('Indicator Date hidden'!BI87="x","x",BH$2-'Indicator Date hidden'!BI87)</f>
        <v>#REF!</v>
      </c>
      <c r="BI86" s="140" t="e">
        <f>IF('Indicator Date hidden'!BJ87="x","x",BI$2-'Indicator Date hidden'!BJ87)</f>
        <v>#REF!</v>
      </c>
      <c r="BJ86" s="140" t="e">
        <f>IF('Indicator Date hidden'!BK87="x","x",BJ$2-'Indicator Date hidden'!BK87)</f>
        <v>#REF!</v>
      </c>
      <c r="BK86" s="140" t="e">
        <f>IF('Indicator Date hidden'!BL87="x","x",BK$2-'Indicator Date hidden'!BL87)</f>
        <v>#REF!</v>
      </c>
      <c r="BL86" s="140" t="e">
        <f>IF('Indicator Date hidden'!BM87="x","x",BL$2-'Indicator Date hidden'!BM87)</f>
        <v>#REF!</v>
      </c>
      <c r="BM86" s="140" t="e">
        <f>IF('Indicator Date hidden'!BN87="x","x",BM$2-'Indicator Date hidden'!BN87)</f>
        <v>#REF!</v>
      </c>
      <c r="BN86" s="140" t="e">
        <f>IF('Indicator Date hidden'!BO87="x","x",BN$2-'Indicator Date hidden'!BO87)</f>
        <v>#REF!</v>
      </c>
      <c r="BO86" s="140" t="e">
        <f>IF('Indicator Date hidden'!BP87="x","x",BO$2-'Indicator Date hidden'!BP87)</f>
        <v>#REF!</v>
      </c>
      <c r="BP86" s="140" t="e">
        <f>IF('Indicator Date hidden'!BQ87="x","x",BP$2-'Indicator Date hidden'!BQ87)</f>
        <v>#REF!</v>
      </c>
      <c r="BQ86" s="140" t="e">
        <f>IF('Indicator Date hidden'!BR87="x","x",BQ$2-'Indicator Date hidden'!BR87)</f>
        <v>#REF!</v>
      </c>
      <c r="BR86" s="140" t="e">
        <f>IF('Indicator Date hidden'!BS87="x","x",BR$2-'Indicator Date hidden'!BS87)</f>
        <v>#REF!</v>
      </c>
      <c r="BS86" s="140" t="e">
        <f>IF('Indicator Date hidden'!BT87="x","x",BS$2-'Indicator Date hidden'!BT87)</f>
        <v>#REF!</v>
      </c>
      <c r="BT86" s="140" t="e">
        <f>IF('Indicator Date hidden'!BU87="x","x",BT$2-'Indicator Date hidden'!BU87)</f>
        <v>#REF!</v>
      </c>
      <c r="BU86" s="140" t="e">
        <f>IF('Indicator Date hidden'!BV87="x","x",BU$2-'Indicator Date hidden'!BV87)</f>
        <v>#REF!</v>
      </c>
      <c r="BV86" s="140" t="e">
        <f>IF('Indicator Date hidden'!BW87="x","x",BV$2-'Indicator Date hidden'!BW87)</f>
        <v>#REF!</v>
      </c>
      <c r="BW86" s="140" t="e">
        <f>IF('Indicator Date hidden'!BX87="x","x",BW$2-'Indicator Date hidden'!BX87)</f>
        <v>#REF!</v>
      </c>
      <c r="BX86" s="140" t="e">
        <f>IF('Indicator Date hidden'!BY87="x","x",BX$2-'Indicator Date hidden'!BY87)</f>
        <v>#REF!</v>
      </c>
      <c r="BY86" s="5" t="e">
        <f t="shared" si="10"/>
        <v>#REF!</v>
      </c>
      <c r="BZ86" s="141" t="e">
        <f t="shared" si="11"/>
        <v>#REF!</v>
      </c>
      <c r="CA86" s="5">
        <f t="shared" si="12"/>
        <v>0</v>
      </c>
      <c r="CB86" s="141" t="e">
        <f t="shared" si="13"/>
        <v>#REF!</v>
      </c>
      <c r="CC86" s="144" t="e">
        <f t="shared" si="14"/>
        <v>#REF!</v>
      </c>
    </row>
    <row r="87" spans="1:81" x14ac:dyDescent="0.3">
      <c r="A87" t="s">
        <v>158</v>
      </c>
      <c r="B87" s="140" t="e">
        <f>IF('Indicator Date hidden'!C88="x","x",B$2-'Indicator Date hidden'!C88)</f>
        <v>#REF!</v>
      </c>
      <c r="C87" s="140" t="e">
        <f>IF('Indicator Date hidden'!D88="x","x",C$2-'Indicator Date hidden'!D88)</f>
        <v>#REF!</v>
      </c>
      <c r="D87" s="140" t="e">
        <f>IF('Indicator Date hidden'!E88="x","x",D$2-'Indicator Date hidden'!E88)</f>
        <v>#REF!</v>
      </c>
      <c r="E87" s="140" t="e">
        <f>IF('Indicator Date hidden'!F88="x","x",E$2-'Indicator Date hidden'!F88)</f>
        <v>#REF!</v>
      </c>
      <c r="F87" s="140" t="e">
        <f>IF('Indicator Date hidden'!G88="x","x",F$2-'Indicator Date hidden'!G88)</f>
        <v>#REF!</v>
      </c>
      <c r="G87" s="140" t="e">
        <f>IF('Indicator Date hidden'!H88="x","x",G$2-'Indicator Date hidden'!H88)</f>
        <v>#REF!</v>
      </c>
      <c r="H87" s="140" t="e">
        <f>IF('Indicator Date hidden'!I88="x","x",H$2-'Indicator Date hidden'!I88)</f>
        <v>#REF!</v>
      </c>
      <c r="I87" s="140" t="e">
        <f>IF('Indicator Date hidden'!J88="x","x",I$2-'Indicator Date hidden'!J88)</f>
        <v>#REF!</v>
      </c>
      <c r="J87" s="140" t="e">
        <f>IF('Indicator Date hidden'!K88="x","x",J$2-'Indicator Date hidden'!K88)</f>
        <v>#REF!</v>
      </c>
      <c r="K87" s="140" t="e">
        <f>IF('Indicator Date hidden'!L88="x","x",K$2-'Indicator Date hidden'!L88)</f>
        <v>#REF!</v>
      </c>
      <c r="L87" s="140" t="e">
        <f>IF('Indicator Date hidden'!M88="x","x",L$2-'Indicator Date hidden'!M88)</f>
        <v>#REF!</v>
      </c>
      <c r="M87" s="140" t="e">
        <f>IF('Indicator Date hidden'!N88="x","x",M$2-'Indicator Date hidden'!N88)</f>
        <v>#REF!</v>
      </c>
      <c r="N87" s="140" t="e">
        <f>IF('Indicator Date hidden'!O88="x","x",N$2-'Indicator Date hidden'!O88)</f>
        <v>#REF!</v>
      </c>
      <c r="O87" s="140" t="e">
        <f>IF('Indicator Date hidden'!P88="x","x",O$2-'Indicator Date hidden'!P88)</f>
        <v>#REF!</v>
      </c>
      <c r="P87" s="140" t="e">
        <f>IF('Indicator Date hidden'!Q88="x","x",P$2-'Indicator Date hidden'!Q88)</f>
        <v>#REF!</v>
      </c>
      <c r="Q87" s="140" t="e">
        <f>IF('Indicator Date hidden'!R88="x","x",Q$2-'Indicator Date hidden'!R88)</f>
        <v>#REF!</v>
      </c>
      <c r="R87" s="140" t="e">
        <f>IF('Indicator Date hidden'!S88="x","x",R$2-'Indicator Date hidden'!S88)</f>
        <v>#REF!</v>
      </c>
      <c r="S87" s="140" t="e">
        <f>IF('Indicator Date hidden'!T88="x","x",S$2-'Indicator Date hidden'!T88)</f>
        <v>#REF!</v>
      </c>
      <c r="T87" s="140" t="e">
        <f>IF('Indicator Date hidden'!U88="x","x",T$2-'Indicator Date hidden'!U88)</f>
        <v>#REF!</v>
      </c>
      <c r="U87" s="140" t="e">
        <f>IF('Indicator Date hidden'!V88="x","x",U$2-'Indicator Date hidden'!V88)</f>
        <v>#REF!</v>
      </c>
      <c r="V87" s="140" t="e">
        <f>IF('Indicator Date hidden'!W88="x","x",V$2-'Indicator Date hidden'!W88)</f>
        <v>#REF!</v>
      </c>
      <c r="W87" s="140" t="e">
        <f>IF('Indicator Date hidden'!X88="x","x",W$2-'Indicator Date hidden'!X88)</f>
        <v>#REF!</v>
      </c>
      <c r="X87" s="140" t="e">
        <f>IF('Indicator Date hidden'!Y88="x","x",X$2-'Indicator Date hidden'!Y88)</f>
        <v>#REF!</v>
      </c>
      <c r="Y87" s="140" t="e">
        <f>IF('Indicator Date hidden'!Z88="x","x",Y$2-'Indicator Date hidden'!Z88)</f>
        <v>#REF!</v>
      </c>
      <c r="Z87" s="140" t="e">
        <f>IF('Indicator Date hidden'!AA88="x","x",Z$2-'Indicator Date hidden'!AA88)</f>
        <v>#REF!</v>
      </c>
      <c r="AA87" s="140" t="e">
        <f>IF('Indicator Date hidden'!AB88="x","x",AA$2-'Indicator Date hidden'!AB88)</f>
        <v>#REF!</v>
      </c>
      <c r="AB87" s="140" t="e">
        <f>IF('Indicator Date hidden'!AC88="x","x",AB$2-'Indicator Date hidden'!AC88)</f>
        <v>#REF!</v>
      </c>
      <c r="AC87" s="140" t="e">
        <f>IF('Indicator Date hidden'!AD88="x","x",AC$2-'Indicator Date hidden'!AD88)</f>
        <v>#REF!</v>
      </c>
      <c r="AD87" s="140" t="e">
        <f>IF('Indicator Date hidden'!AE88="x","x",AD$2-'Indicator Date hidden'!AE88)</f>
        <v>#REF!</v>
      </c>
      <c r="AE87" s="140" t="e">
        <f>IF('Indicator Date hidden'!AF88="x","x",AE$2-'Indicator Date hidden'!AF88)</f>
        <v>#REF!</v>
      </c>
      <c r="AF87" s="140" t="e">
        <f>IF('Indicator Date hidden'!AG88="x","x",AF$2-'Indicator Date hidden'!AG88)</f>
        <v>#REF!</v>
      </c>
      <c r="AG87" s="140" t="e">
        <f>IF('Indicator Date hidden'!AH88="x","x",AG$2-'Indicator Date hidden'!AH88)</f>
        <v>#REF!</v>
      </c>
      <c r="AH87" s="140" t="e">
        <f>IF('Indicator Date hidden'!AI88="x","x",AH$2-'Indicator Date hidden'!AI88)</f>
        <v>#REF!</v>
      </c>
      <c r="AI87" s="140" t="e">
        <f>IF('Indicator Date hidden'!AJ88="x","x",AI$2-'Indicator Date hidden'!AJ88)</f>
        <v>#REF!</v>
      </c>
      <c r="AJ87" s="140" t="e">
        <f>IF('Indicator Date hidden'!AK88="x","x",AJ$2-'Indicator Date hidden'!AK88)</f>
        <v>#REF!</v>
      </c>
      <c r="AK87" s="140" t="e">
        <f>IF('Indicator Date hidden'!AL88="x","x",AK$2-'Indicator Date hidden'!AL88)</f>
        <v>#REF!</v>
      </c>
      <c r="AL87" s="140" t="e">
        <f>IF('Indicator Date hidden'!AM88="x","x",AL$2-'Indicator Date hidden'!AM88)</f>
        <v>#REF!</v>
      </c>
      <c r="AM87" s="140" t="e">
        <f>IF('Indicator Date hidden'!AN88="x","x",AM$2-'Indicator Date hidden'!AN88)</f>
        <v>#REF!</v>
      </c>
      <c r="AN87" s="140" t="e">
        <f>IF('Indicator Date hidden'!AO88="x","x",AN$2-'Indicator Date hidden'!AO88)</f>
        <v>#REF!</v>
      </c>
      <c r="AO87" s="140" t="e">
        <f>IF('Indicator Date hidden'!AP88="x","x",AO$2-'Indicator Date hidden'!AP88)</f>
        <v>#REF!</v>
      </c>
      <c r="AP87" s="140" t="e">
        <f>IF('Indicator Date hidden'!AQ88="x","x",AP$2-'Indicator Date hidden'!AQ88)</f>
        <v>#REF!</v>
      </c>
      <c r="AQ87" s="140" t="e">
        <f>IF('Indicator Date hidden'!AR88="x","x",AQ$2-'Indicator Date hidden'!AR88)</f>
        <v>#REF!</v>
      </c>
      <c r="AR87" s="140" t="e">
        <f>IF('Indicator Date hidden'!AS88="x","x",AR$2-'Indicator Date hidden'!AS88)</f>
        <v>#REF!</v>
      </c>
      <c r="AS87" s="140" t="e">
        <f>IF('Indicator Date hidden'!AT88="x","x",AS$2-'Indicator Date hidden'!AT88)</f>
        <v>#REF!</v>
      </c>
      <c r="AT87" s="140" t="e">
        <f>IF('Indicator Date hidden'!AU88="x","x",AT$2-'Indicator Date hidden'!AU88)</f>
        <v>#REF!</v>
      </c>
      <c r="AU87" s="140" t="e">
        <f>IF('Indicator Date hidden'!AV88="x","x",AU$2-'Indicator Date hidden'!AV88)</f>
        <v>#REF!</v>
      </c>
      <c r="AV87" s="140" t="e">
        <f>IF('Indicator Date hidden'!AW88="x","x",AV$2-'Indicator Date hidden'!AW88)</f>
        <v>#REF!</v>
      </c>
      <c r="AW87" s="140" t="e">
        <f>IF('Indicator Date hidden'!AX88="x","x",AW$2-'Indicator Date hidden'!AX88)</f>
        <v>#REF!</v>
      </c>
      <c r="AX87" s="140" t="e">
        <f>IF('Indicator Date hidden'!AY88="x","x",AX$2-'Indicator Date hidden'!AY88)</f>
        <v>#REF!</v>
      </c>
      <c r="AY87" s="140" t="e">
        <f>IF('Indicator Date hidden'!AZ88="x","x",AY$2-'Indicator Date hidden'!AZ88)</f>
        <v>#REF!</v>
      </c>
      <c r="AZ87" s="140" t="e">
        <f>IF('Indicator Date hidden'!BA88="x","x",AZ$2-'Indicator Date hidden'!BA88)</f>
        <v>#REF!</v>
      </c>
      <c r="BA87" s="140" t="e">
        <f>IF('Indicator Date hidden'!BB88="x","x",BA$2-'Indicator Date hidden'!BB88)</f>
        <v>#REF!</v>
      </c>
      <c r="BB87" s="140" t="e">
        <f>IF('Indicator Date hidden'!BC88="x","x",BB$2-'Indicator Date hidden'!BC88)</f>
        <v>#REF!</v>
      </c>
      <c r="BC87" s="140" t="e">
        <f>IF('Indicator Date hidden'!BD88="x","x",BC$2-'Indicator Date hidden'!BD88)</f>
        <v>#REF!</v>
      </c>
      <c r="BD87" s="140" t="e">
        <f>IF('Indicator Date hidden'!BE88="x","x",BD$2-'Indicator Date hidden'!BE88)</f>
        <v>#REF!</v>
      </c>
      <c r="BE87" s="140" t="e">
        <f>IF('Indicator Date hidden'!BF88="x","x",BE$2-'Indicator Date hidden'!BF88)</f>
        <v>#REF!</v>
      </c>
      <c r="BF87" s="140" t="e">
        <f>IF('Indicator Date hidden'!BG88="x","x",BF$2-'Indicator Date hidden'!BG88)</f>
        <v>#REF!</v>
      </c>
      <c r="BG87" s="140" t="e">
        <f>IF('Indicator Date hidden'!BH88="x","x",BG$2-'Indicator Date hidden'!BH88)</f>
        <v>#REF!</v>
      </c>
      <c r="BH87" s="140" t="e">
        <f>IF('Indicator Date hidden'!BI88="x","x",BH$2-'Indicator Date hidden'!BI88)</f>
        <v>#REF!</v>
      </c>
      <c r="BI87" s="140" t="e">
        <f>IF('Indicator Date hidden'!BJ88="x","x",BI$2-'Indicator Date hidden'!BJ88)</f>
        <v>#REF!</v>
      </c>
      <c r="BJ87" s="140" t="e">
        <f>IF('Indicator Date hidden'!BK88="x","x",BJ$2-'Indicator Date hidden'!BK88)</f>
        <v>#REF!</v>
      </c>
      <c r="BK87" s="140" t="e">
        <f>IF('Indicator Date hidden'!BL88="x","x",BK$2-'Indicator Date hidden'!BL88)</f>
        <v>#REF!</v>
      </c>
      <c r="BL87" s="140" t="e">
        <f>IF('Indicator Date hidden'!BM88="x","x",BL$2-'Indicator Date hidden'!BM88)</f>
        <v>#REF!</v>
      </c>
      <c r="BM87" s="140" t="e">
        <f>IF('Indicator Date hidden'!BN88="x","x",BM$2-'Indicator Date hidden'!BN88)</f>
        <v>#REF!</v>
      </c>
      <c r="BN87" s="140" t="e">
        <f>IF('Indicator Date hidden'!BO88="x","x",BN$2-'Indicator Date hidden'!BO88)</f>
        <v>#REF!</v>
      </c>
      <c r="BO87" s="140" t="e">
        <f>IF('Indicator Date hidden'!BP88="x","x",BO$2-'Indicator Date hidden'!BP88)</f>
        <v>#REF!</v>
      </c>
      <c r="BP87" s="140" t="e">
        <f>IF('Indicator Date hidden'!BQ88="x","x",BP$2-'Indicator Date hidden'!BQ88)</f>
        <v>#REF!</v>
      </c>
      <c r="BQ87" s="140" t="e">
        <f>IF('Indicator Date hidden'!BR88="x","x",BQ$2-'Indicator Date hidden'!BR88)</f>
        <v>#REF!</v>
      </c>
      <c r="BR87" s="140" t="e">
        <f>IF('Indicator Date hidden'!BS88="x","x",BR$2-'Indicator Date hidden'!BS88)</f>
        <v>#REF!</v>
      </c>
      <c r="BS87" s="140" t="e">
        <f>IF('Indicator Date hidden'!BT88="x","x",BS$2-'Indicator Date hidden'!BT88)</f>
        <v>#REF!</v>
      </c>
      <c r="BT87" s="140" t="e">
        <f>IF('Indicator Date hidden'!BU88="x","x",BT$2-'Indicator Date hidden'!BU88)</f>
        <v>#REF!</v>
      </c>
      <c r="BU87" s="140" t="e">
        <f>IF('Indicator Date hidden'!BV88="x","x",BU$2-'Indicator Date hidden'!BV88)</f>
        <v>#REF!</v>
      </c>
      <c r="BV87" s="140" t="e">
        <f>IF('Indicator Date hidden'!BW88="x","x",BV$2-'Indicator Date hidden'!BW88)</f>
        <v>#REF!</v>
      </c>
      <c r="BW87" s="140" t="e">
        <f>IF('Indicator Date hidden'!BX88="x","x",BW$2-'Indicator Date hidden'!BX88)</f>
        <v>#REF!</v>
      </c>
      <c r="BX87" s="140" t="e">
        <f>IF('Indicator Date hidden'!BY88="x","x",BX$2-'Indicator Date hidden'!BY88)</f>
        <v>#REF!</v>
      </c>
      <c r="BY87" s="5" t="e">
        <f t="shared" si="10"/>
        <v>#REF!</v>
      </c>
      <c r="BZ87" s="141" t="e">
        <f t="shared" si="11"/>
        <v>#REF!</v>
      </c>
      <c r="CA87" s="5">
        <f t="shared" si="12"/>
        <v>0</v>
      </c>
      <c r="CB87" s="141" t="e">
        <f t="shared" si="13"/>
        <v>#REF!</v>
      </c>
      <c r="CC87" s="144" t="e">
        <f t="shared" si="14"/>
        <v>#REF!</v>
      </c>
    </row>
    <row r="88" spans="1:81" x14ac:dyDescent="0.3">
      <c r="A88" t="s">
        <v>160</v>
      </c>
      <c r="B88" s="140" t="e">
        <f>IF('Indicator Date hidden'!C89="x","x",B$2-'Indicator Date hidden'!C89)</f>
        <v>#REF!</v>
      </c>
      <c r="C88" s="140" t="e">
        <f>IF('Indicator Date hidden'!D89="x","x",C$2-'Indicator Date hidden'!D89)</f>
        <v>#REF!</v>
      </c>
      <c r="D88" s="140" t="e">
        <f>IF('Indicator Date hidden'!E89="x","x",D$2-'Indicator Date hidden'!E89)</f>
        <v>#REF!</v>
      </c>
      <c r="E88" s="140" t="e">
        <f>IF('Indicator Date hidden'!F89="x","x",E$2-'Indicator Date hidden'!F89)</f>
        <v>#REF!</v>
      </c>
      <c r="F88" s="140" t="e">
        <f>IF('Indicator Date hidden'!G89="x","x",F$2-'Indicator Date hidden'!G89)</f>
        <v>#REF!</v>
      </c>
      <c r="G88" s="140" t="e">
        <f>IF('Indicator Date hidden'!H89="x","x",G$2-'Indicator Date hidden'!H89)</f>
        <v>#REF!</v>
      </c>
      <c r="H88" s="140" t="e">
        <f>IF('Indicator Date hidden'!I89="x","x",H$2-'Indicator Date hidden'!I89)</f>
        <v>#REF!</v>
      </c>
      <c r="I88" s="140" t="e">
        <f>IF('Indicator Date hidden'!J89="x","x",I$2-'Indicator Date hidden'!J89)</f>
        <v>#REF!</v>
      </c>
      <c r="J88" s="140" t="e">
        <f>IF('Indicator Date hidden'!K89="x","x",J$2-'Indicator Date hidden'!K89)</f>
        <v>#REF!</v>
      </c>
      <c r="K88" s="140" t="e">
        <f>IF('Indicator Date hidden'!L89="x","x",K$2-'Indicator Date hidden'!L89)</f>
        <v>#REF!</v>
      </c>
      <c r="L88" s="140" t="e">
        <f>IF('Indicator Date hidden'!M89="x","x",L$2-'Indicator Date hidden'!M89)</f>
        <v>#REF!</v>
      </c>
      <c r="M88" s="140" t="e">
        <f>IF('Indicator Date hidden'!N89="x","x",M$2-'Indicator Date hidden'!N89)</f>
        <v>#REF!</v>
      </c>
      <c r="N88" s="140" t="e">
        <f>IF('Indicator Date hidden'!O89="x","x",N$2-'Indicator Date hidden'!O89)</f>
        <v>#REF!</v>
      </c>
      <c r="O88" s="140" t="e">
        <f>IF('Indicator Date hidden'!P89="x","x",O$2-'Indicator Date hidden'!P89)</f>
        <v>#REF!</v>
      </c>
      <c r="P88" s="140" t="e">
        <f>IF('Indicator Date hidden'!Q89="x","x",P$2-'Indicator Date hidden'!Q89)</f>
        <v>#REF!</v>
      </c>
      <c r="Q88" s="140" t="e">
        <f>IF('Indicator Date hidden'!R89="x","x",Q$2-'Indicator Date hidden'!R89)</f>
        <v>#REF!</v>
      </c>
      <c r="R88" s="140" t="e">
        <f>IF('Indicator Date hidden'!S89="x","x",R$2-'Indicator Date hidden'!S89)</f>
        <v>#REF!</v>
      </c>
      <c r="S88" s="140" t="e">
        <f>IF('Indicator Date hidden'!T89="x","x",S$2-'Indicator Date hidden'!T89)</f>
        <v>#REF!</v>
      </c>
      <c r="T88" s="140" t="e">
        <f>IF('Indicator Date hidden'!U89="x","x",T$2-'Indicator Date hidden'!U89)</f>
        <v>#REF!</v>
      </c>
      <c r="U88" s="140" t="e">
        <f>IF('Indicator Date hidden'!V89="x","x",U$2-'Indicator Date hidden'!V89)</f>
        <v>#REF!</v>
      </c>
      <c r="V88" s="140" t="e">
        <f>IF('Indicator Date hidden'!W89="x","x",V$2-'Indicator Date hidden'!W89)</f>
        <v>#REF!</v>
      </c>
      <c r="W88" s="140" t="e">
        <f>IF('Indicator Date hidden'!X89="x","x",W$2-'Indicator Date hidden'!X89)</f>
        <v>#REF!</v>
      </c>
      <c r="X88" s="140" t="e">
        <f>IF('Indicator Date hidden'!Y89="x","x",X$2-'Indicator Date hidden'!Y89)</f>
        <v>#REF!</v>
      </c>
      <c r="Y88" s="140" t="e">
        <f>IF('Indicator Date hidden'!Z89="x","x",Y$2-'Indicator Date hidden'!Z89)</f>
        <v>#REF!</v>
      </c>
      <c r="Z88" s="140" t="e">
        <f>IF('Indicator Date hidden'!AA89="x","x",Z$2-'Indicator Date hidden'!AA89)</f>
        <v>#REF!</v>
      </c>
      <c r="AA88" s="140" t="e">
        <f>IF('Indicator Date hidden'!AB89="x","x",AA$2-'Indicator Date hidden'!AB89)</f>
        <v>#REF!</v>
      </c>
      <c r="AB88" s="140" t="e">
        <f>IF('Indicator Date hidden'!AC89="x","x",AB$2-'Indicator Date hidden'!AC89)</f>
        <v>#REF!</v>
      </c>
      <c r="AC88" s="140" t="e">
        <f>IF('Indicator Date hidden'!AD89="x","x",AC$2-'Indicator Date hidden'!AD89)</f>
        <v>#REF!</v>
      </c>
      <c r="AD88" s="140" t="e">
        <f>IF('Indicator Date hidden'!AE89="x","x",AD$2-'Indicator Date hidden'!AE89)</f>
        <v>#REF!</v>
      </c>
      <c r="AE88" s="140" t="e">
        <f>IF('Indicator Date hidden'!AF89="x","x",AE$2-'Indicator Date hidden'!AF89)</f>
        <v>#REF!</v>
      </c>
      <c r="AF88" s="140" t="e">
        <f>IF('Indicator Date hidden'!AG89="x","x",AF$2-'Indicator Date hidden'!AG89)</f>
        <v>#REF!</v>
      </c>
      <c r="AG88" s="140" t="e">
        <f>IF('Indicator Date hidden'!AH89="x","x",AG$2-'Indicator Date hidden'!AH89)</f>
        <v>#REF!</v>
      </c>
      <c r="AH88" s="140" t="e">
        <f>IF('Indicator Date hidden'!AI89="x","x",AH$2-'Indicator Date hidden'!AI89)</f>
        <v>#REF!</v>
      </c>
      <c r="AI88" s="140" t="e">
        <f>IF('Indicator Date hidden'!AJ89="x","x",AI$2-'Indicator Date hidden'!AJ89)</f>
        <v>#REF!</v>
      </c>
      <c r="AJ88" s="140" t="e">
        <f>IF('Indicator Date hidden'!AK89="x","x",AJ$2-'Indicator Date hidden'!AK89)</f>
        <v>#REF!</v>
      </c>
      <c r="AK88" s="140" t="e">
        <f>IF('Indicator Date hidden'!AL89="x","x",AK$2-'Indicator Date hidden'!AL89)</f>
        <v>#REF!</v>
      </c>
      <c r="AL88" s="140" t="e">
        <f>IF('Indicator Date hidden'!AM89="x","x",AL$2-'Indicator Date hidden'!AM89)</f>
        <v>#REF!</v>
      </c>
      <c r="AM88" s="140" t="e">
        <f>IF('Indicator Date hidden'!AN89="x","x",AM$2-'Indicator Date hidden'!AN89)</f>
        <v>#REF!</v>
      </c>
      <c r="AN88" s="140" t="e">
        <f>IF('Indicator Date hidden'!AO89="x","x",AN$2-'Indicator Date hidden'!AO89)</f>
        <v>#REF!</v>
      </c>
      <c r="AO88" s="140" t="e">
        <f>IF('Indicator Date hidden'!AP89="x","x",AO$2-'Indicator Date hidden'!AP89)</f>
        <v>#REF!</v>
      </c>
      <c r="AP88" s="140" t="e">
        <f>IF('Indicator Date hidden'!AQ89="x","x",AP$2-'Indicator Date hidden'!AQ89)</f>
        <v>#REF!</v>
      </c>
      <c r="AQ88" s="140" t="e">
        <f>IF('Indicator Date hidden'!AR89="x","x",AQ$2-'Indicator Date hidden'!AR89)</f>
        <v>#REF!</v>
      </c>
      <c r="AR88" s="140" t="e">
        <f>IF('Indicator Date hidden'!AS89="x","x",AR$2-'Indicator Date hidden'!AS89)</f>
        <v>#REF!</v>
      </c>
      <c r="AS88" s="140" t="e">
        <f>IF('Indicator Date hidden'!AT89="x","x",AS$2-'Indicator Date hidden'!AT89)</f>
        <v>#REF!</v>
      </c>
      <c r="AT88" s="140" t="e">
        <f>IF('Indicator Date hidden'!AU89="x","x",AT$2-'Indicator Date hidden'!AU89)</f>
        <v>#REF!</v>
      </c>
      <c r="AU88" s="140" t="e">
        <f>IF('Indicator Date hidden'!AV89="x","x",AU$2-'Indicator Date hidden'!AV89)</f>
        <v>#REF!</v>
      </c>
      <c r="AV88" s="140" t="e">
        <f>IF('Indicator Date hidden'!AW89="x","x",AV$2-'Indicator Date hidden'!AW89)</f>
        <v>#REF!</v>
      </c>
      <c r="AW88" s="140" t="e">
        <f>IF('Indicator Date hidden'!AX89="x","x",AW$2-'Indicator Date hidden'!AX89)</f>
        <v>#REF!</v>
      </c>
      <c r="AX88" s="140" t="e">
        <f>IF('Indicator Date hidden'!AY89="x","x",AX$2-'Indicator Date hidden'!AY89)</f>
        <v>#REF!</v>
      </c>
      <c r="AY88" s="140" t="e">
        <f>IF('Indicator Date hidden'!AZ89="x","x",AY$2-'Indicator Date hidden'!AZ89)</f>
        <v>#REF!</v>
      </c>
      <c r="AZ88" s="140" t="e">
        <f>IF('Indicator Date hidden'!BA89="x","x",AZ$2-'Indicator Date hidden'!BA89)</f>
        <v>#REF!</v>
      </c>
      <c r="BA88" s="140" t="e">
        <f>IF('Indicator Date hidden'!BB89="x","x",BA$2-'Indicator Date hidden'!BB89)</f>
        <v>#REF!</v>
      </c>
      <c r="BB88" s="140" t="e">
        <f>IF('Indicator Date hidden'!BC89="x","x",BB$2-'Indicator Date hidden'!BC89)</f>
        <v>#REF!</v>
      </c>
      <c r="BC88" s="140" t="e">
        <f>IF('Indicator Date hidden'!BD89="x","x",BC$2-'Indicator Date hidden'!BD89)</f>
        <v>#REF!</v>
      </c>
      <c r="BD88" s="140" t="e">
        <f>IF('Indicator Date hidden'!BE89="x","x",BD$2-'Indicator Date hidden'!BE89)</f>
        <v>#REF!</v>
      </c>
      <c r="BE88" s="140" t="e">
        <f>IF('Indicator Date hidden'!BF89="x","x",BE$2-'Indicator Date hidden'!BF89)</f>
        <v>#REF!</v>
      </c>
      <c r="BF88" s="140" t="e">
        <f>IF('Indicator Date hidden'!BG89="x","x",BF$2-'Indicator Date hidden'!BG89)</f>
        <v>#REF!</v>
      </c>
      <c r="BG88" s="140" t="e">
        <f>IF('Indicator Date hidden'!BH89="x","x",BG$2-'Indicator Date hidden'!BH89)</f>
        <v>#REF!</v>
      </c>
      <c r="BH88" s="140" t="e">
        <f>IF('Indicator Date hidden'!BI89="x","x",BH$2-'Indicator Date hidden'!BI89)</f>
        <v>#REF!</v>
      </c>
      <c r="BI88" s="140" t="e">
        <f>IF('Indicator Date hidden'!BJ89="x","x",BI$2-'Indicator Date hidden'!BJ89)</f>
        <v>#REF!</v>
      </c>
      <c r="BJ88" s="140" t="e">
        <f>IF('Indicator Date hidden'!BK89="x","x",BJ$2-'Indicator Date hidden'!BK89)</f>
        <v>#REF!</v>
      </c>
      <c r="BK88" s="140" t="e">
        <f>IF('Indicator Date hidden'!BL89="x","x",BK$2-'Indicator Date hidden'!BL89)</f>
        <v>#REF!</v>
      </c>
      <c r="BL88" s="140" t="e">
        <f>IF('Indicator Date hidden'!BM89="x","x",BL$2-'Indicator Date hidden'!BM89)</f>
        <v>#REF!</v>
      </c>
      <c r="BM88" s="140" t="e">
        <f>IF('Indicator Date hidden'!BN89="x","x",BM$2-'Indicator Date hidden'!BN89)</f>
        <v>#REF!</v>
      </c>
      <c r="BN88" s="140" t="e">
        <f>IF('Indicator Date hidden'!BO89="x","x",BN$2-'Indicator Date hidden'!BO89)</f>
        <v>#REF!</v>
      </c>
      <c r="BO88" s="140" t="e">
        <f>IF('Indicator Date hidden'!BP89="x","x",BO$2-'Indicator Date hidden'!BP89)</f>
        <v>#REF!</v>
      </c>
      <c r="BP88" s="140" t="e">
        <f>IF('Indicator Date hidden'!BQ89="x","x",BP$2-'Indicator Date hidden'!BQ89)</f>
        <v>#REF!</v>
      </c>
      <c r="BQ88" s="140" t="e">
        <f>IF('Indicator Date hidden'!BR89="x","x",BQ$2-'Indicator Date hidden'!BR89)</f>
        <v>#REF!</v>
      </c>
      <c r="BR88" s="140" t="e">
        <f>IF('Indicator Date hidden'!BS89="x","x",BR$2-'Indicator Date hidden'!BS89)</f>
        <v>#REF!</v>
      </c>
      <c r="BS88" s="140" t="e">
        <f>IF('Indicator Date hidden'!BT89="x","x",BS$2-'Indicator Date hidden'!BT89)</f>
        <v>#REF!</v>
      </c>
      <c r="BT88" s="140" t="e">
        <f>IF('Indicator Date hidden'!BU89="x","x",BT$2-'Indicator Date hidden'!BU89)</f>
        <v>#REF!</v>
      </c>
      <c r="BU88" s="140" t="e">
        <f>IF('Indicator Date hidden'!BV89="x","x",BU$2-'Indicator Date hidden'!BV89)</f>
        <v>#REF!</v>
      </c>
      <c r="BV88" s="140" t="e">
        <f>IF('Indicator Date hidden'!BW89="x","x",BV$2-'Indicator Date hidden'!BW89)</f>
        <v>#REF!</v>
      </c>
      <c r="BW88" s="140" t="e">
        <f>IF('Indicator Date hidden'!BX89="x","x",BW$2-'Indicator Date hidden'!BX89)</f>
        <v>#REF!</v>
      </c>
      <c r="BX88" s="140" t="e">
        <f>IF('Indicator Date hidden'!BY89="x","x",BX$2-'Indicator Date hidden'!BY89)</f>
        <v>#REF!</v>
      </c>
      <c r="BY88" s="5" t="e">
        <f t="shared" si="10"/>
        <v>#REF!</v>
      </c>
      <c r="BZ88" s="141" t="e">
        <f t="shared" si="11"/>
        <v>#REF!</v>
      </c>
      <c r="CA88" s="5">
        <f t="shared" si="12"/>
        <v>0</v>
      </c>
      <c r="CB88" s="141" t="e">
        <f t="shared" si="13"/>
        <v>#REF!</v>
      </c>
      <c r="CC88" s="144" t="e">
        <f t="shared" si="14"/>
        <v>#REF!</v>
      </c>
    </row>
    <row r="89" spans="1:81" x14ac:dyDescent="0.3">
      <c r="A89" t="s">
        <v>162</v>
      </c>
      <c r="B89" s="140" t="e">
        <f>IF('Indicator Date hidden'!C90="x","x",B$2-'Indicator Date hidden'!C90)</f>
        <v>#REF!</v>
      </c>
      <c r="C89" s="140" t="e">
        <f>IF('Indicator Date hidden'!D90="x","x",C$2-'Indicator Date hidden'!D90)</f>
        <v>#REF!</v>
      </c>
      <c r="D89" s="140" t="e">
        <f>IF('Indicator Date hidden'!E90="x","x",D$2-'Indicator Date hidden'!E90)</f>
        <v>#REF!</v>
      </c>
      <c r="E89" s="140" t="e">
        <f>IF('Indicator Date hidden'!F90="x","x",E$2-'Indicator Date hidden'!F90)</f>
        <v>#REF!</v>
      </c>
      <c r="F89" s="140" t="e">
        <f>IF('Indicator Date hidden'!G90="x","x",F$2-'Indicator Date hidden'!G90)</f>
        <v>#REF!</v>
      </c>
      <c r="G89" s="140" t="e">
        <f>IF('Indicator Date hidden'!H90="x","x",G$2-'Indicator Date hidden'!H90)</f>
        <v>#REF!</v>
      </c>
      <c r="H89" s="140" t="e">
        <f>IF('Indicator Date hidden'!I90="x","x",H$2-'Indicator Date hidden'!I90)</f>
        <v>#REF!</v>
      </c>
      <c r="I89" s="140" t="e">
        <f>IF('Indicator Date hidden'!J90="x","x",I$2-'Indicator Date hidden'!J90)</f>
        <v>#REF!</v>
      </c>
      <c r="J89" s="140" t="e">
        <f>IF('Indicator Date hidden'!K90="x","x",J$2-'Indicator Date hidden'!K90)</f>
        <v>#REF!</v>
      </c>
      <c r="K89" s="140" t="e">
        <f>IF('Indicator Date hidden'!L90="x","x",K$2-'Indicator Date hidden'!L90)</f>
        <v>#REF!</v>
      </c>
      <c r="L89" s="140" t="e">
        <f>IF('Indicator Date hidden'!M90="x","x",L$2-'Indicator Date hidden'!M90)</f>
        <v>#REF!</v>
      </c>
      <c r="M89" s="140" t="e">
        <f>IF('Indicator Date hidden'!N90="x","x",M$2-'Indicator Date hidden'!N90)</f>
        <v>#REF!</v>
      </c>
      <c r="N89" s="140" t="e">
        <f>IF('Indicator Date hidden'!O90="x","x",N$2-'Indicator Date hidden'!O90)</f>
        <v>#REF!</v>
      </c>
      <c r="O89" s="140" t="e">
        <f>IF('Indicator Date hidden'!P90="x","x",O$2-'Indicator Date hidden'!P90)</f>
        <v>#REF!</v>
      </c>
      <c r="P89" s="140" t="e">
        <f>IF('Indicator Date hidden'!Q90="x","x",P$2-'Indicator Date hidden'!Q90)</f>
        <v>#REF!</v>
      </c>
      <c r="Q89" s="140" t="e">
        <f>IF('Indicator Date hidden'!R90="x","x",Q$2-'Indicator Date hidden'!R90)</f>
        <v>#REF!</v>
      </c>
      <c r="R89" s="140" t="e">
        <f>IF('Indicator Date hidden'!S90="x","x",R$2-'Indicator Date hidden'!S90)</f>
        <v>#REF!</v>
      </c>
      <c r="S89" s="140" t="e">
        <f>IF('Indicator Date hidden'!T90="x","x",S$2-'Indicator Date hidden'!T90)</f>
        <v>#REF!</v>
      </c>
      <c r="T89" s="140" t="e">
        <f>IF('Indicator Date hidden'!U90="x","x",T$2-'Indicator Date hidden'!U90)</f>
        <v>#REF!</v>
      </c>
      <c r="U89" s="140" t="e">
        <f>IF('Indicator Date hidden'!V90="x","x",U$2-'Indicator Date hidden'!V90)</f>
        <v>#REF!</v>
      </c>
      <c r="V89" s="140" t="e">
        <f>IF('Indicator Date hidden'!W90="x","x",V$2-'Indicator Date hidden'!W90)</f>
        <v>#REF!</v>
      </c>
      <c r="W89" s="140" t="e">
        <f>IF('Indicator Date hidden'!X90="x","x",W$2-'Indicator Date hidden'!X90)</f>
        <v>#REF!</v>
      </c>
      <c r="X89" s="140" t="e">
        <f>IF('Indicator Date hidden'!Y90="x","x",X$2-'Indicator Date hidden'!Y90)</f>
        <v>#REF!</v>
      </c>
      <c r="Y89" s="140" t="e">
        <f>IF('Indicator Date hidden'!Z90="x","x",Y$2-'Indicator Date hidden'!Z90)</f>
        <v>#REF!</v>
      </c>
      <c r="Z89" s="140" t="e">
        <f>IF('Indicator Date hidden'!AA90="x","x",Z$2-'Indicator Date hidden'!AA90)</f>
        <v>#REF!</v>
      </c>
      <c r="AA89" s="140" t="e">
        <f>IF('Indicator Date hidden'!AB90="x","x",AA$2-'Indicator Date hidden'!AB90)</f>
        <v>#REF!</v>
      </c>
      <c r="AB89" s="140" t="e">
        <f>IF('Indicator Date hidden'!AC90="x","x",AB$2-'Indicator Date hidden'!AC90)</f>
        <v>#REF!</v>
      </c>
      <c r="AC89" s="140" t="e">
        <f>IF('Indicator Date hidden'!AD90="x","x",AC$2-'Indicator Date hidden'!AD90)</f>
        <v>#REF!</v>
      </c>
      <c r="AD89" s="140" t="e">
        <f>IF('Indicator Date hidden'!AE90="x","x",AD$2-'Indicator Date hidden'!AE90)</f>
        <v>#REF!</v>
      </c>
      <c r="AE89" s="140" t="e">
        <f>IF('Indicator Date hidden'!AF90="x","x",AE$2-'Indicator Date hidden'!AF90)</f>
        <v>#REF!</v>
      </c>
      <c r="AF89" s="140" t="e">
        <f>IF('Indicator Date hidden'!AG90="x","x",AF$2-'Indicator Date hidden'!AG90)</f>
        <v>#REF!</v>
      </c>
      <c r="AG89" s="140" t="e">
        <f>IF('Indicator Date hidden'!AH90="x","x",AG$2-'Indicator Date hidden'!AH90)</f>
        <v>#REF!</v>
      </c>
      <c r="AH89" s="140" t="e">
        <f>IF('Indicator Date hidden'!AI90="x","x",AH$2-'Indicator Date hidden'!AI90)</f>
        <v>#REF!</v>
      </c>
      <c r="AI89" s="140" t="e">
        <f>IF('Indicator Date hidden'!AJ90="x","x",AI$2-'Indicator Date hidden'!AJ90)</f>
        <v>#REF!</v>
      </c>
      <c r="AJ89" s="140" t="e">
        <f>IF('Indicator Date hidden'!AK90="x","x",AJ$2-'Indicator Date hidden'!AK90)</f>
        <v>#REF!</v>
      </c>
      <c r="AK89" s="140" t="e">
        <f>IF('Indicator Date hidden'!AL90="x","x",AK$2-'Indicator Date hidden'!AL90)</f>
        <v>#REF!</v>
      </c>
      <c r="AL89" s="140" t="e">
        <f>IF('Indicator Date hidden'!AM90="x","x",AL$2-'Indicator Date hidden'!AM90)</f>
        <v>#REF!</v>
      </c>
      <c r="AM89" s="140" t="e">
        <f>IF('Indicator Date hidden'!AN90="x","x",AM$2-'Indicator Date hidden'!AN90)</f>
        <v>#REF!</v>
      </c>
      <c r="AN89" s="140" t="e">
        <f>IF('Indicator Date hidden'!AO90="x","x",AN$2-'Indicator Date hidden'!AO90)</f>
        <v>#REF!</v>
      </c>
      <c r="AO89" s="140" t="e">
        <f>IF('Indicator Date hidden'!AP90="x","x",AO$2-'Indicator Date hidden'!AP90)</f>
        <v>#REF!</v>
      </c>
      <c r="AP89" s="140" t="e">
        <f>IF('Indicator Date hidden'!AQ90="x","x",AP$2-'Indicator Date hidden'!AQ90)</f>
        <v>#REF!</v>
      </c>
      <c r="AQ89" s="140" t="e">
        <f>IF('Indicator Date hidden'!AR90="x","x",AQ$2-'Indicator Date hidden'!AR90)</f>
        <v>#REF!</v>
      </c>
      <c r="AR89" s="140" t="e">
        <f>IF('Indicator Date hidden'!AS90="x","x",AR$2-'Indicator Date hidden'!AS90)</f>
        <v>#REF!</v>
      </c>
      <c r="AS89" s="140" t="e">
        <f>IF('Indicator Date hidden'!AT90="x","x",AS$2-'Indicator Date hidden'!AT90)</f>
        <v>#REF!</v>
      </c>
      <c r="AT89" s="140" t="e">
        <f>IF('Indicator Date hidden'!AU90="x","x",AT$2-'Indicator Date hidden'!AU90)</f>
        <v>#REF!</v>
      </c>
      <c r="AU89" s="140" t="e">
        <f>IF('Indicator Date hidden'!AV90="x","x",AU$2-'Indicator Date hidden'!AV90)</f>
        <v>#REF!</v>
      </c>
      <c r="AV89" s="140" t="e">
        <f>IF('Indicator Date hidden'!AW90="x","x",AV$2-'Indicator Date hidden'!AW90)</f>
        <v>#REF!</v>
      </c>
      <c r="AW89" s="140" t="e">
        <f>IF('Indicator Date hidden'!AX90="x","x",AW$2-'Indicator Date hidden'!AX90)</f>
        <v>#REF!</v>
      </c>
      <c r="AX89" s="140" t="e">
        <f>IF('Indicator Date hidden'!AY90="x","x",AX$2-'Indicator Date hidden'!AY90)</f>
        <v>#REF!</v>
      </c>
      <c r="AY89" s="140" t="e">
        <f>IF('Indicator Date hidden'!AZ90="x","x",AY$2-'Indicator Date hidden'!AZ90)</f>
        <v>#REF!</v>
      </c>
      <c r="AZ89" s="140" t="e">
        <f>IF('Indicator Date hidden'!BA90="x","x",AZ$2-'Indicator Date hidden'!BA90)</f>
        <v>#REF!</v>
      </c>
      <c r="BA89" s="140" t="e">
        <f>IF('Indicator Date hidden'!BB90="x","x",BA$2-'Indicator Date hidden'!BB90)</f>
        <v>#REF!</v>
      </c>
      <c r="BB89" s="140" t="e">
        <f>IF('Indicator Date hidden'!BC90="x","x",BB$2-'Indicator Date hidden'!BC90)</f>
        <v>#REF!</v>
      </c>
      <c r="BC89" s="140" t="e">
        <f>IF('Indicator Date hidden'!BD90="x","x",BC$2-'Indicator Date hidden'!BD90)</f>
        <v>#REF!</v>
      </c>
      <c r="BD89" s="140" t="e">
        <f>IF('Indicator Date hidden'!BE90="x","x",BD$2-'Indicator Date hidden'!BE90)</f>
        <v>#REF!</v>
      </c>
      <c r="BE89" s="140" t="e">
        <f>IF('Indicator Date hidden'!BF90="x","x",BE$2-'Indicator Date hidden'!BF90)</f>
        <v>#REF!</v>
      </c>
      <c r="BF89" s="140" t="e">
        <f>IF('Indicator Date hidden'!BG90="x","x",BF$2-'Indicator Date hidden'!BG90)</f>
        <v>#REF!</v>
      </c>
      <c r="BG89" s="140" t="e">
        <f>IF('Indicator Date hidden'!BH90="x","x",BG$2-'Indicator Date hidden'!BH90)</f>
        <v>#REF!</v>
      </c>
      <c r="BH89" s="140" t="e">
        <f>IF('Indicator Date hidden'!BI90="x","x",BH$2-'Indicator Date hidden'!BI90)</f>
        <v>#REF!</v>
      </c>
      <c r="BI89" s="140" t="e">
        <f>IF('Indicator Date hidden'!BJ90="x","x",BI$2-'Indicator Date hidden'!BJ90)</f>
        <v>#REF!</v>
      </c>
      <c r="BJ89" s="140" t="e">
        <f>IF('Indicator Date hidden'!BK90="x","x",BJ$2-'Indicator Date hidden'!BK90)</f>
        <v>#REF!</v>
      </c>
      <c r="BK89" s="140" t="e">
        <f>IF('Indicator Date hidden'!BL90="x","x",BK$2-'Indicator Date hidden'!BL90)</f>
        <v>#REF!</v>
      </c>
      <c r="BL89" s="140" t="e">
        <f>IF('Indicator Date hidden'!BM90="x","x",BL$2-'Indicator Date hidden'!BM90)</f>
        <v>#REF!</v>
      </c>
      <c r="BM89" s="140" t="e">
        <f>IF('Indicator Date hidden'!BN90="x","x",BM$2-'Indicator Date hidden'!BN90)</f>
        <v>#REF!</v>
      </c>
      <c r="BN89" s="140" t="e">
        <f>IF('Indicator Date hidden'!BO90="x","x",BN$2-'Indicator Date hidden'!BO90)</f>
        <v>#REF!</v>
      </c>
      <c r="BO89" s="140" t="e">
        <f>IF('Indicator Date hidden'!BP90="x","x",BO$2-'Indicator Date hidden'!BP90)</f>
        <v>#REF!</v>
      </c>
      <c r="BP89" s="140" t="e">
        <f>IF('Indicator Date hidden'!BQ90="x","x",BP$2-'Indicator Date hidden'!BQ90)</f>
        <v>#REF!</v>
      </c>
      <c r="BQ89" s="140" t="e">
        <f>IF('Indicator Date hidden'!BR90="x","x",BQ$2-'Indicator Date hidden'!BR90)</f>
        <v>#REF!</v>
      </c>
      <c r="BR89" s="140" t="e">
        <f>IF('Indicator Date hidden'!BS90="x","x",BR$2-'Indicator Date hidden'!BS90)</f>
        <v>#REF!</v>
      </c>
      <c r="BS89" s="140" t="e">
        <f>IF('Indicator Date hidden'!BT90="x","x",BS$2-'Indicator Date hidden'!BT90)</f>
        <v>#REF!</v>
      </c>
      <c r="BT89" s="140" t="e">
        <f>IF('Indicator Date hidden'!BU90="x","x",BT$2-'Indicator Date hidden'!BU90)</f>
        <v>#REF!</v>
      </c>
      <c r="BU89" s="140" t="e">
        <f>IF('Indicator Date hidden'!BV90="x","x",BU$2-'Indicator Date hidden'!BV90)</f>
        <v>#REF!</v>
      </c>
      <c r="BV89" s="140" t="e">
        <f>IF('Indicator Date hidden'!BW90="x","x",BV$2-'Indicator Date hidden'!BW90)</f>
        <v>#REF!</v>
      </c>
      <c r="BW89" s="140" t="e">
        <f>IF('Indicator Date hidden'!BX90="x","x",BW$2-'Indicator Date hidden'!BX90)</f>
        <v>#REF!</v>
      </c>
      <c r="BX89" s="140" t="e">
        <f>IF('Indicator Date hidden'!BY90="x","x",BX$2-'Indicator Date hidden'!BY90)</f>
        <v>#REF!</v>
      </c>
      <c r="BY89" s="5" t="e">
        <f t="shared" si="10"/>
        <v>#REF!</v>
      </c>
      <c r="BZ89" s="141" t="e">
        <f t="shared" si="11"/>
        <v>#REF!</v>
      </c>
      <c r="CA89" s="5">
        <f t="shared" si="12"/>
        <v>0</v>
      </c>
      <c r="CB89" s="141" t="e">
        <f t="shared" si="13"/>
        <v>#REF!</v>
      </c>
      <c r="CC89" s="144" t="e">
        <f t="shared" si="14"/>
        <v>#REF!</v>
      </c>
    </row>
    <row r="90" spans="1:81" x14ac:dyDescent="0.3">
      <c r="A90" t="s">
        <v>164</v>
      </c>
      <c r="B90" s="140" t="e">
        <f>IF('Indicator Date hidden'!C91="x","x",B$2-'Indicator Date hidden'!C91)</f>
        <v>#REF!</v>
      </c>
      <c r="C90" s="140" t="e">
        <f>IF('Indicator Date hidden'!D91="x","x",C$2-'Indicator Date hidden'!D91)</f>
        <v>#REF!</v>
      </c>
      <c r="D90" s="140" t="e">
        <f>IF('Indicator Date hidden'!E91="x","x",D$2-'Indicator Date hidden'!E91)</f>
        <v>#REF!</v>
      </c>
      <c r="E90" s="140" t="e">
        <f>IF('Indicator Date hidden'!F91="x","x",E$2-'Indicator Date hidden'!F91)</f>
        <v>#REF!</v>
      </c>
      <c r="F90" s="140" t="e">
        <f>IF('Indicator Date hidden'!G91="x","x",F$2-'Indicator Date hidden'!G91)</f>
        <v>#REF!</v>
      </c>
      <c r="G90" s="140" t="e">
        <f>IF('Indicator Date hidden'!H91="x","x",G$2-'Indicator Date hidden'!H91)</f>
        <v>#REF!</v>
      </c>
      <c r="H90" s="140" t="e">
        <f>IF('Indicator Date hidden'!I91="x","x",H$2-'Indicator Date hidden'!I91)</f>
        <v>#REF!</v>
      </c>
      <c r="I90" s="140" t="e">
        <f>IF('Indicator Date hidden'!J91="x","x",I$2-'Indicator Date hidden'!J91)</f>
        <v>#REF!</v>
      </c>
      <c r="J90" s="140" t="e">
        <f>IF('Indicator Date hidden'!K91="x","x",J$2-'Indicator Date hidden'!K91)</f>
        <v>#REF!</v>
      </c>
      <c r="K90" s="140" t="e">
        <f>IF('Indicator Date hidden'!L91="x","x",K$2-'Indicator Date hidden'!L91)</f>
        <v>#REF!</v>
      </c>
      <c r="L90" s="140" t="e">
        <f>IF('Indicator Date hidden'!M91="x","x",L$2-'Indicator Date hidden'!M91)</f>
        <v>#REF!</v>
      </c>
      <c r="M90" s="140" t="e">
        <f>IF('Indicator Date hidden'!N91="x","x",M$2-'Indicator Date hidden'!N91)</f>
        <v>#REF!</v>
      </c>
      <c r="N90" s="140" t="e">
        <f>IF('Indicator Date hidden'!O91="x","x",N$2-'Indicator Date hidden'!O91)</f>
        <v>#REF!</v>
      </c>
      <c r="O90" s="140" t="e">
        <f>IF('Indicator Date hidden'!P91="x","x",O$2-'Indicator Date hidden'!P91)</f>
        <v>#REF!</v>
      </c>
      <c r="P90" s="140" t="e">
        <f>IF('Indicator Date hidden'!Q91="x","x",P$2-'Indicator Date hidden'!Q91)</f>
        <v>#REF!</v>
      </c>
      <c r="Q90" s="140" t="e">
        <f>IF('Indicator Date hidden'!R91="x","x",Q$2-'Indicator Date hidden'!R91)</f>
        <v>#REF!</v>
      </c>
      <c r="R90" s="140" t="e">
        <f>IF('Indicator Date hidden'!S91="x","x",R$2-'Indicator Date hidden'!S91)</f>
        <v>#REF!</v>
      </c>
      <c r="S90" s="140" t="e">
        <f>IF('Indicator Date hidden'!T91="x","x",S$2-'Indicator Date hidden'!T91)</f>
        <v>#REF!</v>
      </c>
      <c r="T90" s="140" t="e">
        <f>IF('Indicator Date hidden'!U91="x","x",T$2-'Indicator Date hidden'!U91)</f>
        <v>#REF!</v>
      </c>
      <c r="U90" s="140" t="e">
        <f>IF('Indicator Date hidden'!V91="x","x",U$2-'Indicator Date hidden'!V91)</f>
        <v>#REF!</v>
      </c>
      <c r="V90" s="140" t="e">
        <f>IF('Indicator Date hidden'!W91="x","x",V$2-'Indicator Date hidden'!W91)</f>
        <v>#REF!</v>
      </c>
      <c r="W90" s="140" t="e">
        <f>IF('Indicator Date hidden'!X91="x","x",W$2-'Indicator Date hidden'!X91)</f>
        <v>#REF!</v>
      </c>
      <c r="X90" s="140" t="e">
        <f>IF('Indicator Date hidden'!Y91="x","x",X$2-'Indicator Date hidden'!Y91)</f>
        <v>#REF!</v>
      </c>
      <c r="Y90" s="140" t="e">
        <f>IF('Indicator Date hidden'!Z91="x","x",Y$2-'Indicator Date hidden'!Z91)</f>
        <v>#REF!</v>
      </c>
      <c r="Z90" s="140" t="e">
        <f>IF('Indicator Date hidden'!AA91="x","x",Z$2-'Indicator Date hidden'!AA91)</f>
        <v>#REF!</v>
      </c>
      <c r="AA90" s="140" t="e">
        <f>IF('Indicator Date hidden'!AB91="x","x",AA$2-'Indicator Date hidden'!AB91)</f>
        <v>#REF!</v>
      </c>
      <c r="AB90" s="140" t="e">
        <f>IF('Indicator Date hidden'!AC91="x","x",AB$2-'Indicator Date hidden'!AC91)</f>
        <v>#REF!</v>
      </c>
      <c r="AC90" s="140" t="e">
        <f>IF('Indicator Date hidden'!AD91="x","x",AC$2-'Indicator Date hidden'!AD91)</f>
        <v>#REF!</v>
      </c>
      <c r="AD90" s="140" t="e">
        <f>IF('Indicator Date hidden'!AE91="x","x",AD$2-'Indicator Date hidden'!AE91)</f>
        <v>#REF!</v>
      </c>
      <c r="AE90" s="140" t="e">
        <f>IF('Indicator Date hidden'!AF91="x","x",AE$2-'Indicator Date hidden'!AF91)</f>
        <v>#REF!</v>
      </c>
      <c r="AF90" s="140" t="e">
        <f>IF('Indicator Date hidden'!AG91="x","x",AF$2-'Indicator Date hidden'!AG91)</f>
        <v>#REF!</v>
      </c>
      <c r="AG90" s="140" t="e">
        <f>IF('Indicator Date hidden'!AH91="x","x",AG$2-'Indicator Date hidden'!AH91)</f>
        <v>#REF!</v>
      </c>
      <c r="AH90" s="140" t="e">
        <f>IF('Indicator Date hidden'!AI91="x","x",AH$2-'Indicator Date hidden'!AI91)</f>
        <v>#REF!</v>
      </c>
      <c r="AI90" s="140" t="e">
        <f>IF('Indicator Date hidden'!AJ91="x","x",AI$2-'Indicator Date hidden'!AJ91)</f>
        <v>#REF!</v>
      </c>
      <c r="AJ90" s="140" t="e">
        <f>IF('Indicator Date hidden'!AK91="x","x",AJ$2-'Indicator Date hidden'!AK91)</f>
        <v>#REF!</v>
      </c>
      <c r="AK90" s="140" t="e">
        <f>IF('Indicator Date hidden'!AL91="x","x",AK$2-'Indicator Date hidden'!AL91)</f>
        <v>#REF!</v>
      </c>
      <c r="AL90" s="140" t="e">
        <f>IF('Indicator Date hidden'!AM91="x","x",AL$2-'Indicator Date hidden'!AM91)</f>
        <v>#REF!</v>
      </c>
      <c r="AM90" s="140" t="e">
        <f>IF('Indicator Date hidden'!AN91="x","x",AM$2-'Indicator Date hidden'!AN91)</f>
        <v>#REF!</v>
      </c>
      <c r="AN90" s="140" t="e">
        <f>IF('Indicator Date hidden'!AO91="x","x",AN$2-'Indicator Date hidden'!AO91)</f>
        <v>#REF!</v>
      </c>
      <c r="AO90" s="140" t="e">
        <f>IF('Indicator Date hidden'!AP91="x","x",AO$2-'Indicator Date hidden'!AP91)</f>
        <v>#REF!</v>
      </c>
      <c r="AP90" s="140" t="e">
        <f>IF('Indicator Date hidden'!AQ91="x","x",AP$2-'Indicator Date hidden'!AQ91)</f>
        <v>#REF!</v>
      </c>
      <c r="AQ90" s="140" t="e">
        <f>IF('Indicator Date hidden'!AR91="x","x",AQ$2-'Indicator Date hidden'!AR91)</f>
        <v>#REF!</v>
      </c>
      <c r="AR90" s="140" t="e">
        <f>IF('Indicator Date hidden'!AS91="x","x",AR$2-'Indicator Date hidden'!AS91)</f>
        <v>#REF!</v>
      </c>
      <c r="AS90" s="140" t="e">
        <f>IF('Indicator Date hidden'!AT91="x","x",AS$2-'Indicator Date hidden'!AT91)</f>
        <v>#REF!</v>
      </c>
      <c r="AT90" s="140" t="e">
        <f>IF('Indicator Date hidden'!AU91="x","x",AT$2-'Indicator Date hidden'!AU91)</f>
        <v>#REF!</v>
      </c>
      <c r="AU90" s="140" t="e">
        <f>IF('Indicator Date hidden'!AV91="x","x",AU$2-'Indicator Date hidden'!AV91)</f>
        <v>#REF!</v>
      </c>
      <c r="AV90" s="140" t="e">
        <f>IF('Indicator Date hidden'!AW91="x","x",AV$2-'Indicator Date hidden'!AW91)</f>
        <v>#REF!</v>
      </c>
      <c r="AW90" s="140" t="e">
        <f>IF('Indicator Date hidden'!AX91="x","x",AW$2-'Indicator Date hidden'!AX91)</f>
        <v>#REF!</v>
      </c>
      <c r="AX90" s="140" t="e">
        <f>IF('Indicator Date hidden'!AY91="x","x",AX$2-'Indicator Date hidden'!AY91)</f>
        <v>#REF!</v>
      </c>
      <c r="AY90" s="140" t="e">
        <f>IF('Indicator Date hidden'!AZ91="x","x",AY$2-'Indicator Date hidden'!AZ91)</f>
        <v>#REF!</v>
      </c>
      <c r="AZ90" s="140" t="e">
        <f>IF('Indicator Date hidden'!BA91="x","x",AZ$2-'Indicator Date hidden'!BA91)</f>
        <v>#REF!</v>
      </c>
      <c r="BA90" s="140" t="e">
        <f>IF('Indicator Date hidden'!BB91="x","x",BA$2-'Indicator Date hidden'!BB91)</f>
        <v>#REF!</v>
      </c>
      <c r="BB90" s="140" t="e">
        <f>IF('Indicator Date hidden'!BC91="x","x",BB$2-'Indicator Date hidden'!BC91)</f>
        <v>#REF!</v>
      </c>
      <c r="BC90" s="140" t="e">
        <f>IF('Indicator Date hidden'!BD91="x","x",BC$2-'Indicator Date hidden'!BD91)</f>
        <v>#REF!</v>
      </c>
      <c r="BD90" s="140" t="e">
        <f>IF('Indicator Date hidden'!BE91="x","x",BD$2-'Indicator Date hidden'!BE91)</f>
        <v>#REF!</v>
      </c>
      <c r="BE90" s="140" t="e">
        <f>IF('Indicator Date hidden'!BF91="x","x",BE$2-'Indicator Date hidden'!BF91)</f>
        <v>#REF!</v>
      </c>
      <c r="BF90" s="140" t="e">
        <f>IF('Indicator Date hidden'!BG91="x","x",BF$2-'Indicator Date hidden'!BG91)</f>
        <v>#REF!</v>
      </c>
      <c r="BG90" s="140" t="e">
        <f>IF('Indicator Date hidden'!BH91="x","x",BG$2-'Indicator Date hidden'!BH91)</f>
        <v>#REF!</v>
      </c>
      <c r="BH90" s="140" t="e">
        <f>IF('Indicator Date hidden'!BI91="x","x",BH$2-'Indicator Date hidden'!BI91)</f>
        <v>#REF!</v>
      </c>
      <c r="BI90" s="140" t="e">
        <f>IF('Indicator Date hidden'!BJ91="x","x",BI$2-'Indicator Date hidden'!BJ91)</f>
        <v>#REF!</v>
      </c>
      <c r="BJ90" s="140" t="e">
        <f>IF('Indicator Date hidden'!BK91="x","x",BJ$2-'Indicator Date hidden'!BK91)</f>
        <v>#REF!</v>
      </c>
      <c r="BK90" s="140" t="e">
        <f>IF('Indicator Date hidden'!BL91="x","x",BK$2-'Indicator Date hidden'!BL91)</f>
        <v>#REF!</v>
      </c>
      <c r="BL90" s="140" t="e">
        <f>IF('Indicator Date hidden'!BM91="x","x",BL$2-'Indicator Date hidden'!BM91)</f>
        <v>#REF!</v>
      </c>
      <c r="BM90" s="140" t="e">
        <f>IF('Indicator Date hidden'!BN91="x","x",BM$2-'Indicator Date hidden'!BN91)</f>
        <v>#REF!</v>
      </c>
      <c r="BN90" s="140" t="e">
        <f>IF('Indicator Date hidden'!BO91="x","x",BN$2-'Indicator Date hidden'!BO91)</f>
        <v>#REF!</v>
      </c>
      <c r="BO90" s="140" t="e">
        <f>IF('Indicator Date hidden'!BP91="x","x",BO$2-'Indicator Date hidden'!BP91)</f>
        <v>#REF!</v>
      </c>
      <c r="BP90" s="140" t="e">
        <f>IF('Indicator Date hidden'!BQ91="x","x",BP$2-'Indicator Date hidden'!BQ91)</f>
        <v>#REF!</v>
      </c>
      <c r="BQ90" s="140" t="e">
        <f>IF('Indicator Date hidden'!BR91="x","x",BQ$2-'Indicator Date hidden'!BR91)</f>
        <v>#REF!</v>
      </c>
      <c r="BR90" s="140" t="e">
        <f>IF('Indicator Date hidden'!BS91="x","x",BR$2-'Indicator Date hidden'!BS91)</f>
        <v>#REF!</v>
      </c>
      <c r="BS90" s="140" t="e">
        <f>IF('Indicator Date hidden'!BT91="x","x",BS$2-'Indicator Date hidden'!BT91)</f>
        <v>#REF!</v>
      </c>
      <c r="BT90" s="140" t="e">
        <f>IF('Indicator Date hidden'!BU91="x","x",BT$2-'Indicator Date hidden'!BU91)</f>
        <v>#REF!</v>
      </c>
      <c r="BU90" s="140" t="e">
        <f>IF('Indicator Date hidden'!BV91="x","x",BU$2-'Indicator Date hidden'!BV91)</f>
        <v>#REF!</v>
      </c>
      <c r="BV90" s="140" t="e">
        <f>IF('Indicator Date hidden'!BW91="x","x",BV$2-'Indicator Date hidden'!BW91)</f>
        <v>#REF!</v>
      </c>
      <c r="BW90" s="140" t="e">
        <f>IF('Indicator Date hidden'!BX91="x","x",BW$2-'Indicator Date hidden'!BX91)</f>
        <v>#REF!</v>
      </c>
      <c r="BX90" s="140" t="e">
        <f>IF('Indicator Date hidden'!BY91="x","x",BX$2-'Indicator Date hidden'!BY91)</f>
        <v>#REF!</v>
      </c>
      <c r="BY90" s="5" t="e">
        <f t="shared" si="10"/>
        <v>#REF!</v>
      </c>
      <c r="BZ90" s="141" t="e">
        <f t="shared" si="11"/>
        <v>#REF!</v>
      </c>
      <c r="CA90" s="5">
        <f t="shared" si="12"/>
        <v>0</v>
      </c>
      <c r="CB90" s="141" t="e">
        <f t="shared" si="13"/>
        <v>#REF!</v>
      </c>
      <c r="CC90" s="144" t="e">
        <f t="shared" si="14"/>
        <v>#REF!</v>
      </c>
    </row>
    <row r="91" spans="1:81" x14ac:dyDescent="0.3">
      <c r="A91" t="s">
        <v>166</v>
      </c>
      <c r="B91" s="140" t="e">
        <f>IF('Indicator Date hidden'!C92="x","x",B$2-'Indicator Date hidden'!C92)</f>
        <v>#REF!</v>
      </c>
      <c r="C91" s="140" t="e">
        <f>IF('Indicator Date hidden'!D92="x","x",C$2-'Indicator Date hidden'!D92)</f>
        <v>#REF!</v>
      </c>
      <c r="D91" s="140" t="e">
        <f>IF('Indicator Date hidden'!E92="x","x",D$2-'Indicator Date hidden'!E92)</f>
        <v>#REF!</v>
      </c>
      <c r="E91" s="140" t="e">
        <f>IF('Indicator Date hidden'!F92="x","x",E$2-'Indicator Date hidden'!F92)</f>
        <v>#REF!</v>
      </c>
      <c r="F91" s="140" t="e">
        <f>IF('Indicator Date hidden'!G92="x","x",F$2-'Indicator Date hidden'!G92)</f>
        <v>#REF!</v>
      </c>
      <c r="G91" s="140" t="e">
        <f>IF('Indicator Date hidden'!H92="x","x",G$2-'Indicator Date hidden'!H92)</f>
        <v>#REF!</v>
      </c>
      <c r="H91" s="140" t="e">
        <f>IF('Indicator Date hidden'!I92="x","x",H$2-'Indicator Date hidden'!I92)</f>
        <v>#REF!</v>
      </c>
      <c r="I91" s="140" t="e">
        <f>IF('Indicator Date hidden'!J92="x","x",I$2-'Indicator Date hidden'!J92)</f>
        <v>#REF!</v>
      </c>
      <c r="J91" s="140" t="e">
        <f>IF('Indicator Date hidden'!K92="x","x",J$2-'Indicator Date hidden'!K92)</f>
        <v>#REF!</v>
      </c>
      <c r="K91" s="140" t="e">
        <f>IF('Indicator Date hidden'!L92="x","x",K$2-'Indicator Date hidden'!L92)</f>
        <v>#REF!</v>
      </c>
      <c r="L91" s="140" t="e">
        <f>IF('Indicator Date hidden'!M92="x","x",L$2-'Indicator Date hidden'!M92)</f>
        <v>#REF!</v>
      </c>
      <c r="M91" s="140" t="e">
        <f>IF('Indicator Date hidden'!N92="x","x",M$2-'Indicator Date hidden'!N92)</f>
        <v>#REF!</v>
      </c>
      <c r="N91" s="140" t="e">
        <f>IF('Indicator Date hidden'!O92="x","x",N$2-'Indicator Date hidden'!O92)</f>
        <v>#REF!</v>
      </c>
      <c r="O91" s="140" t="e">
        <f>IF('Indicator Date hidden'!P92="x","x",O$2-'Indicator Date hidden'!P92)</f>
        <v>#REF!</v>
      </c>
      <c r="P91" s="140" t="e">
        <f>IF('Indicator Date hidden'!Q92="x","x",P$2-'Indicator Date hidden'!Q92)</f>
        <v>#REF!</v>
      </c>
      <c r="Q91" s="140" t="e">
        <f>IF('Indicator Date hidden'!R92="x","x",Q$2-'Indicator Date hidden'!R92)</f>
        <v>#REF!</v>
      </c>
      <c r="R91" s="140" t="e">
        <f>IF('Indicator Date hidden'!S92="x","x",R$2-'Indicator Date hidden'!S92)</f>
        <v>#REF!</v>
      </c>
      <c r="S91" s="140" t="e">
        <f>IF('Indicator Date hidden'!T92="x","x",S$2-'Indicator Date hidden'!T92)</f>
        <v>#REF!</v>
      </c>
      <c r="T91" s="140" t="e">
        <f>IF('Indicator Date hidden'!U92="x","x",T$2-'Indicator Date hidden'!U92)</f>
        <v>#REF!</v>
      </c>
      <c r="U91" s="140" t="e">
        <f>IF('Indicator Date hidden'!V92="x","x",U$2-'Indicator Date hidden'!V92)</f>
        <v>#REF!</v>
      </c>
      <c r="V91" s="140" t="e">
        <f>IF('Indicator Date hidden'!W92="x","x",V$2-'Indicator Date hidden'!W92)</f>
        <v>#REF!</v>
      </c>
      <c r="W91" s="140" t="e">
        <f>IF('Indicator Date hidden'!X92="x","x",W$2-'Indicator Date hidden'!X92)</f>
        <v>#REF!</v>
      </c>
      <c r="X91" s="140" t="e">
        <f>IF('Indicator Date hidden'!Y92="x","x",X$2-'Indicator Date hidden'!Y92)</f>
        <v>#REF!</v>
      </c>
      <c r="Y91" s="140" t="e">
        <f>IF('Indicator Date hidden'!Z92="x","x",Y$2-'Indicator Date hidden'!Z92)</f>
        <v>#REF!</v>
      </c>
      <c r="Z91" s="140" t="e">
        <f>IF('Indicator Date hidden'!AA92="x","x",Z$2-'Indicator Date hidden'!AA92)</f>
        <v>#REF!</v>
      </c>
      <c r="AA91" s="140" t="e">
        <f>IF('Indicator Date hidden'!AB92="x","x",AA$2-'Indicator Date hidden'!AB92)</f>
        <v>#REF!</v>
      </c>
      <c r="AB91" s="140" t="e">
        <f>IF('Indicator Date hidden'!AC92="x","x",AB$2-'Indicator Date hidden'!AC92)</f>
        <v>#REF!</v>
      </c>
      <c r="AC91" s="140" t="e">
        <f>IF('Indicator Date hidden'!AD92="x","x",AC$2-'Indicator Date hidden'!AD92)</f>
        <v>#REF!</v>
      </c>
      <c r="AD91" s="140" t="e">
        <f>IF('Indicator Date hidden'!AE92="x","x",AD$2-'Indicator Date hidden'!AE92)</f>
        <v>#REF!</v>
      </c>
      <c r="AE91" s="140" t="e">
        <f>IF('Indicator Date hidden'!AF92="x","x",AE$2-'Indicator Date hidden'!AF92)</f>
        <v>#REF!</v>
      </c>
      <c r="AF91" s="140" t="e">
        <f>IF('Indicator Date hidden'!AG92="x","x",AF$2-'Indicator Date hidden'!AG92)</f>
        <v>#REF!</v>
      </c>
      <c r="AG91" s="140" t="e">
        <f>IF('Indicator Date hidden'!AH92="x","x",AG$2-'Indicator Date hidden'!AH92)</f>
        <v>#REF!</v>
      </c>
      <c r="AH91" s="140" t="e">
        <f>IF('Indicator Date hidden'!AI92="x","x",AH$2-'Indicator Date hidden'!AI92)</f>
        <v>#REF!</v>
      </c>
      <c r="AI91" s="140" t="e">
        <f>IF('Indicator Date hidden'!AJ92="x","x",AI$2-'Indicator Date hidden'!AJ92)</f>
        <v>#REF!</v>
      </c>
      <c r="AJ91" s="140" t="e">
        <f>IF('Indicator Date hidden'!AK92="x","x",AJ$2-'Indicator Date hidden'!AK92)</f>
        <v>#REF!</v>
      </c>
      <c r="AK91" s="140" t="e">
        <f>IF('Indicator Date hidden'!AL92="x","x",AK$2-'Indicator Date hidden'!AL92)</f>
        <v>#REF!</v>
      </c>
      <c r="AL91" s="140" t="e">
        <f>IF('Indicator Date hidden'!AM92="x","x",AL$2-'Indicator Date hidden'!AM92)</f>
        <v>#REF!</v>
      </c>
      <c r="AM91" s="140" t="e">
        <f>IF('Indicator Date hidden'!AN92="x","x",AM$2-'Indicator Date hidden'!AN92)</f>
        <v>#REF!</v>
      </c>
      <c r="AN91" s="140" t="e">
        <f>IF('Indicator Date hidden'!AO92="x","x",AN$2-'Indicator Date hidden'!AO92)</f>
        <v>#REF!</v>
      </c>
      <c r="AO91" s="140" t="e">
        <f>IF('Indicator Date hidden'!AP92="x","x",AO$2-'Indicator Date hidden'!AP92)</f>
        <v>#REF!</v>
      </c>
      <c r="AP91" s="140" t="e">
        <f>IF('Indicator Date hidden'!AQ92="x","x",AP$2-'Indicator Date hidden'!AQ92)</f>
        <v>#REF!</v>
      </c>
      <c r="AQ91" s="140" t="e">
        <f>IF('Indicator Date hidden'!AR92="x","x",AQ$2-'Indicator Date hidden'!AR92)</f>
        <v>#REF!</v>
      </c>
      <c r="AR91" s="140" t="e">
        <f>IF('Indicator Date hidden'!AS92="x","x",AR$2-'Indicator Date hidden'!AS92)</f>
        <v>#REF!</v>
      </c>
      <c r="AS91" s="140" t="e">
        <f>IF('Indicator Date hidden'!AT92="x","x",AS$2-'Indicator Date hidden'!AT92)</f>
        <v>#REF!</v>
      </c>
      <c r="AT91" s="140" t="e">
        <f>IF('Indicator Date hidden'!AU92="x","x",AT$2-'Indicator Date hidden'!AU92)</f>
        <v>#REF!</v>
      </c>
      <c r="AU91" s="140" t="e">
        <f>IF('Indicator Date hidden'!AV92="x","x",AU$2-'Indicator Date hidden'!AV92)</f>
        <v>#REF!</v>
      </c>
      <c r="AV91" s="140" t="e">
        <f>IF('Indicator Date hidden'!AW92="x","x",AV$2-'Indicator Date hidden'!AW92)</f>
        <v>#REF!</v>
      </c>
      <c r="AW91" s="140" t="e">
        <f>IF('Indicator Date hidden'!AX92="x","x",AW$2-'Indicator Date hidden'!AX92)</f>
        <v>#REF!</v>
      </c>
      <c r="AX91" s="140" t="e">
        <f>IF('Indicator Date hidden'!AY92="x","x",AX$2-'Indicator Date hidden'!AY92)</f>
        <v>#REF!</v>
      </c>
      <c r="AY91" s="140" t="e">
        <f>IF('Indicator Date hidden'!AZ92="x","x",AY$2-'Indicator Date hidden'!AZ92)</f>
        <v>#REF!</v>
      </c>
      <c r="AZ91" s="140" t="e">
        <f>IF('Indicator Date hidden'!BA92="x","x",AZ$2-'Indicator Date hidden'!BA92)</f>
        <v>#REF!</v>
      </c>
      <c r="BA91" s="140" t="e">
        <f>IF('Indicator Date hidden'!BB92="x","x",BA$2-'Indicator Date hidden'!BB92)</f>
        <v>#REF!</v>
      </c>
      <c r="BB91" s="140" t="e">
        <f>IF('Indicator Date hidden'!BC92="x","x",BB$2-'Indicator Date hidden'!BC92)</f>
        <v>#REF!</v>
      </c>
      <c r="BC91" s="140" t="e">
        <f>IF('Indicator Date hidden'!BD92="x","x",BC$2-'Indicator Date hidden'!BD92)</f>
        <v>#REF!</v>
      </c>
      <c r="BD91" s="140" t="e">
        <f>IF('Indicator Date hidden'!BE92="x","x",BD$2-'Indicator Date hidden'!BE92)</f>
        <v>#REF!</v>
      </c>
      <c r="BE91" s="140" t="e">
        <f>IF('Indicator Date hidden'!BF92="x","x",BE$2-'Indicator Date hidden'!BF92)</f>
        <v>#REF!</v>
      </c>
      <c r="BF91" s="140" t="e">
        <f>IF('Indicator Date hidden'!BG92="x","x",BF$2-'Indicator Date hidden'!BG92)</f>
        <v>#REF!</v>
      </c>
      <c r="BG91" s="140" t="e">
        <f>IF('Indicator Date hidden'!BH92="x","x",BG$2-'Indicator Date hidden'!BH92)</f>
        <v>#REF!</v>
      </c>
      <c r="BH91" s="140" t="e">
        <f>IF('Indicator Date hidden'!BI92="x","x",BH$2-'Indicator Date hidden'!BI92)</f>
        <v>#REF!</v>
      </c>
      <c r="BI91" s="140" t="e">
        <f>IF('Indicator Date hidden'!BJ92="x","x",BI$2-'Indicator Date hidden'!BJ92)</f>
        <v>#REF!</v>
      </c>
      <c r="BJ91" s="140" t="e">
        <f>IF('Indicator Date hidden'!BK92="x","x",BJ$2-'Indicator Date hidden'!BK92)</f>
        <v>#REF!</v>
      </c>
      <c r="BK91" s="140" t="e">
        <f>IF('Indicator Date hidden'!BL92="x","x",BK$2-'Indicator Date hidden'!BL92)</f>
        <v>#REF!</v>
      </c>
      <c r="BL91" s="140" t="e">
        <f>IF('Indicator Date hidden'!BM92="x","x",BL$2-'Indicator Date hidden'!BM92)</f>
        <v>#REF!</v>
      </c>
      <c r="BM91" s="140" t="e">
        <f>IF('Indicator Date hidden'!BN92="x","x",BM$2-'Indicator Date hidden'!BN92)</f>
        <v>#REF!</v>
      </c>
      <c r="BN91" s="140" t="e">
        <f>IF('Indicator Date hidden'!BO92="x","x",BN$2-'Indicator Date hidden'!BO92)</f>
        <v>#REF!</v>
      </c>
      <c r="BO91" s="140" t="e">
        <f>IF('Indicator Date hidden'!BP92="x","x",BO$2-'Indicator Date hidden'!BP92)</f>
        <v>#REF!</v>
      </c>
      <c r="BP91" s="140" t="e">
        <f>IF('Indicator Date hidden'!BQ92="x","x",BP$2-'Indicator Date hidden'!BQ92)</f>
        <v>#REF!</v>
      </c>
      <c r="BQ91" s="140" t="e">
        <f>IF('Indicator Date hidden'!BR92="x","x",BQ$2-'Indicator Date hidden'!BR92)</f>
        <v>#REF!</v>
      </c>
      <c r="BR91" s="140" t="e">
        <f>IF('Indicator Date hidden'!BS92="x","x",BR$2-'Indicator Date hidden'!BS92)</f>
        <v>#REF!</v>
      </c>
      <c r="BS91" s="140" t="e">
        <f>IF('Indicator Date hidden'!BT92="x","x",BS$2-'Indicator Date hidden'!BT92)</f>
        <v>#REF!</v>
      </c>
      <c r="BT91" s="140" t="e">
        <f>IF('Indicator Date hidden'!BU92="x","x",BT$2-'Indicator Date hidden'!BU92)</f>
        <v>#REF!</v>
      </c>
      <c r="BU91" s="140" t="e">
        <f>IF('Indicator Date hidden'!BV92="x","x",BU$2-'Indicator Date hidden'!BV92)</f>
        <v>#REF!</v>
      </c>
      <c r="BV91" s="140" t="e">
        <f>IF('Indicator Date hidden'!BW92="x","x",BV$2-'Indicator Date hidden'!BW92)</f>
        <v>#REF!</v>
      </c>
      <c r="BW91" s="140" t="e">
        <f>IF('Indicator Date hidden'!BX92="x","x",BW$2-'Indicator Date hidden'!BX92)</f>
        <v>#REF!</v>
      </c>
      <c r="BX91" s="140" t="e">
        <f>IF('Indicator Date hidden'!BY92="x","x",BX$2-'Indicator Date hidden'!BY92)</f>
        <v>#REF!</v>
      </c>
      <c r="BY91" s="5" t="e">
        <f t="shared" si="10"/>
        <v>#REF!</v>
      </c>
      <c r="BZ91" s="141" t="e">
        <f t="shared" si="11"/>
        <v>#REF!</v>
      </c>
      <c r="CA91" s="5">
        <f t="shared" si="12"/>
        <v>0</v>
      </c>
      <c r="CB91" s="141" t="e">
        <f t="shared" si="13"/>
        <v>#REF!</v>
      </c>
      <c r="CC91" s="144" t="e">
        <f t="shared" si="14"/>
        <v>#REF!</v>
      </c>
    </row>
    <row r="92" spans="1:81" x14ac:dyDescent="0.3">
      <c r="A92" t="s">
        <v>297</v>
      </c>
      <c r="B92" s="140" t="e">
        <f>IF('Indicator Date hidden'!C93="x","x",B$2-'Indicator Date hidden'!C93)</f>
        <v>#REF!</v>
      </c>
      <c r="C92" s="140" t="e">
        <f>IF('Indicator Date hidden'!D93="x","x",C$2-'Indicator Date hidden'!D93)</f>
        <v>#REF!</v>
      </c>
      <c r="D92" s="140" t="e">
        <f>IF('Indicator Date hidden'!E93="x","x",D$2-'Indicator Date hidden'!E93)</f>
        <v>#REF!</v>
      </c>
      <c r="E92" s="140" t="e">
        <f>IF('Indicator Date hidden'!F93="x","x",E$2-'Indicator Date hidden'!F93)</f>
        <v>#REF!</v>
      </c>
      <c r="F92" s="140" t="e">
        <f>IF('Indicator Date hidden'!G93="x","x",F$2-'Indicator Date hidden'!G93)</f>
        <v>#REF!</v>
      </c>
      <c r="G92" s="140" t="e">
        <f>IF('Indicator Date hidden'!H93="x","x",G$2-'Indicator Date hidden'!H93)</f>
        <v>#REF!</v>
      </c>
      <c r="H92" s="140" t="e">
        <f>IF('Indicator Date hidden'!I93="x","x",H$2-'Indicator Date hidden'!I93)</f>
        <v>#REF!</v>
      </c>
      <c r="I92" s="140" t="e">
        <f>IF('Indicator Date hidden'!J93="x","x",I$2-'Indicator Date hidden'!J93)</f>
        <v>#REF!</v>
      </c>
      <c r="J92" s="140" t="e">
        <f>IF('Indicator Date hidden'!K93="x","x",J$2-'Indicator Date hidden'!K93)</f>
        <v>#REF!</v>
      </c>
      <c r="K92" s="140" t="e">
        <f>IF('Indicator Date hidden'!L93="x","x",K$2-'Indicator Date hidden'!L93)</f>
        <v>#REF!</v>
      </c>
      <c r="L92" s="140" t="e">
        <f>IF('Indicator Date hidden'!M93="x","x",L$2-'Indicator Date hidden'!M93)</f>
        <v>#REF!</v>
      </c>
      <c r="M92" s="140" t="e">
        <f>IF('Indicator Date hidden'!N93="x","x",M$2-'Indicator Date hidden'!N93)</f>
        <v>#REF!</v>
      </c>
      <c r="N92" s="140" t="e">
        <f>IF('Indicator Date hidden'!O93="x","x",N$2-'Indicator Date hidden'!O93)</f>
        <v>#REF!</v>
      </c>
      <c r="O92" s="140" t="e">
        <f>IF('Indicator Date hidden'!P93="x","x",O$2-'Indicator Date hidden'!P93)</f>
        <v>#REF!</v>
      </c>
      <c r="P92" s="140" t="e">
        <f>IF('Indicator Date hidden'!Q93="x","x",P$2-'Indicator Date hidden'!Q93)</f>
        <v>#REF!</v>
      </c>
      <c r="Q92" s="140" t="e">
        <f>IF('Indicator Date hidden'!R93="x","x",Q$2-'Indicator Date hidden'!R93)</f>
        <v>#REF!</v>
      </c>
      <c r="R92" s="140" t="e">
        <f>IF('Indicator Date hidden'!S93="x","x",R$2-'Indicator Date hidden'!S93)</f>
        <v>#REF!</v>
      </c>
      <c r="S92" s="140" t="e">
        <f>IF('Indicator Date hidden'!T93="x","x",S$2-'Indicator Date hidden'!T93)</f>
        <v>#REF!</v>
      </c>
      <c r="T92" s="140" t="e">
        <f>IF('Indicator Date hidden'!U93="x","x",T$2-'Indicator Date hidden'!U93)</f>
        <v>#REF!</v>
      </c>
      <c r="U92" s="140" t="e">
        <f>IF('Indicator Date hidden'!V93="x","x",U$2-'Indicator Date hidden'!V93)</f>
        <v>#REF!</v>
      </c>
      <c r="V92" s="140" t="e">
        <f>IF('Indicator Date hidden'!W93="x","x",V$2-'Indicator Date hidden'!W93)</f>
        <v>#REF!</v>
      </c>
      <c r="W92" s="140" t="e">
        <f>IF('Indicator Date hidden'!X93="x","x",W$2-'Indicator Date hidden'!X93)</f>
        <v>#REF!</v>
      </c>
      <c r="X92" s="140" t="e">
        <f>IF('Indicator Date hidden'!Y93="x","x",X$2-'Indicator Date hidden'!Y93)</f>
        <v>#REF!</v>
      </c>
      <c r="Y92" s="140" t="e">
        <f>IF('Indicator Date hidden'!Z93="x","x",Y$2-'Indicator Date hidden'!Z93)</f>
        <v>#REF!</v>
      </c>
      <c r="Z92" s="140" t="e">
        <f>IF('Indicator Date hidden'!AA93="x","x",Z$2-'Indicator Date hidden'!AA93)</f>
        <v>#REF!</v>
      </c>
      <c r="AA92" s="140" t="e">
        <f>IF('Indicator Date hidden'!AB93="x","x",AA$2-'Indicator Date hidden'!AB93)</f>
        <v>#REF!</v>
      </c>
      <c r="AB92" s="140" t="e">
        <f>IF('Indicator Date hidden'!AC93="x","x",AB$2-'Indicator Date hidden'!AC93)</f>
        <v>#REF!</v>
      </c>
      <c r="AC92" s="140" t="e">
        <f>IF('Indicator Date hidden'!AD93="x","x",AC$2-'Indicator Date hidden'!AD93)</f>
        <v>#REF!</v>
      </c>
      <c r="AD92" s="140" t="e">
        <f>IF('Indicator Date hidden'!AE93="x","x",AD$2-'Indicator Date hidden'!AE93)</f>
        <v>#REF!</v>
      </c>
      <c r="AE92" s="140" t="e">
        <f>IF('Indicator Date hidden'!AF93="x","x",AE$2-'Indicator Date hidden'!AF93)</f>
        <v>#REF!</v>
      </c>
      <c r="AF92" s="140" t="e">
        <f>IF('Indicator Date hidden'!AG93="x","x",AF$2-'Indicator Date hidden'!AG93)</f>
        <v>#REF!</v>
      </c>
      <c r="AG92" s="140" t="e">
        <f>IF('Indicator Date hidden'!AH93="x","x",AG$2-'Indicator Date hidden'!AH93)</f>
        <v>#REF!</v>
      </c>
      <c r="AH92" s="140" t="e">
        <f>IF('Indicator Date hidden'!AI93="x","x",AH$2-'Indicator Date hidden'!AI93)</f>
        <v>#REF!</v>
      </c>
      <c r="AI92" s="140" t="e">
        <f>IF('Indicator Date hidden'!AJ93="x","x",AI$2-'Indicator Date hidden'!AJ93)</f>
        <v>#REF!</v>
      </c>
      <c r="AJ92" s="140" t="e">
        <f>IF('Indicator Date hidden'!AK93="x","x",AJ$2-'Indicator Date hidden'!AK93)</f>
        <v>#REF!</v>
      </c>
      <c r="AK92" s="140" t="e">
        <f>IF('Indicator Date hidden'!AL93="x","x",AK$2-'Indicator Date hidden'!AL93)</f>
        <v>#REF!</v>
      </c>
      <c r="AL92" s="140" t="e">
        <f>IF('Indicator Date hidden'!AM93="x","x",AL$2-'Indicator Date hidden'!AM93)</f>
        <v>#REF!</v>
      </c>
      <c r="AM92" s="140" t="e">
        <f>IF('Indicator Date hidden'!AN93="x","x",AM$2-'Indicator Date hidden'!AN93)</f>
        <v>#REF!</v>
      </c>
      <c r="AN92" s="140" t="e">
        <f>IF('Indicator Date hidden'!AO93="x","x",AN$2-'Indicator Date hidden'!AO93)</f>
        <v>#REF!</v>
      </c>
      <c r="AO92" s="140" t="e">
        <f>IF('Indicator Date hidden'!AP93="x","x",AO$2-'Indicator Date hidden'!AP93)</f>
        <v>#REF!</v>
      </c>
      <c r="AP92" s="140" t="e">
        <f>IF('Indicator Date hidden'!AQ93="x","x",AP$2-'Indicator Date hidden'!AQ93)</f>
        <v>#REF!</v>
      </c>
      <c r="AQ92" s="140" t="e">
        <f>IF('Indicator Date hidden'!AR93="x","x",AQ$2-'Indicator Date hidden'!AR93)</f>
        <v>#REF!</v>
      </c>
      <c r="AR92" s="140" t="e">
        <f>IF('Indicator Date hidden'!AS93="x","x",AR$2-'Indicator Date hidden'!AS93)</f>
        <v>#REF!</v>
      </c>
      <c r="AS92" s="140" t="e">
        <f>IF('Indicator Date hidden'!AT93="x","x",AS$2-'Indicator Date hidden'!AT93)</f>
        <v>#REF!</v>
      </c>
      <c r="AT92" s="140" t="e">
        <f>IF('Indicator Date hidden'!AU93="x","x",AT$2-'Indicator Date hidden'!AU93)</f>
        <v>#REF!</v>
      </c>
      <c r="AU92" s="140" t="e">
        <f>IF('Indicator Date hidden'!AV93="x","x",AU$2-'Indicator Date hidden'!AV93)</f>
        <v>#REF!</v>
      </c>
      <c r="AV92" s="140" t="e">
        <f>IF('Indicator Date hidden'!AW93="x","x",AV$2-'Indicator Date hidden'!AW93)</f>
        <v>#REF!</v>
      </c>
      <c r="AW92" s="140" t="e">
        <f>IF('Indicator Date hidden'!AX93="x","x",AW$2-'Indicator Date hidden'!AX93)</f>
        <v>#REF!</v>
      </c>
      <c r="AX92" s="140" t="e">
        <f>IF('Indicator Date hidden'!AY93="x","x",AX$2-'Indicator Date hidden'!AY93)</f>
        <v>#REF!</v>
      </c>
      <c r="AY92" s="140" t="e">
        <f>IF('Indicator Date hidden'!AZ93="x","x",AY$2-'Indicator Date hidden'!AZ93)</f>
        <v>#REF!</v>
      </c>
      <c r="AZ92" s="140" t="e">
        <f>IF('Indicator Date hidden'!BA93="x","x",AZ$2-'Indicator Date hidden'!BA93)</f>
        <v>#REF!</v>
      </c>
      <c r="BA92" s="140" t="e">
        <f>IF('Indicator Date hidden'!BB93="x","x",BA$2-'Indicator Date hidden'!BB93)</f>
        <v>#REF!</v>
      </c>
      <c r="BB92" s="140" t="e">
        <f>IF('Indicator Date hidden'!BC93="x","x",BB$2-'Indicator Date hidden'!BC93)</f>
        <v>#REF!</v>
      </c>
      <c r="BC92" s="140" t="e">
        <f>IF('Indicator Date hidden'!BD93="x","x",BC$2-'Indicator Date hidden'!BD93)</f>
        <v>#REF!</v>
      </c>
      <c r="BD92" s="140" t="e">
        <f>IF('Indicator Date hidden'!BE93="x","x",BD$2-'Indicator Date hidden'!BE93)</f>
        <v>#REF!</v>
      </c>
      <c r="BE92" s="140" t="e">
        <f>IF('Indicator Date hidden'!BF93="x","x",BE$2-'Indicator Date hidden'!BF93)</f>
        <v>#REF!</v>
      </c>
      <c r="BF92" s="140" t="e">
        <f>IF('Indicator Date hidden'!BG93="x","x",BF$2-'Indicator Date hidden'!BG93)</f>
        <v>#REF!</v>
      </c>
      <c r="BG92" s="140" t="e">
        <f>IF('Indicator Date hidden'!BH93="x","x",BG$2-'Indicator Date hidden'!BH93)</f>
        <v>#REF!</v>
      </c>
      <c r="BH92" s="140" t="e">
        <f>IF('Indicator Date hidden'!BI93="x","x",BH$2-'Indicator Date hidden'!BI93)</f>
        <v>#REF!</v>
      </c>
      <c r="BI92" s="140" t="e">
        <f>IF('Indicator Date hidden'!BJ93="x","x",BI$2-'Indicator Date hidden'!BJ93)</f>
        <v>#REF!</v>
      </c>
      <c r="BJ92" s="140" t="e">
        <f>IF('Indicator Date hidden'!BK93="x","x",BJ$2-'Indicator Date hidden'!BK93)</f>
        <v>#REF!</v>
      </c>
      <c r="BK92" s="140" t="e">
        <f>IF('Indicator Date hidden'!BL93="x","x",BK$2-'Indicator Date hidden'!BL93)</f>
        <v>#REF!</v>
      </c>
      <c r="BL92" s="140" t="e">
        <f>IF('Indicator Date hidden'!BM93="x","x",BL$2-'Indicator Date hidden'!BM93)</f>
        <v>#REF!</v>
      </c>
      <c r="BM92" s="140" t="e">
        <f>IF('Indicator Date hidden'!BN93="x","x",BM$2-'Indicator Date hidden'!BN93)</f>
        <v>#REF!</v>
      </c>
      <c r="BN92" s="140" t="e">
        <f>IF('Indicator Date hidden'!BO93="x","x",BN$2-'Indicator Date hidden'!BO93)</f>
        <v>#REF!</v>
      </c>
      <c r="BO92" s="140" t="e">
        <f>IF('Indicator Date hidden'!BP93="x","x",BO$2-'Indicator Date hidden'!BP93)</f>
        <v>#REF!</v>
      </c>
      <c r="BP92" s="140" t="e">
        <f>IF('Indicator Date hidden'!BQ93="x","x",BP$2-'Indicator Date hidden'!BQ93)</f>
        <v>#REF!</v>
      </c>
      <c r="BQ92" s="140" t="e">
        <f>IF('Indicator Date hidden'!BR93="x","x",BQ$2-'Indicator Date hidden'!BR93)</f>
        <v>#REF!</v>
      </c>
      <c r="BR92" s="140" t="e">
        <f>IF('Indicator Date hidden'!BS93="x","x",BR$2-'Indicator Date hidden'!BS93)</f>
        <v>#REF!</v>
      </c>
      <c r="BS92" s="140" t="e">
        <f>IF('Indicator Date hidden'!BT93="x","x",BS$2-'Indicator Date hidden'!BT93)</f>
        <v>#REF!</v>
      </c>
      <c r="BT92" s="140" t="e">
        <f>IF('Indicator Date hidden'!BU93="x","x",BT$2-'Indicator Date hidden'!BU93)</f>
        <v>#REF!</v>
      </c>
      <c r="BU92" s="140" t="e">
        <f>IF('Indicator Date hidden'!BV93="x","x",BU$2-'Indicator Date hidden'!BV93)</f>
        <v>#REF!</v>
      </c>
      <c r="BV92" s="140" t="e">
        <f>IF('Indicator Date hidden'!BW93="x","x",BV$2-'Indicator Date hidden'!BW93)</f>
        <v>#REF!</v>
      </c>
      <c r="BW92" s="140" t="e">
        <f>IF('Indicator Date hidden'!BX93="x","x",BW$2-'Indicator Date hidden'!BX93)</f>
        <v>#REF!</v>
      </c>
      <c r="BX92" s="140" t="e">
        <f>IF('Indicator Date hidden'!BY93="x","x",BX$2-'Indicator Date hidden'!BY93)</f>
        <v>#REF!</v>
      </c>
      <c r="BY92" s="5" t="e">
        <f t="shared" si="10"/>
        <v>#REF!</v>
      </c>
      <c r="BZ92" s="141" t="e">
        <f t="shared" si="11"/>
        <v>#REF!</v>
      </c>
      <c r="CA92" s="5">
        <f t="shared" si="12"/>
        <v>0</v>
      </c>
      <c r="CB92" s="141" t="e">
        <f t="shared" si="13"/>
        <v>#REF!</v>
      </c>
      <c r="CC92" s="144" t="e">
        <f t="shared" si="14"/>
        <v>#REF!</v>
      </c>
    </row>
    <row r="93" spans="1:81" x14ac:dyDescent="0.3">
      <c r="A93" t="s">
        <v>167</v>
      </c>
      <c r="B93" s="140" t="e">
        <f>IF('Indicator Date hidden'!C94="x","x",B$2-'Indicator Date hidden'!C94)</f>
        <v>#REF!</v>
      </c>
      <c r="C93" s="140" t="e">
        <f>IF('Indicator Date hidden'!D94="x","x",C$2-'Indicator Date hidden'!D94)</f>
        <v>#REF!</v>
      </c>
      <c r="D93" s="140" t="e">
        <f>IF('Indicator Date hidden'!E94="x","x",D$2-'Indicator Date hidden'!E94)</f>
        <v>#REF!</v>
      </c>
      <c r="E93" s="140" t="e">
        <f>IF('Indicator Date hidden'!F94="x","x",E$2-'Indicator Date hidden'!F94)</f>
        <v>#REF!</v>
      </c>
      <c r="F93" s="140" t="e">
        <f>IF('Indicator Date hidden'!G94="x","x",F$2-'Indicator Date hidden'!G94)</f>
        <v>#REF!</v>
      </c>
      <c r="G93" s="140" t="e">
        <f>IF('Indicator Date hidden'!H94="x","x",G$2-'Indicator Date hidden'!H94)</f>
        <v>#REF!</v>
      </c>
      <c r="H93" s="140" t="e">
        <f>IF('Indicator Date hidden'!I94="x","x",H$2-'Indicator Date hidden'!I94)</f>
        <v>#REF!</v>
      </c>
      <c r="I93" s="140" t="e">
        <f>IF('Indicator Date hidden'!J94="x","x",I$2-'Indicator Date hidden'!J94)</f>
        <v>#REF!</v>
      </c>
      <c r="J93" s="140" t="e">
        <f>IF('Indicator Date hidden'!K94="x","x",J$2-'Indicator Date hidden'!K94)</f>
        <v>#REF!</v>
      </c>
      <c r="K93" s="140" t="e">
        <f>IF('Indicator Date hidden'!L94="x","x",K$2-'Indicator Date hidden'!L94)</f>
        <v>#REF!</v>
      </c>
      <c r="L93" s="140" t="e">
        <f>IF('Indicator Date hidden'!M94="x","x",L$2-'Indicator Date hidden'!M94)</f>
        <v>#REF!</v>
      </c>
      <c r="M93" s="140" t="e">
        <f>IF('Indicator Date hidden'!N94="x","x",M$2-'Indicator Date hidden'!N94)</f>
        <v>#REF!</v>
      </c>
      <c r="N93" s="140" t="e">
        <f>IF('Indicator Date hidden'!O94="x","x",N$2-'Indicator Date hidden'!O94)</f>
        <v>#REF!</v>
      </c>
      <c r="O93" s="140" t="e">
        <f>IF('Indicator Date hidden'!P94="x","x",O$2-'Indicator Date hidden'!P94)</f>
        <v>#REF!</v>
      </c>
      <c r="P93" s="140" t="e">
        <f>IF('Indicator Date hidden'!Q94="x","x",P$2-'Indicator Date hidden'!Q94)</f>
        <v>#REF!</v>
      </c>
      <c r="Q93" s="140" t="e">
        <f>IF('Indicator Date hidden'!R94="x","x",Q$2-'Indicator Date hidden'!R94)</f>
        <v>#REF!</v>
      </c>
      <c r="R93" s="140" t="e">
        <f>IF('Indicator Date hidden'!S94="x","x",R$2-'Indicator Date hidden'!S94)</f>
        <v>#REF!</v>
      </c>
      <c r="S93" s="140" t="e">
        <f>IF('Indicator Date hidden'!T94="x","x",S$2-'Indicator Date hidden'!T94)</f>
        <v>#REF!</v>
      </c>
      <c r="T93" s="140" t="e">
        <f>IF('Indicator Date hidden'!U94="x","x",T$2-'Indicator Date hidden'!U94)</f>
        <v>#REF!</v>
      </c>
      <c r="U93" s="140" t="e">
        <f>IF('Indicator Date hidden'!V94="x","x",U$2-'Indicator Date hidden'!V94)</f>
        <v>#REF!</v>
      </c>
      <c r="V93" s="140" t="e">
        <f>IF('Indicator Date hidden'!W94="x","x",V$2-'Indicator Date hidden'!W94)</f>
        <v>#REF!</v>
      </c>
      <c r="W93" s="140" t="e">
        <f>IF('Indicator Date hidden'!X94="x","x",W$2-'Indicator Date hidden'!X94)</f>
        <v>#REF!</v>
      </c>
      <c r="X93" s="140" t="e">
        <f>IF('Indicator Date hidden'!Y94="x","x",X$2-'Indicator Date hidden'!Y94)</f>
        <v>#REF!</v>
      </c>
      <c r="Y93" s="140" t="e">
        <f>IF('Indicator Date hidden'!Z94="x","x",Y$2-'Indicator Date hidden'!Z94)</f>
        <v>#REF!</v>
      </c>
      <c r="Z93" s="140" t="e">
        <f>IF('Indicator Date hidden'!AA94="x","x",Z$2-'Indicator Date hidden'!AA94)</f>
        <v>#REF!</v>
      </c>
      <c r="AA93" s="140" t="e">
        <f>IF('Indicator Date hidden'!AB94="x","x",AA$2-'Indicator Date hidden'!AB94)</f>
        <v>#REF!</v>
      </c>
      <c r="AB93" s="140" t="e">
        <f>IF('Indicator Date hidden'!AC94="x","x",AB$2-'Indicator Date hidden'!AC94)</f>
        <v>#REF!</v>
      </c>
      <c r="AC93" s="140" t="e">
        <f>IF('Indicator Date hidden'!AD94="x","x",AC$2-'Indicator Date hidden'!AD94)</f>
        <v>#REF!</v>
      </c>
      <c r="AD93" s="140" t="e">
        <f>IF('Indicator Date hidden'!AE94="x","x",AD$2-'Indicator Date hidden'!AE94)</f>
        <v>#REF!</v>
      </c>
      <c r="AE93" s="140" t="e">
        <f>IF('Indicator Date hidden'!AF94="x","x",AE$2-'Indicator Date hidden'!AF94)</f>
        <v>#REF!</v>
      </c>
      <c r="AF93" s="140" t="e">
        <f>IF('Indicator Date hidden'!AG94="x","x",AF$2-'Indicator Date hidden'!AG94)</f>
        <v>#REF!</v>
      </c>
      <c r="AG93" s="140" t="e">
        <f>IF('Indicator Date hidden'!AH94="x","x",AG$2-'Indicator Date hidden'!AH94)</f>
        <v>#REF!</v>
      </c>
      <c r="AH93" s="140" t="e">
        <f>IF('Indicator Date hidden'!AI94="x","x",AH$2-'Indicator Date hidden'!AI94)</f>
        <v>#REF!</v>
      </c>
      <c r="AI93" s="140" t="e">
        <f>IF('Indicator Date hidden'!AJ94="x","x",AI$2-'Indicator Date hidden'!AJ94)</f>
        <v>#REF!</v>
      </c>
      <c r="AJ93" s="140" t="e">
        <f>IF('Indicator Date hidden'!AK94="x","x",AJ$2-'Indicator Date hidden'!AK94)</f>
        <v>#REF!</v>
      </c>
      <c r="AK93" s="140" t="e">
        <f>IF('Indicator Date hidden'!AL94="x","x",AK$2-'Indicator Date hidden'!AL94)</f>
        <v>#REF!</v>
      </c>
      <c r="AL93" s="140" t="e">
        <f>IF('Indicator Date hidden'!AM94="x","x",AL$2-'Indicator Date hidden'!AM94)</f>
        <v>#REF!</v>
      </c>
      <c r="AM93" s="140" t="e">
        <f>IF('Indicator Date hidden'!AN94="x","x",AM$2-'Indicator Date hidden'!AN94)</f>
        <v>#REF!</v>
      </c>
      <c r="AN93" s="140" t="e">
        <f>IF('Indicator Date hidden'!AO94="x","x",AN$2-'Indicator Date hidden'!AO94)</f>
        <v>#REF!</v>
      </c>
      <c r="AO93" s="140" t="e">
        <f>IF('Indicator Date hidden'!AP94="x","x",AO$2-'Indicator Date hidden'!AP94)</f>
        <v>#REF!</v>
      </c>
      <c r="AP93" s="140" t="e">
        <f>IF('Indicator Date hidden'!AQ94="x","x",AP$2-'Indicator Date hidden'!AQ94)</f>
        <v>#REF!</v>
      </c>
      <c r="AQ93" s="140" t="e">
        <f>IF('Indicator Date hidden'!AR94="x","x",AQ$2-'Indicator Date hidden'!AR94)</f>
        <v>#REF!</v>
      </c>
      <c r="AR93" s="140" t="e">
        <f>IF('Indicator Date hidden'!AS94="x","x",AR$2-'Indicator Date hidden'!AS94)</f>
        <v>#REF!</v>
      </c>
      <c r="AS93" s="140" t="e">
        <f>IF('Indicator Date hidden'!AT94="x","x",AS$2-'Indicator Date hidden'!AT94)</f>
        <v>#REF!</v>
      </c>
      <c r="AT93" s="140" t="e">
        <f>IF('Indicator Date hidden'!AU94="x","x",AT$2-'Indicator Date hidden'!AU94)</f>
        <v>#REF!</v>
      </c>
      <c r="AU93" s="140" t="e">
        <f>IF('Indicator Date hidden'!AV94="x","x",AU$2-'Indicator Date hidden'!AV94)</f>
        <v>#REF!</v>
      </c>
      <c r="AV93" s="140" t="e">
        <f>IF('Indicator Date hidden'!AW94="x","x",AV$2-'Indicator Date hidden'!AW94)</f>
        <v>#REF!</v>
      </c>
      <c r="AW93" s="140" t="e">
        <f>IF('Indicator Date hidden'!AX94="x","x",AW$2-'Indicator Date hidden'!AX94)</f>
        <v>#REF!</v>
      </c>
      <c r="AX93" s="140" t="e">
        <f>IF('Indicator Date hidden'!AY94="x","x",AX$2-'Indicator Date hidden'!AY94)</f>
        <v>#REF!</v>
      </c>
      <c r="AY93" s="140" t="e">
        <f>IF('Indicator Date hidden'!AZ94="x","x",AY$2-'Indicator Date hidden'!AZ94)</f>
        <v>#REF!</v>
      </c>
      <c r="AZ93" s="140" t="e">
        <f>IF('Indicator Date hidden'!BA94="x","x",AZ$2-'Indicator Date hidden'!BA94)</f>
        <v>#REF!</v>
      </c>
      <c r="BA93" s="140" t="e">
        <f>IF('Indicator Date hidden'!BB94="x","x",BA$2-'Indicator Date hidden'!BB94)</f>
        <v>#REF!</v>
      </c>
      <c r="BB93" s="140" t="e">
        <f>IF('Indicator Date hidden'!BC94="x","x",BB$2-'Indicator Date hidden'!BC94)</f>
        <v>#REF!</v>
      </c>
      <c r="BC93" s="140" t="e">
        <f>IF('Indicator Date hidden'!BD94="x","x",BC$2-'Indicator Date hidden'!BD94)</f>
        <v>#REF!</v>
      </c>
      <c r="BD93" s="140" t="e">
        <f>IF('Indicator Date hidden'!BE94="x","x",BD$2-'Indicator Date hidden'!BE94)</f>
        <v>#REF!</v>
      </c>
      <c r="BE93" s="140" t="e">
        <f>IF('Indicator Date hidden'!BF94="x","x",BE$2-'Indicator Date hidden'!BF94)</f>
        <v>#REF!</v>
      </c>
      <c r="BF93" s="140" t="e">
        <f>IF('Indicator Date hidden'!BG94="x","x",BF$2-'Indicator Date hidden'!BG94)</f>
        <v>#REF!</v>
      </c>
      <c r="BG93" s="140" t="e">
        <f>IF('Indicator Date hidden'!BH94="x","x",BG$2-'Indicator Date hidden'!BH94)</f>
        <v>#REF!</v>
      </c>
      <c r="BH93" s="140" t="e">
        <f>IF('Indicator Date hidden'!BI94="x","x",BH$2-'Indicator Date hidden'!BI94)</f>
        <v>#REF!</v>
      </c>
      <c r="BI93" s="140" t="e">
        <f>IF('Indicator Date hidden'!BJ94="x","x",BI$2-'Indicator Date hidden'!BJ94)</f>
        <v>#REF!</v>
      </c>
      <c r="BJ93" s="140" t="e">
        <f>IF('Indicator Date hidden'!BK94="x","x",BJ$2-'Indicator Date hidden'!BK94)</f>
        <v>#REF!</v>
      </c>
      <c r="BK93" s="140" t="e">
        <f>IF('Indicator Date hidden'!BL94="x","x",BK$2-'Indicator Date hidden'!BL94)</f>
        <v>#REF!</v>
      </c>
      <c r="BL93" s="140" t="e">
        <f>IF('Indicator Date hidden'!BM94="x","x",BL$2-'Indicator Date hidden'!BM94)</f>
        <v>#REF!</v>
      </c>
      <c r="BM93" s="140" t="e">
        <f>IF('Indicator Date hidden'!BN94="x","x",BM$2-'Indicator Date hidden'!BN94)</f>
        <v>#REF!</v>
      </c>
      <c r="BN93" s="140" t="e">
        <f>IF('Indicator Date hidden'!BO94="x","x",BN$2-'Indicator Date hidden'!BO94)</f>
        <v>#REF!</v>
      </c>
      <c r="BO93" s="140" t="e">
        <f>IF('Indicator Date hidden'!BP94="x","x",BO$2-'Indicator Date hidden'!BP94)</f>
        <v>#REF!</v>
      </c>
      <c r="BP93" s="140" t="e">
        <f>IF('Indicator Date hidden'!BQ94="x","x",BP$2-'Indicator Date hidden'!BQ94)</f>
        <v>#REF!</v>
      </c>
      <c r="BQ93" s="140" t="e">
        <f>IF('Indicator Date hidden'!BR94="x","x",BQ$2-'Indicator Date hidden'!BR94)</f>
        <v>#REF!</v>
      </c>
      <c r="BR93" s="140" t="e">
        <f>IF('Indicator Date hidden'!BS94="x","x",BR$2-'Indicator Date hidden'!BS94)</f>
        <v>#REF!</v>
      </c>
      <c r="BS93" s="140" t="e">
        <f>IF('Indicator Date hidden'!BT94="x","x",BS$2-'Indicator Date hidden'!BT94)</f>
        <v>#REF!</v>
      </c>
      <c r="BT93" s="140" t="e">
        <f>IF('Indicator Date hidden'!BU94="x","x",BT$2-'Indicator Date hidden'!BU94)</f>
        <v>#REF!</v>
      </c>
      <c r="BU93" s="140" t="e">
        <f>IF('Indicator Date hidden'!BV94="x","x",BU$2-'Indicator Date hidden'!BV94)</f>
        <v>#REF!</v>
      </c>
      <c r="BV93" s="140" t="e">
        <f>IF('Indicator Date hidden'!BW94="x","x",BV$2-'Indicator Date hidden'!BW94)</f>
        <v>#REF!</v>
      </c>
      <c r="BW93" s="140" t="e">
        <f>IF('Indicator Date hidden'!BX94="x","x",BW$2-'Indicator Date hidden'!BX94)</f>
        <v>#REF!</v>
      </c>
      <c r="BX93" s="140" t="e">
        <f>IF('Indicator Date hidden'!BY94="x","x",BX$2-'Indicator Date hidden'!BY94)</f>
        <v>#REF!</v>
      </c>
      <c r="BY93" s="5" t="e">
        <f t="shared" si="10"/>
        <v>#REF!</v>
      </c>
      <c r="BZ93" s="141" t="e">
        <f t="shared" si="11"/>
        <v>#REF!</v>
      </c>
      <c r="CA93" s="5">
        <f t="shared" si="12"/>
        <v>0</v>
      </c>
      <c r="CB93" s="141" t="e">
        <f t="shared" si="13"/>
        <v>#REF!</v>
      </c>
      <c r="CC93" s="144" t="e">
        <f t="shared" si="14"/>
        <v>#REF!</v>
      </c>
    </row>
    <row r="94" spans="1:81" x14ac:dyDescent="0.3">
      <c r="A94" t="s">
        <v>169</v>
      </c>
      <c r="B94" s="140" t="e">
        <f>IF('Indicator Date hidden'!C95="x","x",B$2-'Indicator Date hidden'!C95)</f>
        <v>#REF!</v>
      </c>
      <c r="C94" s="140" t="e">
        <f>IF('Indicator Date hidden'!D95="x","x",C$2-'Indicator Date hidden'!D95)</f>
        <v>#REF!</v>
      </c>
      <c r="D94" s="140" t="e">
        <f>IF('Indicator Date hidden'!E95="x","x",D$2-'Indicator Date hidden'!E95)</f>
        <v>#REF!</v>
      </c>
      <c r="E94" s="140" t="e">
        <f>IF('Indicator Date hidden'!F95="x","x",E$2-'Indicator Date hidden'!F95)</f>
        <v>#REF!</v>
      </c>
      <c r="F94" s="140" t="e">
        <f>IF('Indicator Date hidden'!G95="x","x",F$2-'Indicator Date hidden'!G95)</f>
        <v>#REF!</v>
      </c>
      <c r="G94" s="140" t="e">
        <f>IF('Indicator Date hidden'!H95="x","x",G$2-'Indicator Date hidden'!H95)</f>
        <v>#REF!</v>
      </c>
      <c r="H94" s="140" t="e">
        <f>IF('Indicator Date hidden'!I95="x","x",H$2-'Indicator Date hidden'!I95)</f>
        <v>#REF!</v>
      </c>
      <c r="I94" s="140" t="e">
        <f>IF('Indicator Date hidden'!J95="x","x",I$2-'Indicator Date hidden'!J95)</f>
        <v>#REF!</v>
      </c>
      <c r="J94" s="140" t="e">
        <f>IF('Indicator Date hidden'!K95="x","x",J$2-'Indicator Date hidden'!K95)</f>
        <v>#REF!</v>
      </c>
      <c r="K94" s="140" t="e">
        <f>IF('Indicator Date hidden'!L95="x","x",K$2-'Indicator Date hidden'!L95)</f>
        <v>#REF!</v>
      </c>
      <c r="L94" s="140" t="e">
        <f>IF('Indicator Date hidden'!M95="x","x",L$2-'Indicator Date hidden'!M95)</f>
        <v>#REF!</v>
      </c>
      <c r="M94" s="140" t="e">
        <f>IF('Indicator Date hidden'!N95="x","x",M$2-'Indicator Date hidden'!N95)</f>
        <v>#REF!</v>
      </c>
      <c r="N94" s="140" t="e">
        <f>IF('Indicator Date hidden'!O95="x","x",N$2-'Indicator Date hidden'!O95)</f>
        <v>#REF!</v>
      </c>
      <c r="O94" s="140" t="e">
        <f>IF('Indicator Date hidden'!P95="x","x",O$2-'Indicator Date hidden'!P95)</f>
        <v>#REF!</v>
      </c>
      <c r="P94" s="140" t="e">
        <f>IF('Indicator Date hidden'!Q95="x","x",P$2-'Indicator Date hidden'!Q95)</f>
        <v>#REF!</v>
      </c>
      <c r="Q94" s="140" t="e">
        <f>IF('Indicator Date hidden'!R95="x","x",Q$2-'Indicator Date hidden'!R95)</f>
        <v>#REF!</v>
      </c>
      <c r="R94" s="140" t="e">
        <f>IF('Indicator Date hidden'!S95="x","x",R$2-'Indicator Date hidden'!S95)</f>
        <v>#REF!</v>
      </c>
      <c r="S94" s="140" t="e">
        <f>IF('Indicator Date hidden'!T95="x","x",S$2-'Indicator Date hidden'!T95)</f>
        <v>#REF!</v>
      </c>
      <c r="T94" s="140" t="e">
        <f>IF('Indicator Date hidden'!U95="x","x",T$2-'Indicator Date hidden'!U95)</f>
        <v>#REF!</v>
      </c>
      <c r="U94" s="140" t="e">
        <f>IF('Indicator Date hidden'!V95="x","x",U$2-'Indicator Date hidden'!V95)</f>
        <v>#REF!</v>
      </c>
      <c r="V94" s="140" t="e">
        <f>IF('Indicator Date hidden'!W95="x","x",V$2-'Indicator Date hidden'!W95)</f>
        <v>#REF!</v>
      </c>
      <c r="W94" s="140" t="e">
        <f>IF('Indicator Date hidden'!X95="x","x",W$2-'Indicator Date hidden'!X95)</f>
        <v>#REF!</v>
      </c>
      <c r="X94" s="140" t="e">
        <f>IF('Indicator Date hidden'!Y95="x","x",X$2-'Indicator Date hidden'!Y95)</f>
        <v>#REF!</v>
      </c>
      <c r="Y94" s="140" t="e">
        <f>IF('Indicator Date hidden'!Z95="x","x",Y$2-'Indicator Date hidden'!Z95)</f>
        <v>#REF!</v>
      </c>
      <c r="Z94" s="140" t="e">
        <f>IF('Indicator Date hidden'!AA95="x","x",Z$2-'Indicator Date hidden'!AA95)</f>
        <v>#REF!</v>
      </c>
      <c r="AA94" s="140" t="e">
        <f>IF('Indicator Date hidden'!AB95="x","x",AA$2-'Indicator Date hidden'!AB95)</f>
        <v>#REF!</v>
      </c>
      <c r="AB94" s="140" t="e">
        <f>IF('Indicator Date hidden'!AC95="x","x",AB$2-'Indicator Date hidden'!AC95)</f>
        <v>#REF!</v>
      </c>
      <c r="AC94" s="140" t="e">
        <f>IF('Indicator Date hidden'!AD95="x","x",AC$2-'Indicator Date hidden'!AD95)</f>
        <v>#REF!</v>
      </c>
      <c r="AD94" s="140" t="e">
        <f>IF('Indicator Date hidden'!AE95="x","x",AD$2-'Indicator Date hidden'!AE95)</f>
        <v>#REF!</v>
      </c>
      <c r="AE94" s="140" t="e">
        <f>IF('Indicator Date hidden'!AF95="x","x",AE$2-'Indicator Date hidden'!AF95)</f>
        <v>#REF!</v>
      </c>
      <c r="AF94" s="140" t="e">
        <f>IF('Indicator Date hidden'!AG95="x","x",AF$2-'Indicator Date hidden'!AG95)</f>
        <v>#REF!</v>
      </c>
      <c r="AG94" s="140" t="e">
        <f>IF('Indicator Date hidden'!AH95="x","x",AG$2-'Indicator Date hidden'!AH95)</f>
        <v>#REF!</v>
      </c>
      <c r="AH94" s="140" t="e">
        <f>IF('Indicator Date hidden'!AI95="x","x",AH$2-'Indicator Date hidden'!AI95)</f>
        <v>#REF!</v>
      </c>
      <c r="AI94" s="140" t="e">
        <f>IF('Indicator Date hidden'!AJ95="x","x",AI$2-'Indicator Date hidden'!AJ95)</f>
        <v>#REF!</v>
      </c>
      <c r="AJ94" s="140" t="e">
        <f>IF('Indicator Date hidden'!AK95="x","x",AJ$2-'Indicator Date hidden'!AK95)</f>
        <v>#REF!</v>
      </c>
      <c r="AK94" s="140" t="e">
        <f>IF('Indicator Date hidden'!AL95="x","x",AK$2-'Indicator Date hidden'!AL95)</f>
        <v>#REF!</v>
      </c>
      <c r="AL94" s="140" t="e">
        <f>IF('Indicator Date hidden'!AM95="x","x",AL$2-'Indicator Date hidden'!AM95)</f>
        <v>#REF!</v>
      </c>
      <c r="AM94" s="140" t="e">
        <f>IF('Indicator Date hidden'!AN95="x","x",AM$2-'Indicator Date hidden'!AN95)</f>
        <v>#REF!</v>
      </c>
      <c r="AN94" s="140" t="e">
        <f>IF('Indicator Date hidden'!AO95="x","x",AN$2-'Indicator Date hidden'!AO95)</f>
        <v>#REF!</v>
      </c>
      <c r="AO94" s="140" t="e">
        <f>IF('Indicator Date hidden'!AP95="x","x",AO$2-'Indicator Date hidden'!AP95)</f>
        <v>#REF!</v>
      </c>
      <c r="AP94" s="140" t="e">
        <f>IF('Indicator Date hidden'!AQ95="x","x",AP$2-'Indicator Date hidden'!AQ95)</f>
        <v>#REF!</v>
      </c>
      <c r="AQ94" s="140" t="e">
        <f>IF('Indicator Date hidden'!AR95="x","x",AQ$2-'Indicator Date hidden'!AR95)</f>
        <v>#REF!</v>
      </c>
      <c r="AR94" s="140" t="e">
        <f>IF('Indicator Date hidden'!AS95="x","x",AR$2-'Indicator Date hidden'!AS95)</f>
        <v>#REF!</v>
      </c>
      <c r="AS94" s="140" t="e">
        <f>IF('Indicator Date hidden'!AT95="x","x",AS$2-'Indicator Date hidden'!AT95)</f>
        <v>#REF!</v>
      </c>
      <c r="AT94" s="140" t="e">
        <f>IF('Indicator Date hidden'!AU95="x","x",AT$2-'Indicator Date hidden'!AU95)</f>
        <v>#REF!</v>
      </c>
      <c r="AU94" s="140" t="e">
        <f>IF('Indicator Date hidden'!AV95="x","x",AU$2-'Indicator Date hidden'!AV95)</f>
        <v>#REF!</v>
      </c>
      <c r="AV94" s="140" t="e">
        <f>IF('Indicator Date hidden'!AW95="x","x",AV$2-'Indicator Date hidden'!AW95)</f>
        <v>#REF!</v>
      </c>
      <c r="AW94" s="140" t="e">
        <f>IF('Indicator Date hidden'!AX95="x","x",AW$2-'Indicator Date hidden'!AX95)</f>
        <v>#REF!</v>
      </c>
      <c r="AX94" s="140" t="e">
        <f>IF('Indicator Date hidden'!AY95="x","x",AX$2-'Indicator Date hidden'!AY95)</f>
        <v>#REF!</v>
      </c>
      <c r="AY94" s="140" t="e">
        <f>IF('Indicator Date hidden'!AZ95="x","x",AY$2-'Indicator Date hidden'!AZ95)</f>
        <v>#REF!</v>
      </c>
      <c r="AZ94" s="140" t="e">
        <f>IF('Indicator Date hidden'!BA95="x","x",AZ$2-'Indicator Date hidden'!BA95)</f>
        <v>#REF!</v>
      </c>
      <c r="BA94" s="140" t="e">
        <f>IF('Indicator Date hidden'!BB95="x","x",BA$2-'Indicator Date hidden'!BB95)</f>
        <v>#REF!</v>
      </c>
      <c r="BB94" s="140" t="e">
        <f>IF('Indicator Date hidden'!BC95="x","x",BB$2-'Indicator Date hidden'!BC95)</f>
        <v>#REF!</v>
      </c>
      <c r="BC94" s="140" t="e">
        <f>IF('Indicator Date hidden'!BD95="x","x",BC$2-'Indicator Date hidden'!BD95)</f>
        <v>#REF!</v>
      </c>
      <c r="BD94" s="140" t="e">
        <f>IF('Indicator Date hidden'!BE95="x","x",BD$2-'Indicator Date hidden'!BE95)</f>
        <v>#REF!</v>
      </c>
      <c r="BE94" s="140" t="e">
        <f>IF('Indicator Date hidden'!BF95="x","x",BE$2-'Indicator Date hidden'!BF95)</f>
        <v>#REF!</v>
      </c>
      <c r="BF94" s="140" t="e">
        <f>IF('Indicator Date hidden'!BG95="x","x",BF$2-'Indicator Date hidden'!BG95)</f>
        <v>#REF!</v>
      </c>
      <c r="BG94" s="140" t="e">
        <f>IF('Indicator Date hidden'!BH95="x","x",BG$2-'Indicator Date hidden'!BH95)</f>
        <v>#REF!</v>
      </c>
      <c r="BH94" s="140" t="e">
        <f>IF('Indicator Date hidden'!BI95="x","x",BH$2-'Indicator Date hidden'!BI95)</f>
        <v>#REF!</v>
      </c>
      <c r="BI94" s="140" t="e">
        <f>IF('Indicator Date hidden'!BJ95="x","x",BI$2-'Indicator Date hidden'!BJ95)</f>
        <v>#REF!</v>
      </c>
      <c r="BJ94" s="140" t="e">
        <f>IF('Indicator Date hidden'!BK95="x","x",BJ$2-'Indicator Date hidden'!BK95)</f>
        <v>#REF!</v>
      </c>
      <c r="BK94" s="140" t="e">
        <f>IF('Indicator Date hidden'!BL95="x","x",BK$2-'Indicator Date hidden'!BL95)</f>
        <v>#REF!</v>
      </c>
      <c r="BL94" s="140" t="e">
        <f>IF('Indicator Date hidden'!BM95="x","x",BL$2-'Indicator Date hidden'!BM95)</f>
        <v>#REF!</v>
      </c>
      <c r="BM94" s="140" t="e">
        <f>IF('Indicator Date hidden'!BN95="x","x",BM$2-'Indicator Date hidden'!BN95)</f>
        <v>#REF!</v>
      </c>
      <c r="BN94" s="140" t="e">
        <f>IF('Indicator Date hidden'!BO95="x","x",BN$2-'Indicator Date hidden'!BO95)</f>
        <v>#REF!</v>
      </c>
      <c r="BO94" s="140" t="e">
        <f>IF('Indicator Date hidden'!BP95="x","x",BO$2-'Indicator Date hidden'!BP95)</f>
        <v>#REF!</v>
      </c>
      <c r="BP94" s="140" t="e">
        <f>IF('Indicator Date hidden'!BQ95="x","x",BP$2-'Indicator Date hidden'!BQ95)</f>
        <v>#REF!</v>
      </c>
      <c r="BQ94" s="140" t="e">
        <f>IF('Indicator Date hidden'!BR95="x","x",BQ$2-'Indicator Date hidden'!BR95)</f>
        <v>#REF!</v>
      </c>
      <c r="BR94" s="140" t="e">
        <f>IF('Indicator Date hidden'!BS95="x","x",BR$2-'Indicator Date hidden'!BS95)</f>
        <v>#REF!</v>
      </c>
      <c r="BS94" s="140" t="e">
        <f>IF('Indicator Date hidden'!BT95="x","x",BS$2-'Indicator Date hidden'!BT95)</f>
        <v>#REF!</v>
      </c>
      <c r="BT94" s="140" t="e">
        <f>IF('Indicator Date hidden'!BU95="x","x",BT$2-'Indicator Date hidden'!BU95)</f>
        <v>#REF!</v>
      </c>
      <c r="BU94" s="140" t="e">
        <f>IF('Indicator Date hidden'!BV95="x","x",BU$2-'Indicator Date hidden'!BV95)</f>
        <v>#REF!</v>
      </c>
      <c r="BV94" s="140" t="e">
        <f>IF('Indicator Date hidden'!BW95="x","x",BV$2-'Indicator Date hidden'!BW95)</f>
        <v>#REF!</v>
      </c>
      <c r="BW94" s="140" t="e">
        <f>IF('Indicator Date hidden'!BX95="x","x",BW$2-'Indicator Date hidden'!BX95)</f>
        <v>#REF!</v>
      </c>
      <c r="BX94" s="140" t="e">
        <f>IF('Indicator Date hidden'!BY95="x","x",BX$2-'Indicator Date hidden'!BY95)</f>
        <v>#REF!</v>
      </c>
      <c r="BY94" s="5" t="e">
        <f t="shared" si="10"/>
        <v>#REF!</v>
      </c>
      <c r="BZ94" s="141" t="e">
        <f t="shared" si="11"/>
        <v>#REF!</v>
      </c>
      <c r="CA94" s="5">
        <f t="shared" si="12"/>
        <v>0</v>
      </c>
      <c r="CB94" s="141" t="e">
        <f t="shared" si="13"/>
        <v>#REF!</v>
      </c>
      <c r="CC94" s="144" t="e">
        <f t="shared" si="14"/>
        <v>#REF!</v>
      </c>
    </row>
    <row r="95" spans="1:81" x14ac:dyDescent="0.3">
      <c r="A95" t="s">
        <v>171</v>
      </c>
      <c r="B95" s="140" t="e">
        <f>IF('Indicator Date hidden'!C96="x","x",B$2-'Indicator Date hidden'!C96)</f>
        <v>#REF!</v>
      </c>
      <c r="C95" s="140" t="e">
        <f>IF('Indicator Date hidden'!D96="x","x",C$2-'Indicator Date hidden'!D96)</f>
        <v>#REF!</v>
      </c>
      <c r="D95" s="140" t="e">
        <f>IF('Indicator Date hidden'!E96="x","x",D$2-'Indicator Date hidden'!E96)</f>
        <v>#REF!</v>
      </c>
      <c r="E95" s="140" t="e">
        <f>IF('Indicator Date hidden'!F96="x","x",E$2-'Indicator Date hidden'!F96)</f>
        <v>#REF!</v>
      </c>
      <c r="F95" s="140" t="e">
        <f>IF('Indicator Date hidden'!G96="x","x",F$2-'Indicator Date hidden'!G96)</f>
        <v>#REF!</v>
      </c>
      <c r="G95" s="140" t="e">
        <f>IF('Indicator Date hidden'!H96="x","x",G$2-'Indicator Date hidden'!H96)</f>
        <v>#REF!</v>
      </c>
      <c r="H95" s="140" t="e">
        <f>IF('Indicator Date hidden'!I96="x","x",H$2-'Indicator Date hidden'!I96)</f>
        <v>#REF!</v>
      </c>
      <c r="I95" s="140" t="e">
        <f>IF('Indicator Date hidden'!J96="x","x",I$2-'Indicator Date hidden'!J96)</f>
        <v>#REF!</v>
      </c>
      <c r="J95" s="140" t="e">
        <f>IF('Indicator Date hidden'!K96="x","x",J$2-'Indicator Date hidden'!K96)</f>
        <v>#REF!</v>
      </c>
      <c r="K95" s="140" t="e">
        <f>IF('Indicator Date hidden'!L96="x","x",K$2-'Indicator Date hidden'!L96)</f>
        <v>#REF!</v>
      </c>
      <c r="L95" s="140" t="e">
        <f>IF('Indicator Date hidden'!M96="x","x",L$2-'Indicator Date hidden'!M96)</f>
        <v>#REF!</v>
      </c>
      <c r="M95" s="140" t="e">
        <f>IF('Indicator Date hidden'!N96="x","x",M$2-'Indicator Date hidden'!N96)</f>
        <v>#REF!</v>
      </c>
      <c r="N95" s="140" t="e">
        <f>IF('Indicator Date hidden'!O96="x","x",N$2-'Indicator Date hidden'!O96)</f>
        <v>#REF!</v>
      </c>
      <c r="O95" s="140" t="e">
        <f>IF('Indicator Date hidden'!P96="x","x",O$2-'Indicator Date hidden'!P96)</f>
        <v>#REF!</v>
      </c>
      <c r="P95" s="140" t="e">
        <f>IF('Indicator Date hidden'!Q96="x","x",P$2-'Indicator Date hidden'!Q96)</f>
        <v>#REF!</v>
      </c>
      <c r="Q95" s="140" t="e">
        <f>IF('Indicator Date hidden'!R96="x","x",Q$2-'Indicator Date hidden'!R96)</f>
        <v>#REF!</v>
      </c>
      <c r="R95" s="140" t="e">
        <f>IF('Indicator Date hidden'!S96="x","x",R$2-'Indicator Date hidden'!S96)</f>
        <v>#REF!</v>
      </c>
      <c r="S95" s="140" t="e">
        <f>IF('Indicator Date hidden'!T96="x","x",S$2-'Indicator Date hidden'!T96)</f>
        <v>#REF!</v>
      </c>
      <c r="T95" s="140" t="e">
        <f>IF('Indicator Date hidden'!U96="x","x",T$2-'Indicator Date hidden'!U96)</f>
        <v>#REF!</v>
      </c>
      <c r="U95" s="140" t="e">
        <f>IF('Indicator Date hidden'!V96="x","x",U$2-'Indicator Date hidden'!V96)</f>
        <v>#REF!</v>
      </c>
      <c r="V95" s="140" t="e">
        <f>IF('Indicator Date hidden'!W96="x","x",V$2-'Indicator Date hidden'!W96)</f>
        <v>#REF!</v>
      </c>
      <c r="W95" s="140" t="e">
        <f>IF('Indicator Date hidden'!X96="x","x",W$2-'Indicator Date hidden'!X96)</f>
        <v>#REF!</v>
      </c>
      <c r="X95" s="140" t="e">
        <f>IF('Indicator Date hidden'!Y96="x","x",X$2-'Indicator Date hidden'!Y96)</f>
        <v>#REF!</v>
      </c>
      <c r="Y95" s="140" t="e">
        <f>IF('Indicator Date hidden'!Z96="x","x",Y$2-'Indicator Date hidden'!Z96)</f>
        <v>#REF!</v>
      </c>
      <c r="Z95" s="140" t="e">
        <f>IF('Indicator Date hidden'!AA96="x","x",Z$2-'Indicator Date hidden'!AA96)</f>
        <v>#REF!</v>
      </c>
      <c r="AA95" s="140" t="e">
        <f>IF('Indicator Date hidden'!AB96="x","x",AA$2-'Indicator Date hidden'!AB96)</f>
        <v>#REF!</v>
      </c>
      <c r="AB95" s="140" t="e">
        <f>IF('Indicator Date hidden'!AC96="x","x",AB$2-'Indicator Date hidden'!AC96)</f>
        <v>#REF!</v>
      </c>
      <c r="AC95" s="140" t="e">
        <f>IF('Indicator Date hidden'!AD96="x","x",AC$2-'Indicator Date hidden'!AD96)</f>
        <v>#REF!</v>
      </c>
      <c r="AD95" s="140" t="e">
        <f>IF('Indicator Date hidden'!AE96="x","x",AD$2-'Indicator Date hidden'!AE96)</f>
        <v>#REF!</v>
      </c>
      <c r="AE95" s="140" t="e">
        <f>IF('Indicator Date hidden'!AF96="x","x",AE$2-'Indicator Date hidden'!AF96)</f>
        <v>#REF!</v>
      </c>
      <c r="AF95" s="140" t="e">
        <f>IF('Indicator Date hidden'!AG96="x","x",AF$2-'Indicator Date hidden'!AG96)</f>
        <v>#REF!</v>
      </c>
      <c r="AG95" s="140" t="e">
        <f>IF('Indicator Date hidden'!AH96="x","x",AG$2-'Indicator Date hidden'!AH96)</f>
        <v>#REF!</v>
      </c>
      <c r="AH95" s="140" t="e">
        <f>IF('Indicator Date hidden'!AI96="x","x",AH$2-'Indicator Date hidden'!AI96)</f>
        <v>#REF!</v>
      </c>
      <c r="AI95" s="140" t="e">
        <f>IF('Indicator Date hidden'!AJ96="x","x",AI$2-'Indicator Date hidden'!AJ96)</f>
        <v>#REF!</v>
      </c>
      <c r="AJ95" s="140" t="e">
        <f>IF('Indicator Date hidden'!AK96="x","x",AJ$2-'Indicator Date hidden'!AK96)</f>
        <v>#REF!</v>
      </c>
      <c r="AK95" s="140" t="e">
        <f>IF('Indicator Date hidden'!AL96="x","x",AK$2-'Indicator Date hidden'!AL96)</f>
        <v>#REF!</v>
      </c>
      <c r="AL95" s="140" t="e">
        <f>IF('Indicator Date hidden'!AM96="x","x",AL$2-'Indicator Date hidden'!AM96)</f>
        <v>#REF!</v>
      </c>
      <c r="AM95" s="140" t="e">
        <f>IF('Indicator Date hidden'!AN96="x","x",AM$2-'Indicator Date hidden'!AN96)</f>
        <v>#REF!</v>
      </c>
      <c r="AN95" s="140" t="e">
        <f>IF('Indicator Date hidden'!AO96="x","x",AN$2-'Indicator Date hidden'!AO96)</f>
        <v>#REF!</v>
      </c>
      <c r="AO95" s="140" t="e">
        <f>IF('Indicator Date hidden'!AP96="x","x",AO$2-'Indicator Date hidden'!AP96)</f>
        <v>#REF!</v>
      </c>
      <c r="AP95" s="140" t="e">
        <f>IF('Indicator Date hidden'!AQ96="x","x",AP$2-'Indicator Date hidden'!AQ96)</f>
        <v>#REF!</v>
      </c>
      <c r="AQ95" s="140" t="e">
        <f>IF('Indicator Date hidden'!AR96="x","x",AQ$2-'Indicator Date hidden'!AR96)</f>
        <v>#REF!</v>
      </c>
      <c r="AR95" s="140" t="e">
        <f>IF('Indicator Date hidden'!AS96="x","x",AR$2-'Indicator Date hidden'!AS96)</f>
        <v>#REF!</v>
      </c>
      <c r="AS95" s="140" t="e">
        <f>IF('Indicator Date hidden'!AT96="x","x",AS$2-'Indicator Date hidden'!AT96)</f>
        <v>#REF!</v>
      </c>
      <c r="AT95" s="140" t="e">
        <f>IF('Indicator Date hidden'!AU96="x","x",AT$2-'Indicator Date hidden'!AU96)</f>
        <v>#REF!</v>
      </c>
      <c r="AU95" s="140" t="e">
        <f>IF('Indicator Date hidden'!AV96="x","x",AU$2-'Indicator Date hidden'!AV96)</f>
        <v>#REF!</v>
      </c>
      <c r="AV95" s="140" t="e">
        <f>IF('Indicator Date hidden'!AW96="x","x",AV$2-'Indicator Date hidden'!AW96)</f>
        <v>#REF!</v>
      </c>
      <c r="AW95" s="140" t="e">
        <f>IF('Indicator Date hidden'!AX96="x","x",AW$2-'Indicator Date hidden'!AX96)</f>
        <v>#REF!</v>
      </c>
      <c r="AX95" s="140" t="e">
        <f>IF('Indicator Date hidden'!AY96="x","x",AX$2-'Indicator Date hidden'!AY96)</f>
        <v>#REF!</v>
      </c>
      <c r="AY95" s="140" t="e">
        <f>IF('Indicator Date hidden'!AZ96="x","x",AY$2-'Indicator Date hidden'!AZ96)</f>
        <v>#REF!</v>
      </c>
      <c r="AZ95" s="140" t="e">
        <f>IF('Indicator Date hidden'!BA96="x","x",AZ$2-'Indicator Date hidden'!BA96)</f>
        <v>#REF!</v>
      </c>
      <c r="BA95" s="140" t="e">
        <f>IF('Indicator Date hidden'!BB96="x","x",BA$2-'Indicator Date hidden'!BB96)</f>
        <v>#REF!</v>
      </c>
      <c r="BB95" s="140" t="e">
        <f>IF('Indicator Date hidden'!BC96="x","x",BB$2-'Indicator Date hidden'!BC96)</f>
        <v>#REF!</v>
      </c>
      <c r="BC95" s="140" t="e">
        <f>IF('Indicator Date hidden'!BD96="x","x",BC$2-'Indicator Date hidden'!BD96)</f>
        <v>#REF!</v>
      </c>
      <c r="BD95" s="140" t="e">
        <f>IF('Indicator Date hidden'!BE96="x","x",BD$2-'Indicator Date hidden'!BE96)</f>
        <v>#REF!</v>
      </c>
      <c r="BE95" s="140" t="e">
        <f>IF('Indicator Date hidden'!BF96="x","x",BE$2-'Indicator Date hidden'!BF96)</f>
        <v>#REF!</v>
      </c>
      <c r="BF95" s="140" t="e">
        <f>IF('Indicator Date hidden'!BG96="x","x",BF$2-'Indicator Date hidden'!BG96)</f>
        <v>#REF!</v>
      </c>
      <c r="BG95" s="140" t="e">
        <f>IF('Indicator Date hidden'!BH96="x","x",BG$2-'Indicator Date hidden'!BH96)</f>
        <v>#REF!</v>
      </c>
      <c r="BH95" s="140" t="e">
        <f>IF('Indicator Date hidden'!BI96="x","x",BH$2-'Indicator Date hidden'!BI96)</f>
        <v>#REF!</v>
      </c>
      <c r="BI95" s="140" t="e">
        <f>IF('Indicator Date hidden'!BJ96="x","x",BI$2-'Indicator Date hidden'!BJ96)</f>
        <v>#REF!</v>
      </c>
      <c r="BJ95" s="140" t="e">
        <f>IF('Indicator Date hidden'!BK96="x","x",BJ$2-'Indicator Date hidden'!BK96)</f>
        <v>#REF!</v>
      </c>
      <c r="BK95" s="140" t="e">
        <f>IF('Indicator Date hidden'!BL96="x","x",BK$2-'Indicator Date hidden'!BL96)</f>
        <v>#REF!</v>
      </c>
      <c r="BL95" s="140" t="e">
        <f>IF('Indicator Date hidden'!BM96="x","x",BL$2-'Indicator Date hidden'!BM96)</f>
        <v>#REF!</v>
      </c>
      <c r="BM95" s="140" t="e">
        <f>IF('Indicator Date hidden'!BN96="x","x",BM$2-'Indicator Date hidden'!BN96)</f>
        <v>#REF!</v>
      </c>
      <c r="BN95" s="140" t="e">
        <f>IF('Indicator Date hidden'!BO96="x","x",BN$2-'Indicator Date hidden'!BO96)</f>
        <v>#REF!</v>
      </c>
      <c r="BO95" s="140" t="e">
        <f>IF('Indicator Date hidden'!BP96="x","x",BO$2-'Indicator Date hidden'!BP96)</f>
        <v>#REF!</v>
      </c>
      <c r="BP95" s="140" t="e">
        <f>IF('Indicator Date hidden'!BQ96="x","x",BP$2-'Indicator Date hidden'!BQ96)</f>
        <v>#REF!</v>
      </c>
      <c r="BQ95" s="140" t="e">
        <f>IF('Indicator Date hidden'!BR96="x","x",BQ$2-'Indicator Date hidden'!BR96)</f>
        <v>#REF!</v>
      </c>
      <c r="BR95" s="140" t="e">
        <f>IF('Indicator Date hidden'!BS96="x","x",BR$2-'Indicator Date hidden'!BS96)</f>
        <v>#REF!</v>
      </c>
      <c r="BS95" s="140" t="e">
        <f>IF('Indicator Date hidden'!BT96="x","x",BS$2-'Indicator Date hidden'!BT96)</f>
        <v>#REF!</v>
      </c>
      <c r="BT95" s="140" t="e">
        <f>IF('Indicator Date hidden'!BU96="x","x",BT$2-'Indicator Date hidden'!BU96)</f>
        <v>#REF!</v>
      </c>
      <c r="BU95" s="140" t="e">
        <f>IF('Indicator Date hidden'!BV96="x","x",BU$2-'Indicator Date hidden'!BV96)</f>
        <v>#REF!</v>
      </c>
      <c r="BV95" s="140" t="e">
        <f>IF('Indicator Date hidden'!BW96="x","x",BV$2-'Indicator Date hidden'!BW96)</f>
        <v>#REF!</v>
      </c>
      <c r="BW95" s="140" t="e">
        <f>IF('Indicator Date hidden'!BX96="x","x",BW$2-'Indicator Date hidden'!BX96)</f>
        <v>#REF!</v>
      </c>
      <c r="BX95" s="140" t="e">
        <f>IF('Indicator Date hidden'!BY96="x","x",BX$2-'Indicator Date hidden'!BY96)</f>
        <v>#REF!</v>
      </c>
      <c r="BY95" s="5" t="e">
        <f t="shared" si="10"/>
        <v>#REF!</v>
      </c>
      <c r="BZ95" s="141" t="e">
        <f t="shared" si="11"/>
        <v>#REF!</v>
      </c>
      <c r="CA95" s="5">
        <f t="shared" si="12"/>
        <v>0</v>
      </c>
      <c r="CB95" s="141" t="e">
        <f t="shared" si="13"/>
        <v>#REF!</v>
      </c>
      <c r="CC95" s="144" t="e">
        <f t="shared" si="14"/>
        <v>#REF!</v>
      </c>
    </row>
    <row r="96" spans="1:81" x14ac:dyDescent="0.3">
      <c r="A96" t="s">
        <v>172</v>
      </c>
      <c r="B96" s="140" t="e">
        <f>IF('Indicator Date hidden'!C97="x","x",B$2-'Indicator Date hidden'!C97)</f>
        <v>#REF!</v>
      </c>
      <c r="C96" s="140" t="e">
        <f>IF('Indicator Date hidden'!D97="x","x",C$2-'Indicator Date hidden'!D97)</f>
        <v>#REF!</v>
      </c>
      <c r="D96" s="140" t="e">
        <f>IF('Indicator Date hidden'!E97="x","x",D$2-'Indicator Date hidden'!E97)</f>
        <v>#REF!</v>
      </c>
      <c r="E96" s="140" t="e">
        <f>IF('Indicator Date hidden'!F97="x","x",E$2-'Indicator Date hidden'!F97)</f>
        <v>#REF!</v>
      </c>
      <c r="F96" s="140" t="e">
        <f>IF('Indicator Date hidden'!G97="x","x",F$2-'Indicator Date hidden'!G97)</f>
        <v>#REF!</v>
      </c>
      <c r="G96" s="140" t="e">
        <f>IF('Indicator Date hidden'!H97="x","x",G$2-'Indicator Date hidden'!H97)</f>
        <v>#REF!</v>
      </c>
      <c r="H96" s="140" t="e">
        <f>IF('Indicator Date hidden'!I97="x","x",H$2-'Indicator Date hidden'!I97)</f>
        <v>#REF!</v>
      </c>
      <c r="I96" s="140" t="e">
        <f>IF('Indicator Date hidden'!J97="x","x",I$2-'Indicator Date hidden'!J97)</f>
        <v>#REF!</v>
      </c>
      <c r="J96" s="140" t="e">
        <f>IF('Indicator Date hidden'!K97="x","x",J$2-'Indicator Date hidden'!K97)</f>
        <v>#REF!</v>
      </c>
      <c r="K96" s="140" t="e">
        <f>IF('Indicator Date hidden'!L97="x","x",K$2-'Indicator Date hidden'!L97)</f>
        <v>#REF!</v>
      </c>
      <c r="L96" s="140" t="e">
        <f>IF('Indicator Date hidden'!M97="x","x",L$2-'Indicator Date hidden'!M97)</f>
        <v>#REF!</v>
      </c>
      <c r="M96" s="140" t="e">
        <f>IF('Indicator Date hidden'!N97="x","x",M$2-'Indicator Date hidden'!N97)</f>
        <v>#REF!</v>
      </c>
      <c r="N96" s="140" t="e">
        <f>IF('Indicator Date hidden'!O97="x","x",N$2-'Indicator Date hidden'!O97)</f>
        <v>#REF!</v>
      </c>
      <c r="O96" s="140" t="e">
        <f>IF('Indicator Date hidden'!P97="x","x",O$2-'Indicator Date hidden'!P97)</f>
        <v>#REF!</v>
      </c>
      <c r="P96" s="140" t="e">
        <f>IF('Indicator Date hidden'!Q97="x","x",P$2-'Indicator Date hidden'!Q97)</f>
        <v>#REF!</v>
      </c>
      <c r="Q96" s="140" t="e">
        <f>IF('Indicator Date hidden'!R97="x","x",Q$2-'Indicator Date hidden'!R97)</f>
        <v>#REF!</v>
      </c>
      <c r="R96" s="140" t="e">
        <f>IF('Indicator Date hidden'!S97="x","x",R$2-'Indicator Date hidden'!S97)</f>
        <v>#REF!</v>
      </c>
      <c r="S96" s="140" t="e">
        <f>IF('Indicator Date hidden'!T97="x","x",S$2-'Indicator Date hidden'!T97)</f>
        <v>#REF!</v>
      </c>
      <c r="T96" s="140" t="e">
        <f>IF('Indicator Date hidden'!U97="x","x",T$2-'Indicator Date hidden'!U97)</f>
        <v>#REF!</v>
      </c>
      <c r="U96" s="140" t="e">
        <f>IF('Indicator Date hidden'!V97="x","x",U$2-'Indicator Date hidden'!V97)</f>
        <v>#REF!</v>
      </c>
      <c r="V96" s="140" t="e">
        <f>IF('Indicator Date hidden'!W97="x","x",V$2-'Indicator Date hidden'!W97)</f>
        <v>#REF!</v>
      </c>
      <c r="W96" s="140" t="e">
        <f>IF('Indicator Date hidden'!X97="x","x",W$2-'Indicator Date hidden'!X97)</f>
        <v>#REF!</v>
      </c>
      <c r="X96" s="140" t="e">
        <f>IF('Indicator Date hidden'!Y97="x","x",X$2-'Indicator Date hidden'!Y97)</f>
        <v>#REF!</v>
      </c>
      <c r="Y96" s="140" t="e">
        <f>IF('Indicator Date hidden'!Z97="x","x",Y$2-'Indicator Date hidden'!Z97)</f>
        <v>#REF!</v>
      </c>
      <c r="Z96" s="140" t="e">
        <f>IF('Indicator Date hidden'!AA97="x","x",Z$2-'Indicator Date hidden'!AA97)</f>
        <v>#REF!</v>
      </c>
      <c r="AA96" s="140" t="e">
        <f>IF('Indicator Date hidden'!AB97="x","x",AA$2-'Indicator Date hidden'!AB97)</f>
        <v>#REF!</v>
      </c>
      <c r="AB96" s="140" t="e">
        <f>IF('Indicator Date hidden'!AC97="x","x",AB$2-'Indicator Date hidden'!AC97)</f>
        <v>#REF!</v>
      </c>
      <c r="AC96" s="140" t="e">
        <f>IF('Indicator Date hidden'!AD97="x","x",AC$2-'Indicator Date hidden'!AD97)</f>
        <v>#REF!</v>
      </c>
      <c r="AD96" s="140" t="e">
        <f>IF('Indicator Date hidden'!AE97="x","x",AD$2-'Indicator Date hidden'!AE97)</f>
        <v>#REF!</v>
      </c>
      <c r="AE96" s="140" t="e">
        <f>IF('Indicator Date hidden'!AF97="x","x",AE$2-'Indicator Date hidden'!AF97)</f>
        <v>#REF!</v>
      </c>
      <c r="AF96" s="140" t="e">
        <f>IF('Indicator Date hidden'!AG97="x","x",AF$2-'Indicator Date hidden'!AG97)</f>
        <v>#REF!</v>
      </c>
      <c r="AG96" s="140" t="e">
        <f>IF('Indicator Date hidden'!AH97="x","x",AG$2-'Indicator Date hidden'!AH97)</f>
        <v>#REF!</v>
      </c>
      <c r="AH96" s="140" t="e">
        <f>IF('Indicator Date hidden'!AI97="x","x",AH$2-'Indicator Date hidden'!AI97)</f>
        <v>#REF!</v>
      </c>
      <c r="AI96" s="140" t="e">
        <f>IF('Indicator Date hidden'!AJ97="x","x",AI$2-'Indicator Date hidden'!AJ97)</f>
        <v>#REF!</v>
      </c>
      <c r="AJ96" s="140" t="e">
        <f>IF('Indicator Date hidden'!AK97="x","x",AJ$2-'Indicator Date hidden'!AK97)</f>
        <v>#REF!</v>
      </c>
      <c r="AK96" s="140" t="e">
        <f>IF('Indicator Date hidden'!AL97="x","x",AK$2-'Indicator Date hidden'!AL97)</f>
        <v>#REF!</v>
      </c>
      <c r="AL96" s="140" t="e">
        <f>IF('Indicator Date hidden'!AM97="x","x",AL$2-'Indicator Date hidden'!AM97)</f>
        <v>#REF!</v>
      </c>
      <c r="AM96" s="140" t="e">
        <f>IF('Indicator Date hidden'!AN97="x","x",AM$2-'Indicator Date hidden'!AN97)</f>
        <v>#REF!</v>
      </c>
      <c r="AN96" s="140" t="e">
        <f>IF('Indicator Date hidden'!AO97="x","x",AN$2-'Indicator Date hidden'!AO97)</f>
        <v>#REF!</v>
      </c>
      <c r="AO96" s="140" t="e">
        <f>IF('Indicator Date hidden'!AP97="x","x",AO$2-'Indicator Date hidden'!AP97)</f>
        <v>#REF!</v>
      </c>
      <c r="AP96" s="140" t="e">
        <f>IF('Indicator Date hidden'!AQ97="x","x",AP$2-'Indicator Date hidden'!AQ97)</f>
        <v>#REF!</v>
      </c>
      <c r="AQ96" s="140" t="e">
        <f>IF('Indicator Date hidden'!AR97="x","x",AQ$2-'Indicator Date hidden'!AR97)</f>
        <v>#REF!</v>
      </c>
      <c r="AR96" s="140" t="e">
        <f>IF('Indicator Date hidden'!AS97="x","x",AR$2-'Indicator Date hidden'!AS97)</f>
        <v>#REF!</v>
      </c>
      <c r="AS96" s="140" t="e">
        <f>IF('Indicator Date hidden'!AT97="x","x",AS$2-'Indicator Date hidden'!AT97)</f>
        <v>#REF!</v>
      </c>
      <c r="AT96" s="140" t="e">
        <f>IF('Indicator Date hidden'!AU97="x","x",AT$2-'Indicator Date hidden'!AU97)</f>
        <v>#REF!</v>
      </c>
      <c r="AU96" s="140" t="e">
        <f>IF('Indicator Date hidden'!AV97="x","x",AU$2-'Indicator Date hidden'!AV97)</f>
        <v>#REF!</v>
      </c>
      <c r="AV96" s="140" t="e">
        <f>IF('Indicator Date hidden'!AW97="x","x",AV$2-'Indicator Date hidden'!AW97)</f>
        <v>#REF!</v>
      </c>
      <c r="AW96" s="140" t="e">
        <f>IF('Indicator Date hidden'!AX97="x","x",AW$2-'Indicator Date hidden'!AX97)</f>
        <v>#REF!</v>
      </c>
      <c r="AX96" s="140" t="e">
        <f>IF('Indicator Date hidden'!AY97="x","x",AX$2-'Indicator Date hidden'!AY97)</f>
        <v>#REF!</v>
      </c>
      <c r="AY96" s="140" t="e">
        <f>IF('Indicator Date hidden'!AZ97="x","x",AY$2-'Indicator Date hidden'!AZ97)</f>
        <v>#REF!</v>
      </c>
      <c r="AZ96" s="140" t="e">
        <f>IF('Indicator Date hidden'!BA97="x","x",AZ$2-'Indicator Date hidden'!BA97)</f>
        <v>#REF!</v>
      </c>
      <c r="BA96" s="140" t="e">
        <f>IF('Indicator Date hidden'!BB97="x","x",BA$2-'Indicator Date hidden'!BB97)</f>
        <v>#REF!</v>
      </c>
      <c r="BB96" s="140" t="e">
        <f>IF('Indicator Date hidden'!BC97="x","x",BB$2-'Indicator Date hidden'!BC97)</f>
        <v>#REF!</v>
      </c>
      <c r="BC96" s="140" t="e">
        <f>IF('Indicator Date hidden'!BD97="x","x",BC$2-'Indicator Date hidden'!BD97)</f>
        <v>#REF!</v>
      </c>
      <c r="BD96" s="140" t="e">
        <f>IF('Indicator Date hidden'!BE97="x","x",BD$2-'Indicator Date hidden'!BE97)</f>
        <v>#REF!</v>
      </c>
      <c r="BE96" s="140" t="e">
        <f>IF('Indicator Date hidden'!BF97="x","x",BE$2-'Indicator Date hidden'!BF97)</f>
        <v>#REF!</v>
      </c>
      <c r="BF96" s="140" t="e">
        <f>IF('Indicator Date hidden'!BG97="x","x",BF$2-'Indicator Date hidden'!BG97)</f>
        <v>#REF!</v>
      </c>
      <c r="BG96" s="140" t="e">
        <f>IF('Indicator Date hidden'!BH97="x","x",BG$2-'Indicator Date hidden'!BH97)</f>
        <v>#REF!</v>
      </c>
      <c r="BH96" s="140" t="e">
        <f>IF('Indicator Date hidden'!BI97="x","x",BH$2-'Indicator Date hidden'!BI97)</f>
        <v>#REF!</v>
      </c>
      <c r="BI96" s="140" t="e">
        <f>IF('Indicator Date hidden'!BJ97="x","x",BI$2-'Indicator Date hidden'!BJ97)</f>
        <v>#REF!</v>
      </c>
      <c r="BJ96" s="140" t="e">
        <f>IF('Indicator Date hidden'!BK97="x","x",BJ$2-'Indicator Date hidden'!BK97)</f>
        <v>#REF!</v>
      </c>
      <c r="BK96" s="140" t="e">
        <f>IF('Indicator Date hidden'!BL97="x","x",BK$2-'Indicator Date hidden'!BL97)</f>
        <v>#REF!</v>
      </c>
      <c r="BL96" s="140" t="e">
        <f>IF('Indicator Date hidden'!BM97="x","x",BL$2-'Indicator Date hidden'!BM97)</f>
        <v>#REF!</v>
      </c>
      <c r="BM96" s="140" t="e">
        <f>IF('Indicator Date hidden'!BN97="x","x",BM$2-'Indicator Date hidden'!BN97)</f>
        <v>#REF!</v>
      </c>
      <c r="BN96" s="140" t="e">
        <f>IF('Indicator Date hidden'!BO97="x","x",BN$2-'Indicator Date hidden'!BO97)</f>
        <v>#REF!</v>
      </c>
      <c r="BO96" s="140" t="e">
        <f>IF('Indicator Date hidden'!BP97="x","x",BO$2-'Indicator Date hidden'!BP97)</f>
        <v>#REF!</v>
      </c>
      <c r="BP96" s="140" t="e">
        <f>IF('Indicator Date hidden'!BQ97="x","x",BP$2-'Indicator Date hidden'!BQ97)</f>
        <v>#REF!</v>
      </c>
      <c r="BQ96" s="140" t="e">
        <f>IF('Indicator Date hidden'!BR97="x","x",BQ$2-'Indicator Date hidden'!BR97)</f>
        <v>#REF!</v>
      </c>
      <c r="BR96" s="140" t="e">
        <f>IF('Indicator Date hidden'!BS97="x","x",BR$2-'Indicator Date hidden'!BS97)</f>
        <v>#REF!</v>
      </c>
      <c r="BS96" s="140" t="e">
        <f>IF('Indicator Date hidden'!BT97="x","x",BS$2-'Indicator Date hidden'!BT97)</f>
        <v>#REF!</v>
      </c>
      <c r="BT96" s="140" t="e">
        <f>IF('Indicator Date hidden'!BU97="x","x",BT$2-'Indicator Date hidden'!BU97)</f>
        <v>#REF!</v>
      </c>
      <c r="BU96" s="140" t="e">
        <f>IF('Indicator Date hidden'!BV97="x","x",BU$2-'Indicator Date hidden'!BV97)</f>
        <v>#REF!</v>
      </c>
      <c r="BV96" s="140" t="e">
        <f>IF('Indicator Date hidden'!BW97="x","x",BV$2-'Indicator Date hidden'!BW97)</f>
        <v>#REF!</v>
      </c>
      <c r="BW96" s="140" t="e">
        <f>IF('Indicator Date hidden'!BX97="x","x",BW$2-'Indicator Date hidden'!BX97)</f>
        <v>#REF!</v>
      </c>
      <c r="BX96" s="140" t="e">
        <f>IF('Indicator Date hidden'!BY97="x","x",BX$2-'Indicator Date hidden'!BY97)</f>
        <v>#REF!</v>
      </c>
      <c r="BY96" s="5" t="e">
        <f t="shared" si="10"/>
        <v>#REF!</v>
      </c>
      <c r="BZ96" s="141" t="e">
        <f t="shared" si="11"/>
        <v>#REF!</v>
      </c>
      <c r="CA96" s="5">
        <f t="shared" si="12"/>
        <v>0</v>
      </c>
      <c r="CB96" s="141" t="e">
        <f t="shared" si="13"/>
        <v>#REF!</v>
      </c>
      <c r="CC96" s="144" t="e">
        <f t="shared" si="14"/>
        <v>#REF!</v>
      </c>
    </row>
    <row r="97" spans="1:81" x14ac:dyDescent="0.3">
      <c r="A97" t="s">
        <v>173</v>
      </c>
      <c r="B97" s="140" t="e">
        <f>IF('Indicator Date hidden'!C98="x","x",B$2-'Indicator Date hidden'!C98)</f>
        <v>#REF!</v>
      </c>
      <c r="C97" s="140" t="e">
        <f>IF('Indicator Date hidden'!D98="x","x",C$2-'Indicator Date hidden'!D98)</f>
        <v>#REF!</v>
      </c>
      <c r="D97" s="140" t="e">
        <f>IF('Indicator Date hidden'!E98="x","x",D$2-'Indicator Date hidden'!E98)</f>
        <v>#REF!</v>
      </c>
      <c r="E97" s="140" t="e">
        <f>IF('Indicator Date hidden'!F98="x","x",E$2-'Indicator Date hidden'!F98)</f>
        <v>#REF!</v>
      </c>
      <c r="F97" s="140" t="e">
        <f>IF('Indicator Date hidden'!G98="x","x",F$2-'Indicator Date hidden'!G98)</f>
        <v>#REF!</v>
      </c>
      <c r="G97" s="140" t="e">
        <f>IF('Indicator Date hidden'!H98="x","x",G$2-'Indicator Date hidden'!H98)</f>
        <v>#REF!</v>
      </c>
      <c r="H97" s="140" t="e">
        <f>IF('Indicator Date hidden'!I98="x","x",H$2-'Indicator Date hidden'!I98)</f>
        <v>#REF!</v>
      </c>
      <c r="I97" s="140" t="e">
        <f>IF('Indicator Date hidden'!J98="x","x",I$2-'Indicator Date hidden'!J98)</f>
        <v>#REF!</v>
      </c>
      <c r="J97" s="140" t="e">
        <f>IF('Indicator Date hidden'!K98="x","x",J$2-'Indicator Date hidden'!K98)</f>
        <v>#REF!</v>
      </c>
      <c r="K97" s="140" t="e">
        <f>IF('Indicator Date hidden'!L98="x","x",K$2-'Indicator Date hidden'!L98)</f>
        <v>#REF!</v>
      </c>
      <c r="L97" s="140" t="e">
        <f>IF('Indicator Date hidden'!M98="x","x",L$2-'Indicator Date hidden'!M98)</f>
        <v>#REF!</v>
      </c>
      <c r="M97" s="140" t="e">
        <f>IF('Indicator Date hidden'!N98="x","x",M$2-'Indicator Date hidden'!N98)</f>
        <v>#REF!</v>
      </c>
      <c r="N97" s="140" t="e">
        <f>IF('Indicator Date hidden'!O98="x","x",N$2-'Indicator Date hidden'!O98)</f>
        <v>#REF!</v>
      </c>
      <c r="O97" s="140" t="e">
        <f>IF('Indicator Date hidden'!P98="x","x",O$2-'Indicator Date hidden'!P98)</f>
        <v>#REF!</v>
      </c>
      <c r="P97" s="140" t="e">
        <f>IF('Indicator Date hidden'!Q98="x","x",P$2-'Indicator Date hidden'!Q98)</f>
        <v>#REF!</v>
      </c>
      <c r="Q97" s="140" t="e">
        <f>IF('Indicator Date hidden'!R98="x","x",Q$2-'Indicator Date hidden'!R98)</f>
        <v>#REF!</v>
      </c>
      <c r="R97" s="140" t="e">
        <f>IF('Indicator Date hidden'!S98="x","x",R$2-'Indicator Date hidden'!S98)</f>
        <v>#REF!</v>
      </c>
      <c r="S97" s="140" t="e">
        <f>IF('Indicator Date hidden'!T98="x","x",S$2-'Indicator Date hidden'!T98)</f>
        <v>#REF!</v>
      </c>
      <c r="T97" s="140" t="e">
        <f>IF('Indicator Date hidden'!U98="x","x",T$2-'Indicator Date hidden'!U98)</f>
        <v>#REF!</v>
      </c>
      <c r="U97" s="140" t="e">
        <f>IF('Indicator Date hidden'!V98="x","x",U$2-'Indicator Date hidden'!V98)</f>
        <v>#REF!</v>
      </c>
      <c r="V97" s="140" t="e">
        <f>IF('Indicator Date hidden'!W98="x","x",V$2-'Indicator Date hidden'!W98)</f>
        <v>#REF!</v>
      </c>
      <c r="W97" s="140" t="e">
        <f>IF('Indicator Date hidden'!X98="x","x",W$2-'Indicator Date hidden'!X98)</f>
        <v>#REF!</v>
      </c>
      <c r="X97" s="140" t="e">
        <f>IF('Indicator Date hidden'!Y98="x","x",X$2-'Indicator Date hidden'!Y98)</f>
        <v>#REF!</v>
      </c>
      <c r="Y97" s="140" t="e">
        <f>IF('Indicator Date hidden'!Z98="x","x",Y$2-'Indicator Date hidden'!Z98)</f>
        <v>#REF!</v>
      </c>
      <c r="Z97" s="140" t="e">
        <f>IF('Indicator Date hidden'!AA98="x","x",Z$2-'Indicator Date hidden'!AA98)</f>
        <v>#REF!</v>
      </c>
      <c r="AA97" s="140" t="e">
        <f>IF('Indicator Date hidden'!AB98="x","x",AA$2-'Indicator Date hidden'!AB98)</f>
        <v>#REF!</v>
      </c>
      <c r="AB97" s="140" t="e">
        <f>IF('Indicator Date hidden'!AC98="x","x",AB$2-'Indicator Date hidden'!AC98)</f>
        <v>#REF!</v>
      </c>
      <c r="AC97" s="140" t="e">
        <f>IF('Indicator Date hidden'!AD98="x","x",AC$2-'Indicator Date hidden'!AD98)</f>
        <v>#REF!</v>
      </c>
      <c r="AD97" s="140" t="e">
        <f>IF('Indicator Date hidden'!AE98="x","x",AD$2-'Indicator Date hidden'!AE98)</f>
        <v>#REF!</v>
      </c>
      <c r="AE97" s="140" t="e">
        <f>IF('Indicator Date hidden'!AF98="x","x",AE$2-'Indicator Date hidden'!AF98)</f>
        <v>#REF!</v>
      </c>
      <c r="AF97" s="140" t="e">
        <f>IF('Indicator Date hidden'!AG98="x","x",AF$2-'Indicator Date hidden'!AG98)</f>
        <v>#REF!</v>
      </c>
      <c r="AG97" s="140" t="e">
        <f>IF('Indicator Date hidden'!AH98="x","x",AG$2-'Indicator Date hidden'!AH98)</f>
        <v>#REF!</v>
      </c>
      <c r="AH97" s="140" t="e">
        <f>IF('Indicator Date hidden'!AI98="x","x",AH$2-'Indicator Date hidden'!AI98)</f>
        <v>#REF!</v>
      </c>
      <c r="AI97" s="140" t="e">
        <f>IF('Indicator Date hidden'!AJ98="x","x",AI$2-'Indicator Date hidden'!AJ98)</f>
        <v>#REF!</v>
      </c>
      <c r="AJ97" s="140" t="e">
        <f>IF('Indicator Date hidden'!AK98="x","x",AJ$2-'Indicator Date hidden'!AK98)</f>
        <v>#REF!</v>
      </c>
      <c r="AK97" s="140" t="e">
        <f>IF('Indicator Date hidden'!AL98="x","x",AK$2-'Indicator Date hidden'!AL98)</f>
        <v>#REF!</v>
      </c>
      <c r="AL97" s="140" t="e">
        <f>IF('Indicator Date hidden'!AM98="x","x",AL$2-'Indicator Date hidden'!AM98)</f>
        <v>#REF!</v>
      </c>
      <c r="AM97" s="140" t="e">
        <f>IF('Indicator Date hidden'!AN98="x","x",AM$2-'Indicator Date hidden'!AN98)</f>
        <v>#REF!</v>
      </c>
      <c r="AN97" s="140" t="e">
        <f>IF('Indicator Date hidden'!AO98="x","x",AN$2-'Indicator Date hidden'!AO98)</f>
        <v>#REF!</v>
      </c>
      <c r="AO97" s="140" t="e">
        <f>IF('Indicator Date hidden'!AP98="x","x",AO$2-'Indicator Date hidden'!AP98)</f>
        <v>#REF!</v>
      </c>
      <c r="AP97" s="140" t="e">
        <f>IF('Indicator Date hidden'!AQ98="x","x",AP$2-'Indicator Date hidden'!AQ98)</f>
        <v>#REF!</v>
      </c>
      <c r="AQ97" s="140" t="e">
        <f>IF('Indicator Date hidden'!AR98="x","x",AQ$2-'Indicator Date hidden'!AR98)</f>
        <v>#REF!</v>
      </c>
      <c r="AR97" s="140" t="e">
        <f>IF('Indicator Date hidden'!AS98="x","x",AR$2-'Indicator Date hidden'!AS98)</f>
        <v>#REF!</v>
      </c>
      <c r="AS97" s="140" t="e">
        <f>IF('Indicator Date hidden'!AT98="x","x",AS$2-'Indicator Date hidden'!AT98)</f>
        <v>#REF!</v>
      </c>
      <c r="AT97" s="140" t="e">
        <f>IF('Indicator Date hidden'!AU98="x","x",AT$2-'Indicator Date hidden'!AU98)</f>
        <v>#REF!</v>
      </c>
      <c r="AU97" s="140" t="e">
        <f>IF('Indicator Date hidden'!AV98="x","x",AU$2-'Indicator Date hidden'!AV98)</f>
        <v>#REF!</v>
      </c>
      <c r="AV97" s="140" t="e">
        <f>IF('Indicator Date hidden'!AW98="x","x",AV$2-'Indicator Date hidden'!AW98)</f>
        <v>#REF!</v>
      </c>
      <c r="AW97" s="140" t="e">
        <f>IF('Indicator Date hidden'!AX98="x","x",AW$2-'Indicator Date hidden'!AX98)</f>
        <v>#REF!</v>
      </c>
      <c r="AX97" s="140" t="e">
        <f>IF('Indicator Date hidden'!AY98="x","x",AX$2-'Indicator Date hidden'!AY98)</f>
        <v>#REF!</v>
      </c>
      <c r="AY97" s="140" t="e">
        <f>IF('Indicator Date hidden'!AZ98="x","x",AY$2-'Indicator Date hidden'!AZ98)</f>
        <v>#REF!</v>
      </c>
      <c r="AZ97" s="140" t="e">
        <f>IF('Indicator Date hidden'!BA98="x","x",AZ$2-'Indicator Date hidden'!BA98)</f>
        <v>#REF!</v>
      </c>
      <c r="BA97" s="140" t="e">
        <f>IF('Indicator Date hidden'!BB98="x","x",BA$2-'Indicator Date hidden'!BB98)</f>
        <v>#REF!</v>
      </c>
      <c r="BB97" s="140" t="e">
        <f>IF('Indicator Date hidden'!BC98="x","x",BB$2-'Indicator Date hidden'!BC98)</f>
        <v>#REF!</v>
      </c>
      <c r="BC97" s="140" t="e">
        <f>IF('Indicator Date hidden'!BD98="x","x",BC$2-'Indicator Date hidden'!BD98)</f>
        <v>#REF!</v>
      </c>
      <c r="BD97" s="140" t="e">
        <f>IF('Indicator Date hidden'!BE98="x","x",BD$2-'Indicator Date hidden'!BE98)</f>
        <v>#REF!</v>
      </c>
      <c r="BE97" s="140" t="e">
        <f>IF('Indicator Date hidden'!BF98="x","x",BE$2-'Indicator Date hidden'!BF98)</f>
        <v>#REF!</v>
      </c>
      <c r="BF97" s="140" t="e">
        <f>IF('Indicator Date hidden'!BG98="x","x",BF$2-'Indicator Date hidden'!BG98)</f>
        <v>#REF!</v>
      </c>
      <c r="BG97" s="140" t="e">
        <f>IF('Indicator Date hidden'!BH98="x","x",BG$2-'Indicator Date hidden'!BH98)</f>
        <v>#REF!</v>
      </c>
      <c r="BH97" s="140" t="e">
        <f>IF('Indicator Date hidden'!BI98="x","x",BH$2-'Indicator Date hidden'!BI98)</f>
        <v>#REF!</v>
      </c>
      <c r="BI97" s="140" t="e">
        <f>IF('Indicator Date hidden'!BJ98="x","x",BI$2-'Indicator Date hidden'!BJ98)</f>
        <v>#REF!</v>
      </c>
      <c r="BJ97" s="140" t="e">
        <f>IF('Indicator Date hidden'!BK98="x","x",BJ$2-'Indicator Date hidden'!BK98)</f>
        <v>#REF!</v>
      </c>
      <c r="BK97" s="140" t="e">
        <f>IF('Indicator Date hidden'!BL98="x","x",BK$2-'Indicator Date hidden'!BL98)</f>
        <v>#REF!</v>
      </c>
      <c r="BL97" s="140" t="e">
        <f>IF('Indicator Date hidden'!BM98="x","x",BL$2-'Indicator Date hidden'!BM98)</f>
        <v>#REF!</v>
      </c>
      <c r="BM97" s="140" t="e">
        <f>IF('Indicator Date hidden'!BN98="x","x",BM$2-'Indicator Date hidden'!BN98)</f>
        <v>#REF!</v>
      </c>
      <c r="BN97" s="140" t="e">
        <f>IF('Indicator Date hidden'!BO98="x","x",BN$2-'Indicator Date hidden'!BO98)</f>
        <v>#REF!</v>
      </c>
      <c r="BO97" s="140" t="e">
        <f>IF('Indicator Date hidden'!BP98="x","x",BO$2-'Indicator Date hidden'!BP98)</f>
        <v>#REF!</v>
      </c>
      <c r="BP97" s="140" t="e">
        <f>IF('Indicator Date hidden'!BQ98="x","x",BP$2-'Indicator Date hidden'!BQ98)</f>
        <v>#REF!</v>
      </c>
      <c r="BQ97" s="140" t="e">
        <f>IF('Indicator Date hidden'!BR98="x","x",BQ$2-'Indicator Date hidden'!BR98)</f>
        <v>#REF!</v>
      </c>
      <c r="BR97" s="140" t="e">
        <f>IF('Indicator Date hidden'!BS98="x","x",BR$2-'Indicator Date hidden'!BS98)</f>
        <v>#REF!</v>
      </c>
      <c r="BS97" s="140" t="e">
        <f>IF('Indicator Date hidden'!BT98="x","x",BS$2-'Indicator Date hidden'!BT98)</f>
        <v>#REF!</v>
      </c>
      <c r="BT97" s="140" t="e">
        <f>IF('Indicator Date hidden'!BU98="x","x",BT$2-'Indicator Date hidden'!BU98)</f>
        <v>#REF!</v>
      </c>
      <c r="BU97" s="140" t="e">
        <f>IF('Indicator Date hidden'!BV98="x","x",BU$2-'Indicator Date hidden'!BV98)</f>
        <v>#REF!</v>
      </c>
      <c r="BV97" s="140" t="e">
        <f>IF('Indicator Date hidden'!BW98="x","x",BV$2-'Indicator Date hidden'!BW98)</f>
        <v>#REF!</v>
      </c>
      <c r="BW97" s="140" t="e">
        <f>IF('Indicator Date hidden'!BX98="x","x",BW$2-'Indicator Date hidden'!BX98)</f>
        <v>#REF!</v>
      </c>
      <c r="BX97" s="140" t="e">
        <f>IF('Indicator Date hidden'!BY98="x","x",BX$2-'Indicator Date hidden'!BY98)</f>
        <v>#REF!</v>
      </c>
      <c r="BY97" s="5" t="e">
        <f t="shared" si="10"/>
        <v>#REF!</v>
      </c>
      <c r="BZ97" s="141" t="e">
        <f t="shared" si="11"/>
        <v>#REF!</v>
      </c>
      <c r="CA97" s="5">
        <f t="shared" si="12"/>
        <v>0</v>
      </c>
      <c r="CB97" s="141" t="e">
        <f t="shared" si="13"/>
        <v>#REF!</v>
      </c>
      <c r="CC97" s="144" t="e">
        <f t="shared" si="14"/>
        <v>#REF!</v>
      </c>
    </row>
    <row r="98" spans="1:81" x14ac:dyDescent="0.3">
      <c r="A98" t="s">
        <v>175</v>
      </c>
      <c r="B98" s="140" t="e">
        <f>IF('Indicator Date hidden'!C99="x","x",B$2-'Indicator Date hidden'!C99)</f>
        <v>#REF!</v>
      </c>
      <c r="C98" s="140" t="e">
        <f>IF('Indicator Date hidden'!D99="x","x",C$2-'Indicator Date hidden'!D99)</f>
        <v>#REF!</v>
      </c>
      <c r="D98" s="140" t="e">
        <f>IF('Indicator Date hidden'!E99="x","x",D$2-'Indicator Date hidden'!E99)</f>
        <v>#REF!</v>
      </c>
      <c r="E98" s="140" t="e">
        <f>IF('Indicator Date hidden'!F99="x","x",E$2-'Indicator Date hidden'!F99)</f>
        <v>#REF!</v>
      </c>
      <c r="F98" s="140" t="e">
        <f>IF('Indicator Date hidden'!G99="x","x",F$2-'Indicator Date hidden'!G99)</f>
        <v>#REF!</v>
      </c>
      <c r="G98" s="140" t="e">
        <f>IF('Indicator Date hidden'!H99="x","x",G$2-'Indicator Date hidden'!H99)</f>
        <v>#REF!</v>
      </c>
      <c r="H98" s="140" t="e">
        <f>IF('Indicator Date hidden'!I99="x","x",H$2-'Indicator Date hidden'!I99)</f>
        <v>#REF!</v>
      </c>
      <c r="I98" s="140" t="e">
        <f>IF('Indicator Date hidden'!J99="x","x",I$2-'Indicator Date hidden'!J99)</f>
        <v>#REF!</v>
      </c>
      <c r="J98" s="140" t="e">
        <f>IF('Indicator Date hidden'!K99="x","x",J$2-'Indicator Date hidden'!K99)</f>
        <v>#REF!</v>
      </c>
      <c r="K98" s="140" t="e">
        <f>IF('Indicator Date hidden'!L99="x","x",K$2-'Indicator Date hidden'!L99)</f>
        <v>#REF!</v>
      </c>
      <c r="L98" s="140" t="e">
        <f>IF('Indicator Date hidden'!M99="x","x",L$2-'Indicator Date hidden'!M99)</f>
        <v>#REF!</v>
      </c>
      <c r="M98" s="140" t="e">
        <f>IF('Indicator Date hidden'!N99="x","x",M$2-'Indicator Date hidden'!N99)</f>
        <v>#REF!</v>
      </c>
      <c r="N98" s="140" t="e">
        <f>IF('Indicator Date hidden'!O99="x","x",N$2-'Indicator Date hidden'!O99)</f>
        <v>#REF!</v>
      </c>
      <c r="O98" s="140" t="e">
        <f>IF('Indicator Date hidden'!P99="x","x",O$2-'Indicator Date hidden'!P99)</f>
        <v>#REF!</v>
      </c>
      <c r="P98" s="140" t="e">
        <f>IF('Indicator Date hidden'!Q99="x","x",P$2-'Indicator Date hidden'!Q99)</f>
        <v>#REF!</v>
      </c>
      <c r="Q98" s="140" t="e">
        <f>IF('Indicator Date hidden'!R99="x","x",Q$2-'Indicator Date hidden'!R99)</f>
        <v>#REF!</v>
      </c>
      <c r="R98" s="140" t="e">
        <f>IF('Indicator Date hidden'!S99="x","x",R$2-'Indicator Date hidden'!S99)</f>
        <v>#REF!</v>
      </c>
      <c r="S98" s="140" t="e">
        <f>IF('Indicator Date hidden'!T99="x","x",S$2-'Indicator Date hidden'!T99)</f>
        <v>#REF!</v>
      </c>
      <c r="T98" s="140" t="e">
        <f>IF('Indicator Date hidden'!U99="x","x",T$2-'Indicator Date hidden'!U99)</f>
        <v>#REF!</v>
      </c>
      <c r="U98" s="140" t="e">
        <f>IF('Indicator Date hidden'!V99="x","x",U$2-'Indicator Date hidden'!V99)</f>
        <v>#REF!</v>
      </c>
      <c r="V98" s="140" t="e">
        <f>IF('Indicator Date hidden'!W99="x","x",V$2-'Indicator Date hidden'!W99)</f>
        <v>#REF!</v>
      </c>
      <c r="W98" s="140" t="e">
        <f>IF('Indicator Date hidden'!X99="x","x",W$2-'Indicator Date hidden'!X99)</f>
        <v>#REF!</v>
      </c>
      <c r="X98" s="140" t="e">
        <f>IF('Indicator Date hidden'!Y99="x","x",X$2-'Indicator Date hidden'!Y99)</f>
        <v>#REF!</v>
      </c>
      <c r="Y98" s="140" t="e">
        <f>IF('Indicator Date hidden'!Z99="x","x",Y$2-'Indicator Date hidden'!Z99)</f>
        <v>#REF!</v>
      </c>
      <c r="Z98" s="140" t="e">
        <f>IF('Indicator Date hidden'!AA99="x","x",Z$2-'Indicator Date hidden'!AA99)</f>
        <v>#REF!</v>
      </c>
      <c r="AA98" s="140" t="e">
        <f>IF('Indicator Date hidden'!AB99="x","x",AA$2-'Indicator Date hidden'!AB99)</f>
        <v>#REF!</v>
      </c>
      <c r="AB98" s="140" t="e">
        <f>IF('Indicator Date hidden'!AC99="x","x",AB$2-'Indicator Date hidden'!AC99)</f>
        <v>#REF!</v>
      </c>
      <c r="AC98" s="140" t="e">
        <f>IF('Indicator Date hidden'!AD99="x","x",AC$2-'Indicator Date hidden'!AD99)</f>
        <v>#REF!</v>
      </c>
      <c r="AD98" s="140" t="e">
        <f>IF('Indicator Date hidden'!AE99="x","x",AD$2-'Indicator Date hidden'!AE99)</f>
        <v>#REF!</v>
      </c>
      <c r="AE98" s="140" t="e">
        <f>IF('Indicator Date hidden'!AF99="x","x",AE$2-'Indicator Date hidden'!AF99)</f>
        <v>#REF!</v>
      </c>
      <c r="AF98" s="140" t="e">
        <f>IF('Indicator Date hidden'!AG99="x","x",AF$2-'Indicator Date hidden'!AG99)</f>
        <v>#REF!</v>
      </c>
      <c r="AG98" s="140" t="e">
        <f>IF('Indicator Date hidden'!AH99="x","x",AG$2-'Indicator Date hidden'!AH99)</f>
        <v>#REF!</v>
      </c>
      <c r="AH98" s="140" t="e">
        <f>IF('Indicator Date hidden'!AI99="x","x",AH$2-'Indicator Date hidden'!AI99)</f>
        <v>#REF!</v>
      </c>
      <c r="AI98" s="140" t="e">
        <f>IF('Indicator Date hidden'!AJ99="x","x",AI$2-'Indicator Date hidden'!AJ99)</f>
        <v>#REF!</v>
      </c>
      <c r="AJ98" s="140" t="e">
        <f>IF('Indicator Date hidden'!AK99="x","x",AJ$2-'Indicator Date hidden'!AK99)</f>
        <v>#REF!</v>
      </c>
      <c r="AK98" s="140" t="e">
        <f>IF('Indicator Date hidden'!AL99="x","x",AK$2-'Indicator Date hidden'!AL99)</f>
        <v>#REF!</v>
      </c>
      <c r="AL98" s="140" t="e">
        <f>IF('Indicator Date hidden'!AM99="x","x",AL$2-'Indicator Date hidden'!AM99)</f>
        <v>#REF!</v>
      </c>
      <c r="AM98" s="140" t="e">
        <f>IF('Indicator Date hidden'!AN99="x","x",AM$2-'Indicator Date hidden'!AN99)</f>
        <v>#REF!</v>
      </c>
      <c r="AN98" s="140" t="e">
        <f>IF('Indicator Date hidden'!AO99="x","x",AN$2-'Indicator Date hidden'!AO99)</f>
        <v>#REF!</v>
      </c>
      <c r="AO98" s="140" t="e">
        <f>IF('Indicator Date hidden'!AP99="x","x",AO$2-'Indicator Date hidden'!AP99)</f>
        <v>#REF!</v>
      </c>
      <c r="AP98" s="140" t="e">
        <f>IF('Indicator Date hidden'!AQ99="x","x",AP$2-'Indicator Date hidden'!AQ99)</f>
        <v>#REF!</v>
      </c>
      <c r="AQ98" s="140" t="e">
        <f>IF('Indicator Date hidden'!AR99="x","x",AQ$2-'Indicator Date hidden'!AR99)</f>
        <v>#REF!</v>
      </c>
      <c r="AR98" s="140" t="e">
        <f>IF('Indicator Date hidden'!AS99="x","x",AR$2-'Indicator Date hidden'!AS99)</f>
        <v>#REF!</v>
      </c>
      <c r="AS98" s="140" t="e">
        <f>IF('Indicator Date hidden'!AT99="x","x",AS$2-'Indicator Date hidden'!AT99)</f>
        <v>#REF!</v>
      </c>
      <c r="AT98" s="140" t="e">
        <f>IF('Indicator Date hidden'!AU99="x","x",AT$2-'Indicator Date hidden'!AU99)</f>
        <v>#REF!</v>
      </c>
      <c r="AU98" s="140" t="e">
        <f>IF('Indicator Date hidden'!AV99="x","x",AU$2-'Indicator Date hidden'!AV99)</f>
        <v>#REF!</v>
      </c>
      <c r="AV98" s="140" t="e">
        <f>IF('Indicator Date hidden'!AW99="x","x",AV$2-'Indicator Date hidden'!AW99)</f>
        <v>#REF!</v>
      </c>
      <c r="AW98" s="140" t="e">
        <f>IF('Indicator Date hidden'!AX99="x","x",AW$2-'Indicator Date hidden'!AX99)</f>
        <v>#REF!</v>
      </c>
      <c r="AX98" s="140" t="e">
        <f>IF('Indicator Date hidden'!AY99="x","x",AX$2-'Indicator Date hidden'!AY99)</f>
        <v>#REF!</v>
      </c>
      <c r="AY98" s="140" t="e">
        <f>IF('Indicator Date hidden'!AZ99="x","x",AY$2-'Indicator Date hidden'!AZ99)</f>
        <v>#REF!</v>
      </c>
      <c r="AZ98" s="140" t="e">
        <f>IF('Indicator Date hidden'!BA99="x","x",AZ$2-'Indicator Date hidden'!BA99)</f>
        <v>#REF!</v>
      </c>
      <c r="BA98" s="140" t="e">
        <f>IF('Indicator Date hidden'!BB99="x","x",BA$2-'Indicator Date hidden'!BB99)</f>
        <v>#REF!</v>
      </c>
      <c r="BB98" s="140" t="e">
        <f>IF('Indicator Date hidden'!BC99="x","x",BB$2-'Indicator Date hidden'!BC99)</f>
        <v>#REF!</v>
      </c>
      <c r="BC98" s="140" t="e">
        <f>IF('Indicator Date hidden'!BD99="x","x",BC$2-'Indicator Date hidden'!BD99)</f>
        <v>#REF!</v>
      </c>
      <c r="BD98" s="140" t="e">
        <f>IF('Indicator Date hidden'!BE99="x","x",BD$2-'Indicator Date hidden'!BE99)</f>
        <v>#REF!</v>
      </c>
      <c r="BE98" s="140" t="e">
        <f>IF('Indicator Date hidden'!BF99="x","x",BE$2-'Indicator Date hidden'!BF99)</f>
        <v>#REF!</v>
      </c>
      <c r="BF98" s="140" t="e">
        <f>IF('Indicator Date hidden'!BG99="x","x",BF$2-'Indicator Date hidden'!BG99)</f>
        <v>#REF!</v>
      </c>
      <c r="BG98" s="140" t="e">
        <f>IF('Indicator Date hidden'!BH99="x","x",BG$2-'Indicator Date hidden'!BH99)</f>
        <v>#REF!</v>
      </c>
      <c r="BH98" s="140" t="e">
        <f>IF('Indicator Date hidden'!BI99="x","x",BH$2-'Indicator Date hidden'!BI99)</f>
        <v>#REF!</v>
      </c>
      <c r="BI98" s="140" t="e">
        <f>IF('Indicator Date hidden'!BJ99="x","x",BI$2-'Indicator Date hidden'!BJ99)</f>
        <v>#REF!</v>
      </c>
      <c r="BJ98" s="140" t="e">
        <f>IF('Indicator Date hidden'!BK99="x","x",BJ$2-'Indicator Date hidden'!BK99)</f>
        <v>#REF!</v>
      </c>
      <c r="BK98" s="140" t="e">
        <f>IF('Indicator Date hidden'!BL99="x","x",BK$2-'Indicator Date hidden'!BL99)</f>
        <v>#REF!</v>
      </c>
      <c r="BL98" s="140" t="e">
        <f>IF('Indicator Date hidden'!BM99="x","x",BL$2-'Indicator Date hidden'!BM99)</f>
        <v>#REF!</v>
      </c>
      <c r="BM98" s="140" t="e">
        <f>IF('Indicator Date hidden'!BN99="x","x",BM$2-'Indicator Date hidden'!BN99)</f>
        <v>#REF!</v>
      </c>
      <c r="BN98" s="140" t="e">
        <f>IF('Indicator Date hidden'!BO99="x","x",BN$2-'Indicator Date hidden'!BO99)</f>
        <v>#REF!</v>
      </c>
      <c r="BO98" s="140" t="e">
        <f>IF('Indicator Date hidden'!BP99="x","x",BO$2-'Indicator Date hidden'!BP99)</f>
        <v>#REF!</v>
      </c>
      <c r="BP98" s="140" t="e">
        <f>IF('Indicator Date hidden'!BQ99="x","x",BP$2-'Indicator Date hidden'!BQ99)</f>
        <v>#REF!</v>
      </c>
      <c r="BQ98" s="140" t="e">
        <f>IF('Indicator Date hidden'!BR99="x","x",BQ$2-'Indicator Date hidden'!BR99)</f>
        <v>#REF!</v>
      </c>
      <c r="BR98" s="140" t="e">
        <f>IF('Indicator Date hidden'!BS99="x","x",BR$2-'Indicator Date hidden'!BS99)</f>
        <v>#REF!</v>
      </c>
      <c r="BS98" s="140" t="e">
        <f>IF('Indicator Date hidden'!BT99="x","x",BS$2-'Indicator Date hidden'!BT99)</f>
        <v>#REF!</v>
      </c>
      <c r="BT98" s="140" t="e">
        <f>IF('Indicator Date hidden'!BU99="x","x",BT$2-'Indicator Date hidden'!BU99)</f>
        <v>#REF!</v>
      </c>
      <c r="BU98" s="140" t="e">
        <f>IF('Indicator Date hidden'!BV99="x","x",BU$2-'Indicator Date hidden'!BV99)</f>
        <v>#REF!</v>
      </c>
      <c r="BV98" s="140" t="e">
        <f>IF('Indicator Date hidden'!BW99="x","x",BV$2-'Indicator Date hidden'!BW99)</f>
        <v>#REF!</v>
      </c>
      <c r="BW98" s="140" t="e">
        <f>IF('Indicator Date hidden'!BX99="x","x",BW$2-'Indicator Date hidden'!BX99)</f>
        <v>#REF!</v>
      </c>
      <c r="BX98" s="140" t="e">
        <f>IF('Indicator Date hidden'!BY99="x","x",BX$2-'Indicator Date hidden'!BY99)</f>
        <v>#REF!</v>
      </c>
      <c r="BY98" s="5" t="e">
        <f t="shared" si="10"/>
        <v>#REF!</v>
      </c>
      <c r="BZ98" s="141" t="e">
        <f t="shared" si="11"/>
        <v>#REF!</v>
      </c>
      <c r="CA98" s="5">
        <f t="shared" si="12"/>
        <v>0</v>
      </c>
      <c r="CB98" s="141" t="e">
        <f t="shared" si="13"/>
        <v>#REF!</v>
      </c>
      <c r="CC98" s="144" t="e">
        <f t="shared" si="14"/>
        <v>#REF!</v>
      </c>
    </row>
    <row r="99" spans="1:81" x14ac:dyDescent="0.3">
      <c r="A99" t="s">
        <v>177</v>
      </c>
      <c r="B99" s="140" t="e">
        <f>IF('Indicator Date hidden'!C100="x","x",B$2-'Indicator Date hidden'!C100)</f>
        <v>#REF!</v>
      </c>
      <c r="C99" s="140" t="e">
        <f>IF('Indicator Date hidden'!D100="x","x",C$2-'Indicator Date hidden'!D100)</f>
        <v>#REF!</v>
      </c>
      <c r="D99" s="140" t="e">
        <f>IF('Indicator Date hidden'!E100="x","x",D$2-'Indicator Date hidden'!E100)</f>
        <v>#REF!</v>
      </c>
      <c r="E99" s="140" t="e">
        <f>IF('Indicator Date hidden'!F100="x","x",E$2-'Indicator Date hidden'!F100)</f>
        <v>#REF!</v>
      </c>
      <c r="F99" s="140" t="e">
        <f>IF('Indicator Date hidden'!G100="x","x",F$2-'Indicator Date hidden'!G100)</f>
        <v>#REF!</v>
      </c>
      <c r="G99" s="140" t="e">
        <f>IF('Indicator Date hidden'!H100="x","x",G$2-'Indicator Date hidden'!H100)</f>
        <v>#REF!</v>
      </c>
      <c r="H99" s="140" t="e">
        <f>IF('Indicator Date hidden'!I100="x","x",H$2-'Indicator Date hidden'!I100)</f>
        <v>#REF!</v>
      </c>
      <c r="I99" s="140" t="e">
        <f>IF('Indicator Date hidden'!J100="x","x",I$2-'Indicator Date hidden'!J100)</f>
        <v>#REF!</v>
      </c>
      <c r="J99" s="140" t="e">
        <f>IF('Indicator Date hidden'!K100="x","x",J$2-'Indicator Date hidden'!K100)</f>
        <v>#REF!</v>
      </c>
      <c r="K99" s="140" t="e">
        <f>IF('Indicator Date hidden'!L100="x","x",K$2-'Indicator Date hidden'!L100)</f>
        <v>#REF!</v>
      </c>
      <c r="L99" s="140" t="e">
        <f>IF('Indicator Date hidden'!M100="x","x",L$2-'Indicator Date hidden'!M100)</f>
        <v>#REF!</v>
      </c>
      <c r="M99" s="140" t="e">
        <f>IF('Indicator Date hidden'!N100="x","x",M$2-'Indicator Date hidden'!N100)</f>
        <v>#REF!</v>
      </c>
      <c r="N99" s="140" t="e">
        <f>IF('Indicator Date hidden'!O100="x","x",N$2-'Indicator Date hidden'!O100)</f>
        <v>#REF!</v>
      </c>
      <c r="O99" s="140" t="e">
        <f>IF('Indicator Date hidden'!P100="x","x",O$2-'Indicator Date hidden'!P100)</f>
        <v>#REF!</v>
      </c>
      <c r="P99" s="140" t="e">
        <f>IF('Indicator Date hidden'!Q100="x","x",P$2-'Indicator Date hidden'!Q100)</f>
        <v>#REF!</v>
      </c>
      <c r="Q99" s="140" t="e">
        <f>IF('Indicator Date hidden'!R100="x","x",Q$2-'Indicator Date hidden'!R100)</f>
        <v>#REF!</v>
      </c>
      <c r="R99" s="140" t="e">
        <f>IF('Indicator Date hidden'!S100="x","x",R$2-'Indicator Date hidden'!S100)</f>
        <v>#REF!</v>
      </c>
      <c r="S99" s="140" t="e">
        <f>IF('Indicator Date hidden'!T100="x","x",S$2-'Indicator Date hidden'!T100)</f>
        <v>#REF!</v>
      </c>
      <c r="T99" s="140" t="e">
        <f>IF('Indicator Date hidden'!U100="x","x",T$2-'Indicator Date hidden'!U100)</f>
        <v>#REF!</v>
      </c>
      <c r="U99" s="140" t="e">
        <f>IF('Indicator Date hidden'!V100="x","x",U$2-'Indicator Date hidden'!V100)</f>
        <v>#REF!</v>
      </c>
      <c r="V99" s="140" t="e">
        <f>IF('Indicator Date hidden'!W100="x","x",V$2-'Indicator Date hidden'!W100)</f>
        <v>#REF!</v>
      </c>
      <c r="W99" s="140" t="e">
        <f>IF('Indicator Date hidden'!X100="x","x",W$2-'Indicator Date hidden'!X100)</f>
        <v>#REF!</v>
      </c>
      <c r="X99" s="140" t="e">
        <f>IF('Indicator Date hidden'!Y100="x","x",X$2-'Indicator Date hidden'!Y100)</f>
        <v>#REF!</v>
      </c>
      <c r="Y99" s="140" t="e">
        <f>IF('Indicator Date hidden'!Z100="x","x",Y$2-'Indicator Date hidden'!Z100)</f>
        <v>#REF!</v>
      </c>
      <c r="Z99" s="140" t="e">
        <f>IF('Indicator Date hidden'!AA100="x","x",Z$2-'Indicator Date hidden'!AA100)</f>
        <v>#REF!</v>
      </c>
      <c r="AA99" s="140" t="e">
        <f>IF('Indicator Date hidden'!AB100="x","x",AA$2-'Indicator Date hidden'!AB100)</f>
        <v>#REF!</v>
      </c>
      <c r="AB99" s="140" t="e">
        <f>IF('Indicator Date hidden'!AC100="x","x",AB$2-'Indicator Date hidden'!AC100)</f>
        <v>#REF!</v>
      </c>
      <c r="AC99" s="140" t="e">
        <f>IF('Indicator Date hidden'!AD100="x","x",AC$2-'Indicator Date hidden'!AD100)</f>
        <v>#REF!</v>
      </c>
      <c r="AD99" s="140" t="e">
        <f>IF('Indicator Date hidden'!AE100="x","x",AD$2-'Indicator Date hidden'!AE100)</f>
        <v>#REF!</v>
      </c>
      <c r="AE99" s="140" t="e">
        <f>IF('Indicator Date hidden'!AF100="x","x",AE$2-'Indicator Date hidden'!AF100)</f>
        <v>#REF!</v>
      </c>
      <c r="AF99" s="140" t="e">
        <f>IF('Indicator Date hidden'!AG100="x","x",AF$2-'Indicator Date hidden'!AG100)</f>
        <v>#REF!</v>
      </c>
      <c r="AG99" s="140" t="e">
        <f>IF('Indicator Date hidden'!AH100="x","x",AG$2-'Indicator Date hidden'!AH100)</f>
        <v>#REF!</v>
      </c>
      <c r="AH99" s="140" t="e">
        <f>IF('Indicator Date hidden'!AI100="x","x",AH$2-'Indicator Date hidden'!AI100)</f>
        <v>#REF!</v>
      </c>
      <c r="AI99" s="140" t="e">
        <f>IF('Indicator Date hidden'!AJ100="x","x",AI$2-'Indicator Date hidden'!AJ100)</f>
        <v>#REF!</v>
      </c>
      <c r="AJ99" s="140" t="e">
        <f>IF('Indicator Date hidden'!AK100="x","x",AJ$2-'Indicator Date hidden'!AK100)</f>
        <v>#REF!</v>
      </c>
      <c r="AK99" s="140" t="e">
        <f>IF('Indicator Date hidden'!AL100="x","x",AK$2-'Indicator Date hidden'!AL100)</f>
        <v>#REF!</v>
      </c>
      <c r="AL99" s="140" t="e">
        <f>IF('Indicator Date hidden'!AM100="x","x",AL$2-'Indicator Date hidden'!AM100)</f>
        <v>#REF!</v>
      </c>
      <c r="AM99" s="140" t="e">
        <f>IF('Indicator Date hidden'!AN100="x","x",AM$2-'Indicator Date hidden'!AN100)</f>
        <v>#REF!</v>
      </c>
      <c r="AN99" s="140" t="e">
        <f>IF('Indicator Date hidden'!AO100="x","x",AN$2-'Indicator Date hidden'!AO100)</f>
        <v>#REF!</v>
      </c>
      <c r="AO99" s="140" t="e">
        <f>IF('Indicator Date hidden'!AP100="x","x",AO$2-'Indicator Date hidden'!AP100)</f>
        <v>#REF!</v>
      </c>
      <c r="AP99" s="140" t="e">
        <f>IF('Indicator Date hidden'!AQ100="x","x",AP$2-'Indicator Date hidden'!AQ100)</f>
        <v>#REF!</v>
      </c>
      <c r="AQ99" s="140" t="e">
        <f>IF('Indicator Date hidden'!AR100="x","x",AQ$2-'Indicator Date hidden'!AR100)</f>
        <v>#REF!</v>
      </c>
      <c r="AR99" s="140" t="e">
        <f>IF('Indicator Date hidden'!AS100="x","x",AR$2-'Indicator Date hidden'!AS100)</f>
        <v>#REF!</v>
      </c>
      <c r="AS99" s="140" t="e">
        <f>IF('Indicator Date hidden'!AT100="x","x",AS$2-'Indicator Date hidden'!AT100)</f>
        <v>#REF!</v>
      </c>
      <c r="AT99" s="140" t="e">
        <f>IF('Indicator Date hidden'!AU100="x","x",AT$2-'Indicator Date hidden'!AU100)</f>
        <v>#REF!</v>
      </c>
      <c r="AU99" s="140" t="e">
        <f>IF('Indicator Date hidden'!AV100="x","x",AU$2-'Indicator Date hidden'!AV100)</f>
        <v>#REF!</v>
      </c>
      <c r="AV99" s="140" t="e">
        <f>IF('Indicator Date hidden'!AW100="x","x",AV$2-'Indicator Date hidden'!AW100)</f>
        <v>#REF!</v>
      </c>
      <c r="AW99" s="140" t="e">
        <f>IF('Indicator Date hidden'!AX100="x","x",AW$2-'Indicator Date hidden'!AX100)</f>
        <v>#REF!</v>
      </c>
      <c r="AX99" s="140" t="e">
        <f>IF('Indicator Date hidden'!AY100="x","x",AX$2-'Indicator Date hidden'!AY100)</f>
        <v>#REF!</v>
      </c>
      <c r="AY99" s="140" t="e">
        <f>IF('Indicator Date hidden'!AZ100="x","x",AY$2-'Indicator Date hidden'!AZ100)</f>
        <v>#REF!</v>
      </c>
      <c r="AZ99" s="140" t="e">
        <f>IF('Indicator Date hidden'!BA100="x","x",AZ$2-'Indicator Date hidden'!BA100)</f>
        <v>#REF!</v>
      </c>
      <c r="BA99" s="140" t="e">
        <f>IF('Indicator Date hidden'!BB100="x","x",BA$2-'Indicator Date hidden'!BB100)</f>
        <v>#REF!</v>
      </c>
      <c r="BB99" s="140" t="e">
        <f>IF('Indicator Date hidden'!BC100="x","x",BB$2-'Indicator Date hidden'!BC100)</f>
        <v>#REF!</v>
      </c>
      <c r="BC99" s="140" t="e">
        <f>IF('Indicator Date hidden'!BD100="x","x",BC$2-'Indicator Date hidden'!BD100)</f>
        <v>#REF!</v>
      </c>
      <c r="BD99" s="140" t="e">
        <f>IF('Indicator Date hidden'!BE100="x","x",BD$2-'Indicator Date hidden'!BE100)</f>
        <v>#REF!</v>
      </c>
      <c r="BE99" s="140" t="e">
        <f>IF('Indicator Date hidden'!BF100="x","x",BE$2-'Indicator Date hidden'!BF100)</f>
        <v>#REF!</v>
      </c>
      <c r="BF99" s="140" t="e">
        <f>IF('Indicator Date hidden'!BG100="x","x",BF$2-'Indicator Date hidden'!BG100)</f>
        <v>#REF!</v>
      </c>
      <c r="BG99" s="140" t="e">
        <f>IF('Indicator Date hidden'!BH100="x","x",BG$2-'Indicator Date hidden'!BH100)</f>
        <v>#REF!</v>
      </c>
      <c r="BH99" s="140" t="e">
        <f>IF('Indicator Date hidden'!BI100="x","x",BH$2-'Indicator Date hidden'!BI100)</f>
        <v>#REF!</v>
      </c>
      <c r="BI99" s="140" t="e">
        <f>IF('Indicator Date hidden'!BJ100="x","x",BI$2-'Indicator Date hidden'!BJ100)</f>
        <v>#REF!</v>
      </c>
      <c r="BJ99" s="140" t="e">
        <f>IF('Indicator Date hidden'!BK100="x","x",BJ$2-'Indicator Date hidden'!BK100)</f>
        <v>#REF!</v>
      </c>
      <c r="BK99" s="140" t="e">
        <f>IF('Indicator Date hidden'!BL100="x","x",BK$2-'Indicator Date hidden'!BL100)</f>
        <v>#REF!</v>
      </c>
      <c r="BL99" s="140" t="e">
        <f>IF('Indicator Date hidden'!BM100="x","x",BL$2-'Indicator Date hidden'!BM100)</f>
        <v>#REF!</v>
      </c>
      <c r="BM99" s="140" t="e">
        <f>IF('Indicator Date hidden'!BN100="x","x",BM$2-'Indicator Date hidden'!BN100)</f>
        <v>#REF!</v>
      </c>
      <c r="BN99" s="140" t="e">
        <f>IF('Indicator Date hidden'!BO100="x","x",BN$2-'Indicator Date hidden'!BO100)</f>
        <v>#REF!</v>
      </c>
      <c r="BO99" s="140" t="e">
        <f>IF('Indicator Date hidden'!BP100="x","x",BO$2-'Indicator Date hidden'!BP100)</f>
        <v>#REF!</v>
      </c>
      <c r="BP99" s="140" t="e">
        <f>IF('Indicator Date hidden'!BQ100="x","x",BP$2-'Indicator Date hidden'!BQ100)</f>
        <v>#REF!</v>
      </c>
      <c r="BQ99" s="140" t="e">
        <f>IF('Indicator Date hidden'!BR100="x","x",BQ$2-'Indicator Date hidden'!BR100)</f>
        <v>#REF!</v>
      </c>
      <c r="BR99" s="140" t="e">
        <f>IF('Indicator Date hidden'!BS100="x","x",BR$2-'Indicator Date hidden'!BS100)</f>
        <v>#REF!</v>
      </c>
      <c r="BS99" s="140" t="e">
        <f>IF('Indicator Date hidden'!BT100="x","x",BS$2-'Indicator Date hidden'!BT100)</f>
        <v>#REF!</v>
      </c>
      <c r="BT99" s="140" t="e">
        <f>IF('Indicator Date hidden'!BU100="x","x",BT$2-'Indicator Date hidden'!BU100)</f>
        <v>#REF!</v>
      </c>
      <c r="BU99" s="140" t="e">
        <f>IF('Indicator Date hidden'!BV100="x","x",BU$2-'Indicator Date hidden'!BV100)</f>
        <v>#REF!</v>
      </c>
      <c r="BV99" s="140" t="e">
        <f>IF('Indicator Date hidden'!BW100="x","x",BV$2-'Indicator Date hidden'!BW100)</f>
        <v>#REF!</v>
      </c>
      <c r="BW99" s="140" t="e">
        <f>IF('Indicator Date hidden'!BX100="x","x",BW$2-'Indicator Date hidden'!BX100)</f>
        <v>#REF!</v>
      </c>
      <c r="BX99" s="140" t="e">
        <f>IF('Indicator Date hidden'!BY100="x","x",BX$2-'Indicator Date hidden'!BY100)</f>
        <v>#REF!</v>
      </c>
      <c r="BY99" s="5" t="e">
        <f t="shared" ref="BY99:BY130" si="15">SUM(B99:BX99)</f>
        <v>#REF!</v>
      </c>
      <c r="BZ99" s="141" t="e">
        <f t="shared" ref="BZ99:BZ130" si="16">BY99/COUNT(B99:BX99)</f>
        <v>#REF!</v>
      </c>
      <c r="CA99" s="5">
        <f t="shared" ref="CA99:CA130" si="17">COUNTIF(B99:BX99,"&gt;0")</f>
        <v>0</v>
      </c>
      <c r="CB99" s="141" t="e">
        <f t="shared" ref="CB99:CB130" si="18">_xlfn.STDEV.P(B99:BX99)</f>
        <v>#REF!</v>
      </c>
      <c r="CC99" s="144" t="e">
        <f t="shared" ref="CC99:CC130" si="19">MEDIAN(B99:BX99)</f>
        <v>#REF!</v>
      </c>
    </row>
    <row r="100" spans="1:81" x14ac:dyDescent="0.3">
      <c r="A100" t="s">
        <v>179</v>
      </c>
      <c r="B100" s="140" t="e">
        <f>IF('Indicator Date hidden'!C101="x","x",B$2-'Indicator Date hidden'!C101)</f>
        <v>#REF!</v>
      </c>
      <c r="C100" s="140" t="e">
        <f>IF('Indicator Date hidden'!D101="x","x",C$2-'Indicator Date hidden'!D101)</f>
        <v>#REF!</v>
      </c>
      <c r="D100" s="140" t="e">
        <f>IF('Indicator Date hidden'!E101="x","x",D$2-'Indicator Date hidden'!E101)</f>
        <v>#REF!</v>
      </c>
      <c r="E100" s="140" t="e">
        <f>IF('Indicator Date hidden'!F101="x","x",E$2-'Indicator Date hidden'!F101)</f>
        <v>#REF!</v>
      </c>
      <c r="F100" s="140" t="e">
        <f>IF('Indicator Date hidden'!G101="x","x",F$2-'Indicator Date hidden'!G101)</f>
        <v>#REF!</v>
      </c>
      <c r="G100" s="140" t="e">
        <f>IF('Indicator Date hidden'!H101="x","x",G$2-'Indicator Date hidden'!H101)</f>
        <v>#REF!</v>
      </c>
      <c r="H100" s="140" t="e">
        <f>IF('Indicator Date hidden'!I101="x","x",H$2-'Indicator Date hidden'!I101)</f>
        <v>#REF!</v>
      </c>
      <c r="I100" s="140" t="e">
        <f>IF('Indicator Date hidden'!J101="x","x",I$2-'Indicator Date hidden'!J101)</f>
        <v>#REF!</v>
      </c>
      <c r="J100" s="140" t="e">
        <f>IF('Indicator Date hidden'!K101="x","x",J$2-'Indicator Date hidden'!K101)</f>
        <v>#REF!</v>
      </c>
      <c r="K100" s="140" t="e">
        <f>IF('Indicator Date hidden'!L101="x","x",K$2-'Indicator Date hidden'!L101)</f>
        <v>#REF!</v>
      </c>
      <c r="L100" s="140" t="e">
        <f>IF('Indicator Date hidden'!M101="x","x",L$2-'Indicator Date hidden'!M101)</f>
        <v>#REF!</v>
      </c>
      <c r="M100" s="140" t="e">
        <f>IF('Indicator Date hidden'!N101="x","x",M$2-'Indicator Date hidden'!N101)</f>
        <v>#REF!</v>
      </c>
      <c r="N100" s="140" t="e">
        <f>IF('Indicator Date hidden'!O101="x","x",N$2-'Indicator Date hidden'!O101)</f>
        <v>#REF!</v>
      </c>
      <c r="O100" s="140" t="e">
        <f>IF('Indicator Date hidden'!P101="x","x",O$2-'Indicator Date hidden'!P101)</f>
        <v>#REF!</v>
      </c>
      <c r="P100" s="140" t="e">
        <f>IF('Indicator Date hidden'!Q101="x","x",P$2-'Indicator Date hidden'!Q101)</f>
        <v>#REF!</v>
      </c>
      <c r="Q100" s="140" t="e">
        <f>IF('Indicator Date hidden'!R101="x","x",Q$2-'Indicator Date hidden'!R101)</f>
        <v>#REF!</v>
      </c>
      <c r="R100" s="140" t="e">
        <f>IF('Indicator Date hidden'!S101="x","x",R$2-'Indicator Date hidden'!S101)</f>
        <v>#REF!</v>
      </c>
      <c r="S100" s="140" t="e">
        <f>IF('Indicator Date hidden'!T101="x","x",S$2-'Indicator Date hidden'!T101)</f>
        <v>#REF!</v>
      </c>
      <c r="T100" s="140" t="e">
        <f>IF('Indicator Date hidden'!U101="x","x",T$2-'Indicator Date hidden'!U101)</f>
        <v>#REF!</v>
      </c>
      <c r="U100" s="140" t="e">
        <f>IF('Indicator Date hidden'!V101="x","x",U$2-'Indicator Date hidden'!V101)</f>
        <v>#REF!</v>
      </c>
      <c r="V100" s="140" t="e">
        <f>IF('Indicator Date hidden'!W101="x","x",V$2-'Indicator Date hidden'!W101)</f>
        <v>#REF!</v>
      </c>
      <c r="W100" s="140" t="e">
        <f>IF('Indicator Date hidden'!X101="x","x",W$2-'Indicator Date hidden'!X101)</f>
        <v>#REF!</v>
      </c>
      <c r="X100" s="140" t="e">
        <f>IF('Indicator Date hidden'!Y101="x","x",X$2-'Indicator Date hidden'!Y101)</f>
        <v>#REF!</v>
      </c>
      <c r="Y100" s="140" t="e">
        <f>IF('Indicator Date hidden'!Z101="x","x",Y$2-'Indicator Date hidden'!Z101)</f>
        <v>#REF!</v>
      </c>
      <c r="Z100" s="140" t="e">
        <f>IF('Indicator Date hidden'!AA101="x","x",Z$2-'Indicator Date hidden'!AA101)</f>
        <v>#REF!</v>
      </c>
      <c r="AA100" s="140" t="e">
        <f>IF('Indicator Date hidden'!AB101="x","x",AA$2-'Indicator Date hidden'!AB101)</f>
        <v>#REF!</v>
      </c>
      <c r="AB100" s="140" t="e">
        <f>IF('Indicator Date hidden'!AC101="x","x",AB$2-'Indicator Date hidden'!AC101)</f>
        <v>#REF!</v>
      </c>
      <c r="AC100" s="140" t="e">
        <f>IF('Indicator Date hidden'!AD101="x","x",AC$2-'Indicator Date hidden'!AD101)</f>
        <v>#REF!</v>
      </c>
      <c r="AD100" s="140" t="e">
        <f>IF('Indicator Date hidden'!AE101="x","x",AD$2-'Indicator Date hidden'!AE101)</f>
        <v>#REF!</v>
      </c>
      <c r="AE100" s="140" t="e">
        <f>IF('Indicator Date hidden'!AF101="x","x",AE$2-'Indicator Date hidden'!AF101)</f>
        <v>#REF!</v>
      </c>
      <c r="AF100" s="140" t="e">
        <f>IF('Indicator Date hidden'!AG101="x","x",AF$2-'Indicator Date hidden'!AG101)</f>
        <v>#REF!</v>
      </c>
      <c r="AG100" s="140" t="e">
        <f>IF('Indicator Date hidden'!AH101="x","x",AG$2-'Indicator Date hidden'!AH101)</f>
        <v>#REF!</v>
      </c>
      <c r="AH100" s="140" t="e">
        <f>IF('Indicator Date hidden'!AI101="x","x",AH$2-'Indicator Date hidden'!AI101)</f>
        <v>#REF!</v>
      </c>
      <c r="AI100" s="140" t="e">
        <f>IF('Indicator Date hidden'!AJ101="x","x",AI$2-'Indicator Date hidden'!AJ101)</f>
        <v>#REF!</v>
      </c>
      <c r="AJ100" s="140" t="e">
        <f>IF('Indicator Date hidden'!AK101="x","x",AJ$2-'Indicator Date hidden'!AK101)</f>
        <v>#REF!</v>
      </c>
      <c r="AK100" s="140" t="e">
        <f>IF('Indicator Date hidden'!AL101="x","x",AK$2-'Indicator Date hidden'!AL101)</f>
        <v>#REF!</v>
      </c>
      <c r="AL100" s="140" t="e">
        <f>IF('Indicator Date hidden'!AM101="x","x",AL$2-'Indicator Date hidden'!AM101)</f>
        <v>#REF!</v>
      </c>
      <c r="AM100" s="140" t="e">
        <f>IF('Indicator Date hidden'!AN101="x","x",AM$2-'Indicator Date hidden'!AN101)</f>
        <v>#REF!</v>
      </c>
      <c r="AN100" s="140" t="e">
        <f>IF('Indicator Date hidden'!AO101="x","x",AN$2-'Indicator Date hidden'!AO101)</f>
        <v>#REF!</v>
      </c>
      <c r="AO100" s="140" t="e">
        <f>IF('Indicator Date hidden'!AP101="x","x",AO$2-'Indicator Date hidden'!AP101)</f>
        <v>#REF!</v>
      </c>
      <c r="AP100" s="140" t="e">
        <f>IF('Indicator Date hidden'!AQ101="x","x",AP$2-'Indicator Date hidden'!AQ101)</f>
        <v>#REF!</v>
      </c>
      <c r="AQ100" s="140" t="e">
        <f>IF('Indicator Date hidden'!AR101="x","x",AQ$2-'Indicator Date hidden'!AR101)</f>
        <v>#REF!</v>
      </c>
      <c r="AR100" s="140" t="e">
        <f>IF('Indicator Date hidden'!AS101="x","x",AR$2-'Indicator Date hidden'!AS101)</f>
        <v>#REF!</v>
      </c>
      <c r="AS100" s="140" t="e">
        <f>IF('Indicator Date hidden'!AT101="x","x",AS$2-'Indicator Date hidden'!AT101)</f>
        <v>#REF!</v>
      </c>
      <c r="AT100" s="140" t="e">
        <f>IF('Indicator Date hidden'!AU101="x","x",AT$2-'Indicator Date hidden'!AU101)</f>
        <v>#REF!</v>
      </c>
      <c r="AU100" s="140" t="e">
        <f>IF('Indicator Date hidden'!AV101="x","x",AU$2-'Indicator Date hidden'!AV101)</f>
        <v>#REF!</v>
      </c>
      <c r="AV100" s="140" t="e">
        <f>IF('Indicator Date hidden'!AW101="x","x",AV$2-'Indicator Date hidden'!AW101)</f>
        <v>#REF!</v>
      </c>
      <c r="AW100" s="140" t="e">
        <f>IF('Indicator Date hidden'!AX101="x","x",AW$2-'Indicator Date hidden'!AX101)</f>
        <v>#REF!</v>
      </c>
      <c r="AX100" s="140" t="e">
        <f>IF('Indicator Date hidden'!AY101="x","x",AX$2-'Indicator Date hidden'!AY101)</f>
        <v>#REF!</v>
      </c>
      <c r="AY100" s="140" t="e">
        <f>IF('Indicator Date hidden'!AZ101="x","x",AY$2-'Indicator Date hidden'!AZ101)</f>
        <v>#REF!</v>
      </c>
      <c r="AZ100" s="140" t="e">
        <f>IF('Indicator Date hidden'!BA101="x","x",AZ$2-'Indicator Date hidden'!BA101)</f>
        <v>#REF!</v>
      </c>
      <c r="BA100" s="140" t="e">
        <f>IF('Indicator Date hidden'!BB101="x","x",BA$2-'Indicator Date hidden'!BB101)</f>
        <v>#REF!</v>
      </c>
      <c r="BB100" s="140" t="e">
        <f>IF('Indicator Date hidden'!BC101="x","x",BB$2-'Indicator Date hidden'!BC101)</f>
        <v>#REF!</v>
      </c>
      <c r="BC100" s="140" t="e">
        <f>IF('Indicator Date hidden'!BD101="x","x",BC$2-'Indicator Date hidden'!BD101)</f>
        <v>#REF!</v>
      </c>
      <c r="BD100" s="140" t="e">
        <f>IF('Indicator Date hidden'!BE101="x","x",BD$2-'Indicator Date hidden'!BE101)</f>
        <v>#REF!</v>
      </c>
      <c r="BE100" s="140" t="e">
        <f>IF('Indicator Date hidden'!BF101="x","x",BE$2-'Indicator Date hidden'!BF101)</f>
        <v>#REF!</v>
      </c>
      <c r="BF100" s="140" t="e">
        <f>IF('Indicator Date hidden'!BG101="x","x",BF$2-'Indicator Date hidden'!BG101)</f>
        <v>#REF!</v>
      </c>
      <c r="BG100" s="140" t="e">
        <f>IF('Indicator Date hidden'!BH101="x","x",BG$2-'Indicator Date hidden'!BH101)</f>
        <v>#REF!</v>
      </c>
      <c r="BH100" s="140" t="e">
        <f>IF('Indicator Date hidden'!BI101="x","x",BH$2-'Indicator Date hidden'!BI101)</f>
        <v>#REF!</v>
      </c>
      <c r="BI100" s="140" t="e">
        <f>IF('Indicator Date hidden'!BJ101="x","x",BI$2-'Indicator Date hidden'!BJ101)</f>
        <v>#REF!</v>
      </c>
      <c r="BJ100" s="140" t="e">
        <f>IF('Indicator Date hidden'!BK101="x","x",BJ$2-'Indicator Date hidden'!BK101)</f>
        <v>#REF!</v>
      </c>
      <c r="BK100" s="140" t="e">
        <f>IF('Indicator Date hidden'!BL101="x","x",BK$2-'Indicator Date hidden'!BL101)</f>
        <v>#REF!</v>
      </c>
      <c r="BL100" s="140" t="e">
        <f>IF('Indicator Date hidden'!BM101="x","x",BL$2-'Indicator Date hidden'!BM101)</f>
        <v>#REF!</v>
      </c>
      <c r="BM100" s="140" t="e">
        <f>IF('Indicator Date hidden'!BN101="x","x",BM$2-'Indicator Date hidden'!BN101)</f>
        <v>#REF!</v>
      </c>
      <c r="BN100" s="140" t="e">
        <f>IF('Indicator Date hidden'!BO101="x","x",BN$2-'Indicator Date hidden'!BO101)</f>
        <v>#REF!</v>
      </c>
      <c r="BO100" s="140" t="e">
        <f>IF('Indicator Date hidden'!BP101="x","x",BO$2-'Indicator Date hidden'!BP101)</f>
        <v>#REF!</v>
      </c>
      <c r="BP100" s="140" t="e">
        <f>IF('Indicator Date hidden'!BQ101="x","x",BP$2-'Indicator Date hidden'!BQ101)</f>
        <v>#REF!</v>
      </c>
      <c r="BQ100" s="140" t="e">
        <f>IF('Indicator Date hidden'!BR101="x","x",BQ$2-'Indicator Date hidden'!BR101)</f>
        <v>#REF!</v>
      </c>
      <c r="BR100" s="140" t="e">
        <f>IF('Indicator Date hidden'!BS101="x","x",BR$2-'Indicator Date hidden'!BS101)</f>
        <v>#REF!</v>
      </c>
      <c r="BS100" s="140" t="e">
        <f>IF('Indicator Date hidden'!BT101="x","x",BS$2-'Indicator Date hidden'!BT101)</f>
        <v>#REF!</v>
      </c>
      <c r="BT100" s="140" t="e">
        <f>IF('Indicator Date hidden'!BU101="x","x",BT$2-'Indicator Date hidden'!BU101)</f>
        <v>#REF!</v>
      </c>
      <c r="BU100" s="140" t="e">
        <f>IF('Indicator Date hidden'!BV101="x","x",BU$2-'Indicator Date hidden'!BV101)</f>
        <v>#REF!</v>
      </c>
      <c r="BV100" s="140" t="e">
        <f>IF('Indicator Date hidden'!BW101="x","x",BV$2-'Indicator Date hidden'!BW101)</f>
        <v>#REF!</v>
      </c>
      <c r="BW100" s="140" t="e">
        <f>IF('Indicator Date hidden'!BX101="x","x",BW$2-'Indicator Date hidden'!BX101)</f>
        <v>#REF!</v>
      </c>
      <c r="BX100" s="140" t="e">
        <f>IF('Indicator Date hidden'!BY101="x","x",BX$2-'Indicator Date hidden'!BY101)</f>
        <v>#REF!</v>
      </c>
      <c r="BY100" s="5" t="e">
        <f t="shared" si="15"/>
        <v>#REF!</v>
      </c>
      <c r="BZ100" s="141" t="e">
        <f t="shared" si="16"/>
        <v>#REF!</v>
      </c>
      <c r="CA100" s="5">
        <f t="shared" si="17"/>
        <v>0</v>
      </c>
      <c r="CB100" s="141" t="e">
        <f t="shared" si="18"/>
        <v>#REF!</v>
      </c>
      <c r="CC100" s="144" t="e">
        <f t="shared" si="19"/>
        <v>#REF!</v>
      </c>
    </row>
    <row r="101" spans="1:81" x14ac:dyDescent="0.3">
      <c r="A101" t="s">
        <v>181</v>
      </c>
      <c r="B101" s="140" t="e">
        <f>IF('Indicator Date hidden'!C102="x","x",B$2-'Indicator Date hidden'!C102)</f>
        <v>#REF!</v>
      </c>
      <c r="C101" s="140" t="e">
        <f>IF('Indicator Date hidden'!D102="x","x",C$2-'Indicator Date hidden'!D102)</f>
        <v>#REF!</v>
      </c>
      <c r="D101" s="140" t="e">
        <f>IF('Indicator Date hidden'!E102="x","x",D$2-'Indicator Date hidden'!E102)</f>
        <v>#REF!</v>
      </c>
      <c r="E101" s="140" t="e">
        <f>IF('Indicator Date hidden'!F102="x","x",E$2-'Indicator Date hidden'!F102)</f>
        <v>#REF!</v>
      </c>
      <c r="F101" s="140" t="e">
        <f>IF('Indicator Date hidden'!G102="x","x",F$2-'Indicator Date hidden'!G102)</f>
        <v>#REF!</v>
      </c>
      <c r="G101" s="140" t="e">
        <f>IF('Indicator Date hidden'!H102="x","x",G$2-'Indicator Date hidden'!H102)</f>
        <v>#REF!</v>
      </c>
      <c r="H101" s="140" t="e">
        <f>IF('Indicator Date hidden'!I102="x","x",H$2-'Indicator Date hidden'!I102)</f>
        <v>#REF!</v>
      </c>
      <c r="I101" s="140" t="e">
        <f>IF('Indicator Date hidden'!J102="x","x",I$2-'Indicator Date hidden'!J102)</f>
        <v>#REF!</v>
      </c>
      <c r="J101" s="140" t="e">
        <f>IF('Indicator Date hidden'!K102="x","x",J$2-'Indicator Date hidden'!K102)</f>
        <v>#REF!</v>
      </c>
      <c r="K101" s="140" t="e">
        <f>IF('Indicator Date hidden'!L102="x","x",K$2-'Indicator Date hidden'!L102)</f>
        <v>#REF!</v>
      </c>
      <c r="L101" s="140" t="e">
        <f>IF('Indicator Date hidden'!M102="x","x",L$2-'Indicator Date hidden'!M102)</f>
        <v>#REF!</v>
      </c>
      <c r="M101" s="140" t="e">
        <f>IF('Indicator Date hidden'!N102="x","x",M$2-'Indicator Date hidden'!N102)</f>
        <v>#REF!</v>
      </c>
      <c r="N101" s="140" t="e">
        <f>IF('Indicator Date hidden'!O102="x","x",N$2-'Indicator Date hidden'!O102)</f>
        <v>#REF!</v>
      </c>
      <c r="O101" s="140" t="e">
        <f>IF('Indicator Date hidden'!P102="x","x",O$2-'Indicator Date hidden'!P102)</f>
        <v>#REF!</v>
      </c>
      <c r="P101" s="140" t="e">
        <f>IF('Indicator Date hidden'!Q102="x","x",P$2-'Indicator Date hidden'!Q102)</f>
        <v>#REF!</v>
      </c>
      <c r="Q101" s="140" t="e">
        <f>IF('Indicator Date hidden'!R102="x","x",Q$2-'Indicator Date hidden'!R102)</f>
        <v>#REF!</v>
      </c>
      <c r="R101" s="140" t="e">
        <f>IF('Indicator Date hidden'!S102="x","x",R$2-'Indicator Date hidden'!S102)</f>
        <v>#REF!</v>
      </c>
      <c r="S101" s="140" t="e">
        <f>IF('Indicator Date hidden'!T102="x","x",S$2-'Indicator Date hidden'!T102)</f>
        <v>#REF!</v>
      </c>
      <c r="T101" s="140" t="e">
        <f>IF('Indicator Date hidden'!U102="x","x",T$2-'Indicator Date hidden'!U102)</f>
        <v>#REF!</v>
      </c>
      <c r="U101" s="140" t="e">
        <f>IF('Indicator Date hidden'!V102="x","x",U$2-'Indicator Date hidden'!V102)</f>
        <v>#REF!</v>
      </c>
      <c r="V101" s="140" t="e">
        <f>IF('Indicator Date hidden'!W102="x","x",V$2-'Indicator Date hidden'!W102)</f>
        <v>#REF!</v>
      </c>
      <c r="W101" s="140" t="e">
        <f>IF('Indicator Date hidden'!X102="x","x",W$2-'Indicator Date hidden'!X102)</f>
        <v>#REF!</v>
      </c>
      <c r="X101" s="140" t="e">
        <f>IF('Indicator Date hidden'!Y102="x","x",X$2-'Indicator Date hidden'!Y102)</f>
        <v>#REF!</v>
      </c>
      <c r="Y101" s="140" t="e">
        <f>IF('Indicator Date hidden'!Z102="x","x",Y$2-'Indicator Date hidden'!Z102)</f>
        <v>#REF!</v>
      </c>
      <c r="Z101" s="140" t="e">
        <f>IF('Indicator Date hidden'!AA102="x","x",Z$2-'Indicator Date hidden'!AA102)</f>
        <v>#REF!</v>
      </c>
      <c r="AA101" s="140" t="e">
        <f>IF('Indicator Date hidden'!AB102="x","x",AA$2-'Indicator Date hidden'!AB102)</f>
        <v>#REF!</v>
      </c>
      <c r="AB101" s="140" t="e">
        <f>IF('Indicator Date hidden'!AC102="x","x",AB$2-'Indicator Date hidden'!AC102)</f>
        <v>#REF!</v>
      </c>
      <c r="AC101" s="140" t="e">
        <f>IF('Indicator Date hidden'!AD102="x","x",AC$2-'Indicator Date hidden'!AD102)</f>
        <v>#REF!</v>
      </c>
      <c r="AD101" s="140" t="e">
        <f>IF('Indicator Date hidden'!AE102="x","x",AD$2-'Indicator Date hidden'!AE102)</f>
        <v>#REF!</v>
      </c>
      <c r="AE101" s="140" t="e">
        <f>IF('Indicator Date hidden'!AF102="x","x",AE$2-'Indicator Date hidden'!AF102)</f>
        <v>#REF!</v>
      </c>
      <c r="AF101" s="140" t="e">
        <f>IF('Indicator Date hidden'!AG102="x","x",AF$2-'Indicator Date hidden'!AG102)</f>
        <v>#REF!</v>
      </c>
      <c r="AG101" s="140" t="e">
        <f>IF('Indicator Date hidden'!AH102="x","x",AG$2-'Indicator Date hidden'!AH102)</f>
        <v>#REF!</v>
      </c>
      <c r="AH101" s="140" t="e">
        <f>IF('Indicator Date hidden'!AI102="x","x",AH$2-'Indicator Date hidden'!AI102)</f>
        <v>#REF!</v>
      </c>
      <c r="AI101" s="140" t="e">
        <f>IF('Indicator Date hidden'!AJ102="x","x",AI$2-'Indicator Date hidden'!AJ102)</f>
        <v>#REF!</v>
      </c>
      <c r="AJ101" s="140" t="e">
        <f>IF('Indicator Date hidden'!AK102="x","x",AJ$2-'Indicator Date hidden'!AK102)</f>
        <v>#REF!</v>
      </c>
      <c r="AK101" s="140" t="e">
        <f>IF('Indicator Date hidden'!AL102="x","x",AK$2-'Indicator Date hidden'!AL102)</f>
        <v>#REF!</v>
      </c>
      <c r="AL101" s="140" t="e">
        <f>IF('Indicator Date hidden'!AM102="x","x",AL$2-'Indicator Date hidden'!AM102)</f>
        <v>#REF!</v>
      </c>
      <c r="AM101" s="140" t="e">
        <f>IF('Indicator Date hidden'!AN102="x","x",AM$2-'Indicator Date hidden'!AN102)</f>
        <v>#REF!</v>
      </c>
      <c r="AN101" s="140" t="e">
        <f>IF('Indicator Date hidden'!AO102="x","x",AN$2-'Indicator Date hidden'!AO102)</f>
        <v>#REF!</v>
      </c>
      <c r="AO101" s="140" t="e">
        <f>IF('Indicator Date hidden'!AP102="x","x",AO$2-'Indicator Date hidden'!AP102)</f>
        <v>#REF!</v>
      </c>
      <c r="AP101" s="140" t="e">
        <f>IF('Indicator Date hidden'!AQ102="x","x",AP$2-'Indicator Date hidden'!AQ102)</f>
        <v>#REF!</v>
      </c>
      <c r="AQ101" s="140" t="e">
        <f>IF('Indicator Date hidden'!AR102="x","x",AQ$2-'Indicator Date hidden'!AR102)</f>
        <v>#REF!</v>
      </c>
      <c r="AR101" s="140" t="e">
        <f>IF('Indicator Date hidden'!AS102="x","x",AR$2-'Indicator Date hidden'!AS102)</f>
        <v>#REF!</v>
      </c>
      <c r="AS101" s="140" t="e">
        <f>IF('Indicator Date hidden'!AT102="x","x",AS$2-'Indicator Date hidden'!AT102)</f>
        <v>#REF!</v>
      </c>
      <c r="AT101" s="140" t="e">
        <f>IF('Indicator Date hidden'!AU102="x","x",AT$2-'Indicator Date hidden'!AU102)</f>
        <v>#REF!</v>
      </c>
      <c r="AU101" s="140" t="e">
        <f>IF('Indicator Date hidden'!AV102="x","x",AU$2-'Indicator Date hidden'!AV102)</f>
        <v>#REF!</v>
      </c>
      <c r="AV101" s="140" t="e">
        <f>IF('Indicator Date hidden'!AW102="x","x",AV$2-'Indicator Date hidden'!AW102)</f>
        <v>#REF!</v>
      </c>
      <c r="AW101" s="140" t="e">
        <f>IF('Indicator Date hidden'!AX102="x","x",AW$2-'Indicator Date hidden'!AX102)</f>
        <v>#REF!</v>
      </c>
      <c r="AX101" s="140" t="e">
        <f>IF('Indicator Date hidden'!AY102="x","x",AX$2-'Indicator Date hidden'!AY102)</f>
        <v>#REF!</v>
      </c>
      <c r="AY101" s="140" t="e">
        <f>IF('Indicator Date hidden'!AZ102="x","x",AY$2-'Indicator Date hidden'!AZ102)</f>
        <v>#REF!</v>
      </c>
      <c r="AZ101" s="140" t="e">
        <f>IF('Indicator Date hidden'!BA102="x","x",AZ$2-'Indicator Date hidden'!BA102)</f>
        <v>#REF!</v>
      </c>
      <c r="BA101" s="140" t="e">
        <f>IF('Indicator Date hidden'!BB102="x","x",BA$2-'Indicator Date hidden'!BB102)</f>
        <v>#REF!</v>
      </c>
      <c r="BB101" s="140" t="e">
        <f>IF('Indicator Date hidden'!BC102="x","x",BB$2-'Indicator Date hidden'!BC102)</f>
        <v>#REF!</v>
      </c>
      <c r="BC101" s="140" t="e">
        <f>IF('Indicator Date hidden'!BD102="x","x",BC$2-'Indicator Date hidden'!BD102)</f>
        <v>#REF!</v>
      </c>
      <c r="BD101" s="140" t="e">
        <f>IF('Indicator Date hidden'!BE102="x","x",BD$2-'Indicator Date hidden'!BE102)</f>
        <v>#REF!</v>
      </c>
      <c r="BE101" s="140" t="e">
        <f>IF('Indicator Date hidden'!BF102="x","x",BE$2-'Indicator Date hidden'!BF102)</f>
        <v>#REF!</v>
      </c>
      <c r="BF101" s="140" t="e">
        <f>IF('Indicator Date hidden'!BG102="x","x",BF$2-'Indicator Date hidden'!BG102)</f>
        <v>#REF!</v>
      </c>
      <c r="BG101" s="140" t="e">
        <f>IF('Indicator Date hidden'!BH102="x","x",BG$2-'Indicator Date hidden'!BH102)</f>
        <v>#REF!</v>
      </c>
      <c r="BH101" s="140" t="e">
        <f>IF('Indicator Date hidden'!BI102="x","x",BH$2-'Indicator Date hidden'!BI102)</f>
        <v>#REF!</v>
      </c>
      <c r="BI101" s="140" t="e">
        <f>IF('Indicator Date hidden'!BJ102="x","x",BI$2-'Indicator Date hidden'!BJ102)</f>
        <v>#REF!</v>
      </c>
      <c r="BJ101" s="140" t="e">
        <f>IF('Indicator Date hidden'!BK102="x","x",BJ$2-'Indicator Date hidden'!BK102)</f>
        <v>#REF!</v>
      </c>
      <c r="BK101" s="140" t="e">
        <f>IF('Indicator Date hidden'!BL102="x","x",BK$2-'Indicator Date hidden'!BL102)</f>
        <v>#REF!</v>
      </c>
      <c r="BL101" s="140" t="e">
        <f>IF('Indicator Date hidden'!BM102="x","x",BL$2-'Indicator Date hidden'!BM102)</f>
        <v>#REF!</v>
      </c>
      <c r="BM101" s="140" t="e">
        <f>IF('Indicator Date hidden'!BN102="x","x",BM$2-'Indicator Date hidden'!BN102)</f>
        <v>#REF!</v>
      </c>
      <c r="BN101" s="140" t="e">
        <f>IF('Indicator Date hidden'!BO102="x","x",BN$2-'Indicator Date hidden'!BO102)</f>
        <v>#REF!</v>
      </c>
      <c r="BO101" s="140" t="e">
        <f>IF('Indicator Date hidden'!BP102="x","x",BO$2-'Indicator Date hidden'!BP102)</f>
        <v>#REF!</v>
      </c>
      <c r="BP101" s="140" t="e">
        <f>IF('Indicator Date hidden'!BQ102="x","x",BP$2-'Indicator Date hidden'!BQ102)</f>
        <v>#REF!</v>
      </c>
      <c r="BQ101" s="140" t="e">
        <f>IF('Indicator Date hidden'!BR102="x","x",BQ$2-'Indicator Date hidden'!BR102)</f>
        <v>#REF!</v>
      </c>
      <c r="BR101" s="140" t="e">
        <f>IF('Indicator Date hidden'!BS102="x","x",BR$2-'Indicator Date hidden'!BS102)</f>
        <v>#REF!</v>
      </c>
      <c r="BS101" s="140" t="e">
        <f>IF('Indicator Date hidden'!BT102="x","x",BS$2-'Indicator Date hidden'!BT102)</f>
        <v>#REF!</v>
      </c>
      <c r="BT101" s="140" t="e">
        <f>IF('Indicator Date hidden'!BU102="x","x",BT$2-'Indicator Date hidden'!BU102)</f>
        <v>#REF!</v>
      </c>
      <c r="BU101" s="140" t="e">
        <f>IF('Indicator Date hidden'!BV102="x","x",BU$2-'Indicator Date hidden'!BV102)</f>
        <v>#REF!</v>
      </c>
      <c r="BV101" s="140" t="e">
        <f>IF('Indicator Date hidden'!BW102="x","x",BV$2-'Indicator Date hidden'!BW102)</f>
        <v>#REF!</v>
      </c>
      <c r="BW101" s="140" t="e">
        <f>IF('Indicator Date hidden'!BX102="x","x",BW$2-'Indicator Date hidden'!BX102)</f>
        <v>#REF!</v>
      </c>
      <c r="BX101" s="140" t="e">
        <f>IF('Indicator Date hidden'!BY102="x","x",BX$2-'Indicator Date hidden'!BY102)</f>
        <v>#REF!</v>
      </c>
      <c r="BY101" s="5" t="e">
        <f t="shared" si="15"/>
        <v>#REF!</v>
      </c>
      <c r="BZ101" s="141" t="e">
        <f t="shared" si="16"/>
        <v>#REF!</v>
      </c>
      <c r="CA101" s="5">
        <f t="shared" si="17"/>
        <v>0</v>
      </c>
      <c r="CB101" s="141" t="e">
        <f t="shared" si="18"/>
        <v>#REF!</v>
      </c>
      <c r="CC101" s="144" t="e">
        <f t="shared" si="19"/>
        <v>#REF!</v>
      </c>
    </row>
    <row r="102" spans="1:81" x14ac:dyDescent="0.3">
      <c r="A102" t="s">
        <v>183</v>
      </c>
      <c r="B102" s="140" t="e">
        <f>IF('Indicator Date hidden'!C103="x","x",B$2-'Indicator Date hidden'!C103)</f>
        <v>#REF!</v>
      </c>
      <c r="C102" s="140" t="e">
        <f>IF('Indicator Date hidden'!D103="x","x",C$2-'Indicator Date hidden'!D103)</f>
        <v>#REF!</v>
      </c>
      <c r="D102" s="140" t="e">
        <f>IF('Indicator Date hidden'!E103="x","x",D$2-'Indicator Date hidden'!E103)</f>
        <v>#REF!</v>
      </c>
      <c r="E102" s="140" t="e">
        <f>IF('Indicator Date hidden'!F103="x","x",E$2-'Indicator Date hidden'!F103)</f>
        <v>#REF!</v>
      </c>
      <c r="F102" s="140" t="e">
        <f>IF('Indicator Date hidden'!G103="x","x",F$2-'Indicator Date hidden'!G103)</f>
        <v>#REF!</v>
      </c>
      <c r="G102" s="140" t="e">
        <f>IF('Indicator Date hidden'!H103="x","x",G$2-'Indicator Date hidden'!H103)</f>
        <v>#REF!</v>
      </c>
      <c r="H102" s="140" t="e">
        <f>IF('Indicator Date hidden'!I103="x","x",H$2-'Indicator Date hidden'!I103)</f>
        <v>#REF!</v>
      </c>
      <c r="I102" s="140" t="e">
        <f>IF('Indicator Date hidden'!J103="x","x",I$2-'Indicator Date hidden'!J103)</f>
        <v>#REF!</v>
      </c>
      <c r="J102" s="140" t="e">
        <f>IF('Indicator Date hidden'!K103="x","x",J$2-'Indicator Date hidden'!K103)</f>
        <v>#REF!</v>
      </c>
      <c r="K102" s="140" t="e">
        <f>IF('Indicator Date hidden'!L103="x","x",K$2-'Indicator Date hidden'!L103)</f>
        <v>#REF!</v>
      </c>
      <c r="L102" s="140" t="e">
        <f>IF('Indicator Date hidden'!M103="x","x",L$2-'Indicator Date hidden'!M103)</f>
        <v>#REF!</v>
      </c>
      <c r="M102" s="140" t="e">
        <f>IF('Indicator Date hidden'!N103="x","x",M$2-'Indicator Date hidden'!N103)</f>
        <v>#REF!</v>
      </c>
      <c r="N102" s="140" t="e">
        <f>IF('Indicator Date hidden'!O103="x","x",N$2-'Indicator Date hidden'!O103)</f>
        <v>#REF!</v>
      </c>
      <c r="O102" s="140" t="e">
        <f>IF('Indicator Date hidden'!P103="x","x",O$2-'Indicator Date hidden'!P103)</f>
        <v>#REF!</v>
      </c>
      <c r="P102" s="140" t="e">
        <f>IF('Indicator Date hidden'!Q103="x","x",P$2-'Indicator Date hidden'!Q103)</f>
        <v>#REF!</v>
      </c>
      <c r="Q102" s="140" t="e">
        <f>IF('Indicator Date hidden'!R103="x","x",Q$2-'Indicator Date hidden'!R103)</f>
        <v>#REF!</v>
      </c>
      <c r="R102" s="140" t="e">
        <f>IF('Indicator Date hidden'!S103="x","x",R$2-'Indicator Date hidden'!S103)</f>
        <v>#REF!</v>
      </c>
      <c r="S102" s="140" t="e">
        <f>IF('Indicator Date hidden'!T103="x","x",S$2-'Indicator Date hidden'!T103)</f>
        <v>#REF!</v>
      </c>
      <c r="T102" s="140" t="e">
        <f>IF('Indicator Date hidden'!U103="x","x",T$2-'Indicator Date hidden'!U103)</f>
        <v>#REF!</v>
      </c>
      <c r="U102" s="140" t="e">
        <f>IF('Indicator Date hidden'!V103="x","x",U$2-'Indicator Date hidden'!V103)</f>
        <v>#REF!</v>
      </c>
      <c r="V102" s="140" t="e">
        <f>IF('Indicator Date hidden'!W103="x","x",V$2-'Indicator Date hidden'!W103)</f>
        <v>#REF!</v>
      </c>
      <c r="W102" s="140" t="e">
        <f>IF('Indicator Date hidden'!X103="x","x",W$2-'Indicator Date hidden'!X103)</f>
        <v>#REF!</v>
      </c>
      <c r="X102" s="140" t="e">
        <f>IF('Indicator Date hidden'!Y103="x","x",X$2-'Indicator Date hidden'!Y103)</f>
        <v>#REF!</v>
      </c>
      <c r="Y102" s="140" t="e">
        <f>IF('Indicator Date hidden'!Z103="x","x",Y$2-'Indicator Date hidden'!Z103)</f>
        <v>#REF!</v>
      </c>
      <c r="Z102" s="140" t="e">
        <f>IF('Indicator Date hidden'!AA103="x","x",Z$2-'Indicator Date hidden'!AA103)</f>
        <v>#REF!</v>
      </c>
      <c r="AA102" s="140" t="e">
        <f>IF('Indicator Date hidden'!AB103="x","x",AA$2-'Indicator Date hidden'!AB103)</f>
        <v>#REF!</v>
      </c>
      <c r="AB102" s="140" t="e">
        <f>IF('Indicator Date hidden'!AC103="x","x",AB$2-'Indicator Date hidden'!AC103)</f>
        <v>#REF!</v>
      </c>
      <c r="AC102" s="140" t="e">
        <f>IF('Indicator Date hidden'!AD103="x","x",AC$2-'Indicator Date hidden'!AD103)</f>
        <v>#REF!</v>
      </c>
      <c r="AD102" s="140" t="e">
        <f>IF('Indicator Date hidden'!AE103="x","x",AD$2-'Indicator Date hidden'!AE103)</f>
        <v>#REF!</v>
      </c>
      <c r="AE102" s="140" t="e">
        <f>IF('Indicator Date hidden'!AF103="x","x",AE$2-'Indicator Date hidden'!AF103)</f>
        <v>#REF!</v>
      </c>
      <c r="AF102" s="140" t="e">
        <f>IF('Indicator Date hidden'!AG103="x","x",AF$2-'Indicator Date hidden'!AG103)</f>
        <v>#REF!</v>
      </c>
      <c r="AG102" s="140" t="e">
        <f>IF('Indicator Date hidden'!AH103="x","x",AG$2-'Indicator Date hidden'!AH103)</f>
        <v>#REF!</v>
      </c>
      <c r="AH102" s="140" t="e">
        <f>IF('Indicator Date hidden'!AI103="x","x",AH$2-'Indicator Date hidden'!AI103)</f>
        <v>#REF!</v>
      </c>
      <c r="AI102" s="140" t="e">
        <f>IF('Indicator Date hidden'!AJ103="x","x",AI$2-'Indicator Date hidden'!AJ103)</f>
        <v>#REF!</v>
      </c>
      <c r="AJ102" s="140" t="e">
        <f>IF('Indicator Date hidden'!AK103="x","x",AJ$2-'Indicator Date hidden'!AK103)</f>
        <v>#REF!</v>
      </c>
      <c r="AK102" s="140" t="e">
        <f>IF('Indicator Date hidden'!AL103="x","x",AK$2-'Indicator Date hidden'!AL103)</f>
        <v>#REF!</v>
      </c>
      <c r="AL102" s="140" t="e">
        <f>IF('Indicator Date hidden'!AM103="x","x",AL$2-'Indicator Date hidden'!AM103)</f>
        <v>#REF!</v>
      </c>
      <c r="AM102" s="140" t="e">
        <f>IF('Indicator Date hidden'!AN103="x","x",AM$2-'Indicator Date hidden'!AN103)</f>
        <v>#REF!</v>
      </c>
      <c r="AN102" s="140" t="e">
        <f>IF('Indicator Date hidden'!AO103="x","x",AN$2-'Indicator Date hidden'!AO103)</f>
        <v>#REF!</v>
      </c>
      <c r="AO102" s="140" t="e">
        <f>IF('Indicator Date hidden'!AP103="x","x",AO$2-'Indicator Date hidden'!AP103)</f>
        <v>#REF!</v>
      </c>
      <c r="AP102" s="140" t="e">
        <f>IF('Indicator Date hidden'!AQ103="x","x",AP$2-'Indicator Date hidden'!AQ103)</f>
        <v>#REF!</v>
      </c>
      <c r="AQ102" s="140" t="e">
        <f>IF('Indicator Date hidden'!AR103="x","x",AQ$2-'Indicator Date hidden'!AR103)</f>
        <v>#REF!</v>
      </c>
      <c r="AR102" s="140" t="e">
        <f>IF('Indicator Date hidden'!AS103="x","x",AR$2-'Indicator Date hidden'!AS103)</f>
        <v>#REF!</v>
      </c>
      <c r="AS102" s="140" t="e">
        <f>IF('Indicator Date hidden'!AT103="x","x",AS$2-'Indicator Date hidden'!AT103)</f>
        <v>#REF!</v>
      </c>
      <c r="AT102" s="140" t="e">
        <f>IF('Indicator Date hidden'!AU103="x","x",AT$2-'Indicator Date hidden'!AU103)</f>
        <v>#REF!</v>
      </c>
      <c r="AU102" s="140" t="e">
        <f>IF('Indicator Date hidden'!AV103="x","x",AU$2-'Indicator Date hidden'!AV103)</f>
        <v>#REF!</v>
      </c>
      <c r="AV102" s="140" t="e">
        <f>IF('Indicator Date hidden'!AW103="x","x",AV$2-'Indicator Date hidden'!AW103)</f>
        <v>#REF!</v>
      </c>
      <c r="AW102" s="140" t="e">
        <f>IF('Indicator Date hidden'!AX103="x","x",AW$2-'Indicator Date hidden'!AX103)</f>
        <v>#REF!</v>
      </c>
      <c r="AX102" s="140" t="e">
        <f>IF('Indicator Date hidden'!AY103="x","x",AX$2-'Indicator Date hidden'!AY103)</f>
        <v>#REF!</v>
      </c>
      <c r="AY102" s="140" t="e">
        <f>IF('Indicator Date hidden'!AZ103="x","x",AY$2-'Indicator Date hidden'!AZ103)</f>
        <v>#REF!</v>
      </c>
      <c r="AZ102" s="140" t="e">
        <f>IF('Indicator Date hidden'!BA103="x","x",AZ$2-'Indicator Date hidden'!BA103)</f>
        <v>#REF!</v>
      </c>
      <c r="BA102" s="140" t="e">
        <f>IF('Indicator Date hidden'!BB103="x","x",BA$2-'Indicator Date hidden'!BB103)</f>
        <v>#REF!</v>
      </c>
      <c r="BB102" s="140" t="e">
        <f>IF('Indicator Date hidden'!BC103="x","x",BB$2-'Indicator Date hidden'!BC103)</f>
        <v>#REF!</v>
      </c>
      <c r="BC102" s="140" t="e">
        <f>IF('Indicator Date hidden'!BD103="x","x",BC$2-'Indicator Date hidden'!BD103)</f>
        <v>#REF!</v>
      </c>
      <c r="BD102" s="140" t="e">
        <f>IF('Indicator Date hidden'!BE103="x","x",BD$2-'Indicator Date hidden'!BE103)</f>
        <v>#REF!</v>
      </c>
      <c r="BE102" s="140" t="e">
        <f>IF('Indicator Date hidden'!BF103="x","x",BE$2-'Indicator Date hidden'!BF103)</f>
        <v>#REF!</v>
      </c>
      <c r="BF102" s="140" t="e">
        <f>IF('Indicator Date hidden'!BG103="x","x",BF$2-'Indicator Date hidden'!BG103)</f>
        <v>#REF!</v>
      </c>
      <c r="BG102" s="140" t="e">
        <f>IF('Indicator Date hidden'!BH103="x","x",BG$2-'Indicator Date hidden'!BH103)</f>
        <v>#REF!</v>
      </c>
      <c r="BH102" s="140" t="e">
        <f>IF('Indicator Date hidden'!BI103="x","x",BH$2-'Indicator Date hidden'!BI103)</f>
        <v>#REF!</v>
      </c>
      <c r="BI102" s="140" t="e">
        <f>IF('Indicator Date hidden'!BJ103="x","x",BI$2-'Indicator Date hidden'!BJ103)</f>
        <v>#REF!</v>
      </c>
      <c r="BJ102" s="140" t="e">
        <f>IF('Indicator Date hidden'!BK103="x","x",BJ$2-'Indicator Date hidden'!BK103)</f>
        <v>#REF!</v>
      </c>
      <c r="BK102" s="140" t="e">
        <f>IF('Indicator Date hidden'!BL103="x","x",BK$2-'Indicator Date hidden'!BL103)</f>
        <v>#REF!</v>
      </c>
      <c r="BL102" s="140" t="e">
        <f>IF('Indicator Date hidden'!BM103="x","x",BL$2-'Indicator Date hidden'!BM103)</f>
        <v>#REF!</v>
      </c>
      <c r="BM102" s="140" t="e">
        <f>IF('Indicator Date hidden'!BN103="x","x",BM$2-'Indicator Date hidden'!BN103)</f>
        <v>#REF!</v>
      </c>
      <c r="BN102" s="140" t="e">
        <f>IF('Indicator Date hidden'!BO103="x","x",BN$2-'Indicator Date hidden'!BO103)</f>
        <v>#REF!</v>
      </c>
      <c r="BO102" s="140" t="e">
        <f>IF('Indicator Date hidden'!BP103="x","x",BO$2-'Indicator Date hidden'!BP103)</f>
        <v>#REF!</v>
      </c>
      <c r="BP102" s="140" t="e">
        <f>IF('Indicator Date hidden'!BQ103="x","x",BP$2-'Indicator Date hidden'!BQ103)</f>
        <v>#REF!</v>
      </c>
      <c r="BQ102" s="140" t="e">
        <f>IF('Indicator Date hidden'!BR103="x","x",BQ$2-'Indicator Date hidden'!BR103)</f>
        <v>#REF!</v>
      </c>
      <c r="BR102" s="140" t="e">
        <f>IF('Indicator Date hidden'!BS103="x","x",BR$2-'Indicator Date hidden'!BS103)</f>
        <v>#REF!</v>
      </c>
      <c r="BS102" s="140" t="e">
        <f>IF('Indicator Date hidden'!BT103="x","x",BS$2-'Indicator Date hidden'!BT103)</f>
        <v>#REF!</v>
      </c>
      <c r="BT102" s="140" t="e">
        <f>IF('Indicator Date hidden'!BU103="x","x",BT$2-'Indicator Date hidden'!BU103)</f>
        <v>#REF!</v>
      </c>
      <c r="BU102" s="140" t="e">
        <f>IF('Indicator Date hidden'!BV103="x","x",BU$2-'Indicator Date hidden'!BV103)</f>
        <v>#REF!</v>
      </c>
      <c r="BV102" s="140" t="e">
        <f>IF('Indicator Date hidden'!BW103="x","x",BV$2-'Indicator Date hidden'!BW103)</f>
        <v>#REF!</v>
      </c>
      <c r="BW102" s="140" t="e">
        <f>IF('Indicator Date hidden'!BX103="x","x",BW$2-'Indicator Date hidden'!BX103)</f>
        <v>#REF!</v>
      </c>
      <c r="BX102" s="140" t="e">
        <f>IF('Indicator Date hidden'!BY103="x","x",BX$2-'Indicator Date hidden'!BY103)</f>
        <v>#REF!</v>
      </c>
      <c r="BY102" s="5" t="e">
        <f t="shared" si="15"/>
        <v>#REF!</v>
      </c>
      <c r="BZ102" s="141" t="e">
        <f t="shared" si="16"/>
        <v>#REF!</v>
      </c>
      <c r="CA102" s="5">
        <f t="shared" si="17"/>
        <v>0</v>
      </c>
      <c r="CB102" s="141" t="e">
        <f t="shared" si="18"/>
        <v>#REF!</v>
      </c>
      <c r="CC102" s="144" t="e">
        <f t="shared" si="19"/>
        <v>#REF!</v>
      </c>
    </row>
    <row r="103" spans="1:81" x14ac:dyDescent="0.3">
      <c r="A103" t="s">
        <v>185</v>
      </c>
      <c r="B103" s="140" t="e">
        <f>IF('Indicator Date hidden'!C104="x","x",B$2-'Indicator Date hidden'!C104)</f>
        <v>#REF!</v>
      </c>
      <c r="C103" s="140" t="e">
        <f>IF('Indicator Date hidden'!D104="x","x",C$2-'Indicator Date hidden'!D104)</f>
        <v>#REF!</v>
      </c>
      <c r="D103" s="140" t="e">
        <f>IF('Indicator Date hidden'!E104="x","x",D$2-'Indicator Date hidden'!E104)</f>
        <v>#REF!</v>
      </c>
      <c r="E103" s="140" t="e">
        <f>IF('Indicator Date hidden'!F104="x","x",E$2-'Indicator Date hidden'!F104)</f>
        <v>#REF!</v>
      </c>
      <c r="F103" s="140" t="e">
        <f>IF('Indicator Date hidden'!G104="x","x",F$2-'Indicator Date hidden'!G104)</f>
        <v>#REF!</v>
      </c>
      <c r="G103" s="140" t="e">
        <f>IF('Indicator Date hidden'!H104="x","x",G$2-'Indicator Date hidden'!H104)</f>
        <v>#REF!</v>
      </c>
      <c r="H103" s="140" t="e">
        <f>IF('Indicator Date hidden'!I104="x","x",H$2-'Indicator Date hidden'!I104)</f>
        <v>#REF!</v>
      </c>
      <c r="I103" s="140" t="e">
        <f>IF('Indicator Date hidden'!J104="x","x",I$2-'Indicator Date hidden'!J104)</f>
        <v>#REF!</v>
      </c>
      <c r="J103" s="140" t="e">
        <f>IF('Indicator Date hidden'!K104="x","x",J$2-'Indicator Date hidden'!K104)</f>
        <v>#REF!</v>
      </c>
      <c r="K103" s="140" t="e">
        <f>IF('Indicator Date hidden'!L104="x","x",K$2-'Indicator Date hidden'!L104)</f>
        <v>#REF!</v>
      </c>
      <c r="L103" s="140" t="e">
        <f>IF('Indicator Date hidden'!M104="x","x",L$2-'Indicator Date hidden'!M104)</f>
        <v>#REF!</v>
      </c>
      <c r="M103" s="140" t="e">
        <f>IF('Indicator Date hidden'!N104="x","x",M$2-'Indicator Date hidden'!N104)</f>
        <v>#REF!</v>
      </c>
      <c r="N103" s="140" t="e">
        <f>IF('Indicator Date hidden'!O104="x","x",N$2-'Indicator Date hidden'!O104)</f>
        <v>#REF!</v>
      </c>
      <c r="O103" s="140" t="e">
        <f>IF('Indicator Date hidden'!P104="x","x",O$2-'Indicator Date hidden'!P104)</f>
        <v>#REF!</v>
      </c>
      <c r="P103" s="140" t="e">
        <f>IF('Indicator Date hidden'!Q104="x","x",P$2-'Indicator Date hidden'!Q104)</f>
        <v>#REF!</v>
      </c>
      <c r="Q103" s="140" t="e">
        <f>IF('Indicator Date hidden'!R104="x","x",Q$2-'Indicator Date hidden'!R104)</f>
        <v>#REF!</v>
      </c>
      <c r="R103" s="140" t="e">
        <f>IF('Indicator Date hidden'!S104="x","x",R$2-'Indicator Date hidden'!S104)</f>
        <v>#REF!</v>
      </c>
      <c r="S103" s="140" t="e">
        <f>IF('Indicator Date hidden'!T104="x","x",S$2-'Indicator Date hidden'!T104)</f>
        <v>#REF!</v>
      </c>
      <c r="T103" s="140" t="e">
        <f>IF('Indicator Date hidden'!U104="x","x",T$2-'Indicator Date hidden'!U104)</f>
        <v>#REF!</v>
      </c>
      <c r="U103" s="140" t="e">
        <f>IF('Indicator Date hidden'!V104="x","x",U$2-'Indicator Date hidden'!V104)</f>
        <v>#REF!</v>
      </c>
      <c r="V103" s="140" t="e">
        <f>IF('Indicator Date hidden'!W104="x","x",V$2-'Indicator Date hidden'!W104)</f>
        <v>#REF!</v>
      </c>
      <c r="W103" s="140" t="e">
        <f>IF('Indicator Date hidden'!X104="x","x",W$2-'Indicator Date hidden'!X104)</f>
        <v>#REF!</v>
      </c>
      <c r="X103" s="140" t="e">
        <f>IF('Indicator Date hidden'!Y104="x","x",X$2-'Indicator Date hidden'!Y104)</f>
        <v>#REF!</v>
      </c>
      <c r="Y103" s="140" t="e">
        <f>IF('Indicator Date hidden'!Z104="x","x",Y$2-'Indicator Date hidden'!Z104)</f>
        <v>#REF!</v>
      </c>
      <c r="Z103" s="140" t="e">
        <f>IF('Indicator Date hidden'!AA104="x","x",Z$2-'Indicator Date hidden'!AA104)</f>
        <v>#REF!</v>
      </c>
      <c r="AA103" s="140" t="e">
        <f>IF('Indicator Date hidden'!AB104="x","x",AA$2-'Indicator Date hidden'!AB104)</f>
        <v>#REF!</v>
      </c>
      <c r="AB103" s="140" t="e">
        <f>IF('Indicator Date hidden'!AC104="x","x",AB$2-'Indicator Date hidden'!AC104)</f>
        <v>#REF!</v>
      </c>
      <c r="AC103" s="140" t="e">
        <f>IF('Indicator Date hidden'!AD104="x","x",AC$2-'Indicator Date hidden'!AD104)</f>
        <v>#REF!</v>
      </c>
      <c r="AD103" s="140" t="e">
        <f>IF('Indicator Date hidden'!AE104="x","x",AD$2-'Indicator Date hidden'!AE104)</f>
        <v>#REF!</v>
      </c>
      <c r="AE103" s="140" t="e">
        <f>IF('Indicator Date hidden'!AF104="x","x",AE$2-'Indicator Date hidden'!AF104)</f>
        <v>#REF!</v>
      </c>
      <c r="AF103" s="140" t="e">
        <f>IF('Indicator Date hidden'!AG104="x","x",AF$2-'Indicator Date hidden'!AG104)</f>
        <v>#REF!</v>
      </c>
      <c r="AG103" s="140" t="e">
        <f>IF('Indicator Date hidden'!AH104="x","x",AG$2-'Indicator Date hidden'!AH104)</f>
        <v>#REF!</v>
      </c>
      <c r="AH103" s="140" t="e">
        <f>IF('Indicator Date hidden'!AI104="x","x",AH$2-'Indicator Date hidden'!AI104)</f>
        <v>#REF!</v>
      </c>
      <c r="AI103" s="140" t="e">
        <f>IF('Indicator Date hidden'!AJ104="x","x",AI$2-'Indicator Date hidden'!AJ104)</f>
        <v>#REF!</v>
      </c>
      <c r="AJ103" s="140" t="e">
        <f>IF('Indicator Date hidden'!AK104="x","x",AJ$2-'Indicator Date hidden'!AK104)</f>
        <v>#REF!</v>
      </c>
      <c r="AK103" s="140" t="e">
        <f>IF('Indicator Date hidden'!AL104="x","x",AK$2-'Indicator Date hidden'!AL104)</f>
        <v>#REF!</v>
      </c>
      <c r="AL103" s="140" t="e">
        <f>IF('Indicator Date hidden'!AM104="x","x",AL$2-'Indicator Date hidden'!AM104)</f>
        <v>#REF!</v>
      </c>
      <c r="AM103" s="140" t="e">
        <f>IF('Indicator Date hidden'!AN104="x","x",AM$2-'Indicator Date hidden'!AN104)</f>
        <v>#REF!</v>
      </c>
      <c r="AN103" s="140" t="e">
        <f>IF('Indicator Date hidden'!AO104="x","x",AN$2-'Indicator Date hidden'!AO104)</f>
        <v>#REF!</v>
      </c>
      <c r="AO103" s="140" t="e">
        <f>IF('Indicator Date hidden'!AP104="x","x",AO$2-'Indicator Date hidden'!AP104)</f>
        <v>#REF!</v>
      </c>
      <c r="AP103" s="140" t="e">
        <f>IF('Indicator Date hidden'!AQ104="x","x",AP$2-'Indicator Date hidden'!AQ104)</f>
        <v>#REF!</v>
      </c>
      <c r="AQ103" s="140" t="e">
        <f>IF('Indicator Date hidden'!AR104="x","x",AQ$2-'Indicator Date hidden'!AR104)</f>
        <v>#REF!</v>
      </c>
      <c r="AR103" s="140" t="e">
        <f>IF('Indicator Date hidden'!AS104="x","x",AR$2-'Indicator Date hidden'!AS104)</f>
        <v>#REF!</v>
      </c>
      <c r="AS103" s="140" t="e">
        <f>IF('Indicator Date hidden'!AT104="x","x",AS$2-'Indicator Date hidden'!AT104)</f>
        <v>#REF!</v>
      </c>
      <c r="AT103" s="140" t="e">
        <f>IF('Indicator Date hidden'!AU104="x","x",AT$2-'Indicator Date hidden'!AU104)</f>
        <v>#REF!</v>
      </c>
      <c r="AU103" s="140" t="e">
        <f>IF('Indicator Date hidden'!AV104="x","x",AU$2-'Indicator Date hidden'!AV104)</f>
        <v>#REF!</v>
      </c>
      <c r="AV103" s="140" t="e">
        <f>IF('Indicator Date hidden'!AW104="x","x",AV$2-'Indicator Date hidden'!AW104)</f>
        <v>#REF!</v>
      </c>
      <c r="AW103" s="140" t="e">
        <f>IF('Indicator Date hidden'!AX104="x","x",AW$2-'Indicator Date hidden'!AX104)</f>
        <v>#REF!</v>
      </c>
      <c r="AX103" s="140" t="e">
        <f>IF('Indicator Date hidden'!AY104="x","x",AX$2-'Indicator Date hidden'!AY104)</f>
        <v>#REF!</v>
      </c>
      <c r="AY103" s="140" t="e">
        <f>IF('Indicator Date hidden'!AZ104="x","x",AY$2-'Indicator Date hidden'!AZ104)</f>
        <v>#REF!</v>
      </c>
      <c r="AZ103" s="140" t="e">
        <f>IF('Indicator Date hidden'!BA104="x","x",AZ$2-'Indicator Date hidden'!BA104)</f>
        <v>#REF!</v>
      </c>
      <c r="BA103" s="140" t="e">
        <f>IF('Indicator Date hidden'!BB104="x","x",BA$2-'Indicator Date hidden'!BB104)</f>
        <v>#REF!</v>
      </c>
      <c r="BB103" s="140" t="e">
        <f>IF('Indicator Date hidden'!BC104="x","x",BB$2-'Indicator Date hidden'!BC104)</f>
        <v>#REF!</v>
      </c>
      <c r="BC103" s="140" t="e">
        <f>IF('Indicator Date hidden'!BD104="x","x",BC$2-'Indicator Date hidden'!BD104)</f>
        <v>#REF!</v>
      </c>
      <c r="BD103" s="140" t="e">
        <f>IF('Indicator Date hidden'!BE104="x","x",BD$2-'Indicator Date hidden'!BE104)</f>
        <v>#REF!</v>
      </c>
      <c r="BE103" s="140" t="e">
        <f>IF('Indicator Date hidden'!BF104="x","x",BE$2-'Indicator Date hidden'!BF104)</f>
        <v>#REF!</v>
      </c>
      <c r="BF103" s="140" t="e">
        <f>IF('Indicator Date hidden'!BG104="x","x",BF$2-'Indicator Date hidden'!BG104)</f>
        <v>#REF!</v>
      </c>
      <c r="BG103" s="140" t="e">
        <f>IF('Indicator Date hidden'!BH104="x","x",BG$2-'Indicator Date hidden'!BH104)</f>
        <v>#REF!</v>
      </c>
      <c r="BH103" s="140" t="e">
        <f>IF('Indicator Date hidden'!BI104="x","x",BH$2-'Indicator Date hidden'!BI104)</f>
        <v>#REF!</v>
      </c>
      <c r="BI103" s="140" t="e">
        <f>IF('Indicator Date hidden'!BJ104="x","x",BI$2-'Indicator Date hidden'!BJ104)</f>
        <v>#REF!</v>
      </c>
      <c r="BJ103" s="140" t="e">
        <f>IF('Indicator Date hidden'!BK104="x","x",BJ$2-'Indicator Date hidden'!BK104)</f>
        <v>#REF!</v>
      </c>
      <c r="BK103" s="140" t="e">
        <f>IF('Indicator Date hidden'!BL104="x","x",BK$2-'Indicator Date hidden'!BL104)</f>
        <v>#REF!</v>
      </c>
      <c r="BL103" s="140" t="e">
        <f>IF('Indicator Date hidden'!BM104="x","x",BL$2-'Indicator Date hidden'!BM104)</f>
        <v>#REF!</v>
      </c>
      <c r="BM103" s="140" t="e">
        <f>IF('Indicator Date hidden'!BN104="x","x",BM$2-'Indicator Date hidden'!BN104)</f>
        <v>#REF!</v>
      </c>
      <c r="BN103" s="140" t="e">
        <f>IF('Indicator Date hidden'!BO104="x","x",BN$2-'Indicator Date hidden'!BO104)</f>
        <v>#REF!</v>
      </c>
      <c r="BO103" s="140" t="e">
        <f>IF('Indicator Date hidden'!BP104="x","x",BO$2-'Indicator Date hidden'!BP104)</f>
        <v>#REF!</v>
      </c>
      <c r="BP103" s="140" t="e">
        <f>IF('Indicator Date hidden'!BQ104="x","x",BP$2-'Indicator Date hidden'!BQ104)</f>
        <v>#REF!</v>
      </c>
      <c r="BQ103" s="140" t="e">
        <f>IF('Indicator Date hidden'!BR104="x","x",BQ$2-'Indicator Date hidden'!BR104)</f>
        <v>#REF!</v>
      </c>
      <c r="BR103" s="140" t="e">
        <f>IF('Indicator Date hidden'!BS104="x","x",BR$2-'Indicator Date hidden'!BS104)</f>
        <v>#REF!</v>
      </c>
      <c r="BS103" s="140" t="e">
        <f>IF('Indicator Date hidden'!BT104="x","x",BS$2-'Indicator Date hidden'!BT104)</f>
        <v>#REF!</v>
      </c>
      <c r="BT103" s="140" t="e">
        <f>IF('Indicator Date hidden'!BU104="x","x",BT$2-'Indicator Date hidden'!BU104)</f>
        <v>#REF!</v>
      </c>
      <c r="BU103" s="140" t="e">
        <f>IF('Indicator Date hidden'!BV104="x","x",BU$2-'Indicator Date hidden'!BV104)</f>
        <v>#REF!</v>
      </c>
      <c r="BV103" s="140" t="e">
        <f>IF('Indicator Date hidden'!BW104="x","x",BV$2-'Indicator Date hidden'!BW104)</f>
        <v>#REF!</v>
      </c>
      <c r="BW103" s="140" t="e">
        <f>IF('Indicator Date hidden'!BX104="x","x",BW$2-'Indicator Date hidden'!BX104)</f>
        <v>#REF!</v>
      </c>
      <c r="BX103" s="140" t="e">
        <f>IF('Indicator Date hidden'!BY104="x","x",BX$2-'Indicator Date hidden'!BY104)</f>
        <v>#REF!</v>
      </c>
      <c r="BY103" s="5" t="e">
        <f t="shared" si="15"/>
        <v>#REF!</v>
      </c>
      <c r="BZ103" s="141" t="e">
        <f t="shared" si="16"/>
        <v>#REF!</v>
      </c>
      <c r="CA103" s="5">
        <f t="shared" si="17"/>
        <v>0</v>
      </c>
      <c r="CB103" s="141" t="e">
        <f t="shared" si="18"/>
        <v>#REF!</v>
      </c>
      <c r="CC103" s="144" t="e">
        <f t="shared" si="19"/>
        <v>#REF!</v>
      </c>
    </row>
    <row r="104" spans="1:81" x14ac:dyDescent="0.3">
      <c r="A104" t="s">
        <v>188</v>
      </c>
      <c r="B104" s="140" t="e">
        <f>IF('Indicator Date hidden'!C105="x","x",B$2-'Indicator Date hidden'!C105)</f>
        <v>#REF!</v>
      </c>
      <c r="C104" s="140" t="e">
        <f>IF('Indicator Date hidden'!D105="x","x",C$2-'Indicator Date hidden'!D105)</f>
        <v>#REF!</v>
      </c>
      <c r="D104" s="140" t="e">
        <f>IF('Indicator Date hidden'!E105="x","x",D$2-'Indicator Date hidden'!E105)</f>
        <v>#REF!</v>
      </c>
      <c r="E104" s="140" t="e">
        <f>IF('Indicator Date hidden'!F105="x","x",E$2-'Indicator Date hidden'!F105)</f>
        <v>#REF!</v>
      </c>
      <c r="F104" s="140" t="e">
        <f>IF('Indicator Date hidden'!G105="x","x",F$2-'Indicator Date hidden'!G105)</f>
        <v>#REF!</v>
      </c>
      <c r="G104" s="140" t="e">
        <f>IF('Indicator Date hidden'!H105="x","x",G$2-'Indicator Date hidden'!H105)</f>
        <v>#REF!</v>
      </c>
      <c r="H104" s="140" t="e">
        <f>IF('Indicator Date hidden'!I105="x","x",H$2-'Indicator Date hidden'!I105)</f>
        <v>#REF!</v>
      </c>
      <c r="I104" s="140" t="e">
        <f>IF('Indicator Date hidden'!J105="x","x",I$2-'Indicator Date hidden'!J105)</f>
        <v>#REF!</v>
      </c>
      <c r="J104" s="140" t="e">
        <f>IF('Indicator Date hidden'!K105="x","x",J$2-'Indicator Date hidden'!K105)</f>
        <v>#REF!</v>
      </c>
      <c r="K104" s="140" t="e">
        <f>IF('Indicator Date hidden'!L105="x","x",K$2-'Indicator Date hidden'!L105)</f>
        <v>#REF!</v>
      </c>
      <c r="L104" s="140" t="e">
        <f>IF('Indicator Date hidden'!M105="x","x",L$2-'Indicator Date hidden'!M105)</f>
        <v>#REF!</v>
      </c>
      <c r="M104" s="140" t="e">
        <f>IF('Indicator Date hidden'!N105="x","x",M$2-'Indicator Date hidden'!N105)</f>
        <v>#REF!</v>
      </c>
      <c r="N104" s="140" t="e">
        <f>IF('Indicator Date hidden'!O105="x","x",N$2-'Indicator Date hidden'!O105)</f>
        <v>#REF!</v>
      </c>
      <c r="O104" s="140" t="e">
        <f>IF('Indicator Date hidden'!P105="x","x",O$2-'Indicator Date hidden'!P105)</f>
        <v>#REF!</v>
      </c>
      <c r="P104" s="140" t="e">
        <f>IF('Indicator Date hidden'!Q105="x","x",P$2-'Indicator Date hidden'!Q105)</f>
        <v>#REF!</v>
      </c>
      <c r="Q104" s="140" t="e">
        <f>IF('Indicator Date hidden'!R105="x","x",Q$2-'Indicator Date hidden'!R105)</f>
        <v>#REF!</v>
      </c>
      <c r="R104" s="140" t="e">
        <f>IF('Indicator Date hidden'!S105="x","x",R$2-'Indicator Date hidden'!S105)</f>
        <v>#REF!</v>
      </c>
      <c r="S104" s="140" t="e">
        <f>IF('Indicator Date hidden'!T105="x","x",S$2-'Indicator Date hidden'!T105)</f>
        <v>#REF!</v>
      </c>
      <c r="T104" s="140" t="e">
        <f>IF('Indicator Date hidden'!U105="x","x",T$2-'Indicator Date hidden'!U105)</f>
        <v>#REF!</v>
      </c>
      <c r="U104" s="140" t="e">
        <f>IF('Indicator Date hidden'!V105="x","x",U$2-'Indicator Date hidden'!V105)</f>
        <v>#REF!</v>
      </c>
      <c r="V104" s="140" t="e">
        <f>IF('Indicator Date hidden'!W105="x","x",V$2-'Indicator Date hidden'!W105)</f>
        <v>#REF!</v>
      </c>
      <c r="W104" s="140" t="e">
        <f>IF('Indicator Date hidden'!X105="x","x",W$2-'Indicator Date hidden'!X105)</f>
        <v>#REF!</v>
      </c>
      <c r="X104" s="140" t="e">
        <f>IF('Indicator Date hidden'!Y105="x","x",X$2-'Indicator Date hidden'!Y105)</f>
        <v>#REF!</v>
      </c>
      <c r="Y104" s="140" t="e">
        <f>IF('Indicator Date hidden'!Z105="x","x",Y$2-'Indicator Date hidden'!Z105)</f>
        <v>#REF!</v>
      </c>
      <c r="Z104" s="140" t="e">
        <f>IF('Indicator Date hidden'!AA105="x","x",Z$2-'Indicator Date hidden'!AA105)</f>
        <v>#REF!</v>
      </c>
      <c r="AA104" s="140" t="e">
        <f>IF('Indicator Date hidden'!AB105="x","x",AA$2-'Indicator Date hidden'!AB105)</f>
        <v>#REF!</v>
      </c>
      <c r="AB104" s="140" t="e">
        <f>IF('Indicator Date hidden'!AC105="x","x",AB$2-'Indicator Date hidden'!AC105)</f>
        <v>#REF!</v>
      </c>
      <c r="AC104" s="140" t="e">
        <f>IF('Indicator Date hidden'!AD105="x","x",AC$2-'Indicator Date hidden'!AD105)</f>
        <v>#REF!</v>
      </c>
      <c r="AD104" s="140" t="e">
        <f>IF('Indicator Date hidden'!AE105="x","x",AD$2-'Indicator Date hidden'!AE105)</f>
        <v>#REF!</v>
      </c>
      <c r="AE104" s="140" t="e">
        <f>IF('Indicator Date hidden'!AF105="x","x",AE$2-'Indicator Date hidden'!AF105)</f>
        <v>#REF!</v>
      </c>
      <c r="AF104" s="140" t="e">
        <f>IF('Indicator Date hidden'!AG105="x","x",AF$2-'Indicator Date hidden'!AG105)</f>
        <v>#REF!</v>
      </c>
      <c r="AG104" s="140" t="e">
        <f>IF('Indicator Date hidden'!AH105="x","x",AG$2-'Indicator Date hidden'!AH105)</f>
        <v>#REF!</v>
      </c>
      <c r="AH104" s="140" t="e">
        <f>IF('Indicator Date hidden'!AI105="x","x",AH$2-'Indicator Date hidden'!AI105)</f>
        <v>#REF!</v>
      </c>
      <c r="AI104" s="140" t="e">
        <f>IF('Indicator Date hidden'!AJ105="x","x",AI$2-'Indicator Date hidden'!AJ105)</f>
        <v>#REF!</v>
      </c>
      <c r="AJ104" s="140" t="e">
        <f>IF('Indicator Date hidden'!AK105="x","x",AJ$2-'Indicator Date hidden'!AK105)</f>
        <v>#REF!</v>
      </c>
      <c r="AK104" s="140" t="e">
        <f>IF('Indicator Date hidden'!AL105="x","x",AK$2-'Indicator Date hidden'!AL105)</f>
        <v>#REF!</v>
      </c>
      <c r="AL104" s="140" t="e">
        <f>IF('Indicator Date hidden'!AM105="x","x",AL$2-'Indicator Date hidden'!AM105)</f>
        <v>#REF!</v>
      </c>
      <c r="AM104" s="140" t="e">
        <f>IF('Indicator Date hidden'!AN105="x","x",AM$2-'Indicator Date hidden'!AN105)</f>
        <v>#REF!</v>
      </c>
      <c r="AN104" s="140" t="e">
        <f>IF('Indicator Date hidden'!AO105="x","x",AN$2-'Indicator Date hidden'!AO105)</f>
        <v>#REF!</v>
      </c>
      <c r="AO104" s="140" t="e">
        <f>IF('Indicator Date hidden'!AP105="x","x",AO$2-'Indicator Date hidden'!AP105)</f>
        <v>#REF!</v>
      </c>
      <c r="AP104" s="140" t="e">
        <f>IF('Indicator Date hidden'!AQ105="x","x",AP$2-'Indicator Date hidden'!AQ105)</f>
        <v>#REF!</v>
      </c>
      <c r="AQ104" s="140" t="e">
        <f>IF('Indicator Date hidden'!AR105="x","x",AQ$2-'Indicator Date hidden'!AR105)</f>
        <v>#REF!</v>
      </c>
      <c r="AR104" s="140" t="e">
        <f>IF('Indicator Date hidden'!AS105="x","x",AR$2-'Indicator Date hidden'!AS105)</f>
        <v>#REF!</v>
      </c>
      <c r="AS104" s="140" t="e">
        <f>IF('Indicator Date hidden'!AT105="x","x",AS$2-'Indicator Date hidden'!AT105)</f>
        <v>#REF!</v>
      </c>
      <c r="AT104" s="140" t="e">
        <f>IF('Indicator Date hidden'!AU105="x","x",AT$2-'Indicator Date hidden'!AU105)</f>
        <v>#REF!</v>
      </c>
      <c r="AU104" s="140" t="e">
        <f>IF('Indicator Date hidden'!AV105="x","x",AU$2-'Indicator Date hidden'!AV105)</f>
        <v>#REF!</v>
      </c>
      <c r="AV104" s="140" t="e">
        <f>IF('Indicator Date hidden'!AW105="x","x",AV$2-'Indicator Date hidden'!AW105)</f>
        <v>#REF!</v>
      </c>
      <c r="AW104" s="140" t="e">
        <f>IF('Indicator Date hidden'!AX105="x","x",AW$2-'Indicator Date hidden'!AX105)</f>
        <v>#REF!</v>
      </c>
      <c r="AX104" s="140" t="e">
        <f>IF('Indicator Date hidden'!AY105="x","x",AX$2-'Indicator Date hidden'!AY105)</f>
        <v>#REF!</v>
      </c>
      <c r="AY104" s="140" t="e">
        <f>IF('Indicator Date hidden'!AZ105="x","x",AY$2-'Indicator Date hidden'!AZ105)</f>
        <v>#REF!</v>
      </c>
      <c r="AZ104" s="140" t="e">
        <f>IF('Indicator Date hidden'!BA105="x","x",AZ$2-'Indicator Date hidden'!BA105)</f>
        <v>#REF!</v>
      </c>
      <c r="BA104" s="140" t="e">
        <f>IF('Indicator Date hidden'!BB105="x","x",BA$2-'Indicator Date hidden'!BB105)</f>
        <v>#REF!</v>
      </c>
      <c r="BB104" s="140" t="e">
        <f>IF('Indicator Date hidden'!BC105="x","x",BB$2-'Indicator Date hidden'!BC105)</f>
        <v>#REF!</v>
      </c>
      <c r="BC104" s="140" t="e">
        <f>IF('Indicator Date hidden'!BD105="x","x",BC$2-'Indicator Date hidden'!BD105)</f>
        <v>#REF!</v>
      </c>
      <c r="BD104" s="140" t="e">
        <f>IF('Indicator Date hidden'!BE105="x","x",BD$2-'Indicator Date hidden'!BE105)</f>
        <v>#REF!</v>
      </c>
      <c r="BE104" s="140" t="e">
        <f>IF('Indicator Date hidden'!BF105="x","x",BE$2-'Indicator Date hidden'!BF105)</f>
        <v>#REF!</v>
      </c>
      <c r="BF104" s="140" t="e">
        <f>IF('Indicator Date hidden'!BG105="x","x",BF$2-'Indicator Date hidden'!BG105)</f>
        <v>#REF!</v>
      </c>
      <c r="BG104" s="140" t="e">
        <f>IF('Indicator Date hidden'!BH105="x","x",BG$2-'Indicator Date hidden'!BH105)</f>
        <v>#REF!</v>
      </c>
      <c r="BH104" s="140" t="e">
        <f>IF('Indicator Date hidden'!BI105="x","x",BH$2-'Indicator Date hidden'!BI105)</f>
        <v>#REF!</v>
      </c>
      <c r="BI104" s="140" t="e">
        <f>IF('Indicator Date hidden'!BJ105="x","x",BI$2-'Indicator Date hidden'!BJ105)</f>
        <v>#REF!</v>
      </c>
      <c r="BJ104" s="140" t="e">
        <f>IF('Indicator Date hidden'!BK105="x","x",BJ$2-'Indicator Date hidden'!BK105)</f>
        <v>#REF!</v>
      </c>
      <c r="BK104" s="140" t="e">
        <f>IF('Indicator Date hidden'!BL105="x","x",BK$2-'Indicator Date hidden'!BL105)</f>
        <v>#REF!</v>
      </c>
      <c r="BL104" s="140" t="e">
        <f>IF('Indicator Date hidden'!BM105="x","x",BL$2-'Indicator Date hidden'!BM105)</f>
        <v>#REF!</v>
      </c>
      <c r="BM104" s="140" t="e">
        <f>IF('Indicator Date hidden'!BN105="x","x",BM$2-'Indicator Date hidden'!BN105)</f>
        <v>#REF!</v>
      </c>
      <c r="BN104" s="140" t="e">
        <f>IF('Indicator Date hidden'!BO105="x","x",BN$2-'Indicator Date hidden'!BO105)</f>
        <v>#REF!</v>
      </c>
      <c r="BO104" s="140" t="e">
        <f>IF('Indicator Date hidden'!BP105="x","x",BO$2-'Indicator Date hidden'!BP105)</f>
        <v>#REF!</v>
      </c>
      <c r="BP104" s="140" t="e">
        <f>IF('Indicator Date hidden'!BQ105="x","x",BP$2-'Indicator Date hidden'!BQ105)</f>
        <v>#REF!</v>
      </c>
      <c r="BQ104" s="140" t="e">
        <f>IF('Indicator Date hidden'!BR105="x","x",BQ$2-'Indicator Date hidden'!BR105)</f>
        <v>#REF!</v>
      </c>
      <c r="BR104" s="140" t="e">
        <f>IF('Indicator Date hidden'!BS105="x","x",BR$2-'Indicator Date hidden'!BS105)</f>
        <v>#REF!</v>
      </c>
      <c r="BS104" s="140" t="e">
        <f>IF('Indicator Date hidden'!BT105="x","x",BS$2-'Indicator Date hidden'!BT105)</f>
        <v>#REF!</v>
      </c>
      <c r="BT104" s="140" t="e">
        <f>IF('Indicator Date hidden'!BU105="x","x",BT$2-'Indicator Date hidden'!BU105)</f>
        <v>#REF!</v>
      </c>
      <c r="BU104" s="140" t="e">
        <f>IF('Indicator Date hidden'!BV105="x","x",BU$2-'Indicator Date hidden'!BV105)</f>
        <v>#REF!</v>
      </c>
      <c r="BV104" s="140" t="e">
        <f>IF('Indicator Date hidden'!BW105="x","x",BV$2-'Indicator Date hidden'!BW105)</f>
        <v>#REF!</v>
      </c>
      <c r="BW104" s="140" t="e">
        <f>IF('Indicator Date hidden'!BX105="x","x",BW$2-'Indicator Date hidden'!BX105)</f>
        <v>#REF!</v>
      </c>
      <c r="BX104" s="140" t="e">
        <f>IF('Indicator Date hidden'!BY105="x","x",BX$2-'Indicator Date hidden'!BY105)</f>
        <v>#REF!</v>
      </c>
      <c r="BY104" s="5" t="e">
        <f t="shared" si="15"/>
        <v>#REF!</v>
      </c>
      <c r="BZ104" s="141" t="e">
        <f t="shared" si="16"/>
        <v>#REF!</v>
      </c>
      <c r="CA104" s="5">
        <f t="shared" si="17"/>
        <v>0</v>
      </c>
      <c r="CB104" s="141" t="e">
        <f t="shared" si="18"/>
        <v>#REF!</v>
      </c>
      <c r="CC104" s="144" t="e">
        <f t="shared" si="19"/>
        <v>#REF!</v>
      </c>
    </row>
    <row r="105" spans="1:81" x14ac:dyDescent="0.3">
      <c r="A105" t="s">
        <v>190</v>
      </c>
      <c r="B105" s="140" t="e">
        <f>IF('Indicator Date hidden'!C106="x","x",B$2-'Indicator Date hidden'!C106)</f>
        <v>#REF!</v>
      </c>
      <c r="C105" s="140" t="e">
        <f>IF('Indicator Date hidden'!D106="x","x",C$2-'Indicator Date hidden'!D106)</f>
        <v>#REF!</v>
      </c>
      <c r="D105" s="140" t="e">
        <f>IF('Indicator Date hidden'!E106="x","x",D$2-'Indicator Date hidden'!E106)</f>
        <v>#REF!</v>
      </c>
      <c r="E105" s="140" t="e">
        <f>IF('Indicator Date hidden'!F106="x","x",E$2-'Indicator Date hidden'!F106)</f>
        <v>#REF!</v>
      </c>
      <c r="F105" s="140" t="e">
        <f>IF('Indicator Date hidden'!G106="x","x",F$2-'Indicator Date hidden'!G106)</f>
        <v>#REF!</v>
      </c>
      <c r="G105" s="140" t="e">
        <f>IF('Indicator Date hidden'!H106="x","x",G$2-'Indicator Date hidden'!H106)</f>
        <v>#REF!</v>
      </c>
      <c r="H105" s="140" t="e">
        <f>IF('Indicator Date hidden'!I106="x","x",H$2-'Indicator Date hidden'!I106)</f>
        <v>#REF!</v>
      </c>
      <c r="I105" s="140" t="e">
        <f>IF('Indicator Date hidden'!J106="x","x",I$2-'Indicator Date hidden'!J106)</f>
        <v>#REF!</v>
      </c>
      <c r="J105" s="140" t="e">
        <f>IF('Indicator Date hidden'!K106="x","x",J$2-'Indicator Date hidden'!K106)</f>
        <v>#REF!</v>
      </c>
      <c r="K105" s="140" t="e">
        <f>IF('Indicator Date hidden'!L106="x","x",K$2-'Indicator Date hidden'!L106)</f>
        <v>#REF!</v>
      </c>
      <c r="L105" s="140" t="e">
        <f>IF('Indicator Date hidden'!M106="x","x",L$2-'Indicator Date hidden'!M106)</f>
        <v>#REF!</v>
      </c>
      <c r="M105" s="140" t="e">
        <f>IF('Indicator Date hidden'!N106="x","x",M$2-'Indicator Date hidden'!N106)</f>
        <v>#REF!</v>
      </c>
      <c r="N105" s="140" t="e">
        <f>IF('Indicator Date hidden'!O106="x","x",N$2-'Indicator Date hidden'!O106)</f>
        <v>#REF!</v>
      </c>
      <c r="O105" s="140" t="e">
        <f>IF('Indicator Date hidden'!P106="x","x",O$2-'Indicator Date hidden'!P106)</f>
        <v>#REF!</v>
      </c>
      <c r="P105" s="140" t="e">
        <f>IF('Indicator Date hidden'!Q106="x","x",P$2-'Indicator Date hidden'!Q106)</f>
        <v>#REF!</v>
      </c>
      <c r="Q105" s="140" t="e">
        <f>IF('Indicator Date hidden'!R106="x","x",Q$2-'Indicator Date hidden'!R106)</f>
        <v>#REF!</v>
      </c>
      <c r="R105" s="140" t="e">
        <f>IF('Indicator Date hidden'!S106="x","x",R$2-'Indicator Date hidden'!S106)</f>
        <v>#REF!</v>
      </c>
      <c r="S105" s="140" t="e">
        <f>IF('Indicator Date hidden'!T106="x","x",S$2-'Indicator Date hidden'!T106)</f>
        <v>#REF!</v>
      </c>
      <c r="T105" s="140" t="e">
        <f>IF('Indicator Date hidden'!U106="x","x",T$2-'Indicator Date hidden'!U106)</f>
        <v>#REF!</v>
      </c>
      <c r="U105" s="140" t="e">
        <f>IF('Indicator Date hidden'!V106="x","x",U$2-'Indicator Date hidden'!V106)</f>
        <v>#REF!</v>
      </c>
      <c r="V105" s="140" t="e">
        <f>IF('Indicator Date hidden'!W106="x","x",V$2-'Indicator Date hidden'!W106)</f>
        <v>#REF!</v>
      </c>
      <c r="W105" s="140" t="e">
        <f>IF('Indicator Date hidden'!X106="x","x",W$2-'Indicator Date hidden'!X106)</f>
        <v>#REF!</v>
      </c>
      <c r="X105" s="140" t="e">
        <f>IF('Indicator Date hidden'!Y106="x","x",X$2-'Indicator Date hidden'!Y106)</f>
        <v>#REF!</v>
      </c>
      <c r="Y105" s="140" t="e">
        <f>IF('Indicator Date hidden'!Z106="x","x",Y$2-'Indicator Date hidden'!Z106)</f>
        <v>#REF!</v>
      </c>
      <c r="Z105" s="140" t="e">
        <f>IF('Indicator Date hidden'!AA106="x","x",Z$2-'Indicator Date hidden'!AA106)</f>
        <v>#REF!</v>
      </c>
      <c r="AA105" s="140" t="e">
        <f>IF('Indicator Date hidden'!AB106="x","x",AA$2-'Indicator Date hidden'!AB106)</f>
        <v>#REF!</v>
      </c>
      <c r="AB105" s="140" t="e">
        <f>IF('Indicator Date hidden'!AC106="x","x",AB$2-'Indicator Date hidden'!AC106)</f>
        <v>#REF!</v>
      </c>
      <c r="AC105" s="140" t="e">
        <f>IF('Indicator Date hidden'!AD106="x","x",AC$2-'Indicator Date hidden'!AD106)</f>
        <v>#REF!</v>
      </c>
      <c r="AD105" s="140" t="e">
        <f>IF('Indicator Date hidden'!AE106="x","x",AD$2-'Indicator Date hidden'!AE106)</f>
        <v>#REF!</v>
      </c>
      <c r="AE105" s="140" t="e">
        <f>IF('Indicator Date hidden'!AF106="x","x",AE$2-'Indicator Date hidden'!AF106)</f>
        <v>#REF!</v>
      </c>
      <c r="AF105" s="140" t="e">
        <f>IF('Indicator Date hidden'!AG106="x","x",AF$2-'Indicator Date hidden'!AG106)</f>
        <v>#REF!</v>
      </c>
      <c r="AG105" s="140" t="e">
        <f>IF('Indicator Date hidden'!AH106="x","x",AG$2-'Indicator Date hidden'!AH106)</f>
        <v>#REF!</v>
      </c>
      <c r="AH105" s="140" t="e">
        <f>IF('Indicator Date hidden'!AI106="x","x",AH$2-'Indicator Date hidden'!AI106)</f>
        <v>#REF!</v>
      </c>
      <c r="AI105" s="140" t="e">
        <f>IF('Indicator Date hidden'!AJ106="x","x",AI$2-'Indicator Date hidden'!AJ106)</f>
        <v>#REF!</v>
      </c>
      <c r="AJ105" s="140" t="e">
        <f>IF('Indicator Date hidden'!AK106="x","x",AJ$2-'Indicator Date hidden'!AK106)</f>
        <v>#REF!</v>
      </c>
      <c r="AK105" s="140" t="e">
        <f>IF('Indicator Date hidden'!AL106="x","x",AK$2-'Indicator Date hidden'!AL106)</f>
        <v>#REF!</v>
      </c>
      <c r="AL105" s="140" t="e">
        <f>IF('Indicator Date hidden'!AM106="x","x",AL$2-'Indicator Date hidden'!AM106)</f>
        <v>#REF!</v>
      </c>
      <c r="AM105" s="140" t="e">
        <f>IF('Indicator Date hidden'!AN106="x","x",AM$2-'Indicator Date hidden'!AN106)</f>
        <v>#REF!</v>
      </c>
      <c r="AN105" s="140" t="e">
        <f>IF('Indicator Date hidden'!AO106="x","x",AN$2-'Indicator Date hidden'!AO106)</f>
        <v>#REF!</v>
      </c>
      <c r="AO105" s="140" t="e">
        <f>IF('Indicator Date hidden'!AP106="x","x",AO$2-'Indicator Date hidden'!AP106)</f>
        <v>#REF!</v>
      </c>
      <c r="AP105" s="140" t="e">
        <f>IF('Indicator Date hidden'!AQ106="x","x",AP$2-'Indicator Date hidden'!AQ106)</f>
        <v>#REF!</v>
      </c>
      <c r="AQ105" s="140" t="e">
        <f>IF('Indicator Date hidden'!AR106="x","x",AQ$2-'Indicator Date hidden'!AR106)</f>
        <v>#REF!</v>
      </c>
      <c r="AR105" s="140" t="e">
        <f>IF('Indicator Date hidden'!AS106="x","x",AR$2-'Indicator Date hidden'!AS106)</f>
        <v>#REF!</v>
      </c>
      <c r="AS105" s="140" t="e">
        <f>IF('Indicator Date hidden'!AT106="x","x",AS$2-'Indicator Date hidden'!AT106)</f>
        <v>#REF!</v>
      </c>
      <c r="AT105" s="140" t="e">
        <f>IF('Indicator Date hidden'!AU106="x","x",AT$2-'Indicator Date hidden'!AU106)</f>
        <v>#REF!</v>
      </c>
      <c r="AU105" s="140" t="e">
        <f>IF('Indicator Date hidden'!AV106="x","x",AU$2-'Indicator Date hidden'!AV106)</f>
        <v>#REF!</v>
      </c>
      <c r="AV105" s="140" t="e">
        <f>IF('Indicator Date hidden'!AW106="x","x",AV$2-'Indicator Date hidden'!AW106)</f>
        <v>#REF!</v>
      </c>
      <c r="AW105" s="140" t="e">
        <f>IF('Indicator Date hidden'!AX106="x","x",AW$2-'Indicator Date hidden'!AX106)</f>
        <v>#REF!</v>
      </c>
      <c r="AX105" s="140" t="e">
        <f>IF('Indicator Date hidden'!AY106="x","x",AX$2-'Indicator Date hidden'!AY106)</f>
        <v>#REF!</v>
      </c>
      <c r="AY105" s="140" t="e">
        <f>IF('Indicator Date hidden'!AZ106="x","x",AY$2-'Indicator Date hidden'!AZ106)</f>
        <v>#REF!</v>
      </c>
      <c r="AZ105" s="140" t="e">
        <f>IF('Indicator Date hidden'!BA106="x","x",AZ$2-'Indicator Date hidden'!BA106)</f>
        <v>#REF!</v>
      </c>
      <c r="BA105" s="140" t="e">
        <f>IF('Indicator Date hidden'!BB106="x","x",BA$2-'Indicator Date hidden'!BB106)</f>
        <v>#REF!</v>
      </c>
      <c r="BB105" s="140" t="e">
        <f>IF('Indicator Date hidden'!BC106="x","x",BB$2-'Indicator Date hidden'!BC106)</f>
        <v>#REF!</v>
      </c>
      <c r="BC105" s="140" t="e">
        <f>IF('Indicator Date hidden'!BD106="x","x",BC$2-'Indicator Date hidden'!BD106)</f>
        <v>#REF!</v>
      </c>
      <c r="BD105" s="140" t="e">
        <f>IF('Indicator Date hidden'!BE106="x","x",BD$2-'Indicator Date hidden'!BE106)</f>
        <v>#REF!</v>
      </c>
      <c r="BE105" s="140" t="e">
        <f>IF('Indicator Date hidden'!BF106="x","x",BE$2-'Indicator Date hidden'!BF106)</f>
        <v>#REF!</v>
      </c>
      <c r="BF105" s="140" t="e">
        <f>IF('Indicator Date hidden'!BG106="x","x",BF$2-'Indicator Date hidden'!BG106)</f>
        <v>#REF!</v>
      </c>
      <c r="BG105" s="140" t="e">
        <f>IF('Indicator Date hidden'!BH106="x","x",BG$2-'Indicator Date hidden'!BH106)</f>
        <v>#REF!</v>
      </c>
      <c r="BH105" s="140" t="e">
        <f>IF('Indicator Date hidden'!BI106="x","x",BH$2-'Indicator Date hidden'!BI106)</f>
        <v>#REF!</v>
      </c>
      <c r="BI105" s="140" t="e">
        <f>IF('Indicator Date hidden'!BJ106="x","x",BI$2-'Indicator Date hidden'!BJ106)</f>
        <v>#REF!</v>
      </c>
      <c r="BJ105" s="140" t="e">
        <f>IF('Indicator Date hidden'!BK106="x","x",BJ$2-'Indicator Date hidden'!BK106)</f>
        <v>#REF!</v>
      </c>
      <c r="BK105" s="140" t="e">
        <f>IF('Indicator Date hidden'!BL106="x","x",BK$2-'Indicator Date hidden'!BL106)</f>
        <v>#REF!</v>
      </c>
      <c r="BL105" s="140" t="e">
        <f>IF('Indicator Date hidden'!BM106="x","x",BL$2-'Indicator Date hidden'!BM106)</f>
        <v>#REF!</v>
      </c>
      <c r="BM105" s="140" t="e">
        <f>IF('Indicator Date hidden'!BN106="x","x",BM$2-'Indicator Date hidden'!BN106)</f>
        <v>#REF!</v>
      </c>
      <c r="BN105" s="140" t="e">
        <f>IF('Indicator Date hidden'!BO106="x","x",BN$2-'Indicator Date hidden'!BO106)</f>
        <v>#REF!</v>
      </c>
      <c r="BO105" s="140" t="e">
        <f>IF('Indicator Date hidden'!BP106="x","x",BO$2-'Indicator Date hidden'!BP106)</f>
        <v>#REF!</v>
      </c>
      <c r="BP105" s="140" t="e">
        <f>IF('Indicator Date hidden'!BQ106="x","x",BP$2-'Indicator Date hidden'!BQ106)</f>
        <v>#REF!</v>
      </c>
      <c r="BQ105" s="140" t="e">
        <f>IF('Indicator Date hidden'!BR106="x","x",BQ$2-'Indicator Date hidden'!BR106)</f>
        <v>#REF!</v>
      </c>
      <c r="BR105" s="140" t="e">
        <f>IF('Indicator Date hidden'!BS106="x","x",BR$2-'Indicator Date hidden'!BS106)</f>
        <v>#REF!</v>
      </c>
      <c r="BS105" s="140" t="e">
        <f>IF('Indicator Date hidden'!BT106="x","x",BS$2-'Indicator Date hidden'!BT106)</f>
        <v>#REF!</v>
      </c>
      <c r="BT105" s="140" t="e">
        <f>IF('Indicator Date hidden'!BU106="x","x",BT$2-'Indicator Date hidden'!BU106)</f>
        <v>#REF!</v>
      </c>
      <c r="BU105" s="140" t="e">
        <f>IF('Indicator Date hidden'!BV106="x","x",BU$2-'Indicator Date hidden'!BV106)</f>
        <v>#REF!</v>
      </c>
      <c r="BV105" s="140" t="e">
        <f>IF('Indicator Date hidden'!BW106="x","x",BV$2-'Indicator Date hidden'!BW106)</f>
        <v>#REF!</v>
      </c>
      <c r="BW105" s="140" t="e">
        <f>IF('Indicator Date hidden'!BX106="x","x",BW$2-'Indicator Date hidden'!BX106)</f>
        <v>#REF!</v>
      </c>
      <c r="BX105" s="140" t="e">
        <f>IF('Indicator Date hidden'!BY106="x","x",BX$2-'Indicator Date hidden'!BY106)</f>
        <v>#REF!</v>
      </c>
      <c r="BY105" s="5" t="e">
        <f t="shared" si="15"/>
        <v>#REF!</v>
      </c>
      <c r="BZ105" s="141" t="e">
        <f t="shared" si="16"/>
        <v>#REF!</v>
      </c>
      <c r="CA105" s="5">
        <f t="shared" si="17"/>
        <v>0</v>
      </c>
      <c r="CB105" s="141" t="e">
        <f t="shared" si="18"/>
        <v>#REF!</v>
      </c>
      <c r="CC105" s="144" t="e">
        <f t="shared" si="19"/>
        <v>#REF!</v>
      </c>
    </row>
    <row r="106" spans="1:81" x14ac:dyDescent="0.3">
      <c r="A106" t="s">
        <v>192</v>
      </c>
      <c r="B106" s="140" t="e">
        <f>IF('Indicator Date hidden'!C107="x","x",B$2-'Indicator Date hidden'!C107)</f>
        <v>#REF!</v>
      </c>
      <c r="C106" s="140" t="e">
        <f>IF('Indicator Date hidden'!D107="x","x",C$2-'Indicator Date hidden'!D107)</f>
        <v>#REF!</v>
      </c>
      <c r="D106" s="140" t="e">
        <f>IF('Indicator Date hidden'!E107="x","x",D$2-'Indicator Date hidden'!E107)</f>
        <v>#REF!</v>
      </c>
      <c r="E106" s="140" t="e">
        <f>IF('Indicator Date hidden'!F107="x","x",E$2-'Indicator Date hidden'!F107)</f>
        <v>#REF!</v>
      </c>
      <c r="F106" s="140" t="e">
        <f>IF('Indicator Date hidden'!G107="x","x",F$2-'Indicator Date hidden'!G107)</f>
        <v>#REF!</v>
      </c>
      <c r="G106" s="140" t="e">
        <f>IF('Indicator Date hidden'!H107="x","x",G$2-'Indicator Date hidden'!H107)</f>
        <v>#REF!</v>
      </c>
      <c r="H106" s="140" t="e">
        <f>IF('Indicator Date hidden'!I107="x","x",H$2-'Indicator Date hidden'!I107)</f>
        <v>#REF!</v>
      </c>
      <c r="I106" s="140" t="e">
        <f>IF('Indicator Date hidden'!J107="x","x",I$2-'Indicator Date hidden'!J107)</f>
        <v>#REF!</v>
      </c>
      <c r="J106" s="140" t="e">
        <f>IF('Indicator Date hidden'!K107="x","x",J$2-'Indicator Date hidden'!K107)</f>
        <v>#REF!</v>
      </c>
      <c r="K106" s="140" t="e">
        <f>IF('Indicator Date hidden'!L107="x","x",K$2-'Indicator Date hidden'!L107)</f>
        <v>#REF!</v>
      </c>
      <c r="L106" s="140" t="e">
        <f>IF('Indicator Date hidden'!M107="x","x",L$2-'Indicator Date hidden'!M107)</f>
        <v>#REF!</v>
      </c>
      <c r="M106" s="140" t="e">
        <f>IF('Indicator Date hidden'!N107="x","x",M$2-'Indicator Date hidden'!N107)</f>
        <v>#REF!</v>
      </c>
      <c r="N106" s="140" t="e">
        <f>IF('Indicator Date hidden'!O107="x","x",N$2-'Indicator Date hidden'!O107)</f>
        <v>#REF!</v>
      </c>
      <c r="O106" s="140" t="e">
        <f>IF('Indicator Date hidden'!P107="x","x",O$2-'Indicator Date hidden'!P107)</f>
        <v>#REF!</v>
      </c>
      <c r="P106" s="140" t="e">
        <f>IF('Indicator Date hidden'!Q107="x","x",P$2-'Indicator Date hidden'!Q107)</f>
        <v>#REF!</v>
      </c>
      <c r="Q106" s="140" t="e">
        <f>IF('Indicator Date hidden'!R107="x","x",Q$2-'Indicator Date hidden'!R107)</f>
        <v>#REF!</v>
      </c>
      <c r="R106" s="140" t="e">
        <f>IF('Indicator Date hidden'!S107="x","x",R$2-'Indicator Date hidden'!S107)</f>
        <v>#REF!</v>
      </c>
      <c r="S106" s="140" t="e">
        <f>IF('Indicator Date hidden'!T107="x","x",S$2-'Indicator Date hidden'!T107)</f>
        <v>#REF!</v>
      </c>
      <c r="T106" s="140" t="e">
        <f>IF('Indicator Date hidden'!U107="x","x",T$2-'Indicator Date hidden'!U107)</f>
        <v>#REF!</v>
      </c>
      <c r="U106" s="140" t="e">
        <f>IF('Indicator Date hidden'!V107="x","x",U$2-'Indicator Date hidden'!V107)</f>
        <v>#REF!</v>
      </c>
      <c r="V106" s="140" t="e">
        <f>IF('Indicator Date hidden'!W107="x","x",V$2-'Indicator Date hidden'!W107)</f>
        <v>#REF!</v>
      </c>
      <c r="W106" s="140" t="e">
        <f>IF('Indicator Date hidden'!X107="x","x",W$2-'Indicator Date hidden'!X107)</f>
        <v>#REF!</v>
      </c>
      <c r="X106" s="140" t="e">
        <f>IF('Indicator Date hidden'!Y107="x","x",X$2-'Indicator Date hidden'!Y107)</f>
        <v>#REF!</v>
      </c>
      <c r="Y106" s="140" t="e">
        <f>IF('Indicator Date hidden'!Z107="x","x",Y$2-'Indicator Date hidden'!Z107)</f>
        <v>#REF!</v>
      </c>
      <c r="Z106" s="140" t="e">
        <f>IF('Indicator Date hidden'!AA107="x","x",Z$2-'Indicator Date hidden'!AA107)</f>
        <v>#REF!</v>
      </c>
      <c r="AA106" s="140" t="e">
        <f>IF('Indicator Date hidden'!AB107="x","x",AA$2-'Indicator Date hidden'!AB107)</f>
        <v>#REF!</v>
      </c>
      <c r="AB106" s="140" t="e">
        <f>IF('Indicator Date hidden'!AC107="x","x",AB$2-'Indicator Date hidden'!AC107)</f>
        <v>#REF!</v>
      </c>
      <c r="AC106" s="140" t="e">
        <f>IF('Indicator Date hidden'!AD107="x","x",AC$2-'Indicator Date hidden'!AD107)</f>
        <v>#REF!</v>
      </c>
      <c r="AD106" s="140" t="e">
        <f>IF('Indicator Date hidden'!AE107="x","x",AD$2-'Indicator Date hidden'!AE107)</f>
        <v>#REF!</v>
      </c>
      <c r="AE106" s="140" t="e">
        <f>IF('Indicator Date hidden'!AF107="x","x",AE$2-'Indicator Date hidden'!AF107)</f>
        <v>#REF!</v>
      </c>
      <c r="AF106" s="140" t="e">
        <f>IF('Indicator Date hidden'!AG107="x","x",AF$2-'Indicator Date hidden'!AG107)</f>
        <v>#REF!</v>
      </c>
      <c r="AG106" s="140" t="e">
        <f>IF('Indicator Date hidden'!AH107="x","x",AG$2-'Indicator Date hidden'!AH107)</f>
        <v>#REF!</v>
      </c>
      <c r="AH106" s="140" t="e">
        <f>IF('Indicator Date hidden'!AI107="x","x",AH$2-'Indicator Date hidden'!AI107)</f>
        <v>#REF!</v>
      </c>
      <c r="AI106" s="140" t="e">
        <f>IF('Indicator Date hidden'!AJ107="x","x",AI$2-'Indicator Date hidden'!AJ107)</f>
        <v>#REF!</v>
      </c>
      <c r="AJ106" s="140" t="e">
        <f>IF('Indicator Date hidden'!AK107="x","x",AJ$2-'Indicator Date hidden'!AK107)</f>
        <v>#REF!</v>
      </c>
      <c r="AK106" s="140" t="e">
        <f>IF('Indicator Date hidden'!AL107="x","x",AK$2-'Indicator Date hidden'!AL107)</f>
        <v>#REF!</v>
      </c>
      <c r="AL106" s="140" t="e">
        <f>IF('Indicator Date hidden'!AM107="x","x",AL$2-'Indicator Date hidden'!AM107)</f>
        <v>#REF!</v>
      </c>
      <c r="AM106" s="140" t="e">
        <f>IF('Indicator Date hidden'!AN107="x","x",AM$2-'Indicator Date hidden'!AN107)</f>
        <v>#REF!</v>
      </c>
      <c r="AN106" s="140" t="e">
        <f>IF('Indicator Date hidden'!AO107="x","x",AN$2-'Indicator Date hidden'!AO107)</f>
        <v>#REF!</v>
      </c>
      <c r="AO106" s="140" t="e">
        <f>IF('Indicator Date hidden'!AP107="x","x",AO$2-'Indicator Date hidden'!AP107)</f>
        <v>#REF!</v>
      </c>
      <c r="AP106" s="140" t="e">
        <f>IF('Indicator Date hidden'!AQ107="x","x",AP$2-'Indicator Date hidden'!AQ107)</f>
        <v>#REF!</v>
      </c>
      <c r="AQ106" s="140" t="e">
        <f>IF('Indicator Date hidden'!AR107="x","x",AQ$2-'Indicator Date hidden'!AR107)</f>
        <v>#REF!</v>
      </c>
      <c r="AR106" s="140" t="e">
        <f>IF('Indicator Date hidden'!AS107="x","x",AR$2-'Indicator Date hidden'!AS107)</f>
        <v>#REF!</v>
      </c>
      <c r="AS106" s="140" t="e">
        <f>IF('Indicator Date hidden'!AT107="x","x",AS$2-'Indicator Date hidden'!AT107)</f>
        <v>#REF!</v>
      </c>
      <c r="AT106" s="140" t="e">
        <f>IF('Indicator Date hidden'!AU107="x","x",AT$2-'Indicator Date hidden'!AU107)</f>
        <v>#REF!</v>
      </c>
      <c r="AU106" s="140" t="e">
        <f>IF('Indicator Date hidden'!AV107="x","x",AU$2-'Indicator Date hidden'!AV107)</f>
        <v>#REF!</v>
      </c>
      <c r="AV106" s="140" t="e">
        <f>IF('Indicator Date hidden'!AW107="x","x",AV$2-'Indicator Date hidden'!AW107)</f>
        <v>#REF!</v>
      </c>
      <c r="AW106" s="140" t="e">
        <f>IF('Indicator Date hidden'!AX107="x","x",AW$2-'Indicator Date hidden'!AX107)</f>
        <v>#REF!</v>
      </c>
      <c r="AX106" s="140" t="e">
        <f>IF('Indicator Date hidden'!AY107="x","x",AX$2-'Indicator Date hidden'!AY107)</f>
        <v>#REF!</v>
      </c>
      <c r="AY106" s="140" t="e">
        <f>IF('Indicator Date hidden'!AZ107="x","x",AY$2-'Indicator Date hidden'!AZ107)</f>
        <v>#REF!</v>
      </c>
      <c r="AZ106" s="140" t="e">
        <f>IF('Indicator Date hidden'!BA107="x","x",AZ$2-'Indicator Date hidden'!BA107)</f>
        <v>#REF!</v>
      </c>
      <c r="BA106" s="140" t="e">
        <f>IF('Indicator Date hidden'!BB107="x","x",BA$2-'Indicator Date hidden'!BB107)</f>
        <v>#REF!</v>
      </c>
      <c r="BB106" s="140" t="e">
        <f>IF('Indicator Date hidden'!BC107="x","x",BB$2-'Indicator Date hidden'!BC107)</f>
        <v>#REF!</v>
      </c>
      <c r="BC106" s="140" t="e">
        <f>IF('Indicator Date hidden'!BD107="x","x",BC$2-'Indicator Date hidden'!BD107)</f>
        <v>#REF!</v>
      </c>
      <c r="BD106" s="140" t="e">
        <f>IF('Indicator Date hidden'!BE107="x","x",BD$2-'Indicator Date hidden'!BE107)</f>
        <v>#REF!</v>
      </c>
      <c r="BE106" s="140" t="e">
        <f>IF('Indicator Date hidden'!BF107="x","x",BE$2-'Indicator Date hidden'!BF107)</f>
        <v>#REF!</v>
      </c>
      <c r="BF106" s="140" t="e">
        <f>IF('Indicator Date hidden'!BG107="x","x",BF$2-'Indicator Date hidden'!BG107)</f>
        <v>#REF!</v>
      </c>
      <c r="BG106" s="140" t="e">
        <f>IF('Indicator Date hidden'!BH107="x","x",BG$2-'Indicator Date hidden'!BH107)</f>
        <v>#REF!</v>
      </c>
      <c r="BH106" s="140" t="e">
        <f>IF('Indicator Date hidden'!BI107="x","x",BH$2-'Indicator Date hidden'!BI107)</f>
        <v>#REF!</v>
      </c>
      <c r="BI106" s="140" t="e">
        <f>IF('Indicator Date hidden'!BJ107="x","x",BI$2-'Indicator Date hidden'!BJ107)</f>
        <v>#REF!</v>
      </c>
      <c r="BJ106" s="140" t="e">
        <f>IF('Indicator Date hidden'!BK107="x","x",BJ$2-'Indicator Date hidden'!BK107)</f>
        <v>#REF!</v>
      </c>
      <c r="BK106" s="140" t="e">
        <f>IF('Indicator Date hidden'!BL107="x","x",BK$2-'Indicator Date hidden'!BL107)</f>
        <v>#REF!</v>
      </c>
      <c r="BL106" s="140" t="e">
        <f>IF('Indicator Date hidden'!BM107="x","x",BL$2-'Indicator Date hidden'!BM107)</f>
        <v>#REF!</v>
      </c>
      <c r="BM106" s="140" t="e">
        <f>IF('Indicator Date hidden'!BN107="x","x",BM$2-'Indicator Date hidden'!BN107)</f>
        <v>#REF!</v>
      </c>
      <c r="BN106" s="140" t="e">
        <f>IF('Indicator Date hidden'!BO107="x","x",BN$2-'Indicator Date hidden'!BO107)</f>
        <v>#REF!</v>
      </c>
      <c r="BO106" s="140" t="e">
        <f>IF('Indicator Date hidden'!BP107="x","x",BO$2-'Indicator Date hidden'!BP107)</f>
        <v>#REF!</v>
      </c>
      <c r="BP106" s="140" t="e">
        <f>IF('Indicator Date hidden'!BQ107="x","x",BP$2-'Indicator Date hidden'!BQ107)</f>
        <v>#REF!</v>
      </c>
      <c r="BQ106" s="140" t="e">
        <f>IF('Indicator Date hidden'!BR107="x","x",BQ$2-'Indicator Date hidden'!BR107)</f>
        <v>#REF!</v>
      </c>
      <c r="BR106" s="140" t="e">
        <f>IF('Indicator Date hidden'!BS107="x","x",BR$2-'Indicator Date hidden'!BS107)</f>
        <v>#REF!</v>
      </c>
      <c r="BS106" s="140" t="e">
        <f>IF('Indicator Date hidden'!BT107="x","x",BS$2-'Indicator Date hidden'!BT107)</f>
        <v>#REF!</v>
      </c>
      <c r="BT106" s="140" t="e">
        <f>IF('Indicator Date hidden'!BU107="x","x",BT$2-'Indicator Date hidden'!BU107)</f>
        <v>#REF!</v>
      </c>
      <c r="BU106" s="140" t="e">
        <f>IF('Indicator Date hidden'!BV107="x","x",BU$2-'Indicator Date hidden'!BV107)</f>
        <v>#REF!</v>
      </c>
      <c r="BV106" s="140" t="e">
        <f>IF('Indicator Date hidden'!BW107="x","x",BV$2-'Indicator Date hidden'!BW107)</f>
        <v>#REF!</v>
      </c>
      <c r="BW106" s="140" t="e">
        <f>IF('Indicator Date hidden'!BX107="x","x",BW$2-'Indicator Date hidden'!BX107)</f>
        <v>#REF!</v>
      </c>
      <c r="BX106" s="140" t="e">
        <f>IF('Indicator Date hidden'!BY107="x","x",BX$2-'Indicator Date hidden'!BY107)</f>
        <v>#REF!</v>
      </c>
      <c r="BY106" s="5" t="e">
        <f t="shared" si="15"/>
        <v>#REF!</v>
      </c>
      <c r="BZ106" s="141" t="e">
        <f t="shared" si="16"/>
        <v>#REF!</v>
      </c>
      <c r="CA106" s="5">
        <f t="shared" si="17"/>
        <v>0</v>
      </c>
      <c r="CB106" s="141" t="e">
        <f t="shared" si="18"/>
        <v>#REF!</v>
      </c>
      <c r="CC106" s="144" t="e">
        <f t="shared" si="19"/>
        <v>#REF!</v>
      </c>
    </row>
    <row r="107" spans="1:81" x14ac:dyDescent="0.3">
      <c r="A107" t="s">
        <v>194</v>
      </c>
      <c r="B107" s="140" t="e">
        <f>IF('Indicator Date hidden'!C108="x","x",B$2-'Indicator Date hidden'!C108)</f>
        <v>#REF!</v>
      </c>
      <c r="C107" s="140" t="e">
        <f>IF('Indicator Date hidden'!D108="x","x",C$2-'Indicator Date hidden'!D108)</f>
        <v>#REF!</v>
      </c>
      <c r="D107" s="140" t="e">
        <f>IF('Indicator Date hidden'!E108="x","x",D$2-'Indicator Date hidden'!E108)</f>
        <v>#REF!</v>
      </c>
      <c r="E107" s="140" t="e">
        <f>IF('Indicator Date hidden'!F108="x","x",E$2-'Indicator Date hidden'!F108)</f>
        <v>#REF!</v>
      </c>
      <c r="F107" s="140" t="e">
        <f>IF('Indicator Date hidden'!G108="x","x",F$2-'Indicator Date hidden'!G108)</f>
        <v>#REF!</v>
      </c>
      <c r="G107" s="140" t="e">
        <f>IF('Indicator Date hidden'!H108="x","x",G$2-'Indicator Date hidden'!H108)</f>
        <v>#REF!</v>
      </c>
      <c r="H107" s="140" t="e">
        <f>IF('Indicator Date hidden'!I108="x","x",H$2-'Indicator Date hidden'!I108)</f>
        <v>#REF!</v>
      </c>
      <c r="I107" s="140" t="e">
        <f>IF('Indicator Date hidden'!J108="x","x",I$2-'Indicator Date hidden'!J108)</f>
        <v>#REF!</v>
      </c>
      <c r="J107" s="140" t="e">
        <f>IF('Indicator Date hidden'!K108="x","x",J$2-'Indicator Date hidden'!K108)</f>
        <v>#REF!</v>
      </c>
      <c r="K107" s="140" t="e">
        <f>IF('Indicator Date hidden'!L108="x","x",K$2-'Indicator Date hidden'!L108)</f>
        <v>#REF!</v>
      </c>
      <c r="L107" s="140" t="e">
        <f>IF('Indicator Date hidden'!M108="x","x",L$2-'Indicator Date hidden'!M108)</f>
        <v>#REF!</v>
      </c>
      <c r="M107" s="140" t="e">
        <f>IF('Indicator Date hidden'!N108="x","x",M$2-'Indicator Date hidden'!N108)</f>
        <v>#REF!</v>
      </c>
      <c r="N107" s="140" t="e">
        <f>IF('Indicator Date hidden'!O108="x","x",N$2-'Indicator Date hidden'!O108)</f>
        <v>#REF!</v>
      </c>
      <c r="O107" s="140" t="e">
        <f>IF('Indicator Date hidden'!P108="x","x",O$2-'Indicator Date hidden'!P108)</f>
        <v>#REF!</v>
      </c>
      <c r="P107" s="140" t="e">
        <f>IF('Indicator Date hidden'!Q108="x","x",P$2-'Indicator Date hidden'!Q108)</f>
        <v>#REF!</v>
      </c>
      <c r="Q107" s="140" t="e">
        <f>IF('Indicator Date hidden'!R108="x","x",Q$2-'Indicator Date hidden'!R108)</f>
        <v>#REF!</v>
      </c>
      <c r="R107" s="140" t="e">
        <f>IF('Indicator Date hidden'!S108="x","x",R$2-'Indicator Date hidden'!S108)</f>
        <v>#REF!</v>
      </c>
      <c r="S107" s="140" t="e">
        <f>IF('Indicator Date hidden'!T108="x","x",S$2-'Indicator Date hidden'!T108)</f>
        <v>#REF!</v>
      </c>
      <c r="T107" s="140" t="e">
        <f>IF('Indicator Date hidden'!U108="x","x",T$2-'Indicator Date hidden'!U108)</f>
        <v>#REF!</v>
      </c>
      <c r="U107" s="140" t="e">
        <f>IF('Indicator Date hidden'!V108="x","x",U$2-'Indicator Date hidden'!V108)</f>
        <v>#REF!</v>
      </c>
      <c r="V107" s="140" t="e">
        <f>IF('Indicator Date hidden'!W108="x","x",V$2-'Indicator Date hidden'!W108)</f>
        <v>#REF!</v>
      </c>
      <c r="W107" s="140" t="e">
        <f>IF('Indicator Date hidden'!X108="x","x",W$2-'Indicator Date hidden'!X108)</f>
        <v>#REF!</v>
      </c>
      <c r="X107" s="140" t="e">
        <f>IF('Indicator Date hidden'!Y108="x","x",X$2-'Indicator Date hidden'!Y108)</f>
        <v>#REF!</v>
      </c>
      <c r="Y107" s="140" t="e">
        <f>IF('Indicator Date hidden'!Z108="x","x",Y$2-'Indicator Date hidden'!Z108)</f>
        <v>#REF!</v>
      </c>
      <c r="Z107" s="140" t="e">
        <f>IF('Indicator Date hidden'!AA108="x","x",Z$2-'Indicator Date hidden'!AA108)</f>
        <v>#REF!</v>
      </c>
      <c r="AA107" s="140" t="e">
        <f>IF('Indicator Date hidden'!AB108="x","x",AA$2-'Indicator Date hidden'!AB108)</f>
        <v>#REF!</v>
      </c>
      <c r="AB107" s="140" t="e">
        <f>IF('Indicator Date hidden'!AC108="x","x",AB$2-'Indicator Date hidden'!AC108)</f>
        <v>#REF!</v>
      </c>
      <c r="AC107" s="140" t="e">
        <f>IF('Indicator Date hidden'!AD108="x","x",AC$2-'Indicator Date hidden'!AD108)</f>
        <v>#REF!</v>
      </c>
      <c r="AD107" s="140" t="e">
        <f>IF('Indicator Date hidden'!AE108="x","x",AD$2-'Indicator Date hidden'!AE108)</f>
        <v>#REF!</v>
      </c>
      <c r="AE107" s="140" t="e">
        <f>IF('Indicator Date hidden'!AF108="x","x",AE$2-'Indicator Date hidden'!AF108)</f>
        <v>#REF!</v>
      </c>
      <c r="AF107" s="140" t="e">
        <f>IF('Indicator Date hidden'!AG108="x","x",AF$2-'Indicator Date hidden'!AG108)</f>
        <v>#REF!</v>
      </c>
      <c r="AG107" s="140" t="e">
        <f>IF('Indicator Date hidden'!AH108="x","x",AG$2-'Indicator Date hidden'!AH108)</f>
        <v>#REF!</v>
      </c>
      <c r="AH107" s="140" t="e">
        <f>IF('Indicator Date hidden'!AI108="x","x",AH$2-'Indicator Date hidden'!AI108)</f>
        <v>#REF!</v>
      </c>
      <c r="AI107" s="140" t="e">
        <f>IF('Indicator Date hidden'!AJ108="x","x",AI$2-'Indicator Date hidden'!AJ108)</f>
        <v>#REF!</v>
      </c>
      <c r="AJ107" s="140" t="e">
        <f>IF('Indicator Date hidden'!AK108="x","x",AJ$2-'Indicator Date hidden'!AK108)</f>
        <v>#REF!</v>
      </c>
      <c r="AK107" s="140" t="e">
        <f>IF('Indicator Date hidden'!AL108="x","x",AK$2-'Indicator Date hidden'!AL108)</f>
        <v>#REF!</v>
      </c>
      <c r="AL107" s="140" t="e">
        <f>IF('Indicator Date hidden'!AM108="x","x",AL$2-'Indicator Date hidden'!AM108)</f>
        <v>#REF!</v>
      </c>
      <c r="AM107" s="140" t="e">
        <f>IF('Indicator Date hidden'!AN108="x","x",AM$2-'Indicator Date hidden'!AN108)</f>
        <v>#REF!</v>
      </c>
      <c r="AN107" s="140" t="e">
        <f>IF('Indicator Date hidden'!AO108="x","x",AN$2-'Indicator Date hidden'!AO108)</f>
        <v>#REF!</v>
      </c>
      <c r="AO107" s="140" t="e">
        <f>IF('Indicator Date hidden'!AP108="x","x",AO$2-'Indicator Date hidden'!AP108)</f>
        <v>#REF!</v>
      </c>
      <c r="AP107" s="140" t="e">
        <f>IF('Indicator Date hidden'!AQ108="x","x",AP$2-'Indicator Date hidden'!AQ108)</f>
        <v>#REF!</v>
      </c>
      <c r="AQ107" s="140" t="e">
        <f>IF('Indicator Date hidden'!AR108="x","x",AQ$2-'Indicator Date hidden'!AR108)</f>
        <v>#REF!</v>
      </c>
      <c r="AR107" s="140" t="e">
        <f>IF('Indicator Date hidden'!AS108="x","x",AR$2-'Indicator Date hidden'!AS108)</f>
        <v>#REF!</v>
      </c>
      <c r="AS107" s="140" t="e">
        <f>IF('Indicator Date hidden'!AT108="x","x",AS$2-'Indicator Date hidden'!AT108)</f>
        <v>#REF!</v>
      </c>
      <c r="AT107" s="140" t="e">
        <f>IF('Indicator Date hidden'!AU108="x","x",AT$2-'Indicator Date hidden'!AU108)</f>
        <v>#REF!</v>
      </c>
      <c r="AU107" s="140" t="e">
        <f>IF('Indicator Date hidden'!AV108="x","x",AU$2-'Indicator Date hidden'!AV108)</f>
        <v>#REF!</v>
      </c>
      <c r="AV107" s="140" t="e">
        <f>IF('Indicator Date hidden'!AW108="x","x",AV$2-'Indicator Date hidden'!AW108)</f>
        <v>#REF!</v>
      </c>
      <c r="AW107" s="140" t="e">
        <f>IF('Indicator Date hidden'!AX108="x","x",AW$2-'Indicator Date hidden'!AX108)</f>
        <v>#REF!</v>
      </c>
      <c r="AX107" s="140" t="e">
        <f>IF('Indicator Date hidden'!AY108="x","x",AX$2-'Indicator Date hidden'!AY108)</f>
        <v>#REF!</v>
      </c>
      <c r="AY107" s="140" t="e">
        <f>IF('Indicator Date hidden'!AZ108="x","x",AY$2-'Indicator Date hidden'!AZ108)</f>
        <v>#REF!</v>
      </c>
      <c r="AZ107" s="140" t="e">
        <f>IF('Indicator Date hidden'!BA108="x","x",AZ$2-'Indicator Date hidden'!BA108)</f>
        <v>#REF!</v>
      </c>
      <c r="BA107" s="140" t="e">
        <f>IF('Indicator Date hidden'!BB108="x","x",BA$2-'Indicator Date hidden'!BB108)</f>
        <v>#REF!</v>
      </c>
      <c r="BB107" s="140" t="e">
        <f>IF('Indicator Date hidden'!BC108="x","x",BB$2-'Indicator Date hidden'!BC108)</f>
        <v>#REF!</v>
      </c>
      <c r="BC107" s="140" t="e">
        <f>IF('Indicator Date hidden'!BD108="x","x",BC$2-'Indicator Date hidden'!BD108)</f>
        <v>#REF!</v>
      </c>
      <c r="BD107" s="140" t="e">
        <f>IF('Indicator Date hidden'!BE108="x","x",BD$2-'Indicator Date hidden'!BE108)</f>
        <v>#REF!</v>
      </c>
      <c r="BE107" s="140" t="e">
        <f>IF('Indicator Date hidden'!BF108="x","x",BE$2-'Indicator Date hidden'!BF108)</f>
        <v>#REF!</v>
      </c>
      <c r="BF107" s="140" t="e">
        <f>IF('Indicator Date hidden'!BG108="x","x",BF$2-'Indicator Date hidden'!BG108)</f>
        <v>#REF!</v>
      </c>
      <c r="BG107" s="140" t="e">
        <f>IF('Indicator Date hidden'!BH108="x","x",BG$2-'Indicator Date hidden'!BH108)</f>
        <v>#REF!</v>
      </c>
      <c r="BH107" s="140" t="e">
        <f>IF('Indicator Date hidden'!BI108="x","x",BH$2-'Indicator Date hidden'!BI108)</f>
        <v>#REF!</v>
      </c>
      <c r="BI107" s="140" t="e">
        <f>IF('Indicator Date hidden'!BJ108="x","x",BI$2-'Indicator Date hidden'!BJ108)</f>
        <v>#REF!</v>
      </c>
      <c r="BJ107" s="140" t="e">
        <f>IF('Indicator Date hidden'!BK108="x","x",BJ$2-'Indicator Date hidden'!BK108)</f>
        <v>#REF!</v>
      </c>
      <c r="BK107" s="140" t="e">
        <f>IF('Indicator Date hidden'!BL108="x","x",BK$2-'Indicator Date hidden'!BL108)</f>
        <v>#REF!</v>
      </c>
      <c r="BL107" s="140" t="e">
        <f>IF('Indicator Date hidden'!BM108="x","x",BL$2-'Indicator Date hidden'!BM108)</f>
        <v>#REF!</v>
      </c>
      <c r="BM107" s="140" t="e">
        <f>IF('Indicator Date hidden'!BN108="x","x",BM$2-'Indicator Date hidden'!BN108)</f>
        <v>#REF!</v>
      </c>
      <c r="BN107" s="140" t="e">
        <f>IF('Indicator Date hidden'!BO108="x","x",BN$2-'Indicator Date hidden'!BO108)</f>
        <v>#REF!</v>
      </c>
      <c r="BO107" s="140" t="e">
        <f>IF('Indicator Date hidden'!BP108="x","x",BO$2-'Indicator Date hidden'!BP108)</f>
        <v>#REF!</v>
      </c>
      <c r="BP107" s="140" t="e">
        <f>IF('Indicator Date hidden'!BQ108="x","x",BP$2-'Indicator Date hidden'!BQ108)</f>
        <v>#REF!</v>
      </c>
      <c r="BQ107" s="140" t="e">
        <f>IF('Indicator Date hidden'!BR108="x","x",BQ$2-'Indicator Date hidden'!BR108)</f>
        <v>#REF!</v>
      </c>
      <c r="BR107" s="140" t="e">
        <f>IF('Indicator Date hidden'!BS108="x","x",BR$2-'Indicator Date hidden'!BS108)</f>
        <v>#REF!</v>
      </c>
      <c r="BS107" s="140" t="e">
        <f>IF('Indicator Date hidden'!BT108="x","x",BS$2-'Indicator Date hidden'!BT108)</f>
        <v>#REF!</v>
      </c>
      <c r="BT107" s="140" t="e">
        <f>IF('Indicator Date hidden'!BU108="x","x",BT$2-'Indicator Date hidden'!BU108)</f>
        <v>#REF!</v>
      </c>
      <c r="BU107" s="140" t="e">
        <f>IF('Indicator Date hidden'!BV108="x","x",BU$2-'Indicator Date hidden'!BV108)</f>
        <v>#REF!</v>
      </c>
      <c r="BV107" s="140" t="e">
        <f>IF('Indicator Date hidden'!BW108="x","x",BV$2-'Indicator Date hidden'!BW108)</f>
        <v>#REF!</v>
      </c>
      <c r="BW107" s="140" t="e">
        <f>IF('Indicator Date hidden'!BX108="x","x",BW$2-'Indicator Date hidden'!BX108)</f>
        <v>#REF!</v>
      </c>
      <c r="BX107" s="140" t="e">
        <f>IF('Indicator Date hidden'!BY108="x","x",BX$2-'Indicator Date hidden'!BY108)</f>
        <v>#REF!</v>
      </c>
      <c r="BY107" s="5" t="e">
        <f t="shared" si="15"/>
        <v>#REF!</v>
      </c>
      <c r="BZ107" s="141" t="e">
        <f t="shared" si="16"/>
        <v>#REF!</v>
      </c>
      <c r="CA107" s="5">
        <f t="shared" si="17"/>
        <v>0</v>
      </c>
      <c r="CB107" s="141" t="e">
        <f t="shared" si="18"/>
        <v>#REF!</v>
      </c>
      <c r="CC107" s="144" t="e">
        <f t="shared" si="19"/>
        <v>#REF!</v>
      </c>
    </row>
    <row r="108" spans="1:81" x14ac:dyDescent="0.3">
      <c r="A108" t="s">
        <v>196</v>
      </c>
      <c r="B108" s="140" t="e">
        <f>IF('Indicator Date hidden'!C109="x","x",B$2-'Indicator Date hidden'!C109)</f>
        <v>#REF!</v>
      </c>
      <c r="C108" s="140" t="e">
        <f>IF('Indicator Date hidden'!D109="x","x",C$2-'Indicator Date hidden'!D109)</f>
        <v>#REF!</v>
      </c>
      <c r="D108" s="140" t="e">
        <f>IF('Indicator Date hidden'!E109="x","x",D$2-'Indicator Date hidden'!E109)</f>
        <v>#REF!</v>
      </c>
      <c r="E108" s="140" t="e">
        <f>IF('Indicator Date hidden'!F109="x","x",E$2-'Indicator Date hidden'!F109)</f>
        <v>#REF!</v>
      </c>
      <c r="F108" s="140" t="e">
        <f>IF('Indicator Date hidden'!G109="x","x",F$2-'Indicator Date hidden'!G109)</f>
        <v>#REF!</v>
      </c>
      <c r="G108" s="140" t="e">
        <f>IF('Indicator Date hidden'!H109="x","x",G$2-'Indicator Date hidden'!H109)</f>
        <v>#REF!</v>
      </c>
      <c r="H108" s="140" t="e">
        <f>IF('Indicator Date hidden'!I109="x","x",H$2-'Indicator Date hidden'!I109)</f>
        <v>#REF!</v>
      </c>
      <c r="I108" s="140" t="e">
        <f>IF('Indicator Date hidden'!J109="x","x",I$2-'Indicator Date hidden'!J109)</f>
        <v>#REF!</v>
      </c>
      <c r="J108" s="140" t="e">
        <f>IF('Indicator Date hidden'!K109="x","x",J$2-'Indicator Date hidden'!K109)</f>
        <v>#REF!</v>
      </c>
      <c r="K108" s="140" t="e">
        <f>IF('Indicator Date hidden'!L109="x","x",K$2-'Indicator Date hidden'!L109)</f>
        <v>#REF!</v>
      </c>
      <c r="L108" s="140" t="e">
        <f>IF('Indicator Date hidden'!M109="x","x",L$2-'Indicator Date hidden'!M109)</f>
        <v>#REF!</v>
      </c>
      <c r="M108" s="140" t="e">
        <f>IF('Indicator Date hidden'!N109="x","x",M$2-'Indicator Date hidden'!N109)</f>
        <v>#REF!</v>
      </c>
      <c r="N108" s="140" t="e">
        <f>IF('Indicator Date hidden'!O109="x","x",N$2-'Indicator Date hidden'!O109)</f>
        <v>#REF!</v>
      </c>
      <c r="O108" s="140" t="e">
        <f>IF('Indicator Date hidden'!P109="x","x",O$2-'Indicator Date hidden'!P109)</f>
        <v>#REF!</v>
      </c>
      <c r="P108" s="140" t="e">
        <f>IF('Indicator Date hidden'!Q109="x","x",P$2-'Indicator Date hidden'!Q109)</f>
        <v>#REF!</v>
      </c>
      <c r="Q108" s="140" t="e">
        <f>IF('Indicator Date hidden'!R109="x","x",Q$2-'Indicator Date hidden'!R109)</f>
        <v>#REF!</v>
      </c>
      <c r="R108" s="140" t="e">
        <f>IF('Indicator Date hidden'!S109="x","x",R$2-'Indicator Date hidden'!S109)</f>
        <v>#REF!</v>
      </c>
      <c r="S108" s="140" t="e">
        <f>IF('Indicator Date hidden'!T109="x","x",S$2-'Indicator Date hidden'!T109)</f>
        <v>#REF!</v>
      </c>
      <c r="T108" s="140" t="e">
        <f>IF('Indicator Date hidden'!U109="x","x",T$2-'Indicator Date hidden'!U109)</f>
        <v>#REF!</v>
      </c>
      <c r="U108" s="140" t="e">
        <f>IF('Indicator Date hidden'!V109="x","x",U$2-'Indicator Date hidden'!V109)</f>
        <v>#REF!</v>
      </c>
      <c r="V108" s="140" t="e">
        <f>IF('Indicator Date hidden'!W109="x","x",V$2-'Indicator Date hidden'!W109)</f>
        <v>#REF!</v>
      </c>
      <c r="W108" s="140" t="e">
        <f>IF('Indicator Date hidden'!X109="x","x",W$2-'Indicator Date hidden'!X109)</f>
        <v>#REF!</v>
      </c>
      <c r="X108" s="140" t="e">
        <f>IF('Indicator Date hidden'!Y109="x","x",X$2-'Indicator Date hidden'!Y109)</f>
        <v>#REF!</v>
      </c>
      <c r="Y108" s="140" t="e">
        <f>IF('Indicator Date hidden'!Z109="x","x",Y$2-'Indicator Date hidden'!Z109)</f>
        <v>#REF!</v>
      </c>
      <c r="Z108" s="140" t="e">
        <f>IF('Indicator Date hidden'!AA109="x","x",Z$2-'Indicator Date hidden'!AA109)</f>
        <v>#REF!</v>
      </c>
      <c r="AA108" s="140" t="e">
        <f>IF('Indicator Date hidden'!AB109="x","x",AA$2-'Indicator Date hidden'!AB109)</f>
        <v>#REF!</v>
      </c>
      <c r="AB108" s="140" t="e">
        <f>IF('Indicator Date hidden'!AC109="x","x",AB$2-'Indicator Date hidden'!AC109)</f>
        <v>#REF!</v>
      </c>
      <c r="AC108" s="140" t="e">
        <f>IF('Indicator Date hidden'!AD109="x","x",AC$2-'Indicator Date hidden'!AD109)</f>
        <v>#REF!</v>
      </c>
      <c r="AD108" s="140" t="e">
        <f>IF('Indicator Date hidden'!AE109="x","x",AD$2-'Indicator Date hidden'!AE109)</f>
        <v>#REF!</v>
      </c>
      <c r="AE108" s="140" t="e">
        <f>IF('Indicator Date hidden'!AF109="x","x",AE$2-'Indicator Date hidden'!AF109)</f>
        <v>#REF!</v>
      </c>
      <c r="AF108" s="140" t="e">
        <f>IF('Indicator Date hidden'!AG109="x","x",AF$2-'Indicator Date hidden'!AG109)</f>
        <v>#REF!</v>
      </c>
      <c r="AG108" s="140" t="e">
        <f>IF('Indicator Date hidden'!AH109="x","x",AG$2-'Indicator Date hidden'!AH109)</f>
        <v>#REF!</v>
      </c>
      <c r="AH108" s="140" t="e">
        <f>IF('Indicator Date hidden'!AI109="x","x",AH$2-'Indicator Date hidden'!AI109)</f>
        <v>#REF!</v>
      </c>
      <c r="AI108" s="140" t="e">
        <f>IF('Indicator Date hidden'!AJ109="x","x",AI$2-'Indicator Date hidden'!AJ109)</f>
        <v>#REF!</v>
      </c>
      <c r="AJ108" s="140" t="e">
        <f>IF('Indicator Date hidden'!AK109="x","x",AJ$2-'Indicator Date hidden'!AK109)</f>
        <v>#REF!</v>
      </c>
      <c r="AK108" s="140" t="e">
        <f>IF('Indicator Date hidden'!AL109="x","x",AK$2-'Indicator Date hidden'!AL109)</f>
        <v>#REF!</v>
      </c>
      <c r="AL108" s="140" t="e">
        <f>IF('Indicator Date hidden'!AM109="x","x",AL$2-'Indicator Date hidden'!AM109)</f>
        <v>#REF!</v>
      </c>
      <c r="AM108" s="140" t="e">
        <f>IF('Indicator Date hidden'!AN109="x","x",AM$2-'Indicator Date hidden'!AN109)</f>
        <v>#REF!</v>
      </c>
      <c r="AN108" s="140" t="e">
        <f>IF('Indicator Date hidden'!AO109="x","x",AN$2-'Indicator Date hidden'!AO109)</f>
        <v>#REF!</v>
      </c>
      <c r="AO108" s="140" t="e">
        <f>IF('Indicator Date hidden'!AP109="x","x",AO$2-'Indicator Date hidden'!AP109)</f>
        <v>#REF!</v>
      </c>
      <c r="AP108" s="140" t="e">
        <f>IF('Indicator Date hidden'!AQ109="x","x",AP$2-'Indicator Date hidden'!AQ109)</f>
        <v>#REF!</v>
      </c>
      <c r="AQ108" s="140" t="e">
        <f>IF('Indicator Date hidden'!AR109="x","x",AQ$2-'Indicator Date hidden'!AR109)</f>
        <v>#REF!</v>
      </c>
      <c r="AR108" s="140" t="e">
        <f>IF('Indicator Date hidden'!AS109="x","x",AR$2-'Indicator Date hidden'!AS109)</f>
        <v>#REF!</v>
      </c>
      <c r="AS108" s="140" t="e">
        <f>IF('Indicator Date hidden'!AT109="x","x",AS$2-'Indicator Date hidden'!AT109)</f>
        <v>#REF!</v>
      </c>
      <c r="AT108" s="140" t="e">
        <f>IF('Indicator Date hidden'!AU109="x","x",AT$2-'Indicator Date hidden'!AU109)</f>
        <v>#REF!</v>
      </c>
      <c r="AU108" s="140" t="e">
        <f>IF('Indicator Date hidden'!AV109="x","x",AU$2-'Indicator Date hidden'!AV109)</f>
        <v>#REF!</v>
      </c>
      <c r="AV108" s="140" t="e">
        <f>IF('Indicator Date hidden'!AW109="x","x",AV$2-'Indicator Date hidden'!AW109)</f>
        <v>#REF!</v>
      </c>
      <c r="AW108" s="140" t="e">
        <f>IF('Indicator Date hidden'!AX109="x","x",AW$2-'Indicator Date hidden'!AX109)</f>
        <v>#REF!</v>
      </c>
      <c r="AX108" s="140" t="e">
        <f>IF('Indicator Date hidden'!AY109="x","x",AX$2-'Indicator Date hidden'!AY109)</f>
        <v>#REF!</v>
      </c>
      <c r="AY108" s="140" t="e">
        <f>IF('Indicator Date hidden'!AZ109="x","x",AY$2-'Indicator Date hidden'!AZ109)</f>
        <v>#REF!</v>
      </c>
      <c r="AZ108" s="140" t="e">
        <f>IF('Indicator Date hidden'!BA109="x","x",AZ$2-'Indicator Date hidden'!BA109)</f>
        <v>#REF!</v>
      </c>
      <c r="BA108" s="140" t="e">
        <f>IF('Indicator Date hidden'!BB109="x","x",BA$2-'Indicator Date hidden'!BB109)</f>
        <v>#REF!</v>
      </c>
      <c r="BB108" s="140" t="e">
        <f>IF('Indicator Date hidden'!BC109="x","x",BB$2-'Indicator Date hidden'!BC109)</f>
        <v>#REF!</v>
      </c>
      <c r="BC108" s="140" t="e">
        <f>IF('Indicator Date hidden'!BD109="x","x",BC$2-'Indicator Date hidden'!BD109)</f>
        <v>#REF!</v>
      </c>
      <c r="BD108" s="140" t="e">
        <f>IF('Indicator Date hidden'!BE109="x","x",BD$2-'Indicator Date hidden'!BE109)</f>
        <v>#REF!</v>
      </c>
      <c r="BE108" s="140" t="e">
        <f>IF('Indicator Date hidden'!BF109="x","x",BE$2-'Indicator Date hidden'!BF109)</f>
        <v>#REF!</v>
      </c>
      <c r="BF108" s="140" t="e">
        <f>IF('Indicator Date hidden'!BG109="x","x",BF$2-'Indicator Date hidden'!BG109)</f>
        <v>#REF!</v>
      </c>
      <c r="BG108" s="140" t="e">
        <f>IF('Indicator Date hidden'!BH109="x","x",BG$2-'Indicator Date hidden'!BH109)</f>
        <v>#REF!</v>
      </c>
      <c r="BH108" s="140" t="e">
        <f>IF('Indicator Date hidden'!BI109="x","x",BH$2-'Indicator Date hidden'!BI109)</f>
        <v>#REF!</v>
      </c>
      <c r="BI108" s="140" t="e">
        <f>IF('Indicator Date hidden'!BJ109="x","x",BI$2-'Indicator Date hidden'!BJ109)</f>
        <v>#REF!</v>
      </c>
      <c r="BJ108" s="140" t="e">
        <f>IF('Indicator Date hidden'!BK109="x","x",BJ$2-'Indicator Date hidden'!BK109)</f>
        <v>#REF!</v>
      </c>
      <c r="BK108" s="140" t="e">
        <f>IF('Indicator Date hidden'!BL109="x","x",BK$2-'Indicator Date hidden'!BL109)</f>
        <v>#REF!</v>
      </c>
      <c r="BL108" s="140" t="e">
        <f>IF('Indicator Date hidden'!BM109="x","x",BL$2-'Indicator Date hidden'!BM109)</f>
        <v>#REF!</v>
      </c>
      <c r="BM108" s="140" t="e">
        <f>IF('Indicator Date hidden'!BN109="x","x",BM$2-'Indicator Date hidden'!BN109)</f>
        <v>#REF!</v>
      </c>
      <c r="BN108" s="140" t="e">
        <f>IF('Indicator Date hidden'!BO109="x","x",BN$2-'Indicator Date hidden'!BO109)</f>
        <v>#REF!</v>
      </c>
      <c r="BO108" s="140" t="e">
        <f>IF('Indicator Date hidden'!BP109="x","x",BO$2-'Indicator Date hidden'!BP109)</f>
        <v>#REF!</v>
      </c>
      <c r="BP108" s="140" t="e">
        <f>IF('Indicator Date hidden'!BQ109="x","x",BP$2-'Indicator Date hidden'!BQ109)</f>
        <v>#REF!</v>
      </c>
      <c r="BQ108" s="140" t="e">
        <f>IF('Indicator Date hidden'!BR109="x","x",BQ$2-'Indicator Date hidden'!BR109)</f>
        <v>#REF!</v>
      </c>
      <c r="BR108" s="140" t="e">
        <f>IF('Indicator Date hidden'!BS109="x","x",BR$2-'Indicator Date hidden'!BS109)</f>
        <v>#REF!</v>
      </c>
      <c r="BS108" s="140" t="e">
        <f>IF('Indicator Date hidden'!BT109="x","x",BS$2-'Indicator Date hidden'!BT109)</f>
        <v>#REF!</v>
      </c>
      <c r="BT108" s="140" t="e">
        <f>IF('Indicator Date hidden'!BU109="x","x",BT$2-'Indicator Date hidden'!BU109)</f>
        <v>#REF!</v>
      </c>
      <c r="BU108" s="140" t="e">
        <f>IF('Indicator Date hidden'!BV109="x","x",BU$2-'Indicator Date hidden'!BV109)</f>
        <v>#REF!</v>
      </c>
      <c r="BV108" s="140" t="e">
        <f>IF('Indicator Date hidden'!BW109="x","x",BV$2-'Indicator Date hidden'!BW109)</f>
        <v>#REF!</v>
      </c>
      <c r="BW108" s="140" t="e">
        <f>IF('Indicator Date hidden'!BX109="x","x",BW$2-'Indicator Date hidden'!BX109)</f>
        <v>#REF!</v>
      </c>
      <c r="BX108" s="140" t="e">
        <f>IF('Indicator Date hidden'!BY109="x","x",BX$2-'Indicator Date hidden'!BY109)</f>
        <v>#REF!</v>
      </c>
      <c r="BY108" s="5" t="e">
        <f t="shared" si="15"/>
        <v>#REF!</v>
      </c>
      <c r="BZ108" s="141" t="e">
        <f t="shared" si="16"/>
        <v>#REF!</v>
      </c>
      <c r="CA108" s="5">
        <f t="shared" si="17"/>
        <v>0</v>
      </c>
      <c r="CB108" s="141" t="e">
        <f t="shared" si="18"/>
        <v>#REF!</v>
      </c>
      <c r="CC108" s="144" t="e">
        <f t="shared" si="19"/>
        <v>#REF!</v>
      </c>
    </row>
    <row r="109" spans="1:81" x14ac:dyDescent="0.3">
      <c r="A109" t="s">
        <v>198</v>
      </c>
      <c r="B109" s="140" t="e">
        <f>IF('Indicator Date hidden'!C110="x","x",B$2-'Indicator Date hidden'!C110)</f>
        <v>#REF!</v>
      </c>
      <c r="C109" s="140" t="e">
        <f>IF('Indicator Date hidden'!D110="x","x",C$2-'Indicator Date hidden'!D110)</f>
        <v>#REF!</v>
      </c>
      <c r="D109" s="140" t="e">
        <f>IF('Indicator Date hidden'!E110="x","x",D$2-'Indicator Date hidden'!E110)</f>
        <v>#REF!</v>
      </c>
      <c r="E109" s="140" t="e">
        <f>IF('Indicator Date hidden'!F110="x","x",E$2-'Indicator Date hidden'!F110)</f>
        <v>#REF!</v>
      </c>
      <c r="F109" s="140" t="e">
        <f>IF('Indicator Date hidden'!G110="x","x",F$2-'Indicator Date hidden'!G110)</f>
        <v>#REF!</v>
      </c>
      <c r="G109" s="140" t="e">
        <f>IF('Indicator Date hidden'!H110="x","x",G$2-'Indicator Date hidden'!H110)</f>
        <v>#REF!</v>
      </c>
      <c r="H109" s="140" t="e">
        <f>IF('Indicator Date hidden'!I110="x","x",H$2-'Indicator Date hidden'!I110)</f>
        <v>#REF!</v>
      </c>
      <c r="I109" s="140" t="e">
        <f>IF('Indicator Date hidden'!J110="x","x",I$2-'Indicator Date hidden'!J110)</f>
        <v>#REF!</v>
      </c>
      <c r="J109" s="140" t="e">
        <f>IF('Indicator Date hidden'!K110="x","x",J$2-'Indicator Date hidden'!K110)</f>
        <v>#REF!</v>
      </c>
      <c r="K109" s="140" t="e">
        <f>IF('Indicator Date hidden'!L110="x","x",K$2-'Indicator Date hidden'!L110)</f>
        <v>#REF!</v>
      </c>
      <c r="L109" s="140" t="e">
        <f>IF('Indicator Date hidden'!M110="x","x",L$2-'Indicator Date hidden'!M110)</f>
        <v>#REF!</v>
      </c>
      <c r="M109" s="140" t="e">
        <f>IF('Indicator Date hidden'!N110="x","x",M$2-'Indicator Date hidden'!N110)</f>
        <v>#REF!</v>
      </c>
      <c r="N109" s="140" t="e">
        <f>IF('Indicator Date hidden'!O110="x","x",N$2-'Indicator Date hidden'!O110)</f>
        <v>#REF!</v>
      </c>
      <c r="O109" s="140" t="e">
        <f>IF('Indicator Date hidden'!P110="x","x",O$2-'Indicator Date hidden'!P110)</f>
        <v>#REF!</v>
      </c>
      <c r="P109" s="140" t="e">
        <f>IF('Indicator Date hidden'!Q110="x","x",P$2-'Indicator Date hidden'!Q110)</f>
        <v>#REF!</v>
      </c>
      <c r="Q109" s="140" t="e">
        <f>IF('Indicator Date hidden'!R110="x","x",Q$2-'Indicator Date hidden'!R110)</f>
        <v>#REF!</v>
      </c>
      <c r="R109" s="140" t="e">
        <f>IF('Indicator Date hidden'!S110="x","x",R$2-'Indicator Date hidden'!S110)</f>
        <v>#REF!</v>
      </c>
      <c r="S109" s="140" t="e">
        <f>IF('Indicator Date hidden'!T110="x","x",S$2-'Indicator Date hidden'!T110)</f>
        <v>#REF!</v>
      </c>
      <c r="T109" s="140" t="e">
        <f>IF('Indicator Date hidden'!U110="x","x",T$2-'Indicator Date hidden'!U110)</f>
        <v>#REF!</v>
      </c>
      <c r="U109" s="140" t="e">
        <f>IF('Indicator Date hidden'!V110="x","x",U$2-'Indicator Date hidden'!V110)</f>
        <v>#REF!</v>
      </c>
      <c r="V109" s="140" t="e">
        <f>IF('Indicator Date hidden'!W110="x","x",V$2-'Indicator Date hidden'!W110)</f>
        <v>#REF!</v>
      </c>
      <c r="W109" s="140" t="e">
        <f>IF('Indicator Date hidden'!X110="x","x",W$2-'Indicator Date hidden'!X110)</f>
        <v>#REF!</v>
      </c>
      <c r="X109" s="140" t="e">
        <f>IF('Indicator Date hidden'!Y110="x","x",X$2-'Indicator Date hidden'!Y110)</f>
        <v>#REF!</v>
      </c>
      <c r="Y109" s="140" t="e">
        <f>IF('Indicator Date hidden'!Z110="x","x",Y$2-'Indicator Date hidden'!Z110)</f>
        <v>#REF!</v>
      </c>
      <c r="Z109" s="140" t="e">
        <f>IF('Indicator Date hidden'!AA110="x","x",Z$2-'Indicator Date hidden'!AA110)</f>
        <v>#REF!</v>
      </c>
      <c r="AA109" s="140" t="e">
        <f>IF('Indicator Date hidden'!AB110="x","x",AA$2-'Indicator Date hidden'!AB110)</f>
        <v>#REF!</v>
      </c>
      <c r="AB109" s="140" t="e">
        <f>IF('Indicator Date hidden'!AC110="x","x",AB$2-'Indicator Date hidden'!AC110)</f>
        <v>#REF!</v>
      </c>
      <c r="AC109" s="140" t="e">
        <f>IF('Indicator Date hidden'!AD110="x","x",AC$2-'Indicator Date hidden'!AD110)</f>
        <v>#REF!</v>
      </c>
      <c r="AD109" s="140" t="e">
        <f>IF('Indicator Date hidden'!AE110="x","x",AD$2-'Indicator Date hidden'!AE110)</f>
        <v>#REF!</v>
      </c>
      <c r="AE109" s="140" t="e">
        <f>IF('Indicator Date hidden'!AF110="x","x",AE$2-'Indicator Date hidden'!AF110)</f>
        <v>#REF!</v>
      </c>
      <c r="AF109" s="140" t="e">
        <f>IF('Indicator Date hidden'!AG110="x","x",AF$2-'Indicator Date hidden'!AG110)</f>
        <v>#REF!</v>
      </c>
      <c r="AG109" s="140" t="e">
        <f>IF('Indicator Date hidden'!AH110="x","x",AG$2-'Indicator Date hidden'!AH110)</f>
        <v>#REF!</v>
      </c>
      <c r="AH109" s="140" t="e">
        <f>IF('Indicator Date hidden'!AI110="x","x",AH$2-'Indicator Date hidden'!AI110)</f>
        <v>#REF!</v>
      </c>
      <c r="AI109" s="140" t="e">
        <f>IF('Indicator Date hidden'!AJ110="x","x",AI$2-'Indicator Date hidden'!AJ110)</f>
        <v>#REF!</v>
      </c>
      <c r="AJ109" s="140" t="e">
        <f>IF('Indicator Date hidden'!AK110="x","x",AJ$2-'Indicator Date hidden'!AK110)</f>
        <v>#REF!</v>
      </c>
      <c r="AK109" s="140" t="e">
        <f>IF('Indicator Date hidden'!AL110="x","x",AK$2-'Indicator Date hidden'!AL110)</f>
        <v>#REF!</v>
      </c>
      <c r="AL109" s="140" t="e">
        <f>IF('Indicator Date hidden'!AM110="x","x",AL$2-'Indicator Date hidden'!AM110)</f>
        <v>#REF!</v>
      </c>
      <c r="AM109" s="140" t="e">
        <f>IF('Indicator Date hidden'!AN110="x","x",AM$2-'Indicator Date hidden'!AN110)</f>
        <v>#REF!</v>
      </c>
      <c r="AN109" s="140" t="e">
        <f>IF('Indicator Date hidden'!AO110="x","x",AN$2-'Indicator Date hidden'!AO110)</f>
        <v>#REF!</v>
      </c>
      <c r="AO109" s="140" t="e">
        <f>IF('Indicator Date hidden'!AP110="x","x",AO$2-'Indicator Date hidden'!AP110)</f>
        <v>#REF!</v>
      </c>
      <c r="AP109" s="140" t="e">
        <f>IF('Indicator Date hidden'!AQ110="x","x",AP$2-'Indicator Date hidden'!AQ110)</f>
        <v>#REF!</v>
      </c>
      <c r="AQ109" s="140" t="e">
        <f>IF('Indicator Date hidden'!AR110="x","x",AQ$2-'Indicator Date hidden'!AR110)</f>
        <v>#REF!</v>
      </c>
      <c r="AR109" s="140" t="e">
        <f>IF('Indicator Date hidden'!AS110="x","x",AR$2-'Indicator Date hidden'!AS110)</f>
        <v>#REF!</v>
      </c>
      <c r="AS109" s="140" t="e">
        <f>IF('Indicator Date hidden'!AT110="x","x",AS$2-'Indicator Date hidden'!AT110)</f>
        <v>#REF!</v>
      </c>
      <c r="AT109" s="140" t="e">
        <f>IF('Indicator Date hidden'!AU110="x","x",AT$2-'Indicator Date hidden'!AU110)</f>
        <v>#REF!</v>
      </c>
      <c r="AU109" s="140" t="e">
        <f>IF('Indicator Date hidden'!AV110="x","x",AU$2-'Indicator Date hidden'!AV110)</f>
        <v>#REF!</v>
      </c>
      <c r="AV109" s="140" t="e">
        <f>IF('Indicator Date hidden'!AW110="x","x",AV$2-'Indicator Date hidden'!AW110)</f>
        <v>#REF!</v>
      </c>
      <c r="AW109" s="140" t="e">
        <f>IF('Indicator Date hidden'!AX110="x","x",AW$2-'Indicator Date hidden'!AX110)</f>
        <v>#REF!</v>
      </c>
      <c r="AX109" s="140" t="e">
        <f>IF('Indicator Date hidden'!AY110="x","x",AX$2-'Indicator Date hidden'!AY110)</f>
        <v>#REF!</v>
      </c>
      <c r="AY109" s="140" t="e">
        <f>IF('Indicator Date hidden'!AZ110="x","x",AY$2-'Indicator Date hidden'!AZ110)</f>
        <v>#REF!</v>
      </c>
      <c r="AZ109" s="140" t="e">
        <f>IF('Indicator Date hidden'!BA110="x","x",AZ$2-'Indicator Date hidden'!BA110)</f>
        <v>#REF!</v>
      </c>
      <c r="BA109" s="140" t="e">
        <f>IF('Indicator Date hidden'!BB110="x","x",BA$2-'Indicator Date hidden'!BB110)</f>
        <v>#REF!</v>
      </c>
      <c r="BB109" s="140" t="e">
        <f>IF('Indicator Date hidden'!BC110="x","x",BB$2-'Indicator Date hidden'!BC110)</f>
        <v>#REF!</v>
      </c>
      <c r="BC109" s="140" t="e">
        <f>IF('Indicator Date hidden'!BD110="x","x",BC$2-'Indicator Date hidden'!BD110)</f>
        <v>#REF!</v>
      </c>
      <c r="BD109" s="140" t="e">
        <f>IF('Indicator Date hidden'!BE110="x","x",BD$2-'Indicator Date hidden'!BE110)</f>
        <v>#REF!</v>
      </c>
      <c r="BE109" s="140" t="e">
        <f>IF('Indicator Date hidden'!BF110="x","x",BE$2-'Indicator Date hidden'!BF110)</f>
        <v>#REF!</v>
      </c>
      <c r="BF109" s="140" t="e">
        <f>IF('Indicator Date hidden'!BG110="x","x",BF$2-'Indicator Date hidden'!BG110)</f>
        <v>#REF!</v>
      </c>
      <c r="BG109" s="140" t="e">
        <f>IF('Indicator Date hidden'!BH110="x","x",BG$2-'Indicator Date hidden'!BH110)</f>
        <v>#REF!</v>
      </c>
      <c r="BH109" s="140" t="e">
        <f>IF('Indicator Date hidden'!BI110="x","x",BH$2-'Indicator Date hidden'!BI110)</f>
        <v>#REF!</v>
      </c>
      <c r="BI109" s="140" t="e">
        <f>IF('Indicator Date hidden'!BJ110="x","x",BI$2-'Indicator Date hidden'!BJ110)</f>
        <v>#REF!</v>
      </c>
      <c r="BJ109" s="140" t="e">
        <f>IF('Indicator Date hidden'!BK110="x","x",BJ$2-'Indicator Date hidden'!BK110)</f>
        <v>#REF!</v>
      </c>
      <c r="BK109" s="140" t="e">
        <f>IF('Indicator Date hidden'!BL110="x","x",BK$2-'Indicator Date hidden'!BL110)</f>
        <v>#REF!</v>
      </c>
      <c r="BL109" s="140" t="e">
        <f>IF('Indicator Date hidden'!BM110="x","x",BL$2-'Indicator Date hidden'!BM110)</f>
        <v>#REF!</v>
      </c>
      <c r="BM109" s="140" t="e">
        <f>IF('Indicator Date hidden'!BN110="x","x",BM$2-'Indicator Date hidden'!BN110)</f>
        <v>#REF!</v>
      </c>
      <c r="BN109" s="140" t="e">
        <f>IF('Indicator Date hidden'!BO110="x","x",BN$2-'Indicator Date hidden'!BO110)</f>
        <v>#REF!</v>
      </c>
      <c r="BO109" s="140" t="e">
        <f>IF('Indicator Date hidden'!BP110="x","x",BO$2-'Indicator Date hidden'!BP110)</f>
        <v>#REF!</v>
      </c>
      <c r="BP109" s="140" t="e">
        <f>IF('Indicator Date hidden'!BQ110="x","x",BP$2-'Indicator Date hidden'!BQ110)</f>
        <v>#REF!</v>
      </c>
      <c r="BQ109" s="140" t="e">
        <f>IF('Indicator Date hidden'!BR110="x","x",BQ$2-'Indicator Date hidden'!BR110)</f>
        <v>#REF!</v>
      </c>
      <c r="BR109" s="140" t="e">
        <f>IF('Indicator Date hidden'!BS110="x","x",BR$2-'Indicator Date hidden'!BS110)</f>
        <v>#REF!</v>
      </c>
      <c r="BS109" s="140" t="e">
        <f>IF('Indicator Date hidden'!BT110="x","x",BS$2-'Indicator Date hidden'!BT110)</f>
        <v>#REF!</v>
      </c>
      <c r="BT109" s="140" t="e">
        <f>IF('Indicator Date hidden'!BU110="x","x",BT$2-'Indicator Date hidden'!BU110)</f>
        <v>#REF!</v>
      </c>
      <c r="BU109" s="140" t="e">
        <f>IF('Indicator Date hidden'!BV110="x","x",BU$2-'Indicator Date hidden'!BV110)</f>
        <v>#REF!</v>
      </c>
      <c r="BV109" s="140" t="e">
        <f>IF('Indicator Date hidden'!BW110="x","x",BV$2-'Indicator Date hidden'!BW110)</f>
        <v>#REF!</v>
      </c>
      <c r="BW109" s="140" t="e">
        <f>IF('Indicator Date hidden'!BX110="x","x",BW$2-'Indicator Date hidden'!BX110)</f>
        <v>#REF!</v>
      </c>
      <c r="BX109" s="140" t="e">
        <f>IF('Indicator Date hidden'!BY110="x","x",BX$2-'Indicator Date hidden'!BY110)</f>
        <v>#REF!</v>
      </c>
      <c r="BY109" s="5" t="e">
        <f t="shared" si="15"/>
        <v>#REF!</v>
      </c>
      <c r="BZ109" s="141" t="e">
        <f t="shared" si="16"/>
        <v>#REF!</v>
      </c>
      <c r="CA109" s="5">
        <f t="shared" si="17"/>
        <v>0</v>
      </c>
      <c r="CB109" s="141" t="e">
        <f t="shared" si="18"/>
        <v>#REF!</v>
      </c>
      <c r="CC109" s="144" t="e">
        <f t="shared" si="19"/>
        <v>#REF!</v>
      </c>
    </row>
    <row r="110" spans="1:81" x14ac:dyDescent="0.3">
      <c r="A110" t="s">
        <v>200</v>
      </c>
      <c r="B110" s="140" t="e">
        <f>IF('Indicator Date hidden'!C111="x","x",B$2-'Indicator Date hidden'!C111)</f>
        <v>#REF!</v>
      </c>
      <c r="C110" s="140" t="e">
        <f>IF('Indicator Date hidden'!D111="x","x",C$2-'Indicator Date hidden'!D111)</f>
        <v>#REF!</v>
      </c>
      <c r="D110" s="140" t="e">
        <f>IF('Indicator Date hidden'!E111="x","x",D$2-'Indicator Date hidden'!E111)</f>
        <v>#REF!</v>
      </c>
      <c r="E110" s="140" t="e">
        <f>IF('Indicator Date hidden'!F111="x","x",E$2-'Indicator Date hidden'!F111)</f>
        <v>#REF!</v>
      </c>
      <c r="F110" s="140" t="e">
        <f>IF('Indicator Date hidden'!G111="x","x",F$2-'Indicator Date hidden'!G111)</f>
        <v>#REF!</v>
      </c>
      <c r="G110" s="140" t="e">
        <f>IF('Indicator Date hidden'!H111="x","x",G$2-'Indicator Date hidden'!H111)</f>
        <v>#REF!</v>
      </c>
      <c r="H110" s="140" t="e">
        <f>IF('Indicator Date hidden'!I111="x","x",H$2-'Indicator Date hidden'!I111)</f>
        <v>#REF!</v>
      </c>
      <c r="I110" s="140" t="e">
        <f>IF('Indicator Date hidden'!J111="x","x",I$2-'Indicator Date hidden'!J111)</f>
        <v>#REF!</v>
      </c>
      <c r="J110" s="140" t="e">
        <f>IF('Indicator Date hidden'!K111="x","x",J$2-'Indicator Date hidden'!K111)</f>
        <v>#REF!</v>
      </c>
      <c r="K110" s="140" t="e">
        <f>IF('Indicator Date hidden'!L111="x","x",K$2-'Indicator Date hidden'!L111)</f>
        <v>#REF!</v>
      </c>
      <c r="L110" s="140" t="e">
        <f>IF('Indicator Date hidden'!M111="x","x",L$2-'Indicator Date hidden'!M111)</f>
        <v>#REF!</v>
      </c>
      <c r="M110" s="140" t="e">
        <f>IF('Indicator Date hidden'!N111="x","x",M$2-'Indicator Date hidden'!N111)</f>
        <v>#REF!</v>
      </c>
      <c r="N110" s="140" t="e">
        <f>IF('Indicator Date hidden'!O111="x","x",N$2-'Indicator Date hidden'!O111)</f>
        <v>#REF!</v>
      </c>
      <c r="O110" s="140" t="e">
        <f>IF('Indicator Date hidden'!P111="x","x",O$2-'Indicator Date hidden'!P111)</f>
        <v>#REF!</v>
      </c>
      <c r="P110" s="140" t="e">
        <f>IF('Indicator Date hidden'!Q111="x","x",P$2-'Indicator Date hidden'!Q111)</f>
        <v>#REF!</v>
      </c>
      <c r="Q110" s="140" t="e">
        <f>IF('Indicator Date hidden'!R111="x","x",Q$2-'Indicator Date hidden'!R111)</f>
        <v>#REF!</v>
      </c>
      <c r="R110" s="140" t="e">
        <f>IF('Indicator Date hidden'!S111="x","x",R$2-'Indicator Date hidden'!S111)</f>
        <v>#REF!</v>
      </c>
      <c r="S110" s="140" t="e">
        <f>IF('Indicator Date hidden'!T111="x","x",S$2-'Indicator Date hidden'!T111)</f>
        <v>#REF!</v>
      </c>
      <c r="T110" s="140" t="e">
        <f>IF('Indicator Date hidden'!U111="x","x",T$2-'Indicator Date hidden'!U111)</f>
        <v>#REF!</v>
      </c>
      <c r="U110" s="140" t="e">
        <f>IF('Indicator Date hidden'!V111="x","x",U$2-'Indicator Date hidden'!V111)</f>
        <v>#REF!</v>
      </c>
      <c r="V110" s="140" t="e">
        <f>IF('Indicator Date hidden'!W111="x","x",V$2-'Indicator Date hidden'!W111)</f>
        <v>#REF!</v>
      </c>
      <c r="W110" s="140" t="e">
        <f>IF('Indicator Date hidden'!X111="x","x",W$2-'Indicator Date hidden'!X111)</f>
        <v>#REF!</v>
      </c>
      <c r="X110" s="140" t="e">
        <f>IF('Indicator Date hidden'!Y111="x","x",X$2-'Indicator Date hidden'!Y111)</f>
        <v>#REF!</v>
      </c>
      <c r="Y110" s="140" t="e">
        <f>IF('Indicator Date hidden'!Z111="x","x",Y$2-'Indicator Date hidden'!Z111)</f>
        <v>#REF!</v>
      </c>
      <c r="Z110" s="140" t="e">
        <f>IF('Indicator Date hidden'!AA111="x","x",Z$2-'Indicator Date hidden'!AA111)</f>
        <v>#REF!</v>
      </c>
      <c r="AA110" s="140" t="e">
        <f>IF('Indicator Date hidden'!AB111="x","x",AA$2-'Indicator Date hidden'!AB111)</f>
        <v>#REF!</v>
      </c>
      <c r="AB110" s="140" t="e">
        <f>IF('Indicator Date hidden'!AC111="x","x",AB$2-'Indicator Date hidden'!AC111)</f>
        <v>#REF!</v>
      </c>
      <c r="AC110" s="140" t="e">
        <f>IF('Indicator Date hidden'!AD111="x","x",AC$2-'Indicator Date hidden'!AD111)</f>
        <v>#REF!</v>
      </c>
      <c r="AD110" s="140" t="e">
        <f>IF('Indicator Date hidden'!AE111="x","x",AD$2-'Indicator Date hidden'!AE111)</f>
        <v>#REF!</v>
      </c>
      <c r="AE110" s="140" t="e">
        <f>IF('Indicator Date hidden'!AF111="x","x",AE$2-'Indicator Date hidden'!AF111)</f>
        <v>#REF!</v>
      </c>
      <c r="AF110" s="140" t="e">
        <f>IF('Indicator Date hidden'!AG111="x","x",AF$2-'Indicator Date hidden'!AG111)</f>
        <v>#REF!</v>
      </c>
      <c r="AG110" s="140" t="e">
        <f>IF('Indicator Date hidden'!AH111="x","x",AG$2-'Indicator Date hidden'!AH111)</f>
        <v>#REF!</v>
      </c>
      <c r="AH110" s="140" t="e">
        <f>IF('Indicator Date hidden'!AI111="x","x",AH$2-'Indicator Date hidden'!AI111)</f>
        <v>#REF!</v>
      </c>
      <c r="AI110" s="140" t="e">
        <f>IF('Indicator Date hidden'!AJ111="x","x",AI$2-'Indicator Date hidden'!AJ111)</f>
        <v>#REF!</v>
      </c>
      <c r="AJ110" s="140" t="e">
        <f>IF('Indicator Date hidden'!AK111="x","x",AJ$2-'Indicator Date hidden'!AK111)</f>
        <v>#REF!</v>
      </c>
      <c r="AK110" s="140" t="e">
        <f>IF('Indicator Date hidden'!AL111="x","x",AK$2-'Indicator Date hidden'!AL111)</f>
        <v>#REF!</v>
      </c>
      <c r="AL110" s="140" t="e">
        <f>IF('Indicator Date hidden'!AM111="x","x",AL$2-'Indicator Date hidden'!AM111)</f>
        <v>#REF!</v>
      </c>
      <c r="AM110" s="140" t="e">
        <f>IF('Indicator Date hidden'!AN111="x","x",AM$2-'Indicator Date hidden'!AN111)</f>
        <v>#REF!</v>
      </c>
      <c r="AN110" s="140" t="e">
        <f>IF('Indicator Date hidden'!AO111="x","x",AN$2-'Indicator Date hidden'!AO111)</f>
        <v>#REF!</v>
      </c>
      <c r="AO110" s="140" t="e">
        <f>IF('Indicator Date hidden'!AP111="x","x",AO$2-'Indicator Date hidden'!AP111)</f>
        <v>#REF!</v>
      </c>
      <c r="AP110" s="140" t="e">
        <f>IF('Indicator Date hidden'!AQ111="x","x",AP$2-'Indicator Date hidden'!AQ111)</f>
        <v>#REF!</v>
      </c>
      <c r="AQ110" s="140" t="e">
        <f>IF('Indicator Date hidden'!AR111="x","x",AQ$2-'Indicator Date hidden'!AR111)</f>
        <v>#REF!</v>
      </c>
      <c r="AR110" s="140" t="e">
        <f>IF('Indicator Date hidden'!AS111="x","x",AR$2-'Indicator Date hidden'!AS111)</f>
        <v>#REF!</v>
      </c>
      <c r="AS110" s="140" t="e">
        <f>IF('Indicator Date hidden'!AT111="x","x",AS$2-'Indicator Date hidden'!AT111)</f>
        <v>#REF!</v>
      </c>
      <c r="AT110" s="140" t="e">
        <f>IF('Indicator Date hidden'!AU111="x","x",AT$2-'Indicator Date hidden'!AU111)</f>
        <v>#REF!</v>
      </c>
      <c r="AU110" s="140" t="e">
        <f>IF('Indicator Date hidden'!AV111="x","x",AU$2-'Indicator Date hidden'!AV111)</f>
        <v>#REF!</v>
      </c>
      <c r="AV110" s="140" t="e">
        <f>IF('Indicator Date hidden'!AW111="x","x",AV$2-'Indicator Date hidden'!AW111)</f>
        <v>#REF!</v>
      </c>
      <c r="AW110" s="140" t="e">
        <f>IF('Indicator Date hidden'!AX111="x","x",AW$2-'Indicator Date hidden'!AX111)</f>
        <v>#REF!</v>
      </c>
      <c r="AX110" s="140" t="e">
        <f>IF('Indicator Date hidden'!AY111="x","x",AX$2-'Indicator Date hidden'!AY111)</f>
        <v>#REF!</v>
      </c>
      <c r="AY110" s="140" t="e">
        <f>IF('Indicator Date hidden'!AZ111="x","x",AY$2-'Indicator Date hidden'!AZ111)</f>
        <v>#REF!</v>
      </c>
      <c r="AZ110" s="140" t="e">
        <f>IF('Indicator Date hidden'!BA111="x","x",AZ$2-'Indicator Date hidden'!BA111)</f>
        <v>#REF!</v>
      </c>
      <c r="BA110" s="140" t="e">
        <f>IF('Indicator Date hidden'!BB111="x","x",BA$2-'Indicator Date hidden'!BB111)</f>
        <v>#REF!</v>
      </c>
      <c r="BB110" s="140" t="e">
        <f>IF('Indicator Date hidden'!BC111="x","x",BB$2-'Indicator Date hidden'!BC111)</f>
        <v>#REF!</v>
      </c>
      <c r="BC110" s="140" t="e">
        <f>IF('Indicator Date hidden'!BD111="x","x",BC$2-'Indicator Date hidden'!BD111)</f>
        <v>#REF!</v>
      </c>
      <c r="BD110" s="140" t="e">
        <f>IF('Indicator Date hidden'!BE111="x","x",BD$2-'Indicator Date hidden'!BE111)</f>
        <v>#REF!</v>
      </c>
      <c r="BE110" s="140" t="e">
        <f>IF('Indicator Date hidden'!BF111="x","x",BE$2-'Indicator Date hidden'!BF111)</f>
        <v>#REF!</v>
      </c>
      <c r="BF110" s="140" t="e">
        <f>IF('Indicator Date hidden'!BG111="x","x",BF$2-'Indicator Date hidden'!BG111)</f>
        <v>#REF!</v>
      </c>
      <c r="BG110" s="140" t="e">
        <f>IF('Indicator Date hidden'!BH111="x","x",BG$2-'Indicator Date hidden'!BH111)</f>
        <v>#REF!</v>
      </c>
      <c r="BH110" s="140" t="e">
        <f>IF('Indicator Date hidden'!BI111="x","x",BH$2-'Indicator Date hidden'!BI111)</f>
        <v>#REF!</v>
      </c>
      <c r="BI110" s="140" t="e">
        <f>IF('Indicator Date hidden'!BJ111="x","x",BI$2-'Indicator Date hidden'!BJ111)</f>
        <v>#REF!</v>
      </c>
      <c r="BJ110" s="140" t="e">
        <f>IF('Indicator Date hidden'!BK111="x","x",BJ$2-'Indicator Date hidden'!BK111)</f>
        <v>#REF!</v>
      </c>
      <c r="BK110" s="140" t="e">
        <f>IF('Indicator Date hidden'!BL111="x","x",BK$2-'Indicator Date hidden'!BL111)</f>
        <v>#REF!</v>
      </c>
      <c r="BL110" s="140" t="e">
        <f>IF('Indicator Date hidden'!BM111="x","x",BL$2-'Indicator Date hidden'!BM111)</f>
        <v>#REF!</v>
      </c>
      <c r="BM110" s="140" t="e">
        <f>IF('Indicator Date hidden'!BN111="x","x",BM$2-'Indicator Date hidden'!BN111)</f>
        <v>#REF!</v>
      </c>
      <c r="BN110" s="140" t="e">
        <f>IF('Indicator Date hidden'!BO111="x","x",BN$2-'Indicator Date hidden'!BO111)</f>
        <v>#REF!</v>
      </c>
      <c r="BO110" s="140" t="e">
        <f>IF('Indicator Date hidden'!BP111="x","x",BO$2-'Indicator Date hidden'!BP111)</f>
        <v>#REF!</v>
      </c>
      <c r="BP110" s="140" t="e">
        <f>IF('Indicator Date hidden'!BQ111="x","x",BP$2-'Indicator Date hidden'!BQ111)</f>
        <v>#REF!</v>
      </c>
      <c r="BQ110" s="140" t="e">
        <f>IF('Indicator Date hidden'!BR111="x","x",BQ$2-'Indicator Date hidden'!BR111)</f>
        <v>#REF!</v>
      </c>
      <c r="BR110" s="140" t="e">
        <f>IF('Indicator Date hidden'!BS111="x","x",BR$2-'Indicator Date hidden'!BS111)</f>
        <v>#REF!</v>
      </c>
      <c r="BS110" s="140" t="e">
        <f>IF('Indicator Date hidden'!BT111="x","x",BS$2-'Indicator Date hidden'!BT111)</f>
        <v>#REF!</v>
      </c>
      <c r="BT110" s="140" t="e">
        <f>IF('Indicator Date hidden'!BU111="x","x",BT$2-'Indicator Date hidden'!BU111)</f>
        <v>#REF!</v>
      </c>
      <c r="BU110" s="140" t="e">
        <f>IF('Indicator Date hidden'!BV111="x","x",BU$2-'Indicator Date hidden'!BV111)</f>
        <v>#REF!</v>
      </c>
      <c r="BV110" s="140" t="e">
        <f>IF('Indicator Date hidden'!BW111="x","x",BV$2-'Indicator Date hidden'!BW111)</f>
        <v>#REF!</v>
      </c>
      <c r="BW110" s="140" t="e">
        <f>IF('Indicator Date hidden'!BX111="x","x",BW$2-'Indicator Date hidden'!BX111)</f>
        <v>#REF!</v>
      </c>
      <c r="BX110" s="140" t="e">
        <f>IF('Indicator Date hidden'!BY111="x","x",BX$2-'Indicator Date hidden'!BY111)</f>
        <v>#REF!</v>
      </c>
      <c r="BY110" s="5" t="e">
        <f t="shared" si="15"/>
        <v>#REF!</v>
      </c>
      <c r="BZ110" s="141" t="e">
        <f t="shared" si="16"/>
        <v>#REF!</v>
      </c>
      <c r="CA110" s="5">
        <f t="shared" si="17"/>
        <v>0</v>
      </c>
      <c r="CB110" s="141" t="e">
        <f t="shared" si="18"/>
        <v>#REF!</v>
      </c>
      <c r="CC110" s="144" t="e">
        <f t="shared" si="19"/>
        <v>#REF!</v>
      </c>
    </row>
    <row r="111" spans="1:81" x14ac:dyDescent="0.3">
      <c r="A111" t="s">
        <v>202</v>
      </c>
      <c r="B111" s="140" t="e">
        <f>IF('Indicator Date hidden'!C112="x","x",B$2-'Indicator Date hidden'!C112)</f>
        <v>#REF!</v>
      </c>
      <c r="C111" s="140" t="e">
        <f>IF('Indicator Date hidden'!D112="x","x",C$2-'Indicator Date hidden'!D112)</f>
        <v>#REF!</v>
      </c>
      <c r="D111" s="140" t="e">
        <f>IF('Indicator Date hidden'!E112="x","x",D$2-'Indicator Date hidden'!E112)</f>
        <v>#REF!</v>
      </c>
      <c r="E111" s="140" t="e">
        <f>IF('Indicator Date hidden'!F112="x","x",E$2-'Indicator Date hidden'!F112)</f>
        <v>#REF!</v>
      </c>
      <c r="F111" s="140" t="e">
        <f>IF('Indicator Date hidden'!G112="x","x",F$2-'Indicator Date hidden'!G112)</f>
        <v>#REF!</v>
      </c>
      <c r="G111" s="140" t="e">
        <f>IF('Indicator Date hidden'!H112="x","x",G$2-'Indicator Date hidden'!H112)</f>
        <v>#REF!</v>
      </c>
      <c r="H111" s="140" t="e">
        <f>IF('Indicator Date hidden'!I112="x","x",H$2-'Indicator Date hidden'!I112)</f>
        <v>#REF!</v>
      </c>
      <c r="I111" s="140" t="e">
        <f>IF('Indicator Date hidden'!J112="x","x",I$2-'Indicator Date hidden'!J112)</f>
        <v>#REF!</v>
      </c>
      <c r="J111" s="140" t="e">
        <f>IF('Indicator Date hidden'!K112="x","x",J$2-'Indicator Date hidden'!K112)</f>
        <v>#REF!</v>
      </c>
      <c r="K111" s="140" t="e">
        <f>IF('Indicator Date hidden'!L112="x","x",K$2-'Indicator Date hidden'!L112)</f>
        <v>#REF!</v>
      </c>
      <c r="L111" s="140" t="e">
        <f>IF('Indicator Date hidden'!M112="x","x",L$2-'Indicator Date hidden'!M112)</f>
        <v>#REF!</v>
      </c>
      <c r="M111" s="140" t="e">
        <f>IF('Indicator Date hidden'!N112="x","x",M$2-'Indicator Date hidden'!N112)</f>
        <v>#REF!</v>
      </c>
      <c r="N111" s="140" t="e">
        <f>IF('Indicator Date hidden'!O112="x","x",N$2-'Indicator Date hidden'!O112)</f>
        <v>#REF!</v>
      </c>
      <c r="O111" s="140" t="e">
        <f>IF('Indicator Date hidden'!P112="x","x",O$2-'Indicator Date hidden'!P112)</f>
        <v>#REF!</v>
      </c>
      <c r="P111" s="140" t="e">
        <f>IF('Indicator Date hidden'!Q112="x","x",P$2-'Indicator Date hidden'!Q112)</f>
        <v>#REF!</v>
      </c>
      <c r="Q111" s="140" t="e">
        <f>IF('Indicator Date hidden'!R112="x","x",Q$2-'Indicator Date hidden'!R112)</f>
        <v>#REF!</v>
      </c>
      <c r="R111" s="140" t="e">
        <f>IF('Indicator Date hidden'!S112="x","x",R$2-'Indicator Date hidden'!S112)</f>
        <v>#REF!</v>
      </c>
      <c r="S111" s="140" t="e">
        <f>IF('Indicator Date hidden'!T112="x","x",S$2-'Indicator Date hidden'!T112)</f>
        <v>#REF!</v>
      </c>
      <c r="T111" s="140" t="e">
        <f>IF('Indicator Date hidden'!U112="x","x",T$2-'Indicator Date hidden'!U112)</f>
        <v>#REF!</v>
      </c>
      <c r="U111" s="140" t="e">
        <f>IF('Indicator Date hidden'!V112="x","x",U$2-'Indicator Date hidden'!V112)</f>
        <v>#REF!</v>
      </c>
      <c r="V111" s="140" t="e">
        <f>IF('Indicator Date hidden'!W112="x","x",V$2-'Indicator Date hidden'!W112)</f>
        <v>#REF!</v>
      </c>
      <c r="W111" s="140" t="e">
        <f>IF('Indicator Date hidden'!X112="x","x",W$2-'Indicator Date hidden'!X112)</f>
        <v>#REF!</v>
      </c>
      <c r="X111" s="140" t="e">
        <f>IF('Indicator Date hidden'!Y112="x","x",X$2-'Indicator Date hidden'!Y112)</f>
        <v>#REF!</v>
      </c>
      <c r="Y111" s="140" t="e">
        <f>IF('Indicator Date hidden'!Z112="x","x",Y$2-'Indicator Date hidden'!Z112)</f>
        <v>#REF!</v>
      </c>
      <c r="Z111" s="140" t="e">
        <f>IF('Indicator Date hidden'!AA112="x","x",Z$2-'Indicator Date hidden'!AA112)</f>
        <v>#REF!</v>
      </c>
      <c r="AA111" s="140" t="e">
        <f>IF('Indicator Date hidden'!AB112="x","x",AA$2-'Indicator Date hidden'!AB112)</f>
        <v>#REF!</v>
      </c>
      <c r="AB111" s="140" t="e">
        <f>IF('Indicator Date hidden'!AC112="x","x",AB$2-'Indicator Date hidden'!AC112)</f>
        <v>#REF!</v>
      </c>
      <c r="AC111" s="140" t="e">
        <f>IF('Indicator Date hidden'!AD112="x","x",AC$2-'Indicator Date hidden'!AD112)</f>
        <v>#REF!</v>
      </c>
      <c r="AD111" s="140" t="e">
        <f>IF('Indicator Date hidden'!AE112="x","x",AD$2-'Indicator Date hidden'!AE112)</f>
        <v>#REF!</v>
      </c>
      <c r="AE111" s="140" t="e">
        <f>IF('Indicator Date hidden'!AF112="x","x",AE$2-'Indicator Date hidden'!AF112)</f>
        <v>#REF!</v>
      </c>
      <c r="AF111" s="140" t="e">
        <f>IF('Indicator Date hidden'!AG112="x","x",AF$2-'Indicator Date hidden'!AG112)</f>
        <v>#REF!</v>
      </c>
      <c r="AG111" s="140" t="e">
        <f>IF('Indicator Date hidden'!AH112="x","x",AG$2-'Indicator Date hidden'!AH112)</f>
        <v>#REF!</v>
      </c>
      <c r="AH111" s="140" t="e">
        <f>IF('Indicator Date hidden'!AI112="x","x",AH$2-'Indicator Date hidden'!AI112)</f>
        <v>#REF!</v>
      </c>
      <c r="AI111" s="140" t="e">
        <f>IF('Indicator Date hidden'!AJ112="x","x",AI$2-'Indicator Date hidden'!AJ112)</f>
        <v>#REF!</v>
      </c>
      <c r="AJ111" s="140" t="e">
        <f>IF('Indicator Date hidden'!AK112="x","x",AJ$2-'Indicator Date hidden'!AK112)</f>
        <v>#REF!</v>
      </c>
      <c r="AK111" s="140" t="e">
        <f>IF('Indicator Date hidden'!AL112="x","x",AK$2-'Indicator Date hidden'!AL112)</f>
        <v>#REF!</v>
      </c>
      <c r="AL111" s="140" t="e">
        <f>IF('Indicator Date hidden'!AM112="x","x",AL$2-'Indicator Date hidden'!AM112)</f>
        <v>#REF!</v>
      </c>
      <c r="AM111" s="140" t="e">
        <f>IF('Indicator Date hidden'!AN112="x","x",AM$2-'Indicator Date hidden'!AN112)</f>
        <v>#REF!</v>
      </c>
      <c r="AN111" s="140" t="e">
        <f>IF('Indicator Date hidden'!AO112="x","x",AN$2-'Indicator Date hidden'!AO112)</f>
        <v>#REF!</v>
      </c>
      <c r="AO111" s="140" t="e">
        <f>IF('Indicator Date hidden'!AP112="x","x",AO$2-'Indicator Date hidden'!AP112)</f>
        <v>#REF!</v>
      </c>
      <c r="AP111" s="140" t="e">
        <f>IF('Indicator Date hidden'!AQ112="x","x",AP$2-'Indicator Date hidden'!AQ112)</f>
        <v>#REF!</v>
      </c>
      <c r="AQ111" s="140" t="e">
        <f>IF('Indicator Date hidden'!AR112="x","x",AQ$2-'Indicator Date hidden'!AR112)</f>
        <v>#REF!</v>
      </c>
      <c r="AR111" s="140" t="e">
        <f>IF('Indicator Date hidden'!AS112="x","x",AR$2-'Indicator Date hidden'!AS112)</f>
        <v>#REF!</v>
      </c>
      <c r="AS111" s="140" t="e">
        <f>IF('Indicator Date hidden'!AT112="x","x",AS$2-'Indicator Date hidden'!AT112)</f>
        <v>#REF!</v>
      </c>
      <c r="AT111" s="140" t="e">
        <f>IF('Indicator Date hidden'!AU112="x","x",AT$2-'Indicator Date hidden'!AU112)</f>
        <v>#REF!</v>
      </c>
      <c r="AU111" s="140" t="e">
        <f>IF('Indicator Date hidden'!AV112="x","x",AU$2-'Indicator Date hidden'!AV112)</f>
        <v>#REF!</v>
      </c>
      <c r="AV111" s="140" t="e">
        <f>IF('Indicator Date hidden'!AW112="x","x",AV$2-'Indicator Date hidden'!AW112)</f>
        <v>#REF!</v>
      </c>
      <c r="AW111" s="140" t="e">
        <f>IF('Indicator Date hidden'!AX112="x","x",AW$2-'Indicator Date hidden'!AX112)</f>
        <v>#REF!</v>
      </c>
      <c r="AX111" s="140" t="e">
        <f>IF('Indicator Date hidden'!AY112="x","x",AX$2-'Indicator Date hidden'!AY112)</f>
        <v>#REF!</v>
      </c>
      <c r="AY111" s="140" t="e">
        <f>IF('Indicator Date hidden'!AZ112="x","x",AY$2-'Indicator Date hidden'!AZ112)</f>
        <v>#REF!</v>
      </c>
      <c r="AZ111" s="140" t="e">
        <f>IF('Indicator Date hidden'!BA112="x","x",AZ$2-'Indicator Date hidden'!BA112)</f>
        <v>#REF!</v>
      </c>
      <c r="BA111" s="140" t="e">
        <f>IF('Indicator Date hidden'!BB112="x","x",BA$2-'Indicator Date hidden'!BB112)</f>
        <v>#REF!</v>
      </c>
      <c r="BB111" s="140" t="e">
        <f>IF('Indicator Date hidden'!BC112="x","x",BB$2-'Indicator Date hidden'!BC112)</f>
        <v>#REF!</v>
      </c>
      <c r="BC111" s="140" t="e">
        <f>IF('Indicator Date hidden'!BD112="x","x",BC$2-'Indicator Date hidden'!BD112)</f>
        <v>#REF!</v>
      </c>
      <c r="BD111" s="140" t="e">
        <f>IF('Indicator Date hidden'!BE112="x","x",BD$2-'Indicator Date hidden'!BE112)</f>
        <v>#REF!</v>
      </c>
      <c r="BE111" s="140" t="e">
        <f>IF('Indicator Date hidden'!BF112="x","x",BE$2-'Indicator Date hidden'!BF112)</f>
        <v>#REF!</v>
      </c>
      <c r="BF111" s="140" t="e">
        <f>IF('Indicator Date hidden'!BG112="x","x",BF$2-'Indicator Date hidden'!BG112)</f>
        <v>#REF!</v>
      </c>
      <c r="BG111" s="140" t="e">
        <f>IF('Indicator Date hidden'!BH112="x","x",BG$2-'Indicator Date hidden'!BH112)</f>
        <v>#REF!</v>
      </c>
      <c r="BH111" s="140" t="e">
        <f>IF('Indicator Date hidden'!BI112="x","x",BH$2-'Indicator Date hidden'!BI112)</f>
        <v>#REF!</v>
      </c>
      <c r="BI111" s="140" t="e">
        <f>IF('Indicator Date hidden'!BJ112="x","x",BI$2-'Indicator Date hidden'!BJ112)</f>
        <v>#REF!</v>
      </c>
      <c r="BJ111" s="140" t="e">
        <f>IF('Indicator Date hidden'!BK112="x","x",BJ$2-'Indicator Date hidden'!BK112)</f>
        <v>#REF!</v>
      </c>
      <c r="BK111" s="140" t="e">
        <f>IF('Indicator Date hidden'!BL112="x","x",BK$2-'Indicator Date hidden'!BL112)</f>
        <v>#REF!</v>
      </c>
      <c r="BL111" s="140" t="e">
        <f>IF('Indicator Date hidden'!BM112="x","x",BL$2-'Indicator Date hidden'!BM112)</f>
        <v>#REF!</v>
      </c>
      <c r="BM111" s="140" t="e">
        <f>IF('Indicator Date hidden'!BN112="x","x",BM$2-'Indicator Date hidden'!BN112)</f>
        <v>#REF!</v>
      </c>
      <c r="BN111" s="140" t="e">
        <f>IF('Indicator Date hidden'!BO112="x","x",BN$2-'Indicator Date hidden'!BO112)</f>
        <v>#REF!</v>
      </c>
      <c r="BO111" s="140" t="e">
        <f>IF('Indicator Date hidden'!BP112="x","x",BO$2-'Indicator Date hidden'!BP112)</f>
        <v>#REF!</v>
      </c>
      <c r="BP111" s="140" t="e">
        <f>IF('Indicator Date hidden'!BQ112="x","x",BP$2-'Indicator Date hidden'!BQ112)</f>
        <v>#REF!</v>
      </c>
      <c r="BQ111" s="140" t="e">
        <f>IF('Indicator Date hidden'!BR112="x","x",BQ$2-'Indicator Date hidden'!BR112)</f>
        <v>#REF!</v>
      </c>
      <c r="BR111" s="140" t="e">
        <f>IF('Indicator Date hidden'!BS112="x","x",BR$2-'Indicator Date hidden'!BS112)</f>
        <v>#REF!</v>
      </c>
      <c r="BS111" s="140" t="e">
        <f>IF('Indicator Date hidden'!BT112="x","x",BS$2-'Indicator Date hidden'!BT112)</f>
        <v>#REF!</v>
      </c>
      <c r="BT111" s="140" t="e">
        <f>IF('Indicator Date hidden'!BU112="x","x",BT$2-'Indicator Date hidden'!BU112)</f>
        <v>#REF!</v>
      </c>
      <c r="BU111" s="140" t="e">
        <f>IF('Indicator Date hidden'!BV112="x","x",BU$2-'Indicator Date hidden'!BV112)</f>
        <v>#REF!</v>
      </c>
      <c r="BV111" s="140" t="e">
        <f>IF('Indicator Date hidden'!BW112="x","x",BV$2-'Indicator Date hidden'!BW112)</f>
        <v>#REF!</v>
      </c>
      <c r="BW111" s="140" t="e">
        <f>IF('Indicator Date hidden'!BX112="x","x",BW$2-'Indicator Date hidden'!BX112)</f>
        <v>#REF!</v>
      </c>
      <c r="BX111" s="140" t="e">
        <f>IF('Indicator Date hidden'!BY112="x","x",BX$2-'Indicator Date hidden'!BY112)</f>
        <v>#REF!</v>
      </c>
      <c r="BY111" s="5" t="e">
        <f t="shared" si="15"/>
        <v>#REF!</v>
      </c>
      <c r="BZ111" s="141" t="e">
        <f t="shared" si="16"/>
        <v>#REF!</v>
      </c>
      <c r="CA111" s="5">
        <f t="shared" si="17"/>
        <v>0</v>
      </c>
      <c r="CB111" s="141" t="e">
        <f t="shared" si="18"/>
        <v>#REF!</v>
      </c>
      <c r="CC111" s="144" t="e">
        <f t="shared" si="19"/>
        <v>#REF!</v>
      </c>
    </row>
    <row r="112" spans="1:81" x14ac:dyDescent="0.3">
      <c r="A112" t="s">
        <v>204</v>
      </c>
      <c r="B112" s="140" t="e">
        <f>IF('Indicator Date hidden'!C113="x","x",B$2-'Indicator Date hidden'!C113)</f>
        <v>#REF!</v>
      </c>
      <c r="C112" s="140" t="e">
        <f>IF('Indicator Date hidden'!D113="x","x",C$2-'Indicator Date hidden'!D113)</f>
        <v>#REF!</v>
      </c>
      <c r="D112" s="140" t="e">
        <f>IF('Indicator Date hidden'!E113="x","x",D$2-'Indicator Date hidden'!E113)</f>
        <v>#REF!</v>
      </c>
      <c r="E112" s="140" t="e">
        <f>IF('Indicator Date hidden'!F113="x","x",E$2-'Indicator Date hidden'!F113)</f>
        <v>#REF!</v>
      </c>
      <c r="F112" s="140" t="e">
        <f>IF('Indicator Date hidden'!G113="x","x",F$2-'Indicator Date hidden'!G113)</f>
        <v>#REF!</v>
      </c>
      <c r="G112" s="140" t="e">
        <f>IF('Indicator Date hidden'!H113="x","x",G$2-'Indicator Date hidden'!H113)</f>
        <v>#REF!</v>
      </c>
      <c r="H112" s="140" t="e">
        <f>IF('Indicator Date hidden'!I113="x","x",H$2-'Indicator Date hidden'!I113)</f>
        <v>#REF!</v>
      </c>
      <c r="I112" s="140" t="e">
        <f>IF('Indicator Date hidden'!J113="x","x",I$2-'Indicator Date hidden'!J113)</f>
        <v>#REF!</v>
      </c>
      <c r="J112" s="140" t="e">
        <f>IF('Indicator Date hidden'!K113="x","x",J$2-'Indicator Date hidden'!K113)</f>
        <v>#REF!</v>
      </c>
      <c r="K112" s="140" t="e">
        <f>IF('Indicator Date hidden'!L113="x","x",K$2-'Indicator Date hidden'!L113)</f>
        <v>#REF!</v>
      </c>
      <c r="L112" s="140" t="e">
        <f>IF('Indicator Date hidden'!M113="x","x",L$2-'Indicator Date hidden'!M113)</f>
        <v>#REF!</v>
      </c>
      <c r="M112" s="140" t="e">
        <f>IF('Indicator Date hidden'!N113="x","x",M$2-'Indicator Date hidden'!N113)</f>
        <v>#REF!</v>
      </c>
      <c r="N112" s="140" t="e">
        <f>IF('Indicator Date hidden'!O113="x","x",N$2-'Indicator Date hidden'!O113)</f>
        <v>#REF!</v>
      </c>
      <c r="O112" s="140" t="e">
        <f>IF('Indicator Date hidden'!P113="x","x",O$2-'Indicator Date hidden'!P113)</f>
        <v>#REF!</v>
      </c>
      <c r="P112" s="140" t="e">
        <f>IF('Indicator Date hidden'!Q113="x","x",P$2-'Indicator Date hidden'!Q113)</f>
        <v>#REF!</v>
      </c>
      <c r="Q112" s="140" t="e">
        <f>IF('Indicator Date hidden'!R113="x","x",Q$2-'Indicator Date hidden'!R113)</f>
        <v>#REF!</v>
      </c>
      <c r="R112" s="140" t="e">
        <f>IF('Indicator Date hidden'!S113="x","x",R$2-'Indicator Date hidden'!S113)</f>
        <v>#REF!</v>
      </c>
      <c r="S112" s="140" t="e">
        <f>IF('Indicator Date hidden'!T113="x","x",S$2-'Indicator Date hidden'!T113)</f>
        <v>#REF!</v>
      </c>
      <c r="T112" s="140" t="e">
        <f>IF('Indicator Date hidden'!U113="x","x",T$2-'Indicator Date hidden'!U113)</f>
        <v>#REF!</v>
      </c>
      <c r="U112" s="140" t="e">
        <f>IF('Indicator Date hidden'!V113="x","x",U$2-'Indicator Date hidden'!V113)</f>
        <v>#REF!</v>
      </c>
      <c r="V112" s="140" t="e">
        <f>IF('Indicator Date hidden'!W113="x","x",V$2-'Indicator Date hidden'!W113)</f>
        <v>#REF!</v>
      </c>
      <c r="W112" s="140" t="e">
        <f>IF('Indicator Date hidden'!X113="x","x",W$2-'Indicator Date hidden'!X113)</f>
        <v>#REF!</v>
      </c>
      <c r="X112" s="140" t="e">
        <f>IF('Indicator Date hidden'!Y113="x","x",X$2-'Indicator Date hidden'!Y113)</f>
        <v>#REF!</v>
      </c>
      <c r="Y112" s="140" t="e">
        <f>IF('Indicator Date hidden'!Z113="x","x",Y$2-'Indicator Date hidden'!Z113)</f>
        <v>#REF!</v>
      </c>
      <c r="Z112" s="140" t="e">
        <f>IF('Indicator Date hidden'!AA113="x","x",Z$2-'Indicator Date hidden'!AA113)</f>
        <v>#REF!</v>
      </c>
      <c r="AA112" s="140" t="e">
        <f>IF('Indicator Date hidden'!AB113="x","x",AA$2-'Indicator Date hidden'!AB113)</f>
        <v>#REF!</v>
      </c>
      <c r="AB112" s="140" t="e">
        <f>IF('Indicator Date hidden'!AC113="x","x",AB$2-'Indicator Date hidden'!AC113)</f>
        <v>#REF!</v>
      </c>
      <c r="AC112" s="140" t="e">
        <f>IF('Indicator Date hidden'!AD113="x","x",AC$2-'Indicator Date hidden'!AD113)</f>
        <v>#REF!</v>
      </c>
      <c r="AD112" s="140" t="e">
        <f>IF('Indicator Date hidden'!AE113="x","x",AD$2-'Indicator Date hidden'!AE113)</f>
        <v>#REF!</v>
      </c>
      <c r="AE112" s="140" t="e">
        <f>IF('Indicator Date hidden'!AF113="x","x",AE$2-'Indicator Date hidden'!AF113)</f>
        <v>#REF!</v>
      </c>
      <c r="AF112" s="140" t="e">
        <f>IF('Indicator Date hidden'!AG113="x","x",AF$2-'Indicator Date hidden'!AG113)</f>
        <v>#REF!</v>
      </c>
      <c r="AG112" s="140" t="e">
        <f>IF('Indicator Date hidden'!AH113="x","x",AG$2-'Indicator Date hidden'!AH113)</f>
        <v>#REF!</v>
      </c>
      <c r="AH112" s="140" t="e">
        <f>IF('Indicator Date hidden'!AI113="x","x",AH$2-'Indicator Date hidden'!AI113)</f>
        <v>#REF!</v>
      </c>
      <c r="AI112" s="140" t="e">
        <f>IF('Indicator Date hidden'!AJ113="x","x",AI$2-'Indicator Date hidden'!AJ113)</f>
        <v>#REF!</v>
      </c>
      <c r="AJ112" s="140" t="e">
        <f>IF('Indicator Date hidden'!AK113="x","x",AJ$2-'Indicator Date hidden'!AK113)</f>
        <v>#REF!</v>
      </c>
      <c r="AK112" s="140" t="e">
        <f>IF('Indicator Date hidden'!AL113="x","x",AK$2-'Indicator Date hidden'!AL113)</f>
        <v>#REF!</v>
      </c>
      <c r="AL112" s="140" t="e">
        <f>IF('Indicator Date hidden'!AM113="x","x",AL$2-'Indicator Date hidden'!AM113)</f>
        <v>#REF!</v>
      </c>
      <c r="AM112" s="140" t="e">
        <f>IF('Indicator Date hidden'!AN113="x","x",AM$2-'Indicator Date hidden'!AN113)</f>
        <v>#REF!</v>
      </c>
      <c r="AN112" s="140" t="e">
        <f>IF('Indicator Date hidden'!AO113="x","x",AN$2-'Indicator Date hidden'!AO113)</f>
        <v>#REF!</v>
      </c>
      <c r="AO112" s="140" t="e">
        <f>IF('Indicator Date hidden'!AP113="x","x",AO$2-'Indicator Date hidden'!AP113)</f>
        <v>#REF!</v>
      </c>
      <c r="AP112" s="140" t="e">
        <f>IF('Indicator Date hidden'!AQ113="x","x",AP$2-'Indicator Date hidden'!AQ113)</f>
        <v>#REF!</v>
      </c>
      <c r="AQ112" s="140" t="e">
        <f>IF('Indicator Date hidden'!AR113="x","x",AQ$2-'Indicator Date hidden'!AR113)</f>
        <v>#REF!</v>
      </c>
      <c r="AR112" s="140" t="e">
        <f>IF('Indicator Date hidden'!AS113="x","x",AR$2-'Indicator Date hidden'!AS113)</f>
        <v>#REF!</v>
      </c>
      <c r="AS112" s="140" t="e">
        <f>IF('Indicator Date hidden'!AT113="x","x",AS$2-'Indicator Date hidden'!AT113)</f>
        <v>#REF!</v>
      </c>
      <c r="AT112" s="140" t="e">
        <f>IF('Indicator Date hidden'!AU113="x","x",AT$2-'Indicator Date hidden'!AU113)</f>
        <v>#REF!</v>
      </c>
      <c r="AU112" s="140" t="e">
        <f>IF('Indicator Date hidden'!AV113="x","x",AU$2-'Indicator Date hidden'!AV113)</f>
        <v>#REF!</v>
      </c>
      <c r="AV112" s="140" t="e">
        <f>IF('Indicator Date hidden'!AW113="x","x",AV$2-'Indicator Date hidden'!AW113)</f>
        <v>#REF!</v>
      </c>
      <c r="AW112" s="140" t="e">
        <f>IF('Indicator Date hidden'!AX113="x","x",AW$2-'Indicator Date hidden'!AX113)</f>
        <v>#REF!</v>
      </c>
      <c r="AX112" s="140" t="e">
        <f>IF('Indicator Date hidden'!AY113="x","x",AX$2-'Indicator Date hidden'!AY113)</f>
        <v>#REF!</v>
      </c>
      <c r="AY112" s="140" t="e">
        <f>IF('Indicator Date hidden'!AZ113="x","x",AY$2-'Indicator Date hidden'!AZ113)</f>
        <v>#REF!</v>
      </c>
      <c r="AZ112" s="140" t="e">
        <f>IF('Indicator Date hidden'!BA113="x","x",AZ$2-'Indicator Date hidden'!BA113)</f>
        <v>#REF!</v>
      </c>
      <c r="BA112" s="140" t="e">
        <f>IF('Indicator Date hidden'!BB113="x","x",BA$2-'Indicator Date hidden'!BB113)</f>
        <v>#REF!</v>
      </c>
      <c r="BB112" s="140" t="e">
        <f>IF('Indicator Date hidden'!BC113="x","x",BB$2-'Indicator Date hidden'!BC113)</f>
        <v>#REF!</v>
      </c>
      <c r="BC112" s="140" t="e">
        <f>IF('Indicator Date hidden'!BD113="x","x",BC$2-'Indicator Date hidden'!BD113)</f>
        <v>#REF!</v>
      </c>
      <c r="BD112" s="140" t="e">
        <f>IF('Indicator Date hidden'!BE113="x","x",BD$2-'Indicator Date hidden'!BE113)</f>
        <v>#REF!</v>
      </c>
      <c r="BE112" s="140" t="e">
        <f>IF('Indicator Date hidden'!BF113="x","x",BE$2-'Indicator Date hidden'!BF113)</f>
        <v>#REF!</v>
      </c>
      <c r="BF112" s="140" t="e">
        <f>IF('Indicator Date hidden'!BG113="x","x",BF$2-'Indicator Date hidden'!BG113)</f>
        <v>#REF!</v>
      </c>
      <c r="BG112" s="140" t="e">
        <f>IF('Indicator Date hidden'!BH113="x","x",BG$2-'Indicator Date hidden'!BH113)</f>
        <v>#REF!</v>
      </c>
      <c r="BH112" s="140" t="e">
        <f>IF('Indicator Date hidden'!BI113="x","x",BH$2-'Indicator Date hidden'!BI113)</f>
        <v>#REF!</v>
      </c>
      <c r="BI112" s="140" t="e">
        <f>IF('Indicator Date hidden'!BJ113="x","x",BI$2-'Indicator Date hidden'!BJ113)</f>
        <v>#REF!</v>
      </c>
      <c r="BJ112" s="140" t="e">
        <f>IF('Indicator Date hidden'!BK113="x","x",BJ$2-'Indicator Date hidden'!BK113)</f>
        <v>#REF!</v>
      </c>
      <c r="BK112" s="140" t="e">
        <f>IF('Indicator Date hidden'!BL113="x","x",BK$2-'Indicator Date hidden'!BL113)</f>
        <v>#REF!</v>
      </c>
      <c r="BL112" s="140" t="e">
        <f>IF('Indicator Date hidden'!BM113="x","x",BL$2-'Indicator Date hidden'!BM113)</f>
        <v>#REF!</v>
      </c>
      <c r="BM112" s="140" t="e">
        <f>IF('Indicator Date hidden'!BN113="x","x",BM$2-'Indicator Date hidden'!BN113)</f>
        <v>#REF!</v>
      </c>
      <c r="BN112" s="140" t="e">
        <f>IF('Indicator Date hidden'!BO113="x","x",BN$2-'Indicator Date hidden'!BO113)</f>
        <v>#REF!</v>
      </c>
      <c r="BO112" s="140" t="e">
        <f>IF('Indicator Date hidden'!BP113="x","x",BO$2-'Indicator Date hidden'!BP113)</f>
        <v>#REF!</v>
      </c>
      <c r="BP112" s="140" t="e">
        <f>IF('Indicator Date hidden'!BQ113="x","x",BP$2-'Indicator Date hidden'!BQ113)</f>
        <v>#REF!</v>
      </c>
      <c r="BQ112" s="140" t="e">
        <f>IF('Indicator Date hidden'!BR113="x","x",BQ$2-'Indicator Date hidden'!BR113)</f>
        <v>#REF!</v>
      </c>
      <c r="BR112" s="140" t="e">
        <f>IF('Indicator Date hidden'!BS113="x","x",BR$2-'Indicator Date hidden'!BS113)</f>
        <v>#REF!</v>
      </c>
      <c r="BS112" s="140" t="e">
        <f>IF('Indicator Date hidden'!BT113="x","x",BS$2-'Indicator Date hidden'!BT113)</f>
        <v>#REF!</v>
      </c>
      <c r="BT112" s="140" t="e">
        <f>IF('Indicator Date hidden'!BU113="x","x",BT$2-'Indicator Date hidden'!BU113)</f>
        <v>#REF!</v>
      </c>
      <c r="BU112" s="140" t="e">
        <f>IF('Indicator Date hidden'!BV113="x","x",BU$2-'Indicator Date hidden'!BV113)</f>
        <v>#REF!</v>
      </c>
      <c r="BV112" s="140" t="e">
        <f>IF('Indicator Date hidden'!BW113="x","x",BV$2-'Indicator Date hidden'!BW113)</f>
        <v>#REF!</v>
      </c>
      <c r="BW112" s="140" t="e">
        <f>IF('Indicator Date hidden'!BX113="x","x",BW$2-'Indicator Date hidden'!BX113)</f>
        <v>#REF!</v>
      </c>
      <c r="BX112" s="140" t="e">
        <f>IF('Indicator Date hidden'!BY113="x","x",BX$2-'Indicator Date hidden'!BY113)</f>
        <v>#REF!</v>
      </c>
      <c r="BY112" s="5" t="e">
        <f t="shared" si="15"/>
        <v>#REF!</v>
      </c>
      <c r="BZ112" s="141" t="e">
        <f t="shared" si="16"/>
        <v>#REF!</v>
      </c>
      <c r="CA112" s="5">
        <f t="shared" si="17"/>
        <v>0</v>
      </c>
      <c r="CB112" s="141" t="e">
        <f t="shared" si="18"/>
        <v>#REF!</v>
      </c>
      <c r="CC112" s="144" t="e">
        <f t="shared" si="19"/>
        <v>#REF!</v>
      </c>
    </row>
    <row r="113" spans="1:81" x14ac:dyDescent="0.3">
      <c r="A113" t="s">
        <v>206</v>
      </c>
      <c r="B113" s="140" t="e">
        <f>IF('Indicator Date hidden'!C114="x","x",B$2-'Indicator Date hidden'!C114)</f>
        <v>#REF!</v>
      </c>
      <c r="C113" s="140" t="e">
        <f>IF('Indicator Date hidden'!D114="x","x",C$2-'Indicator Date hidden'!D114)</f>
        <v>#REF!</v>
      </c>
      <c r="D113" s="140" t="e">
        <f>IF('Indicator Date hidden'!E114="x","x",D$2-'Indicator Date hidden'!E114)</f>
        <v>#REF!</v>
      </c>
      <c r="E113" s="140" t="e">
        <f>IF('Indicator Date hidden'!F114="x","x",E$2-'Indicator Date hidden'!F114)</f>
        <v>#REF!</v>
      </c>
      <c r="F113" s="140" t="e">
        <f>IF('Indicator Date hidden'!G114="x","x",F$2-'Indicator Date hidden'!G114)</f>
        <v>#REF!</v>
      </c>
      <c r="G113" s="140" t="e">
        <f>IF('Indicator Date hidden'!H114="x","x",G$2-'Indicator Date hidden'!H114)</f>
        <v>#REF!</v>
      </c>
      <c r="H113" s="140" t="e">
        <f>IF('Indicator Date hidden'!I114="x","x",H$2-'Indicator Date hidden'!I114)</f>
        <v>#REF!</v>
      </c>
      <c r="I113" s="140" t="e">
        <f>IF('Indicator Date hidden'!J114="x","x",I$2-'Indicator Date hidden'!J114)</f>
        <v>#REF!</v>
      </c>
      <c r="J113" s="140" t="e">
        <f>IF('Indicator Date hidden'!K114="x","x",J$2-'Indicator Date hidden'!K114)</f>
        <v>#REF!</v>
      </c>
      <c r="K113" s="140" t="e">
        <f>IF('Indicator Date hidden'!L114="x","x",K$2-'Indicator Date hidden'!L114)</f>
        <v>#REF!</v>
      </c>
      <c r="L113" s="140" t="e">
        <f>IF('Indicator Date hidden'!M114="x","x",L$2-'Indicator Date hidden'!M114)</f>
        <v>#REF!</v>
      </c>
      <c r="M113" s="140" t="e">
        <f>IF('Indicator Date hidden'!N114="x","x",M$2-'Indicator Date hidden'!N114)</f>
        <v>#REF!</v>
      </c>
      <c r="N113" s="140" t="e">
        <f>IF('Indicator Date hidden'!O114="x","x",N$2-'Indicator Date hidden'!O114)</f>
        <v>#REF!</v>
      </c>
      <c r="O113" s="140" t="e">
        <f>IF('Indicator Date hidden'!P114="x","x",O$2-'Indicator Date hidden'!P114)</f>
        <v>#REF!</v>
      </c>
      <c r="P113" s="140" t="e">
        <f>IF('Indicator Date hidden'!Q114="x","x",P$2-'Indicator Date hidden'!Q114)</f>
        <v>#REF!</v>
      </c>
      <c r="Q113" s="140" t="e">
        <f>IF('Indicator Date hidden'!R114="x","x",Q$2-'Indicator Date hidden'!R114)</f>
        <v>#REF!</v>
      </c>
      <c r="R113" s="140" t="e">
        <f>IF('Indicator Date hidden'!S114="x","x",R$2-'Indicator Date hidden'!S114)</f>
        <v>#REF!</v>
      </c>
      <c r="S113" s="140" t="e">
        <f>IF('Indicator Date hidden'!T114="x","x",S$2-'Indicator Date hidden'!T114)</f>
        <v>#REF!</v>
      </c>
      <c r="T113" s="140" t="e">
        <f>IF('Indicator Date hidden'!U114="x","x",T$2-'Indicator Date hidden'!U114)</f>
        <v>#REF!</v>
      </c>
      <c r="U113" s="140" t="e">
        <f>IF('Indicator Date hidden'!V114="x","x",U$2-'Indicator Date hidden'!V114)</f>
        <v>#REF!</v>
      </c>
      <c r="V113" s="140" t="e">
        <f>IF('Indicator Date hidden'!W114="x","x",V$2-'Indicator Date hidden'!W114)</f>
        <v>#REF!</v>
      </c>
      <c r="W113" s="140" t="e">
        <f>IF('Indicator Date hidden'!X114="x","x",W$2-'Indicator Date hidden'!X114)</f>
        <v>#REF!</v>
      </c>
      <c r="X113" s="140" t="e">
        <f>IF('Indicator Date hidden'!Y114="x","x",X$2-'Indicator Date hidden'!Y114)</f>
        <v>#REF!</v>
      </c>
      <c r="Y113" s="140" t="e">
        <f>IF('Indicator Date hidden'!Z114="x","x",Y$2-'Indicator Date hidden'!Z114)</f>
        <v>#REF!</v>
      </c>
      <c r="Z113" s="140" t="e">
        <f>IF('Indicator Date hidden'!AA114="x","x",Z$2-'Indicator Date hidden'!AA114)</f>
        <v>#REF!</v>
      </c>
      <c r="AA113" s="140" t="e">
        <f>IF('Indicator Date hidden'!AB114="x","x",AA$2-'Indicator Date hidden'!AB114)</f>
        <v>#REF!</v>
      </c>
      <c r="AB113" s="140" t="e">
        <f>IF('Indicator Date hidden'!AC114="x","x",AB$2-'Indicator Date hidden'!AC114)</f>
        <v>#REF!</v>
      </c>
      <c r="AC113" s="140" t="e">
        <f>IF('Indicator Date hidden'!AD114="x","x",AC$2-'Indicator Date hidden'!AD114)</f>
        <v>#REF!</v>
      </c>
      <c r="AD113" s="140" t="e">
        <f>IF('Indicator Date hidden'!AE114="x","x",AD$2-'Indicator Date hidden'!AE114)</f>
        <v>#REF!</v>
      </c>
      <c r="AE113" s="140" t="e">
        <f>IF('Indicator Date hidden'!AF114="x","x",AE$2-'Indicator Date hidden'!AF114)</f>
        <v>#REF!</v>
      </c>
      <c r="AF113" s="140" t="e">
        <f>IF('Indicator Date hidden'!AG114="x","x",AF$2-'Indicator Date hidden'!AG114)</f>
        <v>#REF!</v>
      </c>
      <c r="AG113" s="140" t="e">
        <f>IF('Indicator Date hidden'!AH114="x","x",AG$2-'Indicator Date hidden'!AH114)</f>
        <v>#REF!</v>
      </c>
      <c r="AH113" s="140" t="e">
        <f>IF('Indicator Date hidden'!AI114="x","x",AH$2-'Indicator Date hidden'!AI114)</f>
        <v>#REF!</v>
      </c>
      <c r="AI113" s="140" t="e">
        <f>IF('Indicator Date hidden'!AJ114="x","x",AI$2-'Indicator Date hidden'!AJ114)</f>
        <v>#REF!</v>
      </c>
      <c r="AJ113" s="140" t="e">
        <f>IF('Indicator Date hidden'!AK114="x","x",AJ$2-'Indicator Date hidden'!AK114)</f>
        <v>#REF!</v>
      </c>
      <c r="AK113" s="140" t="e">
        <f>IF('Indicator Date hidden'!AL114="x","x",AK$2-'Indicator Date hidden'!AL114)</f>
        <v>#REF!</v>
      </c>
      <c r="AL113" s="140" t="e">
        <f>IF('Indicator Date hidden'!AM114="x","x",AL$2-'Indicator Date hidden'!AM114)</f>
        <v>#REF!</v>
      </c>
      <c r="AM113" s="140" t="e">
        <f>IF('Indicator Date hidden'!AN114="x","x",AM$2-'Indicator Date hidden'!AN114)</f>
        <v>#REF!</v>
      </c>
      <c r="AN113" s="140" t="e">
        <f>IF('Indicator Date hidden'!AO114="x","x",AN$2-'Indicator Date hidden'!AO114)</f>
        <v>#REF!</v>
      </c>
      <c r="AO113" s="140" t="e">
        <f>IF('Indicator Date hidden'!AP114="x","x",AO$2-'Indicator Date hidden'!AP114)</f>
        <v>#REF!</v>
      </c>
      <c r="AP113" s="140" t="e">
        <f>IF('Indicator Date hidden'!AQ114="x","x",AP$2-'Indicator Date hidden'!AQ114)</f>
        <v>#REF!</v>
      </c>
      <c r="AQ113" s="140" t="e">
        <f>IF('Indicator Date hidden'!AR114="x","x",AQ$2-'Indicator Date hidden'!AR114)</f>
        <v>#REF!</v>
      </c>
      <c r="AR113" s="140" t="e">
        <f>IF('Indicator Date hidden'!AS114="x","x",AR$2-'Indicator Date hidden'!AS114)</f>
        <v>#REF!</v>
      </c>
      <c r="AS113" s="140" t="e">
        <f>IF('Indicator Date hidden'!AT114="x","x",AS$2-'Indicator Date hidden'!AT114)</f>
        <v>#REF!</v>
      </c>
      <c r="AT113" s="140" t="e">
        <f>IF('Indicator Date hidden'!AU114="x","x",AT$2-'Indicator Date hidden'!AU114)</f>
        <v>#REF!</v>
      </c>
      <c r="AU113" s="140" t="e">
        <f>IF('Indicator Date hidden'!AV114="x","x",AU$2-'Indicator Date hidden'!AV114)</f>
        <v>#REF!</v>
      </c>
      <c r="AV113" s="140" t="e">
        <f>IF('Indicator Date hidden'!AW114="x","x",AV$2-'Indicator Date hidden'!AW114)</f>
        <v>#REF!</v>
      </c>
      <c r="AW113" s="140" t="e">
        <f>IF('Indicator Date hidden'!AX114="x","x",AW$2-'Indicator Date hidden'!AX114)</f>
        <v>#REF!</v>
      </c>
      <c r="AX113" s="140" t="e">
        <f>IF('Indicator Date hidden'!AY114="x","x",AX$2-'Indicator Date hidden'!AY114)</f>
        <v>#REF!</v>
      </c>
      <c r="AY113" s="140" t="e">
        <f>IF('Indicator Date hidden'!AZ114="x","x",AY$2-'Indicator Date hidden'!AZ114)</f>
        <v>#REF!</v>
      </c>
      <c r="AZ113" s="140" t="e">
        <f>IF('Indicator Date hidden'!BA114="x","x",AZ$2-'Indicator Date hidden'!BA114)</f>
        <v>#REF!</v>
      </c>
      <c r="BA113" s="140" t="e">
        <f>IF('Indicator Date hidden'!BB114="x","x",BA$2-'Indicator Date hidden'!BB114)</f>
        <v>#REF!</v>
      </c>
      <c r="BB113" s="140" t="e">
        <f>IF('Indicator Date hidden'!BC114="x","x",BB$2-'Indicator Date hidden'!BC114)</f>
        <v>#REF!</v>
      </c>
      <c r="BC113" s="140" t="e">
        <f>IF('Indicator Date hidden'!BD114="x","x",BC$2-'Indicator Date hidden'!BD114)</f>
        <v>#REF!</v>
      </c>
      <c r="BD113" s="140" t="e">
        <f>IF('Indicator Date hidden'!BE114="x","x",BD$2-'Indicator Date hidden'!BE114)</f>
        <v>#REF!</v>
      </c>
      <c r="BE113" s="140" t="e">
        <f>IF('Indicator Date hidden'!BF114="x","x",BE$2-'Indicator Date hidden'!BF114)</f>
        <v>#REF!</v>
      </c>
      <c r="BF113" s="140" t="e">
        <f>IF('Indicator Date hidden'!BG114="x","x",BF$2-'Indicator Date hidden'!BG114)</f>
        <v>#REF!</v>
      </c>
      <c r="BG113" s="140" t="e">
        <f>IF('Indicator Date hidden'!BH114="x","x",BG$2-'Indicator Date hidden'!BH114)</f>
        <v>#REF!</v>
      </c>
      <c r="BH113" s="140" t="e">
        <f>IF('Indicator Date hidden'!BI114="x","x",BH$2-'Indicator Date hidden'!BI114)</f>
        <v>#REF!</v>
      </c>
      <c r="BI113" s="140" t="e">
        <f>IF('Indicator Date hidden'!BJ114="x","x",BI$2-'Indicator Date hidden'!BJ114)</f>
        <v>#REF!</v>
      </c>
      <c r="BJ113" s="140" t="e">
        <f>IF('Indicator Date hidden'!BK114="x","x",BJ$2-'Indicator Date hidden'!BK114)</f>
        <v>#REF!</v>
      </c>
      <c r="BK113" s="140" t="e">
        <f>IF('Indicator Date hidden'!BL114="x","x",BK$2-'Indicator Date hidden'!BL114)</f>
        <v>#REF!</v>
      </c>
      <c r="BL113" s="140" t="e">
        <f>IF('Indicator Date hidden'!BM114="x","x",BL$2-'Indicator Date hidden'!BM114)</f>
        <v>#REF!</v>
      </c>
      <c r="BM113" s="140" t="e">
        <f>IF('Indicator Date hidden'!BN114="x","x",BM$2-'Indicator Date hidden'!BN114)</f>
        <v>#REF!</v>
      </c>
      <c r="BN113" s="140" t="e">
        <f>IF('Indicator Date hidden'!BO114="x","x",BN$2-'Indicator Date hidden'!BO114)</f>
        <v>#REF!</v>
      </c>
      <c r="BO113" s="140" t="e">
        <f>IF('Indicator Date hidden'!BP114="x","x",BO$2-'Indicator Date hidden'!BP114)</f>
        <v>#REF!</v>
      </c>
      <c r="BP113" s="140" t="e">
        <f>IF('Indicator Date hidden'!BQ114="x","x",BP$2-'Indicator Date hidden'!BQ114)</f>
        <v>#REF!</v>
      </c>
      <c r="BQ113" s="140" t="e">
        <f>IF('Indicator Date hidden'!BR114="x","x",BQ$2-'Indicator Date hidden'!BR114)</f>
        <v>#REF!</v>
      </c>
      <c r="BR113" s="140" t="e">
        <f>IF('Indicator Date hidden'!BS114="x","x",BR$2-'Indicator Date hidden'!BS114)</f>
        <v>#REF!</v>
      </c>
      <c r="BS113" s="140" t="e">
        <f>IF('Indicator Date hidden'!BT114="x","x",BS$2-'Indicator Date hidden'!BT114)</f>
        <v>#REF!</v>
      </c>
      <c r="BT113" s="140" t="e">
        <f>IF('Indicator Date hidden'!BU114="x","x",BT$2-'Indicator Date hidden'!BU114)</f>
        <v>#REF!</v>
      </c>
      <c r="BU113" s="140" t="e">
        <f>IF('Indicator Date hidden'!BV114="x","x",BU$2-'Indicator Date hidden'!BV114)</f>
        <v>#REF!</v>
      </c>
      <c r="BV113" s="140" t="e">
        <f>IF('Indicator Date hidden'!BW114="x","x",BV$2-'Indicator Date hidden'!BW114)</f>
        <v>#REF!</v>
      </c>
      <c r="BW113" s="140" t="e">
        <f>IF('Indicator Date hidden'!BX114="x","x",BW$2-'Indicator Date hidden'!BX114)</f>
        <v>#REF!</v>
      </c>
      <c r="BX113" s="140" t="e">
        <f>IF('Indicator Date hidden'!BY114="x","x",BX$2-'Indicator Date hidden'!BY114)</f>
        <v>#REF!</v>
      </c>
      <c r="BY113" s="5" t="e">
        <f t="shared" si="15"/>
        <v>#REF!</v>
      </c>
      <c r="BZ113" s="141" t="e">
        <f t="shared" si="16"/>
        <v>#REF!</v>
      </c>
      <c r="CA113" s="5">
        <f t="shared" si="17"/>
        <v>0</v>
      </c>
      <c r="CB113" s="141" t="e">
        <f t="shared" si="18"/>
        <v>#REF!</v>
      </c>
      <c r="CC113" s="144" t="e">
        <f t="shared" si="19"/>
        <v>#REF!</v>
      </c>
    </row>
    <row r="114" spans="1:81" x14ac:dyDescent="0.3">
      <c r="A114" t="s">
        <v>208</v>
      </c>
      <c r="B114" s="140" t="e">
        <f>IF('Indicator Date hidden'!C115="x","x",B$2-'Indicator Date hidden'!C115)</f>
        <v>#REF!</v>
      </c>
      <c r="C114" s="140" t="e">
        <f>IF('Indicator Date hidden'!D115="x","x",C$2-'Indicator Date hidden'!D115)</f>
        <v>#REF!</v>
      </c>
      <c r="D114" s="140" t="e">
        <f>IF('Indicator Date hidden'!E115="x","x",D$2-'Indicator Date hidden'!E115)</f>
        <v>#REF!</v>
      </c>
      <c r="E114" s="140" t="e">
        <f>IF('Indicator Date hidden'!F115="x","x",E$2-'Indicator Date hidden'!F115)</f>
        <v>#REF!</v>
      </c>
      <c r="F114" s="140" t="e">
        <f>IF('Indicator Date hidden'!G115="x","x",F$2-'Indicator Date hidden'!G115)</f>
        <v>#REF!</v>
      </c>
      <c r="G114" s="140" t="e">
        <f>IF('Indicator Date hidden'!H115="x","x",G$2-'Indicator Date hidden'!H115)</f>
        <v>#REF!</v>
      </c>
      <c r="H114" s="140" t="e">
        <f>IF('Indicator Date hidden'!I115="x","x",H$2-'Indicator Date hidden'!I115)</f>
        <v>#REF!</v>
      </c>
      <c r="I114" s="140" t="e">
        <f>IF('Indicator Date hidden'!J115="x","x",I$2-'Indicator Date hidden'!J115)</f>
        <v>#REF!</v>
      </c>
      <c r="J114" s="140" t="e">
        <f>IF('Indicator Date hidden'!K115="x","x",J$2-'Indicator Date hidden'!K115)</f>
        <v>#REF!</v>
      </c>
      <c r="K114" s="140" t="e">
        <f>IF('Indicator Date hidden'!L115="x","x",K$2-'Indicator Date hidden'!L115)</f>
        <v>#REF!</v>
      </c>
      <c r="L114" s="140" t="e">
        <f>IF('Indicator Date hidden'!M115="x","x",L$2-'Indicator Date hidden'!M115)</f>
        <v>#REF!</v>
      </c>
      <c r="M114" s="140" t="e">
        <f>IF('Indicator Date hidden'!N115="x","x",M$2-'Indicator Date hidden'!N115)</f>
        <v>#REF!</v>
      </c>
      <c r="N114" s="140" t="e">
        <f>IF('Indicator Date hidden'!O115="x","x",N$2-'Indicator Date hidden'!O115)</f>
        <v>#REF!</v>
      </c>
      <c r="O114" s="140" t="e">
        <f>IF('Indicator Date hidden'!P115="x","x",O$2-'Indicator Date hidden'!P115)</f>
        <v>#REF!</v>
      </c>
      <c r="P114" s="140" t="e">
        <f>IF('Indicator Date hidden'!Q115="x","x",P$2-'Indicator Date hidden'!Q115)</f>
        <v>#REF!</v>
      </c>
      <c r="Q114" s="140" t="e">
        <f>IF('Indicator Date hidden'!R115="x","x",Q$2-'Indicator Date hidden'!R115)</f>
        <v>#REF!</v>
      </c>
      <c r="R114" s="140" t="e">
        <f>IF('Indicator Date hidden'!S115="x","x",R$2-'Indicator Date hidden'!S115)</f>
        <v>#REF!</v>
      </c>
      <c r="S114" s="140" t="e">
        <f>IF('Indicator Date hidden'!T115="x","x",S$2-'Indicator Date hidden'!T115)</f>
        <v>#REF!</v>
      </c>
      <c r="T114" s="140" t="e">
        <f>IF('Indicator Date hidden'!U115="x","x",T$2-'Indicator Date hidden'!U115)</f>
        <v>#REF!</v>
      </c>
      <c r="U114" s="140" t="e">
        <f>IF('Indicator Date hidden'!V115="x","x",U$2-'Indicator Date hidden'!V115)</f>
        <v>#REF!</v>
      </c>
      <c r="V114" s="140" t="e">
        <f>IF('Indicator Date hidden'!W115="x","x",V$2-'Indicator Date hidden'!W115)</f>
        <v>#REF!</v>
      </c>
      <c r="W114" s="140" t="e">
        <f>IF('Indicator Date hidden'!X115="x","x",W$2-'Indicator Date hidden'!X115)</f>
        <v>#REF!</v>
      </c>
      <c r="X114" s="140" t="e">
        <f>IF('Indicator Date hidden'!Y115="x","x",X$2-'Indicator Date hidden'!Y115)</f>
        <v>#REF!</v>
      </c>
      <c r="Y114" s="140" t="e">
        <f>IF('Indicator Date hidden'!Z115="x","x",Y$2-'Indicator Date hidden'!Z115)</f>
        <v>#REF!</v>
      </c>
      <c r="Z114" s="140" t="e">
        <f>IF('Indicator Date hidden'!AA115="x","x",Z$2-'Indicator Date hidden'!AA115)</f>
        <v>#REF!</v>
      </c>
      <c r="AA114" s="140" t="e">
        <f>IF('Indicator Date hidden'!AB115="x","x",AA$2-'Indicator Date hidden'!AB115)</f>
        <v>#REF!</v>
      </c>
      <c r="AB114" s="140" t="e">
        <f>IF('Indicator Date hidden'!AC115="x","x",AB$2-'Indicator Date hidden'!AC115)</f>
        <v>#REF!</v>
      </c>
      <c r="AC114" s="140" t="e">
        <f>IF('Indicator Date hidden'!AD115="x","x",AC$2-'Indicator Date hidden'!AD115)</f>
        <v>#REF!</v>
      </c>
      <c r="AD114" s="140" t="e">
        <f>IF('Indicator Date hidden'!AE115="x","x",AD$2-'Indicator Date hidden'!AE115)</f>
        <v>#REF!</v>
      </c>
      <c r="AE114" s="140" t="e">
        <f>IF('Indicator Date hidden'!AF115="x","x",AE$2-'Indicator Date hidden'!AF115)</f>
        <v>#REF!</v>
      </c>
      <c r="AF114" s="140" t="e">
        <f>IF('Indicator Date hidden'!AG115="x","x",AF$2-'Indicator Date hidden'!AG115)</f>
        <v>#REF!</v>
      </c>
      <c r="AG114" s="140" t="e">
        <f>IF('Indicator Date hidden'!AH115="x","x",AG$2-'Indicator Date hidden'!AH115)</f>
        <v>#REF!</v>
      </c>
      <c r="AH114" s="140" t="e">
        <f>IF('Indicator Date hidden'!AI115="x","x",AH$2-'Indicator Date hidden'!AI115)</f>
        <v>#REF!</v>
      </c>
      <c r="AI114" s="140" t="e">
        <f>IF('Indicator Date hidden'!AJ115="x","x",AI$2-'Indicator Date hidden'!AJ115)</f>
        <v>#REF!</v>
      </c>
      <c r="AJ114" s="140" t="e">
        <f>IF('Indicator Date hidden'!AK115="x","x",AJ$2-'Indicator Date hidden'!AK115)</f>
        <v>#REF!</v>
      </c>
      <c r="AK114" s="140" t="e">
        <f>IF('Indicator Date hidden'!AL115="x","x",AK$2-'Indicator Date hidden'!AL115)</f>
        <v>#REF!</v>
      </c>
      <c r="AL114" s="140" t="e">
        <f>IF('Indicator Date hidden'!AM115="x","x",AL$2-'Indicator Date hidden'!AM115)</f>
        <v>#REF!</v>
      </c>
      <c r="AM114" s="140" t="e">
        <f>IF('Indicator Date hidden'!AN115="x","x",AM$2-'Indicator Date hidden'!AN115)</f>
        <v>#REF!</v>
      </c>
      <c r="AN114" s="140" t="e">
        <f>IF('Indicator Date hidden'!AO115="x","x",AN$2-'Indicator Date hidden'!AO115)</f>
        <v>#REF!</v>
      </c>
      <c r="AO114" s="140" t="e">
        <f>IF('Indicator Date hidden'!AP115="x","x",AO$2-'Indicator Date hidden'!AP115)</f>
        <v>#REF!</v>
      </c>
      <c r="AP114" s="140" t="e">
        <f>IF('Indicator Date hidden'!AQ115="x","x",AP$2-'Indicator Date hidden'!AQ115)</f>
        <v>#REF!</v>
      </c>
      <c r="AQ114" s="140" t="e">
        <f>IF('Indicator Date hidden'!AR115="x","x",AQ$2-'Indicator Date hidden'!AR115)</f>
        <v>#REF!</v>
      </c>
      <c r="AR114" s="140" t="e">
        <f>IF('Indicator Date hidden'!AS115="x","x",AR$2-'Indicator Date hidden'!AS115)</f>
        <v>#REF!</v>
      </c>
      <c r="AS114" s="140" t="e">
        <f>IF('Indicator Date hidden'!AT115="x","x",AS$2-'Indicator Date hidden'!AT115)</f>
        <v>#REF!</v>
      </c>
      <c r="AT114" s="140" t="e">
        <f>IF('Indicator Date hidden'!AU115="x","x",AT$2-'Indicator Date hidden'!AU115)</f>
        <v>#REF!</v>
      </c>
      <c r="AU114" s="140" t="e">
        <f>IF('Indicator Date hidden'!AV115="x","x",AU$2-'Indicator Date hidden'!AV115)</f>
        <v>#REF!</v>
      </c>
      <c r="AV114" s="140" t="e">
        <f>IF('Indicator Date hidden'!AW115="x","x",AV$2-'Indicator Date hidden'!AW115)</f>
        <v>#REF!</v>
      </c>
      <c r="AW114" s="140" t="e">
        <f>IF('Indicator Date hidden'!AX115="x","x",AW$2-'Indicator Date hidden'!AX115)</f>
        <v>#REF!</v>
      </c>
      <c r="AX114" s="140" t="e">
        <f>IF('Indicator Date hidden'!AY115="x","x",AX$2-'Indicator Date hidden'!AY115)</f>
        <v>#REF!</v>
      </c>
      <c r="AY114" s="140" t="e">
        <f>IF('Indicator Date hidden'!AZ115="x","x",AY$2-'Indicator Date hidden'!AZ115)</f>
        <v>#REF!</v>
      </c>
      <c r="AZ114" s="140" t="e">
        <f>IF('Indicator Date hidden'!BA115="x","x",AZ$2-'Indicator Date hidden'!BA115)</f>
        <v>#REF!</v>
      </c>
      <c r="BA114" s="140" t="e">
        <f>IF('Indicator Date hidden'!BB115="x","x",BA$2-'Indicator Date hidden'!BB115)</f>
        <v>#REF!</v>
      </c>
      <c r="BB114" s="140" t="e">
        <f>IF('Indicator Date hidden'!BC115="x","x",BB$2-'Indicator Date hidden'!BC115)</f>
        <v>#REF!</v>
      </c>
      <c r="BC114" s="140" t="e">
        <f>IF('Indicator Date hidden'!BD115="x","x",BC$2-'Indicator Date hidden'!BD115)</f>
        <v>#REF!</v>
      </c>
      <c r="BD114" s="140" t="e">
        <f>IF('Indicator Date hidden'!BE115="x","x",BD$2-'Indicator Date hidden'!BE115)</f>
        <v>#REF!</v>
      </c>
      <c r="BE114" s="140" t="e">
        <f>IF('Indicator Date hidden'!BF115="x","x",BE$2-'Indicator Date hidden'!BF115)</f>
        <v>#REF!</v>
      </c>
      <c r="BF114" s="140" t="e">
        <f>IF('Indicator Date hidden'!BG115="x","x",BF$2-'Indicator Date hidden'!BG115)</f>
        <v>#REF!</v>
      </c>
      <c r="BG114" s="140" t="e">
        <f>IF('Indicator Date hidden'!BH115="x","x",BG$2-'Indicator Date hidden'!BH115)</f>
        <v>#REF!</v>
      </c>
      <c r="BH114" s="140" t="e">
        <f>IF('Indicator Date hidden'!BI115="x","x",BH$2-'Indicator Date hidden'!BI115)</f>
        <v>#REF!</v>
      </c>
      <c r="BI114" s="140" t="e">
        <f>IF('Indicator Date hidden'!BJ115="x","x",BI$2-'Indicator Date hidden'!BJ115)</f>
        <v>#REF!</v>
      </c>
      <c r="BJ114" s="140" t="e">
        <f>IF('Indicator Date hidden'!BK115="x","x",BJ$2-'Indicator Date hidden'!BK115)</f>
        <v>#REF!</v>
      </c>
      <c r="BK114" s="140" t="e">
        <f>IF('Indicator Date hidden'!BL115="x","x",BK$2-'Indicator Date hidden'!BL115)</f>
        <v>#REF!</v>
      </c>
      <c r="BL114" s="140" t="e">
        <f>IF('Indicator Date hidden'!BM115="x","x",BL$2-'Indicator Date hidden'!BM115)</f>
        <v>#REF!</v>
      </c>
      <c r="BM114" s="140" t="e">
        <f>IF('Indicator Date hidden'!BN115="x","x",BM$2-'Indicator Date hidden'!BN115)</f>
        <v>#REF!</v>
      </c>
      <c r="BN114" s="140" t="e">
        <f>IF('Indicator Date hidden'!BO115="x","x",BN$2-'Indicator Date hidden'!BO115)</f>
        <v>#REF!</v>
      </c>
      <c r="BO114" s="140" t="e">
        <f>IF('Indicator Date hidden'!BP115="x","x",BO$2-'Indicator Date hidden'!BP115)</f>
        <v>#REF!</v>
      </c>
      <c r="BP114" s="140" t="e">
        <f>IF('Indicator Date hidden'!BQ115="x","x",BP$2-'Indicator Date hidden'!BQ115)</f>
        <v>#REF!</v>
      </c>
      <c r="BQ114" s="140" t="e">
        <f>IF('Indicator Date hidden'!BR115="x","x",BQ$2-'Indicator Date hidden'!BR115)</f>
        <v>#REF!</v>
      </c>
      <c r="BR114" s="140" t="e">
        <f>IF('Indicator Date hidden'!BS115="x","x",BR$2-'Indicator Date hidden'!BS115)</f>
        <v>#REF!</v>
      </c>
      <c r="BS114" s="140" t="e">
        <f>IF('Indicator Date hidden'!BT115="x","x",BS$2-'Indicator Date hidden'!BT115)</f>
        <v>#REF!</v>
      </c>
      <c r="BT114" s="140" t="e">
        <f>IF('Indicator Date hidden'!BU115="x","x",BT$2-'Indicator Date hidden'!BU115)</f>
        <v>#REF!</v>
      </c>
      <c r="BU114" s="140" t="e">
        <f>IF('Indicator Date hidden'!BV115="x","x",BU$2-'Indicator Date hidden'!BV115)</f>
        <v>#REF!</v>
      </c>
      <c r="BV114" s="140" t="e">
        <f>IF('Indicator Date hidden'!BW115="x","x",BV$2-'Indicator Date hidden'!BW115)</f>
        <v>#REF!</v>
      </c>
      <c r="BW114" s="140" t="e">
        <f>IF('Indicator Date hidden'!BX115="x","x",BW$2-'Indicator Date hidden'!BX115)</f>
        <v>#REF!</v>
      </c>
      <c r="BX114" s="140" t="e">
        <f>IF('Indicator Date hidden'!BY115="x","x",BX$2-'Indicator Date hidden'!BY115)</f>
        <v>#REF!</v>
      </c>
      <c r="BY114" s="5" t="e">
        <f t="shared" si="15"/>
        <v>#REF!</v>
      </c>
      <c r="BZ114" s="141" t="e">
        <f t="shared" si="16"/>
        <v>#REF!</v>
      </c>
      <c r="CA114" s="5">
        <f t="shared" si="17"/>
        <v>0</v>
      </c>
      <c r="CB114" s="141" t="e">
        <f t="shared" si="18"/>
        <v>#REF!</v>
      </c>
      <c r="CC114" s="144" t="e">
        <f t="shared" si="19"/>
        <v>#REF!</v>
      </c>
    </row>
    <row r="115" spans="1:81" x14ac:dyDescent="0.3">
      <c r="A115" t="s">
        <v>209</v>
      </c>
      <c r="B115" s="140" t="e">
        <f>IF('Indicator Date hidden'!C116="x","x",B$2-'Indicator Date hidden'!C116)</f>
        <v>#REF!</v>
      </c>
      <c r="C115" s="140" t="e">
        <f>IF('Indicator Date hidden'!D116="x","x",C$2-'Indicator Date hidden'!D116)</f>
        <v>#REF!</v>
      </c>
      <c r="D115" s="140" t="e">
        <f>IF('Indicator Date hidden'!E116="x","x",D$2-'Indicator Date hidden'!E116)</f>
        <v>#REF!</v>
      </c>
      <c r="E115" s="140" t="e">
        <f>IF('Indicator Date hidden'!F116="x","x",E$2-'Indicator Date hidden'!F116)</f>
        <v>#REF!</v>
      </c>
      <c r="F115" s="140" t="e">
        <f>IF('Indicator Date hidden'!G116="x","x",F$2-'Indicator Date hidden'!G116)</f>
        <v>#REF!</v>
      </c>
      <c r="G115" s="140" t="e">
        <f>IF('Indicator Date hidden'!H116="x","x",G$2-'Indicator Date hidden'!H116)</f>
        <v>#REF!</v>
      </c>
      <c r="H115" s="140" t="e">
        <f>IF('Indicator Date hidden'!I116="x","x",H$2-'Indicator Date hidden'!I116)</f>
        <v>#REF!</v>
      </c>
      <c r="I115" s="140" t="e">
        <f>IF('Indicator Date hidden'!J116="x","x",I$2-'Indicator Date hidden'!J116)</f>
        <v>#REF!</v>
      </c>
      <c r="J115" s="140" t="e">
        <f>IF('Indicator Date hidden'!K116="x","x",J$2-'Indicator Date hidden'!K116)</f>
        <v>#REF!</v>
      </c>
      <c r="K115" s="140" t="e">
        <f>IF('Indicator Date hidden'!L116="x","x",K$2-'Indicator Date hidden'!L116)</f>
        <v>#REF!</v>
      </c>
      <c r="L115" s="140" t="e">
        <f>IF('Indicator Date hidden'!M116="x","x",L$2-'Indicator Date hidden'!M116)</f>
        <v>#REF!</v>
      </c>
      <c r="M115" s="140" t="e">
        <f>IF('Indicator Date hidden'!N116="x","x",M$2-'Indicator Date hidden'!N116)</f>
        <v>#REF!</v>
      </c>
      <c r="N115" s="140" t="e">
        <f>IF('Indicator Date hidden'!O116="x","x",N$2-'Indicator Date hidden'!O116)</f>
        <v>#REF!</v>
      </c>
      <c r="O115" s="140" t="e">
        <f>IF('Indicator Date hidden'!P116="x","x",O$2-'Indicator Date hidden'!P116)</f>
        <v>#REF!</v>
      </c>
      <c r="P115" s="140" t="e">
        <f>IF('Indicator Date hidden'!Q116="x","x",P$2-'Indicator Date hidden'!Q116)</f>
        <v>#REF!</v>
      </c>
      <c r="Q115" s="140" t="e">
        <f>IF('Indicator Date hidden'!R116="x","x",Q$2-'Indicator Date hidden'!R116)</f>
        <v>#REF!</v>
      </c>
      <c r="R115" s="140" t="e">
        <f>IF('Indicator Date hidden'!S116="x","x",R$2-'Indicator Date hidden'!S116)</f>
        <v>#REF!</v>
      </c>
      <c r="S115" s="140" t="e">
        <f>IF('Indicator Date hidden'!T116="x","x",S$2-'Indicator Date hidden'!T116)</f>
        <v>#REF!</v>
      </c>
      <c r="T115" s="140" t="e">
        <f>IF('Indicator Date hidden'!U116="x","x",T$2-'Indicator Date hidden'!U116)</f>
        <v>#REF!</v>
      </c>
      <c r="U115" s="140" t="e">
        <f>IF('Indicator Date hidden'!V116="x","x",U$2-'Indicator Date hidden'!V116)</f>
        <v>#REF!</v>
      </c>
      <c r="V115" s="140" t="e">
        <f>IF('Indicator Date hidden'!W116="x","x",V$2-'Indicator Date hidden'!W116)</f>
        <v>#REF!</v>
      </c>
      <c r="W115" s="140" t="e">
        <f>IF('Indicator Date hidden'!X116="x","x",W$2-'Indicator Date hidden'!X116)</f>
        <v>#REF!</v>
      </c>
      <c r="X115" s="140" t="e">
        <f>IF('Indicator Date hidden'!Y116="x","x",X$2-'Indicator Date hidden'!Y116)</f>
        <v>#REF!</v>
      </c>
      <c r="Y115" s="140" t="e">
        <f>IF('Indicator Date hidden'!Z116="x","x",Y$2-'Indicator Date hidden'!Z116)</f>
        <v>#REF!</v>
      </c>
      <c r="Z115" s="140" t="e">
        <f>IF('Indicator Date hidden'!AA116="x","x",Z$2-'Indicator Date hidden'!AA116)</f>
        <v>#REF!</v>
      </c>
      <c r="AA115" s="140" t="e">
        <f>IF('Indicator Date hidden'!AB116="x","x",AA$2-'Indicator Date hidden'!AB116)</f>
        <v>#REF!</v>
      </c>
      <c r="AB115" s="140" t="e">
        <f>IF('Indicator Date hidden'!AC116="x","x",AB$2-'Indicator Date hidden'!AC116)</f>
        <v>#REF!</v>
      </c>
      <c r="AC115" s="140" t="e">
        <f>IF('Indicator Date hidden'!AD116="x","x",AC$2-'Indicator Date hidden'!AD116)</f>
        <v>#REF!</v>
      </c>
      <c r="AD115" s="140" t="e">
        <f>IF('Indicator Date hidden'!AE116="x","x",AD$2-'Indicator Date hidden'!AE116)</f>
        <v>#REF!</v>
      </c>
      <c r="AE115" s="140" t="e">
        <f>IF('Indicator Date hidden'!AF116="x","x",AE$2-'Indicator Date hidden'!AF116)</f>
        <v>#REF!</v>
      </c>
      <c r="AF115" s="140" t="e">
        <f>IF('Indicator Date hidden'!AG116="x","x",AF$2-'Indicator Date hidden'!AG116)</f>
        <v>#REF!</v>
      </c>
      <c r="AG115" s="140" t="e">
        <f>IF('Indicator Date hidden'!AH116="x","x",AG$2-'Indicator Date hidden'!AH116)</f>
        <v>#REF!</v>
      </c>
      <c r="AH115" s="140" t="e">
        <f>IF('Indicator Date hidden'!AI116="x","x",AH$2-'Indicator Date hidden'!AI116)</f>
        <v>#REF!</v>
      </c>
      <c r="AI115" s="140" t="e">
        <f>IF('Indicator Date hidden'!AJ116="x","x",AI$2-'Indicator Date hidden'!AJ116)</f>
        <v>#REF!</v>
      </c>
      <c r="AJ115" s="140" t="e">
        <f>IF('Indicator Date hidden'!AK116="x","x",AJ$2-'Indicator Date hidden'!AK116)</f>
        <v>#REF!</v>
      </c>
      <c r="AK115" s="140" t="e">
        <f>IF('Indicator Date hidden'!AL116="x","x",AK$2-'Indicator Date hidden'!AL116)</f>
        <v>#REF!</v>
      </c>
      <c r="AL115" s="140" t="e">
        <f>IF('Indicator Date hidden'!AM116="x","x",AL$2-'Indicator Date hidden'!AM116)</f>
        <v>#REF!</v>
      </c>
      <c r="AM115" s="140" t="e">
        <f>IF('Indicator Date hidden'!AN116="x","x",AM$2-'Indicator Date hidden'!AN116)</f>
        <v>#REF!</v>
      </c>
      <c r="AN115" s="140" t="e">
        <f>IF('Indicator Date hidden'!AO116="x","x",AN$2-'Indicator Date hidden'!AO116)</f>
        <v>#REF!</v>
      </c>
      <c r="AO115" s="140" t="e">
        <f>IF('Indicator Date hidden'!AP116="x","x",AO$2-'Indicator Date hidden'!AP116)</f>
        <v>#REF!</v>
      </c>
      <c r="AP115" s="140" t="e">
        <f>IF('Indicator Date hidden'!AQ116="x","x",AP$2-'Indicator Date hidden'!AQ116)</f>
        <v>#REF!</v>
      </c>
      <c r="AQ115" s="140" t="e">
        <f>IF('Indicator Date hidden'!AR116="x","x",AQ$2-'Indicator Date hidden'!AR116)</f>
        <v>#REF!</v>
      </c>
      <c r="AR115" s="140" t="e">
        <f>IF('Indicator Date hidden'!AS116="x","x",AR$2-'Indicator Date hidden'!AS116)</f>
        <v>#REF!</v>
      </c>
      <c r="AS115" s="140" t="e">
        <f>IF('Indicator Date hidden'!AT116="x","x",AS$2-'Indicator Date hidden'!AT116)</f>
        <v>#REF!</v>
      </c>
      <c r="AT115" s="140" t="e">
        <f>IF('Indicator Date hidden'!AU116="x","x",AT$2-'Indicator Date hidden'!AU116)</f>
        <v>#REF!</v>
      </c>
      <c r="AU115" s="140" t="e">
        <f>IF('Indicator Date hidden'!AV116="x","x",AU$2-'Indicator Date hidden'!AV116)</f>
        <v>#REF!</v>
      </c>
      <c r="AV115" s="140" t="e">
        <f>IF('Indicator Date hidden'!AW116="x","x",AV$2-'Indicator Date hidden'!AW116)</f>
        <v>#REF!</v>
      </c>
      <c r="AW115" s="140" t="e">
        <f>IF('Indicator Date hidden'!AX116="x","x",AW$2-'Indicator Date hidden'!AX116)</f>
        <v>#REF!</v>
      </c>
      <c r="AX115" s="140" t="e">
        <f>IF('Indicator Date hidden'!AY116="x","x",AX$2-'Indicator Date hidden'!AY116)</f>
        <v>#REF!</v>
      </c>
      <c r="AY115" s="140" t="e">
        <f>IF('Indicator Date hidden'!AZ116="x","x",AY$2-'Indicator Date hidden'!AZ116)</f>
        <v>#REF!</v>
      </c>
      <c r="AZ115" s="140" t="e">
        <f>IF('Indicator Date hidden'!BA116="x","x",AZ$2-'Indicator Date hidden'!BA116)</f>
        <v>#REF!</v>
      </c>
      <c r="BA115" s="140" t="e">
        <f>IF('Indicator Date hidden'!BB116="x","x",BA$2-'Indicator Date hidden'!BB116)</f>
        <v>#REF!</v>
      </c>
      <c r="BB115" s="140" t="e">
        <f>IF('Indicator Date hidden'!BC116="x","x",BB$2-'Indicator Date hidden'!BC116)</f>
        <v>#REF!</v>
      </c>
      <c r="BC115" s="140" t="e">
        <f>IF('Indicator Date hidden'!BD116="x","x",BC$2-'Indicator Date hidden'!BD116)</f>
        <v>#REF!</v>
      </c>
      <c r="BD115" s="140" t="e">
        <f>IF('Indicator Date hidden'!BE116="x","x",BD$2-'Indicator Date hidden'!BE116)</f>
        <v>#REF!</v>
      </c>
      <c r="BE115" s="140" t="e">
        <f>IF('Indicator Date hidden'!BF116="x","x",BE$2-'Indicator Date hidden'!BF116)</f>
        <v>#REF!</v>
      </c>
      <c r="BF115" s="140" t="e">
        <f>IF('Indicator Date hidden'!BG116="x","x",BF$2-'Indicator Date hidden'!BG116)</f>
        <v>#REF!</v>
      </c>
      <c r="BG115" s="140" t="e">
        <f>IF('Indicator Date hidden'!BH116="x","x",BG$2-'Indicator Date hidden'!BH116)</f>
        <v>#REF!</v>
      </c>
      <c r="BH115" s="140" t="e">
        <f>IF('Indicator Date hidden'!BI116="x","x",BH$2-'Indicator Date hidden'!BI116)</f>
        <v>#REF!</v>
      </c>
      <c r="BI115" s="140" t="e">
        <f>IF('Indicator Date hidden'!BJ116="x","x",BI$2-'Indicator Date hidden'!BJ116)</f>
        <v>#REF!</v>
      </c>
      <c r="BJ115" s="140" t="e">
        <f>IF('Indicator Date hidden'!BK116="x","x",BJ$2-'Indicator Date hidden'!BK116)</f>
        <v>#REF!</v>
      </c>
      <c r="BK115" s="140" t="e">
        <f>IF('Indicator Date hidden'!BL116="x","x",BK$2-'Indicator Date hidden'!BL116)</f>
        <v>#REF!</v>
      </c>
      <c r="BL115" s="140" t="e">
        <f>IF('Indicator Date hidden'!BM116="x","x",BL$2-'Indicator Date hidden'!BM116)</f>
        <v>#REF!</v>
      </c>
      <c r="BM115" s="140" t="e">
        <f>IF('Indicator Date hidden'!BN116="x","x",BM$2-'Indicator Date hidden'!BN116)</f>
        <v>#REF!</v>
      </c>
      <c r="BN115" s="140" t="e">
        <f>IF('Indicator Date hidden'!BO116="x","x",BN$2-'Indicator Date hidden'!BO116)</f>
        <v>#REF!</v>
      </c>
      <c r="BO115" s="140" t="e">
        <f>IF('Indicator Date hidden'!BP116="x","x",BO$2-'Indicator Date hidden'!BP116)</f>
        <v>#REF!</v>
      </c>
      <c r="BP115" s="140" t="e">
        <f>IF('Indicator Date hidden'!BQ116="x","x",BP$2-'Indicator Date hidden'!BQ116)</f>
        <v>#REF!</v>
      </c>
      <c r="BQ115" s="140" t="e">
        <f>IF('Indicator Date hidden'!BR116="x","x",BQ$2-'Indicator Date hidden'!BR116)</f>
        <v>#REF!</v>
      </c>
      <c r="BR115" s="140" t="e">
        <f>IF('Indicator Date hidden'!BS116="x","x",BR$2-'Indicator Date hidden'!BS116)</f>
        <v>#REF!</v>
      </c>
      <c r="BS115" s="140" t="e">
        <f>IF('Indicator Date hidden'!BT116="x","x",BS$2-'Indicator Date hidden'!BT116)</f>
        <v>#REF!</v>
      </c>
      <c r="BT115" s="140" t="e">
        <f>IF('Indicator Date hidden'!BU116="x","x",BT$2-'Indicator Date hidden'!BU116)</f>
        <v>#REF!</v>
      </c>
      <c r="BU115" s="140" t="e">
        <f>IF('Indicator Date hidden'!BV116="x","x",BU$2-'Indicator Date hidden'!BV116)</f>
        <v>#REF!</v>
      </c>
      <c r="BV115" s="140" t="e">
        <f>IF('Indicator Date hidden'!BW116="x","x",BV$2-'Indicator Date hidden'!BW116)</f>
        <v>#REF!</v>
      </c>
      <c r="BW115" s="140" t="e">
        <f>IF('Indicator Date hidden'!BX116="x","x",BW$2-'Indicator Date hidden'!BX116)</f>
        <v>#REF!</v>
      </c>
      <c r="BX115" s="140" t="e">
        <f>IF('Indicator Date hidden'!BY116="x","x",BX$2-'Indicator Date hidden'!BY116)</f>
        <v>#REF!</v>
      </c>
      <c r="BY115" s="5" t="e">
        <f t="shared" si="15"/>
        <v>#REF!</v>
      </c>
      <c r="BZ115" s="141" t="e">
        <f t="shared" si="16"/>
        <v>#REF!</v>
      </c>
      <c r="CA115" s="5">
        <f t="shared" si="17"/>
        <v>0</v>
      </c>
      <c r="CB115" s="141" t="e">
        <f t="shared" si="18"/>
        <v>#REF!</v>
      </c>
      <c r="CC115" s="144" t="e">
        <f t="shared" si="19"/>
        <v>#REF!</v>
      </c>
    </row>
    <row r="116" spans="1:81" x14ac:dyDescent="0.3">
      <c r="A116" t="s">
        <v>210</v>
      </c>
      <c r="B116" s="140" t="e">
        <f>IF('Indicator Date hidden'!C117="x","x",B$2-'Indicator Date hidden'!C117)</f>
        <v>#REF!</v>
      </c>
      <c r="C116" s="140" t="e">
        <f>IF('Indicator Date hidden'!D117="x","x",C$2-'Indicator Date hidden'!D117)</f>
        <v>#REF!</v>
      </c>
      <c r="D116" s="140" t="e">
        <f>IF('Indicator Date hidden'!E117="x","x",D$2-'Indicator Date hidden'!E117)</f>
        <v>#REF!</v>
      </c>
      <c r="E116" s="140" t="e">
        <f>IF('Indicator Date hidden'!F117="x","x",E$2-'Indicator Date hidden'!F117)</f>
        <v>#REF!</v>
      </c>
      <c r="F116" s="140" t="e">
        <f>IF('Indicator Date hidden'!G117="x","x",F$2-'Indicator Date hidden'!G117)</f>
        <v>#REF!</v>
      </c>
      <c r="G116" s="140" t="e">
        <f>IF('Indicator Date hidden'!H117="x","x",G$2-'Indicator Date hidden'!H117)</f>
        <v>#REF!</v>
      </c>
      <c r="H116" s="140" t="e">
        <f>IF('Indicator Date hidden'!I117="x","x",H$2-'Indicator Date hidden'!I117)</f>
        <v>#REF!</v>
      </c>
      <c r="I116" s="140" t="e">
        <f>IF('Indicator Date hidden'!J117="x","x",I$2-'Indicator Date hidden'!J117)</f>
        <v>#REF!</v>
      </c>
      <c r="J116" s="140" t="e">
        <f>IF('Indicator Date hidden'!K117="x","x",J$2-'Indicator Date hidden'!K117)</f>
        <v>#REF!</v>
      </c>
      <c r="K116" s="140" t="e">
        <f>IF('Indicator Date hidden'!L117="x","x",K$2-'Indicator Date hidden'!L117)</f>
        <v>#REF!</v>
      </c>
      <c r="L116" s="140" t="e">
        <f>IF('Indicator Date hidden'!M117="x","x",L$2-'Indicator Date hidden'!M117)</f>
        <v>#REF!</v>
      </c>
      <c r="M116" s="140" t="e">
        <f>IF('Indicator Date hidden'!N117="x","x",M$2-'Indicator Date hidden'!N117)</f>
        <v>#REF!</v>
      </c>
      <c r="N116" s="140" t="e">
        <f>IF('Indicator Date hidden'!O117="x","x",N$2-'Indicator Date hidden'!O117)</f>
        <v>#REF!</v>
      </c>
      <c r="O116" s="140" t="e">
        <f>IF('Indicator Date hidden'!P117="x","x",O$2-'Indicator Date hidden'!P117)</f>
        <v>#REF!</v>
      </c>
      <c r="P116" s="140" t="e">
        <f>IF('Indicator Date hidden'!Q117="x","x",P$2-'Indicator Date hidden'!Q117)</f>
        <v>#REF!</v>
      </c>
      <c r="Q116" s="140" t="e">
        <f>IF('Indicator Date hidden'!R117="x","x",Q$2-'Indicator Date hidden'!R117)</f>
        <v>#REF!</v>
      </c>
      <c r="R116" s="140" t="e">
        <f>IF('Indicator Date hidden'!S117="x","x",R$2-'Indicator Date hidden'!S117)</f>
        <v>#REF!</v>
      </c>
      <c r="S116" s="140" t="e">
        <f>IF('Indicator Date hidden'!T117="x","x",S$2-'Indicator Date hidden'!T117)</f>
        <v>#REF!</v>
      </c>
      <c r="T116" s="140" t="e">
        <f>IF('Indicator Date hidden'!U117="x","x",T$2-'Indicator Date hidden'!U117)</f>
        <v>#REF!</v>
      </c>
      <c r="U116" s="140" t="e">
        <f>IF('Indicator Date hidden'!V117="x","x",U$2-'Indicator Date hidden'!V117)</f>
        <v>#REF!</v>
      </c>
      <c r="V116" s="140" t="e">
        <f>IF('Indicator Date hidden'!W117="x","x",V$2-'Indicator Date hidden'!W117)</f>
        <v>#REF!</v>
      </c>
      <c r="W116" s="140" t="e">
        <f>IF('Indicator Date hidden'!X117="x","x",W$2-'Indicator Date hidden'!X117)</f>
        <v>#REF!</v>
      </c>
      <c r="X116" s="140" t="e">
        <f>IF('Indicator Date hidden'!Y117="x","x",X$2-'Indicator Date hidden'!Y117)</f>
        <v>#REF!</v>
      </c>
      <c r="Y116" s="140" t="e">
        <f>IF('Indicator Date hidden'!Z117="x","x",Y$2-'Indicator Date hidden'!Z117)</f>
        <v>#REF!</v>
      </c>
      <c r="Z116" s="140" t="e">
        <f>IF('Indicator Date hidden'!AA117="x","x",Z$2-'Indicator Date hidden'!AA117)</f>
        <v>#REF!</v>
      </c>
      <c r="AA116" s="140" t="e">
        <f>IF('Indicator Date hidden'!AB117="x","x",AA$2-'Indicator Date hidden'!AB117)</f>
        <v>#REF!</v>
      </c>
      <c r="AB116" s="140" t="e">
        <f>IF('Indicator Date hidden'!AC117="x","x",AB$2-'Indicator Date hidden'!AC117)</f>
        <v>#REF!</v>
      </c>
      <c r="AC116" s="140" t="e">
        <f>IF('Indicator Date hidden'!AD117="x","x",AC$2-'Indicator Date hidden'!AD117)</f>
        <v>#REF!</v>
      </c>
      <c r="AD116" s="140" t="e">
        <f>IF('Indicator Date hidden'!AE117="x","x",AD$2-'Indicator Date hidden'!AE117)</f>
        <v>#REF!</v>
      </c>
      <c r="AE116" s="140" t="e">
        <f>IF('Indicator Date hidden'!AF117="x","x",AE$2-'Indicator Date hidden'!AF117)</f>
        <v>#REF!</v>
      </c>
      <c r="AF116" s="140" t="e">
        <f>IF('Indicator Date hidden'!AG117="x","x",AF$2-'Indicator Date hidden'!AG117)</f>
        <v>#REF!</v>
      </c>
      <c r="AG116" s="140" t="e">
        <f>IF('Indicator Date hidden'!AH117="x","x",AG$2-'Indicator Date hidden'!AH117)</f>
        <v>#REF!</v>
      </c>
      <c r="AH116" s="140" t="e">
        <f>IF('Indicator Date hidden'!AI117="x","x",AH$2-'Indicator Date hidden'!AI117)</f>
        <v>#REF!</v>
      </c>
      <c r="AI116" s="140" t="e">
        <f>IF('Indicator Date hidden'!AJ117="x","x",AI$2-'Indicator Date hidden'!AJ117)</f>
        <v>#REF!</v>
      </c>
      <c r="AJ116" s="140" t="e">
        <f>IF('Indicator Date hidden'!AK117="x","x",AJ$2-'Indicator Date hidden'!AK117)</f>
        <v>#REF!</v>
      </c>
      <c r="AK116" s="140" t="e">
        <f>IF('Indicator Date hidden'!AL117="x","x",AK$2-'Indicator Date hidden'!AL117)</f>
        <v>#REF!</v>
      </c>
      <c r="AL116" s="140" t="e">
        <f>IF('Indicator Date hidden'!AM117="x","x",AL$2-'Indicator Date hidden'!AM117)</f>
        <v>#REF!</v>
      </c>
      <c r="AM116" s="140" t="e">
        <f>IF('Indicator Date hidden'!AN117="x","x",AM$2-'Indicator Date hidden'!AN117)</f>
        <v>#REF!</v>
      </c>
      <c r="AN116" s="140" t="e">
        <f>IF('Indicator Date hidden'!AO117="x","x",AN$2-'Indicator Date hidden'!AO117)</f>
        <v>#REF!</v>
      </c>
      <c r="AO116" s="140" t="e">
        <f>IF('Indicator Date hidden'!AP117="x","x",AO$2-'Indicator Date hidden'!AP117)</f>
        <v>#REF!</v>
      </c>
      <c r="AP116" s="140" t="e">
        <f>IF('Indicator Date hidden'!AQ117="x","x",AP$2-'Indicator Date hidden'!AQ117)</f>
        <v>#REF!</v>
      </c>
      <c r="AQ116" s="140" t="e">
        <f>IF('Indicator Date hidden'!AR117="x","x",AQ$2-'Indicator Date hidden'!AR117)</f>
        <v>#REF!</v>
      </c>
      <c r="AR116" s="140" t="e">
        <f>IF('Indicator Date hidden'!AS117="x","x",AR$2-'Indicator Date hidden'!AS117)</f>
        <v>#REF!</v>
      </c>
      <c r="AS116" s="140" t="e">
        <f>IF('Indicator Date hidden'!AT117="x","x",AS$2-'Indicator Date hidden'!AT117)</f>
        <v>#REF!</v>
      </c>
      <c r="AT116" s="140" t="e">
        <f>IF('Indicator Date hidden'!AU117="x","x",AT$2-'Indicator Date hidden'!AU117)</f>
        <v>#REF!</v>
      </c>
      <c r="AU116" s="140" t="e">
        <f>IF('Indicator Date hidden'!AV117="x","x",AU$2-'Indicator Date hidden'!AV117)</f>
        <v>#REF!</v>
      </c>
      <c r="AV116" s="140" t="e">
        <f>IF('Indicator Date hidden'!AW117="x","x",AV$2-'Indicator Date hidden'!AW117)</f>
        <v>#REF!</v>
      </c>
      <c r="AW116" s="140" t="e">
        <f>IF('Indicator Date hidden'!AX117="x","x",AW$2-'Indicator Date hidden'!AX117)</f>
        <v>#REF!</v>
      </c>
      <c r="AX116" s="140" t="e">
        <f>IF('Indicator Date hidden'!AY117="x","x",AX$2-'Indicator Date hidden'!AY117)</f>
        <v>#REF!</v>
      </c>
      <c r="AY116" s="140" t="e">
        <f>IF('Indicator Date hidden'!AZ117="x","x",AY$2-'Indicator Date hidden'!AZ117)</f>
        <v>#REF!</v>
      </c>
      <c r="AZ116" s="140" t="e">
        <f>IF('Indicator Date hidden'!BA117="x","x",AZ$2-'Indicator Date hidden'!BA117)</f>
        <v>#REF!</v>
      </c>
      <c r="BA116" s="140" t="e">
        <f>IF('Indicator Date hidden'!BB117="x","x",BA$2-'Indicator Date hidden'!BB117)</f>
        <v>#REF!</v>
      </c>
      <c r="BB116" s="140" t="e">
        <f>IF('Indicator Date hidden'!BC117="x","x",BB$2-'Indicator Date hidden'!BC117)</f>
        <v>#REF!</v>
      </c>
      <c r="BC116" s="140" t="e">
        <f>IF('Indicator Date hidden'!BD117="x","x",BC$2-'Indicator Date hidden'!BD117)</f>
        <v>#REF!</v>
      </c>
      <c r="BD116" s="140" t="e">
        <f>IF('Indicator Date hidden'!BE117="x","x",BD$2-'Indicator Date hidden'!BE117)</f>
        <v>#REF!</v>
      </c>
      <c r="BE116" s="140" t="e">
        <f>IF('Indicator Date hidden'!BF117="x","x",BE$2-'Indicator Date hidden'!BF117)</f>
        <v>#REF!</v>
      </c>
      <c r="BF116" s="140" t="e">
        <f>IF('Indicator Date hidden'!BG117="x","x",BF$2-'Indicator Date hidden'!BG117)</f>
        <v>#REF!</v>
      </c>
      <c r="BG116" s="140" t="e">
        <f>IF('Indicator Date hidden'!BH117="x","x",BG$2-'Indicator Date hidden'!BH117)</f>
        <v>#REF!</v>
      </c>
      <c r="BH116" s="140" t="e">
        <f>IF('Indicator Date hidden'!BI117="x","x",BH$2-'Indicator Date hidden'!BI117)</f>
        <v>#REF!</v>
      </c>
      <c r="BI116" s="140" t="e">
        <f>IF('Indicator Date hidden'!BJ117="x","x",BI$2-'Indicator Date hidden'!BJ117)</f>
        <v>#REF!</v>
      </c>
      <c r="BJ116" s="140" t="e">
        <f>IF('Indicator Date hidden'!BK117="x","x",BJ$2-'Indicator Date hidden'!BK117)</f>
        <v>#REF!</v>
      </c>
      <c r="BK116" s="140" t="e">
        <f>IF('Indicator Date hidden'!BL117="x","x",BK$2-'Indicator Date hidden'!BL117)</f>
        <v>#REF!</v>
      </c>
      <c r="BL116" s="140" t="e">
        <f>IF('Indicator Date hidden'!BM117="x","x",BL$2-'Indicator Date hidden'!BM117)</f>
        <v>#REF!</v>
      </c>
      <c r="BM116" s="140" t="e">
        <f>IF('Indicator Date hidden'!BN117="x","x",BM$2-'Indicator Date hidden'!BN117)</f>
        <v>#REF!</v>
      </c>
      <c r="BN116" s="140" t="e">
        <f>IF('Indicator Date hidden'!BO117="x","x",BN$2-'Indicator Date hidden'!BO117)</f>
        <v>#REF!</v>
      </c>
      <c r="BO116" s="140" t="e">
        <f>IF('Indicator Date hidden'!BP117="x","x",BO$2-'Indicator Date hidden'!BP117)</f>
        <v>#REF!</v>
      </c>
      <c r="BP116" s="140" t="e">
        <f>IF('Indicator Date hidden'!BQ117="x","x",BP$2-'Indicator Date hidden'!BQ117)</f>
        <v>#REF!</v>
      </c>
      <c r="BQ116" s="140" t="e">
        <f>IF('Indicator Date hidden'!BR117="x","x",BQ$2-'Indicator Date hidden'!BR117)</f>
        <v>#REF!</v>
      </c>
      <c r="BR116" s="140" t="e">
        <f>IF('Indicator Date hidden'!BS117="x","x",BR$2-'Indicator Date hidden'!BS117)</f>
        <v>#REF!</v>
      </c>
      <c r="BS116" s="140" t="e">
        <f>IF('Indicator Date hidden'!BT117="x","x",BS$2-'Indicator Date hidden'!BT117)</f>
        <v>#REF!</v>
      </c>
      <c r="BT116" s="140" t="e">
        <f>IF('Indicator Date hidden'!BU117="x","x",BT$2-'Indicator Date hidden'!BU117)</f>
        <v>#REF!</v>
      </c>
      <c r="BU116" s="140" t="e">
        <f>IF('Indicator Date hidden'!BV117="x","x",BU$2-'Indicator Date hidden'!BV117)</f>
        <v>#REF!</v>
      </c>
      <c r="BV116" s="140" t="e">
        <f>IF('Indicator Date hidden'!BW117="x","x",BV$2-'Indicator Date hidden'!BW117)</f>
        <v>#REF!</v>
      </c>
      <c r="BW116" s="140" t="e">
        <f>IF('Indicator Date hidden'!BX117="x","x",BW$2-'Indicator Date hidden'!BX117)</f>
        <v>#REF!</v>
      </c>
      <c r="BX116" s="140" t="e">
        <f>IF('Indicator Date hidden'!BY117="x","x",BX$2-'Indicator Date hidden'!BY117)</f>
        <v>#REF!</v>
      </c>
      <c r="BY116" s="5" t="e">
        <f t="shared" si="15"/>
        <v>#REF!</v>
      </c>
      <c r="BZ116" s="141" t="e">
        <f t="shared" si="16"/>
        <v>#REF!</v>
      </c>
      <c r="CA116" s="5">
        <f t="shared" si="17"/>
        <v>0</v>
      </c>
      <c r="CB116" s="141" t="e">
        <f t="shared" si="18"/>
        <v>#REF!</v>
      </c>
      <c r="CC116" s="144" t="e">
        <f t="shared" si="19"/>
        <v>#REF!</v>
      </c>
    </row>
    <row r="117" spans="1:81" x14ac:dyDescent="0.3">
      <c r="A117" t="s">
        <v>212</v>
      </c>
      <c r="B117" s="140" t="e">
        <f>IF('Indicator Date hidden'!C118="x","x",B$2-'Indicator Date hidden'!C118)</f>
        <v>#REF!</v>
      </c>
      <c r="C117" s="140" t="e">
        <f>IF('Indicator Date hidden'!D118="x","x",C$2-'Indicator Date hidden'!D118)</f>
        <v>#REF!</v>
      </c>
      <c r="D117" s="140" t="e">
        <f>IF('Indicator Date hidden'!E118="x","x",D$2-'Indicator Date hidden'!E118)</f>
        <v>#REF!</v>
      </c>
      <c r="E117" s="140" t="e">
        <f>IF('Indicator Date hidden'!F118="x","x",E$2-'Indicator Date hidden'!F118)</f>
        <v>#REF!</v>
      </c>
      <c r="F117" s="140" t="e">
        <f>IF('Indicator Date hidden'!G118="x","x",F$2-'Indicator Date hidden'!G118)</f>
        <v>#REF!</v>
      </c>
      <c r="G117" s="140" t="e">
        <f>IF('Indicator Date hidden'!H118="x","x",G$2-'Indicator Date hidden'!H118)</f>
        <v>#REF!</v>
      </c>
      <c r="H117" s="140" t="e">
        <f>IF('Indicator Date hidden'!I118="x","x",H$2-'Indicator Date hidden'!I118)</f>
        <v>#REF!</v>
      </c>
      <c r="I117" s="140" t="e">
        <f>IF('Indicator Date hidden'!J118="x","x",I$2-'Indicator Date hidden'!J118)</f>
        <v>#REF!</v>
      </c>
      <c r="J117" s="140" t="e">
        <f>IF('Indicator Date hidden'!K118="x","x",J$2-'Indicator Date hidden'!K118)</f>
        <v>#REF!</v>
      </c>
      <c r="K117" s="140" t="e">
        <f>IF('Indicator Date hidden'!L118="x","x",K$2-'Indicator Date hidden'!L118)</f>
        <v>#REF!</v>
      </c>
      <c r="L117" s="140" t="e">
        <f>IF('Indicator Date hidden'!M118="x","x",L$2-'Indicator Date hidden'!M118)</f>
        <v>#REF!</v>
      </c>
      <c r="M117" s="140" t="e">
        <f>IF('Indicator Date hidden'!N118="x","x",M$2-'Indicator Date hidden'!N118)</f>
        <v>#REF!</v>
      </c>
      <c r="N117" s="140" t="e">
        <f>IF('Indicator Date hidden'!O118="x","x",N$2-'Indicator Date hidden'!O118)</f>
        <v>#REF!</v>
      </c>
      <c r="O117" s="140" t="e">
        <f>IF('Indicator Date hidden'!P118="x","x",O$2-'Indicator Date hidden'!P118)</f>
        <v>#REF!</v>
      </c>
      <c r="P117" s="140" t="e">
        <f>IF('Indicator Date hidden'!Q118="x","x",P$2-'Indicator Date hidden'!Q118)</f>
        <v>#REF!</v>
      </c>
      <c r="Q117" s="140" t="e">
        <f>IF('Indicator Date hidden'!R118="x","x",Q$2-'Indicator Date hidden'!R118)</f>
        <v>#REF!</v>
      </c>
      <c r="R117" s="140" t="e">
        <f>IF('Indicator Date hidden'!S118="x","x",R$2-'Indicator Date hidden'!S118)</f>
        <v>#REF!</v>
      </c>
      <c r="S117" s="140" t="e">
        <f>IF('Indicator Date hidden'!T118="x","x",S$2-'Indicator Date hidden'!T118)</f>
        <v>#REF!</v>
      </c>
      <c r="T117" s="140" t="e">
        <f>IF('Indicator Date hidden'!U118="x","x",T$2-'Indicator Date hidden'!U118)</f>
        <v>#REF!</v>
      </c>
      <c r="U117" s="140" t="e">
        <f>IF('Indicator Date hidden'!V118="x","x",U$2-'Indicator Date hidden'!V118)</f>
        <v>#REF!</v>
      </c>
      <c r="V117" s="140" t="e">
        <f>IF('Indicator Date hidden'!W118="x","x",V$2-'Indicator Date hidden'!W118)</f>
        <v>#REF!</v>
      </c>
      <c r="W117" s="140" t="e">
        <f>IF('Indicator Date hidden'!X118="x","x",W$2-'Indicator Date hidden'!X118)</f>
        <v>#REF!</v>
      </c>
      <c r="X117" s="140" t="e">
        <f>IF('Indicator Date hidden'!Y118="x","x",X$2-'Indicator Date hidden'!Y118)</f>
        <v>#REF!</v>
      </c>
      <c r="Y117" s="140" t="e">
        <f>IF('Indicator Date hidden'!Z118="x","x",Y$2-'Indicator Date hidden'!Z118)</f>
        <v>#REF!</v>
      </c>
      <c r="Z117" s="140" t="e">
        <f>IF('Indicator Date hidden'!AA118="x","x",Z$2-'Indicator Date hidden'!AA118)</f>
        <v>#REF!</v>
      </c>
      <c r="AA117" s="140" t="e">
        <f>IF('Indicator Date hidden'!AB118="x","x",AA$2-'Indicator Date hidden'!AB118)</f>
        <v>#REF!</v>
      </c>
      <c r="AB117" s="140" t="e">
        <f>IF('Indicator Date hidden'!AC118="x","x",AB$2-'Indicator Date hidden'!AC118)</f>
        <v>#REF!</v>
      </c>
      <c r="AC117" s="140" t="e">
        <f>IF('Indicator Date hidden'!AD118="x","x",AC$2-'Indicator Date hidden'!AD118)</f>
        <v>#REF!</v>
      </c>
      <c r="AD117" s="140" t="e">
        <f>IF('Indicator Date hidden'!AE118="x","x",AD$2-'Indicator Date hidden'!AE118)</f>
        <v>#REF!</v>
      </c>
      <c r="AE117" s="140" t="e">
        <f>IF('Indicator Date hidden'!AF118="x","x",AE$2-'Indicator Date hidden'!AF118)</f>
        <v>#REF!</v>
      </c>
      <c r="AF117" s="140" t="e">
        <f>IF('Indicator Date hidden'!AG118="x","x",AF$2-'Indicator Date hidden'!AG118)</f>
        <v>#REF!</v>
      </c>
      <c r="AG117" s="140" t="e">
        <f>IF('Indicator Date hidden'!AH118="x","x",AG$2-'Indicator Date hidden'!AH118)</f>
        <v>#REF!</v>
      </c>
      <c r="AH117" s="140" t="e">
        <f>IF('Indicator Date hidden'!AI118="x","x",AH$2-'Indicator Date hidden'!AI118)</f>
        <v>#REF!</v>
      </c>
      <c r="AI117" s="140" t="e">
        <f>IF('Indicator Date hidden'!AJ118="x","x",AI$2-'Indicator Date hidden'!AJ118)</f>
        <v>#REF!</v>
      </c>
      <c r="AJ117" s="140" t="e">
        <f>IF('Indicator Date hidden'!AK118="x","x",AJ$2-'Indicator Date hidden'!AK118)</f>
        <v>#REF!</v>
      </c>
      <c r="AK117" s="140" t="e">
        <f>IF('Indicator Date hidden'!AL118="x","x",AK$2-'Indicator Date hidden'!AL118)</f>
        <v>#REF!</v>
      </c>
      <c r="AL117" s="140" t="e">
        <f>IF('Indicator Date hidden'!AM118="x","x",AL$2-'Indicator Date hidden'!AM118)</f>
        <v>#REF!</v>
      </c>
      <c r="AM117" s="140" t="e">
        <f>IF('Indicator Date hidden'!AN118="x","x",AM$2-'Indicator Date hidden'!AN118)</f>
        <v>#REF!</v>
      </c>
      <c r="AN117" s="140" t="e">
        <f>IF('Indicator Date hidden'!AO118="x","x",AN$2-'Indicator Date hidden'!AO118)</f>
        <v>#REF!</v>
      </c>
      <c r="AO117" s="140" t="e">
        <f>IF('Indicator Date hidden'!AP118="x","x",AO$2-'Indicator Date hidden'!AP118)</f>
        <v>#REF!</v>
      </c>
      <c r="AP117" s="140" t="e">
        <f>IF('Indicator Date hidden'!AQ118="x","x",AP$2-'Indicator Date hidden'!AQ118)</f>
        <v>#REF!</v>
      </c>
      <c r="AQ117" s="140" t="e">
        <f>IF('Indicator Date hidden'!AR118="x","x",AQ$2-'Indicator Date hidden'!AR118)</f>
        <v>#REF!</v>
      </c>
      <c r="AR117" s="140" t="e">
        <f>IF('Indicator Date hidden'!AS118="x","x",AR$2-'Indicator Date hidden'!AS118)</f>
        <v>#REF!</v>
      </c>
      <c r="AS117" s="140" t="e">
        <f>IF('Indicator Date hidden'!AT118="x","x",AS$2-'Indicator Date hidden'!AT118)</f>
        <v>#REF!</v>
      </c>
      <c r="AT117" s="140" t="e">
        <f>IF('Indicator Date hidden'!AU118="x","x",AT$2-'Indicator Date hidden'!AU118)</f>
        <v>#REF!</v>
      </c>
      <c r="AU117" s="140" t="e">
        <f>IF('Indicator Date hidden'!AV118="x","x",AU$2-'Indicator Date hidden'!AV118)</f>
        <v>#REF!</v>
      </c>
      <c r="AV117" s="140" t="e">
        <f>IF('Indicator Date hidden'!AW118="x","x",AV$2-'Indicator Date hidden'!AW118)</f>
        <v>#REF!</v>
      </c>
      <c r="AW117" s="140" t="e">
        <f>IF('Indicator Date hidden'!AX118="x","x",AW$2-'Indicator Date hidden'!AX118)</f>
        <v>#REF!</v>
      </c>
      <c r="AX117" s="140" t="e">
        <f>IF('Indicator Date hidden'!AY118="x","x",AX$2-'Indicator Date hidden'!AY118)</f>
        <v>#REF!</v>
      </c>
      <c r="AY117" s="140" t="e">
        <f>IF('Indicator Date hidden'!AZ118="x","x",AY$2-'Indicator Date hidden'!AZ118)</f>
        <v>#REF!</v>
      </c>
      <c r="AZ117" s="140" t="e">
        <f>IF('Indicator Date hidden'!BA118="x","x",AZ$2-'Indicator Date hidden'!BA118)</f>
        <v>#REF!</v>
      </c>
      <c r="BA117" s="140" t="e">
        <f>IF('Indicator Date hidden'!BB118="x","x",BA$2-'Indicator Date hidden'!BB118)</f>
        <v>#REF!</v>
      </c>
      <c r="BB117" s="140" t="e">
        <f>IF('Indicator Date hidden'!BC118="x","x",BB$2-'Indicator Date hidden'!BC118)</f>
        <v>#REF!</v>
      </c>
      <c r="BC117" s="140" t="e">
        <f>IF('Indicator Date hidden'!BD118="x","x",BC$2-'Indicator Date hidden'!BD118)</f>
        <v>#REF!</v>
      </c>
      <c r="BD117" s="140" t="e">
        <f>IF('Indicator Date hidden'!BE118="x","x",BD$2-'Indicator Date hidden'!BE118)</f>
        <v>#REF!</v>
      </c>
      <c r="BE117" s="140" t="e">
        <f>IF('Indicator Date hidden'!BF118="x","x",BE$2-'Indicator Date hidden'!BF118)</f>
        <v>#REF!</v>
      </c>
      <c r="BF117" s="140" t="e">
        <f>IF('Indicator Date hidden'!BG118="x","x",BF$2-'Indicator Date hidden'!BG118)</f>
        <v>#REF!</v>
      </c>
      <c r="BG117" s="140" t="e">
        <f>IF('Indicator Date hidden'!BH118="x","x",BG$2-'Indicator Date hidden'!BH118)</f>
        <v>#REF!</v>
      </c>
      <c r="BH117" s="140" t="e">
        <f>IF('Indicator Date hidden'!BI118="x","x",BH$2-'Indicator Date hidden'!BI118)</f>
        <v>#REF!</v>
      </c>
      <c r="BI117" s="140" t="e">
        <f>IF('Indicator Date hidden'!BJ118="x","x",BI$2-'Indicator Date hidden'!BJ118)</f>
        <v>#REF!</v>
      </c>
      <c r="BJ117" s="140" t="e">
        <f>IF('Indicator Date hidden'!BK118="x","x",BJ$2-'Indicator Date hidden'!BK118)</f>
        <v>#REF!</v>
      </c>
      <c r="BK117" s="140" t="e">
        <f>IF('Indicator Date hidden'!BL118="x","x",BK$2-'Indicator Date hidden'!BL118)</f>
        <v>#REF!</v>
      </c>
      <c r="BL117" s="140" t="e">
        <f>IF('Indicator Date hidden'!BM118="x","x",BL$2-'Indicator Date hidden'!BM118)</f>
        <v>#REF!</v>
      </c>
      <c r="BM117" s="140" t="e">
        <f>IF('Indicator Date hidden'!BN118="x","x",BM$2-'Indicator Date hidden'!BN118)</f>
        <v>#REF!</v>
      </c>
      <c r="BN117" s="140" t="e">
        <f>IF('Indicator Date hidden'!BO118="x","x",BN$2-'Indicator Date hidden'!BO118)</f>
        <v>#REF!</v>
      </c>
      <c r="BO117" s="140" t="e">
        <f>IF('Indicator Date hidden'!BP118="x","x",BO$2-'Indicator Date hidden'!BP118)</f>
        <v>#REF!</v>
      </c>
      <c r="BP117" s="140" t="e">
        <f>IF('Indicator Date hidden'!BQ118="x","x",BP$2-'Indicator Date hidden'!BQ118)</f>
        <v>#REF!</v>
      </c>
      <c r="BQ117" s="140" t="e">
        <f>IF('Indicator Date hidden'!BR118="x","x",BQ$2-'Indicator Date hidden'!BR118)</f>
        <v>#REF!</v>
      </c>
      <c r="BR117" s="140" t="e">
        <f>IF('Indicator Date hidden'!BS118="x","x",BR$2-'Indicator Date hidden'!BS118)</f>
        <v>#REF!</v>
      </c>
      <c r="BS117" s="140" t="e">
        <f>IF('Indicator Date hidden'!BT118="x","x",BS$2-'Indicator Date hidden'!BT118)</f>
        <v>#REF!</v>
      </c>
      <c r="BT117" s="140" t="e">
        <f>IF('Indicator Date hidden'!BU118="x","x",BT$2-'Indicator Date hidden'!BU118)</f>
        <v>#REF!</v>
      </c>
      <c r="BU117" s="140" t="e">
        <f>IF('Indicator Date hidden'!BV118="x","x",BU$2-'Indicator Date hidden'!BV118)</f>
        <v>#REF!</v>
      </c>
      <c r="BV117" s="140" t="e">
        <f>IF('Indicator Date hidden'!BW118="x","x",BV$2-'Indicator Date hidden'!BW118)</f>
        <v>#REF!</v>
      </c>
      <c r="BW117" s="140" t="e">
        <f>IF('Indicator Date hidden'!BX118="x","x",BW$2-'Indicator Date hidden'!BX118)</f>
        <v>#REF!</v>
      </c>
      <c r="BX117" s="140" t="e">
        <f>IF('Indicator Date hidden'!BY118="x","x",BX$2-'Indicator Date hidden'!BY118)</f>
        <v>#REF!</v>
      </c>
      <c r="BY117" s="5" t="e">
        <f t="shared" si="15"/>
        <v>#REF!</v>
      </c>
      <c r="BZ117" s="141" t="e">
        <f t="shared" si="16"/>
        <v>#REF!</v>
      </c>
      <c r="CA117" s="5">
        <f t="shared" si="17"/>
        <v>0</v>
      </c>
      <c r="CB117" s="141" t="e">
        <f t="shared" si="18"/>
        <v>#REF!</v>
      </c>
      <c r="CC117" s="144" t="e">
        <f t="shared" si="19"/>
        <v>#REF!</v>
      </c>
    </row>
    <row r="118" spans="1:81" x14ac:dyDescent="0.3">
      <c r="A118" t="s">
        <v>214</v>
      </c>
      <c r="B118" s="140" t="e">
        <f>IF('Indicator Date hidden'!C119="x","x",B$2-'Indicator Date hidden'!C119)</f>
        <v>#REF!</v>
      </c>
      <c r="C118" s="140" t="e">
        <f>IF('Indicator Date hidden'!D119="x","x",C$2-'Indicator Date hidden'!D119)</f>
        <v>#REF!</v>
      </c>
      <c r="D118" s="140" t="e">
        <f>IF('Indicator Date hidden'!E119="x","x",D$2-'Indicator Date hidden'!E119)</f>
        <v>#REF!</v>
      </c>
      <c r="E118" s="140" t="e">
        <f>IF('Indicator Date hidden'!F119="x","x",E$2-'Indicator Date hidden'!F119)</f>
        <v>#REF!</v>
      </c>
      <c r="F118" s="140" t="e">
        <f>IF('Indicator Date hidden'!G119="x","x",F$2-'Indicator Date hidden'!G119)</f>
        <v>#REF!</v>
      </c>
      <c r="G118" s="140" t="e">
        <f>IF('Indicator Date hidden'!H119="x","x",G$2-'Indicator Date hidden'!H119)</f>
        <v>#REF!</v>
      </c>
      <c r="H118" s="140" t="e">
        <f>IF('Indicator Date hidden'!I119="x","x",H$2-'Indicator Date hidden'!I119)</f>
        <v>#REF!</v>
      </c>
      <c r="I118" s="140" t="e">
        <f>IF('Indicator Date hidden'!J119="x","x",I$2-'Indicator Date hidden'!J119)</f>
        <v>#REF!</v>
      </c>
      <c r="J118" s="140" t="e">
        <f>IF('Indicator Date hidden'!K119="x","x",J$2-'Indicator Date hidden'!K119)</f>
        <v>#REF!</v>
      </c>
      <c r="K118" s="140" t="e">
        <f>IF('Indicator Date hidden'!L119="x","x",K$2-'Indicator Date hidden'!L119)</f>
        <v>#REF!</v>
      </c>
      <c r="L118" s="140" t="e">
        <f>IF('Indicator Date hidden'!M119="x","x",L$2-'Indicator Date hidden'!M119)</f>
        <v>#REF!</v>
      </c>
      <c r="M118" s="140" t="e">
        <f>IF('Indicator Date hidden'!N119="x","x",M$2-'Indicator Date hidden'!N119)</f>
        <v>#REF!</v>
      </c>
      <c r="N118" s="140" t="e">
        <f>IF('Indicator Date hidden'!O119="x","x",N$2-'Indicator Date hidden'!O119)</f>
        <v>#REF!</v>
      </c>
      <c r="O118" s="140" t="e">
        <f>IF('Indicator Date hidden'!P119="x","x",O$2-'Indicator Date hidden'!P119)</f>
        <v>#REF!</v>
      </c>
      <c r="P118" s="140" t="e">
        <f>IF('Indicator Date hidden'!Q119="x","x",P$2-'Indicator Date hidden'!Q119)</f>
        <v>#REF!</v>
      </c>
      <c r="Q118" s="140" t="e">
        <f>IF('Indicator Date hidden'!R119="x","x",Q$2-'Indicator Date hidden'!R119)</f>
        <v>#REF!</v>
      </c>
      <c r="R118" s="140" t="e">
        <f>IF('Indicator Date hidden'!S119="x","x",R$2-'Indicator Date hidden'!S119)</f>
        <v>#REF!</v>
      </c>
      <c r="S118" s="140" t="e">
        <f>IF('Indicator Date hidden'!T119="x","x",S$2-'Indicator Date hidden'!T119)</f>
        <v>#REF!</v>
      </c>
      <c r="T118" s="140" t="e">
        <f>IF('Indicator Date hidden'!U119="x","x",T$2-'Indicator Date hidden'!U119)</f>
        <v>#REF!</v>
      </c>
      <c r="U118" s="140" t="e">
        <f>IF('Indicator Date hidden'!V119="x","x",U$2-'Indicator Date hidden'!V119)</f>
        <v>#REF!</v>
      </c>
      <c r="V118" s="140" t="e">
        <f>IF('Indicator Date hidden'!W119="x","x",V$2-'Indicator Date hidden'!W119)</f>
        <v>#REF!</v>
      </c>
      <c r="W118" s="140" t="e">
        <f>IF('Indicator Date hidden'!X119="x","x",W$2-'Indicator Date hidden'!X119)</f>
        <v>#REF!</v>
      </c>
      <c r="X118" s="140" t="e">
        <f>IF('Indicator Date hidden'!Y119="x","x",X$2-'Indicator Date hidden'!Y119)</f>
        <v>#REF!</v>
      </c>
      <c r="Y118" s="140" t="e">
        <f>IF('Indicator Date hidden'!Z119="x","x",Y$2-'Indicator Date hidden'!Z119)</f>
        <v>#REF!</v>
      </c>
      <c r="Z118" s="140" t="e">
        <f>IF('Indicator Date hidden'!AA119="x","x",Z$2-'Indicator Date hidden'!AA119)</f>
        <v>#REF!</v>
      </c>
      <c r="AA118" s="140" t="e">
        <f>IF('Indicator Date hidden'!AB119="x","x",AA$2-'Indicator Date hidden'!AB119)</f>
        <v>#REF!</v>
      </c>
      <c r="AB118" s="140" t="e">
        <f>IF('Indicator Date hidden'!AC119="x","x",AB$2-'Indicator Date hidden'!AC119)</f>
        <v>#REF!</v>
      </c>
      <c r="AC118" s="140" t="e">
        <f>IF('Indicator Date hidden'!AD119="x","x",AC$2-'Indicator Date hidden'!AD119)</f>
        <v>#REF!</v>
      </c>
      <c r="AD118" s="140" t="e">
        <f>IF('Indicator Date hidden'!AE119="x","x",AD$2-'Indicator Date hidden'!AE119)</f>
        <v>#REF!</v>
      </c>
      <c r="AE118" s="140" t="e">
        <f>IF('Indicator Date hidden'!AF119="x","x",AE$2-'Indicator Date hidden'!AF119)</f>
        <v>#REF!</v>
      </c>
      <c r="AF118" s="140" t="e">
        <f>IF('Indicator Date hidden'!AG119="x","x",AF$2-'Indicator Date hidden'!AG119)</f>
        <v>#REF!</v>
      </c>
      <c r="AG118" s="140" t="e">
        <f>IF('Indicator Date hidden'!AH119="x","x",AG$2-'Indicator Date hidden'!AH119)</f>
        <v>#REF!</v>
      </c>
      <c r="AH118" s="140" t="e">
        <f>IF('Indicator Date hidden'!AI119="x","x",AH$2-'Indicator Date hidden'!AI119)</f>
        <v>#REF!</v>
      </c>
      <c r="AI118" s="140" t="e">
        <f>IF('Indicator Date hidden'!AJ119="x","x",AI$2-'Indicator Date hidden'!AJ119)</f>
        <v>#REF!</v>
      </c>
      <c r="AJ118" s="140" t="e">
        <f>IF('Indicator Date hidden'!AK119="x","x",AJ$2-'Indicator Date hidden'!AK119)</f>
        <v>#REF!</v>
      </c>
      <c r="AK118" s="140" t="e">
        <f>IF('Indicator Date hidden'!AL119="x","x",AK$2-'Indicator Date hidden'!AL119)</f>
        <v>#REF!</v>
      </c>
      <c r="AL118" s="140" t="e">
        <f>IF('Indicator Date hidden'!AM119="x","x",AL$2-'Indicator Date hidden'!AM119)</f>
        <v>#REF!</v>
      </c>
      <c r="AM118" s="140" t="e">
        <f>IF('Indicator Date hidden'!AN119="x","x",AM$2-'Indicator Date hidden'!AN119)</f>
        <v>#REF!</v>
      </c>
      <c r="AN118" s="140" t="e">
        <f>IF('Indicator Date hidden'!AO119="x","x",AN$2-'Indicator Date hidden'!AO119)</f>
        <v>#REF!</v>
      </c>
      <c r="AO118" s="140" t="e">
        <f>IF('Indicator Date hidden'!AP119="x","x",AO$2-'Indicator Date hidden'!AP119)</f>
        <v>#REF!</v>
      </c>
      <c r="AP118" s="140" t="e">
        <f>IF('Indicator Date hidden'!AQ119="x","x",AP$2-'Indicator Date hidden'!AQ119)</f>
        <v>#REF!</v>
      </c>
      <c r="AQ118" s="140" t="e">
        <f>IF('Indicator Date hidden'!AR119="x","x",AQ$2-'Indicator Date hidden'!AR119)</f>
        <v>#REF!</v>
      </c>
      <c r="AR118" s="140" t="e">
        <f>IF('Indicator Date hidden'!AS119="x","x",AR$2-'Indicator Date hidden'!AS119)</f>
        <v>#REF!</v>
      </c>
      <c r="AS118" s="140" t="e">
        <f>IF('Indicator Date hidden'!AT119="x","x",AS$2-'Indicator Date hidden'!AT119)</f>
        <v>#REF!</v>
      </c>
      <c r="AT118" s="140" t="e">
        <f>IF('Indicator Date hidden'!AU119="x","x",AT$2-'Indicator Date hidden'!AU119)</f>
        <v>#REF!</v>
      </c>
      <c r="AU118" s="140" t="e">
        <f>IF('Indicator Date hidden'!AV119="x","x",AU$2-'Indicator Date hidden'!AV119)</f>
        <v>#REF!</v>
      </c>
      <c r="AV118" s="140" t="e">
        <f>IF('Indicator Date hidden'!AW119="x","x",AV$2-'Indicator Date hidden'!AW119)</f>
        <v>#REF!</v>
      </c>
      <c r="AW118" s="140" t="e">
        <f>IF('Indicator Date hidden'!AX119="x","x",AW$2-'Indicator Date hidden'!AX119)</f>
        <v>#REF!</v>
      </c>
      <c r="AX118" s="140" t="e">
        <f>IF('Indicator Date hidden'!AY119="x","x",AX$2-'Indicator Date hidden'!AY119)</f>
        <v>#REF!</v>
      </c>
      <c r="AY118" s="140" t="e">
        <f>IF('Indicator Date hidden'!AZ119="x","x",AY$2-'Indicator Date hidden'!AZ119)</f>
        <v>#REF!</v>
      </c>
      <c r="AZ118" s="140" t="e">
        <f>IF('Indicator Date hidden'!BA119="x","x",AZ$2-'Indicator Date hidden'!BA119)</f>
        <v>#REF!</v>
      </c>
      <c r="BA118" s="140" t="e">
        <f>IF('Indicator Date hidden'!BB119="x","x",BA$2-'Indicator Date hidden'!BB119)</f>
        <v>#REF!</v>
      </c>
      <c r="BB118" s="140" t="e">
        <f>IF('Indicator Date hidden'!BC119="x","x",BB$2-'Indicator Date hidden'!BC119)</f>
        <v>#REF!</v>
      </c>
      <c r="BC118" s="140" t="e">
        <f>IF('Indicator Date hidden'!BD119="x","x",BC$2-'Indicator Date hidden'!BD119)</f>
        <v>#REF!</v>
      </c>
      <c r="BD118" s="140" t="e">
        <f>IF('Indicator Date hidden'!BE119="x","x",BD$2-'Indicator Date hidden'!BE119)</f>
        <v>#REF!</v>
      </c>
      <c r="BE118" s="140" t="e">
        <f>IF('Indicator Date hidden'!BF119="x","x",BE$2-'Indicator Date hidden'!BF119)</f>
        <v>#REF!</v>
      </c>
      <c r="BF118" s="140" t="e">
        <f>IF('Indicator Date hidden'!BG119="x","x",BF$2-'Indicator Date hidden'!BG119)</f>
        <v>#REF!</v>
      </c>
      <c r="BG118" s="140" t="e">
        <f>IF('Indicator Date hidden'!BH119="x","x",BG$2-'Indicator Date hidden'!BH119)</f>
        <v>#REF!</v>
      </c>
      <c r="BH118" s="140" t="e">
        <f>IF('Indicator Date hidden'!BI119="x","x",BH$2-'Indicator Date hidden'!BI119)</f>
        <v>#REF!</v>
      </c>
      <c r="BI118" s="140" t="e">
        <f>IF('Indicator Date hidden'!BJ119="x","x",BI$2-'Indicator Date hidden'!BJ119)</f>
        <v>#REF!</v>
      </c>
      <c r="BJ118" s="140" t="e">
        <f>IF('Indicator Date hidden'!BK119="x","x",BJ$2-'Indicator Date hidden'!BK119)</f>
        <v>#REF!</v>
      </c>
      <c r="BK118" s="140" t="e">
        <f>IF('Indicator Date hidden'!BL119="x","x",BK$2-'Indicator Date hidden'!BL119)</f>
        <v>#REF!</v>
      </c>
      <c r="BL118" s="140" t="e">
        <f>IF('Indicator Date hidden'!BM119="x","x",BL$2-'Indicator Date hidden'!BM119)</f>
        <v>#REF!</v>
      </c>
      <c r="BM118" s="140" t="e">
        <f>IF('Indicator Date hidden'!BN119="x","x",BM$2-'Indicator Date hidden'!BN119)</f>
        <v>#REF!</v>
      </c>
      <c r="BN118" s="140" t="e">
        <f>IF('Indicator Date hidden'!BO119="x","x",BN$2-'Indicator Date hidden'!BO119)</f>
        <v>#REF!</v>
      </c>
      <c r="BO118" s="140" t="e">
        <f>IF('Indicator Date hidden'!BP119="x","x",BO$2-'Indicator Date hidden'!BP119)</f>
        <v>#REF!</v>
      </c>
      <c r="BP118" s="140" t="e">
        <f>IF('Indicator Date hidden'!BQ119="x","x",BP$2-'Indicator Date hidden'!BQ119)</f>
        <v>#REF!</v>
      </c>
      <c r="BQ118" s="140" t="e">
        <f>IF('Indicator Date hidden'!BR119="x","x",BQ$2-'Indicator Date hidden'!BR119)</f>
        <v>#REF!</v>
      </c>
      <c r="BR118" s="140" t="e">
        <f>IF('Indicator Date hidden'!BS119="x","x",BR$2-'Indicator Date hidden'!BS119)</f>
        <v>#REF!</v>
      </c>
      <c r="BS118" s="140" t="e">
        <f>IF('Indicator Date hidden'!BT119="x","x",BS$2-'Indicator Date hidden'!BT119)</f>
        <v>#REF!</v>
      </c>
      <c r="BT118" s="140" t="e">
        <f>IF('Indicator Date hidden'!BU119="x","x",BT$2-'Indicator Date hidden'!BU119)</f>
        <v>#REF!</v>
      </c>
      <c r="BU118" s="140" t="e">
        <f>IF('Indicator Date hidden'!BV119="x","x",BU$2-'Indicator Date hidden'!BV119)</f>
        <v>#REF!</v>
      </c>
      <c r="BV118" s="140" t="e">
        <f>IF('Indicator Date hidden'!BW119="x","x",BV$2-'Indicator Date hidden'!BW119)</f>
        <v>#REF!</v>
      </c>
      <c r="BW118" s="140" t="e">
        <f>IF('Indicator Date hidden'!BX119="x","x",BW$2-'Indicator Date hidden'!BX119)</f>
        <v>#REF!</v>
      </c>
      <c r="BX118" s="140" t="e">
        <f>IF('Indicator Date hidden'!BY119="x","x",BX$2-'Indicator Date hidden'!BY119)</f>
        <v>#REF!</v>
      </c>
      <c r="BY118" s="5" t="e">
        <f t="shared" si="15"/>
        <v>#REF!</v>
      </c>
      <c r="BZ118" s="141" t="e">
        <f t="shared" si="16"/>
        <v>#REF!</v>
      </c>
      <c r="CA118" s="5">
        <f t="shared" si="17"/>
        <v>0</v>
      </c>
      <c r="CB118" s="141" t="e">
        <f t="shared" si="18"/>
        <v>#REF!</v>
      </c>
      <c r="CC118" s="144" t="e">
        <f t="shared" si="19"/>
        <v>#REF!</v>
      </c>
    </row>
    <row r="119" spans="1:81" x14ac:dyDescent="0.3">
      <c r="A119" t="s">
        <v>216</v>
      </c>
      <c r="B119" s="140" t="e">
        <f>IF('Indicator Date hidden'!C120="x","x",B$2-'Indicator Date hidden'!C120)</f>
        <v>#REF!</v>
      </c>
      <c r="C119" s="140" t="e">
        <f>IF('Indicator Date hidden'!D120="x","x",C$2-'Indicator Date hidden'!D120)</f>
        <v>#REF!</v>
      </c>
      <c r="D119" s="140" t="e">
        <f>IF('Indicator Date hidden'!E120="x","x",D$2-'Indicator Date hidden'!E120)</f>
        <v>#REF!</v>
      </c>
      <c r="E119" s="140" t="e">
        <f>IF('Indicator Date hidden'!F120="x","x",E$2-'Indicator Date hidden'!F120)</f>
        <v>#REF!</v>
      </c>
      <c r="F119" s="140" t="e">
        <f>IF('Indicator Date hidden'!G120="x","x",F$2-'Indicator Date hidden'!G120)</f>
        <v>#REF!</v>
      </c>
      <c r="G119" s="140" t="e">
        <f>IF('Indicator Date hidden'!H120="x","x",G$2-'Indicator Date hidden'!H120)</f>
        <v>#REF!</v>
      </c>
      <c r="H119" s="140" t="e">
        <f>IF('Indicator Date hidden'!I120="x","x",H$2-'Indicator Date hidden'!I120)</f>
        <v>#REF!</v>
      </c>
      <c r="I119" s="140" t="e">
        <f>IF('Indicator Date hidden'!J120="x","x",I$2-'Indicator Date hidden'!J120)</f>
        <v>#REF!</v>
      </c>
      <c r="J119" s="140" t="e">
        <f>IF('Indicator Date hidden'!K120="x","x",J$2-'Indicator Date hidden'!K120)</f>
        <v>#REF!</v>
      </c>
      <c r="K119" s="140" t="e">
        <f>IF('Indicator Date hidden'!L120="x","x",K$2-'Indicator Date hidden'!L120)</f>
        <v>#REF!</v>
      </c>
      <c r="L119" s="140" t="e">
        <f>IF('Indicator Date hidden'!M120="x","x",L$2-'Indicator Date hidden'!M120)</f>
        <v>#REF!</v>
      </c>
      <c r="M119" s="140" t="e">
        <f>IF('Indicator Date hidden'!N120="x","x",M$2-'Indicator Date hidden'!N120)</f>
        <v>#REF!</v>
      </c>
      <c r="N119" s="140" t="e">
        <f>IF('Indicator Date hidden'!O120="x","x",N$2-'Indicator Date hidden'!O120)</f>
        <v>#REF!</v>
      </c>
      <c r="O119" s="140" t="e">
        <f>IF('Indicator Date hidden'!P120="x","x",O$2-'Indicator Date hidden'!P120)</f>
        <v>#REF!</v>
      </c>
      <c r="P119" s="140" t="e">
        <f>IF('Indicator Date hidden'!Q120="x","x",P$2-'Indicator Date hidden'!Q120)</f>
        <v>#REF!</v>
      </c>
      <c r="Q119" s="140" t="e">
        <f>IF('Indicator Date hidden'!R120="x","x",Q$2-'Indicator Date hidden'!R120)</f>
        <v>#REF!</v>
      </c>
      <c r="R119" s="140" t="e">
        <f>IF('Indicator Date hidden'!S120="x","x",R$2-'Indicator Date hidden'!S120)</f>
        <v>#REF!</v>
      </c>
      <c r="S119" s="140" t="e">
        <f>IF('Indicator Date hidden'!T120="x","x",S$2-'Indicator Date hidden'!T120)</f>
        <v>#REF!</v>
      </c>
      <c r="T119" s="140" t="e">
        <f>IF('Indicator Date hidden'!U120="x","x",T$2-'Indicator Date hidden'!U120)</f>
        <v>#REF!</v>
      </c>
      <c r="U119" s="140" t="e">
        <f>IF('Indicator Date hidden'!V120="x","x",U$2-'Indicator Date hidden'!V120)</f>
        <v>#REF!</v>
      </c>
      <c r="V119" s="140" t="e">
        <f>IF('Indicator Date hidden'!W120="x","x",V$2-'Indicator Date hidden'!W120)</f>
        <v>#REF!</v>
      </c>
      <c r="W119" s="140" t="e">
        <f>IF('Indicator Date hidden'!X120="x","x",W$2-'Indicator Date hidden'!X120)</f>
        <v>#REF!</v>
      </c>
      <c r="X119" s="140" t="e">
        <f>IF('Indicator Date hidden'!Y120="x","x",X$2-'Indicator Date hidden'!Y120)</f>
        <v>#REF!</v>
      </c>
      <c r="Y119" s="140" t="e">
        <f>IF('Indicator Date hidden'!Z120="x","x",Y$2-'Indicator Date hidden'!Z120)</f>
        <v>#REF!</v>
      </c>
      <c r="Z119" s="140" t="e">
        <f>IF('Indicator Date hidden'!AA120="x","x",Z$2-'Indicator Date hidden'!AA120)</f>
        <v>#REF!</v>
      </c>
      <c r="AA119" s="140" t="e">
        <f>IF('Indicator Date hidden'!AB120="x","x",AA$2-'Indicator Date hidden'!AB120)</f>
        <v>#REF!</v>
      </c>
      <c r="AB119" s="140" t="e">
        <f>IF('Indicator Date hidden'!AC120="x","x",AB$2-'Indicator Date hidden'!AC120)</f>
        <v>#REF!</v>
      </c>
      <c r="AC119" s="140" t="e">
        <f>IF('Indicator Date hidden'!AD120="x","x",AC$2-'Indicator Date hidden'!AD120)</f>
        <v>#REF!</v>
      </c>
      <c r="AD119" s="140" t="e">
        <f>IF('Indicator Date hidden'!AE120="x","x",AD$2-'Indicator Date hidden'!AE120)</f>
        <v>#REF!</v>
      </c>
      <c r="AE119" s="140" t="e">
        <f>IF('Indicator Date hidden'!AF120="x","x",AE$2-'Indicator Date hidden'!AF120)</f>
        <v>#REF!</v>
      </c>
      <c r="AF119" s="140" t="e">
        <f>IF('Indicator Date hidden'!AG120="x","x",AF$2-'Indicator Date hidden'!AG120)</f>
        <v>#REF!</v>
      </c>
      <c r="AG119" s="140" t="e">
        <f>IF('Indicator Date hidden'!AH120="x","x",AG$2-'Indicator Date hidden'!AH120)</f>
        <v>#REF!</v>
      </c>
      <c r="AH119" s="140" t="e">
        <f>IF('Indicator Date hidden'!AI120="x","x",AH$2-'Indicator Date hidden'!AI120)</f>
        <v>#REF!</v>
      </c>
      <c r="AI119" s="140" t="e">
        <f>IF('Indicator Date hidden'!AJ120="x","x",AI$2-'Indicator Date hidden'!AJ120)</f>
        <v>#REF!</v>
      </c>
      <c r="AJ119" s="140" t="e">
        <f>IF('Indicator Date hidden'!AK120="x","x",AJ$2-'Indicator Date hidden'!AK120)</f>
        <v>#REF!</v>
      </c>
      <c r="AK119" s="140" t="e">
        <f>IF('Indicator Date hidden'!AL120="x","x",AK$2-'Indicator Date hidden'!AL120)</f>
        <v>#REF!</v>
      </c>
      <c r="AL119" s="140" t="e">
        <f>IF('Indicator Date hidden'!AM120="x","x",AL$2-'Indicator Date hidden'!AM120)</f>
        <v>#REF!</v>
      </c>
      <c r="AM119" s="140" t="e">
        <f>IF('Indicator Date hidden'!AN120="x","x",AM$2-'Indicator Date hidden'!AN120)</f>
        <v>#REF!</v>
      </c>
      <c r="AN119" s="140" t="e">
        <f>IF('Indicator Date hidden'!AO120="x","x",AN$2-'Indicator Date hidden'!AO120)</f>
        <v>#REF!</v>
      </c>
      <c r="AO119" s="140" t="e">
        <f>IF('Indicator Date hidden'!AP120="x","x",AO$2-'Indicator Date hidden'!AP120)</f>
        <v>#REF!</v>
      </c>
      <c r="AP119" s="140" t="e">
        <f>IF('Indicator Date hidden'!AQ120="x","x",AP$2-'Indicator Date hidden'!AQ120)</f>
        <v>#REF!</v>
      </c>
      <c r="AQ119" s="140" t="e">
        <f>IF('Indicator Date hidden'!AR120="x","x",AQ$2-'Indicator Date hidden'!AR120)</f>
        <v>#REF!</v>
      </c>
      <c r="AR119" s="140" t="e">
        <f>IF('Indicator Date hidden'!AS120="x","x",AR$2-'Indicator Date hidden'!AS120)</f>
        <v>#REF!</v>
      </c>
      <c r="AS119" s="140" t="e">
        <f>IF('Indicator Date hidden'!AT120="x","x",AS$2-'Indicator Date hidden'!AT120)</f>
        <v>#REF!</v>
      </c>
      <c r="AT119" s="140" t="e">
        <f>IF('Indicator Date hidden'!AU120="x","x",AT$2-'Indicator Date hidden'!AU120)</f>
        <v>#REF!</v>
      </c>
      <c r="AU119" s="140" t="e">
        <f>IF('Indicator Date hidden'!AV120="x","x",AU$2-'Indicator Date hidden'!AV120)</f>
        <v>#REF!</v>
      </c>
      <c r="AV119" s="140" t="e">
        <f>IF('Indicator Date hidden'!AW120="x","x",AV$2-'Indicator Date hidden'!AW120)</f>
        <v>#REF!</v>
      </c>
      <c r="AW119" s="140" t="e">
        <f>IF('Indicator Date hidden'!AX120="x","x",AW$2-'Indicator Date hidden'!AX120)</f>
        <v>#REF!</v>
      </c>
      <c r="AX119" s="140" t="e">
        <f>IF('Indicator Date hidden'!AY120="x","x",AX$2-'Indicator Date hidden'!AY120)</f>
        <v>#REF!</v>
      </c>
      <c r="AY119" s="140" t="e">
        <f>IF('Indicator Date hidden'!AZ120="x","x",AY$2-'Indicator Date hidden'!AZ120)</f>
        <v>#REF!</v>
      </c>
      <c r="AZ119" s="140" t="e">
        <f>IF('Indicator Date hidden'!BA120="x","x",AZ$2-'Indicator Date hidden'!BA120)</f>
        <v>#REF!</v>
      </c>
      <c r="BA119" s="140" t="e">
        <f>IF('Indicator Date hidden'!BB120="x","x",BA$2-'Indicator Date hidden'!BB120)</f>
        <v>#REF!</v>
      </c>
      <c r="BB119" s="140" t="e">
        <f>IF('Indicator Date hidden'!BC120="x","x",BB$2-'Indicator Date hidden'!BC120)</f>
        <v>#REF!</v>
      </c>
      <c r="BC119" s="140" t="e">
        <f>IF('Indicator Date hidden'!BD120="x","x",BC$2-'Indicator Date hidden'!BD120)</f>
        <v>#REF!</v>
      </c>
      <c r="BD119" s="140" t="e">
        <f>IF('Indicator Date hidden'!BE120="x","x",BD$2-'Indicator Date hidden'!BE120)</f>
        <v>#REF!</v>
      </c>
      <c r="BE119" s="140" t="e">
        <f>IF('Indicator Date hidden'!BF120="x","x",BE$2-'Indicator Date hidden'!BF120)</f>
        <v>#REF!</v>
      </c>
      <c r="BF119" s="140" t="e">
        <f>IF('Indicator Date hidden'!BG120="x","x",BF$2-'Indicator Date hidden'!BG120)</f>
        <v>#REF!</v>
      </c>
      <c r="BG119" s="140" t="e">
        <f>IF('Indicator Date hidden'!BH120="x","x",BG$2-'Indicator Date hidden'!BH120)</f>
        <v>#REF!</v>
      </c>
      <c r="BH119" s="140" t="e">
        <f>IF('Indicator Date hidden'!BI120="x","x",BH$2-'Indicator Date hidden'!BI120)</f>
        <v>#REF!</v>
      </c>
      <c r="BI119" s="140" t="e">
        <f>IF('Indicator Date hidden'!BJ120="x","x",BI$2-'Indicator Date hidden'!BJ120)</f>
        <v>#REF!</v>
      </c>
      <c r="BJ119" s="140" t="e">
        <f>IF('Indicator Date hidden'!BK120="x","x",BJ$2-'Indicator Date hidden'!BK120)</f>
        <v>#REF!</v>
      </c>
      <c r="BK119" s="140" t="e">
        <f>IF('Indicator Date hidden'!BL120="x","x",BK$2-'Indicator Date hidden'!BL120)</f>
        <v>#REF!</v>
      </c>
      <c r="BL119" s="140" t="e">
        <f>IF('Indicator Date hidden'!BM120="x","x",BL$2-'Indicator Date hidden'!BM120)</f>
        <v>#REF!</v>
      </c>
      <c r="BM119" s="140" t="e">
        <f>IF('Indicator Date hidden'!BN120="x","x",BM$2-'Indicator Date hidden'!BN120)</f>
        <v>#REF!</v>
      </c>
      <c r="BN119" s="140" t="e">
        <f>IF('Indicator Date hidden'!BO120="x","x",BN$2-'Indicator Date hidden'!BO120)</f>
        <v>#REF!</v>
      </c>
      <c r="BO119" s="140" t="e">
        <f>IF('Indicator Date hidden'!BP120="x","x",BO$2-'Indicator Date hidden'!BP120)</f>
        <v>#REF!</v>
      </c>
      <c r="BP119" s="140" t="e">
        <f>IF('Indicator Date hidden'!BQ120="x","x",BP$2-'Indicator Date hidden'!BQ120)</f>
        <v>#REF!</v>
      </c>
      <c r="BQ119" s="140" t="e">
        <f>IF('Indicator Date hidden'!BR120="x","x",BQ$2-'Indicator Date hidden'!BR120)</f>
        <v>#REF!</v>
      </c>
      <c r="BR119" s="140" t="e">
        <f>IF('Indicator Date hidden'!BS120="x","x",BR$2-'Indicator Date hidden'!BS120)</f>
        <v>#REF!</v>
      </c>
      <c r="BS119" s="140" t="e">
        <f>IF('Indicator Date hidden'!BT120="x","x",BS$2-'Indicator Date hidden'!BT120)</f>
        <v>#REF!</v>
      </c>
      <c r="BT119" s="140" t="e">
        <f>IF('Indicator Date hidden'!BU120="x","x",BT$2-'Indicator Date hidden'!BU120)</f>
        <v>#REF!</v>
      </c>
      <c r="BU119" s="140" t="e">
        <f>IF('Indicator Date hidden'!BV120="x","x",BU$2-'Indicator Date hidden'!BV120)</f>
        <v>#REF!</v>
      </c>
      <c r="BV119" s="140" t="e">
        <f>IF('Indicator Date hidden'!BW120="x","x",BV$2-'Indicator Date hidden'!BW120)</f>
        <v>#REF!</v>
      </c>
      <c r="BW119" s="140" t="e">
        <f>IF('Indicator Date hidden'!BX120="x","x",BW$2-'Indicator Date hidden'!BX120)</f>
        <v>#REF!</v>
      </c>
      <c r="BX119" s="140" t="e">
        <f>IF('Indicator Date hidden'!BY120="x","x",BX$2-'Indicator Date hidden'!BY120)</f>
        <v>#REF!</v>
      </c>
      <c r="BY119" s="5" t="e">
        <f t="shared" si="15"/>
        <v>#REF!</v>
      </c>
      <c r="BZ119" s="141" t="e">
        <f t="shared" si="16"/>
        <v>#REF!</v>
      </c>
      <c r="CA119" s="5">
        <f t="shared" si="17"/>
        <v>0</v>
      </c>
      <c r="CB119" s="141" t="e">
        <f t="shared" si="18"/>
        <v>#REF!</v>
      </c>
      <c r="CC119" s="144" t="e">
        <f t="shared" si="19"/>
        <v>#REF!</v>
      </c>
    </row>
    <row r="120" spans="1:81" x14ac:dyDescent="0.3">
      <c r="A120" t="s">
        <v>218</v>
      </c>
      <c r="B120" s="140" t="e">
        <f>IF('Indicator Date hidden'!C121="x","x",B$2-'Indicator Date hidden'!C121)</f>
        <v>#REF!</v>
      </c>
      <c r="C120" s="140" t="e">
        <f>IF('Indicator Date hidden'!D121="x","x",C$2-'Indicator Date hidden'!D121)</f>
        <v>#REF!</v>
      </c>
      <c r="D120" s="140" t="e">
        <f>IF('Indicator Date hidden'!E121="x","x",D$2-'Indicator Date hidden'!E121)</f>
        <v>#REF!</v>
      </c>
      <c r="E120" s="140" t="e">
        <f>IF('Indicator Date hidden'!F121="x","x",E$2-'Indicator Date hidden'!F121)</f>
        <v>#REF!</v>
      </c>
      <c r="F120" s="140" t="e">
        <f>IF('Indicator Date hidden'!G121="x","x",F$2-'Indicator Date hidden'!G121)</f>
        <v>#REF!</v>
      </c>
      <c r="G120" s="140" t="e">
        <f>IF('Indicator Date hidden'!H121="x","x",G$2-'Indicator Date hidden'!H121)</f>
        <v>#REF!</v>
      </c>
      <c r="H120" s="140" t="e">
        <f>IF('Indicator Date hidden'!I121="x","x",H$2-'Indicator Date hidden'!I121)</f>
        <v>#REF!</v>
      </c>
      <c r="I120" s="140" t="e">
        <f>IF('Indicator Date hidden'!J121="x","x",I$2-'Indicator Date hidden'!J121)</f>
        <v>#REF!</v>
      </c>
      <c r="J120" s="140" t="e">
        <f>IF('Indicator Date hidden'!K121="x","x",J$2-'Indicator Date hidden'!K121)</f>
        <v>#REF!</v>
      </c>
      <c r="K120" s="140" t="e">
        <f>IF('Indicator Date hidden'!L121="x","x",K$2-'Indicator Date hidden'!L121)</f>
        <v>#REF!</v>
      </c>
      <c r="L120" s="140" t="e">
        <f>IF('Indicator Date hidden'!M121="x","x",L$2-'Indicator Date hidden'!M121)</f>
        <v>#REF!</v>
      </c>
      <c r="M120" s="140" t="e">
        <f>IF('Indicator Date hidden'!N121="x","x",M$2-'Indicator Date hidden'!N121)</f>
        <v>#REF!</v>
      </c>
      <c r="N120" s="140" t="e">
        <f>IF('Indicator Date hidden'!O121="x","x",N$2-'Indicator Date hidden'!O121)</f>
        <v>#REF!</v>
      </c>
      <c r="O120" s="140" t="e">
        <f>IF('Indicator Date hidden'!P121="x","x",O$2-'Indicator Date hidden'!P121)</f>
        <v>#REF!</v>
      </c>
      <c r="P120" s="140" t="e">
        <f>IF('Indicator Date hidden'!Q121="x","x",P$2-'Indicator Date hidden'!Q121)</f>
        <v>#REF!</v>
      </c>
      <c r="Q120" s="140" t="e">
        <f>IF('Indicator Date hidden'!R121="x","x",Q$2-'Indicator Date hidden'!R121)</f>
        <v>#REF!</v>
      </c>
      <c r="R120" s="140" t="e">
        <f>IF('Indicator Date hidden'!S121="x","x",R$2-'Indicator Date hidden'!S121)</f>
        <v>#REF!</v>
      </c>
      <c r="S120" s="140" t="e">
        <f>IF('Indicator Date hidden'!T121="x","x",S$2-'Indicator Date hidden'!T121)</f>
        <v>#REF!</v>
      </c>
      <c r="T120" s="140" t="e">
        <f>IF('Indicator Date hidden'!U121="x","x",T$2-'Indicator Date hidden'!U121)</f>
        <v>#REF!</v>
      </c>
      <c r="U120" s="140" t="e">
        <f>IF('Indicator Date hidden'!V121="x","x",U$2-'Indicator Date hidden'!V121)</f>
        <v>#REF!</v>
      </c>
      <c r="V120" s="140" t="e">
        <f>IF('Indicator Date hidden'!W121="x","x",V$2-'Indicator Date hidden'!W121)</f>
        <v>#REF!</v>
      </c>
      <c r="W120" s="140" t="e">
        <f>IF('Indicator Date hidden'!X121="x","x",W$2-'Indicator Date hidden'!X121)</f>
        <v>#REF!</v>
      </c>
      <c r="X120" s="140" t="e">
        <f>IF('Indicator Date hidden'!Y121="x","x",X$2-'Indicator Date hidden'!Y121)</f>
        <v>#REF!</v>
      </c>
      <c r="Y120" s="140" t="e">
        <f>IF('Indicator Date hidden'!Z121="x","x",Y$2-'Indicator Date hidden'!Z121)</f>
        <v>#REF!</v>
      </c>
      <c r="Z120" s="140" t="e">
        <f>IF('Indicator Date hidden'!AA121="x","x",Z$2-'Indicator Date hidden'!AA121)</f>
        <v>#REF!</v>
      </c>
      <c r="AA120" s="140" t="e">
        <f>IF('Indicator Date hidden'!AB121="x","x",AA$2-'Indicator Date hidden'!AB121)</f>
        <v>#REF!</v>
      </c>
      <c r="AB120" s="140" t="e">
        <f>IF('Indicator Date hidden'!AC121="x","x",AB$2-'Indicator Date hidden'!AC121)</f>
        <v>#REF!</v>
      </c>
      <c r="AC120" s="140" t="e">
        <f>IF('Indicator Date hidden'!AD121="x","x",AC$2-'Indicator Date hidden'!AD121)</f>
        <v>#REF!</v>
      </c>
      <c r="AD120" s="140" t="e">
        <f>IF('Indicator Date hidden'!AE121="x","x",AD$2-'Indicator Date hidden'!AE121)</f>
        <v>#REF!</v>
      </c>
      <c r="AE120" s="140" t="e">
        <f>IF('Indicator Date hidden'!AF121="x","x",AE$2-'Indicator Date hidden'!AF121)</f>
        <v>#REF!</v>
      </c>
      <c r="AF120" s="140" t="e">
        <f>IF('Indicator Date hidden'!AG121="x","x",AF$2-'Indicator Date hidden'!AG121)</f>
        <v>#REF!</v>
      </c>
      <c r="AG120" s="140" t="e">
        <f>IF('Indicator Date hidden'!AH121="x","x",AG$2-'Indicator Date hidden'!AH121)</f>
        <v>#REF!</v>
      </c>
      <c r="AH120" s="140" t="e">
        <f>IF('Indicator Date hidden'!AI121="x","x",AH$2-'Indicator Date hidden'!AI121)</f>
        <v>#REF!</v>
      </c>
      <c r="AI120" s="140" t="e">
        <f>IF('Indicator Date hidden'!AJ121="x","x",AI$2-'Indicator Date hidden'!AJ121)</f>
        <v>#REF!</v>
      </c>
      <c r="AJ120" s="140" t="e">
        <f>IF('Indicator Date hidden'!AK121="x","x",AJ$2-'Indicator Date hidden'!AK121)</f>
        <v>#REF!</v>
      </c>
      <c r="AK120" s="140" t="e">
        <f>IF('Indicator Date hidden'!AL121="x","x",AK$2-'Indicator Date hidden'!AL121)</f>
        <v>#REF!</v>
      </c>
      <c r="AL120" s="140" t="e">
        <f>IF('Indicator Date hidden'!AM121="x","x",AL$2-'Indicator Date hidden'!AM121)</f>
        <v>#REF!</v>
      </c>
      <c r="AM120" s="140" t="e">
        <f>IF('Indicator Date hidden'!AN121="x","x",AM$2-'Indicator Date hidden'!AN121)</f>
        <v>#REF!</v>
      </c>
      <c r="AN120" s="140" t="e">
        <f>IF('Indicator Date hidden'!AO121="x","x",AN$2-'Indicator Date hidden'!AO121)</f>
        <v>#REF!</v>
      </c>
      <c r="AO120" s="140" t="e">
        <f>IF('Indicator Date hidden'!AP121="x","x",AO$2-'Indicator Date hidden'!AP121)</f>
        <v>#REF!</v>
      </c>
      <c r="AP120" s="140" t="e">
        <f>IF('Indicator Date hidden'!AQ121="x","x",AP$2-'Indicator Date hidden'!AQ121)</f>
        <v>#REF!</v>
      </c>
      <c r="AQ120" s="140" t="e">
        <f>IF('Indicator Date hidden'!AR121="x","x",AQ$2-'Indicator Date hidden'!AR121)</f>
        <v>#REF!</v>
      </c>
      <c r="AR120" s="140" t="e">
        <f>IF('Indicator Date hidden'!AS121="x","x",AR$2-'Indicator Date hidden'!AS121)</f>
        <v>#REF!</v>
      </c>
      <c r="AS120" s="140" t="e">
        <f>IF('Indicator Date hidden'!AT121="x","x",AS$2-'Indicator Date hidden'!AT121)</f>
        <v>#REF!</v>
      </c>
      <c r="AT120" s="140" t="e">
        <f>IF('Indicator Date hidden'!AU121="x","x",AT$2-'Indicator Date hidden'!AU121)</f>
        <v>#REF!</v>
      </c>
      <c r="AU120" s="140" t="e">
        <f>IF('Indicator Date hidden'!AV121="x","x",AU$2-'Indicator Date hidden'!AV121)</f>
        <v>#REF!</v>
      </c>
      <c r="AV120" s="140" t="e">
        <f>IF('Indicator Date hidden'!AW121="x","x",AV$2-'Indicator Date hidden'!AW121)</f>
        <v>#REF!</v>
      </c>
      <c r="AW120" s="140" t="e">
        <f>IF('Indicator Date hidden'!AX121="x","x",AW$2-'Indicator Date hidden'!AX121)</f>
        <v>#REF!</v>
      </c>
      <c r="AX120" s="140" t="e">
        <f>IF('Indicator Date hidden'!AY121="x","x",AX$2-'Indicator Date hidden'!AY121)</f>
        <v>#REF!</v>
      </c>
      <c r="AY120" s="140" t="e">
        <f>IF('Indicator Date hidden'!AZ121="x","x",AY$2-'Indicator Date hidden'!AZ121)</f>
        <v>#REF!</v>
      </c>
      <c r="AZ120" s="140" t="e">
        <f>IF('Indicator Date hidden'!BA121="x","x",AZ$2-'Indicator Date hidden'!BA121)</f>
        <v>#REF!</v>
      </c>
      <c r="BA120" s="140" t="e">
        <f>IF('Indicator Date hidden'!BB121="x","x",BA$2-'Indicator Date hidden'!BB121)</f>
        <v>#REF!</v>
      </c>
      <c r="BB120" s="140" t="e">
        <f>IF('Indicator Date hidden'!BC121="x","x",BB$2-'Indicator Date hidden'!BC121)</f>
        <v>#REF!</v>
      </c>
      <c r="BC120" s="140" t="e">
        <f>IF('Indicator Date hidden'!BD121="x","x",BC$2-'Indicator Date hidden'!BD121)</f>
        <v>#REF!</v>
      </c>
      <c r="BD120" s="140" t="e">
        <f>IF('Indicator Date hidden'!BE121="x","x",BD$2-'Indicator Date hidden'!BE121)</f>
        <v>#REF!</v>
      </c>
      <c r="BE120" s="140" t="e">
        <f>IF('Indicator Date hidden'!BF121="x","x",BE$2-'Indicator Date hidden'!BF121)</f>
        <v>#REF!</v>
      </c>
      <c r="BF120" s="140" t="e">
        <f>IF('Indicator Date hidden'!BG121="x","x",BF$2-'Indicator Date hidden'!BG121)</f>
        <v>#REF!</v>
      </c>
      <c r="BG120" s="140" t="e">
        <f>IF('Indicator Date hidden'!BH121="x","x",BG$2-'Indicator Date hidden'!BH121)</f>
        <v>#REF!</v>
      </c>
      <c r="BH120" s="140" t="e">
        <f>IF('Indicator Date hidden'!BI121="x","x",BH$2-'Indicator Date hidden'!BI121)</f>
        <v>#REF!</v>
      </c>
      <c r="BI120" s="140" t="e">
        <f>IF('Indicator Date hidden'!BJ121="x","x",BI$2-'Indicator Date hidden'!BJ121)</f>
        <v>#REF!</v>
      </c>
      <c r="BJ120" s="140" t="e">
        <f>IF('Indicator Date hidden'!BK121="x","x",BJ$2-'Indicator Date hidden'!BK121)</f>
        <v>#REF!</v>
      </c>
      <c r="BK120" s="140" t="e">
        <f>IF('Indicator Date hidden'!BL121="x","x",BK$2-'Indicator Date hidden'!BL121)</f>
        <v>#REF!</v>
      </c>
      <c r="BL120" s="140" t="e">
        <f>IF('Indicator Date hidden'!BM121="x","x",BL$2-'Indicator Date hidden'!BM121)</f>
        <v>#REF!</v>
      </c>
      <c r="BM120" s="140" t="e">
        <f>IF('Indicator Date hidden'!BN121="x","x",BM$2-'Indicator Date hidden'!BN121)</f>
        <v>#REF!</v>
      </c>
      <c r="BN120" s="140" t="e">
        <f>IF('Indicator Date hidden'!BO121="x","x",BN$2-'Indicator Date hidden'!BO121)</f>
        <v>#REF!</v>
      </c>
      <c r="BO120" s="140" t="e">
        <f>IF('Indicator Date hidden'!BP121="x","x",BO$2-'Indicator Date hidden'!BP121)</f>
        <v>#REF!</v>
      </c>
      <c r="BP120" s="140" t="e">
        <f>IF('Indicator Date hidden'!BQ121="x","x",BP$2-'Indicator Date hidden'!BQ121)</f>
        <v>#REF!</v>
      </c>
      <c r="BQ120" s="140" t="e">
        <f>IF('Indicator Date hidden'!BR121="x","x",BQ$2-'Indicator Date hidden'!BR121)</f>
        <v>#REF!</v>
      </c>
      <c r="BR120" s="140" t="e">
        <f>IF('Indicator Date hidden'!BS121="x","x",BR$2-'Indicator Date hidden'!BS121)</f>
        <v>#REF!</v>
      </c>
      <c r="BS120" s="140" t="e">
        <f>IF('Indicator Date hidden'!BT121="x","x",BS$2-'Indicator Date hidden'!BT121)</f>
        <v>#REF!</v>
      </c>
      <c r="BT120" s="140" t="e">
        <f>IF('Indicator Date hidden'!BU121="x","x",BT$2-'Indicator Date hidden'!BU121)</f>
        <v>#REF!</v>
      </c>
      <c r="BU120" s="140" t="e">
        <f>IF('Indicator Date hidden'!BV121="x","x",BU$2-'Indicator Date hidden'!BV121)</f>
        <v>#REF!</v>
      </c>
      <c r="BV120" s="140" t="e">
        <f>IF('Indicator Date hidden'!BW121="x","x",BV$2-'Indicator Date hidden'!BW121)</f>
        <v>#REF!</v>
      </c>
      <c r="BW120" s="140" t="e">
        <f>IF('Indicator Date hidden'!BX121="x","x",BW$2-'Indicator Date hidden'!BX121)</f>
        <v>#REF!</v>
      </c>
      <c r="BX120" s="140" t="e">
        <f>IF('Indicator Date hidden'!BY121="x","x",BX$2-'Indicator Date hidden'!BY121)</f>
        <v>#REF!</v>
      </c>
      <c r="BY120" s="5" t="e">
        <f t="shared" si="15"/>
        <v>#REF!</v>
      </c>
      <c r="BZ120" s="141" t="e">
        <f t="shared" si="16"/>
        <v>#REF!</v>
      </c>
      <c r="CA120" s="5">
        <f t="shared" si="17"/>
        <v>0</v>
      </c>
      <c r="CB120" s="141" t="e">
        <f t="shared" si="18"/>
        <v>#REF!</v>
      </c>
      <c r="CC120" s="144" t="e">
        <f t="shared" si="19"/>
        <v>#REF!</v>
      </c>
    </row>
    <row r="121" spans="1:81" x14ac:dyDescent="0.3">
      <c r="A121" t="s">
        <v>219</v>
      </c>
      <c r="B121" s="140" t="e">
        <f>IF('Indicator Date hidden'!C122="x","x",B$2-'Indicator Date hidden'!C122)</f>
        <v>#REF!</v>
      </c>
      <c r="C121" s="140" t="e">
        <f>IF('Indicator Date hidden'!D122="x","x",C$2-'Indicator Date hidden'!D122)</f>
        <v>#REF!</v>
      </c>
      <c r="D121" s="140" t="e">
        <f>IF('Indicator Date hidden'!E122="x","x",D$2-'Indicator Date hidden'!E122)</f>
        <v>#REF!</v>
      </c>
      <c r="E121" s="140" t="e">
        <f>IF('Indicator Date hidden'!F122="x","x",E$2-'Indicator Date hidden'!F122)</f>
        <v>#REF!</v>
      </c>
      <c r="F121" s="140" t="e">
        <f>IF('Indicator Date hidden'!G122="x","x",F$2-'Indicator Date hidden'!G122)</f>
        <v>#REF!</v>
      </c>
      <c r="G121" s="140" t="e">
        <f>IF('Indicator Date hidden'!H122="x","x",G$2-'Indicator Date hidden'!H122)</f>
        <v>#REF!</v>
      </c>
      <c r="H121" s="140" t="e">
        <f>IF('Indicator Date hidden'!I122="x","x",H$2-'Indicator Date hidden'!I122)</f>
        <v>#REF!</v>
      </c>
      <c r="I121" s="140" t="e">
        <f>IF('Indicator Date hidden'!J122="x","x",I$2-'Indicator Date hidden'!J122)</f>
        <v>#REF!</v>
      </c>
      <c r="J121" s="140" t="e">
        <f>IF('Indicator Date hidden'!K122="x","x",J$2-'Indicator Date hidden'!K122)</f>
        <v>#REF!</v>
      </c>
      <c r="K121" s="140" t="e">
        <f>IF('Indicator Date hidden'!L122="x","x",K$2-'Indicator Date hidden'!L122)</f>
        <v>#REF!</v>
      </c>
      <c r="L121" s="140" t="e">
        <f>IF('Indicator Date hidden'!M122="x","x",L$2-'Indicator Date hidden'!M122)</f>
        <v>#REF!</v>
      </c>
      <c r="M121" s="140" t="e">
        <f>IF('Indicator Date hidden'!N122="x","x",M$2-'Indicator Date hidden'!N122)</f>
        <v>#REF!</v>
      </c>
      <c r="N121" s="140" t="e">
        <f>IF('Indicator Date hidden'!O122="x","x",N$2-'Indicator Date hidden'!O122)</f>
        <v>#REF!</v>
      </c>
      <c r="O121" s="140" t="e">
        <f>IF('Indicator Date hidden'!P122="x","x",O$2-'Indicator Date hidden'!P122)</f>
        <v>#REF!</v>
      </c>
      <c r="P121" s="140" t="e">
        <f>IF('Indicator Date hidden'!Q122="x","x",P$2-'Indicator Date hidden'!Q122)</f>
        <v>#REF!</v>
      </c>
      <c r="Q121" s="140" t="e">
        <f>IF('Indicator Date hidden'!R122="x","x",Q$2-'Indicator Date hidden'!R122)</f>
        <v>#REF!</v>
      </c>
      <c r="R121" s="140" t="e">
        <f>IF('Indicator Date hidden'!S122="x","x",R$2-'Indicator Date hidden'!S122)</f>
        <v>#REF!</v>
      </c>
      <c r="S121" s="140" t="e">
        <f>IF('Indicator Date hidden'!T122="x","x",S$2-'Indicator Date hidden'!T122)</f>
        <v>#REF!</v>
      </c>
      <c r="T121" s="140" t="e">
        <f>IF('Indicator Date hidden'!U122="x","x",T$2-'Indicator Date hidden'!U122)</f>
        <v>#REF!</v>
      </c>
      <c r="U121" s="140" t="e">
        <f>IF('Indicator Date hidden'!V122="x","x",U$2-'Indicator Date hidden'!V122)</f>
        <v>#REF!</v>
      </c>
      <c r="V121" s="140" t="e">
        <f>IF('Indicator Date hidden'!W122="x","x",V$2-'Indicator Date hidden'!W122)</f>
        <v>#REF!</v>
      </c>
      <c r="W121" s="140" t="e">
        <f>IF('Indicator Date hidden'!X122="x","x",W$2-'Indicator Date hidden'!X122)</f>
        <v>#REF!</v>
      </c>
      <c r="X121" s="140" t="e">
        <f>IF('Indicator Date hidden'!Y122="x","x",X$2-'Indicator Date hidden'!Y122)</f>
        <v>#REF!</v>
      </c>
      <c r="Y121" s="140" t="e">
        <f>IF('Indicator Date hidden'!Z122="x","x",Y$2-'Indicator Date hidden'!Z122)</f>
        <v>#REF!</v>
      </c>
      <c r="Z121" s="140" t="e">
        <f>IF('Indicator Date hidden'!AA122="x","x",Z$2-'Indicator Date hidden'!AA122)</f>
        <v>#REF!</v>
      </c>
      <c r="AA121" s="140" t="e">
        <f>IF('Indicator Date hidden'!AB122="x","x",AA$2-'Indicator Date hidden'!AB122)</f>
        <v>#REF!</v>
      </c>
      <c r="AB121" s="140" t="e">
        <f>IF('Indicator Date hidden'!AC122="x","x",AB$2-'Indicator Date hidden'!AC122)</f>
        <v>#REF!</v>
      </c>
      <c r="AC121" s="140" t="e">
        <f>IF('Indicator Date hidden'!AD122="x","x",AC$2-'Indicator Date hidden'!AD122)</f>
        <v>#REF!</v>
      </c>
      <c r="AD121" s="140" t="e">
        <f>IF('Indicator Date hidden'!AE122="x","x",AD$2-'Indicator Date hidden'!AE122)</f>
        <v>#REF!</v>
      </c>
      <c r="AE121" s="140" t="e">
        <f>IF('Indicator Date hidden'!AF122="x","x",AE$2-'Indicator Date hidden'!AF122)</f>
        <v>#REF!</v>
      </c>
      <c r="AF121" s="140" t="e">
        <f>IF('Indicator Date hidden'!AG122="x","x",AF$2-'Indicator Date hidden'!AG122)</f>
        <v>#REF!</v>
      </c>
      <c r="AG121" s="140" t="e">
        <f>IF('Indicator Date hidden'!AH122="x","x",AG$2-'Indicator Date hidden'!AH122)</f>
        <v>#REF!</v>
      </c>
      <c r="AH121" s="140" t="e">
        <f>IF('Indicator Date hidden'!AI122="x","x",AH$2-'Indicator Date hidden'!AI122)</f>
        <v>#REF!</v>
      </c>
      <c r="AI121" s="140" t="e">
        <f>IF('Indicator Date hidden'!AJ122="x","x",AI$2-'Indicator Date hidden'!AJ122)</f>
        <v>#REF!</v>
      </c>
      <c r="AJ121" s="140" t="e">
        <f>IF('Indicator Date hidden'!AK122="x","x",AJ$2-'Indicator Date hidden'!AK122)</f>
        <v>#REF!</v>
      </c>
      <c r="AK121" s="140" t="e">
        <f>IF('Indicator Date hidden'!AL122="x","x",AK$2-'Indicator Date hidden'!AL122)</f>
        <v>#REF!</v>
      </c>
      <c r="AL121" s="140" t="e">
        <f>IF('Indicator Date hidden'!AM122="x","x",AL$2-'Indicator Date hidden'!AM122)</f>
        <v>#REF!</v>
      </c>
      <c r="AM121" s="140" t="e">
        <f>IF('Indicator Date hidden'!AN122="x","x",AM$2-'Indicator Date hidden'!AN122)</f>
        <v>#REF!</v>
      </c>
      <c r="AN121" s="140" t="e">
        <f>IF('Indicator Date hidden'!AO122="x","x",AN$2-'Indicator Date hidden'!AO122)</f>
        <v>#REF!</v>
      </c>
      <c r="AO121" s="140" t="e">
        <f>IF('Indicator Date hidden'!AP122="x","x",AO$2-'Indicator Date hidden'!AP122)</f>
        <v>#REF!</v>
      </c>
      <c r="AP121" s="140" t="e">
        <f>IF('Indicator Date hidden'!AQ122="x","x",AP$2-'Indicator Date hidden'!AQ122)</f>
        <v>#REF!</v>
      </c>
      <c r="AQ121" s="140" t="e">
        <f>IF('Indicator Date hidden'!AR122="x","x",AQ$2-'Indicator Date hidden'!AR122)</f>
        <v>#REF!</v>
      </c>
      <c r="AR121" s="140" t="e">
        <f>IF('Indicator Date hidden'!AS122="x","x",AR$2-'Indicator Date hidden'!AS122)</f>
        <v>#REF!</v>
      </c>
      <c r="AS121" s="140" t="e">
        <f>IF('Indicator Date hidden'!AT122="x","x",AS$2-'Indicator Date hidden'!AT122)</f>
        <v>#REF!</v>
      </c>
      <c r="AT121" s="140" t="e">
        <f>IF('Indicator Date hidden'!AU122="x","x",AT$2-'Indicator Date hidden'!AU122)</f>
        <v>#REF!</v>
      </c>
      <c r="AU121" s="140" t="e">
        <f>IF('Indicator Date hidden'!AV122="x","x",AU$2-'Indicator Date hidden'!AV122)</f>
        <v>#REF!</v>
      </c>
      <c r="AV121" s="140" t="e">
        <f>IF('Indicator Date hidden'!AW122="x","x",AV$2-'Indicator Date hidden'!AW122)</f>
        <v>#REF!</v>
      </c>
      <c r="AW121" s="140" t="e">
        <f>IF('Indicator Date hidden'!AX122="x","x",AW$2-'Indicator Date hidden'!AX122)</f>
        <v>#REF!</v>
      </c>
      <c r="AX121" s="140" t="e">
        <f>IF('Indicator Date hidden'!AY122="x","x",AX$2-'Indicator Date hidden'!AY122)</f>
        <v>#REF!</v>
      </c>
      <c r="AY121" s="140" t="e">
        <f>IF('Indicator Date hidden'!AZ122="x","x",AY$2-'Indicator Date hidden'!AZ122)</f>
        <v>#REF!</v>
      </c>
      <c r="AZ121" s="140" t="e">
        <f>IF('Indicator Date hidden'!BA122="x","x",AZ$2-'Indicator Date hidden'!BA122)</f>
        <v>#REF!</v>
      </c>
      <c r="BA121" s="140" t="e">
        <f>IF('Indicator Date hidden'!BB122="x","x",BA$2-'Indicator Date hidden'!BB122)</f>
        <v>#REF!</v>
      </c>
      <c r="BB121" s="140" t="e">
        <f>IF('Indicator Date hidden'!BC122="x","x",BB$2-'Indicator Date hidden'!BC122)</f>
        <v>#REF!</v>
      </c>
      <c r="BC121" s="140" t="e">
        <f>IF('Indicator Date hidden'!BD122="x","x",BC$2-'Indicator Date hidden'!BD122)</f>
        <v>#REF!</v>
      </c>
      <c r="BD121" s="140" t="e">
        <f>IF('Indicator Date hidden'!BE122="x","x",BD$2-'Indicator Date hidden'!BE122)</f>
        <v>#REF!</v>
      </c>
      <c r="BE121" s="140" t="e">
        <f>IF('Indicator Date hidden'!BF122="x","x",BE$2-'Indicator Date hidden'!BF122)</f>
        <v>#REF!</v>
      </c>
      <c r="BF121" s="140" t="e">
        <f>IF('Indicator Date hidden'!BG122="x","x",BF$2-'Indicator Date hidden'!BG122)</f>
        <v>#REF!</v>
      </c>
      <c r="BG121" s="140" t="e">
        <f>IF('Indicator Date hidden'!BH122="x","x",BG$2-'Indicator Date hidden'!BH122)</f>
        <v>#REF!</v>
      </c>
      <c r="BH121" s="140" t="e">
        <f>IF('Indicator Date hidden'!BI122="x","x",BH$2-'Indicator Date hidden'!BI122)</f>
        <v>#REF!</v>
      </c>
      <c r="BI121" s="140" t="e">
        <f>IF('Indicator Date hidden'!BJ122="x","x",BI$2-'Indicator Date hidden'!BJ122)</f>
        <v>#REF!</v>
      </c>
      <c r="BJ121" s="140" t="e">
        <f>IF('Indicator Date hidden'!BK122="x","x",BJ$2-'Indicator Date hidden'!BK122)</f>
        <v>#REF!</v>
      </c>
      <c r="BK121" s="140" t="e">
        <f>IF('Indicator Date hidden'!BL122="x","x",BK$2-'Indicator Date hidden'!BL122)</f>
        <v>#REF!</v>
      </c>
      <c r="BL121" s="140" t="e">
        <f>IF('Indicator Date hidden'!BM122="x","x",BL$2-'Indicator Date hidden'!BM122)</f>
        <v>#REF!</v>
      </c>
      <c r="BM121" s="140" t="e">
        <f>IF('Indicator Date hidden'!BN122="x","x",BM$2-'Indicator Date hidden'!BN122)</f>
        <v>#REF!</v>
      </c>
      <c r="BN121" s="140" t="e">
        <f>IF('Indicator Date hidden'!BO122="x","x",BN$2-'Indicator Date hidden'!BO122)</f>
        <v>#REF!</v>
      </c>
      <c r="BO121" s="140" t="e">
        <f>IF('Indicator Date hidden'!BP122="x","x",BO$2-'Indicator Date hidden'!BP122)</f>
        <v>#REF!</v>
      </c>
      <c r="BP121" s="140" t="e">
        <f>IF('Indicator Date hidden'!BQ122="x","x",BP$2-'Indicator Date hidden'!BQ122)</f>
        <v>#REF!</v>
      </c>
      <c r="BQ121" s="140" t="e">
        <f>IF('Indicator Date hidden'!BR122="x","x",BQ$2-'Indicator Date hidden'!BR122)</f>
        <v>#REF!</v>
      </c>
      <c r="BR121" s="140" t="e">
        <f>IF('Indicator Date hidden'!BS122="x","x",BR$2-'Indicator Date hidden'!BS122)</f>
        <v>#REF!</v>
      </c>
      <c r="BS121" s="140" t="e">
        <f>IF('Indicator Date hidden'!BT122="x","x",BS$2-'Indicator Date hidden'!BT122)</f>
        <v>#REF!</v>
      </c>
      <c r="BT121" s="140" t="e">
        <f>IF('Indicator Date hidden'!BU122="x","x",BT$2-'Indicator Date hidden'!BU122)</f>
        <v>#REF!</v>
      </c>
      <c r="BU121" s="140" t="e">
        <f>IF('Indicator Date hidden'!BV122="x","x",BU$2-'Indicator Date hidden'!BV122)</f>
        <v>#REF!</v>
      </c>
      <c r="BV121" s="140" t="e">
        <f>IF('Indicator Date hidden'!BW122="x","x",BV$2-'Indicator Date hidden'!BW122)</f>
        <v>#REF!</v>
      </c>
      <c r="BW121" s="140" t="e">
        <f>IF('Indicator Date hidden'!BX122="x","x",BW$2-'Indicator Date hidden'!BX122)</f>
        <v>#REF!</v>
      </c>
      <c r="BX121" s="140" t="e">
        <f>IF('Indicator Date hidden'!BY122="x","x",BX$2-'Indicator Date hidden'!BY122)</f>
        <v>#REF!</v>
      </c>
      <c r="BY121" s="5" t="e">
        <f t="shared" si="15"/>
        <v>#REF!</v>
      </c>
      <c r="BZ121" s="141" t="e">
        <f t="shared" si="16"/>
        <v>#REF!</v>
      </c>
      <c r="CA121" s="5">
        <f t="shared" si="17"/>
        <v>0</v>
      </c>
      <c r="CB121" s="141" t="e">
        <f t="shared" si="18"/>
        <v>#REF!</v>
      </c>
      <c r="CC121" s="144" t="e">
        <f t="shared" si="19"/>
        <v>#REF!</v>
      </c>
    </row>
    <row r="122" spans="1:81" x14ac:dyDescent="0.3">
      <c r="A122" t="s">
        <v>221</v>
      </c>
      <c r="B122" s="140" t="e">
        <f>IF('Indicator Date hidden'!C123="x","x",B$2-'Indicator Date hidden'!C123)</f>
        <v>#REF!</v>
      </c>
      <c r="C122" s="140" t="e">
        <f>IF('Indicator Date hidden'!D123="x","x",C$2-'Indicator Date hidden'!D123)</f>
        <v>#REF!</v>
      </c>
      <c r="D122" s="140" t="e">
        <f>IF('Indicator Date hidden'!E123="x","x",D$2-'Indicator Date hidden'!E123)</f>
        <v>#REF!</v>
      </c>
      <c r="E122" s="140" t="e">
        <f>IF('Indicator Date hidden'!F123="x","x",E$2-'Indicator Date hidden'!F123)</f>
        <v>#REF!</v>
      </c>
      <c r="F122" s="140" t="e">
        <f>IF('Indicator Date hidden'!G123="x","x",F$2-'Indicator Date hidden'!G123)</f>
        <v>#REF!</v>
      </c>
      <c r="G122" s="140" t="e">
        <f>IF('Indicator Date hidden'!H123="x","x",G$2-'Indicator Date hidden'!H123)</f>
        <v>#REF!</v>
      </c>
      <c r="H122" s="140" t="e">
        <f>IF('Indicator Date hidden'!I123="x","x",H$2-'Indicator Date hidden'!I123)</f>
        <v>#REF!</v>
      </c>
      <c r="I122" s="140" t="e">
        <f>IF('Indicator Date hidden'!J123="x","x",I$2-'Indicator Date hidden'!J123)</f>
        <v>#REF!</v>
      </c>
      <c r="J122" s="140" t="e">
        <f>IF('Indicator Date hidden'!K123="x","x",J$2-'Indicator Date hidden'!K123)</f>
        <v>#REF!</v>
      </c>
      <c r="K122" s="140" t="e">
        <f>IF('Indicator Date hidden'!L123="x","x",K$2-'Indicator Date hidden'!L123)</f>
        <v>#REF!</v>
      </c>
      <c r="L122" s="140" t="e">
        <f>IF('Indicator Date hidden'!M123="x","x",L$2-'Indicator Date hidden'!M123)</f>
        <v>#REF!</v>
      </c>
      <c r="M122" s="140" t="e">
        <f>IF('Indicator Date hidden'!N123="x","x",M$2-'Indicator Date hidden'!N123)</f>
        <v>#REF!</v>
      </c>
      <c r="N122" s="140" t="e">
        <f>IF('Indicator Date hidden'!O123="x","x",N$2-'Indicator Date hidden'!O123)</f>
        <v>#REF!</v>
      </c>
      <c r="O122" s="140" t="e">
        <f>IF('Indicator Date hidden'!P123="x","x",O$2-'Indicator Date hidden'!P123)</f>
        <v>#REF!</v>
      </c>
      <c r="P122" s="140" t="e">
        <f>IF('Indicator Date hidden'!Q123="x","x",P$2-'Indicator Date hidden'!Q123)</f>
        <v>#REF!</v>
      </c>
      <c r="Q122" s="140" t="e">
        <f>IF('Indicator Date hidden'!R123="x","x",Q$2-'Indicator Date hidden'!R123)</f>
        <v>#REF!</v>
      </c>
      <c r="R122" s="140" t="e">
        <f>IF('Indicator Date hidden'!S123="x","x",R$2-'Indicator Date hidden'!S123)</f>
        <v>#REF!</v>
      </c>
      <c r="S122" s="140" t="e">
        <f>IF('Indicator Date hidden'!T123="x","x",S$2-'Indicator Date hidden'!T123)</f>
        <v>#REF!</v>
      </c>
      <c r="T122" s="140" t="e">
        <f>IF('Indicator Date hidden'!U123="x","x",T$2-'Indicator Date hidden'!U123)</f>
        <v>#REF!</v>
      </c>
      <c r="U122" s="140" t="e">
        <f>IF('Indicator Date hidden'!V123="x","x",U$2-'Indicator Date hidden'!V123)</f>
        <v>#REF!</v>
      </c>
      <c r="V122" s="140" t="e">
        <f>IF('Indicator Date hidden'!W123="x","x",V$2-'Indicator Date hidden'!W123)</f>
        <v>#REF!</v>
      </c>
      <c r="W122" s="140" t="e">
        <f>IF('Indicator Date hidden'!X123="x","x",W$2-'Indicator Date hidden'!X123)</f>
        <v>#REF!</v>
      </c>
      <c r="X122" s="140" t="e">
        <f>IF('Indicator Date hidden'!Y123="x","x",X$2-'Indicator Date hidden'!Y123)</f>
        <v>#REF!</v>
      </c>
      <c r="Y122" s="140" t="e">
        <f>IF('Indicator Date hidden'!Z123="x","x",Y$2-'Indicator Date hidden'!Z123)</f>
        <v>#REF!</v>
      </c>
      <c r="Z122" s="140" t="e">
        <f>IF('Indicator Date hidden'!AA123="x","x",Z$2-'Indicator Date hidden'!AA123)</f>
        <v>#REF!</v>
      </c>
      <c r="AA122" s="140" t="e">
        <f>IF('Indicator Date hidden'!AB123="x","x",AA$2-'Indicator Date hidden'!AB123)</f>
        <v>#REF!</v>
      </c>
      <c r="AB122" s="140" t="e">
        <f>IF('Indicator Date hidden'!AC123="x","x",AB$2-'Indicator Date hidden'!AC123)</f>
        <v>#REF!</v>
      </c>
      <c r="AC122" s="140" t="e">
        <f>IF('Indicator Date hidden'!AD123="x","x",AC$2-'Indicator Date hidden'!AD123)</f>
        <v>#REF!</v>
      </c>
      <c r="AD122" s="140" t="e">
        <f>IF('Indicator Date hidden'!AE123="x","x",AD$2-'Indicator Date hidden'!AE123)</f>
        <v>#REF!</v>
      </c>
      <c r="AE122" s="140" t="e">
        <f>IF('Indicator Date hidden'!AF123="x","x",AE$2-'Indicator Date hidden'!AF123)</f>
        <v>#REF!</v>
      </c>
      <c r="AF122" s="140" t="e">
        <f>IF('Indicator Date hidden'!AG123="x","x",AF$2-'Indicator Date hidden'!AG123)</f>
        <v>#REF!</v>
      </c>
      <c r="AG122" s="140" t="e">
        <f>IF('Indicator Date hidden'!AH123="x","x",AG$2-'Indicator Date hidden'!AH123)</f>
        <v>#REF!</v>
      </c>
      <c r="AH122" s="140" t="e">
        <f>IF('Indicator Date hidden'!AI123="x","x",AH$2-'Indicator Date hidden'!AI123)</f>
        <v>#REF!</v>
      </c>
      <c r="AI122" s="140" t="e">
        <f>IF('Indicator Date hidden'!AJ123="x","x",AI$2-'Indicator Date hidden'!AJ123)</f>
        <v>#REF!</v>
      </c>
      <c r="AJ122" s="140" t="e">
        <f>IF('Indicator Date hidden'!AK123="x","x",AJ$2-'Indicator Date hidden'!AK123)</f>
        <v>#REF!</v>
      </c>
      <c r="AK122" s="140" t="e">
        <f>IF('Indicator Date hidden'!AL123="x","x",AK$2-'Indicator Date hidden'!AL123)</f>
        <v>#REF!</v>
      </c>
      <c r="AL122" s="140" t="e">
        <f>IF('Indicator Date hidden'!AM123="x","x",AL$2-'Indicator Date hidden'!AM123)</f>
        <v>#REF!</v>
      </c>
      <c r="AM122" s="140" t="e">
        <f>IF('Indicator Date hidden'!AN123="x","x",AM$2-'Indicator Date hidden'!AN123)</f>
        <v>#REF!</v>
      </c>
      <c r="AN122" s="140" t="e">
        <f>IF('Indicator Date hidden'!AO123="x","x",AN$2-'Indicator Date hidden'!AO123)</f>
        <v>#REF!</v>
      </c>
      <c r="AO122" s="140" t="e">
        <f>IF('Indicator Date hidden'!AP123="x","x",AO$2-'Indicator Date hidden'!AP123)</f>
        <v>#REF!</v>
      </c>
      <c r="AP122" s="140" t="e">
        <f>IF('Indicator Date hidden'!AQ123="x","x",AP$2-'Indicator Date hidden'!AQ123)</f>
        <v>#REF!</v>
      </c>
      <c r="AQ122" s="140" t="e">
        <f>IF('Indicator Date hidden'!AR123="x","x",AQ$2-'Indicator Date hidden'!AR123)</f>
        <v>#REF!</v>
      </c>
      <c r="AR122" s="140" t="e">
        <f>IF('Indicator Date hidden'!AS123="x","x",AR$2-'Indicator Date hidden'!AS123)</f>
        <v>#REF!</v>
      </c>
      <c r="AS122" s="140" t="e">
        <f>IF('Indicator Date hidden'!AT123="x","x",AS$2-'Indicator Date hidden'!AT123)</f>
        <v>#REF!</v>
      </c>
      <c r="AT122" s="140" t="e">
        <f>IF('Indicator Date hidden'!AU123="x","x",AT$2-'Indicator Date hidden'!AU123)</f>
        <v>#REF!</v>
      </c>
      <c r="AU122" s="140" t="e">
        <f>IF('Indicator Date hidden'!AV123="x","x",AU$2-'Indicator Date hidden'!AV123)</f>
        <v>#REF!</v>
      </c>
      <c r="AV122" s="140" t="e">
        <f>IF('Indicator Date hidden'!AW123="x","x",AV$2-'Indicator Date hidden'!AW123)</f>
        <v>#REF!</v>
      </c>
      <c r="AW122" s="140" t="e">
        <f>IF('Indicator Date hidden'!AX123="x","x",AW$2-'Indicator Date hidden'!AX123)</f>
        <v>#REF!</v>
      </c>
      <c r="AX122" s="140" t="e">
        <f>IF('Indicator Date hidden'!AY123="x","x",AX$2-'Indicator Date hidden'!AY123)</f>
        <v>#REF!</v>
      </c>
      <c r="AY122" s="140" t="e">
        <f>IF('Indicator Date hidden'!AZ123="x","x",AY$2-'Indicator Date hidden'!AZ123)</f>
        <v>#REF!</v>
      </c>
      <c r="AZ122" s="140" t="e">
        <f>IF('Indicator Date hidden'!BA123="x","x",AZ$2-'Indicator Date hidden'!BA123)</f>
        <v>#REF!</v>
      </c>
      <c r="BA122" s="140" t="e">
        <f>IF('Indicator Date hidden'!BB123="x","x",BA$2-'Indicator Date hidden'!BB123)</f>
        <v>#REF!</v>
      </c>
      <c r="BB122" s="140" t="e">
        <f>IF('Indicator Date hidden'!BC123="x","x",BB$2-'Indicator Date hidden'!BC123)</f>
        <v>#REF!</v>
      </c>
      <c r="BC122" s="140" t="e">
        <f>IF('Indicator Date hidden'!BD123="x","x",BC$2-'Indicator Date hidden'!BD123)</f>
        <v>#REF!</v>
      </c>
      <c r="BD122" s="140" t="e">
        <f>IF('Indicator Date hidden'!BE123="x","x",BD$2-'Indicator Date hidden'!BE123)</f>
        <v>#REF!</v>
      </c>
      <c r="BE122" s="140" t="e">
        <f>IF('Indicator Date hidden'!BF123="x","x",BE$2-'Indicator Date hidden'!BF123)</f>
        <v>#REF!</v>
      </c>
      <c r="BF122" s="140" t="e">
        <f>IF('Indicator Date hidden'!BG123="x","x",BF$2-'Indicator Date hidden'!BG123)</f>
        <v>#REF!</v>
      </c>
      <c r="BG122" s="140" t="e">
        <f>IF('Indicator Date hidden'!BH123="x","x",BG$2-'Indicator Date hidden'!BH123)</f>
        <v>#REF!</v>
      </c>
      <c r="BH122" s="140" t="e">
        <f>IF('Indicator Date hidden'!BI123="x","x",BH$2-'Indicator Date hidden'!BI123)</f>
        <v>#REF!</v>
      </c>
      <c r="BI122" s="140" t="e">
        <f>IF('Indicator Date hidden'!BJ123="x","x",BI$2-'Indicator Date hidden'!BJ123)</f>
        <v>#REF!</v>
      </c>
      <c r="BJ122" s="140" t="e">
        <f>IF('Indicator Date hidden'!BK123="x","x",BJ$2-'Indicator Date hidden'!BK123)</f>
        <v>#REF!</v>
      </c>
      <c r="BK122" s="140" t="e">
        <f>IF('Indicator Date hidden'!BL123="x","x",BK$2-'Indicator Date hidden'!BL123)</f>
        <v>#REF!</v>
      </c>
      <c r="BL122" s="140" t="e">
        <f>IF('Indicator Date hidden'!BM123="x","x",BL$2-'Indicator Date hidden'!BM123)</f>
        <v>#REF!</v>
      </c>
      <c r="BM122" s="140" t="e">
        <f>IF('Indicator Date hidden'!BN123="x","x",BM$2-'Indicator Date hidden'!BN123)</f>
        <v>#REF!</v>
      </c>
      <c r="BN122" s="140" t="e">
        <f>IF('Indicator Date hidden'!BO123="x","x",BN$2-'Indicator Date hidden'!BO123)</f>
        <v>#REF!</v>
      </c>
      <c r="BO122" s="140" t="e">
        <f>IF('Indicator Date hidden'!BP123="x","x",BO$2-'Indicator Date hidden'!BP123)</f>
        <v>#REF!</v>
      </c>
      <c r="BP122" s="140" t="e">
        <f>IF('Indicator Date hidden'!BQ123="x","x",BP$2-'Indicator Date hidden'!BQ123)</f>
        <v>#REF!</v>
      </c>
      <c r="BQ122" s="140" t="e">
        <f>IF('Indicator Date hidden'!BR123="x","x",BQ$2-'Indicator Date hidden'!BR123)</f>
        <v>#REF!</v>
      </c>
      <c r="BR122" s="140" t="e">
        <f>IF('Indicator Date hidden'!BS123="x","x",BR$2-'Indicator Date hidden'!BS123)</f>
        <v>#REF!</v>
      </c>
      <c r="BS122" s="140" t="e">
        <f>IF('Indicator Date hidden'!BT123="x","x",BS$2-'Indicator Date hidden'!BT123)</f>
        <v>#REF!</v>
      </c>
      <c r="BT122" s="140" t="e">
        <f>IF('Indicator Date hidden'!BU123="x","x",BT$2-'Indicator Date hidden'!BU123)</f>
        <v>#REF!</v>
      </c>
      <c r="BU122" s="140" t="e">
        <f>IF('Indicator Date hidden'!BV123="x","x",BU$2-'Indicator Date hidden'!BV123)</f>
        <v>#REF!</v>
      </c>
      <c r="BV122" s="140" t="e">
        <f>IF('Indicator Date hidden'!BW123="x","x",BV$2-'Indicator Date hidden'!BW123)</f>
        <v>#REF!</v>
      </c>
      <c r="BW122" s="140" t="e">
        <f>IF('Indicator Date hidden'!BX123="x","x",BW$2-'Indicator Date hidden'!BX123)</f>
        <v>#REF!</v>
      </c>
      <c r="BX122" s="140" t="e">
        <f>IF('Indicator Date hidden'!BY123="x","x",BX$2-'Indicator Date hidden'!BY123)</f>
        <v>#REF!</v>
      </c>
      <c r="BY122" s="5" t="e">
        <f t="shared" si="15"/>
        <v>#REF!</v>
      </c>
      <c r="BZ122" s="141" t="e">
        <f t="shared" si="16"/>
        <v>#REF!</v>
      </c>
      <c r="CA122" s="5">
        <f t="shared" si="17"/>
        <v>0</v>
      </c>
      <c r="CB122" s="141" t="e">
        <f t="shared" si="18"/>
        <v>#REF!</v>
      </c>
      <c r="CC122" s="144" t="e">
        <f t="shared" si="19"/>
        <v>#REF!</v>
      </c>
    </row>
    <row r="123" spans="1:81" x14ac:dyDescent="0.3">
      <c r="A123" t="s">
        <v>223</v>
      </c>
      <c r="B123" s="140" t="e">
        <f>IF('Indicator Date hidden'!C124="x","x",B$2-'Indicator Date hidden'!C124)</f>
        <v>#REF!</v>
      </c>
      <c r="C123" s="140" t="e">
        <f>IF('Indicator Date hidden'!D124="x","x",C$2-'Indicator Date hidden'!D124)</f>
        <v>#REF!</v>
      </c>
      <c r="D123" s="140" t="e">
        <f>IF('Indicator Date hidden'!E124="x","x",D$2-'Indicator Date hidden'!E124)</f>
        <v>#REF!</v>
      </c>
      <c r="E123" s="140" t="e">
        <f>IF('Indicator Date hidden'!F124="x","x",E$2-'Indicator Date hidden'!F124)</f>
        <v>#REF!</v>
      </c>
      <c r="F123" s="140" t="e">
        <f>IF('Indicator Date hidden'!G124="x","x",F$2-'Indicator Date hidden'!G124)</f>
        <v>#REF!</v>
      </c>
      <c r="G123" s="140" t="e">
        <f>IF('Indicator Date hidden'!H124="x","x",G$2-'Indicator Date hidden'!H124)</f>
        <v>#REF!</v>
      </c>
      <c r="H123" s="140" t="e">
        <f>IF('Indicator Date hidden'!I124="x","x",H$2-'Indicator Date hidden'!I124)</f>
        <v>#REF!</v>
      </c>
      <c r="I123" s="140" t="e">
        <f>IF('Indicator Date hidden'!J124="x","x",I$2-'Indicator Date hidden'!J124)</f>
        <v>#REF!</v>
      </c>
      <c r="J123" s="140" t="e">
        <f>IF('Indicator Date hidden'!K124="x","x",J$2-'Indicator Date hidden'!K124)</f>
        <v>#REF!</v>
      </c>
      <c r="K123" s="140" t="e">
        <f>IF('Indicator Date hidden'!L124="x","x",K$2-'Indicator Date hidden'!L124)</f>
        <v>#REF!</v>
      </c>
      <c r="L123" s="140" t="e">
        <f>IF('Indicator Date hidden'!M124="x","x",L$2-'Indicator Date hidden'!M124)</f>
        <v>#REF!</v>
      </c>
      <c r="M123" s="140" t="e">
        <f>IF('Indicator Date hidden'!N124="x","x",M$2-'Indicator Date hidden'!N124)</f>
        <v>#REF!</v>
      </c>
      <c r="N123" s="140" t="e">
        <f>IF('Indicator Date hidden'!O124="x","x",N$2-'Indicator Date hidden'!O124)</f>
        <v>#REF!</v>
      </c>
      <c r="O123" s="140" t="e">
        <f>IF('Indicator Date hidden'!P124="x","x",O$2-'Indicator Date hidden'!P124)</f>
        <v>#REF!</v>
      </c>
      <c r="P123" s="140" t="e">
        <f>IF('Indicator Date hidden'!Q124="x","x",P$2-'Indicator Date hidden'!Q124)</f>
        <v>#REF!</v>
      </c>
      <c r="Q123" s="140" t="e">
        <f>IF('Indicator Date hidden'!R124="x","x",Q$2-'Indicator Date hidden'!R124)</f>
        <v>#REF!</v>
      </c>
      <c r="R123" s="140" t="e">
        <f>IF('Indicator Date hidden'!S124="x","x",R$2-'Indicator Date hidden'!S124)</f>
        <v>#REF!</v>
      </c>
      <c r="S123" s="140" t="e">
        <f>IF('Indicator Date hidden'!T124="x","x",S$2-'Indicator Date hidden'!T124)</f>
        <v>#REF!</v>
      </c>
      <c r="T123" s="140" t="e">
        <f>IF('Indicator Date hidden'!U124="x","x",T$2-'Indicator Date hidden'!U124)</f>
        <v>#REF!</v>
      </c>
      <c r="U123" s="140" t="e">
        <f>IF('Indicator Date hidden'!V124="x","x",U$2-'Indicator Date hidden'!V124)</f>
        <v>#REF!</v>
      </c>
      <c r="V123" s="140" t="e">
        <f>IF('Indicator Date hidden'!W124="x","x",V$2-'Indicator Date hidden'!W124)</f>
        <v>#REF!</v>
      </c>
      <c r="W123" s="140" t="e">
        <f>IF('Indicator Date hidden'!X124="x","x",W$2-'Indicator Date hidden'!X124)</f>
        <v>#REF!</v>
      </c>
      <c r="X123" s="140" t="e">
        <f>IF('Indicator Date hidden'!Y124="x","x",X$2-'Indicator Date hidden'!Y124)</f>
        <v>#REF!</v>
      </c>
      <c r="Y123" s="140" t="e">
        <f>IF('Indicator Date hidden'!Z124="x","x",Y$2-'Indicator Date hidden'!Z124)</f>
        <v>#REF!</v>
      </c>
      <c r="Z123" s="140" t="e">
        <f>IF('Indicator Date hidden'!AA124="x","x",Z$2-'Indicator Date hidden'!AA124)</f>
        <v>#REF!</v>
      </c>
      <c r="AA123" s="140" t="e">
        <f>IF('Indicator Date hidden'!AB124="x","x",AA$2-'Indicator Date hidden'!AB124)</f>
        <v>#REF!</v>
      </c>
      <c r="AB123" s="140" t="e">
        <f>IF('Indicator Date hidden'!AC124="x","x",AB$2-'Indicator Date hidden'!AC124)</f>
        <v>#REF!</v>
      </c>
      <c r="AC123" s="140" t="e">
        <f>IF('Indicator Date hidden'!AD124="x","x",AC$2-'Indicator Date hidden'!AD124)</f>
        <v>#REF!</v>
      </c>
      <c r="AD123" s="140" t="e">
        <f>IF('Indicator Date hidden'!AE124="x","x",AD$2-'Indicator Date hidden'!AE124)</f>
        <v>#REF!</v>
      </c>
      <c r="AE123" s="140" t="e">
        <f>IF('Indicator Date hidden'!AF124="x","x",AE$2-'Indicator Date hidden'!AF124)</f>
        <v>#REF!</v>
      </c>
      <c r="AF123" s="140" t="e">
        <f>IF('Indicator Date hidden'!AG124="x","x",AF$2-'Indicator Date hidden'!AG124)</f>
        <v>#REF!</v>
      </c>
      <c r="AG123" s="140" t="e">
        <f>IF('Indicator Date hidden'!AH124="x","x",AG$2-'Indicator Date hidden'!AH124)</f>
        <v>#REF!</v>
      </c>
      <c r="AH123" s="140" t="e">
        <f>IF('Indicator Date hidden'!AI124="x","x",AH$2-'Indicator Date hidden'!AI124)</f>
        <v>#REF!</v>
      </c>
      <c r="AI123" s="140" t="e">
        <f>IF('Indicator Date hidden'!AJ124="x","x",AI$2-'Indicator Date hidden'!AJ124)</f>
        <v>#REF!</v>
      </c>
      <c r="AJ123" s="140" t="e">
        <f>IF('Indicator Date hidden'!AK124="x","x",AJ$2-'Indicator Date hidden'!AK124)</f>
        <v>#REF!</v>
      </c>
      <c r="AK123" s="140" t="e">
        <f>IF('Indicator Date hidden'!AL124="x","x",AK$2-'Indicator Date hidden'!AL124)</f>
        <v>#REF!</v>
      </c>
      <c r="AL123" s="140" t="e">
        <f>IF('Indicator Date hidden'!AM124="x","x",AL$2-'Indicator Date hidden'!AM124)</f>
        <v>#REF!</v>
      </c>
      <c r="AM123" s="140" t="e">
        <f>IF('Indicator Date hidden'!AN124="x","x",AM$2-'Indicator Date hidden'!AN124)</f>
        <v>#REF!</v>
      </c>
      <c r="AN123" s="140" t="e">
        <f>IF('Indicator Date hidden'!AO124="x","x",AN$2-'Indicator Date hidden'!AO124)</f>
        <v>#REF!</v>
      </c>
      <c r="AO123" s="140" t="e">
        <f>IF('Indicator Date hidden'!AP124="x","x",AO$2-'Indicator Date hidden'!AP124)</f>
        <v>#REF!</v>
      </c>
      <c r="AP123" s="140" t="e">
        <f>IF('Indicator Date hidden'!AQ124="x","x",AP$2-'Indicator Date hidden'!AQ124)</f>
        <v>#REF!</v>
      </c>
      <c r="AQ123" s="140" t="e">
        <f>IF('Indicator Date hidden'!AR124="x","x",AQ$2-'Indicator Date hidden'!AR124)</f>
        <v>#REF!</v>
      </c>
      <c r="AR123" s="140" t="e">
        <f>IF('Indicator Date hidden'!AS124="x","x",AR$2-'Indicator Date hidden'!AS124)</f>
        <v>#REF!</v>
      </c>
      <c r="AS123" s="140" t="e">
        <f>IF('Indicator Date hidden'!AT124="x","x",AS$2-'Indicator Date hidden'!AT124)</f>
        <v>#REF!</v>
      </c>
      <c r="AT123" s="140" t="e">
        <f>IF('Indicator Date hidden'!AU124="x","x",AT$2-'Indicator Date hidden'!AU124)</f>
        <v>#REF!</v>
      </c>
      <c r="AU123" s="140" t="e">
        <f>IF('Indicator Date hidden'!AV124="x","x",AU$2-'Indicator Date hidden'!AV124)</f>
        <v>#REF!</v>
      </c>
      <c r="AV123" s="140" t="e">
        <f>IF('Indicator Date hidden'!AW124="x","x",AV$2-'Indicator Date hidden'!AW124)</f>
        <v>#REF!</v>
      </c>
      <c r="AW123" s="140" t="e">
        <f>IF('Indicator Date hidden'!AX124="x","x",AW$2-'Indicator Date hidden'!AX124)</f>
        <v>#REF!</v>
      </c>
      <c r="AX123" s="140" t="e">
        <f>IF('Indicator Date hidden'!AY124="x","x",AX$2-'Indicator Date hidden'!AY124)</f>
        <v>#REF!</v>
      </c>
      <c r="AY123" s="140" t="e">
        <f>IF('Indicator Date hidden'!AZ124="x","x",AY$2-'Indicator Date hidden'!AZ124)</f>
        <v>#REF!</v>
      </c>
      <c r="AZ123" s="140" t="e">
        <f>IF('Indicator Date hidden'!BA124="x","x",AZ$2-'Indicator Date hidden'!BA124)</f>
        <v>#REF!</v>
      </c>
      <c r="BA123" s="140" t="e">
        <f>IF('Indicator Date hidden'!BB124="x","x",BA$2-'Indicator Date hidden'!BB124)</f>
        <v>#REF!</v>
      </c>
      <c r="BB123" s="140" t="e">
        <f>IF('Indicator Date hidden'!BC124="x","x",BB$2-'Indicator Date hidden'!BC124)</f>
        <v>#REF!</v>
      </c>
      <c r="BC123" s="140" t="e">
        <f>IF('Indicator Date hidden'!BD124="x","x",BC$2-'Indicator Date hidden'!BD124)</f>
        <v>#REF!</v>
      </c>
      <c r="BD123" s="140" t="e">
        <f>IF('Indicator Date hidden'!BE124="x","x",BD$2-'Indicator Date hidden'!BE124)</f>
        <v>#REF!</v>
      </c>
      <c r="BE123" s="140" t="e">
        <f>IF('Indicator Date hidden'!BF124="x","x",BE$2-'Indicator Date hidden'!BF124)</f>
        <v>#REF!</v>
      </c>
      <c r="BF123" s="140" t="e">
        <f>IF('Indicator Date hidden'!BG124="x","x",BF$2-'Indicator Date hidden'!BG124)</f>
        <v>#REF!</v>
      </c>
      <c r="BG123" s="140" t="e">
        <f>IF('Indicator Date hidden'!BH124="x","x",BG$2-'Indicator Date hidden'!BH124)</f>
        <v>#REF!</v>
      </c>
      <c r="BH123" s="140" t="e">
        <f>IF('Indicator Date hidden'!BI124="x","x",BH$2-'Indicator Date hidden'!BI124)</f>
        <v>#REF!</v>
      </c>
      <c r="BI123" s="140" t="e">
        <f>IF('Indicator Date hidden'!BJ124="x","x",BI$2-'Indicator Date hidden'!BJ124)</f>
        <v>#REF!</v>
      </c>
      <c r="BJ123" s="140" t="e">
        <f>IF('Indicator Date hidden'!BK124="x","x",BJ$2-'Indicator Date hidden'!BK124)</f>
        <v>#REF!</v>
      </c>
      <c r="BK123" s="140" t="e">
        <f>IF('Indicator Date hidden'!BL124="x","x",BK$2-'Indicator Date hidden'!BL124)</f>
        <v>#REF!</v>
      </c>
      <c r="BL123" s="140" t="e">
        <f>IF('Indicator Date hidden'!BM124="x","x",BL$2-'Indicator Date hidden'!BM124)</f>
        <v>#REF!</v>
      </c>
      <c r="BM123" s="140" t="e">
        <f>IF('Indicator Date hidden'!BN124="x","x",BM$2-'Indicator Date hidden'!BN124)</f>
        <v>#REF!</v>
      </c>
      <c r="BN123" s="140" t="e">
        <f>IF('Indicator Date hidden'!BO124="x","x",BN$2-'Indicator Date hidden'!BO124)</f>
        <v>#REF!</v>
      </c>
      <c r="BO123" s="140" t="e">
        <f>IF('Indicator Date hidden'!BP124="x","x",BO$2-'Indicator Date hidden'!BP124)</f>
        <v>#REF!</v>
      </c>
      <c r="BP123" s="140" t="e">
        <f>IF('Indicator Date hidden'!BQ124="x","x",BP$2-'Indicator Date hidden'!BQ124)</f>
        <v>#REF!</v>
      </c>
      <c r="BQ123" s="140" t="e">
        <f>IF('Indicator Date hidden'!BR124="x","x",BQ$2-'Indicator Date hidden'!BR124)</f>
        <v>#REF!</v>
      </c>
      <c r="BR123" s="140" t="e">
        <f>IF('Indicator Date hidden'!BS124="x","x",BR$2-'Indicator Date hidden'!BS124)</f>
        <v>#REF!</v>
      </c>
      <c r="BS123" s="140" t="e">
        <f>IF('Indicator Date hidden'!BT124="x","x",BS$2-'Indicator Date hidden'!BT124)</f>
        <v>#REF!</v>
      </c>
      <c r="BT123" s="140" t="e">
        <f>IF('Indicator Date hidden'!BU124="x","x",BT$2-'Indicator Date hidden'!BU124)</f>
        <v>#REF!</v>
      </c>
      <c r="BU123" s="140" t="e">
        <f>IF('Indicator Date hidden'!BV124="x","x",BU$2-'Indicator Date hidden'!BV124)</f>
        <v>#REF!</v>
      </c>
      <c r="BV123" s="140" t="e">
        <f>IF('Indicator Date hidden'!BW124="x","x",BV$2-'Indicator Date hidden'!BW124)</f>
        <v>#REF!</v>
      </c>
      <c r="BW123" s="140" t="e">
        <f>IF('Indicator Date hidden'!BX124="x","x",BW$2-'Indicator Date hidden'!BX124)</f>
        <v>#REF!</v>
      </c>
      <c r="BX123" s="140" t="e">
        <f>IF('Indicator Date hidden'!BY124="x","x",BX$2-'Indicator Date hidden'!BY124)</f>
        <v>#REF!</v>
      </c>
      <c r="BY123" s="5" t="e">
        <f t="shared" si="15"/>
        <v>#REF!</v>
      </c>
      <c r="BZ123" s="141" t="e">
        <f t="shared" si="16"/>
        <v>#REF!</v>
      </c>
      <c r="CA123" s="5">
        <f t="shared" si="17"/>
        <v>0</v>
      </c>
      <c r="CB123" s="141" t="e">
        <f t="shared" si="18"/>
        <v>#REF!</v>
      </c>
      <c r="CC123" s="144" t="e">
        <f t="shared" si="19"/>
        <v>#REF!</v>
      </c>
    </row>
    <row r="124" spans="1:81" x14ac:dyDescent="0.3">
      <c r="A124" t="s">
        <v>225</v>
      </c>
      <c r="B124" s="140" t="e">
        <f>IF('Indicator Date hidden'!C125="x","x",B$2-'Indicator Date hidden'!C125)</f>
        <v>#REF!</v>
      </c>
      <c r="C124" s="140" t="e">
        <f>IF('Indicator Date hidden'!D125="x","x",C$2-'Indicator Date hidden'!D125)</f>
        <v>#REF!</v>
      </c>
      <c r="D124" s="140" t="e">
        <f>IF('Indicator Date hidden'!E125="x","x",D$2-'Indicator Date hidden'!E125)</f>
        <v>#REF!</v>
      </c>
      <c r="E124" s="140" t="e">
        <f>IF('Indicator Date hidden'!F125="x","x",E$2-'Indicator Date hidden'!F125)</f>
        <v>#REF!</v>
      </c>
      <c r="F124" s="140" t="e">
        <f>IF('Indicator Date hidden'!G125="x","x",F$2-'Indicator Date hidden'!G125)</f>
        <v>#REF!</v>
      </c>
      <c r="G124" s="140" t="e">
        <f>IF('Indicator Date hidden'!H125="x","x",G$2-'Indicator Date hidden'!H125)</f>
        <v>#REF!</v>
      </c>
      <c r="H124" s="140" t="e">
        <f>IF('Indicator Date hidden'!I125="x","x",H$2-'Indicator Date hidden'!I125)</f>
        <v>#REF!</v>
      </c>
      <c r="I124" s="140" t="e">
        <f>IF('Indicator Date hidden'!J125="x","x",I$2-'Indicator Date hidden'!J125)</f>
        <v>#REF!</v>
      </c>
      <c r="J124" s="140" t="e">
        <f>IF('Indicator Date hidden'!K125="x","x",J$2-'Indicator Date hidden'!K125)</f>
        <v>#REF!</v>
      </c>
      <c r="K124" s="140" t="e">
        <f>IF('Indicator Date hidden'!L125="x","x",K$2-'Indicator Date hidden'!L125)</f>
        <v>#REF!</v>
      </c>
      <c r="L124" s="140" t="e">
        <f>IF('Indicator Date hidden'!M125="x","x",L$2-'Indicator Date hidden'!M125)</f>
        <v>#REF!</v>
      </c>
      <c r="M124" s="140" t="e">
        <f>IF('Indicator Date hidden'!N125="x","x",M$2-'Indicator Date hidden'!N125)</f>
        <v>#REF!</v>
      </c>
      <c r="N124" s="140" t="e">
        <f>IF('Indicator Date hidden'!O125="x","x",N$2-'Indicator Date hidden'!O125)</f>
        <v>#REF!</v>
      </c>
      <c r="O124" s="140" t="e">
        <f>IF('Indicator Date hidden'!P125="x","x",O$2-'Indicator Date hidden'!P125)</f>
        <v>#REF!</v>
      </c>
      <c r="P124" s="140" t="e">
        <f>IF('Indicator Date hidden'!Q125="x","x",P$2-'Indicator Date hidden'!Q125)</f>
        <v>#REF!</v>
      </c>
      <c r="Q124" s="140" t="e">
        <f>IF('Indicator Date hidden'!R125="x","x",Q$2-'Indicator Date hidden'!R125)</f>
        <v>#REF!</v>
      </c>
      <c r="R124" s="140" t="e">
        <f>IF('Indicator Date hidden'!S125="x","x",R$2-'Indicator Date hidden'!S125)</f>
        <v>#REF!</v>
      </c>
      <c r="S124" s="140" t="e">
        <f>IF('Indicator Date hidden'!T125="x","x",S$2-'Indicator Date hidden'!T125)</f>
        <v>#REF!</v>
      </c>
      <c r="T124" s="140" t="e">
        <f>IF('Indicator Date hidden'!U125="x","x",T$2-'Indicator Date hidden'!U125)</f>
        <v>#REF!</v>
      </c>
      <c r="U124" s="140" t="e">
        <f>IF('Indicator Date hidden'!V125="x","x",U$2-'Indicator Date hidden'!V125)</f>
        <v>#REF!</v>
      </c>
      <c r="V124" s="140" t="e">
        <f>IF('Indicator Date hidden'!W125="x","x",V$2-'Indicator Date hidden'!W125)</f>
        <v>#REF!</v>
      </c>
      <c r="W124" s="140" t="e">
        <f>IF('Indicator Date hidden'!X125="x","x",W$2-'Indicator Date hidden'!X125)</f>
        <v>#REF!</v>
      </c>
      <c r="X124" s="140" t="e">
        <f>IF('Indicator Date hidden'!Y125="x","x",X$2-'Indicator Date hidden'!Y125)</f>
        <v>#REF!</v>
      </c>
      <c r="Y124" s="140" t="e">
        <f>IF('Indicator Date hidden'!Z125="x","x",Y$2-'Indicator Date hidden'!Z125)</f>
        <v>#REF!</v>
      </c>
      <c r="Z124" s="140" t="e">
        <f>IF('Indicator Date hidden'!AA125="x","x",Z$2-'Indicator Date hidden'!AA125)</f>
        <v>#REF!</v>
      </c>
      <c r="AA124" s="140" t="e">
        <f>IF('Indicator Date hidden'!AB125="x","x",AA$2-'Indicator Date hidden'!AB125)</f>
        <v>#REF!</v>
      </c>
      <c r="AB124" s="140" t="e">
        <f>IF('Indicator Date hidden'!AC125="x","x",AB$2-'Indicator Date hidden'!AC125)</f>
        <v>#REF!</v>
      </c>
      <c r="AC124" s="140" t="e">
        <f>IF('Indicator Date hidden'!AD125="x","x",AC$2-'Indicator Date hidden'!AD125)</f>
        <v>#REF!</v>
      </c>
      <c r="AD124" s="140" t="e">
        <f>IF('Indicator Date hidden'!AE125="x","x",AD$2-'Indicator Date hidden'!AE125)</f>
        <v>#REF!</v>
      </c>
      <c r="AE124" s="140" t="e">
        <f>IF('Indicator Date hidden'!AF125="x","x",AE$2-'Indicator Date hidden'!AF125)</f>
        <v>#REF!</v>
      </c>
      <c r="AF124" s="140" t="e">
        <f>IF('Indicator Date hidden'!AG125="x","x",AF$2-'Indicator Date hidden'!AG125)</f>
        <v>#REF!</v>
      </c>
      <c r="AG124" s="140" t="e">
        <f>IF('Indicator Date hidden'!AH125="x","x",AG$2-'Indicator Date hidden'!AH125)</f>
        <v>#REF!</v>
      </c>
      <c r="AH124" s="140" t="e">
        <f>IF('Indicator Date hidden'!AI125="x","x",AH$2-'Indicator Date hidden'!AI125)</f>
        <v>#REF!</v>
      </c>
      <c r="AI124" s="140" t="e">
        <f>IF('Indicator Date hidden'!AJ125="x","x",AI$2-'Indicator Date hidden'!AJ125)</f>
        <v>#REF!</v>
      </c>
      <c r="AJ124" s="140" t="e">
        <f>IF('Indicator Date hidden'!AK125="x","x",AJ$2-'Indicator Date hidden'!AK125)</f>
        <v>#REF!</v>
      </c>
      <c r="AK124" s="140" t="e">
        <f>IF('Indicator Date hidden'!AL125="x","x",AK$2-'Indicator Date hidden'!AL125)</f>
        <v>#REF!</v>
      </c>
      <c r="AL124" s="140" t="e">
        <f>IF('Indicator Date hidden'!AM125="x","x",AL$2-'Indicator Date hidden'!AM125)</f>
        <v>#REF!</v>
      </c>
      <c r="AM124" s="140" t="e">
        <f>IF('Indicator Date hidden'!AN125="x","x",AM$2-'Indicator Date hidden'!AN125)</f>
        <v>#REF!</v>
      </c>
      <c r="AN124" s="140" t="e">
        <f>IF('Indicator Date hidden'!AO125="x","x",AN$2-'Indicator Date hidden'!AO125)</f>
        <v>#REF!</v>
      </c>
      <c r="AO124" s="140" t="e">
        <f>IF('Indicator Date hidden'!AP125="x","x",AO$2-'Indicator Date hidden'!AP125)</f>
        <v>#REF!</v>
      </c>
      <c r="AP124" s="140" t="e">
        <f>IF('Indicator Date hidden'!AQ125="x","x",AP$2-'Indicator Date hidden'!AQ125)</f>
        <v>#REF!</v>
      </c>
      <c r="AQ124" s="140" t="e">
        <f>IF('Indicator Date hidden'!AR125="x","x",AQ$2-'Indicator Date hidden'!AR125)</f>
        <v>#REF!</v>
      </c>
      <c r="AR124" s="140" t="e">
        <f>IF('Indicator Date hidden'!AS125="x","x",AR$2-'Indicator Date hidden'!AS125)</f>
        <v>#REF!</v>
      </c>
      <c r="AS124" s="140" t="e">
        <f>IF('Indicator Date hidden'!AT125="x","x",AS$2-'Indicator Date hidden'!AT125)</f>
        <v>#REF!</v>
      </c>
      <c r="AT124" s="140" t="e">
        <f>IF('Indicator Date hidden'!AU125="x","x",AT$2-'Indicator Date hidden'!AU125)</f>
        <v>#REF!</v>
      </c>
      <c r="AU124" s="140" t="e">
        <f>IF('Indicator Date hidden'!AV125="x","x",AU$2-'Indicator Date hidden'!AV125)</f>
        <v>#REF!</v>
      </c>
      <c r="AV124" s="140" t="e">
        <f>IF('Indicator Date hidden'!AW125="x","x",AV$2-'Indicator Date hidden'!AW125)</f>
        <v>#REF!</v>
      </c>
      <c r="AW124" s="140" t="e">
        <f>IF('Indicator Date hidden'!AX125="x","x",AW$2-'Indicator Date hidden'!AX125)</f>
        <v>#REF!</v>
      </c>
      <c r="AX124" s="140" t="e">
        <f>IF('Indicator Date hidden'!AY125="x","x",AX$2-'Indicator Date hidden'!AY125)</f>
        <v>#REF!</v>
      </c>
      <c r="AY124" s="140" t="e">
        <f>IF('Indicator Date hidden'!AZ125="x","x",AY$2-'Indicator Date hidden'!AZ125)</f>
        <v>#REF!</v>
      </c>
      <c r="AZ124" s="140" t="e">
        <f>IF('Indicator Date hidden'!BA125="x","x",AZ$2-'Indicator Date hidden'!BA125)</f>
        <v>#REF!</v>
      </c>
      <c r="BA124" s="140" t="e">
        <f>IF('Indicator Date hidden'!BB125="x","x",BA$2-'Indicator Date hidden'!BB125)</f>
        <v>#REF!</v>
      </c>
      <c r="BB124" s="140" t="e">
        <f>IF('Indicator Date hidden'!BC125="x","x",BB$2-'Indicator Date hidden'!BC125)</f>
        <v>#REF!</v>
      </c>
      <c r="BC124" s="140" t="e">
        <f>IF('Indicator Date hidden'!BD125="x","x",BC$2-'Indicator Date hidden'!BD125)</f>
        <v>#REF!</v>
      </c>
      <c r="BD124" s="140" t="e">
        <f>IF('Indicator Date hidden'!BE125="x","x",BD$2-'Indicator Date hidden'!BE125)</f>
        <v>#REF!</v>
      </c>
      <c r="BE124" s="140" t="e">
        <f>IF('Indicator Date hidden'!BF125="x","x",BE$2-'Indicator Date hidden'!BF125)</f>
        <v>#REF!</v>
      </c>
      <c r="BF124" s="140" t="e">
        <f>IF('Indicator Date hidden'!BG125="x","x",BF$2-'Indicator Date hidden'!BG125)</f>
        <v>#REF!</v>
      </c>
      <c r="BG124" s="140" t="e">
        <f>IF('Indicator Date hidden'!BH125="x","x",BG$2-'Indicator Date hidden'!BH125)</f>
        <v>#REF!</v>
      </c>
      <c r="BH124" s="140" t="e">
        <f>IF('Indicator Date hidden'!BI125="x","x",BH$2-'Indicator Date hidden'!BI125)</f>
        <v>#REF!</v>
      </c>
      <c r="BI124" s="140" t="e">
        <f>IF('Indicator Date hidden'!BJ125="x","x",BI$2-'Indicator Date hidden'!BJ125)</f>
        <v>#REF!</v>
      </c>
      <c r="BJ124" s="140" t="e">
        <f>IF('Indicator Date hidden'!BK125="x","x",BJ$2-'Indicator Date hidden'!BK125)</f>
        <v>#REF!</v>
      </c>
      <c r="BK124" s="140" t="e">
        <f>IF('Indicator Date hidden'!BL125="x","x",BK$2-'Indicator Date hidden'!BL125)</f>
        <v>#REF!</v>
      </c>
      <c r="BL124" s="140" t="e">
        <f>IF('Indicator Date hidden'!BM125="x","x",BL$2-'Indicator Date hidden'!BM125)</f>
        <v>#REF!</v>
      </c>
      <c r="BM124" s="140" t="e">
        <f>IF('Indicator Date hidden'!BN125="x","x",BM$2-'Indicator Date hidden'!BN125)</f>
        <v>#REF!</v>
      </c>
      <c r="BN124" s="140" t="e">
        <f>IF('Indicator Date hidden'!BO125="x","x",BN$2-'Indicator Date hidden'!BO125)</f>
        <v>#REF!</v>
      </c>
      <c r="BO124" s="140" t="e">
        <f>IF('Indicator Date hidden'!BP125="x","x",BO$2-'Indicator Date hidden'!BP125)</f>
        <v>#REF!</v>
      </c>
      <c r="BP124" s="140" t="e">
        <f>IF('Indicator Date hidden'!BQ125="x","x",BP$2-'Indicator Date hidden'!BQ125)</f>
        <v>#REF!</v>
      </c>
      <c r="BQ124" s="140" t="e">
        <f>IF('Indicator Date hidden'!BR125="x","x",BQ$2-'Indicator Date hidden'!BR125)</f>
        <v>#REF!</v>
      </c>
      <c r="BR124" s="140" t="e">
        <f>IF('Indicator Date hidden'!BS125="x","x",BR$2-'Indicator Date hidden'!BS125)</f>
        <v>#REF!</v>
      </c>
      <c r="BS124" s="140" t="e">
        <f>IF('Indicator Date hidden'!BT125="x","x",BS$2-'Indicator Date hidden'!BT125)</f>
        <v>#REF!</v>
      </c>
      <c r="BT124" s="140" t="e">
        <f>IF('Indicator Date hidden'!BU125="x","x",BT$2-'Indicator Date hidden'!BU125)</f>
        <v>#REF!</v>
      </c>
      <c r="BU124" s="140" t="e">
        <f>IF('Indicator Date hidden'!BV125="x","x",BU$2-'Indicator Date hidden'!BV125)</f>
        <v>#REF!</v>
      </c>
      <c r="BV124" s="140" t="e">
        <f>IF('Indicator Date hidden'!BW125="x","x",BV$2-'Indicator Date hidden'!BW125)</f>
        <v>#REF!</v>
      </c>
      <c r="BW124" s="140" t="e">
        <f>IF('Indicator Date hidden'!BX125="x","x",BW$2-'Indicator Date hidden'!BX125)</f>
        <v>#REF!</v>
      </c>
      <c r="BX124" s="140" t="e">
        <f>IF('Indicator Date hidden'!BY125="x","x",BX$2-'Indicator Date hidden'!BY125)</f>
        <v>#REF!</v>
      </c>
      <c r="BY124" s="5" t="e">
        <f t="shared" si="15"/>
        <v>#REF!</v>
      </c>
      <c r="BZ124" s="141" t="e">
        <f t="shared" si="16"/>
        <v>#REF!</v>
      </c>
      <c r="CA124" s="5">
        <f t="shared" si="17"/>
        <v>0</v>
      </c>
      <c r="CB124" s="141" t="e">
        <f t="shared" si="18"/>
        <v>#REF!</v>
      </c>
      <c r="CC124" s="144" t="e">
        <f t="shared" si="19"/>
        <v>#REF!</v>
      </c>
    </row>
    <row r="125" spans="1:81" x14ac:dyDescent="0.3">
      <c r="A125" t="s">
        <v>227</v>
      </c>
      <c r="B125" s="140" t="e">
        <f>IF('Indicator Date hidden'!C126="x","x",B$2-'Indicator Date hidden'!C126)</f>
        <v>#REF!</v>
      </c>
      <c r="C125" s="140" t="e">
        <f>IF('Indicator Date hidden'!D126="x","x",C$2-'Indicator Date hidden'!D126)</f>
        <v>#REF!</v>
      </c>
      <c r="D125" s="140" t="e">
        <f>IF('Indicator Date hidden'!E126="x","x",D$2-'Indicator Date hidden'!E126)</f>
        <v>#REF!</v>
      </c>
      <c r="E125" s="140" t="e">
        <f>IF('Indicator Date hidden'!F126="x","x",E$2-'Indicator Date hidden'!F126)</f>
        <v>#REF!</v>
      </c>
      <c r="F125" s="140" t="e">
        <f>IF('Indicator Date hidden'!G126="x","x",F$2-'Indicator Date hidden'!G126)</f>
        <v>#REF!</v>
      </c>
      <c r="G125" s="140" t="e">
        <f>IF('Indicator Date hidden'!H126="x","x",G$2-'Indicator Date hidden'!H126)</f>
        <v>#REF!</v>
      </c>
      <c r="H125" s="140" t="e">
        <f>IF('Indicator Date hidden'!I126="x","x",H$2-'Indicator Date hidden'!I126)</f>
        <v>#REF!</v>
      </c>
      <c r="I125" s="140" t="e">
        <f>IF('Indicator Date hidden'!J126="x","x",I$2-'Indicator Date hidden'!J126)</f>
        <v>#REF!</v>
      </c>
      <c r="J125" s="140" t="e">
        <f>IF('Indicator Date hidden'!K126="x","x",J$2-'Indicator Date hidden'!K126)</f>
        <v>#REF!</v>
      </c>
      <c r="K125" s="140" t="e">
        <f>IF('Indicator Date hidden'!L126="x","x",K$2-'Indicator Date hidden'!L126)</f>
        <v>#REF!</v>
      </c>
      <c r="L125" s="140" t="e">
        <f>IF('Indicator Date hidden'!M126="x","x",L$2-'Indicator Date hidden'!M126)</f>
        <v>#REF!</v>
      </c>
      <c r="M125" s="140" t="e">
        <f>IF('Indicator Date hidden'!N126="x","x",M$2-'Indicator Date hidden'!N126)</f>
        <v>#REF!</v>
      </c>
      <c r="N125" s="140" t="e">
        <f>IF('Indicator Date hidden'!O126="x","x",N$2-'Indicator Date hidden'!O126)</f>
        <v>#REF!</v>
      </c>
      <c r="O125" s="140" t="e">
        <f>IF('Indicator Date hidden'!P126="x","x",O$2-'Indicator Date hidden'!P126)</f>
        <v>#REF!</v>
      </c>
      <c r="P125" s="140" t="e">
        <f>IF('Indicator Date hidden'!Q126="x","x",P$2-'Indicator Date hidden'!Q126)</f>
        <v>#REF!</v>
      </c>
      <c r="Q125" s="140" t="e">
        <f>IF('Indicator Date hidden'!R126="x","x",Q$2-'Indicator Date hidden'!R126)</f>
        <v>#REF!</v>
      </c>
      <c r="R125" s="140" t="e">
        <f>IF('Indicator Date hidden'!S126="x","x",R$2-'Indicator Date hidden'!S126)</f>
        <v>#REF!</v>
      </c>
      <c r="S125" s="140" t="e">
        <f>IF('Indicator Date hidden'!T126="x","x",S$2-'Indicator Date hidden'!T126)</f>
        <v>#REF!</v>
      </c>
      <c r="T125" s="140" t="e">
        <f>IF('Indicator Date hidden'!U126="x","x",T$2-'Indicator Date hidden'!U126)</f>
        <v>#REF!</v>
      </c>
      <c r="U125" s="140" t="e">
        <f>IF('Indicator Date hidden'!V126="x","x",U$2-'Indicator Date hidden'!V126)</f>
        <v>#REF!</v>
      </c>
      <c r="V125" s="140" t="e">
        <f>IF('Indicator Date hidden'!W126="x","x",V$2-'Indicator Date hidden'!W126)</f>
        <v>#REF!</v>
      </c>
      <c r="W125" s="140" t="e">
        <f>IF('Indicator Date hidden'!X126="x","x",W$2-'Indicator Date hidden'!X126)</f>
        <v>#REF!</v>
      </c>
      <c r="X125" s="140" t="e">
        <f>IF('Indicator Date hidden'!Y126="x","x",X$2-'Indicator Date hidden'!Y126)</f>
        <v>#REF!</v>
      </c>
      <c r="Y125" s="140" t="e">
        <f>IF('Indicator Date hidden'!Z126="x","x",Y$2-'Indicator Date hidden'!Z126)</f>
        <v>#REF!</v>
      </c>
      <c r="Z125" s="140" t="e">
        <f>IF('Indicator Date hidden'!AA126="x","x",Z$2-'Indicator Date hidden'!AA126)</f>
        <v>#REF!</v>
      </c>
      <c r="AA125" s="140" t="e">
        <f>IF('Indicator Date hidden'!AB126="x","x",AA$2-'Indicator Date hidden'!AB126)</f>
        <v>#REF!</v>
      </c>
      <c r="AB125" s="140" t="e">
        <f>IF('Indicator Date hidden'!AC126="x","x",AB$2-'Indicator Date hidden'!AC126)</f>
        <v>#REF!</v>
      </c>
      <c r="AC125" s="140" t="e">
        <f>IF('Indicator Date hidden'!AD126="x","x",AC$2-'Indicator Date hidden'!AD126)</f>
        <v>#REF!</v>
      </c>
      <c r="AD125" s="140" t="e">
        <f>IF('Indicator Date hidden'!AE126="x","x",AD$2-'Indicator Date hidden'!AE126)</f>
        <v>#REF!</v>
      </c>
      <c r="AE125" s="140" t="e">
        <f>IF('Indicator Date hidden'!AF126="x","x",AE$2-'Indicator Date hidden'!AF126)</f>
        <v>#REF!</v>
      </c>
      <c r="AF125" s="140" t="e">
        <f>IF('Indicator Date hidden'!AG126="x","x",AF$2-'Indicator Date hidden'!AG126)</f>
        <v>#REF!</v>
      </c>
      <c r="AG125" s="140" t="e">
        <f>IF('Indicator Date hidden'!AH126="x","x",AG$2-'Indicator Date hidden'!AH126)</f>
        <v>#REF!</v>
      </c>
      <c r="AH125" s="140" t="e">
        <f>IF('Indicator Date hidden'!AI126="x","x",AH$2-'Indicator Date hidden'!AI126)</f>
        <v>#REF!</v>
      </c>
      <c r="AI125" s="140" t="e">
        <f>IF('Indicator Date hidden'!AJ126="x","x",AI$2-'Indicator Date hidden'!AJ126)</f>
        <v>#REF!</v>
      </c>
      <c r="AJ125" s="140" t="e">
        <f>IF('Indicator Date hidden'!AK126="x","x",AJ$2-'Indicator Date hidden'!AK126)</f>
        <v>#REF!</v>
      </c>
      <c r="AK125" s="140" t="e">
        <f>IF('Indicator Date hidden'!AL126="x","x",AK$2-'Indicator Date hidden'!AL126)</f>
        <v>#REF!</v>
      </c>
      <c r="AL125" s="140" t="e">
        <f>IF('Indicator Date hidden'!AM126="x","x",AL$2-'Indicator Date hidden'!AM126)</f>
        <v>#REF!</v>
      </c>
      <c r="AM125" s="140" t="e">
        <f>IF('Indicator Date hidden'!AN126="x","x",AM$2-'Indicator Date hidden'!AN126)</f>
        <v>#REF!</v>
      </c>
      <c r="AN125" s="140" t="e">
        <f>IF('Indicator Date hidden'!AO126="x","x",AN$2-'Indicator Date hidden'!AO126)</f>
        <v>#REF!</v>
      </c>
      <c r="AO125" s="140" t="e">
        <f>IF('Indicator Date hidden'!AP126="x","x",AO$2-'Indicator Date hidden'!AP126)</f>
        <v>#REF!</v>
      </c>
      <c r="AP125" s="140" t="e">
        <f>IF('Indicator Date hidden'!AQ126="x","x",AP$2-'Indicator Date hidden'!AQ126)</f>
        <v>#REF!</v>
      </c>
      <c r="AQ125" s="140" t="e">
        <f>IF('Indicator Date hidden'!AR126="x","x",AQ$2-'Indicator Date hidden'!AR126)</f>
        <v>#REF!</v>
      </c>
      <c r="AR125" s="140" t="e">
        <f>IF('Indicator Date hidden'!AS126="x","x",AR$2-'Indicator Date hidden'!AS126)</f>
        <v>#REF!</v>
      </c>
      <c r="AS125" s="140" t="e">
        <f>IF('Indicator Date hidden'!AT126="x","x",AS$2-'Indicator Date hidden'!AT126)</f>
        <v>#REF!</v>
      </c>
      <c r="AT125" s="140" t="e">
        <f>IF('Indicator Date hidden'!AU126="x","x",AT$2-'Indicator Date hidden'!AU126)</f>
        <v>#REF!</v>
      </c>
      <c r="AU125" s="140" t="e">
        <f>IF('Indicator Date hidden'!AV126="x","x",AU$2-'Indicator Date hidden'!AV126)</f>
        <v>#REF!</v>
      </c>
      <c r="AV125" s="140" t="e">
        <f>IF('Indicator Date hidden'!AW126="x","x",AV$2-'Indicator Date hidden'!AW126)</f>
        <v>#REF!</v>
      </c>
      <c r="AW125" s="140" t="e">
        <f>IF('Indicator Date hidden'!AX126="x","x",AW$2-'Indicator Date hidden'!AX126)</f>
        <v>#REF!</v>
      </c>
      <c r="AX125" s="140" t="e">
        <f>IF('Indicator Date hidden'!AY126="x","x",AX$2-'Indicator Date hidden'!AY126)</f>
        <v>#REF!</v>
      </c>
      <c r="AY125" s="140" t="e">
        <f>IF('Indicator Date hidden'!AZ126="x","x",AY$2-'Indicator Date hidden'!AZ126)</f>
        <v>#REF!</v>
      </c>
      <c r="AZ125" s="140" t="e">
        <f>IF('Indicator Date hidden'!BA126="x","x",AZ$2-'Indicator Date hidden'!BA126)</f>
        <v>#REF!</v>
      </c>
      <c r="BA125" s="140" t="e">
        <f>IF('Indicator Date hidden'!BB126="x","x",BA$2-'Indicator Date hidden'!BB126)</f>
        <v>#REF!</v>
      </c>
      <c r="BB125" s="140" t="e">
        <f>IF('Indicator Date hidden'!BC126="x","x",BB$2-'Indicator Date hidden'!BC126)</f>
        <v>#REF!</v>
      </c>
      <c r="BC125" s="140" t="e">
        <f>IF('Indicator Date hidden'!BD126="x","x",BC$2-'Indicator Date hidden'!BD126)</f>
        <v>#REF!</v>
      </c>
      <c r="BD125" s="140" t="e">
        <f>IF('Indicator Date hidden'!BE126="x","x",BD$2-'Indicator Date hidden'!BE126)</f>
        <v>#REF!</v>
      </c>
      <c r="BE125" s="140" t="e">
        <f>IF('Indicator Date hidden'!BF126="x","x",BE$2-'Indicator Date hidden'!BF126)</f>
        <v>#REF!</v>
      </c>
      <c r="BF125" s="140" t="e">
        <f>IF('Indicator Date hidden'!BG126="x","x",BF$2-'Indicator Date hidden'!BG126)</f>
        <v>#REF!</v>
      </c>
      <c r="BG125" s="140" t="e">
        <f>IF('Indicator Date hidden'!BH126="x","x",BG$2-'Indicator Date hidden'!BH126)</f>
        <v>#REF!</v>
      </c>
      <c r="BH125" s="140" t="e">
        <f>IF('Indicator Date hidden'!BI126="x","x",BH$2-'Indicator Date hidden'!BI126)</f>
        <v>#REF!</v>
      </c>
      <c r="BI125" s="140" t="e">
        <f>IF('Indicator Date hidden'!BJ126="x","x",BI$2-'Indicator Date hidden'!BJ126)</f>
        <v>#REF!</v>
      </c>
      <c r="BJ125" s="140" t="e">
        <f>IF('Indicator Date hidden'!BK126="x","x",BJ$2-'Indicator Date hidden'!BK126)</f>
        <v>#REF!</v>
      </c>
      <c r="BK125" s="140" t="e">
        <f>IF('Indicator Date hidden'!BL126="x","x",BK$2-'Indicator Date hidden'!BL126)</f>
        <v>#REF!</v>
      </c>
      <c r="BL125" s="140" t="e">
        <f>IF('Indicator Date hidden'!BM126="x","x",BL$2-'Indicator Date hidden'!BM126)</f>
        <v>#REF!</v>
      </c>
      <c r="BM125" s="140" t="e">
        <f>IF('Indicator Date hidden'!BN126="x","x",BM$2-'Indicator Date hidden'!BN126)</f>
        <v>#REF!</v>
      </c>
      <c r="BN125" s="140" t="e">
        <f>IF('Indicator Date hidden'!BO126="x","x",BN$2-'Indicator Date hidden'!BO126)</f>
        <v>#REF!</v>
      </c>
      <c r="BO125" s="140" t="e">
        <f>IF('Indicator Date hidden'!BP126="x","x",BO$2-'Indicator Date hidden'!BP126)</f>
        <v>#REF!</v>
      </c>
      <c r="BP125" s="140" t="e">
        <f>IF('Indicator Date hidden'!BQ126="x","x",BP$2-'Indicator Date hidden'!BQ126)</f>
        <v>#REF!</v>
      </c>
      <c r="BQ125" s="140" t="e">
        <f>IF('Indicator Date hidden'!BR126="x","x",BQ$2-'Indicator Date hidden'!BR126)</f>
        <v>#REF!</v>
      </c>
      <c r="BR125" s="140" t="e">
        <f>IF('Indicator Date hidden'!BS126="x","x",BR$2-'Indicator Date hidden'!BS126)</f>
        <v>#REF!</v>
      </c>
      <c r="BS125" s="140" t="e">
        <f>IF('Indicator Date hidden'!BT126="x","x",BS$2-'Indicator Date hidden'!BT126)</f>
        <v>#REF!</v>
      </c>
      <c r="BT125" s="140" t="e">
        <f>IF('Indicator Date hidden'!BU126="x","x",BT$2-'Indicator Date hidden'!BU126)</f>
        <v>#REF!</v>
      </c>
      <c r="BU125" s="140" t="e">
        <f>IF('Indicator Date hidden'!BV126="x","x",BU$2-'Indicator Date hidden'!BV126)</f>
        <v>#REF!</v>
      </c>
      <c r="BV125" s="140" t="e">
        <f>IF('Indicator Date hidden'!BW126="x","x",BV$2-'Indicator Date hidden'!BW126)</f>
        <v>#REF!</v>
      </c>
      <c r="BW125" s="140" t="e">
        <f>IF('Indicator Date hidden'!BX126="x","x",BW$2-'Indicator Date hidden'!BX126)</f>
        <v>#REF!</v>
      </c>
      <c r="BX125" s="140" t="e">
        <f>IF('Indicator Date hidden'!BY126="x","x",BX$2-'Indicator Date hidden'!BY126)</f>
        <v>#REF!</v>
      </c>
      <c r="BY125" s="5" t="e">
        <f t="shared" si="15"/>
        <v>#REF!</v>
      </c>
      <c r="BZ125" s="141" t="e">
        <f t="shared" si="16"/>
        <v>#REF!</v>
      </c>
      <c r="CA125" s="5">
        <f t="shared" si="17"/>
        <v>0</v>
      </c>
      <c r="CB125" s="141" t="e">
        <f t="shared" si="18"/>
        <v>#REF!</v>
      </c>
      <c r="CC125" s="144" t="e">
        <f t="shared" si="19"/>
        <v>#REF!</v>
      </c>
    </row>
    <row r="126" spans="1:81" x14ac:dyDescent="0.3">
      <c r="A126" t="s">
        <v>229</v>
      </c>
      <c r="B126" s="140" t="e">
        <f>IF('Indicator Date hidden'!C127="x","x",B$2-'Indicator Date hidden'!C127)</f>
        <v>#REF!</v>
      </c>
      <c r="C126" s="140" t="e">
        <f>IF('Indicator Date hidden'!D127="x","x",C$2-'Indicator Date hidden'!D127)</f>
        <v>#REF!</v>
      </c>
      <c r="D126" s="140" t="e">
        <f>IF('Indicator Date hidden'!E127="x","x",D$2-'Indicator Date hidden'!E127)</f>
        <v>#REF!</v>
      </c>
      <c r="E126" s="140" t="e">
        <f>IF('Indicator Date hidden'!F127="x","x",E$2-'Indicator Date hidden'!F127)</f>
        <v>#REF!</v>
      </c>
      <c r="F126" s="140" t="e">
        <f>IF('Indicator Date hidden'!G127="x","x",F$2-'Indicator Date hidden'!G127)</f>
        <v>#REF!</v>
      </c>
      <c r="G126" s="140" t="e">
        <f>IF('Indicator Date hidden'!H127="x","x",G$2-'Indicator Date hidden'!H127)</f>
        <v>#REF!</v>
      </c>
      <c r="H126" s="140" t="e">
        <f>IF('Indicator Date hidden'!I127="x","x",H$2-'Indicator Date hidden'!I127)</f>
        <v>#REF!</v>
      </c>
      <c r="I126" s="140" t="e">
        <f>IF('Indicator Date hidden'!J127="x","x",I$2-'Indicator Date hidden'!J127)</f>
        <v>#REF!</v>
      </c>
      <c r="J126" s="140" t="e">
        <f>IF('Indicator Date hidden'!K127="x","x",J$2-'Indicator Date hidden'!K127)</f>
        <v>#REF!</v>
      </c>
      <c r="K126" s="140" t="e">
        <f>IF('Indicator Date hidden'!L127="x","x",K$2-'Indicator Date hidden'!L127)</f>
        <v>#REF!</v>
      </c>
      <c r="L126" s="140" t="e">
        <f>IF('Indicator Date hidden'!M127="x","x",L$2-'Indicator Date hidden'!M127)</f>
        <v>#REF!</v>
      </c>
      <c r="M126" s="140" t="e">
        <f>IF('Indicator Date hidden'!N127="x","x",M$2-'Indicator Date hidden'!N127)</f>
        <v>#REF!</v>
      </c>
      <c r="N126" s="140" t="e">
        <f>IF('Indicator Date hidden'!O127="x","x",N$2-'Indicator Date hidden'!O127)</f>
        <v>#REF!</v>
      </c>
      <c r="O126" s="140" t="e">
        <f>IF('Indicator Date hidden'!P127="x","x",O$2-'Indicator Date hidden'!P127)</f>
        <v>#REF!</v>
      </c>
      <c r="P126" s="140" t="e">
        <f>IF('Indicator Date hidden'!Q127="x","x",P$2-'Indicator Date hidden'!Q127)</f>
        <v>#REF!</v>
      </c>
      <c r="Q126" s="140" t="e">
        <f>IF('Indicator Date hidden'!R127="x","x",Q$2-'Indicator Date hidden'!R127)</f>
        <v>#REF!</v>
      </c>
      <c r="R126" s="140" t="e">
        <f>IF('Indicator Date hidden'!S127="x","x",R$2-'Indicator Date hidden'!S127)</f>
        <v>#REF!</v>
      </c>
      <c r="S126" s="140" t="e">
        <f>IF('Indicator Date hidden'!T127="x","x",S$2-'Indicator Date hidden'!T127)</f>
        <v>#REF!</v>
      </c>
      <c r="T126" s="140" t="e">
        <f>IF('Indicator Date hidden'!U127="x","x",T$2-'Indicator Date hidden'!U127)</f>
        <v>#REF!</v>
      </c>
      <c r="U126" s="140" t="e">
        <f>IF('Indicator Date hidden'!V127="x","x",U$2-'Indicator Date hidden'!V127)</f>
        <v>#REF!</v>
      </c>
      <c r="V126" s="140" t="e">
        <f>IF('Indicator Date hidden'!W127="x","x",V$2-'Indicator Date hidden'!W127)</f>
        <v>#REF!</v>
      </c>
      <c r="W126" s="140" t="e">
        <f>IF('Indicator Date hidden'!X127="x","x",W$2-'Indicator Date hidden'!X127)</f>
        <v>#REF!</v>
      </c>
      <c r="X126" s="140" t="e">
        <f>IF('Indicator Date hidden'!Y127="x","x",X$2-'Indicator Date hidden'!Y127)</f>
        <v>#REF!</v>
      </c>
      <c r="Y126" s="140" t="e">
        <f>IF('Indicator Date hidden'!Z127="x","x",Y$2-'Indicator Date hidden'!Z127)</f>
        <v>#REF!</v>
      </c>
      <c r="Z126" s="140" t="e">
        <f>IF('Indicator Date hidden'!AA127="x","x",Z$2-'Indicator Date hidden'!AA127)</f>
        <v>#REF!</v>
      </c>
      <c r="AA126" s="140" t="e">
        <f>IF('Indicator Date hidden'!AB127="x","x",AA$2-'Indicator Date hidden'!AB127)</f>
        <v>#REF!</v>
      </c>
      <c r="AB126" s="140" t="e">
        <f>IF('Indicator Date hidden'!AC127="x","x",AB$2-'Indicator Date hidden'!AC127)</f>
        <v>#REF!</v>
      </c>
      <c r="AC126" s="140" t="e">
        <f>IF('Indicator Date hidden'!AD127="x","x",AC$2-'Indicator Date hidden'!AD127)</f>
        <v>#REF!</v>
      </c>
      <c r="AD126" s="140" t="e">
        <f>IF('Indicator Date hidden'!AE127="x","x",AD$2-'Indicator Date hidden'!AE127)</f>
        <v>#REF!</v>
      </c>
      <c r="AE126" s="140" t="e">
        <f>IF('Indicator Date hidden'!AF127="x","x",AE$2-'Indicator Date hidden'!AF127)</f>
        <v>#REF!</v>
      </c>
      <c r="AF126" s="140" t="e">
        <f>IF('Indicator Date hidden'!AG127="x","x",AF$2-'Indicator Date hidden'!AG127)</f>
        <v>#REF!</v>
      </c>
      <c r="AG126" s="140" t="e">
        <f>IF('Indicator Date hidden'!AH127="x","x",AG$2-'Indicator Date hidden'!AH127)</f>
        <v>#REF!</v>
      </c>
      <c r="AH126" s="140" t="e">
        <f>IF('Indicator Date hidden'!AI127="x","x",AH$2-'Indicator Date hidden'!AI127)</f>
        <v>#REF!</v>
      </c>
      <c r="AI126" s="140" t="e">
        <f>IF('Indicator Date hidden'!AJ127="x","x",AI$2-'Indicator Date hidden'!AJ127)</f>
        <v>#REF!</v>
      </c>
      <c r="AJ126" s="140" t="e">
        <f>IF('Indicator Date hidden'!AK127="x","x",AJ$2-'Indicator Date hidden'!AK127)</f>
        <v>#REF!</v>
      </c>
      <c r="AK126" s="140" t="e">
        <f>IF('Indicator Date hidden'!AL127="x","x",AK$2-'Indicator Date hidden'!AL127)</f>
        <v>#REF!</v>
      </c>
      <c r="AL126" s="140" t="e">
        <f>IF('Indicator Date hidden'!AM127="x","x",AL$2-'Indicator Date hidden'!AM127)</f>
        <v>#REF!</v>
      </c>
      <c r="AM126" s="140" t="e">
        <f>IF('Indicator Date hidden'!AN127="x","x",AM$2-'Indicator Date hidden'!AN127)</f>
        <v>#REF!</v>
      </c>
      <c r="AN126" s="140" t="e">
        <f>IF('Indicator Date hidden'!AO127="x","x",AN$2-'Indicator Date hidden'!AO127)</f>
        <v>#REF!</v>
      </c>
      <c r="AO126" s="140" t="e">
        <f>IF('Indicator Date hidden'!AP127="x","x",AO$2-'Indicator Date hidden'!AP127)</f>
        <v>#REF!</v>
      </c>
      <c r="AP126" s="140" t="e">
        <f>IF('Indicator Date hidden'!AQ127="x","x",AP$2-'Indicator Date hidden'!AQ127)</f>
        <v>#REF!</v>
      </c>
      <c r="AQ126" s="140" t="e">
        <f>IF('Indicator Date hidden'!AR127="x","x",AQ$2-'Indicator Date hidden'!AR127)</f>
        <v>#REF!</v>
      </c>
      <c r="AR126" s="140" t="e">
        <f>IF('Indicator Date hidden'!AS127="x","x",AR$2-'Indicator Date hidden'!AS127)</f>
        <v>#REF!</v>
      </c>
      <c r="AS126" s="140" t="e">
        <f>IF('Indicator Date hidden'!AT127="x","x",AS$2-'Indicator Date hidden'!AT127)</f>
        <v>#REF!</v>
      </c>
      <c r="AT126" s="140" t="e">
        <f>IF('Indicator Date hidden'!AU127="x","x",AT$2-'Indicator Date hidden'!AU127)</f>
        <v>#REF!</v>
      </c>
      <c r="AU126" s="140" t="e">
        <f>IF('Indicator Date hidden'!AV127="x","x",AU$2-'Indicator Date hidden'!AV127)</f>
        <v>#REF!</v>
      </c>
      <c r="AV126" s="140" t="e">
        <f>IF('Indicator Date hidden'!AW127="x","x",AV$2-'Indicator Date hidden'!AW127)</f>
        <v>#REF!</v>
      </c>
      <c r="AW126" s="140" t="e">
        <f>IF('Indicator Date hidden'!AX127="x","x",AW$2-'Indicator Date hidden'!AX127)</f>
        <v>#REF!</v>
      </c>
      <c r="AX126" s="140" t="e">
        <f>IF('Indicator Date hidden'!AY127="x","x",AX$2-'Indicator Date hidden'!AY127)</f>
        <v>#REF!</v>
      </c>
      <c r="AY126" s="140" t="e">
        <f>IF('Indicator Date hidden'!AZ127="x","x",AY$2-'Indicator Date hidden'!AZ127)</f>
        <v>#REF!</v>
      </c>
      <c r="AZ126" s="140" t="e">
        <f>IF('Indicator Date hidden'!BA127="x","x",AZ$2-'Indicator Date hidden'!BA127)</f>
        <v>#REF!</v>
      </c>
      <c r="BA126" s="140" t="e">
        <f>IF('Indicator Date hidden'!BB127="x","x",BA$2-'Indicator Date hidden'!BB127)</f>
        <v>#REF!</v>
      </c>
      <c r="BB126" s="140" t="e">
        <f>IF('Indicator Date hidden'!BC127="x","x",BB$2-'Indicator Date hidden'!BC127)</f>
        <v>#REF!</v>
      </c>
      <c r="BC126" s="140" t="e">
        <f>IF('Indicator Date hidden'!BD127="x","x",BC$2-'Indicator Date hidden'!BD127)</f>
        <v>#REF!</v>
      </c>
      <c r="BD126" s="140" t="e">
        <f>IF('Indicator Date hidden'!BE127="x","x",BD$2-'Indicator Date hidden'!BE127)</f>
        <v>#REF!</v>
      </c>
      <c r="BE126" s="140" t="e">
        <f>IF('Indicator Date hidden'!BF127="x","x",BE$2-'Indicator Date hidden'!BF127)</f>
        <v>#REF!</v>
      </c>
      <c r="BF126" s="140" t="e">
        <f>IF('Indicator Date hidden'!BG127="x","x",BF$2-'Indicator Date hidden'!BG127)</f>
        <v>#REF!</v>
      </c>
      <c r="BG126" s="140" t="e">
        <f>IF('Indicator Date hidden'!BH127="x","x",BG$2-'Indicator Date hidden'!BH127)</f>
        <v>#REF!</v>
      </c>
      <c r="BH126" s="140" t="e">
        <f>IF('Indicator Date hidden'!BI127="x","x",BH$2-'Indicator Date hidden'!BI127)</f>
        <v>#REF!</v>
      </c>
      <c r="BI126" s="140" t="e">
        <f>IF('Indicator Date hidden'!BJ127="x","x",BI$2-'Indicator Date hidden'!BJ127)</f>
        <v>#REF!</v>
      </c>
      <c r="BJ126" s="140" t="e">
        <f>IF('Indicator Date hidden'!BK127="x","x",BJ$2-'Indicator Date hidden'!BK127)</f>
        <v>#REF!</v>
      </c>
      <c r="BK126" s="140" t="e">
        <f>IF('Indicator Date hidden'!BL127="x","x",BK$2-'Indicator Date hidden'!BL127)</f>
        <v>#REF!</v>
      </c>
      <c r="BL126" s="140" t="e">
        <f>IF('Indicator Date hidden'!BM127="x","x",BL$2-'Indicator Date hidden'!BM127)</f>
        <v>#REF!</v>
      </c>
      <c r="BM126" s="140" t="e">
        <f>IF('Indicator Date hidden'!BN127="x","x",BM$2-'Indicator Date hidden'!BN127)</f>
        <v>#REF!</v>
      </c>
      <c r="BN126" s="140" t="e">
        <f>IF('Indicator Date hidden'!BO127="x","x",BN$2-'Indicator Date hidden'!BO127)</f>
        <v>#REF!</v>
      </c>
      <c r="BO126" s="140" t="e">
        <f>IF('Indicator Date hidden'!BP127="x","x",BO$2-'Indicator Date hidden'!BP127)</f>
        <v>#REF!</v>
      </c>
      <c r="BP126" s="140" t="e">
        <f>IF('Indicator Date hidden'!BQ127="x","x",BP$2-'Indicator Date hidden'!BQ127)</f>
        <v>#REF!</v>
      </c>
      <c r="BQ126" s="140" t="e">
        <f>IF('Indicator Date hidden'!BR127="x","x",BQ$2-'Indicator Date hidden'!BR127)</f>
        <v>#REF!</v>
      </c>
      <c r="BR126" s="140" t="e">
        <f>IF('Indicator Date hidden'!BS127="x","x",BR$2-'Indicator Date hidden'!BS127)</f>
        <v>#REF!</v>
      </c>
      <c r="BS126" s="140" t="e">
        <f>IF('Indicator Date hidden'!BT127="x","x",BS$2-'Indicator Date hidden'!BT127)</f>
        <v>#REF!</v>
      </c>
      <c r="BT126" s="140" t="e">
        <f>IF('Indicator Date hidden'!BU127="x","x",BT$2-'Indicator Date hidden'!BU127)</f>
        <v>#REF!</v>
      </c>
      <c r="BU126" s="140" t="e">
        <f>IF('Indicator Date hidden'!BV127="x","x",BU$2-'Indicator Date hidden'!BV127)</f>
        <v>#REF!</v>
      </c>
      <c r="BV126" s="140" t="e">
        <f>IF('Indicator Date hidden'!BW127="x","x",BV$2-'Indicator Date hidden'!BW127)</f>
        <v>#REF!</v>
      </c>
      <c r="BW126" s="140" t="e">
        <f>IF('Indicator Date hidden'!BX127="x","x",BW$2-'Indicator Date hidden'!BX127)</f>
        <v>#REF!</v>
      </c>
      <c r="BX126" s="140" t="e">
        <f>IF('Indicator Date hidden'!BY127="x","x",BX$2-'Indicator Date hidden'!BY127)</f>
        <v>#REF!</v>
      </c>
      <c r="BY126" s="5" t="e">
        <f t="shared" si="15"/>
        <v>#REF!</v>
      </c>
      <c r="BZ126" s="141" t="e">
        <f t="shared" si="16"/>
        <v>#REF!</v>
      </c>
      <c r="CA126" s="5">
        <f t="shared" si="17"/>
        <v>0</v>
      </c>
      <c r="CB126" s="141" t="e">
        <f t="shared" si="18"/>
        <v>#REF!</v>
      </c>
      <c r="CC126" s="144" t="e">
        <f t="shared" si="19"/>
        <v>#REF!</v>
      </c>
    </row>
    <row r="127" spans="1:81" x14ac:dyDescent="0.3">
      <c r="A127" t="s">
        <v>231</v>
      </c>
      <c r="B127" s="140" t="e">
        <f>IF('Indicator Date hidden'!C128="x","x",B$2-'Indicator Date hidden'!C128)</f>
        <v>#REF!</v>
      </c>
      <c r="C127" s="140" t="e">
        <f>IF('Indicator Date hidden'!D128="x","x",C$2-'Indicator Date hidden'!D128)</f>
        <v>#REF!</v>
      </c>
      <c r="D127" s="140" t="e">
        <f>IF('Indicator Date hidden'!E128="x","x",D$2-'Indicator Date hidden'!E128)</f>
        <v>#REF!</v>
      </c>
      <c r="E127" s="140" t="e">
        <f>IF('Indicator Date hidden'!F128="x","x",E$2-'Indicator Date hidden'!F128)</f>
        <v>#REF!</v>
      </c>
      <c r="F127" s="140" t="e">
        <f>IF('Indicator Date hidden'!G128="x","x",F$2-'Indicator Date hidden'!G128)</f>
        <v>#REF!</v>
      </c>
      <c r="G127" s="140" t="e">
        <f>IF('Indicator Date hidden'!H128="x","x",G$2-'Indicator Date hidden'!H128)</f>
        <v>#REF!</v>
      </c>
      <c r="H127" s="140" t="e">
        <f>IF('Indicator Date hidden'!I128="x","x",H$2-'Indicator Date hidden'!I128)</f>
        <v>#REF!</v>
      </c>
      <c r="I127" s="140" t="e">
        <f>IF('Indicator Date hidden'!J128="x","x",I$2-'Indicator Date hidden'!J128)</f>
        <v>#REF!</v>
      </c>
      <c r="J127" s="140" t="e">
        <f>IF('Indicator Date hidden'!K128="x","x",J$2-'Indicator Date hidden'!K128)</f>
        <v>#REF!</v>
      </c>
      <c r="K127" s="140" t="e">
        <f>IF('Indicator Date hidden'!L128="x","x",K$2-'Indicator Date hidden'!L128)</f>
        <v>#REF!</v>
      </c>
      <c r="L127" s="140" t="e">
        <f>IF('Indicator Date hidden'!M128="x","x",L$2-'Indicator Date hidden'!M128)</f>
        <v>#REF!</v>
      </c>
      <c r="M127" s="140" t="e">
        <f>IF('Indicator Date hidden'!N128="x","x",M$2-'Indicator Date hidden'!N128)</f>
        <v>#REF!</v>
      </c>
      <c r="N127" s="140" t="e">
        <f>IF('Indicator Date hidden'!O128="x","x",N$2-'Indicator Date hidden'!O128)</f>
        <v>#REF!</v>
      </c>
      <c r="O127" s="140" t="e">
        <f>IF('Indicator Date hidden'!P128="x","x",O$2-'Indicator Date hidden'!P128)</f>
        <v>#REF!</v>
      </c>
      <c r="P127" s="140" t="e">
        <f>IF('Indicator Date hidden'!Q128="x","x",P$2-'Indicator Date hidden'!Q128)</f>
        <v>#REF!</v>
      </c>
      <c r="Q127" s="140" t="e">
        <f>IF('Indicator Date hidden'!R128="x","x",Q$2-'Indicator Date hidden'!R128)</f>
        <v>#REF!</v>
      </c>
      <c r="R127" s="140" t="e">
        <f>IF('Indicator Date hidden'!S128="x","x",R$2-'Indicator Date hidden'!S128)</f>
        <v>#REF!</v>
      </c>
      <c r="S127" s="140" t="e">
        <f>IF('Indicator Date hidden'!T128="x","x",S$2-'Indicator Date hidden'!T128)</f>
        <v>#REF!</v>
      </c>
      <c r="T127" s="140" t="e">
        <f>IF('Indicator Date hidden'!U128="x","x",T$2-'Indicator Date hidden'!U128)</f>
        <v>#REF!</v>
      </c>
      <c r="U127" s="140" t="e">
        <f>IF('Indicator Date hidden'!V128="x","x",U$2-'Indicator Date hidden'!V128)</f>
        <v>#REF!</v>
      </c>
      <c r="V127" s="140" t="e">
        <f>IF('Indicator Date hidden'!W128="x","x",V$2-'Indicator Date hidden'!W128)</f>
        <v>#REF!</v>
      </c>
      <c r="W127" s="140" t="e">
        <f>IF('Indicator Date hidden'!X128="x","x",W$2-'Indicator Date hidden'!X128)</f>
        <v>#REF!</v>
      </c>
      <c r="X127" s="140" t="e">
        <f>IF('Indicator Date hidden'!Y128="x","x",X$2-'Indicator Date hidden'!Y128)</f>
        <v>#REF!</v>
      </c>
      <c r="Y127" s="140" t="e">
        <f>IF('Indicator Date hidden'!Z128="x","x",Y$2-'Indicator Date hidden'!Z128)</f>
        <v>#REF!</v>
      </c>
      <c r="Z127" s="140" t="e">
        <f>IF('Indicator Date hidden'!AA128="x","x",Z$2-'Indicator Date hidden'!AA128)</f>
        <v>#REF!</v>
      </c>
      <c r="AA127" s="140" t="e">
        <f>IF('Indicator Date hidden'!AB128="x","x",AA$2-'Indicator Date hidden'!AB128)</f>
        <v>#REF!</v>
      </c>
      <c r="AB127" s="140" t="e">
        <f>IF('Indicator Date hidden'!AC128="x","x",AB$2-'Indicator Date hidden'!AC128)</f>
        <v>#REF!</v>
      </c>
      <c r="AC127" s="140" t="e">
        <f>IF('Indicator Date hidden'!AD128="x","x",AC$2-'Indicator Date hidden'!AD128)</f>
        <v>#REF!</v>
      </c>
      <c r="AD127" s="140" t="e">
        <f>IF('Indicator Date hidden'!AE128="x","x",AD$2-'Indicator Date hidden'!AE128)</f>
        <v>#REF!</v>
      </c>
      <c r="AE127" s="140" t="e">
        <f>IF('Indicator Date hidden'!AF128="x","x",AE$2-'Indicator Date hidden'!AF128)</f>
        <v>#REF!</v>
      </c>
      <c r="AF127" s="140" t="e">
        <f>IF('Indicator Date hidden'!AG128="x","x",AF$2-'Indicator Date hidden'!AG128)</f>
        <v>#REF!</v>
      </c>
      <c r="AG127" s="140" t="e">
        <f>IF('Indicator Date hidden'!AH128="x","x",AG$2-'Indicator Date hidden'!AH128)</f>
        <v>#REF!</v>
      </c>
      <c r="AH127" s="140" t="e">
        <f>IF('Indicator Date hidden'!AI128="x","x",AH$2-'Indicator Date hidden'!AI128)</f>
        <v>#REF!</v>
      </c>
      <c r="AI127" s="140" t="e">
        <f>IF('Indicator Date hidden'!AJ128="x","x",AI$2-'Indicator Date hidden'!AJ128)</f>
        <v>#REF!</v>
      </c>
      <c r="AJ127" s="140" t="e">
        <f>IF('Indicator Date hidden'!AK128="x","x",AJ$2-'Indicator Date hidden'!AK128)</f>
        <v>#REF!</v>
      </c>
      <c r="AK127" s="140" t="e">
        <f>IF('Indicator Date hidden'!AL128="x","x",AK$2-'Indicator Date hidden'!AL128)</f>
        <v>#REF!</v>
      </c>
      <c r="AL127" s="140" t="e">
        <f>IF('Indicator Date hidden'!AM128="x","x",AL$2-'Indicator Date hidden'!AM128)</f>
        <v>#REF!</v>
      </c>
      <c r="AM127" s="140" t="e">
        <f>IF('Indicator Date hidden'!AN128="x","x",AM$2-'Indicator Date hidden'!AN128)</f>
        <v>#REF!</v>
      </c>
      <c r="AN127" s="140" t="e">
        <f>IF('Indicator Date hidden'!AO128="x","x",AN$2-'Indicator Date hidden'!AO128)</f>
        <v>#REF!</v>
      </c>
      <c r="AO127" s="140" t="e">
        <f>IF('Indicator Date hidden'!AP128="x","x",AO$2-'Indicator Date hidden'!AP128)</f>
        <v>#REF!</v>
      </c>
      <c r="AP127" s="140" t="e">
        <f>IF('Indicator Date hidden'!AQ128="x","x",AP$2-'Indicator Date hidden'!AQ128)</f>
        <v>#REF!</v>
      </c>
      <c r="AQ127" s="140" t="e">
        <f>IF('Indicator Date hidden'!AR128="x","x",AQ$2-'Indicator Date hidden'!AR128)</f>
        <v>#REF!</v>
      </c>
      <c r="AR127" s="140" t="e">
        <f>IF('Indicator Date hidden'!AS128="x","x",AR$2-'Indicator Date hidden'!AS128)</f>
        <v>#REF!</v>
      </c>
      <c r="AS127" s="140" t="e">
        <f>IF('Indicator Date hidden'!AT128="x","x",AS$2-'Indicator Date hidden'!AT128)</f>
        <v>#REF!</v>
      </c>
      <c r="AT127" s="140" t="e">
        <f>IF('Indicator Date hidden'!AU128="x","x",AT$2-'Indicator Date hidden'!AU128)</f>
        <v>#REF!</v>
      </c>
      <c r="AU127" s="140" t="e">
        <f>IF('Indicator Date hidden'!AV128="x","x",AU$2-'Indicator Date hidden'!AV128)</f>
        <v>#REF!</v>
      </c>
      <c r="AV127" s="140" t="e">
        <f>IF('Indicator Date hidden'!AW128="x","x",AV$2-'Indicator Date hidden'!AW128)</f>
        <v>#REF!</v>
      </c>
      <c r="AW127" s="140" t="e">
        <f>IF('Indicator Date hidden'!AX128="x","x",AW$2-'Indicator Date hidden'!AX128)</f>
        <v>#REF!</v>
      </c>
      <c r="AX127" s="140" t="e">
        <f>IF('Indicator Date hidden'!AY128="x","x",AX$2-'Indicator Date hidden'!AY128)</f>
        <v>#REF!</v>
      </c>
      <c r="AY127" s="140" t="e">
        <f>IF('Indicator Date hidden'!AZ128="x","x",AY$2-'Indicator Date hidden'!AZ128)</f>
        <v>#REF!</v>
      </c>
      <c r="AZ127" s="140" t="e">
        <f>IF('Indicator Date hidden'!BA128="x","x",AZ$2-'Indicator Date hidden'!BA128)</f>
        <v>#REF!</v>
      </c>
      <c r="BA127" s="140" t="e">
        <f>IF('Indicator Date hidden'!BB128="x","x",BA$2-'Indicator Date hidden'!BB128)</f>
        <v>#REF!</v>
      </c>
      <c r="BB127" s="140" t="e">
        <f>IF('Indicator Date hidden'!BC128="x","x",BB$2-'Indicator Date hidden'!BC128)</f>
        <v>#REF!</v>
      </c>
      <c r="BC127" s="140" t="e">
        <f>IF('Indicator Date hidden'!BD128="x","x",BC$2-'Indicator Date hidden'!BD128)</f>
        <v>#REF!</v>
      </c>
      <c r="BD127" s="140" t="e">
        <f>IF('Indicator Date hidden'!BE128="x","x",BD$2-'Indicator Date hidden'!BE128)</f>
        <v>#REF!</v>
      </c>
      <c r="BE127" s="140" t="e">
        <f>IF('Indicator Date hidden'!BF128="x","x",BE$2-'Indicator Date hidden'!BF128)</f>
        <v>#REF!</v>
      </c>
      <c r="BF127" s="140" t="e">
        <f>IF('Indicator Date hidden'!BG128="x","x",BF$2-'Indicator Date hidden'!BG128)</f>
        <v>#REF!</v>
      </c>
      <c r="BG127" s="140" t="e">
        <f>IF('Indicator Date hidden'!BH128="x","x",BG$2-'Indicator Date hidden'!BH128)</f>
        <v>#REF!</v>
      </c>
      <c r="BH127" s="140" t="e">
        <f>IF('Indicator Date hidden'!BI128="x","x",BH$2-'Indicator Date hidden'!BI128)</f>
        <v>#REF!</v>
      </c>
      <c r="BI127" s="140" t="e">
        <f>IF('Indicator Date hidden'!BJ128="x","x",BI$2-'Indicator Date hidden'!BJ128)</f>
        <v>#REF!</v>
      </c>
      <c r="BJ127" s="140" t="e">
        <f>IF('Indicator Date hidden'!BK128="x","x",BJ$2-'Indicator Date hidden'!BK128)</f>
        <v>#REF!</v>
      </c>
      <c r="BK127" s="140" t="e">
        <f>IF('Indicator Date hidden'!BL128="x","x",BK$2-'Indicator Date hidden'!BL128)</f>
        <v>#REF!</v>
      </c>
      <c r="BL127" s="140" t="e">
        <f>IF('Indicator Date hidden'!BM128="x","x",BL$2-'Indicator Date hidden'!BM128)</f>
        <v>#REF!</v>
      </c>
      <c r="BM127" s="140" t="e">
        <f>IF('Indicator Date hidden'!BN128="x","x",BM$2-'Indicator Date hidden'!BN128)</f>
        <v>#REF!</v>
      </c>
      <c r="BN127" s="140" t="e">
        <f>IF('Indicator Date hidden'!BO128="x","x",BN$2-'Indicator Date hidden'!BO128)</f>
        <v>#REF!</v>
      </c>
      <c r="BO127" s="140" t="e">
        <f>IF('Indicator Date hidden'!BP128="x","x",BO$2-'Indicator Date hidden'!BP128)</f>
        <v>#REF!</v>
      </c>
      <c r="BP127" s="140" t="e">
        <f>IF('Indicator Date hidden'!BQ128="x","x",BP$2-'Indicator Date hidden'!BQ128)</f>
        <v>#REF!</v>
      </c>
      <c r="BQ127" s="140" t="e">
        <f>IF('Indicator Date hidden'!BR128="x","x",BQ$2-'Indicator Date hidden'!BR128)</f>
        <v>#REF!</v>
      </c>
      <c r="BR127" s="140" t="e">
        <f>IF('Indicator Date hidden'!BS128="x","x",BR$2-'Indicator Date hidden'!BS128)</f>
        <v>#REF!</v>
      </c>
      <c r="BS127" s="140" t="e">
        <f>IF('Indicator Date hidden'!BT128="x","x",BS$2-'Indicator Date hidden'!BT128)</f>
        <v>#REF!</v>
      </c>
      <c r="BT127" s="140" t="e">
        <f>IF('Indicator Date hidden'!BU128="x","x",BT$2-'Indicator Date hidden'!BU128)</f>
        <v>#REF!</v>
      </c>
      <c r="BU127" s="140" t="e">
        <f>IF('Indicator Date hidden'!BV128="x","x",BU$2-'Indicator Date hidden'!BV128)</f>
        <v>#REF!</v>
      </c>
      <c r="BV127" s="140" t="e">
        <f>IF('Indicator Date hidden'!BW128="x","x",BV$2-'Indicator Date hidden'!BW128)</f>
        <v>#REF!</v>
      </c>
      <c r="BW127" s="140" t="e">
        <f>IF('Indicator Date hidden'!BX128="x","x",BW$2-'Indicator Date hidden'!BX128)</f>
        <v>#REF!</v>
      </c>
      <c r="BX127" s="140" t="e">
        <f>IF('Indicator Date hidden'!BY128="x","x",BX$2-'Indicator Date hidden'!BY128)</f>
        <v>#REF!</v>
      </c>
      <c r="BY127" s="5" t="e">
        <f t="shared" si="15"/>
        <v>#REF!</v>
      </c>
      <c r="BZ127" s="141" t="e">
        <f t="shared" si="16"/>
        <v>#REF!</v>
      </c>
      <c r="CA127" s="5">
        <f t="shared" si="17"/>
        <v>0</v>
      </c>
      <c r="CB127" s="141" t="e">
        <f t="shared" si="18"/>
        <v>#REF!</v>
      </c>
      <c r="CC127" s="144" t="e">
        <f t="shared" si="19"/>
        <v>#REF!</v>
      </c>
    </row>
    <row r="128" spans="1:81" x14ac:dyDescent="0.3">
      <c r="A128" t="s">
        <v>233</v>
      </c>
      <c r="B128" s="140" t="e">
        <f>IF('Indicator Date hidden'!C129="x","x",B$2-'Indicator Date hidden'!C129)</f>
        <v>#REF!</v>
      </c>
      <c r="C128" s="140" t="e">
        <f>IF('Indicator Date hidden'!D129="x","x",C$2-'Indicator Date hidden'!D129)</f>
        <v>#REF!</v>
      </c>
      <c r="D128" s="140" t="e">
        <f>IF('Indicator Date hidden'!E129="x","x",D$2-'Indicator Date hidden'!E129)</f>
        <v>#REF!</v>
      </c>
      <c r="E128" s="140" t="e">
        <f>IF('Indicator Date hidden'!F129="x","x",E$2-'Indicator Date hidden'!F129)</f>
        <v>#REF!</v>
      </c>
      <c r="F128" s="140" t="e">
        <f>IF('Indicator Date hidden'!G129="x","x",F$2-'Indicator Date hidden'!G129)</f>
        <v>#REF!</v>
      </c>
      <c r="G128" s="140" t="e">
        <f>IF('Indicator Date hidden'!H129="x","x",G$2-'Indicator Date hidden'!H129)</f>
        <v>#REF!</v>
      </c>
      <c r="H128" s="140" t="e">
        <f>IF('Indicator Date hidden'!I129="x","x",H$2-'Indicator Date hidden'!I129)</f>
        <v>#REF!</v>
      </c>
      <c r="I128" s="140" t="e">
        <f>IF('Indicator Date hidden'!J129="x","x",I$2-'Indicator Date hidden'!J129)</f>
        <v>#REF!</v>
      </c>
      <c r="J128" s="140" t="e">
        <f>IF('Indicator Date hidden'!K129="x","x",J$2-'Indicator Date hidden'!K129)</f>
        <v>#REF!</v>
      </c>
      <c r="K128" s="140" t="e">
        <f>IF('Indicator Date hidden'!L129="x","x",K$2-'Indicator Date hidden'!L129)</f>
        <v>#REF!</v>
      </c>
      <c r="L128" s="140" t="e">
        <f>IF('Indicator Date hidden'!M129="x","x",L$2-'Indicator Date hidden'!M129)</f>
        <v>#REF!</v>
      </c>
      <c r="M128" s="140" t="e">
        <f>IF('Indicator Date hidden'!N129="x","x",M$2-'Indicator Date hidden'!N129)</f>
        <v>#REF!</v>
      </c>
      <c r="N128" s="140" t="e">
        <f>IF('Indicator Date hidden'!O129="x","x",N$2-'Indicator Date hidden'!O129)</f>
        <v>#REF!</v>
      </c>
      <c r="O128" s="140" t="e">
        <f>IF('Indicator Date hidden'!P129="x","x",O$2-'Indicator Date hidden'!P129)</f>
        <v>#REF!</v>
      </c>
      <c r="P128" s="140" t="e">
        <f>IF('Indicator Date hidden'!Q129="x","x",P$2-'Indicator Date hidden'!Q129)</f>
        <v>#REF!</v>
      </c>
      <c r="Q128" s="140" t="e">
        <f>IF('Indicator Date hidden'!R129="x","x",Q$2-'Indicator Date hidden'!R129)</f>
        <v>#REF!</v>
      </c>
      <c r="R128" s="140" t="e">
        <f>IF('Indicator Date hidden'!S129="x","x",R$2-'Indicator Date hidden'!S129)</f>
        <v>#REF!</v>
      </c>
      <c r="S128" s="140" t="e">
        <f>IF('Indicator Date hidden'!T129="x","x",S$2-'Indicator Date hidden'!T129)</f>
        <v>#REF!</v>
      </c>
      <c r="T128" s="140" t="e">
        <f>IF('Indicator Date hidden'!U129="x","x",T$2-'Indicator Date hidden'!U129)</f>
        <v>#REF!</v>
      </c>
      <c r="U128" s="140" t="e">
        <f>IF('Indicator Date hidden'!V129="x","x",U$2-'Indicator Date hidden'!V129)</f>
        <v>#REF!</v>
      </c>
      <c r="V128" s="140" t="e">
        <f>IF('Indicator Date hidden'!W129="x","x",V$2-'Indicator Date hidden'!W129)</f>
        <v>#REF!</v>
      </c>
      <c r="W128" s="140" t="e">
        <f>IF('Indicator Date hidden'!X129="x","x",W$2-'Indicator Date hidden'!X129)</f>
        <v>#REF!</v>
      </c>
      <c r="X128" s="140" t="e">
        <f>IF('Indicator Date hidden'!Y129="x","x",X$2-'Indicator Date hidden'!Y129)</f>
        <v>#REF!</v>
      </c>
      <c r="Y128" s="140" t="e">
        <f>IF('Indicator Date hidden'!Z129="x","x",Y$2-'Indicator Date hidden'!Z129)</f>
        <v>#REF!</v>
      </c>
      <c r="Z128" s="140" t="e">
        <f>IF('Indicator Date hidden'!AA129="x","x",Z$2-'Indicator Date hidden'!AA129)</f>
        <v>#REF!</v>
      </c>
      <c r="AA128" s="140" t="e">
        <f>IF('Indicator Date hidden'!AB129="x","x",AA$2-'Indicator Date hidden'!AB129)</f>
        <v>#REF!</v>
      </c>
      <c r="AB128" s="140" t="e">
        <f>IF('Indicator Date hidden'!AC129="x","x",AB$2-'Indicator Date hidden'!AC129)</f>
        <v>#REF!</v>
      </c>
      <c r="AC128" s="140" t="e">
        <f>IF('Indicator Date hidden'!AD129="x","x",AC$2-'Indicator Date hidden'!AD129)</f>
        <v>#REF!</v>
      </c>
      <c r="AD128" s="140" t="e">
        <f>IF('Indicator Date hidden'!AE129="x","x",AD$2-'Indicator Date hidden'!AE129)</f>
        <v>#REF!</v>
      </c>
      <c r="AE128" s="140" t="e">
        <f>IF('Indicator Date hidden'!AF129="x","x",AE$2-'Indicator Date hidden'!AF129)</f>
        <v>#REF!</v>
      </c>
      <c r="AF128" s="140" t="e">
        <f>IF('Indicator Date hidden'!AG129="x","x",AF$2-'Indicator Date hidden'!AG129)</f>
        <v>#REF!</v>
      </c>
      <c r="AG128" s="140" t="e">
        <f>IF('Indicator Date hidden'!AH129="x","x",AG$2-'Indicator Date hidden'!AH129)</f>
        <v>#REF!</v>
      </c>
      <c r="AH128" s="140" t="e">
        <f>IF('Indicator Date hidden'!AI129="x","x",AH$2-'Indicator Date hidden'!AI129)</f>
        <v>#REF!</v>
      </c>
      <c r="AI128" s="140" t="e">
        <f>IF('Indicator Date hidden'!AJ129="x","x",AI$2-'Indicator Date hidden'!AJ129)</f>
        <v>#REF!</v>
      </c>
      <c r="AJ128" s="140" t="e">
        <f>IF('Indicator Date hidden'!AK129="x","x",AJ$2-'Indicator Date hidden'!AK129)</f>
        <v>#REF!</v>
      </c>
      <c r="AK128" s="140" t="e">
        <f>IF('Indicator Date hidden'!AL129="x","x",AK$2-'Indicator Date hidden'!AL129)</f>
        <v>#REF!</v>
      </c>
      <c r="AL128" s="140" t="e">
        <f>IF('Indicator Date hidden'!AM129="x","x",AL$2-'Indicator Date hidden'!AM129)</f>
        <v>#REF!</v>
      </c>
      <c r="AM128" s="140" t="e">
        <f>IF('Indicator Date hidden'!AN129="x","x",AM$2-'Indicator Date hidden'!AN129)</f>
        <v>#REF!</v>
      </c>
      <c r="AN128" s="140" t="e">
        <f>IF('Indicator Date hidden'!AO129="x","x",AN$2-'Indicator Date hidden'!AO129)</f>
        <v>#REF!</v>
      </c>
      <c r="AO128" s="140" t="e">
        <f>IF('Indicator Date hidden'!AP129="x","x",AO$2-'Indicator Date hidden'!AP129)</f>
        <v>#REF!</v>
      </c>
      <c r="AP128" s="140" t="e">
        <f>IF('Indicator Date hidden'!AQ129="x","x",AP$2-'Indicator Date hidden'!AQ129)</f>
        <v>#REF!</v>
      </c>
      <c r="AQ128" s="140" t="e">
        <f>IF('Indicator Date hidden'!AR129="x","x",AQ$2-'Indicator Date hidden'!AR129)</f>
        <v>#REF!</v>
      </c>
      <c r="AR128" s="140" t="e">
        <f>IF('Indicator Date hidden'!AS129="x","x",AR$2-'Indicator Date hidden'!AS129)</f>
        <v>#REF!</v>
      </c>
      <c r="AS128" s="140" t="e">
        <f>IF('Indicator Date hidden'!AT129="x","x",AS$2-'Indicator Date hidden'!AT129)</f>
        <v>#REF!</v>
      </c>
      <c r="AT128" s="140" t="e">
        <f>IF('Indicator Date hidden'!AU129="x","x",AT$2-'Indicator Date hidden'!AU129)</f>
        <v>#REF!</v>
      </c>
      <c r="AU128" s="140" t="e">
        <f>IF('Indicator Date hidden'!AV129="x","x",AU$2-'Indicator Date hidden'!AV129)</f>
        <v>#REF!</v>
      </c>
      <c r="AV128" s="140" t="e">
        <f>IF('Indicator Date hidden'!AW129="x","x",AV$2-'Indicator Date hidden'!AW129)</f>
        <v>#REF!</v>
      </c>
      <c r="AW128" s="140" t="e">
        <f>IF('Indicator Date hidden'!AX129="x","x",AW$2-'Indicator Date hidden'!AX129)</f>
        <v>#REF!</v>
      </c>
      <c r="AX128" s="140" t="e">
        <f>IF('Indicator Date hidden'!AY129="x","x",AX$2-'Indicator Date hidden'!AY129)</f>
        <v>#REF!</v>
      </c>
      <c r="AY128" s="140" t="e">
        <f>IF('Indicator Date hidden'!AZ129="x","x",AY$2-'Indicator Date hidden'!AZ129)</f>
        <v>#REF!</v>
      </c>
      <c r="AZ128" s="140" t="e">
        <f>IF('Indicator Date hidden'!BA129="x","x",AZ$2-'Indicator Date hidden'!BA129)</f>
        <v>#REF!</v>
      </c>
      <c r="BA128" s="140" t="e">
        <f>IF('Indicator Date hidden'!BB129="x","x",BA$2-'Indicator Date hidden'!BB129)</f>
        <v>#REF!</v>
      </c>
      <c r="BB128" s="140" t="e">
        <f>IF('Indicator Date hidden'!BC129="x","x",BB$2-'Indicator Date hidden'!BC129)</f>
        <v>#REF!</v>
      </c>
      <c r="BC128" s="140" t="e">
        <f>IF('Indicator Date hidden'!BD129="x","x",BC$2-'Indicator Date hidden'!BD129)</f>
        <v>#REF!</v>
      </c>
      <c r="BD128" s="140" t="e">
        <f>IF('Indicator Date hidden'!BE129="x","x",BD$2-'Indicator Date hidden'!BE129)</f>
        <v>#REF!</v>
      </c>
      <c r="BE128" s="140" t="e">
        <f>IF('Indicator Date hidden'!BF129="x","x",BE$2-'Indicator Date hidden'!BF129)</f>
        <v>#REF!</v>
      </c>
      <c r="BF128" s="140" t="e">
        <f>IF('Indicator Date hidden'!BG129="x","x",BF$2-'Indicator Date hidden'!BG129)</f>
        <v>#REF!</v>
      </c>
      <c r="BG128" s="140" t="e">
        <f>IF('Indicator Date hidden'!BH129="x","x",BG$2-'Indicator Date hidden'!BH129)</f>
        <v>#REF!</v>
      </c>
      <c r="BH128" s="140" t="e">
        <f>IF('Indicator Date hidden'!BI129="x","x",BH$2-'Indicator Date hidden'!BI129)</f>
        <v>#REF!</v>
      </c>
      <c r="BI128" s="140" t="e">
        <f>IF('Indicator Date hidden'!BJ129="x","x",BI$2-'Indicator Date hidden'!BJ129)</f>
        <v>#REF!</v>
      </c>
      <c r="BJ128" s="140" t="e">
        <f>IF('Indicator Date hidden'!BK129="x","x",BJ$2-'Indicator Date hidden'!BK129)</f>
        <v>#REF!</v>
      </c>
      <c r="BK128" s="140" t="e">
        <f>IF('Indicator Date hidden'!BL129="x","x",BK$2-'Indicator Date hidden'!BL129)</f>
        <v>#REF!</v>
      </c>
      <c r="BL128" s="140" t="e">
        <f>IF('Indicator Date hidden'!BM129="x","x",BL$2-'Indicator Date hidden'!BM129)</f>
        <v>#REF!</v>
      </c>
      <c r="BM128" s="140" t="e">
        <f>IF('Indicator Date hidden'!BN129="x","x",BM$2-'Indicator Date hidden'!BN129)</f>
        <v>#REF!</v>
      </c>
      <c r="BN128" s="140" t="e">
        <f>IF('Indicator Date hidden'!BO129="x","x",BN$2-'Indicator Date hidden'!BO129)</f>
        <v>#REF!</v>
      </c>
      <c r="BO128" s="140" t="e">
        <f>IF('Indicator Date hidden'!BP129="x","x",BO$2-'Indicator Date hidden'!BP129)</f>
        <v>#REF!</v>
      </c>
      <c r="BP128" s="140" t="e">
        <f>IF('Indicator Date hidden'!BQ129="x","x",BP$2-'Indicator Date hidden'!BQ129)</f>
        <v>#REF!</v>
      </c>
      <c r="BQ128" s="140" t="e">
        <f>IF('Indicator Date hidden'!BR129="x","x",BQ$2-'Indicator Date hidden'!BR129)</f>
        <v>#REF!</v>
      </c>
      <c r="BR128" s="140" t="e">
        <f>IF('Indicator Date hidden'!BS129="x","x",BR$2-'Indicator Date hidden'!BS129)</f>
        <v>#REF!</v>
      </c>
      <c r="BS128" s="140" t="e">
        <f>IF('Indicator Date hidden'!BT129="x","x",BS$2-'Indicator Date hidden'!BT129)</f>
        <v>#REF!</v>
      </c>
      <c r="BT128" s="140" t="e">
        <f>IF('Indicator Date hidden'!BU129="x","x",BT$2-'Indicator Date hidden'!BU129)</f>
        <v>#REF!</v>
      </c>
      <c r="BU128" s="140" t="e">
        <f>IF('Indicator Date hidden'!BV129="x","x",BU$2-'Indicator Date hidden'!BV129)</f>
        <v>#REF!</v>
      </c>
      <c r="BV128" s="140" t="e">
        <f>IF('Indicator Date hidden'!BW129="x","x",BV$2-'Indicator Date hidden'!BW129)</f>
        <v>#REF!</v>
      </c>
      <c r="BW128" s="140" t="e">
        <f>IF('Indicator Date hidden'!BX129="x","x",BW$2-'Indicator Date hidden'!BX129)</f>
        <v>#REF!</v>
      </c>
      <c r="BX128" s="140" t="e">
        <f>IF('Indicator Date hidden'!BY129="x","x",BX$2-'Indicator Date hidden'!BY129)</f>
        <v>#REF!</v>
      </c>
      <c r="BY128" s="5" t="e">
        <f t="shared" si="15"/>
        <v>#REF!</v>
      </c>
      <c r="BZ128" s="141" t="e">
        <f t="shared" si="16"/>
        <v>#REF!</v>
      </c>
      <c r="CA128" s="5">
        <f t="shared" si="17"/>
        <v>0</v>
      </c>
      <c r="CB128" s="141" t="e">
        <f t="shared" si="18"/>
        <v>#REF!</v>
      </c>
      <c r="CC128" s="144" t="e">
        <f t="shared" si="19"/>
        <v>#REF!</v>
      </c>
    </row>
    <row r="129" spans="1:81" x14ac:dyDescent="0.3">
      <c r="A129" t="s">
        <v>187</v>
      </c>
      <c r="B129" s="140" t="e">
        <f>IF('Indicator Date hidden'!C130="x","x",B$2-'Indicator Date hidden'!C130)</f>
        <v>#REF!</v>
      </c>
      <c r="C129" s="140" t="e">
        <f>IF('Indicator Date hidden'!D130="x","x",C$2-'Indicator Date hidden'!D130)</f>
        <v>#REF!</v>
      </c>
      <c r="D129" s="140" t="e">
        <f>IF('Indicator Date hidden'!E130="x","x",D$2-'Indicator Date hidden'!E130)</f>
        <v>#REF!</v>
      </c>
      <c r="E129" s="140" t="e">
        <f>IF('Indicator Date hidden'!F130="x","x",E$2-'Indicator Date hidden'!F130)</f>
        <v>#REF!</v>
      </c>
      <c r="F129" s="140" t="e">
        <f>IF('Indicator Date hidden'!G130="x","x",F$2-'Indicator Date hidden'!G130)</f>
        <v>#REF!</v>
      </c>
      <c r="G129" s="140" t="e">
        <f>IF('Indicator Date hidden'!H130="x","x",G$2-'Indicator Date hidden'!H130)</f>
        <v>#REF!</v>
      </c>
      <c r="H129" s="140" t="e">
        <f>IF('Indicator Date hidden'!I130="x","x",H$2-'Indicator Date hidden'!I130)</f>
        <v>#REF!</v>
      </c>
      <c r="I129" s="140" t="e">
        <f>IF('Indicator Date hidden'!J130="x","x",I$2-'Indicator Date hidden'!J130)</f>
        <v>#REF!</v>
      </c>
      <c r="J129" s="140" t="e">
        <f>IF('Indicator Date hidden'!K130="x","x",J$2-'Indicator Date hidden'!K130)</f>
        <v>#REF!</v>
      </c>
      <c r="K129" s="140" t="e">
        <f>IF('Indicator Date hidden'!L130="x","x",K$2-'Indicator Date hidden'!L130)</f>
        <v>#REF!</v>
      </c>
      <c r="L129" s="140" t="e">
        <f>IF('Indicator Date hidden'!M130="x","x",L$2-'Indicator Date hidden'!M130)</f>
        <v>#REF!</v>
      </c>
      <c r="M129" s="140" t="e">
        <f>IF('Indicator Date hidden'!N130="x","x",M$2-'Indicator Date hidden'!N130)</f>
        <v>#REF!</v>
      </c>
      <c r="N129" s="140" t="e">
        <f>IF('Indicator Date hidden'!O130="x","x",N$2-'Indicator Date hidden'!O130)</f>
        <v>#REF!</v>
      </c>
      <c r="O129" s="140" t="e">
        <f>IF('Indicator Date hidden'!P130="x","x",O$2-'Indicator Date hidden'!P130)</f>
        <v>#REF!</v>
      </c>
      <c r="P129" s="140" t="e">
        <f>IF('Indicator Date hidden'!Q130="x","x",P$2-'Indicator Date hidden'!Q130)</f>
        <v>#REF!</v>
      </c>
      <c r="Q129" s="140" t="e">
        <f>IF('Indicator Date hidden'!R130="x","x",Q$2-'Indicator Date hidden'!R130)</f>
        <v>#REF!</v>
      </c>
      <c r="R129" s="140" t="e">
        <f>IF('Indicator Date hidden'!S130="x","x",R$2-'Indicator Date hidden'!S130)</f>
        <v>#REF!</v>
      </c>
      <c r="S129" s="140" t="e">
        <f>IF('Indicator Date hidden'!T130="x","x",S$2-'Indicator Date hidden'!T130)</f>
        <v>#REF!</v>
      </c>
      <c r="T129" s="140" t="e">
        <f>IF('Indicator Date hidden'!U130="x","x",T$2-'Indicator Date hidden'!U130)</f>
        <v>#REF!</v>
      </c>
      <c r="U129" s="140" t="e">
        <f>IF('Indicator Date hidden'!V130="x","x",U$2-'Indicator Date hidden'!V130)</f>
        <v>#REF!</v>
      </c>
      <c r="V129" s="140" t="e">
        <f>IF('Indicator Date hidden'!W130="x","x",V$2-'Indicator Date hidden'!W130)</f>
        <v>#REF!</v>
      </c>
      <c r="W129" s="140" t="e">
        <f>IF('Indicator Date hidden'!X130="x","x",W$2-'Indicator Date hidden'!X130)</f>
        <v>#REF!</v>
      </c>
      <c r="X129" s="140" t="e">
        <f>IF('Indicator Date hidden'!Y130="x","x",X$2-'Indicator Date hidden'!Y130)</f>
        <v>#REF!</v>
      </c>
      <c r="Y129" s="140" t="e">
        <f>IF('Indicator Date hidden'!Z130="x","x",Y$2-'Indicator Date hidden'!Z130)</f>
        <v>#REF!</v>
      </c>
      <c r="Z129" s="140" t="e">
        <f>IF('Indicator Date hidden'!AA130="x","x",Z$2-'Indicator Date hidden'!AA130)</f>
        <v>#REF!</v>
      </c>
      <c r="AA129" s="140" t="e">
        <f>IF('Indicator Date hidden'!AB130="x","x",AA$2-'Indicator Date hidden'!AB130)</f>
        <v>#REF!</v>
      </c>
      <c r="AB129" s="140" t="e">
        <f>IF('Indicator Date hidden'!AC130="x","x",AB$2-'Indicator Date hidden'!AC130)</f>
        <v>#REF!</v>
      </c>
      <c r="AC129" s="140" t="e">
        <f>IF('Indicator Date hidden'!AD130="x","x",AC$2-'Indicator Date hidden'!AD130)</f>
        <v>#REF!</v>
      </c>
      <c r="AD129" s="140" t="e">
        <f>IF('Indicator Date hidden'!AE130="x","x",AD$2-'Indicator Date hidden'!AE130)</f>
        <v>#REF!</v>
      </c>
      <c r="AE129" s="140" t="e">
        <f>IF('Indicator Date hidden'!AF130="x","x",AE$2-'Indicator Date hidden'!AF130)</f>
        <v>#REF!</v>
      </c>
      <c r="AF129" s="140" t="e">
        <f>IF('Indicator Date hidden'!AG130="x","x",AF$2-'Indicator Date hidden'!AG130)</f>
        <v>#REF!</v>
      </c>
      <c r="AG129" s="140" t="e">
        <f>IF('Indicator Date hidden'!AH130="x","x",AG$2-'Indicator Date hidden'!AH130)</f>
        <v>#REF!</v>
      </c>
      <c r="AH129" s="140" t="e">
        <f>IF('Indicator Date hidden'!AI130="x","x",AH$2-'Indicator Date hidden'!AI130)</f>
        <v>#REF!</v>
      </c>
      <c r="AI129" s="140" t="e">
        <f>IF('Indicator Date hidden'!AJ130="x","x",AI$2-'Indicator Date hidden'!AJ130)</f>
        <v>#REF!</v>
      </c>
      <c r="AJ129" s="140" t="e">
        <f>IF('Indicator Date hidden'!AK130="x","x",AJ$2-'Indicator Date hidden'!AK130)</f>
        <v>#REF!</v>
      </c>
      <c r="AK129" s="140" t="e">
        <f>IF('Indicator Date hidden'!AL130="x","x",AK$2-'Indicator Date hidden'!AL130)</f>
        <v>#REF!</v>
      </c>
      <c r="AL129" s="140" t="e">
        <f>IF('Indicator Date hidden'!AM130="x","x",AL$2-'Indicator Date hidden'!AM130)</f>
        <v>#REF!</v>
      </c>
      <c r="AM129" s="140" t="e">
        <f>IF('Indicator Date hidden'!AN130="x","x",AM$2-'Indicator Date hidden'!AN130)</f>
        <v>#REF!</v>
      </c>
      <c r="AN129" s="140" t="e">
        <f>IF('Indicator Date hidden'!AO130="x","x",AN$2-'Indicator Date hidden'!AO130)</f>
        <v>#REF!</v>
      </c>
      <c r="AO129" s="140" t="e">
        <f>IF('Indicator Date hidden'!AP130="x","x",AO$2-'Indicator Date hidden'!AP130)</f>
        <v>#REF!</v>
      </c>
      <c r="AP129" s="140" t="e">
        <f>IF('Indicator Date hidden'!AQ130="x","x",AP$2-'Indicator Date hidden'!AQ130)</f>
        <v>#REF!</v>
      </c>
      <c r="AQ129" s="140" t="e">
        <f>IF('Indicator Date hidden'!AR130="x","x",AQ$2-'Indicator Date hidden'!AR130)</f>
        <v>#REF!</v>
      </c>
      <c r="AR129" s="140" t="e">
        <f>IF('Indicator Date hidden'!AS130="x","x",AR$2-'Indicator Date hidden'!AS130)</f>
        <v>#REF!</v>
      </c>
      <c r="AS129" s="140" t="e">
        <f>IF('Indicator Date hidden'!AT130="x","x",AS$2-'Indicator Date hidden'!AT130)</f>
        <v>#REF!</v>
      </c>
      <c r="AT129" s="140" t="e">
        <f>IF('Indicator Date hidden'!AU130="x","x",AT$2-'Indicator Date hidden'!AU130)</f>
        <v>#REF!</v>
      </c>
      <c r="AU129" s="140" t="e">
        <f>IF('Indicator Date hidden'!AV130="x","x",AU$2-'Indicator Date hidden'!AV130)</f>
        <v>#REF!</v>
      </c>
      <c r="AV129" s="140" t="e">
        <f>IF('Indicator Date hidden'!AW130="x","x",AV$2-'Indicator Date hidden'!AW130)</f>
        <v>#REF!</v>
      </c>
      <c r="AW129" s="140" t="e">
        <f>IF('Indicator Date hidden'!AX130="x","x",AW$2-'Indicator Date hidden'!AX130)</f>
        <v>#REF!</v>
      </c>
      <c r="AX129" s="140" t="e">
        <f>IF('Indicator Date hidden'!AY130="x","x",AX$2-'Indicator Date hidden'!AY130)</f>
        <v>#REF!</v>
      </c>
      <c r="AY129" s="140" t="e">
        <f>IF('Indicator Date hidden'!AZ130="x","x",AY$2-'Indicator Date hidden'!AZ130)</f>
        <v>#REF!</v>
      </c>
      <c r="AZ129" s="140" t="e">
        <f>IF('Indicator Date hidden'!BA130="x","x",AZ$2-'Indicator Date hidden'!BA130)</f>
        <v>#REF!</v>
      </c>
      <c r="BA129" s="140" t="e">
        <f>IF('Indicator Date hidden'!BB130="x","x",BA$2-'Indicator Date hidden'!BB130)</f>
        <v>#REF!</v>
      </c>
      <c r="BB129" s="140" t="e">
        <f>IF('Indicator Date hidden'!BC130="x","x",BB$2-'Indicator Date hidden'!BC130)</f>
        <v>#REF!</v>
      </c>
      <c r="BC129" s="140" t="e">
        <f>IF('Indicator Date hidden'!BD130="x","x",BC$2-'Indicator Date hidden'!BD130)</f>
        <v>#REF!</v>
      </c>
      <c r="BD129" s="140" t="e">
        <f>IF('Indicator Date hidden'!BE130="x","x",BD$2-'Indicator Date hidden'!BE130)</f>
        <v>#REF!</v>
      </c>
      <c r="BE129" s="140" t="e">
        <f>IF('Indicator Date hidden'!BF130="x","x",BE$2-'Indicator Date hidden'!BF130)</f>
        <v>#REF!</v>
      </c>
      <c r="BF129" s="140" t="e">
        <f>IF('Indicator Date hidden'!BG130="x","x",BF$2-'Indicator Date hidden'!BG130)</f>
        <v>#REF!</v>
      </c>
      <c r="BG129" s="140" t="e">
        <f>IF('Indicator Date hidden'!BH130="x","x",BG$2-'Indicator Date hidden'!BH130)</f>
        <v>#REF!</v>
      </c>
      <c r="BH129" s="140" t="e">
        <f>IF('Indicator Date hidden'!BI130="x","x",BH$2-'Indicator Date hidden'!BI130)</f>
        <v>#REF!</v>
      </c>
      <c r="BI129" s="140" t="e">
        <f>IF('Indicator Date hidden'!BJ130="x","x",BI$2-'Indicator Date hidden'!BJ130)</f>
        <v>#REF!</v>
      </c>
      <c r="BJ129" s="140" t="e">
        <f>IF('Indicator Date hidden'!BK130="x","x",BJ$2-'Indicator Date hidden'!BK130)</f>
        <v>#REF!</v>
      </c>
      <c r="BK129" s="140" t="e">
        <f>IF('Indicator Date hidden'!BL130="x","x",BK$2-'Indicator Date hidden'!BL130)</f>
        <v>#REF!</v>
      </c>
      <c r="BL129" s="140" t="e">
        <f>IF('Indicator Date hidden'!BM130="x","x",BL$2-'Indicator Date hidden'!BM130)</f>
        <v>#REF!</v>
      </c>
      <c r="BM129" s="140" t="e">
        <f>IF('Indicator Date hidden'!BN130="x","x",BM$2-'Indicator Date hidden'!BN130)</f>
        <v>#REF!</v>
      </c>
      <c r="BN129" s="140" t="e">
        <f>IF('Indicator Date hidden'!BO130="x","x",BN$2-'Indicator Date hidden'!BO130)</f>
        <v>#REF!</v>
      </c>
      <c r="BO129" s="140" t="e">
        <f>IF('Indicator Date hidden'!BP130="x","x",BO$2-'Indicator Date hidden'!BP130)</f>
        <v>#REF!</v>
      </c>
      <c r="BP129" s="140" t="e">
        <f>IF('Indicator Date hidden'!BQ130="x","x",BP$2-'Indicator Date hidden'!BQ130)</f>
        <v>#REF!</v>
      </c>
      <c r="BQ129" s="140" t="e">
        <f>IF('Indicator Date hidden'!BR130="x","x",BQ$2-'Indicator Date hidden'!BR130)</f>
        <v>#REF!</v>
      </c>
      <c r="BR129" s="140" t="e">
        <f>IF('Indicator Date hidden'!BS130="x","x",BR$2-'Indicator Date hidden'!BS130)</f>
        <v>#REF!</v>
      </c>
      <c r="BS129" s="140" t="e">
        <f>IF('Indicator Date hidden'!BT130="x","x",BS$2-'Indicator Date hidden'!BT130)</f>
        <v>#REF!</v>
      </c>
      <c r="BT129" s="140" t="e">
        <f>IF('Indicator Date hidden'!BU130="x","x",BT$2-'Indicator Date hidden'!BU130)</f>
        <v>#REF!</v>
      </c>
      <c r="BU129" s="140" t="e">
        <f>IF('Indicator Date hidden'!BV130="x","x",BU$2-'Indicator Date hidden'!BV130)</f>
        <v>#REF!</v>
      </c>
      <c r="BV129" s="140" t="e">
        <f>IF('Indicator Date hidden'!BW130="x","x",BV$2-'Indicator Date hidden'!BW130)</f>
        <v>#REF!</v>
      </c>
      <c r="BW129" s="140" t="e">
        <f>IF('Indicator Date hidden'!BX130="x","x",BW$2-'Indicator Date hidden'!BX130)</f>
        <v>#REF!</v>
      </c>
      <c r="BX129" s="140" t="e">
        <f>IF('Indicator Date hidden'!BY130="x","x",BX$2-'Indicator Date hidden'!BY130)</f>
        <v>#REF!</v>
      </c>
      <c r="BY129" s="5" t="e">
        <f t="shared" si="15"/>
        <v>#REF!</v>
      </c>
      <c r="BZ129" s="141" t="e">
        <f t="shared" si="16"/>
        <v>#REF!</v>
      </c>
      <c r="CA129" s="5">
        <f t="shared" si="17"/>
        <v>0</v>
      </c>
      <c r="CB129" s="141" t="e">
        <f t="shared" si="18"/>
        <v>#REF!</v>
      </c>
      <c r="CC129" s="144" t="e">
        <f t="shared" si="19"/>
        <v>#REF!</v>
      </c>
    </row>
    <row r="130" spans="1:81" x14ac:dyDescent="0.3">
      <c r="A130" t="s">
        <v>235</v>
      </c>
      <c r="B130" s="140" t="e">
        <f>IF('Indicator Date hidden'!C131="x","x",B$2-'Indicator Date hidden'!C131)</f>
        <v>#REF!</v>
      </c>
      <c r="C130" s="140" t="e">
        <f>IF('Indicator Date hidden'!D131="x","x",C$2-'Indicator Date hidden'!D131)</f>
        <v>#REF!</v>
      </c>
      <c r="D130" s="140" t="e">
        <f>IF('Indicator Date hidden'!E131="x","x",D$2-'Indicator Date hidden'!E131)</f>
        <v>#REF!</v>
      </c>
      <c r="E130" s="140" t="e">
        <f>IF('Indicator Date hidden'!F131="x","x",E$2-'Indicator Date hidden'!F131)</f>
        <v>#REF!</v>
      </c>
      <c r="F130" s="140" t="e">
        <f>IF('Indicator Date hidden'!G131="x","x",F$2-'Indicator Date hidden'!G131)</f>
        <v>#REF!</v>
      </c>
      <c r="G130" s="140" t="e">
        <f>IF('Indicator Date hidden'!H131="x","x",G$2-'Indicator Date hidden'!H131)</f>
        <v>#REF!</v>
      </c>
      <c r="H130" s="140" t="e">
        <f>IF('Indicator Date hidden'!I131="x","x",H$2-'Indicator Date hidden'!I131)</f>
        <v>#REF!</v>
      </c>
      <c r="I130" s="140" t="e">
        <f>IF('Indicator Date hidden'!J131="x","x",I$2-'Indicator Date hidden'!J131)</f>
        <v>#REF!</v>
      </c>
      <c r="J130" s="140" t="e">
        <f>IF('Indicator Date hidden'!K131="x","x",J$2-'Indicator Date hidden'!K131)</f>
        <v>#REF!</v>
      </c>
      <c r="K130" s="140" t="e">
        <f>IF('Indicator Date hidden'!L131="x","x",K$2-'Indicator Date hidden'!L131)</f>
        <v>#REF!</v>
      </c>
      <c r="L130" s="140" t="e">
        <f>IF('Indicator Date hidden'!M131="x","x",L$2-'Indicator Date hidden'!M131)</f>
        <v>#REF!</v>
      </c>
      <c r="M130" s="140" t="e">
        <f>IF('Indicator Date hidden'!N131="x","x",M$2-'Indicator Date hidden'!N131)</f>
        <v>#REF!</v>
      </c>
      <c r="N130" s="140" t="e">
        <f>IF('Indicator Date hidden'!O131="x","x",N$2-'Indicator Date hidden'!O131)</f>
        <v>#REF!</v>
      </c>
      <c r="O130" s="140" t="e">
        <f>IF('Indicator Date hidden'!P131="x","x",O$2-'Indicator Date hidden'!P131)</f>
        <v>#REF!</v>
      </c>
      <c r="P130" s="140" t="e">
        <f>IF('Indicator Date hidden'!Q131="x","x",P$2-'Indicator Date hidden'!Q131)</f>
        <v>#REF!</v>
      </c>
      <c r="Q130" s="140" t="e">
        <f>IF('Indicator Date hidden'!R131="x","x",Q$2-'Indicator Date hidden'!R131)</f>
        <v>#REF!</v>
      </c>
      <c r="R130" s="140" t="e">
        <f>IF('Indicator Date hidden'!S131="x","x",R$2-'Indicator Date hidden'!S131)</f>
        <v>#REF!</v>
      </c>
      <c r="S130" s="140" t="e">
        <f>IF('Indicator Date hidden'!T131="x","x",S$2-'Indicator Date hidden'!T131)</f>
        <v>#REF!</v>
      </c>
      <c r="T130" s="140" t="e">
        <f>IF('Indicator Date hidden'!U131="x","x",T$2-'Indicator Date hidden'!U131)</f>
        <v>#REF!</v>
      </c>
      <c r="U130" s="140" t="e">
        <f>IF('Indicator Date hidden'!V131="x","x",U$2-'Indicator Date hidden'!V131)</f>
        <v>#REF!</v>
      </c>
      <c r="V130" s="140" t="e">
        <f>IF('Indicator Date hidden'!W131="x","x",V$2-'Indicator Date hidden'!W131)</f>
        <v>#REF!</v>
      </c>
      <c r="W130" s="140" t="e">
        <f>IF('Indicator Date hidden'!X131="x","x",W$2-'Indicator Date hidden'!X131)</f>
        <v>#REF!</v>
      </c>
      <c r="X130" s="140" t="e">
        <f>IF('Indicator Date hidden'!Y131="x","x",X$2-'Indicator Date hidden'!Y131)</f>
        <v>#REF!</v>
      </c>
      <c r="Y130" s="140" t="e">
        <f>IF('Indicator Date hidden'!Z131="x","x",Y$2-'Indicator Date hidden'!Z131)</f>
        <v>#REF!</v>
      </c>
      <c r="Z130" s="140" t="e">
        <f>IF('Indicator Date hidden'!AA131="x","x",Z$2-'Indicator Date hidden'!AA131)</f>
        <v>#REF!</v>
      </c>
      <c r="AA130" s="140" t="e">
        <f>IF('Indicator Date hidden'!AB131="x","x",AA$2-'Indicator Date hidden'!AB131)</f>
        <v>#REF!</v>
      </c>
      <c r="AB130" s="140" t="e">
        <f>IF('Indicator Date hidden'!AC131="x","x",AB$2-'Indicator Date hidden'!AC131)</f>
        <v>#REF!</v>
      </c>
      <c r="AC130" s="140" t="e">
        <f>IF('Indicator Date hidden'!AD131="x","x",AC$2-'Indicator Date hidden'!AD131)</f>
        <v>#REF!</v>
      </c>
      <c r="AD130" s="140" t="e">
        <f>IF('Indicator Date hidden'!AE131="x","x",AD$2-'Indicator Date hidden'!AE131)</f>
        <v>#REF!</v>
      </c>
      <c r="AE130" s="140" t="e">
        <f>IF('Indicator Date hidden'!AF131="x","x",AE$2-'Indicator Date hidden'!AF131)</f>
        <v>#REF!</v>
      </c>
      <c r="AF130" s="140" t="e">
        <f>IF('Indicator Date hidden'!AG131="x","x",AF$2-'Indicator Date hidden'!AG131)</f>
        <v>#REF!</v>
      </c>
      <c r="AG130" s="140" t="e">
        <f>IF('Indicator Date hidden'!AH131="x","x",AG$2-'Indicator Date hidden'!AH131)</f>
        <v>#REF!</v>
      </c>
      <c r="AH130" s="140" t="e">
        <f>IF('Indicator Date hidden'!AI131="x","x",AH$2-'Indicator Date hidden'!AI131)</f>
        <v>#REF!</v>
      </c>
      <c r="AI130" s="140" t="e">
        <f>IF('Indicator Date hidden'!AJ131="x","x",AI$2-'Indicator Date hidden'!AJ131)</f>
        <v>#REF!</v>
      </c>
      <c r="AJ130" s="140" t="e">
        <f>IF('Indicator Date hidden'!AK131="x","x",AJ$2-'Indicator Date hidden'!AK131)</f>
        <v>#REF!</v>
      </c>
      <c r="AK130" s="140" t="e">
        <f>IF('Indicator Date hidden'!AL131="x","x",AK$2-'Indicator Date hidden'!AL131)</f>
        <v>#REF!</v>
      </c>
      <c r="AL130" s="140" t="e">
        <f>IF('Indicator Date hidden'!AM131="x","x",AL$2-'Indicator Date hidden'!AM131)</f>
        <v>#REF!</v>
      </c>
      <c r="AM130" s="140" t="e">
        <f>IF('Indicator Date hidden'!AN131="x","x",AM$2-'Indicator Date hidden'!AN131)</f>
        <v>#REF!</v>
      </c>
      <c r="AN130" s="140" t="e">
        <f>IF('Indicator Date hidden'!AO131="x","x",AN$2-'Indicator Date hidden'!AO131)</f>
        <v>#REF!</v>
      </c>
      <c r="AO130" s="140" t="e">
        <f>IF('Indicator Date hidden'!AP131="x","x",AO$2-'Indicator Date hidden'!AP131)</f>
        <v>#REF!</v>
      </c>
      <c r="AP130" s="140" t="e">
        <f>IF('Indicator Date hidden'!AQ131="x","x",AP$2-'Indicator Date hidden'!AQ131)</f>
        <v>#REF!</v>
      </c>
      <c r="AQ130" s="140" t="e">
        <f>IF('Indicator Date hidden'!AR131="x","x",AQ$2-'Indicator Date hidden'!AR131)</f>
        <v>#REF!</v>
      </c>
      <c r="AR130" s="140" t="e">
        <f>IF('Indicator Date hidden'!AS131="x","x",AR$2-'Indicator Date hidden'!AS131)</f>
        <v>#REF!</v>
      </c>
      <c r="AS130" s="140" t="e">
        <f>IF('Indicator Date hidden'!AT131="x","x",AS$2-'Indicator Date hidden'!AT131)</f>
        <v>#REF!</v>
      </c>
      <c r="AT130" s="140" t="e">
        <f>IF('Indicator Date hidden'!AU131="x","x",AT$2-'Indicator Date hidden'!AU131)</f>
        <v>#REF!</v>
      </c>
      <c r="AU130" s="140" t="e">
        <f>IF('Indicator Date hidden'!AV131="x","x",AU$2-'Indicator Date hidden'!AV131)</f>
        <v>#REF!</v>
      </c>
      <c r="AV130" s="140" t="e">
        <f>IF('Indicator Date hidden'!AW131="x","x",AV$2-'Indicator Date hidden'!AW131)</f>
        <v>#REF!</v>
      </c>
      <c r="AW130" s="140" t="e">
        <f>IF('Indicator Date hidden'!AX131="x","x",AW$2-'Indicator Date hidden'!AX131)</f>
        <v>#REF!</v>
      </c>
      <c r="AX130" s="140" t="e">
        <f>IF('Indicator Date hidden'!AY131="x","x",AX$2-'Indicator Date hidden'!AY131)</f>
        <v>#REF!</v>
      </c>
      <c r="AY130" s="140" t="e">
        <f>IF('Indicator Date hidden'!AZ131="x","x",AY$2-'Indicator Date hidden'!AZ131)</f>
        <v>#REF!</v>
      </c>
      <c r="AZ130" s="140" t="e">
        <f>IF('Indicator Date hidden'!BA131="x","x",AZ$2-'Indicator Date hidden'!BA131)</f>
        <v>#REF!</v>
      </c>
      <c r="BA130" s="140" t="e">
        <f>IF('Indicator Date hidden'!BB131="x","x",BA$2-'Indicator Date hidden'!BB131)</f>
        <v>#REF!</v>
      </c>
      <c r="BB130" s="140" t="e">
        <f>IF('Indicator Date hidden'!BC131="x","x",BB$2-'Indicator Date hidden'!BC131)</f>
        <v>#REF!</v>
      </c>
      <c r="BC130" s="140" t="e">
        <f>IF('Indicator Date hidden'!BD131="x","x",BC$2-'Indicator Date hidden'!BD131)</f>
        <v>#REF!</v>
      </c>
      <c r="BD130" s="140" t="e">
        <f>IF('Indicator Date hidden'!BE131="x","x",BD$2-'Indicator Date hidden'!BE131)</f>
        <v>#REF!</v>
      </c>
      <c r="BE130" s="140" t="e">
        <f>IF('Indicator Date hidden'!BF131="x","x",BE$2-'Indicator Date hidden'!BF131)</f>
        <v>#REF!</v>
      </c>
      <c r="BF130" s="140" t="e">
        <f>IF('Indicator Date hidden'!BG131="x","x",BF$2-'Indicator Date hidden'!BG131)</f>
        <v>#REF!</v>
      </c>
      <c r="BG130" s="140" t="e">
        <f>IF('Indicator Date hidden'!BH131="x","x",BG$2-'Indicator Date hidden'!BH131)</f>
        <v>#REF!</v>
      </c>
      <c r="BH130" s="140" t="e">
        <f>IF('Indicator Date hidden'!BI131="x","x",BH$2-'Indicator Date hidden'!BI131)</f>
        <v>#REF!</v>
      </c>
      <c r="BI130" s="140" t="e">
        <f>IF('Indicator Date hidden'!BJ131="x","x",BI$2-'Indicator Date hidden'!BJ131)</f>
        <v>#REF!</v>
      </c>
      <c r="BJ130" s="140" t="e">
        <f>IF('Indicator Date hidden'!BK131="x","x",BJ$2-'Indicator Date hidden'!BK131)</f>
        <v>#REF!</v>
      </c>
      <c r="BK130" s="140" t="e">
        <f>IF('Indicator Date hidden'!BL131="x","x",BK$2-'Indicator Date hidden'!BL131)</f>
        <v>#REF!</v>
      </c>
      <c r="BL130" s="140" t="e">
        <f>IF('Indicator Date hidden'!BM131="x","x",BL$2-'Indicator Date hidden'!BM131)</f>
        <v>#REF!</v>
      </c>
      <c r="BM130" s="140" t="e">
        <f>IF('Indicator Date hidden'!BN131="x","x",BM$2-'Indicator Date hidden'!BN131)</f>
        <v>#REF!</v>
      </c>
      <c r="BN130" s="140" t="e">
        <f>IF('Indicator Date hidden'!BO131="x","x",BN$2-'Indicator Date hidden'!BO131)</f>
        <v>#REF!</v>
      </c>
      <c r="BO130" s="140" t="e">
        <f>IF('Indicator Date hidden'!BP131="x","x",BO$2-'Indicator Date hidden'!BP131)</f>
        <v>#REF!</v>
      </c>
      <c r="BP130" s="140" t="e">
        <f>IF('Indicator Date hidden'!BQ131="x","x",BP$2-'Indicator Date hidden'!BQ131)</f>
        <v>#REF!</v>
      </c>
      <c r="BQ130" s="140" t="e">
        <f>IF('Indicator Date hidden'!BR131="x","x",BQ$2-'Indicator Date hidden'!BR131)</f>
        <v>#REF!</v>
      </c>
      <c r="BR130" s="140" t="e">
        <f>IF('Indicator Date hidden'!BS131="x","x",BR$2-'Indicator Date hidden'!BS131)</f>
        <v>#REF!</v>
      </c>
      <c r="BS130" s="140" t="e">
        <f>IF('Indicator Date hidden'!BT131="x","x",BS$2-'Indicator Date hidden'!BT131)</f>
        <v>#REF!</v>
      </c>
      <c r="BT130" s="140" t="e">
        <f>IF('Indicator Date hidden'!BU131="x","x",BT$2-'Indicator Date hidden'!BU131)</f>
        <v>#REF!</v>
      </c>
      <c r="BU130" s="140" t="e">
        <f>IF('Indicator Date hidden'!BV131="x","x",BU$2-'Indicator Date hidden'!BV131)</f>
        <v>#REF!</v>
      </c>
      <c r="BV130" s="140" t="e">
        <f>IF('Indicator Date hidden'!BW131="x","x",BV$2-'Indicator Date hidden'!BW131)</f>
        <v>#REF!</v>
      </c>
      <c r="BW130" s="140" t="e">
        <f>IF('Indicator Date hidden'!BX131="x","x",BW$2-'Indicator Date hidden'!BX131)</f>
        <v>#REF!</v>
      </c>
      <c r="BX130" s="140" t="e">
        <f>IF('Indicator Date hidden'!BY131="x","x",BX$2-'Indicator Date hidden'!BY131)</f>
        <v>#REF!</v>
      </c>
      <c r="BY130" s="5" t="e">
        <f t="shared" si="15"/>
        <v>#REF!</v>
      </c>
      <c r="BZ130" s="141" t="e">
        <f t="shared" si="16"/>
        <v>#REF!</v>
      </c>
      <c r="CA130" s="5">
        <f t="shared" si="17"/>
        <v>0</v>
      </c>
      <c r="CB130" s="141" t="e">
        <f t="shared" si="18"/>
        <v>#REF!</v>
      </c>
      <c r="CC130" s="144" t="e">
        <f t="shared" si="19"/>
        <v>#REF!</v>
      </c>
    </row>
    <row r="131" spans="1:81" x14ac:dyDescent="0.3">
      <c r="A131" t="s">
        <v>238</v>
      </c>
      <c r="B131" s="140" t="e">
        <f>IF('Indicator Date hidden'!C132="x","x",B$2-'Indicator Date hidden'!C132)</f>
        <v>#REF!</v>
      </c>
      <c r="C131" s="140" t="e">
        <f>IF('Indicator Date hidden'!D132="x","x",C$2-'Indicator Date hidden'!D132)</f>
        <v>#REF!</v>
      </c>
      <c r="D131" s="140" t="e">
        <f>IF('Indicator Date hidden'!E132="x","x",D$2-'Indicator Date hidden'!E132)</f>
        <v>#REF!</v>
      </c>
      <c r="E131" s="140" t="e">
        <f>IF('Indicator Date hidden'!F132="x","x",E$2-'Indicator Date hidden'!F132)</f>
        <v>#REF!</v>
      </c>
      <c r="F131" s="140" t="e">
        <f>IF('Indicator Date hidden'!G132="x","x",F$2-'Indicator Date hidden'!G132)</f>
        <v>#REF!</v>
      </c>
      <c r="G131" s="140" t="e">
        <f>IF('Indicator Date hidden'!H132="x","x",G$2-'Indicator Date hidden'!H132)</f>
        <v>#REF!</v>
      </c>
      <c r="H131" s="140" t="e">
        <f>IF('Indicator Date hidden'!I132="x","x",H$2-'Indicator Date hidden'!I132)</f>
        <v>#REF!</v>
      </c>
      <c r="I131" s="140" t="e">
        <f>IF('Indicator Date hidden'!J132="x","x",I$2-'Indicator Date hidden'!J132)</f>
        <v>#REF!</v>
      </c>
      <c r="J131" s="140" t="e">
        <f>IF('Indicator Date hidden'!K132="x","x",J$2-'Indicator Date hidden'!K132)</f>
        <v>#REF!</v>
      </c>
      <c r="K131" s="140" t="e">
        <f>IF('Indicator Date hidden'!L132="x","x",K$2-'Indicator Date hidden'!L132)</f>
        <v>#REF!</v>
      </c>
      <c r="L131" s="140" t="e">
        <f>IF('Indicator Date hidden'!M132="x","x",L$2-'Indicator Date hidden'!M132)</f>
        <v>#REF!</v>
      </c>
      <c r="M131" s="140" t="e">
        <f>IF('Indicator Date hidden'!N132="x","x",M$2-'Indicator Date hidden'!N132)</f>
        <v>#REF!</v>
      </c>
      <c r="N131" s="140" t="e">
        <f>IF('Indicator Date hidden'!O132="x","x",N$2-'Indicator Date hidden'!O132)</f>
        <v>#REF!</v>
      </c>
      <c r="O131" s="140" t="e">
        <f>IF('Indicator Date hidden'!P132="x","x",O$2-'Indicator Date hidden'!P132)</f>
        <v>#REF!</v>
      </c>
      <c r="P131" s="140" t="e">
        <f>IF('Indicator Date hidden'!Q132="x","x",P$2-'Indicator Date hidden'!Q132)</f>
        <v>#REF!</v>
      </c>
      <c r="Q131" s="140" t="e">
        <f>IF('Indicator Date hidden'!R132="x","x",Q$2-'Indicator Date hidden'!R132)</f>
        <v>#REF!</v>
      </c>
      <c r="R131" s="140" t="e">
        <f>IF('Indicator Date hidden'!S132="x","x",R$2-'Indicator Date hidden'!S132)</f>
        <v>#REF!</v>
      </c>
      <c r="S131" s="140" t="e">
        <f>IF('Indicator Date hidden'!T132="x","x",S$2-'Indicator Date hidden'!T132)</f>
        <v>#REF!</v>
      </c>
      <c r="T131" s="140" t="e">
        <f>IF('Indicator Date hidden'!U132="x","x",T$2-'Indicator Date hidden'!U132)</f>
        <v>#REF!</v>
      </c>
      <c r="U131" s="140" t="e">
        <f>IF('Indicator Date hidden'!V132="x","x",U$2-'Indicator Date hidden'!V132)</f>
        <v>#REF!</v>
      </c>
      <c r="V131" s="140" t="e">
        <f>IF('Indicator Date hidden'!W132="x","x",V$2-'Indicator Date hidden'!W132)</f>
        <v>#REF!</v>
      </c>
      <c r="W131" s="140" t="e">
        <f>IF('Indicator Date hidden'!X132="x","x",W$2-'Indicator Date hidden'!X132)</f>
        <v>#REF!</v>
      </c>
      <c r="X131" s="140" t="e">
        <f>IF('Indicator Date hidden'!Y132="x","x",X$2-'Indicator Date hidden'!Y132)</f>
        <v>#REF!</v>
      </c>
      <c r="Y131" s="140" t="e">
        <f>IF('Indicator Date hidden'!Z132="x","x",Y$2-'Indicator Date hidden'!Z132)</f>
        <v>#REF!</v>
      </c>
      <c r="Z131" s="140" t="e">
        <f>IF('Indicator Date hidden'!AA132="x","x",Z$2-'Indicator Date hidden'!AA132)</f>
        <v>#REF!</v>
      </c>
      <c r="AA131" s="140" t="e">
        <f>IF('Indicator Date hidden'!AB132="x","x",AA$2-'Indicator Date hidden'!AB132)</f>
        <v>#REF!</v>
      </c>
      <c r="AB131" s="140" t="e">
        <f>IF('Indicator Date hidden'!AC132="x","x",AB$2-'Indicator Date hidden'!AC132)</f>
        <v>#REF!</v>
      </c>
      <c r="AC131" s="140" t="e">
        <f>IF('Indicator Date hidden'!AD132="x","x",AC$2-'Indicator Date hidden'!AD132)</f>
        <v>#REF!</v>
      </c>
      <c r="AD131" s="140" t="e">
        <f>IF('Indicator Date hidden'!AE132="x","x",AD$2-'Indicator Date hidden'!AE132)</f>
        <v>#REF!</v>
      </c>
      <c r="AE131" s="140" t="e">
        <f>IF('Indicator Date hidden'!AF132="x","x",AE$2-'Indicator Date hidden'!AF132)</f>
        <v>#REF!</v>
      </c>
      <c r="AF131" s="140" t="e">
        <f>IF('Indicator Date hidden'!AG132="x","x",AF$2-'Indicator Date hidden'!AG132)</f>
        <v>#REF!</v>
      </c>
      <c r="AG131" s="140" t="e">
        <f>IF('Indicator Date hidden'!AH132="x","x",AG$2-'Indicator Date hidden'!AH132)</f>
        <v>#REF!</v>
      </c>
      <c r="AH131" s="140" t="e">
        <f>IF('Indicator Date hidden'!AI132="x","x",AH$2-'Indicator Date hidden'!AI132)</f>
        <v>#REF!</v>
      </c>
      <c r="AI131" s="140" t="e">
        <f>IF('Indicator Date hidden'!AJ132="x","x",AI$2-'Indicator Date hidden'!AJ132)</f>
        <v>#REF!</v>
      </c>
      <c r="AJ131" s="140" t="e">
        <f>IF('Indicator Date hidden'!AK132="x","x",AJ$2-'Indicator Date hidden'!AK132)</f>
        <v>#REF!</v>
      </c>
      <c r="AK131" s="140" t="e">
        <f>IF('Indicator Date hidden'!AL132="x","x",AK$2-'Indicator Date hidden'!AL132)</f>
        <v>#REF!</v>
      </c>
      <c r="AL131" s="140" t="e">
        <f>IF('Indicator Date hidden'!AM132="x","x",AL$2-'Indicator Date hidden'!AM132)</f>
        <v>#REF!</v>
      </c>
      <c r="AM131" s="140" t="e">
        <f>IF('Indicator Date hidden'!AN132="x","x",AM$2-'Indicator Date hidden'!AN132)</f>
        <v>#REF!</v>
      </c>
      <c r="AN131" s="140" t="e">
        <f>IF('Indicator Date hidden'!AO132="x","x",AN$2-'Indicator Date hidden'!AO132)</f>
        <v>#REF!</v>
      </c>
      <c r="AO131" s="140" t="e">
        <f>IF('Indicator Date hidden'!AP132="x","x",AO$2-'Indicator Date hidden'!AP132)</f>
        <v>#REF!</v>
      </c>
      <c r="AP131" s="140" t="e">
        <f>IF('Indicator Date hidden'!AQ132="x","x",AP$2-'Indicator Date hidden'!AQ132)</f>
        <v>#REF!</v>
      </c>
      <c r="AQ131" s="140" t="e">
        <f>IF('Indicator Date hidden'!AR132="x","x",AQ$2-'Indicator Date hidden'!AR132)</f>
        <v>#REF!</v>
      </c>
      <c r="AR131" s="140" t="e">
        <f>IF('Indicator Date hidden'!AS132="x","x",AR$2-'Indicator Date hidden'!AS132)</f>
        <v>#REF!</v>
      </c>
      <c r="AS131" s="140" t="e">
        <f>IF('Indicator Date hidden'!AT132="x","x",AS$2-'Indicator Date hidden'!AT132)</f>
        <v>#REF!</v>
      </c>
      <c r="AT131" s="140" t="e">
        <f>IF('Indicator Date hidden'!AU132="x","x",AT$2-'Indicator Date hidden'!AU132)</f>
        <v>#REF!</v>
      </c>
      <c r="AU131" s="140" t="e">
        <f>IF('Indicator Date hidden'!AV132="x","x",AU$2-'Indicator Date hidden'!AV132)</f>
        <v>#REF!</v>
      </c>
      <c r="AV131" s="140" t="e">
        <f>IF('Indicator Date hidden'!AW132="x","x",AV$2-'Indicator Date hidden'!AW132)</f>
        <v>#REF!</v>
      </c>
      <c r="AW131" s="140" t="e">
        <f>IF('Indicator Date hidden'!AX132="x","x",AW$2-'Indicator Date hidden'!AX132)</f>
        <v>#REF!</v>
      </c>
      <c r="AX131" s="140" t="e">
        <f>IF('Indicator Date hidden'!AY132="x","x",AX$2-'Indicator Date hidden'!AY132)</f>
        <v>#REF!</v>
      </c>
      <c r="AY131" s="140" t="e">
        <f>IF('Indicator Date hidden'!AZ132="x","x",AY$2-'Indicator Date hidden'!AZ132)</f>
        <v>#REF!</v>
      </c>
      <c r="AZ131" s="140" t="e">
        <f>IF('Indicator Date hidden'!BA132="x","x",AZ$2-'Indicator Date hidden'!BA132)</f>
        <v>#REF!</v>
      </c>
      <c r="BA131" s="140" t="e">
        <f>IF('Indicator Date hidden'!BB132="x","x",BA$2-'Indicator Date hidden'!BB132)</f>
        <v>#REF!</v>
      </c>
      <c r="BB131" s="140" t="e">
        <f>IF('Indicator Date hidden'!BC132="x","x",BB$2-'Indicator Date hidden'!BC132)</f>
        <v>#REF!</v>
      </c>
      <c r="BC131" s="140" t="e">
        <f>IF('Indicator Date hidden'!BD132="x","x",BC$2-'Indicator Date hidden'!BD132)</f>
        <v>#REF!</v>
      </c>
      <c r="BD131" s="140" t="e">
        <f>IF('Indicator Date hidden'!BE132="x","x",BD$2-'Indicator Date hidden'!BE132)</f>
        <v>#REF!</v>
      </c>
      <c r="BE131" s="140" t="e">
        <f>IF('Indicator Date hidden'!BF132="x","x",BE$2-'Indicator Date hidden'!BF132)</f>
        <v>#REF!</v>
      </c>
      <c r="BF131" s="140" t="e">
        <f>IF('Indicator Date hidden'!BG132="x","x",BF$2-'Indicator Date hidden'!BG132)</f>
        <v>#REF!</v>
      </c>
      <c r="BG131" s="140" t="e">
        <f>IF('Indicator Date hidden'!BH132="x","x",BG$2-'Indicator Date hidden'!BH132)</f>
        <v>#REF!</v>
      </c>
      <c r="BH131" s="140" t="e">
        <f>IF('Indicator Date hidden'!BI132="x","x",BH$2-'Indicator Date hidden'!BI132)</f>
        <v>#REF!</v>
      </c>
      <c r="BI131" s="140" t="e">
        <f>IF('Indicator Date hidden'!BJ132="x","x",BI$2-'Indicator Date hidden'!BJ132)</f>
        <v>#REF!</v>
      </c>
      <c r="BJ131" s="140" t="e">
        <f>IF('Indicator Date hidden'!BK132="x","x",BJ$2-'Indicator Date hidden'!BK132)</f>
        <v>#REF!</v>
      </c>
      <c r="BK131" s="140" t="e">
        <f>IF('Indicator Date hidden'!BL132="x","x",BK$2-'Indicator Date hidden'!BL132)</f>
        <v>#REF!</v>
      </c>
      <c r="BL131" s="140" t="e">
        <f>IF('Indicator Date hidden'!BM132="x","x",BL$2-'Indicator Date hidden'!BM132)</f>
        <v>#REF!</v>
      </c>
      <c r="BM131" s="140" t="e">
        <f>IF('Indicator Date hidden'!BN132="x","x",BM$2-'Indicator Date hidden'!BN132)</f>
        <v>#REF!</v>
      </c>
      <c r="BN131" s="140" t="e">
        <f>IF('Indicator Date hidden'!BO132="x","x",BN$2-'Indicator Date hidden'!BO132)</f>
        <v>#REF!</v>
      </c>
      <c r="BO131" s="140" t="e">
        <f>IF('Indicator Date hidden'!BP132="x","x",BO$2-'Indicator Date hidden'!BP132)</f>
        <v>#REF!</v>
      </c>
      <c r="BP131" s="140" t="e">
        <f>IF('Indicator Date hidden'!BQ132="x","x",BP$2-'Indicator Date hidden'!BQ132)</f>
        <v>#REF!</v>
      </c>
      <c r="BQ131" s="140" t="e">
        <f>IF('Indicator Date hidden'!BR132="x","x",BQ$2-'Indicator Date hidden'!BR132)</f>
        <v>#REF!</v>
      </c>
      <c r="BR131" s="140" t="e">
        <f>IF('Indicator Date hidden'!BS132="x","x",BR$2-'Indicator Date hidden'!BS132)</f>
        <v>#REF!</v>
      </c>
      <c r="BS131" s="140" t="e">
        <f>IF('Indicator Date hidden'!BT132="x","x",BS$2-'Indicator Date hidden'!BT132)</f>
        <v>#REF!</v>
      </c>
      <c r="BT131" s="140" t="e">
        <f>IF('Indicator Date hidden'!BU132="x","x",BT$2-'Indicator Date hidden'!BU132)</f>
        <v>#REF!</v>
      </c>
      <c r="BU131" s="140" t="e">
        <f>IF('Indicator Date hidden'!BV132="x","x",BU$2-'Indicator Date hidden'!BV132)</f>
        <v>#REF!</v>
      </c>
      <c r="BV131" s="140" t="e">
        <f>IF('Indicator Date hidden'!BW132="x","x",BV$2-'Indicator Date hidden'!BW132)</f>
        <v>#REF!</v>
      </c>
      <c r="BW131" s="140" t="e">
        <f>IF('Indicator Date hidden'!BX132="x","x",BW$2-'Indicator Date hidden'!BX132)</f>
        <v>#REF!</v>
      </c>
      <c r="BX131" s="140" t="e">
        <f>IF('Indicator Date hidden'!BY132="x","x",BX$2-'Indicator Date hidden'!BY132)</f>
        <v>#REF!</v>
      </c>
      <c r="BY131" s="5" t="e">
        <f t="shared" ref="BY131:BY162" si="20">SUM(B131:BX131)</f>
        <v>#REF!</v>
      </c>
      <c r="BZ131" s="141" t="e">
        <f t="shared" ref="BZ131:BZ162" si="21">BY131/COUNT(B131:BX131)</f>
        <v>#REF!</v>
      </c>
      <c r="CA131" s="5">
        <f t="shared" ref="CA131:CA162" si="22">COUNTIF(B131:BX131,"&gt;0")</f>
        <v>0</v>
      </c>
      <c r="CB131" s="141" t="e">
        <f t="shared" ref="CB131:CB162" si="23">_xlfn.STDEV.P(B131:BX131)</f>
        <v>#REF!</v>
      </c>
      <c r="CC131" s="144" t="e">
        <f t="shared" ref="CC131:CC162" si="24">MEDIAN(B131:BX131)</f>
        <v>#REF!</v>
      </c>
    </row>
    <row r="132" spans="1:81" x14ac:dyDescent="0.3">
      <c r="A132" t="s">
        <v>240</v>
      </c>
      <c r="B132" s="140" t="e">
        <f>IF('Indicator Date hidden'!C133="x","x",B$2-'Indicator Date hidden'!C133)</f>
        <v>#REF!</v>
      </c>
      <c r="C132" s="140" t="e">
        <f>IF('Indicator Date hidden'!D133="x","x",C$2-'Indicator Date hidden'!D133)</f>
        <v>#REF!</v>
      </c>
      <c r="D132" s="140" t="e">
        <f>IF('Indicator Date hidden'!E133="x","x",D$2-'Indicator Date hidden'!E133)</f>
        <v>#REF!</v>
      </c>
      <c r="E132" s="140" t="e">
        <f>IF('Indicator Date hidden'!F133="x","x",E$2-'Indicator Date hidden'!F133)</f>
        <v>#REF!</v>
      </c>
      <c r="F132" s="140" t="e">
        <f>IF('Indicator Date hidden'!G133="x","x",F$2-'Indicator Date hidden'!G133)</f>
        <v>#REF!</v>
      </c>
      <c r="G132" s="140" t="e">
        <f>IF('Indicator Date hidden'!H133="x","x",G$2-'Indicator Date hidden'!H133)</f>
        <v>#REF!</v>
      </c>
      <c r="H132" s="140" t="e">
        <f>IF('Indicator Date hidden'!I133="x","x",H$2-'Indicator Date hidden'!I133)</f>
        <v>#REF!</v>
      </c>
      <c r="I132" s="140" t="e">
        <f>IF('Indicator Date hidden'!J133="x","x",I$2-'Indicator Date hidden'!J133)</f>
        <v>#REF!</v>
      </c>
      <c r="J132" s="140" t="e">
        <f>IF('Indicator Date hidden'!K133="x","x",J$2-'Indicator Date hidden'!K133)</f>
        <v>#REF!</v>
      </c>
      <c r="K132" s="140" t="e">
        <f>IF('Indicator Date hidden'!L133="x","x",K$2-'Indicator Date hidden'!L133)</f>
        <v>#REF!</v>
      </c>
      <c r="L132" s="140" t="e">
        <f>IF('Indicator Date hidden'!M133="x","x",L$2-'Indicator Date hidden'!M133)</f>
        <v>#REF!</v>
      </c>
      <c r="M132" s="140" t="e">
        <f>IF('Indicator Date hidden'!N133="x","x",M$2-'Indicator Date hidden'!N133)</f>
        <v>#REF!</v>
      </c>
      <c r="N132" s="140" t="e">
        <f>IF('Indicator Date hidden'!O133="x","x",N$2-'Indicator Date hidden'!O133)</f>
        <v>#REF!</v>
      </c>
      <c r="O132" s="140" t="e">
        <f>IF('Indicator Date hidden'!P133="x","x",O$2-'Indicator Date hidden'!P133)</f>
        <v>#REF!</v>
      </c>
      <c r="P132" s="140" t="e">
        <f>IF('Indicator Date hidden'!Q133="x","x",P$2-'Indicator Date hidden'!Q133)</f>
        <v>#REF!</v>
      </c>
      <c r="Q132" s="140" t="e">
        <f>IF('Indicator Date hidden'!R133="x","x",Q$2-'Indicator Date hidden'!R133)</f>
        <v>#REF!</v>
      </c>
      <c r="R132" s="140" t="e">
        <f>IF('Indicator Date hidden'!S133="x","x",R$2-'Indicator Date hidden'!S133)</f>
        <v>#REF!</v>
      </c>
      <c r="S132" s="140" t="e">
        <f>IF('Indicator Date hidden'!T133="x","x",S$2-'Indicator Date hidden'!T133)</f>
        <v>#REF!</v>
      </c>
      <c r="T132" s="140" t="e">
        <f>IF('Indicator Date hidden'!U133="x","x",T$2-'Indicator Date hidden'!U133)</f>
        <v>#REF!</v>
      </c>
      <c r="U132" s="140" t="e">
        <f>IF('Indicator Date hidden'!V133="x","x",U$2-'Indicator Date hidden'!V133)</f>
        <v>#REF!</v>
      </c>
      <c r="V132" s="140" t="e">
        <f>IF('Indicator Date hidden'!W133="x","x",V$2-'Indicator Date hidden'!W133)</f>
        <v>#REF!</v>
      </c>
      <c r="W132" s="140" t="e">
        <f>IF('Indicator Date hidden'!X133="x","x",W$2-'Indicator Date hidden'!X133)</f>
        <v>#REF!</v>
      </c>
      <c r="X132" s="140" t="e">
        <f>IF('Indicator Date hidden'!Y133="x","x",X$2-'Indicator Date hidden'!Y133)</f>
        <v>#REF!</v>
      </c>
      <c r="Y132" s="140" t="e">
        <f>IF('Indicator Date hidden'!Z133="x","x",Y$2-'Indicator Date hidden'!Z133)</f>
        <v>#REF!</v>
      </c>
      <c r="Z132" s="140" t="e">
        <f>IF('Indicator Date hidden'!AA133="x","x",Z$2-'Indicator Date hidden'!AA133)</f>
        <v>#REF!</v>
      </c>
      <c r="AA132" s="140" t="e">
        <f>IF('Indicator Date hidden'!AB133="x","x",AA$2-'Indicator Date hidden'!AB133)</f>
        <v>#REF!</v>
      </c>
      <c r="AB132" s="140" t="e">
        <f>IF('Indicator Date hidden'!AC133="x","x",AB$2-'Indicator Date hidden'!AC133)</f>
        <v>#REF!</v>
      </c>
      <c r="AC132" s="140" t="e">
        <f>IF('Indicator Date hidden'!AD133="x","x",AC$2-'Indicator Date hidden'!AD133)</f>
        <v>#REF!</v>
      </c>
      <c r="AD132" s="140" t="e">
        <f>IF('Indicator Date hidden'!AE133="x","x",AD$2-'Indicator Date hidden'!AE133)</f>
        <v>#REF!</v>
      </c>
      <c r="AE132" s="140" t="e">
        <f>IF('Indicator Date hidden'!AF133="x","x",AE$2-'Indicator Date hidden'!AF133)</f>
        <v>#REF!</v>
      </c>
      <c r="AF132" s="140" t="e">
        <f>IF('Indicator Date hidden'!AG133="x","x",AF$2-'Indicator Date hidden'!AG133)</f>
        <v>#REF!</v>
      </c>
      <c r="AG132" s="140" t="e">
        <f>IF('Indicator Date hidden'!AH133="x","x",AG$2-'Indicator Date hidden'!AH133)</f>
        <v>#REF!</v>
      </c>
      <c r="AH132" s="140" t="e">
        <f>IF('Indicator Date hidden'!AI133="x","x",AH$2-'Indicator Date hidden'!AI133)</f>
        <v>#REF!</v>
      </c>
      <c r="AI132" s="140" t="e">
        <f>IF('Indicator Date hidden'!AJ133="x","x",AI$2-'Indicator Date hidden'!AJ133)</f>
        <v>#REF!</v>
      </c>
      <c r="AJ132" s="140" t="e">
        <f>IF('Indicator Date hidden'!AK133="x","x",AJ$2-'Indicator Date hidden'!AK133)</f>
        <v>#REF!</v>
      </c>
      <c r="AK132" s="140" t="e">
        <f>IF('Indicator Date hidden'!AL133="x","x",AK$2-'Indicator Date hidden'!AL133)</f>
        <v>#REF!</v>
      </c>
      <c r="AL132" s="140" t="e">
        <f>IF('Indicator Date hidden'!AM133="x","x",AL$2-'Indicator Date hidden'!AM133)</f>
        <v>#REF!</v>
      </c>
      <c r="AM132" s="140" t="e">
        <f>IF('Indicator Date hidden'!AN133="x","x",AM$2-'Indicator Date hidden'!AN133)</f>
        <v>#REF!</v>
      </c>
      <c r="AN132" s="140" t="e">
        <f>IF('Indicator Date hidden'!AO133="x","x",AN$2-'Indicator Date hidden'!AO133)</f>
        <v>#REF!</v>
      </c>
      <c r="AO132" s="140" t="e">
        <f>IF('Indicator Date hidden'!AP133="x","x",AO$2-'Indicator Date hidden'!AP133)</f>
        <v>#REF!</v>
      </c>
      <c r="AP132" s="140" t="e">
        <f>IF('Indicator Date hidden'!AQ133="x","x",AP$2-'Indicator Date hidden'!AQ133)</f>
        <v>#REF!</v>
      </c>
      <c r="AQ132" s="140" t="e">
        <f>IF('Indicator Date hidden'!AR133="x","x",AQ$2-'Indicator Date hidden'!AR133)</f>
        <v>#REF!</v>
      </c>
      <c r="AR132" s="140" t="e">
        <f>IF('Indicator Date hidden'!AS133="x","x",AR$2-'Indicator Date hidden'!AS133)</f>
        <v>#REF!</v>
      </c>
      <c r="AS132" s="140" t="e">
        <f>IF('Indicator Date hidden'!AT133="x","x",AS$2-'Indicator Date hidden'!AT133)</f>
        <v>#REF!</v>
      </c>
      <c r="AT132" s="140" t="e">
        <f>IF('Indicator Date hidden'!AU133="x","x",AT$2-'Indicator Date hidden'!AU133)</f>
        <v>#REF!</v>
      </c>
      <c r="AU132" s="140" t="e">
        <f>IF('Indicator Date hidden'!AV133="x","x",AU$2-'Indicator Date hidden'!AV133)</f>
        <v>#REF!</v>
      </c>
      <c r="AV132" s="140" t="e">
        <f>IF('Indicator Date hidden'!AW133="x","x",AV$2-'Indicator Date hidden'!AW133)</f>
        <v>#REF!</v>
      </c>
      <c r="AW132" s="140" t="e">
        <f>IF('Indicator Date hidden'!AX133="x","x",AW$2-'Indicator Date hidden'!AX133)</f>
        <v>#REF!</v>
      </c>
      <c r="AX132" s="140" t="e">
        <f>IF('Indicator Date hidden'!AY133="x","x",AX$2-'Indicator Date hidden'!AY133)</f>
        <v>#REF!</v>
      </c>
      <c r="AY132" s="140" t="e">
        <f>IF('Indicator Date hidden'!AZ133="x","x",AY$2-'Indicator Date hidden'!AZ133)</f>
        <v>#REF!</v>
      </c>
      <c r="AZ132" s="140" t="e">
        <f>IF('Indicator Date hidden'!BA133="x","x",AZ$2-'Indicator Date hidden'!BA133)</f>
        <v>#REF!</v>
      </c>
      <c r="BA132" s="140" t="e">
        <f>IF('Indicator Date hidden'!BB133="x","x",BA$2-'Indicator Date hidden'!BB133)</f>
        <v>#REF!</v>
      </c>
      <c r="BB132" s="140" t="e">
        <f>IF('Indicator Date hidden'!BC133="x","x",BB$2-'Indicator Date hidden'!BC133)</f>
        <v>#REF!</v>
      </c>
      <c r="BC132" s="140" t="e">
        <f>IF('Indicator Date hidden'!BD133="x","x",BC$2-'Indicator Date hidden'!BD133)</f>
        <v>#REF!</v>
      </c>
      <c r="BD132" s="140" t="e">
        <f>IF('Indicator Date hidden'!BE133="x","x",BD$2-'Indicator Date hidden'!BE133)</f>
        <v>#REF!</v>
      </c>
      <c r="BE132" s="140" t="e">
        <f>IF('Indicator Date hidden'!BF133="x","x",BE$2-'Indicator Date hidden'!BF133)</f>
        <v>#REF!</v>
      </c>
      <c r="BF132" s="140" t="e">
        <f>IF('Indicator Date hidden'!BG133="x","x",BF$2-'Indicator Date hidden'!BG133)</f>
        <v>#REF!</v>
      </c>
      <c r="BG132" s="140" t="e">
        <f>IF('Indicator Date hidden'!BH133="x","x",BG$2-'Indicator Date hidden'!BH133)</f>
        <v>#REF!</v>
      </c>
      <c r="BH132" s="140" t="e">
        <f>IF('Indicator Date hidden'!BI133="x","x",BH$2-'Indicator Date hidden'!BI133)</f>
        <v>#REF!</v>
      </c>
      <c r="BI132" s="140" t="e">
        <f>IF('Indicator Date hidden'!BJ133="x","x",BI$2-'Indicator Date hidden'!BJ133)</f>
        <v>#REF!</v>
      </c>
      <c r="BJ132" s="140" t="e">
        <f>IF('Indicator Date hidden'!BK133="x","x",BJ$2-'Indicator Date hidden'!BK133)</f>
        <v>#REF!</v>
      </c>
      <c r="BK132" s="140" t="e">
        <f>IF('Indicator Date hidden'!BL133="x","x",BK$2-'Indicator Date hidden'!BL133)</f>
        <v>#REF!</v>
      </c>
      <c r="BL132" s="140" t="e">
        <f>IF('Indicator Date hidden'!BM133="x","x",BL$2-'Indicator Date hidden'!BM133)</f>
        <v>#REF!</v>
      </c>
      <c r="BM132" s="140" t="e">
        <f>IF('Indicator Date hidden'!BN133="x","x",BM$2-'Indicator Date hidden'!BN133)</f>
        <v>#REF!</v>
      </c>
      <c r="BN132" s="140" t="e">
        <f>IF('Indicator Date hidden'!BO133="x","x",BN$2-'Indicator Date hidden'!BO133)</f>
        <v>#REF!</v>
      </c>
      <c r="BO132" s="140" t="e">
        <f>IF('Indicator Date hidden'!BP133="x","x",BO$2-'Indicator Date hidden'!BP133)</f>
        <v>#REF!</v>
      </c>
      <c r="BP132" s="140" t="e">
        <f>IF('Indicator Date hidden'!BQ133="x","x",BP$2-'Indicator Date hidden'!BQ133)</f>
        <v>#REF!</v>
      </c>
      <c r="BQ132" s="140" t="e">
        <f>IF('Indicator Date hidden'!BR133="x","x",BQ$2-'Indicator Date hidden'!BR133)</f>
        <v>#REF!</v>
      </c>
      <c r="BR132" s="140" t="e">
        <f>IF('Indicator Date hidden'!BS133="x","x",BR$2-'Indicator Date hidden'!BS133)</f>
        <v>#REF!</v>
      </c>
      <c r="BS132" s="140" t="e">
        <f>IF('Indicator Date hidden'!BT133="x","x",BS$2-'Indicator Date hidden'!BT133)</f>
        <v>#REF!</v>
      </c>
      <c r="BT132" s="140" t="e">
        <f>IF('Indicator Date hidden'!BU133="x","x",BT$2-'Indicator Date hidden'!BU133)</f>
        <v>#REF!</v>
      </c>
      <c r="BU132" s="140" t="e">
        <f>IF('Indicator Date hidden'!BV133="x","x",BU$2-'Indicator Date hidden'!BV133)</f>
        <v>#REF!</v>
      </c>
      <c r="BV132" s="140" t="e">
        <f>IF('Indicator Date hidden'!BW133="x","x",BV$2-'Indicator Date hidden'!BW133)</f>
        <v>#REF!</v>
      </c>
      <c r="BW132" s="140" t="e">
        <f>IF('Indicator Date hidden'!BX133="x","x",BW$2-'Indicator Date hidden'!BX133)</f>
        <v>#REF!</v>
      </c>
      <c r="BX132" s="140" t="e">
        <f>IF('Indicator Date hidden'!BY133="x","x",BX$2-'Indicator Date hidden'!BY133)</f>
        <v>#REF!</v>
      </c>
      <c r="BY132" s="5" t="e">
        <f t="shared" si="20"/>
        <v>#REF!</v>
      </c>
      <c r="BZ132" s="141" t="e">
        <f t="shared" si="21"/>
        <v>#REF!</v>
      </c>
      <c r="CA132" s="5">
        <f t="shared" si="22"/>
        <v>0</v>
      </c>
      <c r="CB132" s="141" t="e">
        <f t="shared" si="23"/>
        <v>#REF!</v>
      </c>
      <c r="CC132" s="144" t="e">
        <f t="shared" si="24"/>
        <v>#REF!</v>
      </c>
    </row>
    <row r="133" spans="1:81" x14ac:dyDescent="0.3">
      <c r="A133" t="s">
        <v>242</v>
      </c>
      <c r="B133" s="140" t="e">
        <f>IF('Indicator Date hidden'!C134="x","x",B$2-'Indicator Date hidden'!C134)</f>
        <v>#REF!</v>
      </c>
      <c r="C133" s="140" t="e">
        <f>IF('Indicator Date hidden'!D134="x","x",C$2-'Indicator Date hidden'!D134)</f>
        <v>#REF!</v>
      </c>
      <c r="D133" s="140" t="e">
        <f>IF('Indicator Date hidden'!E134="x","x",D$2-'Indicator Date hidden'!E134)</f>
        <v>#REF!</v>
      </c>
      <c r="E133" s="140" t="e">
        <f>IF('Indicator Date hidden'!F134="x","x",E$2-'Indicator Date hidden'!F134)</f>
        <v>#REF!</v>
      </c>
      <c r="F133" s="140" t="e">
        <f>IF('Indicator Date hidden'!G134="x","x",F$2-'Indicator Date hidden'!G134)</f>
        <v>#REF!</v>
      </c>
      <c r="G133" s="140" t="e">
        <f>IF('Indicator Date hidden'!H134="x","x",G$2-'Indicator Date hidden'!H134)</f>
        <v>#REF!</v>
      </c>
      <c r="H133" s="140" t="e">
        <f>IF('Indicator Date hidden'!I134="x","x",H$2-'Indicator Date hidden'!I134)</f>
        <v>#REF!</v>
      </c>
      <c r="I133" s="140" t="e">
        <f>IF('Indicator Date hidden'!J134="x","x",I$2-'Indicator Date hidden'!J134)</f>
        <v>#REF!</v>
      </c>
      <c r="J133" s="140" t="e">
        <f>IF('Indicator Date hidden'!K134="x","x",J$2-'Indicator Date hidden'!K134)</f>
        <v>#REF!</v>
      </c>
      <c r="K133" s="140" t="e">
        <f>IF('Indicator Date hidden'!L134="x","x",K$2-'Indicator Date hidden'!L134)</f>
        <v>#REF!</v>
      </c>
      <c r="L133" s="140" t="e">
        <f>IF('Indicator Date hidden'!M134="x","x",L$2-'Indicator Date hidden'!M134)</f>
        <v>#REF!</v>
      </c>
      <c r="M133" s="140" t="e">
        <f>IF('Indicator Date hidden'!N134="x","x",M$2-'Indicator Date hidden'!N134)</f>
        <v>#REF!</v>
      </c>
      <c r="N133" s="140" t="e">
        <f>IF('Indicator Date hidden'!O134="x","x",N$2-'Indicator Date hidden'!O134)</f>
        <v>#REF!</v>
      </c>
      <c r="O133" s="140" t="e">
        <f>IF('Indicator Date hidden'!P134="x","x",O$2-'Indicator Date hidden'!P134)</f>
        <v>#REF!</v>
      </c>
      <c r="P133" s="140" t="e">
        <f>IF('Indicator Date hidden'!Q134="x","x",P$2-'Indicator Date hidden'!Q134)</f>
        <v>#REF!</v>
      </c>
      <c r="Q133" s="140" t="e">
        <f>IF('Indicator Date hidden'!R134="x","x",Q$2-'Indicator Date hidden'!R134)</f>
        <v>#REF!</v>
      </c>
      <c r="R133" s="140" t="e">
        <f>IF('Indicator Date hidden'!S134="x","x",R$2-'Indicator Date hidden'!S134)</f>
        <v>#REF!</v>
      </c>
      <c r="S133" s="140" t="e">
        <f>IF('Indicator Date hidden'!T134="x","x",S$2-'Indicator Date hidden'!T134)</f>
        <v>#REF!</v>
      </c>
      <c r="T133" s="140" t="e">
        <f>IF('Indicator Date hidden'!U134="x","x",T$2-'Indicator Date hidden'!U134)</f>
        <v>#REF!</v>
      </c>
      <c r="U133" s="140" t="e">
        <f>IF('Indicator Date hidden'!V134="x","x",U$2-'Indicator Date hidden'!V134)</f>
        <v>#REF!</v>
      </c>
      <c r="V133" s="140" t="e">
        <f>IF('Indicator Date hidden'!W134="x","x",V$2-'Indicator Date hidden'!W134)</f>
        <v>#REF!</v>
      </c>
      <c r="W133" s="140" t="e">
        <f>IF('Indicator Date hidden'!X134="x","x",W$2-'Indicator Date hidden'!X134)</f>
        <v>#REF!</v>
      </c>
      <c r="X133" s="140" t="e">
        <f>IF('Indicator Date hidden'!Y134="x","x",X$2-'Indicator Date hidden'!Y134)</f>
        <v>#REF!</v>
      </c>
      <c r="Y133" s="140" t="e">
        <f>IF('Indicator Date hidden'!Z134="x","x",Y$2-'Indicator Date hidden'!Z134)</f>
        <v>#REF!</v>
      </c>
      <c r="Z133" s="140" t="e">
        <f>IF('Indicator Date hidden'!AA134="x","x",Z$2-'Indicator Date hidden'!AA134)</f>
        <v>#REF!</v>
      </c>
      <c r="AA133" s="140" t="e">
        <f>IF('Indicator Date hidden'!AB134="x","x",AA$2-'Indicator Date hidden'!AB134)</f>
        <v>#REF!</v>
      </c>
      <c r="AB133" s="140" t="e">
        <f>IF('Indicator Date hidden'!AC134="x","x",AB$2-'Indicator Date hidden'!AC134)</f>
        <v>#REF!</v>
      </c>
      <c r="AC133" s="140" t="e">
        <f>IF('Indicator Date hidden'!AD134="x","x",AC$2-'Indicator Date hidden'!AD134)</f>
        <v>#REF!</v>
      </c>
      <c r="AD133" s="140" t="e">
        <f>IF('Indicator Date hidden'!AE134="x","x",AD$2-'Indicator Date hidden'!AE134)</f>
        <v>#REF!</v>
      </c>
      <c r="AE133" s="140" t="e">
        <f>IF('Indicator Date hidden'!AF134="x","x",AE$2-'Indicator Date hidden'!AF134)</f>
        <v>#REF!</v>
      </c>
      <c r="AF133" s="140" t="e">
        <f>IF('Indicator Date hidden'!AG134="x","x",AF$2-'Indicator Date hidden'!AG134)</f>
        <v>#REF!</v>
      </c>
      <c r="AG133" s="140" t="e">
        <f>IF('Indicator Date hidden'!AH134="x","x",AG$2-'Indicator Date hidden'!AH134)</f>
        <v>#REF!</v>
      </c>
      <c r="AH133" s="140" t="e">
        <f>IF('Indicator Date hidden'!AI134="x","x",AH$2-'Indicator Date hidden'!AI134)</f>
        <v>#REF!</v>
      </c>
      <c r="AI133" s="140" t="e">
        <f>IF('Indicator Date hidden'!AJ134="x","x",AI$2-'Indicator Date hidden'!AJ134)</f>
        <v>#REF!</v>
      </c>
      <c r="AJ133" s="140" t="e">
        <f>IF('Indicator Date hidden'!AK134="x","x",AJ$2-'Indicator Date hidden'!AK134)</f>
        <v>#REF!</v>
      </c>
      <c r="AK133" s="140" t="e">
        <f>IF('Indicator Date hidden'!AL134="x","x",AK$2-'Indicator Date hidden'!AL134)</f>
        <v>#REF!</v>
      </c>
      <c r="AL133" s="140" t="e">
        <f>IF('Indicator Date hidden'!AM134="x","x",AL$2-'Indicator Date hidden'!AM134)</f>
        <v>#REF!</v>
      </c>
      <c r="AM133" s="140" t="e">
        <f>IF('Indicator Date hidden'!AN134="x","x",AM$2-'Indicator Date hidden'!AN134)</f>
        <v>#REF!</v>
      </c>
      <c r="AN133" s="140" t="e">
        <f>IF('Indicator Date hidden'!AO134="x","x",AN$2-'Indicator Date hidden'!AO134)</f>
        <v>#REF!</v>
      </c>
      <c r="AO133" s="140" t="e">
        <f>IF('Indicator Date hidden'!AP134="x","x",AO$2-'Indicator Date hidden'!AP134)</f>
        <v>#REF!</v>
      </c>
      <c r="AP133" s="140" t="e">
        <f>IF('Indicator Date hidden'!AQ134="x","x",AP$2-'Indicator Date hidden'!AQ134)</f>
        <v>#REF!</v>
      </c>
      <c r="AQ133" s="140" t="e">
        <f>IF('Indicator Date hidden'!AR134="x","x",AQ$2-'Indicator Date hidden'!AR134)</f>
        <v>#REF!</v>
      </c>
      <c r="AR133" s="140" t="e">
        <f>IF('Indicator Date hidden'!AS134="x","x",AR$2-'Indicator Date hidden'!AS134)</f>
        <v>#REF!</v>
      </c>
      <c r="AS133" s="140" t="e">
        <f>IF('Indicator Date hidden'!AT134="x","x",AS$2-'Indicator Date hidden'!AT134)</f>
        <v>#REF!</v>
      </c>
      <c r="AT133" s="140" t="e">
        <f>IF('Indicator Date hidden'!AU134="x","x",AT$2-'Indicator Date hidden'!AU134)</f>
        <v>#REF!</v>
      </c>
      <c r="AU133" s="140" t="e">
        <f>IF('Indicator Date hidden'!AV134="x","x",AU$2-'Indicator Date hidden'!AV134)</f>
        <v>#REF!</v>
      </c>
      <c r="AV133" s="140" t="e">
        <f>IF('Indicator Date hidden'!AW134="x","x",AV$2-'Indicator Date hidden'!AW134)</f>
        <v>#REF!</v>
      </c>
      <c r="AW133" s="140" t="e">
        <f>IF('Indicator Date hidden'!AX134="x","x",AW$2-'Indicator Date hidden'!AX134)</f>
        <v>#REF!</v>
      </c>
      <c r="AX133" s="140" t="e">
        <f>IF('Indicator Date hidden'!AY134="x","x",AX$2-'Indicator Date hidden'!AY134)</f>
        <v>#REF!</v>
      </c>
      <c r="AY133" s="140" t="e">
        <f>IF('Indicator Date hidden'!AZ134="x","x",AY$2-'Indicator Date hidden'!AZ134)</f>
        <v>#REF!</v>
      </c>
      <c r="AZ133" s="140" t="e">
        <f>IF('Indicator Date hidden'!BA134="x","x",AZ$2-'Indicator Date hidden'!BA134)</f>
        <v>#REF!</v>
      </c>
      <c r="BA133" s="140" t="e">
        <f>IF('Indicator Date hidden'!BB134="x","x",BA$2-'Indicator Date hidden'!BB134)</f>
        <v>#REF!</v>
      </c>
      <c r="BB133" s="140" t="e">
        <f>IF('Indicator Date hidden'!BC134="x","x",BB$2-'Indicator Date hidden'!BC134)</f>
        <v>#REF!</v>
      </c>
      <c r="BC133" s="140" t="e">
        <f>IF('Indicator Date hidden'!BD134="x","x",BC$2-'Indicator Date hidden'!BD134)</f>
        <v>#REF!</v>
      </c>
      <c r="BD133" s="140" t="e">
        <f>IF('Indicator Date hidden'!BE134="x","x",BD$2-'Indicator Date hidden'!BE134)</f>
        <v>#REF!</v>
      </c>
      <c r="BE133" s="140" t="e">
        <f>IF('Indicator Date hidden'!BF134="x","x",BE$2-'Indicator Date hidden'!BF134)</f>
        <v>#REF!</v>
      </c>
      <c r="BF133" s="140" t="e">
        <f>IF('Indicator Date hidden'!BG134="x","x",BF$2-'Indicator Date hidden'!BG134)</f>
        <v>#REF!</v>
      </c>
      <c r="BG133" s="140" t="e">
        <f>IF('Indicator Date hidden'!BH134="x","x",BG$2-'Indicator Date hidden'!BH134)</f>
        <v>#REF!</v>
      </c>
      <c r="BH133" s="140" t="e">
        <f>IF('Indicator Date hidden'!BI134="x","x",BH$2-'Indicator Date hidden'!BI134)</f>
        <v>#REF!</v>
      </c>
      <c r="BI133" s="140" t="e">
        <f>IF('Indicator Date hidden'!BJ134="x","x",BI$2-'Indicator Date hidden'!BJ134)</f>
        <v>#REF!</v>
      </c>
      <c r="BJ133" s="140" t="e">
        <f>IF('Indicator Date hidden'!BK134="x","x",BJ$2-'Indicator Date hidden'!BK134)</f>
        <v>#REF!</v>
      </c>
      <c r="BK133" s="140" t="e">
        <f>IF('Indicator Date hidden'!BL134="x","x",BK$2-'Indicator Date hidden'!BL134)</f>
        <v>#REF!</v>
      </c>
      <c r="BL133" s="140" t="e">
        <f>IF('Indicator Date hidden'!BM134="x","x",BL$2-'Indicator Date hidden'!BM134)</f>
        <v>#REF!</v>
      </c>
      <c r="BM133" s="140" t="e">
        <f>IF('Indicator Date hidden'!BN134="x","x",BM$2-'Indicator Date hidden'!BN134)</f>
        <v>#REF!</v>
      </c>
      <c r="BN133" s="140" t="e">
        <f>IF('Indicator Date hidden'!BO134="x","x",BN$2-'Indicator Date hidden'!BO134)</f>
        <v>#REF!</v>
      </c>
      <c r="BO133" s="140" t="e">
        <f>IF('Indicator Date hidden'!BP134="x","x",BO$2-'Indicator Date hidden'!BP134)</f>
        <v>#REF!</v>
      </c>
      <c r="BP133" s="140" t="e">
        <f>IF('Indicator Date hidden'!BQ134="x","x",BP$2-'Indicator Date hidden'!BQ134)</f>
        <v>#REF!</v>
      </c>
      <c r="BQ133" s="140" t="e">
        <f>IF('Indicator Date hidden'!BR134="x","x",BQ$2-'Indicator Date hidden'!BR134)</f>
        <v>#REF!</v>
      </c>
      <c r="BR133" s="140" t="e">
        <f>IF('Indicator Date hidden'!BS134="x","x",BR$2-'Indicator Date hidden'!BS134)</f>
        <v>#REF!</v>
      </c>
      <c r="BS133" s="140" t="e">
        <f>IF('Indicator Date hidden'!BT134="x","x",BS$2-'Indicator Date hidden'!BT134)</f>
        <v>#REF!</v>
      </c>
      <c r="BT133" s="140" t="e">
        <f>IF('Indicator Date hidden'!BU134="x","x",BT$2-'Indicator Date hidden'!BU134)</f>
        <v>#REF!</v>
      </c>
      <c r="BU133" s="140" t="e">
        <f>IF('Indicator Date hidden'!BV134="x","x",BU$2-'Indicator Date hidden'!BV134)</f>
        <v>#REF!</v>
      </c>
      <c r="BV133" s="140" t="e">
        <f>IF('Indicator Date hidden'!BW134="x","x",BV$2-'Indicator Date hidden'!BW134)</f>
        <v>#REF!</v>
      </c>
      <c r="BW133" s="140" t="e">
        <f>IF('Indicator Date hidden'!BX134="x","x",BW$2-'Indicator Date hidden'!BX134)</f>
        <v>#REF!</v>
      </c>
      <c r="BX133" s="140" t="e">
        <f>IF('Indicator Date hidden'!BY134="x","x",BX$2-'Indicator Date hidden'!BY134)</f>
        <v>#REF!</v>
      </c>
      <c r="BY133" s="5" t="e">
        <f t="shared" si="20"/>
        <v>#REF!</v>
      </c>
      <c r="BZ133" s="141" t="e">
        <f t="shared" si="21"/>
        <v>#REF!</v>
      </c>
      <c r="CA133" s="5">
        <f t="shared" si="22"/>
        <v>0</v>
      </c>
      <c r="CB133" s="141" t="e">
        <f t="shared" si="23"/>
        <v>#REF!</v>
      </c>
      <c r="CC133" s="144" t="e">
        <f t="shared" si="24"/>
        <v>#REF!</v>
      </c>
    </row>
    <row r="134" spans="1:81" x14ac:dyDescent="0.3">
      <c r="A134" t="s">
        <v>237</v>
      </c>
      <c r="B134" s="140" t="e">
        <f>IF('Indicator Date hidden'!C135="x","x",B$2-'Indicator Date hidden'!C135)</f>
        <v>#REF!</v>
      </c>
      <c r="C134" s="140" t="e">
        <f>IF('Indicator Date hidden'!D135="x","x",C$2-'Indicator Date hidden'!D135)</f>
        <v>#REF!</v>
      </c>
      <c r="D134" s="140" t="e">
        <f>IF('Indicator Date hidden'!E135="x","x",D$2-'Indicator Date hidden'!E135)</f>
        <v>#REF!</v>
      </c>
      <c r="E134" s="140" t="e">
        <f>IF('Indicator Date hidden'!F135="x","x",E$2-'Indicator Date hidden'!F135)</f>
        <v>#REF!</v>
      </c>
      <c r="F134" s="140" t="e">
        <f>IF('Indicator Date hidden'!G135="x","x",F$2-'Indicator Date hidden'!G135)</f>
        <v>#REF!</v>
      </c>
      <c r="G134" s="140" t="e">
        <f>IF('Indicator Date hidden'!H135="x","x",G$2-'Indicator Date hidden'!H135)</f>
        <v>#REF!</v>
      </c>
      <c r="H134" s="140" t="e">
        <f>IF('Indicator Date hidden'!I135="x","x",H$2-'Indicator Date hidden'!I135)</f>
        <v>#REF!</v>
      </c>
      <c r="I134" s="140" t="e">
        <f>IF('Indicator Date hidden'!J135="x","x",I$2-'Indicator Date hidden'!J135)</f>
        <v>#REF!</v>
      </c>
      <c r="J134" s="140" t="e">
        <f>IF('Indicator Date hidden'!K135="x","x",J$2-'Indicator Date hidden'!K135)</f>
        <v>#REF!</v>
      </c>
      <c r="K134" s="140" t="e">
        <f>IF('Indicator Date hidden'!L135="x","x",K$2-'Indicator Date hidden'!L135)</f>
        <v>#REF!</v>
      </c>
      <c r="L134" s="140" t="e">
        <f>IF('Indicator Date hidden'!M135="x","x",L$2-'Indicator Date hidden'!M135)</f>
        <v>#REF!</v>
      </c>
      <c r="M134" s="140" t="e">
        <f>IF('Indicator Date hidden'!N135="x","x",M$2-'Indicator Date hidden'!N135)</f>
        <v>#REF!</v>
      </c>
      <c r="N134" s="140" t="e">
        <f>IF('Indicator Date hidden'!O135="x","x",N$2-'Indicator Date hidden'!O135)</f>
        <v>#REF!</v>
      </c>
      <c r="O134" s="140" t="e">
        <f>IF('Indicator Date hidden'!P135="x","x",O$2-'Indicator Date hidden'!P135)</f>
        <v>#REF!</v>
      </c>
      <c r="P134" s="140" t="e">
        <f>IF('Indicator Date hidden'!Q135="x","x",P$2-'Indicator Date hidden'!Q135)</f>
        <v>#REF!</v>
      </c>
      <c r="Q134" s="140" t="e">
        <f>IF('Indicator Date hidden'!R135="x","x",Q$2-'Indicator Date hidden'!R135)</f>
        <v>#REF!</v>
      </c>
      <c r="R134" s="140" t="e">
        <f>IF('Indicator Date hidden'!S135="x","x",R$2-'Indicator Date hidden'!S135)</f>
        <v>#REF!</v>
      </c>
      <c r="S134" s="140" t="e">
        <f>IF('Indicator Date hidden'!T135="x","x",S$2-'Indicator Date hidden'!T135)</f>
        <v>#REF!</v>
      </c>
      <c r="T134" s="140" t="e">
        <f>IF('Indicator Date hidden'!U135="x","x",T$2-'Indicator Date hidden'!U135)</f>
        <v>#REF!</v>
      </c>
      <c r="U134" s="140" t="e">
        <f>IF('Indicator Date hidden'!V135="x","x",U$2-'Indicator Date hidden'!V135)</f>
        <v>#REF!</v>
      </c>
      <c r="V134" s="140" t="e">
        <f>IF('Indicator Date hidden'!W135="x","x",V$2-'Indicator Date hidden'!W135)</f>
        <v>#REF!</v>
      </c>
      <c r="W134" s="140" t="e">
        <f>IF('Indicator Date hidden'!X135="x","x",W$2-'Indicator Date hidden'!X135)</f>
        <v>#REF!</v>
      </c>
      <c r="X134" s="140" t="e">
        <f>IF('Indicator Date hidden'!Y135="x","x",X$2-'Indicator Date hidden'!Y135)</f>
        <v>#REF!</v>
      </c>
      <c r="Y134" s="140" t="e">
        <f>IF('Indicator Date hidden'!Z135="x","x",Y$2-'Indicator Date hidden'!Z135)</f>
        <v>#REF!</v>
      </c>
      <c r="Z134" s="140" t="e">
        <f>IF('Indicator Date hidden'!AA135="x","x",Z$2-'Indicator Date hidden'!AA135)</f>
        <v>#REF!</v>
      </c>
      <c r="AA134" s="140" t="e">
        <f>IF('Indicator Date hidden'!AB135="x","x",AA$2-'Indicator Date hidden'!AB135)</f>
        <v>#REF!</v>
      </c>
      <c r="AB134" s="140" t="e">
        <f>IF('Indicator Date hidden'!AC135="x","x",AB$2-'Indicator Date hidden'!AC135)</f>
        <v>#REF!</v>
      </c>
      <c r="AC134" s="140" t="e">
        <f>IF('Indicator Date hidden'!AD135="x","x",AC$2-'Indicator Date hidden'!AD135)</f>
        <v>#REF!</v>
      </c>
      <c r="AD134" s="140" t="e">
        <f>IF('Indicator Date hidden'!AE135="x","x",AD$2-'Indicator Date hidden'!AE135)</f>
        <v>#REF!</v>
      </c>
      <c r="AE134" s="140" t="e">
        <f>IF('Indicator Date hidden'!AF135="x","x",AE$2-'Indicator Date hidden'!AF135)</f>
        <v>#REF!</v>
      </c>
      <c r="AF134" s="140" t="e">
        <f>IF('Indicator Date hidden'!AG135="x","x",AF$2-'Indicator Date hidden'!AG135)</f>
        <v>#REF!</v>
      </c>
      <c r="AG134" s="140" t="e">
        <f>IF('Indicator Date hidden'!AH135="x","x",AG$2-'Indicator Date hidden'!AH135)</f>
        <v>#REF!</v>
      </c>
      <c r="AH134" s="140" t="e">
        <f>IF('Indicator Date hidden'!AI135="x","x",AH$2-'Indicator Date hidden'!AI135)</f>
        <v>#REF!</v>
      </c>
      <c r="AI134" s="140" t="e">
        <f>IF('Indicator Date hidden'!AJ135="x","x",AI$2-'Indicator Date hidden'!AJ135)</f>
        <v>#REF!</v>
      </c>
      <c r="AJ134" s="140" t="e">
        <f>IF('Indicator Date hidden'!AK135="x","x",AJ$2-'Indicator Date hidden'!AK135)</f>
        <v>#REF!</v>
      </c>
      <c r="AK134" s="140" t="e">
        <f>IF('Indicator Date hidden'!AL135="x","x",AK$2-'Indicator Date hidden'!AL135)</f>
        <v>#REF!</v>
      </c>
      <c r="AL134" s="140" t="e">
        <f>IF('Indicator Date hidden'!AM135="x","x",AL$2-'Indicator Date hidden'!AM135)</f>
        <v>#REF!</v>
      </c>
      <c r="AM134" s="140" t="e">
        <f>IF('Indicator Date hidden'!AN135="x","x",AM$2-'Indicator Date hidden'!AN135)</f>
        <v>#REF!</v>
      </c>
      <c r="AN134" s="140" t="e">
        <f>IF('Indicator Date hidden'!AO135="x","x",AN$2-'Indicator Date hidden'!AO135)</f>
        <v>#REF!</v>
      </c>
      <c r="AO134" s="140" t="e">
        <f>IF('Indicator Date hidden'!AP135="x","x",AO$2-'Indicator Date hidden'!AP135)</f>
        <v>#REF!</v>
      </c>
      <c r="AP134" s="140" t="e">
        <f>IF('Indicator Date hidden'!AQ135="x","x",AP$2-'Indicator Date hidden'!AQ135)</f>
        <v>#REF!</v>
      </c>
      <c r="AQ134" s="140" t="e">
        <f>IF('Indicator Date hidden'!AR135="x","x",AQ$2-'Indicator Date hidden'!AR135)</f>
        <v>#REF!</v>
      </c>
      <c r="AR134" s="140" t="e">
        <f>IF('Indicator Date hidden'!AS135="x","x",AR$2-'Indicator Date hidden'!AS135)</f>
        <v>#REF!</v>
      </c>
      <c r="AS134" s="140" t="e">
        <f>IF('Indicator Date hidden'!AT135="x","x",AS$2-'Indicator Date hidden'!AT135)</f>
        <v>#REF!</v>
      </c>
      <c r="AT134" s="140" t="e">
        <f>IF('Indicator Date hidden'!AU135="x","x",AT$2-'Indicator Date hidden'!AU135)</f>
        <v>#REF!</v>
      </c>
      <c r="AU134" s="140" t="e">
        <f>IF('Indicator Date hidden'!AV135="x","x",AU$2-'Indicator Date hidden'!AV135)</f>
        <v>#REF!</v>
      </c>
      <c r="AV134" s="140" t="e">
        <f>IF('Indicator Date hidden'!AW135="x","x",AV$2-'Indicator Date hidden'!AW135)</f>
        <v>#REF!</v>
      </c>
      <c r="AW134" s="140" t="e">
        <f>IF('Indicator Date hidden'!AX135="x","x",AW$2-'Indicator Date hidden'!AX135)</f>
        <v>#REF!</v>
      </c>
      <c r="AX134" s="140" t="e">
        <f>IF('Indicator Date hidden'!AY135="x","x",AX$2-'Indicator Date hidden'!AY135)</f>
        <v>#REF!</v>
      </c>
      <c r="AY134" s="140" t="e">
        <f>IF('Indicator Date hidden'!AZ135="x","x",AY$2-'Indicator Date hidden'!AZ135)</f>
        <v>#REF!</v>
      </c>
      <c r="AZ134" s="140" t="e">
        <f>IF('Indicator Date hidden'!BA135="x","x",AZ$2-'Indicator Date hidden'!BA135)</f>
        <v>#REF!</v>
      </c>
      <c r="BA134" s="140" t="e">
        <f>IF('Indicator Date hidden'!BB135="x","x",BA$2-'Indicator Date hidden'!BB135)</f>
        <v>#REF!</v>
      </c>
      <c r="BB134" s="140" t="e">
        <f>IF('Indicator Date hidden'!BC135="x","x",BB$2-'Indicator Date hidden'!BC135)</f>
        <v>#REF!</v>
      </c>
      <c r="BC134" s="140" t="e">
        <f>IF('Indicator Date hidden'!BD135="x","x",BC$2-'Indicator Date hidden'!BD135)</f>
        <v>#REF!</v>
      </c>
      <c r="BD134" s="140" t="e">
        <f>IF('Indicator Date hidden'!BE135="x","x",BD$2-'Indicator Date hidden'!BE135)</f>
        <v>#REF!</v>
      </c>
      <c r="BE134" s="140" t="e">
        <f>IF('Indicator Date hidden'!BF135="x","x",BE$2-'Indicator Date hidden'!BF135)</f>
        <v>#REF!</v>
      </c>
      <c r="BF134" s="140" t="e">
        <f>IF('Indicator Date hidden'!BG135="x","x",BF$2-'Indicator Date hidden'!BG135)</f>
        <v>#REF!</v>
      </c>
      <c r="BG134" s="140" t="e">
        <f>IF('Indicator Date hidden'!BH135="x","x",BG$2-'Indicator Date hidden'!BH135)</f>
        <v>#REF!</v>
      </c>
      <c r="BH134" s="140" t="e">
        <f>IF('Indicator Date hidden'!BI135="x","x",BH$2-'Indicator Date hidden'!BI135)</f>
        <v>#REF!</v>
      </c>
      <c r="BI134" s="140" t="e">
        <f>IF('Indicator Date hidden'!BJ135="x","x",BI$2-'Indicator Date hidden'!BJ135)</f>
        <v>#REF!</v>
      </c>
      <c r="BJ134" s="140" t="e">
        <f>IF('Indicator Date hidden'!BK135="x","x",BJ$2-'Indicator Date hidden'!BK135)</f>
        <v>#REF!</v>
      </c>
      <c r="BK134" s="140" t="e">
        <f>IF('Indicator Date hidden'!BL135="x","x",BK$2-'Indicator Date hidden'!BL135)</f>
        <v>#REF!</v>
      </c>
      <c r="BL134" s="140" t="e">
        <f>IF('Indicator Date hidden'!BM135="x","x",BL$2-'Indicator Date hidden'!BM135)</f>
        <v>#REF!</v>
      </c>
      <c r="BM134" s="140" t="e">
        <f>IF('Indicator Date hidden'!BN135="x","x",BM$2-'Indicator Date hidden'!BN135)</f>
        <v>#REF!</v>
      </c>
      <c r="BN134" s="140" t="e">
        <f>IF('Indicator Date hidden'!BO135="x","x",BN$2-'Indicator Date hidden'!BO135)</f>
        <v>#REF!</v>
      </c>
      <c r="BO134" s="140" t="e">
        <f>IF('Indicator Date hidden'!BP135="x","x",BO$2-'Indicator Date hidden'!BP135)</f>
        <v>#REF!</v>
      </c>
      <c r="BP134" s="140" t="e">
        <f>IF('Indicator Date hidden'!BQ135="x","x",BP$2-'Indicator Date hidden'!BQ135)</f>
        <v>#REF!</v>
      </c>
      <c r="BQ134" s="140" t="e">
        <f>IF('Indicator Date hidden'!BR135="x","x",BQ$2-'Indicator Date hidden'!BR135)</f>
        <v>#REF!</v>
      </c>
      <c r="BR134" s="140" t="e">
        <f>IF('Indicator Date hidden'!BS135="x","x",BR$2-'Indicator Date hidden'!BS135)</f>
        <v>#REF!</v>
      </c>
      <c r="BS134" s="140" t="e">
        <f>IF('Indicator Date hidden'!BT135="x","x",BS$2-'Indicator Date hidden'!BT135)</f>
        <v>#REF!</v>
      </c>
      <c r="BT134" s="140" t="e">
        <f>IF('Indicator Date hidden'!BU135="x","x",BT$2-'Indicator Date hidden'!BU135)</f>
        <v>#REF!</v>
      </c>
      <c r="BU134" s="140" t="e">
        <f>IF('Indicator Date hidden'!BV135="x","x",BU$2-'Indicator Date hidden'!BV135)</f>
        <v>#REF!</v>
      </c>
      <c r="BV134" s="140" t="e">
        <f>IF('Indicator Date hidden'!BW135="x","x",BV$2-'Indicator Date hidden'!BW135)</f>
        <v>#REF!</v>
      </c>
      <c r="BW134" s="140" t="e">
        <f>IF('Indicator Date hidden'!BX135="x","x",BW$2-'Indicator Date hidden'!BX135)</f>
        <v>#REF!</v>
      </c>
      <c r="BX134" s="140" t="e">
        <f>IF('Indicator Date hidden'!BY135="x","x",BX$2-'Indicator Date hidden'!BY135)</f>
        <v>#REF!</v>
      </c>
      <c r="BY134" s="5" t="e">
        <f t="shared" si="20"/>
        <v>#REF!</v>
      </c>
      <c r="BZ134" s="141" t="e">
        <f t="shared" si="21"/>
        <v>#REF!</v>
      </c>
      <c r="CA134" s="5">
        <f t="shared" si="22"/>
        <v>0</v>
      </c>
      <c r="CB134" s="141" t="e">
        <f t="shared" si="23"/>
        <v>#REF!</v>
      </c>
      <c r="CC134" s="144" t="e">
        <f t="shared" si="24"/>
        <v>#REF!</v>
      </c>
    </row>
    <row r="135" spans="1:81" x14ac:dyDescent="0.3">
      <c r="A135" t="s">
        <v>244</v>
      </c>
      <c r="B135" s="140" t="e">
        <f>IF('Indicator Date hidden'!C136="x","x",B$2-'Indicator Date hidden'!C136)</f>
        <v>#REF!</v>
      </c>
      <c r="C135" s="140" t="e">
        <f>IF('Indicator Date hidden'!D136="x","x",C$2-'Indicator Date hidden'!D136)</f>
        <v>#REF!</v>
      </c>
      <c r="D135" s="140" t="e">
        <f>IF('Indicator Date hidden'!E136="x","x",D$2-'Indicator Date hidden'!E136)</f>
        <v>#REF!</v>
      </c>
      <c r="E135" s="140" t="e">
        <f>IF('Indicator Date hidden'!F136="x","x",E$2-'Indicator Date hidden'!F136)</f>
        <v>#REF!</v>
      </c>
      <c r="F135" s="140" t="e">
        <f>IF('Indicator Date hidden'!G136="x","x",F$2-'Indicator Date hidden'!G136)</f>
        <v>#REF!</v>
      </c>
      <c r="G135" s="140" t="e">
        <f>IF('Indicator Date hidden'!H136="x","x",G$2-'Indicator Date hidden'!H136)</f>
        <v>#REF!</v>
      </c>
      <c r="H135" s="140" t="e">
        <f>IF('Indicator Date hidden'!I136="x","x",H$2-'Indicator Date hidden'!I136)</f>
        <v>#REF!</v>
      </c>
      <c r="I135" s="140" t="e">
        <f>IF('Indicator Date hidden'!J136="x","x",I$2-'Indicator Date hidden'!J136)</f>
        <v>#REF!</v>
      </c>
      <c r="J135" s="140" t="e">
        <f>IF('Indicator Date hidden'!K136="x","x",J$2-'Indicator Date hidden'!K136)</f>
        <v>#REF!</v>
      </c>
      <c r="K135" s="140" t="e">
        <f>IF('Indicator Date hidden'!L136="x","x",K$2-'Indicator Date hidden'!L136)</f>
        <v>#REF!</v>
      </c>
      <c r="L135" s="140" t="e">
        <f>IF('Indicator Date hidden'!M136="x","x",L$2-'Indicator Date hidden'!M136)</f>
        <v>#REF!</v>
      </c>
      <c r="M135" s="140" t="e">
        <f>IF('Indicator Date hidden'!N136="x","x",M$2-'Indicator Date hidden'!N136)</f>
        <v>#REF!</v>
      </c>
      <c r="N135" s="140" t="e">
        <f>IF('Indicator Date hidden'!O136="x","x",N$2-'Indicator Date hidden'!O136)</f>
        <v>#REF!</v>
      </c>
      <c r="O135" s="140" t="e">
        <f>IF('Indicator Date hidden'!P136="x","x",O$2-'Indicator Date hidden'!P136)</f>
        <v>#REF!</v>
      </c>
      <c r="P135" s="140" t="e">
        <f>IF('Indicator Date hidden'!Q136="x","x",P$2-'Indicator Date hidden'!Q136)</f>
        <v>#REF!</v>
      </c>
      <c r="Q135" s="140" t="e">
        <f>IF('Indicator Date hidden'!R136="x","x",Q$2-'Indicator Date hidden'!R136)</f>
        <v>#REF!</v>
      </c>
      <c r="R135" s="140" t="e">
        <f>IF('Indicator Date hidden'!S136="x","x",R$2-'Indicator Date hidden'!S136)</f>
        <v>#REF!</v>
      </c>
      <c r="S135" s="140" t="e">
        <f>IF('Indicator Date hidden'!T136="x","x",S$2-'Indicator Date hidden'!T136)</f>
        <v>#REF!</v>
      </c>
      <c r="T135" s="140" t="e">
        <f>IF('Indicator Date hidden'!U136="x","x",T$2-'Indicator Date hidden'!U136)</f>
        <v>#REF!</v>
      </c>
      <c r="U135" s="140" t="e">
        <f>IF('Indicator Date hidden'!V136="x","x",U$2-'Indicator Date hidden'!V136)</f>
        <v>#REF!</v>
      </c>
      <c r="V135" s="140" t="e">
        <f>IF('Indicator Date hidden'!W136="x","x",V$2-'Indicator Date hidden'!W136)</f>
        <v>#REF!</v>
      </c>
      <c r="W135" s="140" t="e">
        <f>IF('Indicator Date hidden'!X136="x","x",W$2-'Indicator Date hidden'!X136)</f>
        <v>#REF!</v>
      </c>
      <c r="X135" s="140" t="e">
        <f>IF('Indicator Date hidden'!Y136="x","x",X$2-'Indicator Date hidden'!Y136)</f>
        <v>#REF!</v>
      </c>
      <c r="Y135" s="140" t="e">
        <f>IF('Indicator Date hidden'!Z136="x","x",Y$2-'Indicator Date hidden'!Z136)</f>
        <v>#REF!</v>
      </c>
      <c r="Z135" s="140" t="e">
        <f>IF('Indicator Date hidden'!AA136="x","x",Z$2-'Indicator Date hidden'!AA136)</f>
        <v>#REF!</v>
      </c>
      <c r="AA135" s="140" t="e">
        <f>IF('Indicator Date hidden'!AB136="x","x",AA$2-'Indicator Date hidden'!AB136)</f>
        <v>#REF!</v>
      </c>
      <c r="AB135" s="140" t="e">
        <f>IF('Indicator Date hidden'!AC136="x","x",AB$2-'Indicator Date hidden'!AC136)</f>
        <v>#REF!</v>
      </c>
      <c r="AC135" s="140" t="e">
        <f>IF('Indicator Date hidden'!AD136="x","x",AC$2-'Indicator Date hidden'!AD136)</f>
        <v>#REF!</v>
      </c>
      <c r="AD135" s="140" t="e">
        <f>IF('Indicator Date hidden'!AE136="x","x",AD$2-'Indicator Date hidden'!AE136)</f>
        <v>#REF!</v>
      </c>
      <c r="AE135" s="140" t="e">
        <f>IF('Indicator Date hidden'!AF136="x","x",AE$2-'Indicator Date hidden'!AF136)</f>
        <v>#REF!</v>
      </c>
      <c r="AF135" s="140" t="e">
        <f>IF('Indicator Date hidden'!AG136="x","x",AF$2-'Indicator Date hidden'!AG136)</f>
        <v>#REF!</v>
      </c>
      <c r="AG135" s="140" t="e">
        <f>IF('Indicator Date hidden'!AH136="x","x",AG$2-'Indicator Date hidden'!AH136)</f>
        <v>#REF!</v>
      </c>
      <c r="AH135" s="140" t="e">
        <f>IF('Indicator Date hidden'!AI136="x","x",AH$2-'Indicator Date hidden'!AI136)</f>
        <v>#REF!</v>
      </c>
      <c r="AI135" s="140" t="e">
        <f>IF('Indicator Date hidden'!AJ136="x","x",AI$2-'Indicator Date hidden'!AJ136)</f>
        <v>#REF!</v>
      </c>
      <c r="AJ135" s="140" t="e">
        <f>IF('Indicator Date hidden'!AK136="x","x",AJ$2-'Indicator Date hidden'!AK136)</f>
        <v>#REF!</v>
      </c>
      <c r="AK135" s="140" t="e">
        <f>IF('Indicator Date hidden'!AL136="x","x",AK$2-'Indicator Date hidden'!AL136)</f>
        <v>#REF!</v>
      </c>
      <c r="AL135" s="140" t="e">
        <f>IF('Indicator Date hidden'!AM136="x","x",AL$2-'Indicator Date hidden'!AM136)</f>
        <v>#REF!</v>
      </c>
      <c r="AM135" s="140" t="e">
        <f>IF('Indicator Date hidden'!AN136="x","x",AM$2-'Indicator Date hidden'!AN136)</f>
        <v>#REF!</v>
      </c>
      <c r="AN135" s="140" t="e">
        <f>IF('Indicator Date hidden'!AO136="x","x",AN$2-'Indicator Date hidden'!AO136)</f>
        <v>#REF!</v>
      </c>
      <c r="AO135" s="140" t="e">
        <f>IF('Indicator Date hidden'!AP136="x","x",AO$2-'Indicator Date hidden'!AP136)</f>
        <v>#REF!</v>
      </c>
      <c r="AP135" s="140" t="e">
        <f>IF('Indicator Date hidden'!AQ136="x","x",AP$2-'Indicator Date hidden'!AQ136)</f>
        <v>#REF!</v>
      </c>
      <c r="AQ135" s="140" t="e">
        <f>IF('Indicator Date hidden'!AR136="x","x",AQ$2-'Indicator Date hidden'!AR136)</f>
        <v>#REF!</v>
      </c>
      <c r="AR135" s="140" t="e">
        <f>IF('Indicator Date hidden'!AS136="x","x",AR$2-'Indicator Date hidden'!AS136)</f>
        <v>#REF!</v>
      </c>
      <c r="AS135" s="140" t="e">
        <f>IF('Indicator Date hidden'!AT136="x","x",AS$2-'Indicator Date hidden'!AT136)</f>
        <v>#REF!</v>
      </c>
      <c r="AT135" s="140" t="e">
        <f>IF('Indicator Date hidden'!AU136="x","x",AT$2-'Indicator Date hidden'!AU136)</f>
        <v>#REF!</v>
      </c>
      <c r="AU135" s="140" t="e">
        <f>IF('Indicator Date hidden'!AV136="x","x",AU$2-'Indicator Date hidden'!AV136)</f>
        <v>#REF!</v>
      </c>
      <c r="AV135" s="140" t="e">
        <f>IF('Indicator Date hidden'!AW136="x","x",AV$2-'Indicator Date hidden'!AW136)</f>
        <v>#REF!</v>
      </c>
      <c r="AW135" s="140" t="e">
        <f>IF('Indicator Date hidden'!AX136="x","x",AW$2-'Indicator Date hidden'!AX136)</f>
        <v>#REF!</v>
      </c>
      <c r="AX135" s="140" t="e">
        <f>IF('Indicator Date hidden'!AY136="x","x",AX$2-'Indicator Date hidden'!AY136)</f>
        <v>#REF!</v>
      </c>
      <c r="AY135" s="140" t="e">
        <f>IF('Indicator Date hidden'!AZ136="x","x",AY$2-'Indicator Date hidden'!AZ136)</f>
        <v>#REF!</v>
      </c>
      <c r="AZ135" s="140" t="e">
        <f>IF('Indicator Date hidden'!BA136="x","x",AZ$2-'Indicator Date hidden'!BA136)</f>
        <v>#REF!</v>
      </c>
      <c r="BA135" s="140" t="e">
        <f>IF('Indicator Date hidden'!BB136="x","x",BA$2-'Indicator Date hidden'!BB136)</f>
        <v>#REF!</v>
      </c>
      <c r="BB135" s="140" t="e">
        <f>IF('Indicator Date hidden'!BC136="x","x",BB$2-'Indicator Date hidden'!BC136)</f>
        <v>#REF!</v>
      </c>
      <c r="BC135" s="140" t="e">
        <f>IF('Indicator Date hidden'!BD136="x","x",BC$2-'Indicator Date hidden'!BD136)</f>
        <v>#REF!</v>
      </c>
      <c r="BD135" s="140" t="e">
        <f>IF('Indicator Date hidden'!BE136="x","x",BD$2-'Indicator Date hidden'!BE136)</f>
        <v>#REF!</v>
      </c>
      <c r="BE135" s="140" t="e">
        <f>IF('Indicator Date hidden'!BF136="x","x",BE$2-'Indicator Date hidden'!BF136)</f>
        <v>#REF!</v>
      </c>
      <c r="BF135" s="140" t="e">
        <f>IF('Indicator Date hidden'!BG136="x","x",BF$2-'Indicator Date hidden'!BG136)</f>
        <v>#REF!</v>
      </c>
      <c r="BG135" s="140" t="e">
        <f>IF('Indicator Date hidden'!BH136="x","x",BG$2-'Indicator Date hidden'!BH136)</f>
        <v>#REF!</v>
      </c>
      <c r="BH135" s="140" t="e">
        <f>IF('Indicator Date hidden'!BI136="x","x",BH$2-'Indicator Date hidden'!BI136)</f>
        <v>#REF!</v>
      </c>
      <c r="BI135" s="140" t="e">
        <f>IF('Indicator Date hidden'!BJ136="x","x",BI$2-'Indicator Date hidden'!BJ136)</f>
        <v>#REF!</v>
      </c>
      <c r="BJ135" s="140" t="e">
        <f>IF('Indicator Date hidden'!BK136="x","x",BJ$2-'Indicator Date hidden'!BK136)</f>
        <v>#REF!</v>
      </c>
      <c r="BK135" s="140" t="e">
        <f>IF('Indicator Date hidden'!BL136="x","x",BK$2-'Indicator Date hidden'!BL136)</f>
        <v>#REF!</v>
      </c>
      <c r="BL135" s="140" t="e">
        <f>IF('Indicator Date hidden'!BM136="x","x",BL$2-'Indicator Date hidden'!BM136)</f>
        <v>#REF!</v>
      </c>
      <c r="BM135" s="140" t="e">
        <f>IF('Indicator Date hidden'!BN136="x","x",BM$2-'Indicator Date hidden'!BN136)</f>
        <v>#REF!</v>
      </c>
      <c r="BN135" s="140" t="e">
        <f>IF('Indicator Date hidden'!BO136="x","x",BN$2-'Indicator Date hidden'!BO136)</f>
        <v>#REF!</v>
      </c>
      <c r="BO135" s="140" t="e">
        <f>IF('Indicator Date hidden'!BP136="x","x",BO$2-'Indicator Date hidden'!BP136)</f>
        <v>#REF!</v>
      </c>
      <c r="BP135" s="140" t="e">
        <f>IF('Indicator Date hidden'!BQ136="x","x",BP$2-'Indicator Date hidden'!BQ136)</f>
        <v>#REF!</v>
      </c>
      <c r="BQ135" s="140" t="e">
        <f>IF('Indicator Date hidden'!BR136="x","x",BQ$2-'Indicator Date hidden'!BR136)</f>
        <v>#REF!</v>
      </c>
      <c r="BR135" s="140" t="e">
        <f>IF('Indicator Date hidden'!BS136="x","x",BR$2-'Indicator Date hidden'!BS136)</f>
        <v>#REF!</v>
      </c>
      <c r="BS135" s="140" t="e">
        <f>IF('Indicator Date hidden'!BT136="x","x",BS$2-'Indicator Date hidden'!BT136)</f>
        <v>#REF!</v>
      </c>
      <c r="BT135" s="140" t="e">
        <f>IF('Indicator Date hidden'!BU136="x","x",BT$2-'Indicator Date hidden'!BU136)</f>
        <v>#REF!</v>
      </c>
      <c r="BU135" s="140" t="e">
        <f>IF('Indicator Date hidden'!BV136="x","x",BU$2-'Indicator Date hidden'!BV136)</f>
        <v>#REF!</v>
      </c>
      <c r="BV135" s="140" t="e">
        <f>IF('Indicator Date hidden'!BW136="x","x",BV$2-'Indicator Date hidden'!BW136)</f>
        <v>#REF!</v>
      </c>
      <c r="BW135" s="140" t="e">
        <f>IF('Indicator Date hidden'!BX136="x","x",BW$2-'Indicator Date hidden'!BX136)</f>
        <v>#REF!</v>
      </c>
      <c r="BX135" s="140" t="e">
        <f>IF('Indicator Date hidden'!BY136="x","x",BX$2-'Indicator Date hidden'!BY136)</f>
        <v>#REF!</v>
      </c>
      <c r="BY135" s="5" t="e">
        <f t="shared" si="20"/>
        <v>#REF!</v>
      </c>
      <c r="BZ135" s="141" t="e">
        <f t="shared" si="21"/>
        <v>#REF!</v>
      </c>
      <c r="CA135" s="5">
        <f t="shared" si="22"/>
        <v>0</v>
      </c>
      <c r="CB135" s="141" t="e">
        <f t="shared" si="23"/>
        <v>#REF!</v>
      </c>
      <c r="CC135" s="144" t="e">
        <f t="shared" si="24"/>
        <v>#REF!</v>
      </c>
    </row>
    <row r="136" spans="1:81" x14ac:dyDescent="0.3">
      <c r="A136" t="s">
        <v>246</v>
      </c>
      <c r="B136" s="140" t="e">
        <f>IF('Indicator Date hidden'!C137="x","x",B$2-'Indicator Date hidden'!C137)</f>
        <v>#REF!</v>
      </c>
      <c r="C136" s="140" t="e">
        <f>IF('Indicator Date hidden'!D137="x","x",C$2-'Indicator Date hidden'!D137)</f>
        <v>#REF!</v>
      </c>
      <c r="D136" s="140" t="e">
        <f>IF('Indicator Date hidden'!E137="x","x",D$2-'Indicator Date hidden'!E137)</f>
        <v>#REF!</v>
      </c>
      <c r="E136" s="140" t="e">
        <f>IF('Indicator Date hidden'!F137="x","x",E$2-'Indicator Date hidden'!F137)</f>
        <v>#REF!</v>
      </c>
      <c r="F136" s="140" t="e">
        <f>IF('Indicator Date hidden'!G137="x","x",F$2-'Indicator Date hidden'!G137)</f>
        <v>#REF!</v>
      </c>
      <c r="G136" s="140" t="e">
        <f>IF('Indicator Date hidden'!H137="x","x",G$2-'Indicator Date hidden'!H137)</f>
        <v>#REF!</v>
      </c>
      <c r="H136" s="140" t="e">
        <f>IF('Indicator Date hidden'!I137="x","x",H$2-'Indicator Date hidden'!I137)</f>
        <v>#REF!</v>
      </c>
      <c r="I136" s="140" t="e">
        <f>IF('Indicator Date hidden'!J137="x","x",I$2-'Indicator Date hidden'!J137)</f>
        <v>#REF!</v>
      </c>
      <c r="J136" s="140" t="e">
        <f>IF('Indicator Date hidden'!K137="x","x",J$2-'Indicator Date hidden'!K137)</f>
        <v>#REF!</v>
      </c>
      <c r="K136" s="140" t="e">
        <f>IF('Indicator Date hidden'!L137="x","x",K$2-'Indicator Date hidden'!L137)</f>
        <v>#REF!</v>
      </c>
      <c r="L136" s="140" t="e">
        <f>IF('Indicator Date hidden'!M137="x","x",L$2-'Indicator Date hidden'!M137)</f>
        <v>#REF!</v>
      </c>
      <c r="M136" s="140" t="e">
        <f>IF('Indicator Date hidden'!N137="x","x",M$2-'Indicator Date hidden'!N137)</f>
        <v>#REF!</v>
      </c>
      <c r="N136" s="140" t="e">
        <f>IF('Indicator Date hidden'!O137="x","x",N$2-'Indicator Date hidden'!O137)</f>
        <v>#REF!</v>
      </c>
      <c r="O136" s="140" t="e">
        <f>IF('Indicator Date hidden'!P137="x","x",O$2-'Indicator Date hidden'!P137)</f>
        <v>#REF!</v>
      </c>
      <c r="P136" s="140" t="e">
        <f>IF('Indicator Date hidden'!Q137="x","x",P$2-'Indicator Date hidden'!Q137)</f>
        <v>#REF!</v>
      </c>
      <c r="Q136" s="140" t="e">
        <f>IF('Indicator Date hidden'!R137="x","x",Q$2-'Indicator Date hidden'!R137)</f>
        <v>#REF!</v>
      </c>
      <c r="R136" s="140" t="e">
        <f>IF('Indicator Date hidden'!S137="x","x",R$2-'Indicator Date hidden'!S137)</f>
        <v>#REF!</v>
      </c>
      <c r="S136" s="140" t="e">
        <f>IF('Indicator Date hidden'!T137="x","x",S$2-'Indicator Date hidden'!T137)</f>
        <v>#REF!</v>
      </c>
      <c r="T136" s="140" t="e">
        <f>IF('Indicator Date hidden'!U137="x","x",T$2-'Indicator Date hidden'!U137)</f>
        <v>#REF!</v>
      </c>
      <c r="U136" s="140" t="e">
        <f>IF('Indicator Date hidden'!V137="x","x",U$2-'Indicator Date hidden'!V137)</f>
        <v>#REF!</v>
      </c>
      <c r="V136" s="140" t="e">
        <f>IF('Indicator Date hidden'!W137="x","x",V$2-'Indicator Date hidden'!W137)</f>
        <v>#REF!</v>
      </c>
      <c r="W136" s="140" t="e">
        <f>IF('Indicator Date hidden'!X137="x","x",W$2-'Indicator Date hidden'!X137)</f>
        <v>#REF!</v>
      </c>
      <c r="X136" s="140" t="e">
        <f>IF('Indicator Date hidden'!Y137="x","x",X$2-'Indicator Date hidden'!Y137)</f>
        <v>#REF!</v>
      </c>
      <c r="Y136" s="140" t="e">
        <f>IF('Indicator Date hidden'!Z137="x","x",Y$2-'Indicator Date hidden'!Z137)</f>
        <v>#REF!</v>
      </c>
      <c r="Z136" s="140" t="e">
        <f>IF('Indicator Date hidden'!AA137="x","x",Z$2-'Indicator Date hidden'!AA137)</f>
        <v>#REF!</v>
      </c>
      <c r="AA136" s="140" t="e">
        <f>IF('Indicator Date hidden'!AB137="x","x",AA$2-'Indicator Date hidden'!AB137)</f>
        <v>#REF!</v>
      </c>
      <c r="AB136" s="140" t="e">
        <f>IF('Indicator Date hidden'!AC137="x","x",AB$2-'Indicator Date hidden'!AC137)</f>
        <v>#REF!</v>
      </c>
      <c r="AC136" s="140" t="e">
        <f>IF('Indicator Date hidden'!AD137="x","x",AC$2-'Indicator Date hidden'!AD137)</f>
        <v>#REF!</v>
      </c>
      <c r="AD136" s="140" t="e">
        <f>IF('Indicator Date hidden'!AE137="x","x",AD$2-'Indicator Date hidden'!AE137)</f>
        <v>#REF!</v>
      </c>
      <c r="AE136" s="140" t="e">
        <f>IF('Indicator Date hidden'!AF137="x","x",AE$2-'Indicator Date hidden'!AF137)</f>
        <v>#REF!</v>
      </c>
      <c r="AF136" s="140" t="e">
        <f>IF('Indicator Date hidden'!AG137="x","x",AF$2-'Indicator Date hidden'!AG137)</f>
        <v>#REF!</v>
      </c>
      <c r="AG136" s="140" t="e">
        <f>IF('Indicator Date hidden'!AH137="x","x",AG$2-'Indicator Date hidden'!AH137)</f>
        <v>#REF!</v>
      </c>
      <c r="AH136" s="140" t="e">
        <f>IF('Indicator Date hidden'!AI137="x","x",AH$2-'Indicator Date hidden'!AI137)</f>
        <v>#REF!</v>
      </c>
      <c r="AI136" s="140" t="e">
        <f>IF('Indicator Date hidden'!AJ137="x","x",AI$2-'Indicator Date hidden'!AJ137)</f>
        <v>#REF!</v>
      </c>
      <c r="AJ136" s="140" t="e">
        <f>IF('Indicator Date hidden'!AK137="x","x",AJ$2-'Indicator Date hidden'!AK137)</f>
        <v>#REF!</v>
      </c>
      <c r="AK136" s="140" t="e">
        <f>IF('Indicator Date hidden'!AL137="x","x",AK$2-'Indicator Date hidden'!AL137)</f>
        <v>#REF!</v>
      </c>
      <c r="AL136" s="140" t="e">
        <f>IF('Indicator Date hidden'!AM137="x","x",AL$2-'Indicator Date hidden'!AM137)</f>
        <v>#REF!</v>
      </c>
      <c r="AM136" s="140" t="e">
        <f>IF('Indicator Date hidden'!AN137="x","x",AM$2-'Indicator Date hidden'!AN137)</f>
        <v>#REF!</v>
      </c>
      <c r="AN136" s="140" t="e">
        <f>IF('Indicator Date hidden'!AO137="x","x",AN$2-'Indicator Date hidden'!AO137)</f>
        <v>#REF!</v>
      </c>
      <c r="AO136" s="140" t="e">
        <f>IF('Indicator Date hidden'!AP137="x","x",AO$2-'Indicator Date hidden'!AP137)</f>
        <v>#REF!</v>
      </c>
      <c r="AP136" s="140" t="e">
        <f>IF('Indicator Date hidden'!AQ137="x","x",AP$2-'Indicator Date hidden'!AQ137)</f>
        <v>#REF!</v>
      </c>
      <c r="AQ136" s="140" t="e">
        <f>IF('Indicator Date hidden'!AR137="x","x",AQ$2-'Indicator Date hidden'!AR137)</f>
        <v>#REF!</v>
      </c>
      <c r="AR136" s="140" t="e">
        <f>IF('Indicator Date hidden'!AS137="x","x",AR$2-'Indicator Date hidden'!AS137)</f>
        <v>#REF!</v>
      </c>
      <c r="AS136" s="140" t="e">
        <f>IF('Indicator Date hidden'!AT137="x","x",AS$2-'Indicator Date hidden'!AT137)</f>
        <v>#REF!</v>
      </c>
      <c r="AT136" s="140" t="e">
        <f>IF('Indicator Date hidden'!AU137="x","x",AT$2-'Indicator Date hidden'!AU137)</f>
        <v>#REF!</v>
      </c>
      <c r="AU136" s="140" t="e">
        <f>IF('Indicator Date hidden'!AV137="x","x",AU$2-'Indicator Date hidden'!AV137)</f>
        <v>#REF!</v>
      </c>
      <c r="AV136" s="140" t="e">
        <f>IF('Indicator Date hidden'!AW137="x","x",AV$2-'Indicator Date hidden'!AW137)</f>
        <v>#REF!</v>
      </c>
      <c r="AW136" s="140" t="e">
        <f>IF('Indicator Date hidden'!AX137="x","x",AW$2-'Indicator Date hidden'!AX137)</f>
        <v>#REF!</v>
      </c>
      <c r="AX136" s="140" t="e">
        <f>IF('Indicator Date hidden'!AY137="x","x",AX$2-'Indicator Date hidden'!AY137)</f>
        <v>#REF!</v>
      </c>
      <c r="AY136" s="140" t="e">
        <f>IF('Indicator Date hidden'!AZ137="x","x",AY$2-'Indicator Date hidden'!AZ137)</f>
        <v>#REF!</v>
      </c>
      <c r="AZ136" s="140" t="e">
        <f>IF('Indicator Date hidden'!BA137="x","x",AZ$2-'Indicator Date hidden'!BA137)</f>
        <v>#REF!</v>
      </c>
      <c r="BA136" s="140" t="e">
        <f>IF('Indicator Date hidden'!BB137="x","x",BA$2-'Indicator Date hidden'!BB137)</f>
        <v>#REF!</v>
      </c>
      <c r="BB136" s="140" t="e">
        <f>IF('Indicator Date hidden'!BC137="x","x",BB$2-'Indicator Date hidden'!BC137)</f>
        <v>#REF!</v>
      </c>
      <c r="BC136" s="140" t="e">
        <f>IF('Indicator Date hidden'!BD137="x","x",BC$2-'Indicator Date hidden'!BD137)</f>
        <v>#REF!</v>
      </c>
      <c r="BD136" s="140" t="e">
        <f>IF('Indicator Date hidden'!BE137="x","x",BD$2-'Indicator Date hidden'!BE137)</f>
        <v>#REF!</v>
      </c>
      <c r="BE136" s="140" t="e">
        <f>IF('Indicator Date hidden'!BF137="x","x",BE$2-'Indicator Date hidden'!BF137)</f>
        <v>#REF!</v>
      </c>
      <c r="BF136" s="140" t="e">
        <f>IF('Indicator Date hidden'!BG137="x","x",BF$2-'Indicator Date hidden'!BG137)</f>
        <v>#REF!</v>
      </c>
      <c r="BG136" s="140" t="e">
        <f>IF('Indicator Date hidden'!BH137="x","x",BG$2-'Indicator Date hidden'!BH137)</f>
        <v>#REF!</v>
      </c>
      <c r="BH136" s="140" t="e">
        <f>IF('Indicator Date hidden'!BI137="x","x",BH$2-'Indicator Date hidden'!BI137)</f>
        <v>#REF!</v>
      </c>
      <c r="BI136" s="140" t="e">
        <f>IF('Indicator Date hidden'!BJ137="x","x",BI$2-'Indicator Date hidden'!BJ137)</f>
        <v>#REF!</v>
      </c>
      <c r="BJ136" s="140" t="e">
        <f>IF('Indicator Date hidden'!BK137="x","x",BJ$2-'Indicator Date hidden'!BK137)</f>
        <v>#REF!</v>
      </c>
      <c r="BK136" s="140" t="e">
        <f>IF('Indicator Date hidden'!BL137="x","x",BK$2-'Indicator Date hidden'!BL137)</f>
        <v>#REF!</v>
      </c>
      <c r="BL136" s="140" t="e">
        <f>IF('Indicator Date hidden'!BM137="x","x",BL$2-'Indicator Date hidden'!BM137)</f>
        <v>#REF!</v>
      </c>
      <c r="BM136" s="140" t="e">
        <f>IF('Indicator Date hidden'!BN137="x","x",BM$2-'Indicator Date hidden'!BN137)</f>
        <v>#REF!</v>
      </c>
      <c r="BN136" s="140" t="e">
        <f>IF('Indicator Date hidden'!BO137="x","x",BN$2-'Indicator Date hidden'!BO137)</f>
        <v>#REF!</v>
      </c>
      <c r="BO136" s="140" t="e">
        <f>IF('Indicator Date hidden'!BP137="x","x",BO$2-'Indicator Date hidden'!BP137)</f>
        <v>#REF!</v>
      </c>
      <c r="BP136" s="140" t="e">
        <f>IF('Indicator Date hidden'!BQ137="x","x",BP$2-'Indicator Date hidden'!BQ137)</f>
        <v>#REF!</v>
      </c>
      <c r="BQ136" s="140" t="e">
        <f>IF('Indicator Date hidden'!BR137="x","x",BQ$2-'Indicator Date hidden'!BR137)</f>
        <v>#REF!</v>
      </c>
      <c r="BR136" s="140" t="e">
        <f>IF('Indicator Date hidden'!BS137="x","x",BR$2-'Indicator Date hidden'!BS137)</f>
        <v>#REF!</v>
      </c>
      <c r="BS136" s="140" t="e">
        <f>IF('Indicator Date hidden'!BT137="x","x",BS$2-'Indicator Date hidden'!BT137)</f>
        <v>#REF!</v>
      </c>
      <c r="BT136" s="140" t="e">
        <f>IF('Indicator Date hidden'!BU137="x","x",BT$2-'Indicator Date hidden'!BU137)</f>
        <v>#REF!</v>
      </c>
      <c r="BU136" s="140" t="e">
        <f>IF('Indicator Date hidden'!BV137="x","x",BU$2-'Indicator Date hidden'!BV137)</f>
        <v>#REF!</v>
      </c>
      <c r="BV136" s="140" t="e">
        <f>IF('Indicator Date hidden'!BW137="x","x",BV$2-'Indicator Date hidden'!BW137)</f>
        <v>#REF!</v>
      </c>
      <c r="BW136" s="140" t="e">
        <f>IF('Indicator Date hidden'!BX137="x","x",BW$2-'Indicator Date hidden'!BX137)</f>
        <v>#REF!</v>
      </c>
      <c r="BX136" s="140" t="e">
        <f>IF('Indicator Date hidden'!BY137="x","x",BX$2-'Indicator Date hidden'!BY137)</f>
        <v>#REF!</v>
      </c>
      <c r="BY136" s="5" t="e">
        <f t="shared" si="20"/>
        <v>#REF!</v>
      </c>
      <c r="BZ136" s="141" t="e">
        <f t="shared" si="21"/>
        <v>#REF!</v>
      </c>
      <c r="CA136" s="5">
        <f t="shared" si="22"/>
        <v>0</v>
      </c>
      <c r="CB136" s="141" t="e">
        <f t="shared" si="23"/>
        <v>#REF!</v>
      </c>
      <c r="CC136" s="144" t="e">
        <f t="shared" si="24"/>
        <v>#REF!</v>
      </c>
    </row>
    <row r="137" spans="1:81" x14ac:dyDescent="0.3">
      <c r="A137" t="s">
        <v>248</v>
      </c>
      <c r="B137" s="140" t="e">
        <f>IF('Indicator Date hidden'!C138="x","x",B$2-'Indicator Date hidden'!C138)</f>
        <v>#REF!</v>
      </c>
      <c r="C137" s="140" t="e">
        <f>IF('Indicator Date hidden'!D138="x","x",C$2-'Indicator Date hidden'!D138)</f>
        <v>#REF!</v>
      </c>
      <c r="D137" s="140" t="e">
        <f>IF('Indicator Date hidden'!E138="x","x",D$2-'Indicator Date hidden'!E138)</f>
        <v>#REF!</v>
      </c>
      <c r="E137" s="140" t="e">
        <f>IF('Indicator Date hidden'!F138="x","x",E$2-'Indicator Date hidden'!F138)</f>
        <v>#REF!</v>
      </c>
      <c r="F137" s="140" t="e">
        <f>IF('Indicator Date hidden'!G138="x","x",F$2-'Indicator Date hidden'!G138)</f>
        <v>#REF!</v>
      </c>
      <c r="G137" s="140" t="e">
        <f>IF('Indicator Date hidden'!H138="x","x",G$2-'Indicator Date hidden'!H138)</f>
        <v>#REF!</v>
      </c>
      <c r="H137" s="140" t="e">
        <f>IF('Indicator Date hidden'!I138="x","x",H$2-'Indicator Date hidden'!I138)</f>
        <v>#REF!</v>
      </c>
      <c r="I137" s="140" t="e">
        <f>IF('Indicator Date hidden'!J138="x","x",I$2-'Indicator Date hidden'!J138)</f>
        <v>#REF!</v>
      </c>
      <c r="J137" s="140" t="e">
        <f>IF('Indicator Date hidden'!K138="x","x",J$2-'Indicator Date hidden'!K138)</f>
        <v>#REF!</v>
      </c>
      <c r="K137" s="140" t="e">
        <f>IF('Indicator Date hidden'!L138="x","x",K$2-'Indicator Date hidden'!L138)</f>
        <v>#REF!</v>
      </c>
      <c r="L137" s="140" t="e">
        <f>IF('Indicator Date hidden'!M138="x","x",L$2-'Indicator Date hidden'!M138)</f>
        <v>#REF!</v>
      </c>
      <c r="M137" s="140" t="e">
        <f>IF('Indicator Date hidden'!N138="x","x",M$2-'Indicator Date hidden'!N138)</f>
        <v>#REF!</v>
      </c>
      <c r="N137" s="140" t="e">
        <f>IF('Indicator Date hidden'!O138="x","x",N$2-'Indicator Date hidden'!O138)</f>
        <v>#REF!</v>
      </c>
      <c r="O137" s="140" t="e">
        <f>IF('Indicator Date hidden'!P138="x","x",O$2-'Indicator Date hidden'!P138)</f>
        <v>#REF!</v>
      </c>
      <c r="P137" s="140" t="e">
        <f>IF('Indicator Date hidden'!Q138="x","x",P$2-'Indicator Date hidden'!Q138)</f>
        <v>#REF!</v>
      </c>
      <c r="Q137" s="140" t="e">
        <f>IF('Indicator Date hidden'!R138="x","x",Q$2-'Indicator Date hidden'!R138)</f>
        <v>#REF!</v>
      </c>
      <c r="R137" s="140" t="e">
        <f>IF('Indicator Date hidden'!S138="x","x",R$2-'Indicator Date hidden'!S138)</f>
        <v>#REF!</v>
      </c>
      <c r="S137" s="140" t="e">
        <f>IF('Indicator Date hidden'!T138="x","x",S$2-'Indicator Date hidden'!T138)</f>
        <v>#REF!</v>
      </c>
      <c r="T137" s="140" t="e">
        <f>IF('Indicator Date hidden'!U138="x","x",T$2-'Indicator Date hidden'!U138)</f>
        <v>#REF!</v>
      </c>
      <c r="U137" s="140" t="e">
        <f>IF('Indicator Date hidden'!V138="x","x",U$2-'Indicator Date hidden'!V138)</f>
        <v>#REF!</v>
      </c>
      <c r="V137" s="140" t="e">
        <f>IF('Indicator Date hidden'!W138="x","x",V$2-'Indicator Date hidden'!W138)</f>
        <v>#REF!</v>
      </c>
      <c r="W137" s="140" t="e">
        <f>IF('Indicator Date hidden'!X138="x","x",W$2-'Indicator Date hidden'!X138)</f>
        <v>#REF!</v>
      </c>
      <c r="X137" s="140" t="e">
        <f>IF('Indicator Date hidden'!Y138="x","x",X$2-'Indicator Date hidden'!Y138)</f>
        <v>#REF!</v>
      </c>
      <c r="Y137" s="140" t="e">
        <f>IF('Indicator Date hidden'!Z138="x","x",Y$2-'Indicator Date hidden'!Z138)</f>
        <v>#REF!</v>
      </c>
      <c r="Z137" s="140" t="e">
        <f>IF('Indicator Date hidden'!AA138="x","x",Z$2-'Indicator Date hidden'!AA138)</f>
        <v>#REF!</v>
      </c>
      <c r="AA137" s="140" t="e">
        <f>IF('Indicator Date hidden'!AB138="x","x",AA$2-'Indicator Date hidden'!AB138)</f>
        <v>#REF!</v>
      </c>
      <c r="AB137" s="140" t="e">
        <f>IF('Indicator Date hidden'!AC138="x","x",AB$2-'Indicator Date hidden'!AC138)</f>
        <v>#REF!</v>
      </c>
      <c r="AC137" s="140" t="e">
        <f>IF('Indicator Date hidden'!AD138="x","x",AC$2-'Indicator Date hidden'!AD138)</f>
        <v>#REF!</v>
      </c>
      <c r="AD137" s="140" t="e">
        <f>IF('Indicator Date hidden'!AE138="x","x",AD$2-'Indicator Date hidden'!AE138)</f>
        <v>#REF!</v>
      </c>
      <c r="AE137" s="140" t="e">
        <f>IF('Indicator Date hidden'!AF138="x","x",AE$2-'Indicator Date hidden'!AF138)</f>
        <v>#REF!</v>
      </c>
      <c r="AF137" s="140" t="e">
        <f>IF('Indicator Date hidden'!AG138="x","x",AF$2-'Indicator Date hidden'!AG138)</f>
        <v>#REF!</v>
      </c>
      <c r="AG137" s="140" t="e">
        <f>IF('Indicator Date hidden'!AH138="x","x",AG$2-'Indicator Date hidden'!AH138)</f>
        <v>#REF!</v>
      </c>
      <c r="AH137" s="140" t="e">
        <f>IF('Indicator Date hidden'!AI138="x","x",AH$2-'Indicator Date hidden'!AI138)</f>
        <v>#REF!</v>
      </c>
      <c r="AI137" s="140" t="e">
        <f>IF('Indicator Date hidden'!AJ138="x","x",AI$2-'Indicator Date hidden'!AJ138)</f>
        <v>#REF!</v>
      </c>
      <c r="AJ137" s="140" t="e">
        <f>IF('Indicator Date hidden'!AK138="x","x",AJ$2-'Indicator Date hidden'!AK138)</f>
        <v>#REF!</v>
      </c>
      <c r="AK137" s="140" t="e">
        <f>IF('Indicator Date hidden'!AL138="x","x",AK$2-'Indicator Date hidden'!AL138)</f>
        <v>#REF!</v>
      </c>
      <c r="AL137" s="140" t="e">
        <f>IF('Indicator Date hidden'!AM138="x","x",AL$2-'Indicator Date hidden'!AM138)</f>
        <v>#REF!</v>
      </c>
      <c r="AM137" s="140" t="e">
        <f>IF('Indicator Date hidden'!AN138="x","x",AM$2-'Indicator Date hidden'!AN138)</f>
        <v>#REF!</v>
      </c>
      <c r="AN137" s="140" t="e">
        <f>IF('Indicator Date hidden'!AO138="x","x",AN$2-'Indicator Date hidden'!AO138)</f>
        <v>#REF!</v>
      </c>
      <c r="AO137" s="140" t="e">
        <f>IF('Indicator Date hidden'!AP138="x","x",AO$2-'Indicator Date hidden'!AP138)</f>
        <v>#REF!</v>
      </c>
      <c r="AP137" s="140" t="e">
        <f>IF('Indicator Date hidden'!AQ138="x","x",AP$2-'Indicator Date hidden'!AQ138)</f>
        <v>#REF!</v>
      </c>
      <c r="AQ137" s="140" t="e">
        <f>IF('Indicator Date hidden'!AR138="x","x",AQ$2-'Indicator Date hidden'!AR138)</f>
        <v>#REF!</v>
      </c>
      <c r="AR137" s="140" t="e">
        <f>IF('Indicator Date hidden'!AS138="x","x",AR$2-'Indicator Date hidden'!AS138)</f>
        <v>#REF!</v>
      </c>
      <c r="AS137" s="140" t="e">
        <f>IF('Indicator Date hidden'!AT138="x","x",AS$2-'Indicator Date hidden'!AT138)</f>
        <v>#REF!</v>
      </c>
      <c r="AT137" s="140" t="e">
        <f>IF('Indicator Date hidden'!AU138="x","x",AT$2-'Indicator Date hidden'!AU138)</f>
        <v>#REF!</v>
      </c>
      <c r="AU137" s="140" t="e">
        <f>IF('Indicator Date hidden'!AV138="x","x",AU$2-'Indicator Date hidden'!AV138)</f>
        <v>#REF!</v>
      </c>
      <c r="AV137" s="140" t="e">
        <f>IF('Indicator Date hidden'!AW138="x","x",AV$2-'Indicator Date hidden'!AW138)</f>
        <v>#REF!</v>
      </c>
      <c r="AW137" s="140" t="e">
        <f>IF('Indicator Date hidden'!AX138="x","x",AW$2-'Indicator Date hidden'!AX138)</f>
        <v>#REF!</v>
      </c>
      <c r="AX137" s="140" t="e">
        <f>IF('Indicator Date hidden'!AY138="x","x",AX$2-'Indicator Date hidden'!AY138)</f>
        <v>#REF!</v>
      </c>
      <c r="AY137" s="140" t="e">
        <f>IF('Indicator Date hidden'!AZ138="x","x",AY$2-'Indicator Date hidden'!AZ138)</f>
        <v>#REF!</v>
      </c>
      <c r="AZ137" s="140" t="e">
        <f>IF('Indicator Date hidden'!BA138="x","x",AZ$2-'Indicator Date hidden'!BA138)</f>
        <v>#REF!</v>
      </c>
      <c r="BA137" s="140" t="e">
        <f>IF('Indicator Date hidden'!BB138="x","x",BA$2-'Indicator Date hidden'!BB138)</f>
        <v>#REF!</v>
      </c>
      <c r="BB137" s="140" t="e">
        <f>IF('Indicator Date hidden'!BC138="x","x",BB$2-'Indicator Date hidden'!BC138)</f>
        <v>#REF!</v>
      </c>
      <c r="BC137" s="140" t="e">
        <f>IF('Indicator Date hidden'!BD138="x","x",BC$2-'Indicator Date hidden'!BD138)</f>
        <v>#REF!</v>
      </c>
      <c r="BD137" s="140" t="e">
        <f>IF('Indicator Date hidden'!BE138="x","x",BD$2-'Indicator Date hidden'!BE138)</f>
        <v>#REF!</v>
      </c>
      <c r="BE137" s="140" t="e">
        <f>IF('Indicator Date hidden'!BF138="x","x",BE$2-'Indicator Date hidden'!BF138)</f>
        <v>#REF!</v>
      </c>
      <c r="BF137" s="140" t="e">
        <f>IF('Indicator Date hidden'!BG138="x","x",BF$2-'Indicator Date hidden'!BG138)</f>
        <v>#REF!</v>
      </c>
      <c r="BG137" s="140" t="e">
        <f>IF('Indicator Date hidden'!BH138="x","x",BG$2-'Indicator Date hidden'!BH138)</f>
        <v>#REF!</v>
      </c>
      <c r="BH137" s="140" t="e">
        <f>IF('Indicator Date hidden'!BI138="x","x",BH$2-'Indicator Date hidden'!BI138)</f>
        <v>#REF!</v>
      </c>
      <c r="BI137" s="140" t="e">
        <f>IF('Indicator Date hidden'!BJ138="x","x",BI$2-'Indicator Date hidden'!BJ138)</f>
        <v>#REF!</v>
      </c>
      <c r="BJ137" s="140" t="e">
        <f>IF('Indicator Date hidden'!BK138="x","x",BJ$2-'Indicator Date hidden'!BK138)</f>
        <v>#REF!</v>
      </c>
      <c r="BK137" s="140" t="e">
        <f>IF('Indicator Date hidden'!BL138="x","x",BK$2-'Indicator Date hidden'!BL138)</f>
        <v>#REF!</v>
      </c>
      <c r="BL137" s="140" t="e">
        <f>IF('Indicator Date hidden'!BM138="x","x",BL$2-'Indicator Date hidden'!BM138)</f>
        <v>#REF!</v>
      </c>
      <c r="BM137" s="140" t="e">
        <f>IF('Indicator Date hidden'!BN138="x","x",BM$2-'Indicator Date hidden'!BN138)</f>
        <v>#REF!</v>
      </c>
      <c r="BN137" s="140" t="e">
        <f>IF('Indicator Date hidden'!BO138="x","x",BN$2-'Indicator Date hidden'!BO138)</f>
        <v>#REF!</v>
      </c>
      <c r="BO137" s="140" t="e">
        <f>IF('Indicator Date hidden'!BP138="x","x",BO$2-'Indicator Date hidden'!BP138)</f>
        <v>#REF!</v>
      </c>
      <c r="BP137" s="140" t="e">
        <f>IF('Indicator Date hidden'!BQ138="x","x",BP$2-'Indicator Date hidden'!BQ138)</f>
        <v>#REF!</v>
      </c>
      <c r="BQ137" s="140" t="e">
        <f>IF('Indicator Date hidden'!BR138="x","x",BQ$2-'Indicator Date hidden'!BR138)</f>
        <v>#REF!</v>
      </c>
      <c r="BR137" s="140" t="e">
        <f>IF('Indicator Date hidden'!BS138="x","x",BR$2-'Indicator Date hidden'!BS138)</f>
        <v>#REF!</v>
      </c>
      <c r="BS137" s="140" t="e">
        <f>IF('Indicator Date hidden'!BT138="x","x",BS$2-'Indicator Date hidden'!BT138)</f>
        <v>#REF!</v>
      </c>
      <c r="BT137" s="140" t="e">
        <f>IF('Indicator Date hidden'!BU138="x","x",BT$2-'Indicator Date hidden'!BU138)</f>
        <v>#REF!</v>
      </c>
      <c r="BU137" s="140" t="e">
        <f>IF('Indicator Date hidden'!BV138="x","x",BU$2-'Indicator Date hidden'!BV138)</f>
        <v>#REF!</v>
      </c>
      <c r="BV137" s="140" t="e">
        <f>IF('Indicator Date hidden'!BW138="x","x",BV$2-'Indicator Date hidden'!BW138)</f>
        <v>#REF!</v>
      </c>
      <c r="BW137" s="140" t="e">
        <f>IF('Indicator Date hidden'!BX138="x","x",BW$2-'Indicator Date hidden'!BX138)</f>
        <v>#REF!</v>
      </c>
      <c r="BX137" s="140" t="e">
        <f>IF('Indicator Date hidden'!BY138="x","x",BX$2-'Indicator Date hidden'!BY138)</f>
        <v>#REF!</v>
      </c>
      <c r="BY137" s="5" t="e">
        <f t="shared" si="20"/>
        <v>#REF!</v>
      </c>
      <c r="BZ137" s="141" t="e">
        <f t="shared" si="21"/>
        <v>#REF!</v>
      </c>
      <c r="CA137" s="5">
        <f t="shared" si="22"/>
        <v>0</v>
      </c>
      <c r="CB137" s="141" t="e">
        <f t="shared" si="23"/>
        <v>#REF!</v>
      </c>
      <c r="CC137" s="144" t="e">
        <f t="shared" si="24"/>
        <v>#REF!</v>
      </c>
    </row>
    <row r="138" spans="1:81" x14ac:dyDescent="0.3">
      <c r="A138" t="s">
        <v>250</v>
      </c>
      <c r="B138" s="140" t="e">
        <f>IF('Indicator Date hidden'!C139="x","x",B$2-'Indicator Date hidden'!C139)</f>
        <v>#REF!</v>
      </c>
      <c r="C138" s="140" t="e">
        <f>IF('Indicator Date hidden'!D139="x","x",C$2-'Indicator Date hidden'!D139)</f>
        <v>#REF!</v>
      </c>
      <c r="D138" s="140" t="e">
        <f>IF('Indicator Date hidden'!E139="x","x",D$2-'Indicator Date hidden'!E139)</f>
        <v>#REF!</v>
      </c>
      <c r="E138" s="140" t="e">
        <f>IF('Indicator Date hidden'!F139="x","x",E$2-'Indicator Date hidden'!F139)</f>
        <v>#REF!</v>
      </c>
      <c r="F138" s="140" t="e">
        <f>IF('Indicator Date hidden'!G139="x","x",F$2-'Indicator Date hidden'!G139)</f>
        <v>#REF!</v>
      </c>
      <c r="G138" s="140" t="e">
        <f>IF('Indicator Date hidden'!H139="x","x",G$2-'Indicator Date hidden'!H139)</f>
        <v>#REF!</v>
      </c>
      <c r="H138" s="140" t="e">
        <f>IF('Indicator Date hidden'!I139="x","x",H$2-'Indicator Date hidden'!I139)</f>
        <v>#REF!</v>
      </c>
      <c r="I138" s="140" t="e">
        <f>IF('Indicator Date hidden'!J139="x","x",I$2-'Indicator Date hidden'!J139)</f>
        <v>#REF!</v>
      </c>
      <c r="J138" s="140" t="e">
        <f>IF('Indicator Date hidden'!K139="x","x",J$2-'Indicator Date hidden'!K139)</f>
        <v>#REF!</v>
      </c>
      <c r="K138" s="140" t="e">
        <f>IF('Indicator Date hidden'!L139="x","x",K$2-'Indicator Date hidden'!L139)</f>
        <v>#REF!</v>
      </c>
      <c r="L138" s="140" t="e">
        <f>IF('Indicator Date hidden'!M139="x","x",L$2-'Indicator Date hidden'!M139)</f>
        <v>#REF!</v>
      </c>
      <c r="M138" s="140" t="e">
        <f>IF('Indicator Date hidden'!N139="x","x",M$2-'Indicator Date hidden'!N139)</f>
        <v>#REF!</v>
      </c>
      <c r="N138" s="140" t="e">
        <f>IF('Indicator Date hidden'!O139="x","x",N$2-'Indicator Date hidden'!O139)</f>
        <v>#REF!</v>
      </c>
      <c r="O138" s="140" t="e">
        <f>IF('Indicator Date hidden'!P139="x","x",O$2-'Indicator Date hidden'!P139)</f>
        <v>#REF!</v>
      </c>
      <c r="P138" s="140" t="e">
        <f>IF('Indicator Date hidden'!Q139="x","x",P$2-'Indicator Date hidden'!Q139)</f>
        <v>#REF!</v>
      </c>
      <c r="Q138" s="140" t="e">
        <f>IF('Indicator Date hidden'!R139="x","x",Q$2-'Indicator Date hidden'!R139)</f>
        <v>#REF!</v>
      </c>
      <c r="R138" s="140" t="e">
        <f>IF('Indicator Date hidden'!S139="x","x",R$2-'Indicator Date hidden'!S139)</f>
        <v>#REF!</v>
      </c>
      <c r="S138" s="140" t="e">
        <f>IF('Indicator Date hidden'!T139="x","x",S$2-'Indicator Date hidden'!T139)</f>
        <v>#REF!</v>
      </c>
      <c r="T138" s="140" t="e">
        <f>IF('Indicator Date hidden'!U139="x","x",T$2-'Indicator Date hidden'!U139)</f>
        <v>#REF!</v>
      </c>
      <c r="U138" s="140" t="e">
        <f>IF('Indicator Date hidden'!V139="x","x",U$2-'Indicator Date hidden'!V139)</f>
        <v>#REF!</v>
      </c>
      <c r="V138" s="140" t="e">
        <f>IF('Indicator Date hidden'!W139="x","x",V$2-'Indicator Date hidden'!W139)</f>
        <v>#REF!</v>
      </c>
      <c r="W138" s="140" t="e">
        <f>IF('Indicator Date hidden'!X139="x","x",W$2-'Indicator Date hidden'!X139)</f>
        <v>#REF!</v>
      </c>
      <c r="X138" s="140" t="e">
        <f>IF('Indicator Date hidden'!Y139="x","x",X$2-'Indicator Date hidden'!Y139)</f>
        <v>#REF!</v>
      </c>
      <c r="Y138" s="140" t="e">
        <f>IF('Indicator Date hidden'!Z139="x","x",Y$2-'Indicator Date hidden'!Z139)</f>
        <v>#REF!</v>
      </c>
      <c r="Z138" s="140" t="e">
        <f>IF('Indicator Date hidden'!AA139="x","x",Z$2-'Indicator Date hidden'!AA139)</f>
        <v>#REF!</v>
      </c>
      <c r="AA138" s="140" t="e">
        <f>IF('Indicator Date hidden'!AB139="x","x",AA$2-'Indicator Date hidden'!AB139)</f>
        <v>#REF!</v>
      </c>
      <c r="AB138" s="140" t="e">
        <f>IF('Indicator Date hidden'!AC139="x","x",AB$2-'Indicator Date hidden'!AC139)</f>
        <v>#REF!</v>
      </c>
      <c r="AC138" s="140" t="e">
        <f>IF('Indicator Date hidden'!AD139="x","x",AC$2-'Indicator Date hidden'!AD139)</f>
        <v>#REF!</v>
      </c>
      <c r="AD138" s="140" t="e">
        <f>IF('Indicator Date hidden'!AE139="x","x",AD$2-'Indicator Date hidden'!AE139)</f>
        <v>#REF!</v>
      </c>
      <c r="AE138" s="140" t="e">
        <f>IF('Indicator Date hidden'!AF139="x","x",AE$2-'Indicator Date hidden'!AF139)</f>
        <v>#REF!</v>
      </c>
      <c r="AF138" s="140" t="e">
        <f>IF('Indicator Date hidden'!AG139="x","x",AF$2-'Indicator Date hidden'!AG139)</f>
        <v>#REF!</v>
      </c>
      <c r="AG138" s="140" t="e">
        <f>IF('Indicator Date hidden'!AH139="x","x",AG$2-'Indicator Date hidden'!AH139)</f>
        <v>#REF!</v>
      </c>
      <c r="AH138" s="140" t="e">
        <f>IF('Indicator Date hidden'!AI139="x","x",AH$2-'Indicator Date hidden'!AI139)</f>
        <v>#REF!</v>
      </c>
      <c r="AI138" s="140" t="e">
        <f>IF('Indicator Date hidden'!AJ139="x","x",AI$2-'Indicator Date hidden'!AJ139)</f>
        <v>#REF!</v>
      </c>
      <c r="AJ138" s="140" t="e">
        <f>IF('Indicator Date hidden'!AK139="x","x",AJ$2-'Indicator Date hidden'!AK139)</f>
        <v>#REF!</v>
      </c>
      <c r="AK138" s="140" t="e">
        <f>IF('Indicator Date hidden'!AL139="x","x",AK$2-'Indicator Date hidden'!AL139)</f>
        <v>#REF!</v>
      </c>
      <c r="AL138" s="140" t="e">
        <f>IF('Indicator Date hidden'!AM139="x","x",AL$2-'Indicator Date hidden'!AM139)</f>
        <v>#REF!</v>
      </c>
      <c r="AM138" s="140" t="e">
        <f>IF('Indicator Date hidden'!AN139="x","x",AM$2-'Indicator Date hidden'!AN139)</f>
        <v>#REF!</v>
      </c>
      <c r="AN138" s="140" t="e">
        <f>IF('Indicator Date hidden'!AO139="x","x",AN$2-'Indicator Date hidden'!AO139)</f>
        <v>#REF!</v>
      </c>
      <c r="AO138" s="140" t="e">
        <f>IF('Indicator Date hidden'!AP139="x","x",AO$2-'Indicator Date hidden'!AP139)</f>
        <v>#REF!</v>
      </c>
      <c r="AP138" s="140" t="e">
        <f>IF('Indicator Date hidden'!AQ139="x","x",AP$2-'Indicator Date hidden'!AQ139)</f>
        <v>#REF!</v>
      </c>
      <c r="AQ138" s="140" t="e">
        <f>IF('Indicator Date hidden'!AR139="x","x",AQ$2-'Indicator Date hidden'!AR139)</f>
        <v>#REF!</v>
      </c>
      <c r="AR138" s="140" t="e">
        <f>IF('Indicator Date hidden'!AS139="x","x",AR$2-'Indicator Date hidden'!AS139)</f>
        <v>#REF!</v>
      </c>
      <c r="AS138" s="140" t="e">
        <f>IF('Indicator Date hidden'!AT139="x","x",AS$2-'Indicator Date hidden'!AT139)</f>
        <v>#REF!</v>
      </c>
      <c r="AT138" s="140" t="e">
        <f>IF('Indicator Date hidden'!AU139="x","x",AT$2-'Indicator Date hidden'!AU139)</f>
        <v>#REF!</v>
      </c>
      <c r="AU138" s="140" t="e">
        <f>IF('Indicator Date hidden'!AV139="x","x",AU$2-'Indicator Date hidden'!AV139)</f>
        <v>#REF!</v>
      </c>
      <c r="AV138" s="140" t="e">
        <f>IF('Indicator Date hidden'!AW139="x","x",AV$2-'Indicator Date hidden'!AW139)</f>
        <v>#REF!</v>
      </c>
      <c r="AW138" s="140" t="e">
        <f>IF('Indicator Date hidden'!AX139="x","x",AW$2-'Indicator Date hidden'!AX139)</f>
        <v>#REF!</v>
      </c>
      <c r="AX138" s="140" t="e">
        <f>IF('Indicator Date hidden'!AY139="x","x",AX$2-'Indicator Date hidden'!AY139)</f>
        <v>#REF!</v>
      </c>
      <c r="AY138" s="140" t="e">
        <f>IF('Indicator Date hidden'!AZ139="x","x",AY$2-'Indicator Date hidden'!AZ139)</f>
        <v>#REF!</v>
      </c>
      <c r="AZ138" s="140" t="e">
        <f>IF('Indicator Date hidden'!BA139="x","x",AZ$2-'Indicator Date hidden'!BA139)</f>
        <v>#REF!</v>
      </c>
      <c r="BA138" s="140" t="e">
        <f>IF('Indicator Date hidden'!BB139="x","x",BA$2-'Indicator Date hidden'!BB139)</f>
        <v>#REF!</v>
      </c>
      <c r="BB138" s="140" t="e">
        <f>IF('Indicator Date hidden'!BC139="x","x",BB$2-'Indicator Date hidden'!BC139)</f>
        <v>#REF!</v>
      </c>
      <c r="BC138" s="140" t="e">
        <f>IF('Indicator Date hidden'!BD139="x","x",BC$2-'Indicator Date hidden'!BD139)</f>
        <v>#REF!</v>
      </c>
      <c r="BD138" s="140" t="e">
        <f>IF('Indicator Date hidden'!BE139="x","x",BD$2-'Indicator Date hidden'!BE139)</f>
        <v>#REF!</v>
      </c>
      <c r="BE138" s="140" t="e">
        <f>IF('Indicator Date hidden'!BF139="x","x",BE$2-'Indicator Date hidden'!BF139)</f>
        <v>#REF!</v>
      </c>
      <c r="BF138" s="140" t="e">
        <f>IF('Indicator Date hidden'!BG139="x","x",BF$2-'Indicator Date hidden'!BG139)</f>
        <v>#REF!</v>
      </c>
      <c r="BG138" s="140" t="e">
        <f>IF('Indicator Date hidden'!BH139="x","x",BG$2-'Indicator Date hidden'!BH139)</f>
        <v>#REF!</v>
      </c>
      <c r="BH138" s="140" t="e">
        <f>IF('Indicator Date hidden'!BI139="x","x",BH$2-'Indicator Date hidden'!BI139)</f>
        <v>#REF!</v>
      </c>
      <c r="BI138" s="140" t="e">
        <f>IF('Indicator Date hidden'!BJ139="x","x",BI$2-'Indicator Date hidden'!BJ139)</f>
        <v>#REF!</v>
      </c>
      <c r="BJ138" s="140" t="e">
        <f>IF('Indicator Date hidden'!BK139="x","x",BJ$2-'Indicator Date hidden'!BK139)</f>
        <v>#REF!</v>
      </c>
      <c r="BK138" s="140" t="e">
        <f>IF('Indicator Date hidden'!BL139="x","x",BK$2-'Indicator Date hidden'!BL139)</f>
        <v>#REF!</v>
      </c>
      <c r="BL138" s="140" t="e">
        <f>IF('Indicator Date hidden'!BM139="x","x",BL$2-'Indicator Date hidden'!BM139)</f>
        <v>#REF!</v>
      </c>
      <c r="BM138" s="140" t="e">
        <f>IF('Indicator Date hidden'!BN139="x","x",BM$2-'Indicator Date hidden'!BN139)</f>
        <v>#REF!</v>
      </c>
      <c r="BN138" s="140" t="e">
        <f>IF('Indicator Date hidden'!BO139="x","x",BN$2-'Indicator Date hidden'!BO139)</f>
        <v>#REF!</v>
      </c>
      <c r="BO138" s="140" t="e">
        <f>IF('Indicator Date hidden'!BP139="x","x",BO$2-'Indicator Date hidden'!BP139)</f>
        <v>#REF!</v>
      </c>
      <c r="BP138" s="140" t="e">
        <f>IF('Indicator Date hidden'!BQ139="x","x",BP$2-'Indicator Date hidden'!BQ139)</f>
        <v>#REF!</v>
      </c>
      <c r="BQ138" s="140" t="e">
        <f>IF('Indicator Date hidden'!BR139="x","x",BQ$2-'Indicator Date hidden'!BR139)</f>
        <v>#REF!</v>
      </c>
      <c r="BR138" s="140" t="e">
        <f>IF('Indicator Date hidden'!BS139="x","x",BR$2-'Indicator Date hidden'!BS139)</f>
        <v>#REF!</v>
      </c>
      <c r="BS138" s="140" t="e">
        <f>IF('Indicator Date hidden'!BT139="x","x",BS$2-'Indicator Date hidden'!BT139)</f>
        <v>#REF!</v>
      </c>
      <c r="BT138" s="140" t="e">
        <f>IF('Indicator Date hidden'!BU139="x","x",BT$2-'Indicator Date hidden'!BU139)</f>
        <v>#REF!</v>
      </c>
      <c r="BU138" s="140" t="e">
        <f>IF('Indicator Date hidden'!BV139="x","x",BU$2-'Indicator Date hidden'!BV139)</f>
        <v>#REF!</v>
      </c>
      <c r="BV138" s="140" t="e">
        <f>IF('Indicator Date hidden'!BW139="x","x",BV$2-'Indicator Date hidden'!BW139)</f>
        <v>#REF!</v>
      </c>
      <c r="BW138" s="140" t="e">
        <f>IF('Indicator Date hidden'!BX139="x","x",BW$2-'Indicator Date hidden'!BX139)</f>
        <v>#REF!</v>
      </c>
      <c r="BX138" s="140" t="e">
        <f>IF('Indicator Date hidden'!BY139="x","x",BX$2-'Indicator Date hidden'!BY139)</f>
        <v>#REF!</v>
      </c>
      <c r="BY138" s="5" t="e">
        <f t="shared" si="20"/>
        <v>#REF!</v>
      </c>
      <c r="BZ138" s="141" t="e">
        <f t="shared" si="21"/>
        <v>#REF!</v>
      </c>
      <c r="CA138" s="5">
        <f t="shared" si="22"/>
        <v>0</v>
      </c>
      <c r="CB138" s="141" t="e">
        <f t="shared" si="23"/>
        <v>#REF!</v>
      </c>
      <c r="CC138" s="144" t="e">
        <f t="shared" si="24"/>
        <v>#REF!</v>
      </c>
    </row>
    <row r="139" spans="1:81" x14ac:dyDescent="0.3">
      <c r="A139" t="s">
        <v>252</v>
      </c>
      <c r="B139" s="140" t="e">
        <f>IF('Indicator Date hidden'!C140="x","x",B$2-'Indicator Date hidden'!C140)</f>
        <v>#REF!</v>
      </c>
      <c r="C139" s="140" t="e">
        <f>IF('Indicator Date hidden'!D140="x","x",C$2-'Indicator Date hidden'!D140)</f>
        <v>#REF!</v>
      </c>
      <c r="D139" s="140" t="e">
        <f>IF('Indicator Date hidden'!E140="x","x",D$2-'Indicator Date hidden'!E140)</f>
        <v>#REF!</v>
      </c>
      <c r="E139" s="140" t="e">
        <f>IF('Indicator Date hidden'!F140="x","x",E$2-'Indicator Date hidden'!F140)</f>
        <v>#REF!</v>
      </c>
      <c r="F139" s="140" t="e">
        <f>IF('Indicator Date hidden'!G140="x","x",F$2-'Indicator Date hidden'!G140)</f>
        <v>#REF!</v>
      </c>
      <c r="G139" s="140" t="e">
        <f>IF('Indicator Date hidden'!H140="x","x",G$2-'Indicator Date hidden'!H140)</f>
        <v>#REF!</v>
      </c>
      <c r="H139" s="140" t="e">
        <f>IF('Indicator Date hidden'!I140="x","x",H$2-'Indicator Date hidden'!I140)</f>
        <v>#REF!</v>
      </c>
      <c r="I139" s="140" t="e">
        <f>IF('Indicator Date hidden'!J140="x","x",I$2-'Indicator Date hidden'!J140)</f>
        <v>#REF!</v>
      </c>
      <c r="J139" s="140" t="e">
        <f>IF('Indicator Date hidden'!K140="x","x",J$2-'Indicator Date hidden'!K140)</f>
        <v>#REF!</v>
      </c>
      <c r="K139" s="140" t="e">
        <f>IF('Indicator Date hidden'!L140="x","x",K$2-'Indicator Date hidden'!L140)</f>
        <v>#REF!</v>
      </c>
      <c r="L139" s="140" t="e">
        <f>IF('Indicator Date hidden'!M140="x","x",L$2-'Indicator Date hidden'!M140)</f>
        <v>#REF!</v>
      </c>
      <c r="M139" s="140" t="e">
        <f>IF('Indicator Date hidden'!N140="x","x",M$2-'Indicator Date hidden'!N140)</f>
        <v>#REF!</v>
      </c>
      <c r="N139" s="140" t="e">
        <f>IF('Indicator Date hidden'!O140="x","x",N$2-'Indicator Date hidden'!O140)</f>
        <v>#REF!</v>
      </c>
      <c r="O139" s="140" t="e">
        <f>IF('Indicator Date hidden'!P140="x","x",O$2-'Indicator Date hidden'!P140)</f>
        <v>#REF!</v>
      </c>
      <c r="P139" s="140" t="e">
        <f>IF('Indicator Date hidden'!Q140="x","x",P$2-'Indicator Date hidden'!Q140)</f>
        <v>#REF!</v>
      </c>
      <c r="Q139" s="140" t="e">
        <f>IF('Indicator Date hidden'!R140="x","x",Q$2-'Indicator Date hidden'!R140)</f>
        <v>#REF!</v>
      </c>
      <c r="R139" s="140" t="e">
        <f>IF('Indicator Date hidden'!S140="x","x",R$2-'Indicator Date hidden'!S140)</f>
        <v>#REF!</v>
      </c>
      <c r="S139" s="140" t="e">
        <f>IF('Indicator Date hidden'!T140="x","x",S$2-'Indicator Date hidden'!T140)</f>
        <v>#REF!</v>
      </c>
      <c r="T139" s="140" t="e">
        <f>IF('Indicator Date hidden'!U140="x","x",T$2-'Indicator Date hidden'!U140)</f>
        <v>#REF!</v>
      </c>
      <c r="U139" s="140" t="e">
        <f>IF('Indicator Date hidden'!V140="x","x",U$2-'Indicator Date hidden'!V140)</f>
        <v>#REF!</v>
      </c>
      <c r="V139" s="140" t="e">
        <f>IF('Indicator Date hidden'!W140="x","x",V$2-'Indicator Date hidden'!W140)</f>
        <v>#REF!</v>
      </c>
      <c r="W139" s="140" t="e">
        <f>IF('Indicator Date hidden'!X140="x","x",W$2-'Indicator Date hidden'!X140)</f>
        <v>#REF!</v>
      </c>
      <c r="X139" s="140" t="e">
        <f>IF('Indicator Date hidden'!Y140="x","x",X$2-'Indicator Date hidden'!Y140)</f>
        <v>#REF!</v>
      </c>
      <c r="Y139" s="140" t="e">
        <f>IF('Indicator Date hidden'!Z140="x","x",Y$2-'Indicator Date hidden'!Z140)</f>
        <v>#REF!</v>
      </c>
      <c r="Z139" s="140" t="e">
        <f>IF('Indicator Date hidden'!AA140="x","x",Z$2-'Indicator Date hidden'!AA140)</f>
        <v>#REF!</v>
      </c>
      <c r="AA139" s="140" t="e">
        <f>IF('Indicator Date hidden'!AB140="x","x",AA$2-'Indicator Date hidden'!AB140)</f>
        <v>#REF!</v>
      </c>
      <c r="AB139" s="140" t="e">
        <f>IF('Indicator Date hidden'!AC140="x","x",AB$2-'Indicator Date hidden'!AC140)</f>
        <v>#REF!</v>
      </c>
      <c r="AC139" s="140" t="e">
        <f>IF('Indicator Date hidden'!AD140="x","x",AC$2-'Indicator Date hidden'!AD140)</f>
        <v>#REF!</v>
      </c>
      <c r="AD139" s="140" t="e">
        <f>IF('Indicator Date hidden'!AE140="x","x",AD$2-'Indicator Date hidden'!AE140)</f>
        <v>#REF!</v>
      </c>
      <c r="AE139" s="140" t="e">
        <f>IF('Indicator Date hidden'!AF140="x","x",AE$2-'Indicator Date hidden'!AF140)</f>
        <v>#REF!</v>
      </c>
      <c r="AF139" s="140" t="e">
        <f>IF('Indicator Date hidden'!AG140="x","x",AF$2-'Indicator Date hidden'!AG140)</f>
        <v>#REF!</v>
      </c>
      <c r="AG139" s="140" t="e">
        <f>IF('Indicator Date hidden'!AH140="x","x",AG$2-'Indicator Date hidden'!AH140)</f>
        <v>#REF!</v>
      </c>
      <c r="AH139" s="140" t="e">
        <f>IF('Indicator Date hidden'!AI140="x","x",AH$2-'Indicator Date hidden'!AI140)</f>
        <v>#REF!</v>
      </c>
      <c r="AI139" s="140" t="e">
        <f>IF('Indicator Date hidden'!AJ140="x","x",AI$2-'Indicator Date hidden'!AJ140)</f>
        <v>#REF!</v>
      </c>
      <c r="AJ139" s="140" t="e">
        <f>IF('Indicator Date hidden'!AK140="x","x",AJ$2-'Indicator Date hidden'!AK140)</f>
        <v>#REF!</v>
      </c>
      <c r="AK139" s="140" t="e">
        <f>IF('Indicator Date hidden'!AL140="x","x",AK$2-'Indicator Date hidden'!AL140)</f>
        <v>#REF!</v>
      </c>
      <c r="AL139" s="140" t="e">
        <f>IF('Indicator Date hidden'!AM140="x","x",AL$2-'Indicator Date hidden'!AM140)</f>
        <v>#REF!</v>
      </c>
      <c r="AM139" s="140" t="e">
        <f>IF('Indicator Date hidden'!AN140="x","x",AM$2-'Indicator Date hidden'!AN140)</f>
        <v>#REF!</v>
      </c>
      <c r="AN139" s="140" t="e">
        <f>IF('Indicator Date hidden'!AO140="x","x",AN$2-'Indicator Date hidden'!AO140)</f>
        <v>#REF!</v>
      </c>
      <c r="AO139" s="140" t="e">
        <f>IF('Indicator Date hidden'!AP140="x","x",AO$2-'Indicator Date hidden'!AP140)</f>
        <v>#REF!</v>
      </c>
      <c r="AP139" s="140" t="e">
        <f>IF('Indicator Date hidden'!AQ140="x","x",AP$2-'Indicator Date hidden'!AQ140)</f>
        <v>#REF!</v>
      </c>
      <c r="AQ139" s="140" t="e">
        <f>IF('Indicator Date hidden'!AR140="x","x",AQ$2-'Indicator Date hidden'!AR140)</f>
        <v>#REF!</v>
      </c>
      <c r="AR139" s="140" t="e">
        <f>IF('Indicator Date hidden'!AS140="x","x",AR$2-'Indicator Date hidden'!AS140)</f>
        <v>#REF!</v>
      </c>
      <c r="AS139" s="140" t="e">
        <f>IF('Indicator Date hidden'!AT140="x","x",AS$2-'Indicator Date hidden'!AT140)</f>
        <v>#REF!</v>
      </c>
      <c r="AT139" s="140" t="e">
        <f>IF('Indicator Date hidden'!AU140="x","x",AT$2-'Indicator Date hidden'!AU140)</f>
        <v>#REF!</v>
      </c>
      <c r="AU139" s="140" t="e">
        <f>IF('Indicator Date hidden'!AV140="x","x",AU$2-'Indicator Date hidden'!AV140)</f>
        <v>#REF!</v>
      </c>
      <c r="AV139" s="140" t="e">
        <f>IF('Indicator Date hidden'!AW140="x","x",AV$2-'Indicator Date hidden'!AW140)</f>
        <v>#REF!</v>
      </c>
      <c r="AW139" s="140" t="e">
        <f>IF('Indicator Date hidden'!AX140="x","x",AW$2-'Indicator Date hidden'!AX140)</f>
        <v>#REF!</v>
      </c>
      <c r="AX139" s="140" t="e">
        <f>IF('Indicator Date hidden'!AY140="x","x",AX$2-'Indicator Date hidden'!AY140)</f>
        <v>#REF!</v>
      </c>
      <c r="AY139" s="140" t="e">
        <f>IF('Indicator Date hidden'!AZ140="x","x",AY$2-'Indicator Date hidden'!AZ140)</f>
        <v>#REF!</v>
      </c>
      <c r="AZ139" s="140" t="e">
        <f>IF('Indicator Date hidden'!BA140="x","x",AZ$2-'Indicator Date hidden'!BA140)</f>
        <v>#REF!</v>
      </c>
      <c r="BA139" s="140" t="e">
        <f>IF('Indicator Date hidden'!BB140="x","x",BA$2-'Indicator Date hidden'!BB140)</f>
        <v>#REF!</v>
      </c>
      <c r="BB139" s="140" t="e">
        <f>IF('Indicator Date hidden'!BC140="x","x",BB$2-'Indicator Date hidden'!BC140)</f>
        <v>#REF!</v>
      </c>
      <c r="BC139" s="140" t="e">
        <f>IF('Indicator Date hidden'!BD140="x","x",BC$2-'Indicator Date hidden'!BD140)</f>
        <v>#REF!</v>
      </c>
      <c r="BD139" s="140" t="e">
        <f>IF('Indicator Date hidden'!BE140="x","x",BD$2-'Indicator Date hidden'!BE140)</f>
        <v>#REF!</v>
      </c>
      <c r="BE139" s="140" t="e">
        <f>IF('Indicator Date hidden'!BF140="x","x",BE$2-'Indicator Date hidden'!BF140)</f>
        <v>#REF!</v>
      </c>
      <c r="BF139" s="140" t="e">
        <f>IF('Indicator Date hidden'!BG140="x","x",BF$2-'Indicator Date hidden'!BG140)</f>
        <v>#REF!</v>
      </c>
      <c r="BG139" s="140" t="e">
        <f>IF('Indicator Date hidden'!BH140="x","x",BG$2-'Indicator Date hidden'!BH140)</f>
        <v>#REF!</v>
      </c>
      <c r="BH139" s="140" t="e">
        <f>IF('Indicator Date hidden'!BI140="x","x",BH$2-'Indicator Date hidden'!BI140)</f>
        <v>#REF!</v>
      </c>
      <c r="BI139" s="140" t="e">
        <f>IF('Indicator Date hidden'!BJ140="x","x",BI$2-'Indicator Date hidden'!BJ140)</f>
        <v>#REF!</v>
      </c>
      <c r="BJ139" s="140" t="e">
        <f>IF('Indicator Date hidden'!BK140="x","x",BJ$2-'Indicator Date hidden'!BK140)</f>
        <v>#REF!</v>
      </c>
      <c r="BK139" s="140" t="e">
        <f>IF('Indicator Date hidden'!BL140="x","x",BK$2-'Indicator Date hidden'!BL140)</f>
        <v>#REF!</v>
      </c>
      <c r="BL139" s="140" t="e">
        <f>IF('Indicator Date hidden'!BM140="x","x",BL$2-'Indicator Date hidden'!BM140)</f>
        <v>#REF!</v>
      </c>
      <c r="BM139" s="140" t="e">
        <f>IF('Indicator Date hidden'!BN140="x","x",BM$2-'Indicator Date hidden'!BN140)</f>
        <v>#REF!</v>
      </c>
      <c r="BN139" s="140" t="e">
        <f>IF('Indicator Date hidden'!BO140="x","x",BN$2-'Indicator Date hidden'!BO140)</f>
        <v>#REF!</v>
      </c>
      <c r="BO139" s="140" t="e">
        <f>IF('Indicator Date hidden'!BP140="x","x",BO$2-'Indicator Date hidden'!BP140)</f>
        <v>#REF!</v>
      </c>
      <c r="BP139" s="140" t="e">
        <f>IF('Indicator Date hidden'!BQ140="x","x",BP$2-'Indicator Date hidden'!BQ140)</f>
        <v>#REF!</v>
      </c>
      <c r="BQ139" s="140" t="e">
        <f>IF('Indicator Date hidden'!BR140="x","x",BQ$2-'Indicator Date hidden'!BR140)</f>
        <v>#REF!</v>
      </c>
      <c r="BR139" s="140" t="e">
        <f>IF('Indicator Date hidden'!BS140="x","x",BR$2-'Indicator Date hidden'!BS140)</f>
        <v>#REF!</v>
      </c>
      <c r="BS139" s="140" t="e">
        <f>IF('Indicator Date hidden'!BT140="x","x",BS$2-'Indicator Date hidden'!BT140)</f>
        <v>#REF!</v>
      </c>
      <c r="BT139" s="140" t="e">
        <f>IF('Indicator Date hidden'!BU140="x","x",BT$2-'Indicator Date hidden'!BU140)</f>
        <v>#REF!</v>
      </c>
      <c r="BU139" s="140" t="e">
        <f>IF('Indicator Date hidden'!BV140="x","x",BU$2-'Indicator Date hidden'!BV140)</f>
        <v>#REF!</v>
      </c>
      <c r="BV139" s="140" t="e">
        <f>IF('Indicator Date hidden'!BW140="x","x",BV$2-'Indicator Date hidden'!BW140)</f>
        <v>#REF!</v>
      </c>
      <c r="BW139" s="140" t="e">
        <f>IF('Indicator Date hidden'!BX140="x","x",BW$2-'Indicator Date hidden'!BX140)</f>
        <v>#REF!</v>
      </c>
      <c r="BX139" s="140" t="e">
        <f>IF('Indicator Date hidden'!BY140="x","x",BX$2-'Indicator Date hidden'!BY140)</f>
        <v>#REF!</v>
      </c>
      <c r="BY139" s="5" t="e">
        <f t="shared" si="20"/>
        <v>#REF!</v>
      </c>
      <c r="BZ139" s="141" t="e">
        <f t="shared" si="21"/>
        <v>#REF!</v>
      </c>
      <c r="CA139" s="5">
        <f t="shared" si="22"/>
        <v>0</v>
      </c>
      <c r="CB139" s="141" t="e">
        <f t="shared" si="23"/>
        <v>#REF!</v>
      </c>
      <c r="CC139" s="144" t="e">
        <f t="shared" si="24"/>
        <v>#REF!</v>
      </c>
    </row>
    <row r="140" spans="1:81" x14ac:dyDescent="0.3">
      <c r="A140" t="s">
        <v>254</v>
      </c>
      <c r="B140" s="140" t="e">
        <f>IF('Indicator Date hidden'!C141="x","x",B$2-'Indicator Date hidden'!C141)</f>
        <v>#REF!</v>
      </c>
      <c r="C140" s="140" t="e">
        <f>IF('Indicator Date hidden'!D141="x","x",C$2-'Indicator Date hidden'!D141)</f>
        <v>#REF!</v>
      </c>
      <c r="D140" s="140" t="e">
        <f>IF('Indicator Date hidden'!E141="x","x",D$2-'Indicator Date hidden'!E141)</f>
        <v>#REF!</v>
      </c>
      <c r="E140" s="140" t="e">
        <f>IF('Indicator Date hidden'!F141="x","x",E$2-'Indicator Date hidden'!F141)</f>
        <v>#REF!</v>
      </c>
      <c r="F140" s="140" t="e">
        <f>IF('Indicator Date hidden'!G141="x","x",F$2-'Indicator Date hidden'!G141)</f>
        <v>#REF!</v>
      </c>
      <c r="G140" s="140" t="e">
        <f>IF('Indicator Date hidden'!H141="x","x",G$2-'Indicator Date hidden'!H141)</f>
        <v>#REF!</v>
      </c>
      <c r="H140" s="140" t="e">
        <f>IF('Indicator Date hidden'!I141="x","x",H$2-'Indicator Date hidden'!I141)</f>
        <v>#REF!</v>
      </c>
      <c r="I140" s="140" t="e">
        <f>IF('Indicator Date hidden'!J141="x","x",I$2-'Indicator Date hidden'!J141)</f>
        <v>#REF!</v>
      </c>
      <c r="J140" s="140" t="e">
        <f>IF('Indicator Date hidden'!K141="x","x",J$2-'Indicator Date hidden'!K141)</f>
        <v>#REF!</v>
      </c>
      <c r="K140" s="140" t="e">
        <f>IF('Indicator Date hidden'!L141="x","x",K$2-'Indicator Date hidden'!L141)</f>
        <v>#REF!</v>
      </c>
      <c r="L140" s="140" t="e">
        <f>IF('Indicator Date hidden'!M141="x","x",L$2-'Indicator Date hidden'!M141)</f>
        <v>#REF!</v>
      </c>
      <c r="M140" s="140" t="e">
        <f>IF('Indicator Date hidden'!N141="x","x",M$2-'Indicator Date hidden'!N141)</f>
        <v>#REF!</v>
      </c>
      <c r="N140" s="140" t="e">
        <f>IF('Indicator Date hidden'!O141="x","x",N$2-'Indicator Date hidden'!O141)</f>
        <v>#REF!</v>
      </c>
      <c r="O140" s="140" t="e">
        <f>IF('Indicator Date hidden'!P141="x","x",O$2-'Indicator Date hidden'!P141)</f>
        <v>#REF!</v>
      </c>
      <c r="P140" s="140" t="e">
        <f>IF('Indicator Date hidden'!Q141="x","x",P$2-'Indicator Date hidden'!Q141)</f>
        <v>#REF!</v>
      </c>
      <c r="Q140" s="140" t="e">
        <f>IF('Indicator Date hidden'!R141="x","x",Q$2-'Indicator Date hidden'!R141)</f>
        <v>#REF!</v>
      </c>
      <c r="R140" s="140" t="e">
        <f>IF('Indicator Date hidden'!S141="x","x",R$2-'Indicator Date hidden'!S141)</f>
        <v>#REF!</v>
      </c>
      <c r="S140" s="140" t="e">
        <f>IF('Indicator Date hidden'!T141="x","x",S$2-'Indicator Date hidden'!T141)</f>
        <v>#REF!</v>
      </c>
      <c r="T140" s="140" t="e">
        <f>IF('Indicator Date hidden'!U141="x","x",T$2-'Indicator Date hidden'!U141)</f>
        <v>#REF!</v>
      </c>
      <c r="U140" s="140" t="e">
        <f>IF('Indicator Date hidden'!V141="x","x",U$2-'Indicator Date hidden'!V141)</f>
        <v>#REF!</v>
      </c>
      <c r="V140" s="140" t="e">
        <f>IF('Indicator Date hidden'!W141="x","x",V$2-'Indicator Date hidden'!W141)</f>
        <v>#REF!</v>
      </c>
      <c r="W140" s="140" t="e">
        <f>IF('Indicator Date hidden'!X141="x","x",W$2-'Indicator Date hidden'!X141)</f>
        <v>#REF!</v>
      </c>
      <c r="X140" s="140" t="e">
        <f>IF('Indicator Date hidden'!Y141="x","x",X$2-'Indicator Date hidden'!Y141)</f>
        <v>#REF!</v>
      </c>
      <c r="Y140" s="140" t="e">
        <f>IF('Indicator Date hidden'!Z141="x","x",Y$2-'Indicator Date hidden'!Z141)</f>
        <v>#REF!</v>
      </c>
      <c r="Z140" s="140" t="e">
        <f>IF('Indicator Date hidden'!AA141="x","x",Z$2-'Indicator Date hidden'!AA141)</f>
        <v>#REF!</v>
      </c>
      <c r="AA140" s="140" t="e">
        <f>IF('Indicator Date hidden'!AB141="x","x",AA$2-'Indicator Date hidden'!AB141)</f>
        <v>#REF!</v>
      </c>
      <c r="AB140" s="140" t="e">
        <f>IF('Indicator Date hidden'!AC141="x","x",AB$2-'Indicator Date hidden'!AC141)</f>
        <v>#REF!</v>
      </c>
      <c r="AC140" s="140" t="e">
        <f>IF('Indicator Date hidden'!AD141="x","x",AC$2-'Indicator Date hidden'!AD141)</f>
        <v>#REF!</v>
      </c>
      <c r="AD140" s="140" t="e">
        <f>IF('Indicator Date hidden'!AE141="x","x",AD$2-'Indicator Date hidden'!AE141)</f>
        <v>#REF!</v>
      </c>
      <c r="AE140" s="140" t="e">
        <f>IF('Indicator Date hidden'!AF141="x","x",AE$2-'Indicator Date hidden'!AF141)</f>
        <v>#REF!</v>
      </c>
      <c r="AF140" s="140" t="e">
        <f>IF('Indicator Date hidden'!AG141="x","x",AF$2-'Indicator Date hidden'!AG141)</f>
        <v>#REF!</v>
      </c>
      <c r="AG140" s="140" t="e">
        <f>IF('Indicator Date hidden'!AH141="x","x",AG$2-'Indicator Date hidden'!AH141)</f>
        <v>#REF!</v>
      </c>
      <c r="AH140" s="140" t="e">
        <f>IF('Indicator Date hidden'!AI141="x","x",AH$2-'Indicator Date hidden'!AI141)</f>
        <v>#REF!</v>
      </c>
      <c r="AI140" s="140" t="e">
        <f>IF('Indicator Date hidden'!AJ141="x","x",AI$2-'Indicator Date hidden'!AJ141)</f>
        <v>#REF!</v>
      </c>
      <c r="AJ140" s="140" t="e">
        <f>IF('Indicator Date hidden'!AK141="x","x",AJ$2-'Indicator Date hidden'!AK141)</f>
        <v>#REF!</v>
      </c>
      <c r="AK140" s="140" t="e">
        <f>IF('Indicator Date hidden'!AL141="x","x",AK$2-'Indicator Date hidden'!AL141)</f>
        <v>#REF!</v>
      </c>
      <c r="AL140" s="140" t="e">
        <f>IF('Indicator Date hidden'!AM141="x","x",AL$2-'Indicator Date hidden'!AM141)</f>
        <v>#REF!</v>
      </c>
      <c r="AM140" s="140" t="e">
        <f>IF('Indicator Date hidden'!AN141="x","x",AM$2-'Indicator Date hidden'!AN141)</f>
        <v>#REF!</v>
      </c>
      <c r="AN140" s="140" t="e">
        <f>IF('Indicator Date hidden'!AO141="x","x",AN$2-'Indicator Date hidden'!AO141)</f>
        <v>#REF!</v>
      </c>
      <c r="AO140" s="140" t="e">
        <f>IF('Indicator Date hidden'!AP141="x","x",AO$2-'Indicator Date hidden'!AP141)</f>
        <v>#REF!</v>
      </c>
      <c r="AP140" s="140" t="e">
        <f>IF('Indicator Date hidden'!AQ141="x","x",AP$2-'Indicator Date hidden'!AQ141)</f>
        <v>#REF!</v>
      </c>
      <c r="AQ140" s="140" t="e">
        <f>IF('Indicator Date hidden'!AR141="x","x",AQ$2-'Indicator Date hidden'!AR141)</f>
        <v>#REF!</v>
      </c>
      <c r="AR140" s="140" t="e">
        <f>IF('Indicator Date hidden'!AS141="x","x",AR$2-'Indicator Date hidden'!AS141)</f>
        <v>#REF!</v>
      </c>
      <c r="AS140" s="140" t="e">
        <f>IF('Indicator Date hidden'!AT141="x","x",AS$2-'Indicator Date hidden'!AT141)</f>
        <v>#REF!</v>
      </c>
      <c r="AT140" s="140" t="e">
        <f>IF('Indicator Date hidden'!AU141="x","x",AT$2-'Indicator Date hidden'!AU141)</f>
        <v>#REF!</v>
      </c>
      <c r="AU140" s="140" t="e">
        <f>IF('Indicator Date hidden'!AV141="x","x",AU$2-'Indicator Date hidden'!AV141)</f>
        <v>#REF!</v>
      </c>
      <c r="AV140" s="140" t="e">
        <f>IF('Indicator Date hidden'!AW141="x","x",AV$2-'Indicator Date hidden'!AW141)</f>
        <v>#REF!</v>
      </c>
      <c r="AW140" s="140" t="e">
        <f>IF('Indicator Date hidden'!AX141="x","x",AW$2-'Indicator Date hidden'!AX141)</f>
        <v>#REF!</v>
      </c>
      <c r="AX140" s="140" t="e">
        <f>IF('Indicator Date hidden'!AY141="x","x",AX$2-'Indicator Date hidden'!AY141)</f>
        <v>#REF!</v>
      </c>
      <c r="AY140" s="140" t="e">
        <f>IF('Indicator Date hidden'!AZ141="x","x",AY$2-'Indicator Date hidden'!AZ141)</f>
        <v>#REF!</v>
      </c>
      <c r="AZ140" s="140" t="e">
        <f>IF('Indicator Date hidden'!BA141="x","x",AZ$2-'Indicator Date hidden'!BA141)</f>
        <v>#REF!</v>
      </c>
      <c r="BA140" s="140" t="e">
        <f>IF('Indicator Date hidden'!BB141="x","x",BA$2-'Indicator Date hidden'!BB141)</f>
        <v>#REF!</v>
      </c>
      <c r="BB140" s="140" t="e">
        <f>IF('Indicator Date hidden'!BC141="x","x",BB$2-'Indicator Date hidden'!BC141)</f>
        <v>#REF!</v>
      </c>
      <c r="BC140" s="140" t="e">
        <f>IF('Indicator Date hidden'!BD141="x","x",BC$2-'Indicator Date hidden'!BD141)</f>
        <v>#REF!</v>
      </c>
      <c r="BD140" s="140" t="e">
        <f>IF('Indicator Date hidden'!BE141="x","x",BD$2-'Indicator Date hidden'!BE141)</f>
        <v>#REF!</v>
      </c>
      <c r="BE140" s="140" t="e">
        <f>IF('Indicator Date hidden'!BF141="x","x",BE$2-'Indicator Date hidden'!BF141)</f>
        <v>#REF!</v>
      </c>
      <c r="BF140" s="140" t="e">
        <f>IF('Indicator Date hidden'!BG141="x","x",BF$2-'Indicator Date hidden'!BG141)</f>
        <v>#REF!</v>
      </c>
      <c r="BG140" s="140" t="e">
        <f>IF('Indicator Date hidden'!BH141="x","x",BG$2-'Indicator Date hidden'!BH141)</f>
        <v>#REF!</v>
      </c>
      <c r="BH140" s="140" t="e">
        <f>IF('Indicator Date hidden'!BI141="x","x",BH$2-'Indicator Date hidden'!BI141)</f>
        <v>#REF!</v>
      </c>
      <c r="BI140" s="140" t="e">
        <f>IF('Indicator Date hidden'!BJ141="x","x",BI$2-'Indicator Date hidden'!BJ141)</f>
        <v>#REF!</v>
      </c>
      <c r="BJ140" s="140" t="e">
        <f>IF('Indicator Date hidden'!BK141="x","x",BJ$2-'Indicator Date hidden'!BK141)</f>
        <v>#REF!</v>
      </c>
      <c r="BK140" s="140" t="e">
        <f>IF('Indicator Date hidden'!BL141="x","x",BK$2-'Indicator Date hidden'!BL141)</f>
        <v>#REF!</v>
      </c>
      <c r="BL140" s="140" t="e">
        <f>IF('Indicator Date hidden'!BM141="x","x",BL$2-'Indicator Date hidden'!BM141)</f>
        <v>#REF!</v>
      </c>
      <c r="BM140" s="140" t="e">
        <f>IF('Indicator Date hidden'!BN141="x","x",BM$2-'Indicator Date hidden'!BN141)</f>
        <v>#REF!</v>
      </c>
      <c r="BN140" s="140" t="e">
        <f>IF('Indicator Date hidden'!BO141="x","x",BN$2-'Indicator Date hidden'!BO141)</f>
        <v>#REF!</v>
      </c>
      <c r="BO140" s="140" t="e">
        <f>IF('Indicator Date hidden'!BP141="x","x",BO$2-'Indicator Date hidden'!BP141)</f>
        <v>#REF!</v>
      </c>
      <c r="BP140" s="140" t="e">
        <f>IF('Indicator Date hidden'!BQ141="x","x",BP$2-'Indicator Date hidden'!BQ141)</f>
        <v>#REF!</v>
      </c>
      <c r="BQ140" s="140" t="e">
        <f>IF('Indicator Date hidden'!BR141="x","x",BQ$2-'Indicator Date hidden'!BR141)</f>
        <v>#REF!</v>
      </c>
      <c r="BR140" s="140" t="e">
        <f>IF('Indicator Date hidden'!BS141="x","x",BR$2-'Indicator Date hidden'!BS141)</f>
        <v>#REF!</v>
      </c>
      <c r="BS140" s="140" t="e">
        <f>IF('Indicator Date hidden'!BT141="x","x",BS$2-'Indicator Date hidden'!BT141)</f>
        <v>#REF!</v>
      </c>
      <c r="BT140" s="140" t="e">
        <f>IF('Indicator Date hidden'!BU141="x","x",BT$2-'Indicator Date hidden'!BU141)</f>
        <v>#REF!</v>
      </c>
      <c r="BU140" s="140" t="e">
        <f>IF('Indicator Date hidden'!BV141="x","x",BU$2-'Indicator Date hidden'!BV141)</f>
        <v>#REF!</v>
      </c>
      <c r="BV140" s="140" t="e">
        <f>IF('Indicator Date hidden'!BW141="x","x",BV$2-'Indicator Date hidden'!BW141)</f>
        <v>#REF!</v>
      </c>
      <c r="BW140" s="140" t="e">
        <f>IF('Indicator Date hidden'!BX141="x","x",BW$2-'Indicator Date hidden'!BX141)</f>
        <v>#REF!</v>
      </c>
      <c r="BX140" s="140" t="e">
        <f>IF('Indicator Date hidden'!BY141="x","x",BX$2-'Indicator Date hidden'!BY141)</f>
        <v>#REF!</v>
      </c>
      <c r="BY140" s="5" t="e">
        <f t="shared" si="20"/>
        <v>#REF!</v>
      </c>
      <c r="BZ140" s="141" t="e">
        <f t="shared" si="21"/>
        <v>#REF!</v>
      </c>
      <c r="CA140" s="5">
        <f t="shared" si="22"/>
        <v>0</v>
      </c>
      <c r="CB140" s="141" t="e">
        <f t="shared" si="23"/>
        <v>#REF!</v>
      </c>
      <c r="CC140" s="144" t="e">
        <f t="shared" si="24"/>
        <v>#REF!</v>
      </c>
    </row>
    <row r="141" spans="1:81" x14ac:dyDescent="0.3">
      <c r="A141" t="s">
        <v>256</v>
      </c>
      <c r="B141" s="140" t="e">
        <f>IF('Indicator Date hidden'!C142="x","x",B$2-'Indicator Date hidden'!C142)</f>
        <v>#REF!</v>
      </c>
      <c r="C141" s="140" t="e">
        <f>IF('Indicator Date hidden'!D142="x","x",C$2-'Indicator Date hidden'!D142)</f>
        <v>#REF!</v>
      </c>
      <c r="D141" s="140" t="e">
        <f>IF('Indicator Date hidden'!E142="x","x",D$2-'Indicator Date hidden'!E142)</f>
        <v>#REF!</v>
      </c>
      <c r="E141" s="140" t="e">
        <f>IF('Indicator Date hidden'!F142="x","x",E$2-'Indicator Date hidden'!F142)</f>
        <v>#REF!</v>
      </c>
      <c r="F141" s="140" t="e">
        <f>IF('Indicator Date hidden'!G142="x","x",F$2-'Indicator Date hidden'!G142)</f>
        <v>#REF!</v>
      </c>
      <c r="G141" s="140" t="e">
        <f>IF('Indicator Date hidden'!H142="x","x",G$2-'Indicator Date hidden'!H142)</f>
        <v>#REF!</v>
      </c>
      <c r="H141" s="140" t="e">
        <f>IF('Indicator Date hidden'!I142="x","x",H$2-'Indicator Date hidden'!I142)</f>
        <v>#REF!</v>
      </c>
      <c r="I141" s="140" t="e">
        <f>IF('Indicator Date hidden'!J142="x","x",I$2-'Indicator Date hidden'!J142)</f>
        <v>#REF!</v>
      </c>
      <c r="J141" s="140" t="e">
        <f>IF('Indicator Date hidden'!K142="x","x",J$2-'Indicator Date hidden'!K142)</f>
        <v>#REF!</v>
      </c>
      <c r="K141" s="140" t="e">
        <f>IF('Indicator Date hidden'!L142="x","x",K$2-'Indicator Date hidden'!L142)</f>
        <v>#REF!</v>
      </c>
      <c r="L141" s="140" t="e">
        <f>IF('Indicator Date hidden'!M142="x","x",L$2-'Indicator Date hidden'!M142)</f>
        <v>#REF!</v>
      </c>
      <c r="M141" s="140" t="e">
        <f>IF('Indicator Date hidden'!N142="x","x",M$2-'Indicator Date hidden'!N142)</f>
        <v>#REF!</v>
      </c>
      <c r="N141" s="140" t="e">
        <f>IF('Indicator Date hidden'!O142="x","x",N$2-'Indicator Date hidden'!O142)</f>
        <v>#REF!</v>
      </c>
      <c r="O141" s="140" t="e">
        <f>IF('Indicator Date hidden'!P142="x","x",O$2-'Indicator Date hidden'!P142)</f>
        <v>#REF!</v>
      </c>
      <c r="P141" s="140" t="e">
        <f>IF('Indicator Date hidden'!Q142="x","x",P$2-'Indicator Date hidden'!Q142)</f>
        <v>#REF!</v>
      </c>
      <c r="Q141" s="140" t="e">
        <f>IF('Indicator Date hidden'!R142="x","x",Q$2-'Indicator Date hidden'!R142)</f>
        <v>#REF!</v>
      </c>
      <c r="R141" s="140" t="e">
        <f>IF('Indicator Date hidden'!S142="x","x",R$2-'Indicator Date hidden'!S142)</f>
        <v>#REF!</v>
      </c>
      <c r="S141" s="140" t="e">
        <f>IF('Indicator Date hidden'!T142="x","x",S$2-'Indicator Date hidden'!T142)</f>
        <v>#REF!</v>
      </c>
      <c r="T141" s="140" t="e">
        <f>IF('Indicator Date hidden'!U142="x","x",T$2-'Indicator Date hidden'!U142)</f>
        <v>#REF!</v>
      </c>
      <c r="U141" s="140" t="e">
        <f>IF('Indicator Date hidden'!V142="x","x",U$2-'Indicator Date hidden'!V142)</f>
        <v>#REF!</v>
      </c>
      <c r="V141" s="140" t="e">
        <f>IF('Indicator Date hidden'!W142="x","x",V$2-'Indicator Date hidden'!W142)</f>
        <v>#REF!</v>
      </c>
      <c r="W141" s="140" t="e">
        <f>IF('Indicator Date hidden'!X142="x","x",W$2-'Indicator Date hidden'!X142)</f>
        <v>#REF!</v>
      </c>
      <c r="X141" s="140" t="e">
        <f>IF('Indicator Date hidden'!Y142="x","x",X$2-'Indicator Date hidden'!Y142)</f>
        <v>#REF!</v>
      </c>
      <c r="Y141" s="140" t="e">
        <f>IF('Indicator Date hidden'!Z142="x","x",Y$2-'Indicator Date hidden'!Z142)</f>
        <v>#REF!</v>
      </c>
      <c r="Z141" s="140" t="e">
        <f>IF('Indicator Date hidden'!AA142="x","x",Z$2-'Indicator Date hidden'!AA142)</f>
        <v>#REF!</v>
      </c>
      <c r="AA141" s="140" t="e">
        <f>IF('Indicator Date hidden'!AB142="x","x",AA$2-'Indicator Date hidden'!AB142)</f>
        <v>#REF!</v>
      </c>
      <c r="AB141" s="140" t="e">
        <f>IF('Indicator Date hidden'!AC142="x","x",AB$2-'Indicator Date hidden'!AC142)</f>
        <v>#REF!</v>
      </c>
      <c r="AC141" s="140" t="e">
        <f>IF('Indicator Date hidden'!AD142="x","x",AC$2-'Indicator Date hidden'!AD142)</f>
        <v>#REF!</v>
      </c>
      <c r="AD141" s="140" t="e">
        <f>IF('Indicator Date hidden'!AE142="x","x",AD$2-'Indicator Date hidden'!AE142)</f>
        <v>#REF!</v>
      </c>
      <c r="AE141" s="140" t="e">
        <f>IF('Indicator Date hidden'!AF142="x","x",AE$2-'Indicator Date hidden'!AF142)</f>
        <v>#REF!</v>
      </c>
      <c r="AF141" s="140" t="e">
        <f>IF('Indicator Date hidden'!AG142="x","x",AF$2-'Indicator Date hidden'!AG142)</f>
        <v>#REF!</v>
      </c>
      <c r="AG141" s="140" t="e">
        <f>IF('Indicator Date hidden'!AH142="x","x",AG$2-'Indicator Date hidden'!AH142)</f>
        <v>#REF!</v>
      </c>
      <c r="AH141" s="140" t="e">
        <f>IF('Indicator Date hidden'!AI142="x","x",AH$2-'Indicator Date hidden'!AI142)</f>
        <v>#REF!</v>
      </c>
      <c r="AI141" s="140" t="e">
        <f>IF('Indicator Date hidden'!AJ142="x","x",AI$2-'Indicator Date hidden'!AJ142)</f>
        <v>#REF!</v>
      </c>
      <c r="AJ141" s="140" t="e">
        <f>IF('Indicator Date hidden'!AK142="x","x",AJ$2-'Indicator Date hidden'!AK142)</f>
        <v>#REF!</v>
      </c>
      <c r="AK141" s="140" t="e">
        <f>IF('Indicator Date hidden'!AL142="x","x",AK$2-'Indicator Date hidden'!AL142)</f>
        <v>#REF!</v>
      </c>
      <c r="AL141" s="140" t="e">
        <f>IF('Indicator Date hidden'!AM142="x","x",AL$2-'Indicator Date hidden'!AM142)</f>
        <v>#REF!</v>
      </c>
      <c r="AM141" s="140" t="e">
        <f>IF('Indicator Date hidden'!AN142="x","x",AM$2-'Indicator Date hidden'!AN142)</f>
        <v>#REF!</v>
      </c>
      <c r="AN141" s="140" t="e">
        <f>IF('Indicator Date hidden'!AO142="x","x",AN$2-'Indicator Date hidden'!AO142)</f>
        <v>#REF!</v>
      </c>
      <c r="AO141" s="140" t="e">
        <f>IF('Indicator Date hidden'!AP142="x","x",AO$2-'Indicator Date hidden'!AP142)</f>
        <v>#REF!</v>
      </c>
      <c r="AP141" s="140" t="e">
        <f>IF('Indicator Date hidden'!AQ142="x","x",AP$2-'Indicator Date hidden'!AQ142)</f>
        <v>#REF!</v>
      </c>
      <c r="AQ141" s="140" t="e">
        <f>IF('Indicator Date hidden'!AR142="x","x",AQ$2-'Indicator Date hidden'!AR142)</f>
        <v>#REF!</v>
      </c>
      <c r="AR141" s="140" t="e">
        <f>IF('Indicator Date hidden'!AS142="x","x",AR$2-'Indicator Date hidden'!AS142)</f>
        <v>#REF!</v>
      </c>
      <c r="AS141" s="140" t="e">
        <f>IF('Indicator Date hidden'!AT142="x","x",AS$2-'Indicator Date hidden'!AT142)</f>
        <v>#REF!</v>
      </c>
      <c r="AT141" s="140" t="e">
        <f>IF('Indicator Date hidden'!AU142="x","x",AT$2-'Indicator Date hidden'!AU142)</f>
        <v>#REF!</v>
      </c>
      <c r="AU141" s="140" t="e">
        <f>IF('Indicator Date hidden'!AV142="x","x",AU$2-'Indicator Date hidden'!AV142)</f>
        <v>#REF!</v>
      </c>
      <c r="AV141" s="140" t="e">
        <f>IF('Indicator Date hidden'!AW142="x","x",AV$2-'Indicator Date hidden'!AW142)</f>
        <v>#REF!</v>
      </c>
      <c r="AW141" s="140" t="e">
        <f>IF('Indicator Date hidden'!AX142="x","x",AW$2-'Indicator Date hidden'!AX142)</f>
        <v>#REF!</v>
      </c>
      <c r="AX141" s="140" t="e">
        <f>IF('Indicator Date hidden'!AY142="x","x",AX$2-'Indicator Date hidden'!AY142)</f>
        <v>#REF!</v>
      </c>
      <c r="AY141" s="140" t="e">
        <f>IF('Indicator Date hidden'!AZ142="x","x",AY$2-'Indicator Date hidden'!AZ142)</f>
        <v>#REF!</v>
      </c>
      <c r="AZ141" s="140" t="e">
        <f>IF('Indicator Date hidden'!BA142="x","x",AZ$2-'Indicator Date hidden'!BA142)</f>
        <v>#REF!</v>
      </c>
      <c r="BA141" s="140" t="e">
        <f>IF('Indicator Date hidden'!BB142="x","x",BA$2-'Indicator Date hidden'!BB142)</f>
        <v>#REF!</v>
      </c>
      <c r="BB141" s="140" t="e">
        <f>IF('Indicator Date hidden'!BC142="x","x",BB$2-'Indicator Date hidden'!BC142)</f>
        <v>#REF!</v>
      </c>
      <c r="BC141" s="140" t="e">
        <f>IF('Indicator Date hidden'!BD142="x","x",BC$2-'Indicator Date hidden'!BD142)</f>
        <v>#REF!</v>
      </c>
      <c r="BD141" s="140" t="e">
        <f>IF('Indicator Date hidden'!BE142="x","x",BD$2-'Indicator Date hidden'!BE142)</f>
        <v>#REF!</v>
      </c>
      <c r="BE141" s="140" t="e">
        <f>IF('Indicator Date hidden'!BF142="x","x",BE$2-'Indicator Date hidden'!BF142)</f>
        <v>#REF!</v>
      </c>
      <c r="BF141" s="140" t="e">
        <f>IF('Indicator Date hidden'!BG142="x","x",BF$2-'Indicator Date hidden'!BG142)</f>
        <v>#REF!</v>
      </c>
      <c r="BG141" s="140" t="e">
        <f>IF('Indicator Date hidden'!BH142="x","x",BG$2-'Indicator Date hidden'!BH142)</f>
        <v>#REF!</v>
      </c>
      <c r="BH141" s="140" t="e">
        <f>IF('Indicator Date hidden'!BI142="x","x",BH$2-'Indicator Date hidden'!BI142)</f>
        <v>#REF!</v>
      </c>
      <c r="BI141" s="140" t="e">
        <f>IF('Indicator Date hidden'!BJ142="x","x",BI$2-'Indicator Date hidden'!BJ142)</f>
        <v>#REF!</v>
      </c>
      <c r="BJ141" s="140" t="e">
        <f>IF('Indicator Date hidden'!BK142="x","x",BJ$2-'Indicator Date hidden'!BK142)</f>
        <v>#REF!</v>
      </c>
      <c r="BK141" s="140" t="e">
        <f>IF('Indicator Date hidden'!BL142="x","x",BK$2-'Indicator Date hidden'!BL142)</f>
        <v>#REF!</v>
      </c>
      <c r="BL141" s="140" t="e">
        <f>IF('Indicator Date hidden'!BM142="x","x",BL$2-'Indicator Date hidden'!BM142)</f>
        <v>#REF!</v>
      </c>
      <c r="BM141" s="140" t="e">
        <f>IF('Indicator Date hidden'!BN142="x","x",BM$2-'Indicator Date hidden'!BN142)</f>
        <v>#REF!</v>
      </c>
      <c r="BN141" s="140" t="e">
        <f>IF('Indicator Date hidden'!BO142="x","x",BN$2-'Indicator Date hidden'!BO142)</f>
        <v>#REF!</v>
      </c>
      <c r="BO141" s="140" t="e">
        <f>IF('Indicator Date hidden'!BP142="x","x",BO$2-'Indicator Date hidden'!BP142)</f>
        <v>#REF!</v>
      </c>
      <c r="BP141" s="140" t="e">
        <f>IF('Indicator Date hidden'!BQ142="x","x",BP$2-'Indicator Date hidden'!BQ142)</f>
        <v>#REF!</v>
      </c>
      <c r="BQ141" s="140" t="e">
        <f>IF('Indicator Date hidden'!BR142="x","x",BQ$2-'Indicator Date hidden'!BR142)</f>
        <v>#REF!</v>
      </c>
      <c r="BR141" s="140" t="e">
        <f>IF('Indicator Date hidden'!BS142="x","x",BR$2-'Indicator Date hidden'!BS142)</f>
        <v>#REF!</v>
      </c>
      <c r="BS141" s="140" t="e">
        <f>IF('Indicator Date hidden'!BT142="x","x",BS$2-'Indicator Date hidden'!BT142)</f>
        <v>#REF!</v>
      </c>
      <c r="BT141" s="140" t="e">
        <f>IF('Indicator Date hidden'!BU142="x","x",BT$2-'Indicator Date hidden'!BU142)</f>
        <v>#REF!</v>
      </c>
      <c r="BU141" s="140" t="e">
        <f>IF('Indicator Date hidden'!BV142="x","x",BU$2-'Indicator Date hidden'!BV142)</f>
        <v>#REF!</v>
      </c>
      <c r="BV141" s="140" t="e">
        <f>IF('Indicator Date hidden'!BW142="x","x",BV$2-'Indicator Date hidden'!BW142)</f>
        <v>#REF!</v>
      </c>
      <c r="BW141" s="140" t="e">
        <f>IF('Indicator Date hidden'!BX142="x","x",BW$2-'Indicator Date hidden'!BX142)</f>
        <v>#REF!</v>
      </c>
      <c r="BX141" s="140" t="e">
        <f>IF('Indicator Date hidden'!BY142="x","x",BX$2-'Indicator Date hidden'!BY142)</f>
        <v>#REF!</v>
      </c>
      <c r="BY141" s="5" t="e">
        <f t="shared" si="20"/>
        <v>#REF!</v>
      </c>
      <c r="BZ141" s="141" t="e">
        <f t="shared" si="21"/>
        <v>#REF!</v>
      </c>
      <c r="CA141" s="5">
        <f t="shared" si="22"/>
        <v>0</v>
      </c>
      <c r="CB141" s="141" t="e">
        <f t="shared" si="23"/>
        <v>#REF!</v>
      </c>
      <c r="CC141" s="144" t="e">
        <f t="shared" si="24"/>
        <v>#REF!</v>
      </c>
    </row>
    <row r="142" spans="1:81" x14ac:dyDescent="0.3">
      <c r="A142" t="s">
        <v>258</v>
      </c>
      <c r="B142" s="140" t="e">
        <f>IF('Indicator Date hidden'!C143="x","x",B$2-'Indicator Date hidden'!C143)</f>
        <v>#REF!</v>
      </c>
      <c r="C142" s="140" t="e">
        <f>IF('Indicator Date hidden'!D143="x","x",C$2-'Indicator Date hidden'!D143)</f>
        <v>#REF!</v>
      </c>
      <c r="D142" s="140" t="e">
        <f>IF('Indicator Date hidden'!E143="x","x",D$2-'Indicator Date hidden'!E143)</f>
        <v>#REF!</v>
      </c>
      <c r="E142" s="140" t="e">
        <f>IF('Indicator Date hidden'!F143="x","x",E$2-'Indicator Date hidden'!F143)</f>
        <v>#REF!</v>
      </c>
      <c r="F142" s="140" t="e">
        <f>IF('Indicator Date hidden'!G143="x","x",F$2-'Indicator Date hidden'!G143)</f>
        <v>#REF!</v>
      </c>
      <c r="G142" s="140" t="e">
        <f>IF('Indicator Date hidden'!H143="x","x",G$2-'Indicator Date hidden'!H143)</f>
        <v>#REF!</v>
      </c>
      <c r="H142" s="140" t="e">
        <f>IF('Indicator Date hidden'!I143="x","x",H$2-'Indicator Date hidden'!I143)</f>
        <v>#REF!</v>
      </c>
      <c r="I142" s="140" t="e">
        <f>IF('Indicator Date hidden'!J143="x","x",I$2-'Indicator Date hidden'!J143)</f>
        <v>#REF!</v>
      </c>
      <c r="J142" s="140" t="e">
        <f>IF('Indicator Date hidden'!K143="x","x",J$2-'Indicator Date hidden'!K143)</f>
        <v>#REF!</v>
      </c>
      <c r="K142" s="140" t="e">
        <f>IF('Indicator Date hidden'!L143="x","x",K$2-'Indicator Date hidden'!L143)</f>
        <v>#REF!</v>
      </c>
      <c r="L142" s="140" t="e">
        <f>IF('Indicator Date hidden'!M143="x","x",L$2-'Indicator Date hidden'!M143)</f>
        <v>#REF!</v>
      </c>
      <c r="M142" s="140" t="e">
        <f>IF('Indicator Date hidden'!N143="x","x",M$2-'Indicator Date hidden'!N143)</f>
        <v>#REF!</v>
      </c>
      <c r="N142" s="140" t="e">
        <f>IF('Indicator Date hidden'!O143="x","x",N$2-'Indicator Date hidden'!O143)</f>
        <v>#REF!</v>
      </c>
      <c r="O142" s="140" t="e">
        <f>IF('Indicator Date hidden'!P143="x","x",O$2-'Indicator Date hidden'!P143)</f>
        <v>#REF!</v>
      </c>
      <c r="P142" s="140" t="e">
        <f>IF('Indicator Date hidden'!Q143="x","x",P$2-'Indicator Date hidden'!Q143)</f>
        <v>#REF!</v>
      </c>
      <c r="Q142" s="140" t="e">
        <f>IF('Indicator Date hidden'!R143="x","x",Q$2-'Indicator Date hidden'!R143)</f>
        <v>#REF!</v>
      </c>
      <c r="R142" s="140" t="e">
        <f>IF('Indicator Date hidden'!S143="x","x",R$2-'Indicator Date hidden'!S143)</f>
        <v>#REF!</v>
      </c>
      <c r="S142" s="140" t="e">
        <f>IF('Indicator Date hidden'!T143="x","x",S$2-'Indicator Date hidden'!T143)</f>
        <v>#REF!</v>
      </c>
      <c r="T142" s="140" t="e">
        <f>IF('Indicator Date hidden'!U143="x","x",T$2-'Indicator Date hidden'!U143)</f>
        <v>#REF!</v>
      </c>
      <c r="U142" s="140" t="e">
        <f>IF('Indicator Date hidden'!V143="x","x",U$2-'Indicator Date hidden'!V143)</f>
        <v>#REF!</v>
      </c>
      <c r="V142" s="140" t="e">
        <f>IF('Indicator Date hidden'!W143="x","x",V$2-'Indicator Date hidden'!W143)</f>
        <v>#REF!</v>
      </c>
      <c r="W142" s="140" t="e">
        <f>IF('Indicator Date hidden'!X143="x","x",W$2-'Indicator Date hidden'!X143)</f>
        <v>#REF!</v>
      </c>
      <c r="X142" s="140" t="e">
        <f>IF('Indicator Date hidden'!Y143="x","x",X$2-'Indicator Date hidden'!Y143)</f>
        <v>#REF!</v>
      </c>
      <c r="Y142" s="140" t="e">
        <f>IF('Indicator Date hidden'!Z143="x","x",Y$2-'Indicator Date hidden'!Z143)</f>
        <v>#REF!</v>
      </c>
      <c r="Z142" s="140" t="e">
        <f>IF('Indicator Date hidden'!AA143="x","x",Z$2-'Indicator Date hidden'!AA143)</f>
        <v>#REF!</v>
      </c>
      <c r="AA142" s="140" t="e">
        <f>IF('Indicator Date hidden'!AB143="x","x",AA$2-'Indicator Date hidden'!AB143)</f>
        <v>#REF!</v>
      </c>
      <c r="AB142" s="140" t="e">
        <f>IF('Indicator Date hidden'!AC143="x","x",AB$2-'Indicator Date hidden'!AC143)</f>
        <v>#REF!</v>
      </c>
      <c r="AC142" s="140" t="e">
        <f>IF('Indicator Date hidden'!AD143="x","x",AC$2-'Indicator Date hidden'!AD143)</f>
        <v>#REF!</v>
      </c>
      <c r="AD142" s="140" t="e">
        <f>IF('Indicator Date hidden'!AE143="x","x",AD$2-'Indicator Date hidden'!AE143)</f>
        <v>#REF!</v>
      </c>
      <c r="AE142" s="140" t="e">
        <f>IF('Indicator Date hidden'!AF143="x","x",AE$2-'Indicator Date hidden'!AF143)</f>
        <v>#REF!</v>
      </c>
      <c r="AF142" s="140" t="e">
        <f>IF('Indicator Date hidden'!AG143="x","x",AF$2-'Indicator Date hidden'!AG143)</f>
        <v>#REF!</v>
      </c>
      <c r="AG142" s="140" t="e">
        <f>IF('Indicator Date hidden'!AH143="x","x",AG$2-'Indicator Date hidden'!AH143)</f>
        <v>#REF!</v>
      </c>
      <c r="AH142" s="140" t="e">
        <f>IF('Indicator Date hidden'!AI143="x","x",AH$2-'Indicator Date hidden'!AI143)</f>
        <v>#REF!</v>
      </c>
      <c r="AI142" s="140" t="e">
        <f>IF('Indicator Date hidden'!AJ143="x","x",AI$2-'Indicator Date hidden'!AJ143)</f>
        <v>#REF!</v>
      </c>
      <c r="AJ142" s="140" t="e">
        <f>IF('Indicator Date hidden'!AK143="x","x",AJ$2-'Indicator Date hidden'!AK143)</f>
        <v>#REF!</v>
      </c>
      <c r="AK142" s="140" t="e">
        <f>IF('Indicator Date hidden'!AL143="x","x",AK$2-'Indicator Date hidden'!AL143)</f>
        <v>#REF!</v>
      </c>
      <c r="AL142" s="140" t="e">
        <f>IF('Indicator Date hidden'!AM143="x","x",AL$2-'Indicator Date hidden'!AM143)</f>
        <v>#REF!</v>
      </c>
      <c r="AM142" s="140" t="e">
        <f>IF('Indicator Date hidden'!AN143="x","x",AM$2-'Indicator Date hidden'!AN143)</f>
        <v>#REF!</v>
      </c>
      <c r="AN142" s="140" t="e">
        <f>IF('Indicator Date hidden'!AO143="x","x",AN$2-'Indicator Date hidden'!AO143)</f>
        <v>#REF!</v>
      </c>
      <c r="AO142" s="140" t="e">
        <f>IF('Indicator Date hidden'!AP143="x","x",AO$2-'Indicator Date hidden'!AP143)</f>
        <v>#REF!</v>
      </c>
      <c r="AP142" s="140" t="e">
        <f>IF('Indicator Date hidden'!AQ143="x","x",AP$2-'Indicator Date hidden'!AQ143)</f>
        <v>#REF!</v>
      </c>
      <c r="AQ142" s="140" t="e">
        <f>IF('Indicator Date hidden'!AR143="x","x",AQ$2-'Indicator Date hidden'!AR143)</f>
        <v>#REF!</v>
      </c>
      <c r="AR142" s="140" t="e">
        <f>IF('Indicator Date hidden'!AS143="x","x",AR$2-'Indicator Date hidden'!AS143)</f>
        <v>#REF!</v>
      </c>
      <c r="AS142" s="140" t="e">
        <f>IF('Indicator Date hidden'!AT143="x","x",AS$2-'Indicator Date hidden'!AT143)</f>
        <v>#REF!</v>
      </c>
      <c r="AT142" s="140" t="e">
        <f>IF('Indicator Date hidden'!AU143="x","x",AT$2-'Indicator Date hidden'!AU143)</f>
        <v>#REF!</v>
      </c>
      <c r="AU142" s="140" t="e">
        <f>IF('Indicator Date hidden'!AV143="x","x",AU$2-'Indicator Date hidden'!AV143)</f>
        <v>#REF!</v>
      </c>
      <c r="AV142" s="140" t="e">
        <f>IF('Indicator Date hidden'!AW143="x","x",AV$2-'Indicator Date hidden'!AW143)</f>
        <v>#REF!</v>
      </c>
      <c r="AW142" s="140" t="e">
        <f>IF('Indicator Date hidden'!AX143="x","x",AW$2-'Indicator Date hidden'!AX143)</f>
        <v>#REF!</v>
      </c>
      <c r="AX142" s="140" t="e">
        <f>IF('Indicator Date hidden'!AY143="x","x",AX$2-'Indicator Date hidden'!AY143)</f>
        <v>#REF!</v>
      </c>
      <c r="AY142" s="140" t="e">
        <f>IF('Indicator Date hidden'!AZ143="x","x",AY$2-'Indicator Date hidden'!AZ143)</f>
        <v>#REF!</v>
      </c>
      <c r="AZ142" s="140" t="e">
        <f>IF('Indicator Date hidden'!BA143="x","x",AZ$2-'Indicator Date hidden'!BA143)</f>
        <v>#REF!</v>
      </c>
      <c r="BA142" s="140" t="e">
        <f>IF('Indicator Date hidden'!BB143="x","x",BA$2-'Indicator Date hidden'!BB143)</f>
        <v>#REF!</v>
      </c>
      <c r="BB142" s="140" t="e">
        <f>IF('Indicator Date hidden'!BC143="x","x",BB$2-'Indicator Date hidden'!BC143)</f>
        <v>#REF!</v>
      </c>
      <c r="BC142" s="140" t="e">
        <f>IF('Indicator Date hidden'!BD143="x","x",BC$2-'Indicator Date hidden'!BD143)</f>
        <v>#REF!</v>
      </c>
      <c r="BD142" s="140" t="e">
        <f>IF('Indicator Date hidden'!BE143="x","x",BD$2-'Indicator Date hidden'!BE143)</f>
        <v>#REF!</v>
      </c>
      <c r="BE142" s="140" t="e">
        <f>IF('Indicator Date hidden'!BF143="x","x",BE$2-'Indicator Date hidden'!BF143)</f>
        <v>#REF!</v>
      </c>
      <c r="BF142" s="140" t="e">
        <f>IF('Indicator Date hidden'!BG143="x","x",BF$2-'Indicator Date hidden'!BG143)</f>
        <v>#REF!</v>
      </c>
      <c r="BG142" s="140" t="e">
        <f>IF('Indicator Date hidden'!BH143="x","x",BG$2-'Indicator Date hidden'!BH143)</f>
        <v>#REF!</v>
      </c>
      <c r="BH142" s="140" t="e">
        <f>IF('Indicator Date hidden'!BI143="x","x",BH$2-'Indicator Date hidden'!BI143)</f>
        <v>#REF!</v>
      </c>
      <c r="BI142" s="140" t="e">
        <f>IF('Indicator Date hidden'!BJ143="x","x",BI$2-'Indicator Date hidden'!BJ143)</f>
        <v>#REF!</v>
      </c>
      <c r="BJ142" s="140" t="e">
        <f>IF('Indicator Date hidden'!BK143="x","x",BJ$2-'Indicator Date hidden'!BK143)</f>
        <v>#REF!</v>
      </c>
      <c r="BK142" s="140" t="e">
        <f>IF('Indicator Date hidden'!BL143="x","x",BK$2-'Indicator Date hidden'!BL143)</f>
        <v>#REF!</v>
      </c>
      <c r="BL142" s="140" t="e">
        <f>IF('Indicator Date hidden'!BM143="x","x",BL$2-'Indicator Date hidden'!BM143)</f>
        <v>#REF!</v>
      </c>
      <c r="BM142" s="140" t="e">
        <f>IF('Indicator Date hidden'!BN143="x","x",BM$2-'Indicator Date hidden'!BN143)</f>
        <v>#REF!</v>
      </c>
      <c r="BN142" s="140" t="e">
        <f>IF('Indicator Date hidden'!BO143="x","x",BN$2-'Indicator Date hidden'!BO143)</f>
        <v>#REF!</v>
      </c>
      <c r="BO142" s="140" t="e">
        <f>IF('Indicator Date hidden'!BP143="x","x",BO$2-'Indicator Date hidden'!BP143)</f>
        <v>#REF!</v>
      </c>
      <c r="BP142" s="140" t="e">
        <f>IF('Indicator Date hidden'!BQ143="x","x",BP$2-'Indicator Date hidden'!BQ143)</f>
        <v>#REF!</v>
      </c>
      <c r="BQ142" s="140" t="e">
        <f>IF('Indicator Date hidden'!BR143="x","x",BQ$2-'Indicator Date hidden'!BR143)</f>
        <v>#REF!</v>
      </c>
      <c r="BR142" s="140" t="e">
        <f>IF('Indicator Date hidden'!BS143="x","x",BR$2-'Indicator Date hidden'!BS143)</f>
        <v>#REF!</v>
      </c>
      <c r="BS142" s="140" t="e">
        <f>IF('Indicator Date hidden'!BT143="x","x",BS$2-'Indicator Date hidden'!BT143)</f>
        <v>#REF!</v>
      </c>
      <c r="BT142" s="140" t="e">
        <f>IF('Indicator Date hidden'!BU143="x","x",BT$2-'Indicator Date hidden'!BU143)</f>
        <v>#REF!</v>
      </c>
      <c r="BU142" s="140" t="e">
        <f>IF('Indicator Date hidden'!BV143="x","x",BU$2-'Indicator Date hidden'!BV143)</f>
        <v>#REF!</v>
      </c>
      <c r="BV142" s="140" t="e">
        <f>IF('Indicator Date hidden'!BW143="x","x",BV$2-'Indicator Date hidden'!BW143)</f>
        <v>#REF!</v>
      </c>
      <c r="BW142" s="140" t="e">
        <f>IF('Indicator Date hidden'!BX143="x","x",BW$2-'Indicator Date hidden'!BX143)</f>
        <v>#REF!</v>
      </c>
      <c r="BX142" s="140" t="e">
        <f>IF('Indicator Date hidden'!BY143="x","x",BX$2-'Indicator Date hidden'!BY143)</f>
        <v>#REF!</v>
      </c>
      <c r="BY142" s="5" t="e">
        <f t="shared" si="20"/>
        <v>#REF!</v>
      </c>
      <c r="BZ142" s="141" t="e">
        <f t="shared" si="21"/>
        <v>#REF!</v>
      </c>
      <c r="CA142" s="5">
        <f t="shared" si="22"/>
        <v>0</v>
      </c>
      <c r="CB142" s="141" t="e">
        <f t="shared" si="23"/>
        <v>#REF!</v>
      </c>
      <c r="CC142" s="144" t="e">
        <f t="shared" si="24"/>
        <v>#REF!</v>
      </c>
    </row>
    <row r="143" spans="1:81" x14ac:dyDescent="0.3">
      <c r="A143" t="s">
        <v>260</v>
      </c>
      <c r="B143" s="140" t="e">
        <f>IF('Indicator Date hidden'!C144="x","x",B$2-'Indicator Date hidden'!C144)</f>
        <v>#REF!</v>
      </c>
      <c r="C143" s="140" t="e">
        <f>IF('Indicator Date hidden'!D144="x","x",C$2-'Indicator Date hidden'!D144)</f>
        <v>#REF!</v>
      </c>
      <c r="D143" s="140" t="e">
        <f>IF('Indicator Date hidden'!E144="x","x",D$2-'Indicator Date hidden'!E144)</f>
        <v>#REF!</v>
      </c>
      <c r="E143" s="140" t="e">
        <f>IF('Indicator Date hidden'!F144="x","x",E$2-'Indicator Date hidden'!F144)</f>
        <v>#REF!</v>
      </c>
      <c r="F143" s="140" t="e">
        <f>IF('Indicator Date hidden'!G144="x","x",F$2-'Indicator Date hidden'!G144)</f>
        <v>#REF!</v>
      </c>
      <c r="G143" s="140" t="e">
        <f>IF('Indicator Date hidden'!H144="x","x",G$2-'Indicator Date hidden'!H144)</f>
        <v>#REF!</v>
      </c>
      <c r="H143" s="140" t="e">
        <f>IF('Indicator Date hidden'!I144="x","x",H$2-'Indicator Date hidden'!I144)</f>
        <v>#REF!</v>
      </c>
      <c r="I143" s="140" t="e">
        <f>IF('Indicator Date hidden'!J144="x","x",I$2-'Indicator Date hidden'!J144)</f>
        <v>#REF!</v>
      </c>
      <c r="J143" s="140" t="e">
        <f>IF('Indicator Date hidden'!K144="x","x",J$2-'Indicator Date hidden'!K144)</f>
        <v>#REF!</v>
      </c>
      <c r="K143" s="140" t="e">
        <f>IF('Indicator Date hidden'!L144="x","x",K$2-'Indicator Date hidden'!L144)</f>
        <v>#REF!</v>
      </c>
      <c r="L143" s="140" t="e">
        <f>IF('Indicator Date hidden'!M144="x","x",L$2-'Indicator Date hidden'!M144)</f>
        <v>#REF!</v>
      </c>
      <c r="M143" s="140" t="e">
        <f>IF('Indicator Date hidden'!N144="x","x",M$2-'Indicator Date hidden'!N144)</f>
        <v>#REF!</v>
      </c>
      <c r="N143" s="140" t="e">
        <f>IF('Indicator Date hidden'!O144="x","x",N$2-'Indicator Date hidden'!O144)</f>
        <v>#REF!</v>
      </c>
      <c r="O143" s="140" t="e">
        <f>IF('Indicator Date hidden'!P144="x","x",O$2-'Indicator Date hidden'!P144)</f>
        <v>#REF!</v>
      </c>
      <c r="P143" s="140" t="e">
        <f>IF('Indicator Date hidden'!Q144="x","x",P$2-'Indicator Date hidden'!Q144)</f>
        <v>#REF!</v>
      </c>
      <c r="Q143" s="140" t="e">
        <f>IF('Indicator Date hidden'!R144="x","x",Q$2-'Indicator Date hidden'!R144)</f>
        <v>#REF!</v>
      </c>
      <c r="R143" s="140" t="e">
        <f>IF('Indicator Date hidden'!S144="x","x",R$2-'Indicator Date hidden'!S144)</f>
        <v>#REF!</v>
      </c>
      <c r="S143" s="140" t="e">
        <f>IF('Indicator Date hidden'!T144="x","x",S$2-'Indicator Date hidden'!T144)</f>
        <v>#REF!</v>
      </c>
      <c r="T143" s="140" t="e">
        <f>IF('Indicator Date hidden'!U144="x","x",T$2-'Indicator Date hidden'!U144)</f>
        <v>#REF!</v>
      </c>
      <c r="U143" s="140" t="e">
        <f>IF('Indicator Date hidden'!V144="x","x",U$2-'Indicator Date hidden'!V144)</f>
        <v>#REF!</v>
      </c>
      <c r="V143" s="140" t="e">
        <f>IF('Indicator Date hidden'!W144="x","x",V$2-'Indicator Date hidden'!W144)</f>
        <v>#REF!</v>
      </c>
      <c r="W143" s="140" t="e">
        <f>IF('Indicator Date hidden'!X144="x","x",W$2-'Indicator Date hidden'!X144)</f>
        <v>#REF!</v>
      </c>
      <c r="X143" s="140" t="e">
        <f>IF('Indicator Date hidden'!Y144="x","x",X$2-'Indicator Date hidden'!Y144)</f>
        <v>#REF!</v>
      </c>
      <c r="Y143" s="140" t="e">
        <f>IF('Indicator Date hidden'!Z144="x","x",Y$2-'Indicator Date hidden'!Z144)</f>
        <v>#REF!</v>
      </c>
      <c r="Z143" s="140" t="e">
        <f>IF('Indicator Date hidden'!AA144="x","x",Z$2-'Indicator Date hidden'!AA144)</f>
        <v>#REF!</v>
      </c>
      <c r="AA143" s="140" t="e">
        <f>IF('Indicator Date hidden'!AB144="x","x",AA$2-'Indicator Date hidden'!AB144)</f>
        <v>#REF!</v>
      </c>
      <c r="AB143" s="140" t="e">
        <f>IF('Indicator Date hidden'!AC144="x","x",AB$2-'Indicator Date hidden'!AC144)</f>
        <v>#REF!</v>
      </c>
      <c r="AC143" s="140" t="e">
        <f>IF('Indicator Date hidden'!AD144="x","x",AC$2-'Indicator Date hidden'!AD144)</f>
        <v>#REF!</v>
      </c>
      <c r="AD143" s="140" t="e">
        <f>IF('Indicator Date hidden'!AE144="x","x",AD$2-'Indicator Date hidden'!AE144)</f>
        <v>#REF!</v>
      </c>
      <c r="AE143" s="140" t="e">
        <f>IF('Indicator Date hidden'!AF144="x","x",AE$2-'Indicator Date hidden'!AF144)</f>
        <v>#REF!</v>
      </c>
      <c r="AF143" s="140" t="e">
        <f>IF('Indicator Date hidden'!AG144="x","x",AF$2-'Indicator Date hidden'!AG144)</f>
        <v>#REF!</v>
      </c>
      <c r="AG143" s="140" t="e">
        <f>IF('Indicator Date hidden'!AH144="x","x",AG$2-'Indicator Date hidden'!AH144)</f>
        <v>#REF!</v>
      </c>
      <c r="AH143" s="140" t="e">
        <f>IF('Indicator Date hidden'!AI144="x","x",AH$2-'Indicator Date hidden'!AI144)</f>
        <v>#REF!</v>
      </c>
      <c r="AI143" s="140" t="e">
        <f>IF('Indicator Date hidden'!AJ144="x","x",AI$2-'Indicator Date hidden'!AJ144)</f>
        <v>#REF!</v>
      </c>
      <c r="AJ143" s="140" t="e">
        <f>IF('Indicator Date hidden'!AK144="x","x",AJ$2-'Indicator Date hidden'!AK144)</f>
        <v>#REF!</v>
      </c>
      <c r="AK143" s="140" t="e">
        <f>IF('Indicator Date hidden'!AL144="x","x",AK$2-'Indicator Date hidden'!AL144)</f>
        <v>#REF!</v>
      </c>
      <c r="AL143" s="140" t="e">
        <f>IF('Indicator Date hidden'!AM144="x","x",AL$2-'Indicator Date hidden'!AM144)</f>
        <v>#REF!</v>
      </c>
      <c r="AM143" s="140" t="e">
        <f>IF('Indicator Date hidden'!AN144="x","x",AM$2-'Indicator Date hidden'!AN144)</f>
        <v>#REF!</v>
      </c>
      <c r="AN143" s="140" t="e">
        <f>IF('Indicator Date hidden'!AO144="x","x",AN$2-'Indicator Date hidden'!AO144)</f>
        <v>#REF!</v>
      </c>
      <c r="AO143" s="140" t="e">
        <f>IF('Indicator Date hidden'!AP144="x","x",AO$2-'Indicator Date hidden'!AP144)</f>
        <v>#REF!</v>
      </c>
      <c r="AP143" s="140" t="e">
        <f>IF('Indicator Date hidden'!AQ144="x","x",AP$2-'Indicator Date hidden'!AQ144)</f>
        <v>#REF!</v>
      </c>
      <c r="AQ143" s="140" t="e">
        <f>IF('Indicator Date hidden'!AR144="x","x",AQ$2-'Indicator Date hidden'!AR144)</f>
        <v>#REF!</v>
      </c>
      <c r="AR143" s="140" t="e">
        <f>IF('Indicator Date hidden'!AS144="x","x",AR$2-'Indicator Date hidden'!AS144)</f>
        <v>#REF!</v>
      </c>
      <c r="AS143" s="140" t="e">
        <f>IF('Indicator Date hidden'!AT144="x","x",AS$2-'Indicator Date hidden'!AT144)</f>
        <v>#REF!</v>
      </c>
      <c r="AT143" s="140" t="e">
        <f>IF('Indicator Date hidden'!AU144="x","x",AT$2-'Indicator Date hidden'!AU144)</f>
        <v>#REF!</v>
      </c>
      <c r="AU143" s="140" t="e">
        <f>IF('Indicator Date hidden'!AV144="x","x",AU$2-'Indicator Date hidden'!AV144)</f>
        <v>#REF!</v>
      </c>
      <c r="AV143" s="140" t="e">
        <f>IF('Indicator Date hidden'!AW144="x","x",AV$2-'Indicator Date hidden'!AW144)</f>
        <v>#REF!</v>
      </c>
      <c r="AW143" s="140" t="e">
        <f>IF('Indicator Date hidden'!AX144="x","x",AW$2-'Indicator Date hidden'!AX144)</f>
        <v>#REF!</v>
      </c>
      <c r="AX143" s="140" t="e">
        <f>IF('Indicator Date hidden'!AY144="x","x",AX$2-'Indicator Date hidden'!AY144)</f>
        <v>#REF!</v>
      </c>
      <c r="AY143" s="140" t="e">
        <f>IF('Indicator Date hidden'!AZ144="x","x",AY$2-'Indicator Date hidden'!AZ144)</f>
        <v>#REF!</v>
      </c>
      <c r="AZ143" s="140" t="e">
        <f>IF('Indicator Date hidden'!BA144="x","x",AZ$2-'Indicator Date hidden'!BA144)</f>
        <v>#REF!</v>
      </c>
      <c r="BA143" s="140" t="e">
        <f>IF('Indicator Date hidden'!BB144="x","x",BA$2-'Indicator Date hidden'!BB144)</f>
        <v>#REF!</v>
      </c>
      <c r="BB143" s="140" t="e">
        <f>IF('Indicator Date hidden'!BC144="x","x",BB$2-'Indicator Date hidden'!BC144)</f>
        <v>#REF!</v>
      </c>
      <c r="BC143" s="140" t="e">
        <f>IF('Indicator Date hidden'!BD144="x","x",BC$2-'Indicator Date hidden'!BD144)</f>
        <v>#REF!</v>
      </c>
      <c r="BD143" s="140" t="e">
        <f>IF('Indicator Date hidden'!BE144="x","x",BD$2-'Indicator Date hidden'!BE144)</f>
        <v>#REF!</v>
      </c>
      <c r="BE143" s="140" t="e">
        <f>IF('Indicator Date hidden'!BF144="x","x",BE$2-'Indicator Date hidden'!BF144)</f>
        <v>#REF!</v>
      </c>
      <c r="BF143" s="140" t="e">
        <f>IF('Indicator Date hidden'!BG144="x","x",BF$2-'Indicator Date hidden'!BG144)</f>
        <v>#REF!</v>
      </c>
      <c r="BG143" s="140" t="e">
        <f>IF('Indicator Date hidden'!BH144="x","x",BG$2-'Indicator Date hidden'!BH144)</f>
        <v>#REF!</v>
      </c>
      <c r="BH143" s="140" t="e">
        <f>IF('Indicator Date hidden'!BI144="x","x",BH$2-'Indicator Date hidden'!BI144)</f>
        <v>#REF!</v>
      </c>
      <c r="BI143" s="140" t="e">
        <f>IF('Indicator Date hidden'!BJ144="x","x",BI$2-'Indicator Date hidden'!BJ144)</f>
        <v>#REF!</v>
      </c>
      <c r="BJ143" s="140" t="e">
        <f>IF('Indicator Date hidden'!BK144="x","x",BJ$2-'Indicator Date hidden'!BK144)</f>
        <v>#REF!</v>
      </c>
      <c r="BK143" s="140" t="e">
        <f>IF('Indicator Date hidden'!BL144="x","x",BK$2-'Indicator Date hidden'!BL144)</f>
        <v>#REF!</v>
      </c>
      <c r="BL143" s="140" t="e">
        <f>IF('Indicator Date hidden'!BM144="x","x",BL$2-'Indicator Date hidden'!BM144)</f>
        <v>#REF!</v>
      </c>
      <c r="BM143" s="140" t="e">
        <f>IF('Indicator Date hidden'!BN144="x","x",BM$2-'Indicator Date hidden'!BN144)</f>
        <v>#REF!</v>
      </c>
      <c r="BN143" s="140" t="e">
        <f>IF('Indicator Date hidden'!BO144="x","x",BN$2-'Indicator Date hidden'!BO144)</f>
        <v>#REF!</v>
      </c>
      <c r="BO143" s="140" t="e">
        <f>IF('Indicator Date hidden'!BP144="x","x",BO$2-'Indicator Date hidden'!BP144)</f>
        <v>#REF!</v>
      </c>
      <c r="BP143" s="140" t="e">
        <f>IF('Indicator Date hidden'!BQ144="x","x",BP$2-'Indicator Date hidden'!BQ144)</f>
        <v>#REF!</v>
      </c>
      <c r="BQ143" s="140" t="e">
        <f>IF('Indicator Date hidden'!BR144="x","x",BQ$2-'Indicator Date hidden'!BR144)</f>
        <v>#REF!</v>
      </c>
      <c r="BR143" s="140" t="e">
        <f>IF('Indicator Date hidden'!BS144="x","x",BR$2-'Indicator Date hidden'!BS144)</f>
        <v>#REF!</v>
      </c>
      <c r="BS143" s="140" t="e">
        <f>IF('Indicator Date hidden'!BT144="x","x",BS$2-'Indicator Date hidden'!BT144)</f>
        <v>#REF!</v>
      </c>
      <c r="BT143" s="140" t="e">
        <f>IF('Indicator Date hidden'!BU144="x","x",BT$2-'Indicator Date hidden'!BU144)</f>
        <v>#REF!</v>
      </c>
      <c r="BU143" s="140" t="e">
        <f>IF('Indicator Date hidden'!BV144="x","x",BU$2-'Indicator Date hidden'!BV144)</f>
        <v>#REF!</v>
      </c>
      <c r="BV143" s="140" t="e">
        <f>IF('Indicator Date hidden'!BW144="x","x",BV$2-'Indicator Date hidden'!BW144)</f>
        <v>#REF!</v>
      </c>
      <c r="BW143" s="140" t="e">
        <f>IF('Indicator Date hidden'!BX144="x","x",BW$2-'Indicator Date hidden'!BX144)</f>
        <v>#REF!</v>
      </c>
      <c r="BX143" s="140" t="e">
        <f>IF('Indicator Date hidden'!BY144="x","x",BX$2-'Indicator Date hidden'!BY144)</f>
        <v>#REF!</v>
      </c>
      <c r="BY143" s="5" t="e">
        <f t="shared" si="20"/>
        <v>#REF!</v>
      </c>
      <c r="BZ143" s="141" t="e">
        <f t="shared" si="21"/>
        <v>#REF!</v>
      </c>
      <c r="CA143" s="5">
        <f t="shared" si="22"/>
        <v>0</v>
      </c>
      <c r="CB143" s="141" t="e">
        <f t="shared" si="23"/>
        <v>#REF!</v>
      </c>
      <c r="CC143" s="144" t="e">
        <f t="shared" si="24"/>
        <v>#REF!</v>
      </c>
    </row>
    <row r="144" spans="1:81" x14ac:dyDescent="0.3">
      <c r="A144" t="s">
        <v>262</v>
      </c>
      <c r="B144" s="140" t="e">
        <f>IF('Indicator Date hidden'!C145="x","x",B$2-'Indicator Date hidden'!C145)</f>
        <v>#REF!</v>
      </c>
      <c r="C144" s="140" t="e">
        <f>IF('Indicator Date hidden'!D145="x","x",C$2-'Indicator Date hidden'!D145)</f>
        <v>#REF!</v>
      </c>
      <c r="D144" s="140" t="e">
        <f>IF('Indicator Date hidden'!E145="x","x",D$2-'Indicator Date hidden'!E145)</f>
        <v>#REF!</v>
      </c>
      <c r="E144" s="140" t="e">
        <f>IF('Indicator Date hidden'!F145="x","x",E$2-'Indicator Date hidden'!F145)</f>
        <v>#REF!</v>
      </c>
      <c r="F144" s="140" t="e">
        <f>IF('Indicator Date hidden'!G145="x","x",F$2-'Indicator Date hidden'!G145)</f>
        <v>#REF!</v>
      </c>
      <c r="G144" s="140" t="e">
        <f>IF('Indicator Date hidden'!H145="x","x",G$2-'Indicator Date hidden'!H145)</f>
        <v>#REF!</v>
      </c>
      <c r="H144" s="140" t="e">
        <f>IF('Indicator Date hidden'!I145="x","x",H$2-'Indicator Date hidden'!I145)</f>
        <v>#REF!</v>
      </c>
      <c r="I144" s="140" t="e">
        <f>IF('Indicator Date hidden'!J145="x","x",I$2-'Indicator Date hidden'!J145)</f>
        <v>#REF!</v>
      </c>
      <c r="J144" s="140" t="e">
        <f>IF('Indicator Date hidden'!K145="x","x",J$2-'Indicator Date hidden'!K145)</f>
        <v>#REF!</v>
      </c>
      <c r="K144" s="140" t="e">
        <f>IF('Indicator Date hidden'!L145="x","x",K$2-'Indicator Date hidden'!L145)</f>
        <v>#REF!</v>
      </c>
      <c r="L144" s="140" t="e">
        <f>IF('Indicator Date hidden'!M145="x","x",L$2-'Indicator Date hidden'!M145)</f>
        <v>#REF!</v>
      </c>
      <c r="M144" s="140" t="e">
        <f>IF('Indicator Date hidden'!N145="x","x",M$2-'Indicator Date hidden'!N145)</f>
        <v>#REF!</v>
      </c>
      <c r="N144" s="140" t="e">
        <f>IF('Indicator Date hidden'!O145="x","x",N$2-'Indicator Date hidden'!O145)</f>
        <v>#REF!</v>
      </c>
      <c r="O144" s="140" t="e">
        <f>IF('Indicator Date hidden'!P145="x","x",O$2-'Indicator Date hidden'!P145)</f>
        <v>#REF!</v>
      </c>
      <c r="P144" s="140" t="e">
        <f>IF('Indicator Date hidden'!Q145="x","x",P$2-'Indicator Date hidden'!Q145)</f>
        <v>#REF!</v>
      </c>
      <c r="Q144" s="140" t="e">
        <f>IF('Indicator Date hidden'!R145="x","x",Q$2-'Indicator Date hidden'!R145)</f>
        <v>#REF!</v>
      </c>
      <c r="R144" s="140" t="e">
        <f>IF('Indicator Date hidden'!S145="x","x",R$2-'Indicator Date hidden'!S145)</f>
        <v>#REF!</v>
      </c>
      <c r="S144" s="140" t="e">
        <f>IF('Indicator Date hidden'!T145="x","x",S$2-'Indicator Date hidden'!T145)</f>
        <v>#REF!</v>
      </c>
      <c r="T144" s="140" t="e">
        <f>IF('Indicator Date hidden'!U145="x","x",T$2-'Indicator Date hidden'!U145)</f>
        <v>#REF!</v>
      </c>
      <c r="U144" s="140" t="e">
        <f>IF('Indicator Date hidden'!V145="x","x",U$2-'Indicator Date hidden'!V145)</f>
        <v>#REF!</v>
      </c>
      <c r="V144" s="140" t="e">
        <f>IF('Indicator Date hidden'!W145="x","x",V$2-'Indicator Date hidden'!W145)</f>
        <v>#REF!</v>
      </c>
      <c r="W144" s="140" t="e">
        <f>IF('Indicator Date hidden'!X145="x","x",W$2-'Indicator Date hidden'!X145)</f>
        <v>#REF!</v>
      </c>
      <c r="X144" s="140" t="e">
        <f>IF('Indicator Date hidden'!Y145="x","x",X$2-'Indicator Date hidden'!Y145)</f>
        <v>#REF!</v>
      </c>
      <c r="Y144" s="140" t="e">
        <f>IF('Indicator Date hidden'!Z145="x","x",Y$2-'Indicator Date hidden'!Z145)</f>
        <v>#REF!</v>
      </c>
      <c r="Z144" s="140" t="e">
        <f>IF('Indicator Date hidden'!AA145="x","x",Z$2-'Indicator Date hidden'!AA145)</f>
        <v>#REF!</v>
      </c>
      <c r="AA144" s="140" t="e">
        <f>IF('Indicator Date hidden'!AB145="x","x",AA$2-'Indicator Date hidden'!AB145)</f>
        <v>#REF!</v>
      </c>
      <c r="AB144" s="140" t="e">
        <f>IF('Indicator Date hidden'!AC145="x","x",AB$2-'Indicator Date hidden'!AC145)</f>
        <v>#REF!</v>
      </c>
      <c r="AC144" s="140" t="e">
        <f>IF('Indicator Date hidden'!AD145="x","x",AC$2-'Indicator Date hidden'!AD145)</f>
        <v>#REF!</v>
      </c>
      <c r="AD144" s="140" t="e">
        <f>IF('Indicator Date hidden'!AE145="x","x",AD$2-'Indicator Date hidden'!AE145)</f>
        <v>#REF!</v>
      </c>
      <c r="AE144" s="140" t="e">
        <f>IF('Indicator Date hidden'!AF145="x","x",AE$2-'Indicator Date hidden'!AF145)</f>
        <v>#REF!</v>
      </c>
      <c r="AF144" s="140" t="e">
        <f>IF('Indicator Date hidden'!AG145="x","x",AF$2-'Indicator Date hidden'!AG145)</f>
        <v>#REF!</v>
      </c>
      <c r="AG144" s="140" t="e">
        <f>IF('Indicator Date hidden'!AH145="x","x",AG$2-'Indicator Date hidden'!AH145)</f>
        <v>#REF!</v>
      </c>
      <c r="AH144" s="140" t="e">
        <f>IF('Indicator Date hidden'!AI145="x","x",AH$2-'Indicator Date hidden'!AI145)</f>
        <v>#REF!</v>
      </c>
      <c r="AI144" s="140" t="e">
        <f>IF('Indicator Date hidden'!AJ145="x","x",AI$2-'Indicator Date hidden'!AJ145)</f>
        <v>#REF!</v>
      </c>
      <c r="AJ144" s="140" t="e">
        <f>IF('Indicator Date hidden'!AK145="x","x",AJ$2-'Indicator Date hidden'!AK145)</f>
        <v>#REF!</v>
      </c>
      <c r="AK144" s="140" t="e">
        <f>IF('Indicator Date hidden'!AL145="x","x",AK$2-'Indicator Date hidden'!AL145)</f>
        <v>#REF!</v>
      </c>
      <c r="AL144" s="140" t="e">
        <f>IF('Indicator Date hidden'!AM145="x","x",AL$2-'Indicator Date hidden'!AM145)</f>
        <v>#REF!</v>
      </c>
      <c r="AM144" s="140" t="e">
        <f>IF('Indicator Date hidden'!AN145="x","x",AM$2-'Indicator Date hidden'!AN145)</f>
        <v>#REF!</v>
      </c>
      <c r="AN144" s="140" t="e">
        <f>IF('Indicator Date hidden'!AO145="x","x",AN$2-'Indicator Date hidden'!AO145)</f>
        <v>#REF!</v>
      </c>
      <c r="AO144" s="140" t="e">
        <f>IF('Indicator Date hidden'!AP145="x","x",AO$2-'Indicator Date hidden'!AP145)</f>
        <v>#REF!</v>
      </c>
      <c r="AP144" s="140" t="e">
        <f>IF('Indicator Date hidden'!AQ145="x","x",AP$2-'Indicator Date hidden'!AQ145)</f>
        <v>#REF!</v>
      </c>
      <c r="AQ144" s="140" t="e">
        <f>IF('Indicator Date hidden'!AR145="x","x",AQ$2-'Indicator Date hidden'!AR145)</f>
        <v>#REF!</v>
      </c>
      <c r="AR144" s="140" t="e">
        <f>IF('Indicator Date hidden'!AS145="x","x",AR$2-'Indicator Date hidden'!AS145)</f>
        <v>#REF!</v>
      </c>
      <c r="AS144" s="140" t="e">
        <f>IF('Indicator Date hidden'!AT145="x","x",AS$2-'Indicator Date hidden'!AT145)</f>
        <v>#REF!</v>
      </c>
      <c r="AT144" s="140" t="e">
        <f>IF('Indicator Date hidden'!AU145="x","x",AT$2-'Indicator Date hidden'!AU145)</f>
        <v>#REF!</v>
      </c>
      <c r="AU144" s="140" t="e">
        <f>IF('Indicator Date hidden'!AV145="x","x",AU$2-'Indicator Date hidden'!AV145)</f>
        <v>#REF!</v>
      </c>
      <c r="AV144" s="140" t="e">
        <f>IF('Indicator Date hidden'!AW145="x","x",AV$2-'Indicator Date hidden'!AW145)</f>
        <v>#REF!</v>
      </c>
      <c r="AW144" s="140" t="e">
        <f>IF('Indicator Date hidden'!AX145="x","x",AW$2-'Indicator Date hidden'!AX145)</f>
        <v>#REF!</v>
      </c>
      <c r="AX144" s="140" t="e">
        <f>IF('Indicator Date hidden'!AY145="x","x",AX$2-'Indicator Date hidden'!AY145)</f>
        <v>#REF!</v>
      </c>
      <c r="AY144" s="140" t="e">
        <f>IF('Indicator Date hidden'!AZ145="x","x",AY$2-'Indicator Date hidden'!AZ145)</f>
        <v>#REF!</v>
      </c>
      <c r="AZ144" s="140" t="e">
        <f>IF('Indicator Date hidden'!BA145="x","x",AZ$2-'Indicator Date hidden'!BA145)</f>
        <v>#REF!</v>
      </c>
      <c r="BA144" s="140" t="e">
        <f>IF('Indicator Date hidden'!BB145="x","x",BA$2-'Indicator Date hidden'!BB145)</f>
        <v>#REF!</v>
      </c>
      <c r="BB144" s="140" t="e">
        <f>IF('Indicator Date hidden'!BC145="x","x",BB$2-'Indicator Date hidden'!BC145)</f>
        <v>#REF!</v>
      </c>
      <c r="BC144" s="140" t="e">
        <f>IF('Indicator Date hidden'!BD145="x","x",BC$2-'Indicator Date hidden'!BD145)</f>
        <v>#REF!</v>
      </c>
      <c r="BD144" s="140" t="e">
        <f>IF('Indicator Date hidden'!BE145="x","x",BD$2-'Indicator Date hidden'!BE145)</f>
        <v>#REF!</v>
      </c>
      <c r="BE144" s="140" t="e">
        <f>IF('Indicator Date hidden'!BF145="x","x",BE$2-'Indicator Date hidden'!BF145)</f>
        <v>#REF!</v>
      </c>
      <c r="BF144" s="140" t="e">
        <f>IF('Indicator Date hidden'!BG145="x","x",BF$2-'Indicator Date hidden'!BG145)</f>
        <v>#REF!</v>
      </c>
      <c r="BG144" s="140" t="e">
        <f>IF('Indicator Date hidden'!BH145="x","x",BG$2-'Indicator Date hidden'!BH145)</f>
        <v>#REF!</v>
      </c>
      <c r="BH144" s="140" t="e">
        <f>IF('Indicator Date hidden'!BI145="x","x",BH$2-'Indicator Date hidden'!BI145)</f>
        <v>#REF!</v>
      </c>
      <c r="BI144" s="140" t="e">
        <f>IF('Indicator Date hidden'!BJ145="x","x",BI$2-'Indicator Date hidden'!BJ145)</f>
        <v>#REF!</v>
      </c>
      <c r="BJ144" s="140" t="e">
        <f>IF('Indicator Date hidden'!BK145="x","x",BJ$2-'Indicator Date hidden'!BK145)</f>
        <v>#REF!</v>
      </c>
      <c r="BK144" s="140" t="e">
        <f>IF('Indicator Date hidden'!BL145="x","x",BK$2-'Indicator Date hidden'!BL145)</f>
        <v>#REF!</v>
      </c>
      <c r="BL144" s="140" t="e">
        <f>IF('Indicator Date hidden'!BM145="x","x",BL$2-'Indicator Date hidden'!BM145)</f>
        <v>#REF!</v>
      </c>
      <c r="BM144" s="140" t="e">
        <f>IF('Indicator Date hidden'!BN145="x","x",BM$2-'Indicator Date hidden'!BN145)</f>
        <v>#REF!</v>
      </c>
      <c r="BN144" s="140" t="e">
        <f>IF('Indicator Date hidden'!BO145="x","x",BN$2-'Indicator Date hidden'!BO145)</f>
        <v>#REF!</v>
      </c>
      <c r="BO144" s="140" t="e">
        <f>IF('Indicator Date hidden'!BP145="x","x",BO$2-'Indicator Date hidden'!BP145)</f>
        <v>#REF!</v>
      </c>
      <c r="BP144" s="140" t="e">
        <f>IF('Indicator Date hidden'!BQ145="x","x",BP$2-'Indicator Date hidden'!BQ145)</f>
        <v>#REF!</v>
      </c>
      <c r="BQ144" s="140" t="e">
        <f>IF('Indicator Date hidden'!BR145="x","x",BQ$2-'Indicator Date hidden'!BR145)</f>
        <v>#REF!</v>
      </c>
      <c r="BR144" s="140" t="e">
        <f>IF('Indicator Date hidden'!BS145="x","x",BR$2-'Indicator Date hidden'!BS145)</f>
        <v>#REF!</v>
      </c>
      <c r="BS144" s="140" t="e">
        <f>IF('Indicator Date hidden'!BT145="x","x",BS$2-'Indicator Date hidden'!BT145)</f>
        <v>#REF!</v>
      </c>
      <c r="BT144" s="140" t="e">
        <f>IF('Indicator Date hidden'!BU145="x","x",BT$2-'Indicator Date hidden'!BU145)</f>
        <v>#REF!</v>
      </c>
      <c r="BU144" s="140" t="e">
        <f>IF('Indicator Date hidden'!BV145="x","x",BU$2-'Indicator Date hidden'!BV145)</f>
        <v>#REF!</v>
      </c>
      <c r="BV144" s="140" t="e">
        <f>IF('Indicator Date hidden'!BW145="x","x",BV$2-'Indicator Date hidden'!BW145)</f>
        <v>#REF!</v>
      </c>
      <c r="BW144" s="140" t="e">
        <f>IF('Indicator Date hidden'!BX145="x","x",BW$2-'Indicator Date hidden'!BX145)</f>
        <v>#REF!</v>
      </c>
      <c r="BX144" s="140" t="e">
        <f>IF('Indicator Date hidden'!BY145="x","x",BX$2-'Indicator Date hidden'!BY145)</f>
        <v>#REF!</v>
      </c>
      <c r="BY144" s="5" t="e">
        <f t="shared" si="20"/>
        <v>#REF!</v>
      </c>
      <c r="BZ144" s="141" t="e">
        <f t="shared" si="21"/>
        <v>#REF!</v>
      </c>
      <c r="CA144" s="5">
        <f t="shared" si="22"/>
        <v>0</v>
      </c>
      <c r="CB144" s="141" t="e">
        <f t="shared" si="23"/>
        <v>#REF!</v>
      </c>
      <c r="CC144" s="144" t="e">
        <f t="shared" si="24"/>
        <v>#REF!</v>
      </c>
    </row>
    <row r="145" spans="1:81" x14ac:dyDescent="0.3">
      <c r="A145" t="s">
        <v>263</v>
      </c>
      <c r="B145" s="140" t="e">
        <f>IF('Indicator Date hidden'!C146="x","x",B$2-'Indicator Date hidden'!C146)</f>
        <v>#REF!</v>
      </c>
      <c r="C145" s="140" t="e">
        <f>IF('Indicator Date hidden'!D146="x","x",C$2-'Indicator Date hidden'!D146)</f>
        <v>#REF!</v>
      </c>
      <c r="D145" s="140" t="e">
        <f>IF('Indicator Date hidden'!E146="x","x",D$2-'Indicator Date hidden'!E146)</f>
        <v>#REF!</v>
      </c>
      <c r="E145" s="140" t="e">
        <f>IF('Indicator Date hidden'!F146="x","x",E$2-'Indicator Date hidden'!F146)</f>
        <v>#REF!</v>
      </c>
      <c r="F145" s="140" t="e">
        <f>IF('Indicator Date hidden'!G146="x","x",F$2-'Indicator Date hidden'!G146)</f>
        <v>#REF!</v>
      </c>
      <c r="G145" s="140" t="e">
        <f>IF('Indicator Date hidden'!H146="x","x",G$2-'Indicator Date hidden'!H146)</f>
        <v>#REF!</v>
      </c>
      <c r="H145" s="140" t="e">
        <f>IF('Indicator Date hidden'!I146="x","x",H$2-'Indicator Date hidden'!I146)</f>
        <v>#REF!</v>
      </c>
      <c r="I145" s="140" t="e">
        <f>IF('Indicator Date hidden'!J146="x","x",I$2-'Indicator Date hidden'!J146)</f>
        <v>#REF!</v>
      </c>
      <c r="J145" s="140" t="e">
        <f>IF('Indicator Date hidden'!K146="x","x",J$2-'Indicator Date hidden'!K146)</f>
        <v>#REF!</v>
      </c>
      <c r="K145" s="140" t="e">
        <f>IF('Indicator Date hidden'!L146="x","x",K$2-'Indicator Date hidden'!L146)</f>
        <v>#REF!</v>
      </c>
      <c r="L145" s="140" t="e">
        <f>IF('Indicator Date hidden'!M146="x","x",L$2-'Indicator Date hidden'!M146)</f>
        <v>#REF!</v>
      </c>
      <c r="M145" s="140" t="e">
        <f>IF('Indicator Date hidden'!N146="x","x",M$2-'Indicator Date hidden'!N146)</f>
        <v>#REF!</v>
      </c>
      <c r="N145" s="140" t="e">
        <f>IF('Indicator Date hidden'!O146="x","x",N$2-'Indicator Date hidden'!O146)</f>
        <v>#REF!</v>
      </c>
      <c r="O145" s="140" t="e">
        <f>IF('Indicator Date hidden'!P146="x","x",O$2-'Indicator Date hidden'!P146)</f>
        <v>#REF!</v>
      </c>
      <c r="P145" s="140" t="e">
        <f>IF('Indicator Date hidden'!Q146="x","x",P$2-'Indicator Date hidden'!Q146)</f>
        <v>#REF!</v>
      </c>
      <c r="Q145" s="140" t="e">
        <f>IF('Indicator Date hidden'!R146="x","x",Q$2-'Indicator Date hidden'!R146)</f>
        <v>#REF!</v>
      </c>
      <c r="R145" s="140" t="e">
        <f>IF('Indicator Date hidden'!S146="x","x",R$2-'Indicator Date hidden'!S146)</f>
        <v>#REF!</v>
      </c>
      <c r="S145" s="140" t="e">
        <f>IF('Indicator Date hidden'!T146="x","x",S$2-'Indicator Date hidden'!T146)</f>
        <v>#REF!</v>
      </c>
      <c r="T145" s="140" t="e">
        <f>IF('Indicator Date hidden'!U146="x","x",T$2-'Indicator Date hidden'!U146)</f>
        <v>#REF!</v>
      </c>
      <c r="U145" s="140" t="e">
        <f>IF('Indicator Date hidden'!V146="x","x",U$2-'Indicator Date hidden'!V146)</f>
        <v>#REF!</v>
      </c>
      <c r="V145" s="140" t="e">
        <f>IF('Indicator Date hidden'!W146="x","x",V$2-'Indicator Date hidden'!W146)</f>
        <v>#REF!</v>
      </c>
      <c r="W145" s="140" t="e">
        <f>IF('Indicator Date hidden'!X146="x","x",W$2-'Indicator Date hidden'!X146)</f>
        <v>#REF!</v>
      </c>
      <c r="X145" s="140" t="e">
        <f>IF('Indicator Date hidden'!Y146="x","x",X$2-'Indicator Date hidden'!Y146)</f>
        <v>#REF!</v>
      </c>
      <c r="Y145" s="140" t="e">
        <f>IF('Indicator Date hidden'!Z146="x","x",Y$2-'Indicator Date hidden'!Z146)</f>
        <v>#REF!</v>
      </c>
      <c r="Z145" s="140" t="e">
        <f>IF('Indicator Date hidden'!AA146="x","x",Z$2-'Indicator Date hidden'!AA146)</f>
        <v>#REF!</v>
      </c>
      <c r="AA145" s="140" t="e">
        <f>IF('Indicator Date hidden'!AB146="x","x",AA$2-'Indicator Date hidden'!AB146)</f>
        <v>#REF!</v>
      </c>
      <c r="AB145" s="140" t="e">
        <f>IF('Indicator Date hidden'!AC146="x","x",AB$2-'Indicator Date hidden'!AC146)</f>
        <v>#REF!</v>
      </c>
      <c r="AC145" s="140" t="e">
        <f>IF('Indicator Date hidden'!AD146="x","x",AC$2-'Indicator Date hidden'!AD146)</f>
        <v>#REF!</v>
      </c>
      <c r="AD145" s="140" t="e">
        <f>IF('Indicator Date hidden'!AE146="x","x",AD$2-'Indicator Date hidden'!AE146)</f>
        <v>#REF!</v>
      </c>
      <c r="AE145" s="140" t="e">
        <f>IF('Indicator Date hidden'!AF146="x","x",AE$2-'Indicator Date hidden'!AF146)</f>
        <v>#REF!</v>
      </c>
      <c r="AF145" s="140" t="e">
        <f>IF('Indicator Date hidden'!AG146="x","x",AF$2-'Indicator Date hidden'!AG146)</f>
        <v>#REF!</v>
      </c>
      <c r="AG145" s="140" t="e">
        <f>IF('Indicator Date hidden'!AH146="x","x",AG$2-'Indicator Date hidden'!AH146)</f>
        <v>#REF!</v>
      </c>
      <c r="AH145" s="140" t="e">
        <f>IF('Indicator Date hidden'!AI146="x","x",AH$2-'Indicator Date hidden'!AI146)</f>
        <v>#REF!</v>
      </c>
      <c r="AI145" s="140" t="e">
        <f>IF('Indicator Date hidden'!AJ146="x","x",AI$2-'Indicator Date hidden'!AJ146)</f>
        <v>#REF!</v>
      </c>
      <c r="AJ145" s="140" t="e">
        <f>IF('Indicator Date hidden'!AK146="x","x",AJ$2-'Indicator Date hidden'!AK146)</f>
        <v>#REF!</v>
      </c>
      <c r="AK145" s="140" t="e">
        <f>IF('Indicator Date hidden'!AL146="x","x",AK$2-'Indicator Date hidden'!AL146)</f>
        <v>#REF!</v>
      </c>
      <c r="AL145" s="140" t="e">
        <f>IF('Indicator Date hidden'!AM146="x","x",AL$2-'Indicator Date hidden'!AM146)</f>
        <v>#REF!</v>
      </c>
      <c r="AM145" s="140" t="e">
        <f>IF('Indicator Date hidden'!AN146="x","x",AM$2-'Indicator Date hidden'!AN146)</f>
        <v>#REF!</v>
      </c>
      <c r="AN145" s="140" t="e">
        <f>IF('Indicator Date hidden'!AO146="x","x",AN$2-'Indicator Date hidden'!AO146)</f>
        <v>#REF!</v>
      </c>
      <c r="AO145" s="140" t="e">
        <f>IF('Indicator Date hidden'!AP146="x","x",AO$2-'Indicator Date hidden'!AP146)</f>
        <v>#REF!</v>
      </c>
      <c r="AP145" s="140" t="e">
        <f>IF('Indicator Date hidden'!AQ146="x","x",AP$2-'Indicator Date hidden'!AQ146)</f>
        <v>#REF!</v>
      </c>
      <c r="AQ145" s="140" t="e">
        <f>IF('Indicator Date hidden'!AR146="x","x",AQ$2-'Indicator Date hidden'!AR146)</f>
        <v>#REF!</v>
      </c>
      <c r="AR145" s="140" t="e">
        <f>IF('Indicator Date hidden'!AS146="x","x",AR$2-'Indicator Date hidden'!AS146)</f>
        <v>#REF!</v>
      </c>
      <c r="AS145" s="140" t="e">
        <f>IF('Indicator Date hidden'!AT146="x","x",AS$2-'Indicator Date hidden'!AT146)</f>
        <v>#REF!</v>
      </c>
      <c r="AT145" s="140" t="e">
        <f>IF('Indicator Date hidden'!AU146="x","x",AT$2-'Indicator Date hidden'!AU146)</f>
        <v>#REF!</v>
      </c>
      <c r="AU145" s="140" t="e">
        <f>IF('Indicator Date hidden'!AV146="x","x",AU$2-'Indicator Date hidden'!AV146)</f>
        <v>#REF!</v>
      </c>
      <c r="AV145" s="140" t="e">
        <f>IF('Indicator Date hidden'!AW146="x","x",AV$2-'Indicator Date hidden'!AW146)</f>
        <v>#REF!</v>
      </c>
      <c r="AW145" s="140" t="e">
        <f>IF('Indicator Date hidden'!AX146="x","x",AW$2-'Indicator Date hidden'!AX146)</f>
        <v>#REF!</v>
      </c>
      <c r="AX145" s="140" t="e">
        <f>IF('Indicator Date hidden'!AY146="x","x",AX$2-'Indicator Date hidden'!AY146)</f>
        <v>#REF!</v>
      </c>
      <c r="AY145" s="140" t="e">
        <f>IF('Indicator Date hidden'!AZ146="x","x",AY$2-'Indicator Date hidden'!AZ146)</f>
        <v>#REF!</v>
      </c>
      <c r="AZ145" s="140" t="e">
        <f>IF('Indicator Date hidden'!BA146="x","x",AZ$2-'Indicator Date hidden'!BA146)</f>
        <v>#REF!</v>
      </c>
      <c r="BA145" s="140" t="e">
        <f>IF('Indicator Date hidden'!BB146="x","x",BA$2-'Indicator Date hidden'!BB146)</f>
        <v>#REF!</v>
      </c>
      <c r="BB145" s="140" t="e">
        <f>IF('Indicator Date hidden'!BC146="x","x",BB$2-'Indicator Date hidden'!BC146)</f>
        <v>#REF!</v>
      </c>
      <c r="BC145" s="140" t="e">
        <f>IF('Indicator Date hidden'!BD146="x","x",BC$2-'Indicator Date hidden'!BD146)</f>
        <v>#REF!</v>
      </c>
      <c r="BD145" s="140" t="e">
        <f>IF('Indicator Date hidden'!BE146="x","x",BD$2-'Indicator Date hidden'!BE146)</f>
        <v>#REF!</v>
      </c>
      <c r="BE145" s="140" t="e">
        <f>IF('Indicator Date hidden'!BF146="x","x",BE$2-'Indicator Date hidden'!BF146)</f>
        <v>#REF!</v>
      </c>
      <c r="BF145" s="140" t="e">
        <f>IF('Indicator Date hidden'!BG146="x","x",BF$2-'Indicator Date hidden'!BG146)</f>
        <v>#REF!</v>
      </c>
      <c r="BG145" s="140" t="e">
        <f>IF('Indicator Date hidden'!BH146="x","x",BG$2-'Indicator Date hidden'!BH146)</f>
        <v>#REF!</v>
      </c>
      <c r="BH145" s="140" t="e">
        <f>IF('Indicator Date hidden'!BI146="x","x",BH$2-'Indicator Date hidden'!BI146)</f>
        <v>#REF!</v>
      </c>
      <c r="BI145" s="140" t="e">
        <f>IF('Indicator Date hidden'!BJ146="x","x",BI$2-'Indicator Date hidden'!BJ146)</f>
        <v>#REF!</v>
      </c>
      <c r="BJ145" s="140" t="e">
        <f>IF('Indicator Date hidden'!BK146="x","x",BJ$2-'Indicator Date hidden'!BK146)</f>
        <v>#REF!</v>
      </c>
      <c r="BK145" s="140" t="e">
        <f>IF('Indicator Date hidden'!BL146="x","x",BK$2-'Indicator Date hidden'!BL146)</f>
        <v>#REF!</v>
      </c>
      <c r="BL145" s="140" t="e">
        <f>IF('Indicator Date hidden'!BM146="x","x",BL$2-'Indicator Date hidden'!BM146)</f>
        <v>#REF!</v>
      </c>
      <c r="BM145" s="140" t="e">
        <f>IF('Indicator Date hidden'!BN146="x","x",BM$2-'Indicator Date hidden'!BN146)</f>
        <v>#REF!</v>
      </c>
      <c r="BN145" s="140" t="e">
        <f>IF('Indicator Date hidden'!BO146="x","x",BN$2-'Indicator Date hidden'!BO146)</f>
        <v>#REF!</v>
      </c>
      <c r="BO145" s="140" t="e">
        <f>IF('Indicator Date hidden'!BP146="x","x",BO$2-'Indicator Date hidden'!BP146)</f>
        <v>#REF!</v>
      </c>
      <c r="BP145" s="140" t="e">
        <f>IF('Indicator Date hidden'!BQ146="x","x",BP$2-'Indicator Date hidden'!BQ146)</f>
        <v>#REF!</v>
      </c>
      <c r="BQ145" s="140" t="e">
        <f>IF('Indicator Date hidden'!BR146="x","x",BQ$2-'Indicator Date hidden'!BR146)</f>
        <v>#REF!</v>
      </c>
      <c r="BR145" s="140" t="e">
        <f>IF('Indicator Date hidden'!BS146="x","x",BR$2-'Indicator Date hidden'!BS146)</f>
        <v>#REF!</v>
      </c>
      <c r="BS145" s="140" t="e">
        <f>IF('Indicator Date hidden'!BT146="x","x",BS$2-'Indicator Date hidden'!BT146)</f>
        <v>#REF!</v>
      </c>
      <c r="BT145" s="140" t="e">
        <f>IF('Indicator Date hidden'!BU146="x","x",BT$2-'Indicator Date hidden'!BU146)</f>
        <v>#REF!</v>
      </c>
      <c r="BU145" s="140" t="e">
        <f>IF('Indicator Date hidden'!BV146="x","x",BU$2-'Indicator Date hidden'!BV146)</f>
        <v>#REF!</v>
      </c>
      <c r="BV145" s="140" t="e">
        <f>IF('Indicator Date hidden'!BW146="x","x",BV$2-'Indicator Date hidden'!BW146)</f>
        <v>#REF!</v>
      </c>
      <c r="BW145" s="140" t="e">
        <f>IF('Indicator Date hidden'!BX146="x","x",BW$2-'Indicator Date hidden'!BX146)</f>
        <v>#REF!</v>
      </c>
      <c r="BX145" s="140" t="e">
        <f>IF('Indicator Date hidden'!BY146="x","x",BX$2-'Indicator Date hidden'!BY146)</f>
        <v>#REF!</v>
      </c>
      <c r="BY145" s="5" t="e">
        <f t="shared" si="20"/>
        <v>#REF!</v>
      </c>
      <c r="BZ145" s="141" t="e">
        <f t="shared" si="21"/>
        <v>#REF!</v>
      </c>
      <c r="CA145" s="5">
        <f t="shared" si="22"/>
        <v>0</v>
      </c>
      <c r="CB145" s="141" t="e">
        <f t="shared" si="23"/>
        <v>#REF!</v>
      </c>
      <c r="CC145" s="144" t="e">
        <f t="shared" si="24"/>
        <v>#REF!</v>
      </c>
    </row>
    <row r="146" spans="1:81" x14ac:dyDescent="0.3">
      <c r="A146" t="s">
        <v>265</v>
      </c>
      <c r="B146" s="140" t="e">
        <f>IF('Indicator Date hidden'!C147="x","x",B$2-'Indicator Date hidden'!C147)</f>
        <v>#REF!</v>
      </c>
      <c r="C146" s="140" t="e">
        <f>IF('Indicator Date hidden'!D147="x","x",C$2-'Indicator Date hidden'!D147)</f>
        <v>#REF!</v>
      </c>
      <c r="D146" s="140" t="e">
        <f>IF('Indicator Date hidden'!E147="x","x",D$2-'Indicator Date hidden'!E147)</f>
        <v>#REF!</v>
      </c>
      <c r="E146" s="140" t="e">
        <f>IF('Indicator Date hidden'!F147="x","x",E$2-'Indicator Date hidden'!F147)</f>
        <v>#REF!</v>
      </c>
      <c r="F146" s="140" t="e">
        <f>IF('Indicator Date hidden'!G147="x","x",F$2-'Indicator Date hidden'!G147)</f>
        <v>#REF!</v>
      </c>
      <c r="G146" s="140" t="e">
        <f>IF('Indicator Date hidden'!H147="x","x",G$2-'Indicator Date hidden'!H147)</f>
        <v>#REF!</v>
      </c>
      <c r="H146" s="140" t="e">
        <f>IF('Indicator Date hidden'!I147="x","x",H$2-'Indicator Date hidden'!I147)</f>
        <v>#REF!</v>
      </c>
      <c r="I146" s="140" t="e">
        <f>IF('Indicator Date hidden'!J147="x","x",I$2-'Indicator Date hidden'!J147)</f>
        <v>#REF!</v>
      </c>
      <c r="J146" s="140" t="e">
        <f>IF('Indicator Date hidden'!K147="x","x",J$2-'Indicator Date hidden'!K147)</f>
        <v>#REF!</v>
      </c>
      <c r="K146" s="140" t="e">
        <f>IF('Indicator Date hidden'!L147="x","x",K$2-'Indicator Date hidden'!L147)</f>
        <v>#REF!</v>
      </c>
      <c r="L146" s="140" t="e">
        <f>IF('Indicator Date hidden'!M147="x","x",L$2-'Indicator Date hidden'!M147)</f>
        <v>#REF!</v>
      </c>
      <c r="M146" s="140" t="e">
        <f>IF('Indicator Date hidden'!N147="x","x",M$2-'Indicator Date hidden'!N147)</f>
        <v>#REF!</v>
      </c>
      <c r="N146" s="140" t="e">
        <f>IF('Indicator Date hidden'!O147="x","x",N$2-'Indicator Date hidden'!O147)</f>
        <v>#REF!</v>
      </c>
      <c r="O146" s="140" t="e">
        <f>IF('Indicator Date hidden'!P147="x","x",O$2-'Indicator Date hidden'!P147)</f>
        <v>#REF!</v>
      </c>
      <c r="P146" s="140" t="e">
        <f>IF('Indicator Date hidden'!Q147="x","x",P$2-'Indicator Date hidden'!Q147)</f>
        <v>#REF!</v>
      </c>
      <c r="Q146" s="140" t="e">
        <f>IF('Indicator Date hidden'!R147="x","x",Q$2-'Indicator Date hidden'!R147)</f>
        <v>#REF!</v>
      </c>
      <c r="R146" s="140" t="e">
        <f>IF('Indicator Date hidden'!S147="x","x",R$2-'Indicator Date hidden'!S147)</f>
        <v>#REF!</v>
      </c>
      <c r="S146" s="140" t="e">
        <f>IF('Indicator Date hidden'!T147="x","x",S$2-'Indicator Date hidden'!T147)</f>
        <v>#REF!</v>
      </c>
      <c r="T146" s="140" t="e">
        <f>IF('Indicator Date hidden'!U147="x","x",T$2-'Indicator Date hidden'!U147)</f>
        <v>#REF!</v>
      </c>
      <c r="U146" s="140" t="e">
        <f>IF('Indicator Date hidden'!V147="x","x",U$2-'Indicator Date hidden'!V147)</f>
        <v>#REF!</v>
      </c>
      <c r="V146" s="140" t="e">
        <f>IF('Indicator Date hidden'!W147="x","x",V$2-'Indicator Date hidden'!W147)</f>
        <v>#REF!</v>
      </c>
      <c r="W146" s="140" t="e">
        <f>IF('Indicator Date hidden'!X147="x","x",W$2-'Indicator Date hidden'!X147)</f>
        <v>#REF!</v>
      </c>
      <c r="X146" s="140" t="e">
        <f>IF('Indicator Date hidden'!Y147="x","x",X$2-'Indicator Date hidden'!Y147)</f>
        <v>#REF!</v>
      </c>
      <c r="Y146" s="140" t="e">
        <f>IF('Indicator Date hidden'!Z147="x","x",Y$2-'Indicator Date hidden'!Z147)</f>
        <v>#REF!</v>
      </c>
      <c r="Z146" s="140" t="e">
        <f>IF('Indicator Date hidden'!AA147="x","x",Z$2-'Indicator Date hidden'!AA147)</f>
        <v>#REF!</v>
      </c>
      <c r="AA146" s="140" t="e">
        <f>IF('Indicator Date hidden'!AB147="x","x",AA$2-'Indicator Date hidden'!AB147)</f>
        <v>#REF!</v>
      </c>
      <c r="AB146" s="140" t="e">
        <f>IF('Indicator Date hidden'!AC147="x","x",AB$2-'Indicator Date hidden'!AC147)</f>
        <v>#REF!</v>
      </c>
      <c r="AC146" s="140" t="e">
        <f>IF('Indicator Date hidden'!AD147="x","x",AC$2-'Indicator Date hidden'!AD147)</f>
        <v>#REF!</v>
      </c>
      <c r="AD146" s="140" t="e">
        <f>IF('Indicator Date hidden'!AE147="x","x",AD$2-'Indicator Date hidden'!AE147)</f>
        <v>#REF!</v>
      </c>
      <c r="AE146" s="140" t="e">
        <f>IF('Indicator Date hidden'!AF147="x","x",AE$2-'Indicator Date hidden'!AF147)</f>
        <v>#REF!</v>
      </c>
      <c r="AF146" s="140" t="e">
        <f>IF('Indicator Date hidden'!AG147="x","x",AF$2-'Indicator Date hidden'!AG147)</f>
        <v>#REF!</v>
      </c>
      <c r="AG146" s="140" t="e">
        <f>IF('Indicator Date hidden'!AH147="x","x",AG$2-'Indicator Date hidden'!AH147)</f>
        <v>#REF!</v>
      </c>
      <c r="AH146" s="140" t="e">
        <f>IF('Indicator Date hidden'!AI147="x","x",AH$2-'Indicator Date hidden'!AI147)</f>
        <v>#REF!</v>
      </c>
      <c r="AI146" s="140" t="e">
        <f>IF('Indicator Date hidden'!AJ147="x","x",AI$2-'Indicator Date hidden'!AJ147)</f>
        <v>#REF!</v>
      </c>
      <c r="AJ146" s="140" t="e">
        <f>IF('Indicator Date hidden'!AK147="x","x",AJ$2-'Indicator Date hidden'!AK147)</f>
        <v>#REF!</v>
      </c>
      <c r="AK146" s="140" t="e">
        <f>IF('Indicator Date hidden'!AL147="x","x",AK$2-'Indicator Date hidden'!AL147)</f>
        <v>#REF!</v>
      </c>
      <c r="AL146" s="140" t="e">
        <f>IF('Indicator Date hidden'!AM147="x","x",AL$2-'Indicator Date hidden'!AM147)</f>
        <v>#REF!</v>
      </c>
      <c r="AM146" s="140" t="e">
        <f>IF('Indicator Date hidden'!AN147="x","x",AM$2-'Indicator Date hidden'!AN147)</f>
        <v>#REF!</v>
      </c>
      <c r="AN146" s="140" t="e">
        <f>IF('Indicator Date hidden'!AO147="x","x",AN$2-'Indicator Date hidden'!AO147)</f>
        <v>#REF!</v>
      </c>
      <c r="AO146" s="140" t="e">
        <f>IF('Indicator Date hidden'!AP147="x","x",AO$2-'Indicator Date hidden'!AP147)</f>
        <v>#REF!</v>
      </c>
      <c r="AP146" s="140" t="e">
        <f>IF('Indicator Date hidden'!AQ147="x","x",AP$2-'Indicator Date hidden'!AQ147)</f>
        <v>#REF!</v>
      </c>
      <c r="AQ146" s="140" t="e">
        <f>IF('Indicator Date hidden'!AR147="x","x",AQ$2-'Indicator Date hidden'!AR147)</f>
        <v>#REF!</v>
      </c>
      <c r="AR146" s="140" t="e">
        <f>IF('Indicator Date hidden'!AS147="x","x",AR$2-'Indicator Date hidden'!AS147)</f>
        <v>#REF!</v>
      </c>
      <c r="AS146" s="140" t="e">
        <f>IF('Indicator Date hidden'!AT147="x","x",AS$2-'Indicator Date hidden'!AT147)</f>
        <v>#REF!</v>
      </c>
      <c r="AT146" s="140" t="e">
        <f>IF('Indicator Date hidden'!AU147="x","x",AT$2-'Indicator Date hidden'!AU147)</f>
        <v>#REF!</v>
      </c>
      <c r="AU146" s="140" t="e">
        <f>IF('Indicator Date hidden'!AV147="x","x",AU$2-'Indicator Date hidden'!AV147)</f>
        <v>#REF!</v>
      </c>
      <c r="AV146" s="140" t="e">
        <f>IF('Indicator Date hidden'!AW147="x","x",AV$2-'Indicator Date hidden'!AW147)</f>
        <v>#REF!</v>
      </c>
      <c r="AW146" s="140" t="e">
        <f>IF('Indicator Date hidden'!AX147="x","x",AW$2-'Indicator Date hidden'!AX147)</f>
        <v>#REF!</v>
      </c>
      <c r="AX146" s="140" t="e">
        <f>IF('Indicator Date hidden'!AY147="x","x",AX$2-'Indicator Date hidden'!AY147)</f>
        <v>#REF!</v>
      </c>
      <c r="AY146" s="140" t="e">
        <f>IF('Indicator Date hidden'!AZ147="x","x",AY$2-'Indicator Date hidden'!AZ147)</f>
        <v>#REF!</v>
      </c>
      <c r="AZ146" s="140" t="e">
        <f>IF('Indicator Date hidden'!BA147="x","x",AZ$2-'Indicator Date hidden'!BA147)</f>
        <v>#REF!</v>
      </c>
      <c r="BA146" s="140" t="e">
        <f>IF('Indicator Date hidden'!BB147="x","x",BA$2-'Indicator Date hidden'!BB147)</f>
        <v>#REF!</v>
      </c>
      <c r="BB146" s="140" t="e">
        <f>IF('Indicator Date hidden'!BC147="x","x",BB$2-'Indicator Date hidden'!BC147)</f>
        <v>#REF!</v>
      </c>
      <c r="BC146" s="140" t="e">
        <f>IF('Indicator Date hidden'!BD147="x","x",BC$2-'Indicator Date hidden'!BD147)</f>
        <v>#REF!</v>
      </c>
      <c r="BD146" s="140" t="e">
        <f>IF('Indicator Date hidden'!BE147="x","x",BD$2-'Indicator Date hidden'!BE147)</f>
        <v>#REF!</v>
      </c>
      <c r="BE146" s="140" t="e">
        <f>IF('Indicator Date hidden'!BF147="x","x",BE$2-'Indicator Date hidden'!BF147)</f>
        <v>#REF!</v>
      </c>
      <c r="BF146" s="140" t="e">
        <f>IF('Indicator Date hidden'!BG147="x","x",BF$2-'Indicator Date hidden'!BG147)</f>
        <v>#REF!</v>
      </c>
      <c r="BG146" s="140" t="e">
        <f>IF('Indicator Date hidden'!BH147="x","x",BG$2-'Indicator Date hidden'!BH147)</f>
        <v>#REF!</v>
      </c>
      <c r="BH146" s="140" t="e">
        <f>IF('Indicator Date hidden'!BI147="x","x",BH$2-'Indicator Date hidden'!BI147)</f>
        <v>#REF!</v>
      </c>
      <c r="BI146" s="140" t="e">
        <f>IF('Indicator Date hidden'!BJ147="x","x",BI$2-'Indicator Date hidden'!BJ147)</f>
        <v>#REF!</v>
      </c>
      <c r="BJ146" s="140" t="e">
        <f>IF('Indicator Date hidden'!BK147="x","x",BJ$2-'Indicator Date hidden'!BK147)</f>
        <v>#REF!</v>
      </c>
      <c r="BK146" s="140" t="e">
        <f>IF('Indicator Date hidden'!BL147="x","x",BK$2-'Indicator Date hidden'!BL147)</f>
        <v>#REF!</v>
      </c>
      <c r="BL146" s="140" t="e">
        <f>IF('Indicator Date hidden'!BM147="x","x",BL$2-'Indicator Date hidden'!BM147)</f>
        <v>#REF!</v>
      </c>
      <c r="BM146" s="140" t="e">
        <f>IF('Indicator Date hidden'!BN147="x","x",BM$2-'Indicator Date hidden'!BN147)</f>
        <v>#REF!</v>
      </c>
      <c r="BN146" s="140" t="e">
        <f>IF('Indicator Date hidden'!BO147="x","x",BN$2-'Indicator Date hidden'!BO147)</f>
        <v>#REF!</v>
      </c>
      <c r="BO146" s="140" t="e">
        <f>IF('Indicator Date hidden'!BP147="x","x",BO$2-'Indicator Date hidden'!BP147)</f>
        <v>#REF!</v>
      </c>
      <c r="BP146" s="140" t="e">
        <f>IF('Indicator Date hidden'!BQ147="x","x",BP$2-'Indicator Date hidden'!BQ147)</f>
        <v>#REF!</v>
      </c>
      <c r="BQ146" s="140" t="e">
        <f>IF('Indicator Date hidden'!BR147="x","x",BQ$2-'Indicator Date hidden'!BR147)</f>
        <v>#REF!</v>
      </c>
      <c r="BR146" s="140" t="e">
        <f>IF('Indicator Date hidden'!BS147="x","x",BR$2-'Indicator Date hidden'!BS147)</f>
        <v>#REF!</v>
      </c>
      <c r="BS146" s="140" t="e">
        <f>IF('Indicator Date hidden'!BT147="x","x",BS$2-'Indicator Date hidden'!BT147)</f>
        <v>#REF!</v>
      </c>
      <c r="BT146" s="140" t="e">
        <f>IF('Indicator Date hidden'!BU147="x","x",BT$2-'Indicator Date hidden'!BU147)</f>
        <v>#REF!</v>
      </c>
      <c r="BU146" s="140" t="e">
        <f>IF('Indicator Date hidden'!BV147="x","x",BU$2-'Indicator Date hidden'!BV147)</f>
        <v>#REF!</v>
      </c>
      <c r="BV146" s="140" t="e">
        <f>IF('Indicator Date hidden'!BW147="x","x",BV$2-'Indicator Date hidden'!BW147)</f>
        <v>#REF!</v>
      </c>
      <c r="BW146" s="140" t="e">
        <f>IF('Indicator Date hidden'!BX147="x","x",BW$2-'Indicator Date hidden'!BX147)</f>
        <v>#REF!</v>
      </c>
      <c r="BX146" s="140" t="e">
        <f>IF('Indicator Date hidden'!BY147="x","x",BX$2-'Indicator Date hidden'!BY147)</f>
        <v>#REF!</v>
      </c>
      <c r="BY146" s="5" t="e">
        <f t="shared" si="20"/>
        <v>#REF!</v>
      </c>
      <c r="BZ146" s="141" t="e">
        <f t="shared" si="21"/>
        <v>#REF!</v>
      </c>
      <c r="CA146" s="5">
        <f t="shared" si="22"/>
        <v>0</v>
      </c>
      <c r="CB146" s="141" t="e">
        <f t="shared" si="23"/>
        <v>#REF!</v>
      </c>
      <c r="CC146" s="144" t="e">
        <f t="shared" si="24"/>
        <v>#REF!</v>
      </c>
    </row>
    <row r="147" spans="1:81" x14ac:dyDescent="0.3">
      <c r="A147" t="s">
        <v>267</v>
      </c>
      <c r="B147" s="140" t="e">
        <f>IF('Indicator Date hidden'!C148="x","x",B$2-'Indicator Date hidden'!C148)</f>
        <v>#REF!</v>
      </c>
      <c r="C147" s="140" t="e">
        <f>IF('Indicator Date hidden'!D148="x","x",C$2-'Indicator Date hidden'!D148)</f>
        <v>#REF!</v>
      </c>
      <c r="D147" s="140" t="e">
        <f>IF('Indicator Date hidden'!E148="x","x",D$2-'Indicator Date hidden'!E148)</f>
        <v>#REF!</v>
      </c>
      <c r="E147" s="140" t="e">
        <f>IF('Indicator Date hidden'!F148="x","x",E$2-'Indicator Date hidden'!F148)</f>
        <v>#REF!</v>
      </c>
      <c r="F147" s="140" t="e">
        <f>IF('Indicator Date hidden'!G148="x","x",F$2-'Indicator Date hidden'!G148)</f>
        <v>#REF!</v>
      </c>
      <c r="G147" s="140" t="e">
        <f>IF('Indicator Date hidden'!H148="x","x",G$2-'Indicator Date hidden'!H148)</f>
        <v>#REF!</v>
      </c>
      <c r="H147" s="140" t="e">
        <f>IF('Indicator Date hidden'!I148="x","x",H$2-'Indicator Date hidden'!I148)</f>
        <v>#REF!</v>
      </c>
      <c r="I147" s="140" t="e">
        <f>IF('Indicator Date hidden'!J148="x","x",I$2-'Indicator Date hidden'!J148)</f>
        <v>#REF!</v>
      </c>
      <c r="J147" s="140" t="e">
        <f>IF('Indicator Date hidden'!K148="x","x",J$2-'Indicator Date hidden'!K148)</f>
        <v>#REF!</v>
      </c>
      <c r="K147" s="140" t="e">
        <f>IF('Indicator Date hidden'!L148="x","x",K$2-'Indicator Date hidden'!L148)</f>
        <v>#REF!</v>
      </c>
      <c r="L147" s="140" t="e">
        <f>IF('Indicator Date hidden'!M148="x","x",L$2-'Indicator Date hidden'!M148)</f>
        <v>#REF!</v>
      </c>
      <c r="M147" s="140" t="e">
        <f>IF('Indicator Date hidden'!N148="x","x",M$2-'Indicator Date hidden'!N148)</f>
        <v>#REF!</v>
      </c>
      <c r="N147" s="140" t="e">
        <f>IF('Indicator Date hidden'!O148="x","x",N$2-'Indicator Date hidden'!O148)</f>
        <v>#REF!</v>
      </c>
      <c r="O147" s="140" t="e">
        <f>IF('Indicator Date hidden'!P148="x","x",O$2-'Indicator Date hidden'!P148)</f>
        <v>#REF!</v>
      </c>
      <c r="P147" s="140" t="e">
        <f>IF('Indicator Date hidden'!Q148="x","x",P$2-'Indicator Date hidden'!Q148)</f>
        <v>#REF!</v>
      </c>
      <c r="Q147" s="140" t="e">
        <f>IF('Indicator Date hidden'!R148="x","x",Q$2-'Indicator Date hidden'!R148)</f>
        <v>#REF!</v>
      </c>
      <c r="R147" s="140" t="e">
        <f>IF('Indicator Date hidden'!S148="x","x",R$2-'Indicator Date hidden'!S148)</f>
        <v>#REF!</v>
      </c>
      <c r="S147" s="140" t="e">
        <f>IF('Indicator Date hidden'!T148="x","x",S$2-'Indicator Date hidden'!T148)</f>
        <v>#REF!</v>
      </c>
      <c r="T147" s="140" t="e">
        <f>IF('Indicator Date hidden'!U148="x","x",T$2-'Indicator Date hidden'!U148)</f>
        <v>#REF!</v>
      </c>
      <c r="U147" s="140" t="e">
        <f>IF('Indicator Date hidden'!V148="x","x",U$2-'Indicator Date hidden'!V148)</f>
        <v>#REF!</v>
      </c>
      <c r="V147" s="140" t="e">
        <f>IF('Indicator Date hidden'!W148="x","x",V$2-'Indicator Date hidden'!W148)</f>
        <v>#REF!</v>
      </c>
      <c r="W147" s="140" t="e">
        <f>IF('Indicator Date hidden'!X148="x","x",W$2-'Indicator Date hidden'!X148)</f>
        <v>#REF!</v>
      </c>
      <c r="X147" s="140" t="e">
        <f>IF('Indicator Date hidden'!Y148="x","x",X$2-'Indicator Date hidden'!Y148)</f>
        <v>#REF!</v>
      </c>
      <c r="Y147" s="140" t="e">
        <f>IF('Indicator Date hidden'!Z148="x","x",Y$2-'Indicator Date hidden'!Z148)</f>
        <v>#REF!</v>
      </c>
      <c r="Z147" s="140" t="e">
        <f>IF('Indicator Date hidden'!AA148="x","x",Z$2-'Indicator Date hidden'!AA148)</f>
        <v>#REF!</v>
      </c>
      <c r="AA147" s="140" t="e">
        <f>IF('Indicator Date hidden'!AB148="x","x",AA$2-'Indicator Date hidden'!AB148)</f>
        <v>#REF!</v>
      </c>
      <c r="AB147" s="140" t="e">
        <f>IF('Indicator Date hidden'!AC148="x","x",AB$2-'Indicator Date hidden'!AC148)</f>
        <v>#REF!</v>
      </c>
      <c r="AC147" s="140" t="e">
        <f>IF('Indicator Date hidden'!AD148="x","x",AC$2-'Indicator Date hidden'!AD148)</f>
        <v>#REF!</v>
      </c>
      <c r="AD147" s="140" t="e">
        <f>IF('Indicator Date hidden'!AE148="x","x",AD$2-'Indicator Date hidden'!AE148)</f>
        <v>#REF!</v>
      </c>
      <c r="AE147" s="140" t="e">
        <f>IF('Indicator Date hidden'!AF148="x","x",AE$2-'Indicator Date hidden'!AF148)</f>
        <v>#REF!</v>
      </c>
      <c r="AF147" s="140" t="e">
        <f>IF('Indicator Date hidden'!AG148="x","x",AF$2-'Indicator Date hidden'!AG148)</f>
        <v>#REF!</v>
      </c>
      <c r="AG147" s="140" t="e">
        <f>IF('Indicator Date hidden'!AH148="x","x",AG$2-'Indicator Date hidden'!AH148)</f>
        <v>#REF!</v>
      </c>
      <c r="AH147" s="140" t="e">
        <f>IF('Indicator Date hidden'!AI148="x","x",AH$2-'Indicator Date hidden'!AI148)</f>
        <v>#REF!</v>
      </c>
      <c r="AI147" s="140" t="e">
        <f>IF('Indicator Date hidden'!AJ148="x","x",AI$2-'Indicator Date hidden'!AJ148)</f>
        <v>#REF!</v>
      </c>
      <c r="AJ147" s="140" t="e">
        <f>IF('Indicator Date hidden'!AK148="x","x",AJ$2-'Indicator Date hidden'!AK148)</f>
        <v>#REF!</v>
      </c>
      <c r="AK147" s="140" t="e">
        <f>IF('Indicator Date hidden'!AL148="x","x",AK$2-'Indicator Date hidden'!AL148)</f>
        <v>#REF!</v>
      </c>
      <c r="AL147" s="140" t="e">
        <f>IF('Indicator Date hidden'!AM148="x","x",AL$2-'Indicator Date hidden'!AM148)</f>
        <v>#REF!</v>
      </c>
      <c r="AM147" s="140" t="e">
        <f>IF('Indicator Date hidden'!AN148="x","x",AM$2-'Indicator Date hidden'!AN148)</f>
        <v>#REF!</v>
      </c>
      <c r="AN147" s="140" t="e">
        <f>IF('Indicator Date hidden'!AO148="x","x",AN$2-'Indicator Date hidden'!AO148)</f>
        <v>#REF!</v>
      </c>
      <c r="AO147" s="140" t="e">
        <f>IF('Indicator Date hidden'!AP148="x","x",AO$2-'Indicator Date hidden'!AP148)</f>
        <v>#REF!</v>
      </c>
      <c r="AP147" s="140" t="e">
        <f>IF('Indicator Date hidden'!AQ148="x","x",AP$2-'Indicator Date hidden'!AQ148)</f>
        <v>#REF!</v>
      </c>
      <c r="AQ147" s="140" t="e">
        <f>IF('Indicator Date hidden'!AR148="x","x",AQ$2-'Indicator Date hidden'!AR148)</f>
        <v>#REF!</v>
      </c>
      <c r="AR147" s="140" t="e">
        <f>IF('Indicator Date hidden'!AS148="x","x",AR$2-'Indicator Date hidden'!AS148)</f>
        <v>#REF!</v>
      </c>
      <c r="AS147" s="140" t="e">
        <f>IF('Indicator Date hidden'!AT148="x","x",AS$2-'Indicator Date hidden'!AT148)</f>
        <v>#REF!</v>
      </c>
      <c r="AT147" s="140" t="e">
        <f>IF('Indicator Date hidden'!AU148="x","x",AT$2-'Indicator Date hidden'!AU148)</f>
        <v>#REF!</v>
      </c>
      <c r="AU147" s="140" t="e">
        <f>IF('Indicator Date hidden'!AV148="x","x",AU$2-'Indicator Date hidden'!AV148)</f>
        <v>#REF!</v>
      </c>
      <c r="AV147" s="140" t="e">
        <f>IF('Indicator Date hidden'!AW148="x","x",AV$2-'Indicator Date hidden'!AW148)</f>
        <v>#REF!</v>
      </c>
      <c r="AW147" s="140" t="e">
        <f>IF('Indicator Date hidden'!AX148="x","x",AW$2-'Indicator Date hidden'!AX148)</f>
        <v>#REF!</v>
      </c>
      <c r="AX147" s="140" t="e">
        <f>IF('Indicator Date hidden'!AY148="x","x",AX$2-'Indicator Date hidden'!AY148)</f>
        <v>#REF!</v>
      </c>
      <c r="AY147" s="140" t="e">
        <f>IF('Indicator Date hidden'!AZ148="x","x",AY$2-'Indicator Date hidden'!AZ148)</f>
        <v>#REF!</v>
      </c>
      <c r="AZ147" s="140" t="e">
        <f>IF('Indicator Date hidden'!BA148="x","x",AZ$2-'Indicator Date hidden'!BA148)</f>
        <v>#REF!</v>
      </c>
      <c r="BA147" s="140" t="e">
        <f>IF('Indicator Date hidden'!BB148="x","x",BA$2-'Indicator Date hidden'!BB148)</f>
        <v>#REF!</v>
      </c>
      <c r="BB147" s="140" t="e">
        <f>IF('Indicator Date hidden'!BC148="x","x",BB$2-'Indicator Date hidden'!BC148)</f>
        <v>#REF!</v>
      </c>
      <c r="BC147" s="140" t="e">
        <f>IF('Indicator Date hidden'!BD148="x","x",BC$2-'Indicator Date hidden'!BD148)</f>
        <v>#REF!</v>
      </c>
      <c r="BD147" s="140" t="e">
        <f>IF('Indicator Date hidden'!BE148="x","x",BD$2-'Indicator Date hidden'!BE148)</f>
        <v>#REF!</v>
      </c>
      <c r="BE147" s="140" t="e">
        <f>IF('Indicator Date hidden'!BF148="x","x",BE$2-'Indicator Date hidden'!BF148)</f>
        <v>#REF!</v>
      </c>
      <c r="BF147" s="140" t="e">
        <f>IF('Indicator Date hidden'!BG148="x","x",BF$2-'Indicator Date hidden'!BG148)</f>
        <v>#REF!</v>
      </c>
      <c r="BG147" s="140" t="e">
        <f>IF('Indicator Date hidden'!BH148="x","x",BG$2-'Indicator Date hidden'!BH148)</f>
        <v>#REF!</v>
      </c>
      <c r="BH147" s="140" t="e">
        <f>IF('Indicator Date hidden'!BI148="x","x",BH$2-'Indicator Date hidden'!BI148)</f>
        <v>#REF!</v>
      </c>
      <c r="BI147" s="140" t="e">
        <f>IF('Indicator Date hidden'!BJ148="x","x",BI$2-'Indicator Date hidden'!BJ148)</f>
        <v>#REF!</v>
      </c>
      <c r="BJ147" s="140" t="e">
        <f>IF('Indicator Date hidden'!BK148="x","x",BJ$2-'Indicator Date hidden'!BK148)</f>
        <v>#REF!</v>
      </c>
      <c r="BK147" s="140" t="e">
        <f>IF('Indicator Date hidden'!BL148="x","x",BK$2-'Indicator Date hidden'!BL148)</f>
        <v>#REF!</v>
      </c>
      <c r="BL147" s="140" t="e">
        <f>IF('Indicator Date hidden'!BM148="x","x",BL$2-'Indicator Date hidden'!BM148)</f>
        <v>#REF!</v>
      </c>
      <c r="BM147" s="140" t="e">
        <f>IF('Indicator Date hidden'!BN148="x","x",BM$2-'Indicator Date hidden'!BN148)</f>
        <v>#REF!</v>
      </c>
      <c r="BN147" s="140" t="e">
        <f>IF('Indicator Date hidden'!BO148="x","x",BN$2-'Indicator Date hidden'!BO148)</f>
        <v>#REF!</v>
      </c>
      <c r="BO147" s="140" t="e">
        <f>IF('Indicator Date hidden'!BP148="x","x",BO$2-'Indicator Date hidden'!BP148)</f>
        <v>#REF!</v>
      </c>
      <c r="BP147" s="140" t="e">
        <f>IF('Indicator Date hidden'!BQ148="x","x",BP$2-'Indicator Date hidden'!BQ148)</f>
        <v>#REF!</v>
      </c>
      <c r="BQ147" s="140" t="e">
        <f>IF('Indicator Date hidden'!BR148="x","x",BQ$2-'Indicator Date hidden'!BR148)</f>
        <v>#REF!</v>
      </c>
      <c r="BR147" s="140" t="e">
        <f>IF('Indicator Date hidden'!BS148="x","x",BR$2-'Indicator Date hidden'!BS148)</f>
        <v>#REF!</v>
      </c>
      <c r="BS147" s="140" t="e">
        <f>IF('Indicator Date hidden'!BT148="x","x",BS$2-'Indicator Date hidden'!BT148)</f>
        <v>#REF!</v>
      </c>
      <c r="BT147" s="140" t="e">
        <f>IF('Indicator Date hidden'!BU148="x","x",BT$2-'Indicator Date hidden'!BU148)</f>
        <v>#REF!</v>
      </c>
      <c r="BU147" s="140" t="e">
        <f>IF('Indicator Date hidden'!BV148="x","x",BU$2-'Indicator Date hidden'!BV148)</f>
        <v>#REF!</v>
      </c>
      <c r="BV147" s="140" t="e">
        <f>IF('Indicator Date hidden'!BW148="x","x",BV$2-'Indicator Date hidden'!BW148)</f>
        <v>#REF!</v>
      </c>
      <c r="BW147" s="140" t="e">
        <f>IF('Indicator Date hidden'!BX148="x","x",BW$2-'Indicator Date hidden'!BX148)</f>
        <v>#REF!</v>
      </c>
      <c r="BX147" s="140" t="e">
        <f>IF('Indicator Date hidden'!BY148="x","x",BX$2-'Indicator Date hidden'!BY148)</f>
        <v>#REF!</v>
      </c>
      <c r="BY147" s="5" t="e">
        <f t="shared" si="20"/>
        <v>#REF!</v>
      </c>
      <c r="BZ147" s="141" t="e">
        <f t="shared" si="21"/>
        <v>#REF!</v>
      </c>
      <c r="CA147" s="5">
        <f t="shared" si="22"/>
        <v>0</v>
      </c>
      <c r="CB147" s="141" t="e">
        <f t="shared" si="23"/>
        <v>#REF!</v>
      </c>
      <c r="CC147" s="144" t="e">
        <f t="shared" si="24"/>
        <v>#REF!</v>
      </c>
    </row>
    <row r="148" spans="1:81" x14ac:dyDescent="0.3">
      <c r="A148" t="s">
        <v>269</v>
      </c>
      <c r="B148" s="140" t="e">
        <f>IF('Indicator Date hidden'!C149="x","x",B$2-'Indicator Date hidden'!C149)</f>
        <v>#REF!</v>
      </c>
      <c r="C148" s="140" t="e">
        <f>IF('Indicator Date hidden'!D149="x","x",C$2-'Indicator Date hidden'!D149)</f>
        <v>#REF!</v>
      </c>
      <c r="D148" s="140" t="e">
        <f>IF('Indicator Date hidden'!E149="x","x",D$2-'Indicator Date hidden'!E149)</f>
        <v>#REF!</v>
      </c>
      <c r="E148" s="140" t="e">
        <f>IF('Indicator Date hidden'!F149="x","x",E$2-'Indicator Date hidden'!F149)</f>
        <v>#REF!</v>
      </c>
      <c r="F148" s="140" t="e">
        <f>IF('Indicator Date hidden'!G149="x","x",F$2-'Indicator Date hidden'!G149)</f>
        <v>#REF!</v>
      </c>
      <c r="G148" s="140" t="e">
        <f>IF('Indicator Date hidden'!H149="x","x",G$2-'Indicator Date hidden'!H149)</f>
        <v>#REF!</v>
      </c>
      <c r="H148" s="140" t="e">
        <f>IF('Indicator Date hidden'!I149="x","x",H$2-'Indicator Date hidden'!I149)</f>
        <v>#REF!</v>
      </c>
      <c r="I148" s="140" t="e">
        <f>IF('Indicator Date hidden'!J149="x","x",I$2-'Indicator Date hidden'!J149)</f>
        <v>#REF!</v>
      </c>
      <c r="J148" s="140" t="e">
        <f>IF('Indicator Date hidden'!K149="x","x",J$2-'Indicator Date hidden'!K149)</f>
        <v>#REF!</v>
      </c>
      <c r="K148" s="140" t="e">
        <f>IF('Indicator Date hidden'!L149="x","x",K$2-'Indicator Date hidden'!L149)</f>
        <v>#REF!</v>
      </c>
      <c r="L148" s="140" t="e">
        <f>IF('Indicator Date hidden'!M149="x","x",L$2-'Indicator Date hidden'!M149)</f>
        <v>#REF!</v>
      </c>
      <c r="M148" s="140" t="e">
        <f>IF('Indicator Date hidden'!N149="x","x",M$2-'Indicator Date hidden'!N149)</f>
        <v>#REF!</v>
      </c>
      <c r="N148" s="140" t="e">
        <f>IF('Indicator Date hidden'!O149="x","x",N$2-'Indicator Date hidden'!O149)</f>
        <v>#REF!</v>
      </c>
      <c r="O148" s="140" t="e">
        <f>IF('Indicator Date hidden'!P149="x","x",O$2-'Indicator Date hidden'!P149)</f>
        <v>#REF!</v>
      </c>
      <c r="P148" s="140" t="e">
        <f>IF('Indicator Date hidden'!Q149="x","x",P$2-'Indicator Date hidden'!Q149)</f>
        <v>#REF!</v>
      </c>
      <c r="Q148" s="140" t="e">
        <f>IF('Indicator Date hidden'!R149="x","x",Q$2-'Indicator Date hidden'!R149)</f>
        <v>#REF!</v>
      </c>
      <c r="R148" s="140" t="e">
        <f>IF('Indicator Date hidden'!S149="x","x",R$2-'Indicator Date hidden'!S149)</f>
        <v>#REF!</v>
      </c>
      <c r="S148" s="140" t="e">
        <f>IF('Indicator Date hidden'!T149="x","x",S$2-'Indicator Date hidden'!T149)</f>
        <v>#REF!</v>
      </c>
      <c r="T148" s="140" t="e">
        <f>IF('Indicator Date hidden'!U149="x","x",T$2-'Indicator Date hidden'!U149)</f>
        <v>#REF!</v>
      </c>
      <c r="U148" s="140" t="e">
        <f>IF('Indicator Date hidden'!V149="x","x",U$2-'Indicator Date hidden'!V149)</f>
        <v>#REF!</v>
      </c>
      <c r="V148" s="140" t="e">
        <f>IF('Indicator Date hidden'!W149="x","x",V$2-'Indicator Date hidden'!W149)</f>
        <v>#REF!</v>
      </c>
      <c r="W148" s="140" t="e">
        <f>IF('Indicator Date hidden'!X149="x","x",W$2-'Indicator Date hidden'!X149)</f>
        <v>#REF!</v>
      </c>
      <c r="X148" s="140" t="e">
        <f>IF('Indicator Date hidden'!Y149="x","x",X$2-'Indicator Date hidden'!Y149)</f>
        <v>#REF!</v>
      </c>
      <c r="Y148" s="140" t="e">
        <f>IF('Indicator Date hidden'!Z149="x","x",Y$2-'Indicator Date hidden'!Z149)</f>
        <v>#REF!</v>
      </c>
      <c r="Z148" s="140" t="e">
        <f>IF('Indicator Date hidden'!AA149="x","x",Z$2-'Indicator Date hidden'!AA149)</f>
        <v>#REF!</v>
      </c>
      <c r="AA148" s="140" t="e">
        <f>IF('Indicator Date hidden'!AB149="x","x",AA$2-'Indicator Date hidden'!AB149)</f>
        <v>#REF!</v>
      </c>
      <c r="AB148" s="140" t="e">
        <f>IF('Indicator Date hidden'!AC149="x","x",AB$2-'Indicator Date hidden'!AC149)</f>
        <v>#REF!</v>
      </c>
      <c r="AC148" s="140" t="e">
        <f>IF('Indicator Date hidden'!AD149="x","x",AC$2-'Indicator Date hidden'!AD149)</f>
        <v>#REF!</v>
      </c>
      <c r="AD148" s="140" t="e">
        <f>IF('Indicator Date hidden'!AE149="x","x",AD$2-'Indicator Date hidden'!AE149)</f>
        <v>#REF!</v>
      </c>
      <c r="AE148" s="140" t="e">
        <f>IF('Indicator Date hidden'!AF149="x","x",AE$2-'Indicator Date hidden'!AF149)</f>
        <v>#REF!</v>
      </c>
      <c r="AF148" s="140" t="e">
        <f>IF('Indicator Date hidden'!AG149="x","x",AF$2-'Indicator Date hidden'!AG149)</f>
        <v>#REF!</v>
      </c>
      <c r="AG148" s="140" t="e">
        <f>IF('Indicator Date hidden'!AH149="x","x",AG$2-'Indicator Date hidden'!AH149)</f>
        <v>#REF!</v>
      </c>
      <c r="AH148" s="140" t="e">
        <f>IF('Indicator Date hidden'!AI149="x","x",AH$2-'Indicator Date hidden'!AI149)</f>
        <v>#REF!</v>
      </c>
      <c r="AI148" s="140" t="e">
        <f>IF('Indicator Date hidden'!AJ149="x","x",AI$2-'Indicator Date hidden'!AJ149)</f>
        <v>#REF!</v>
      </c>
      <c r="AJ148" s="140" t="e">
        <f>IF('Indicator Date hidden'!AK149="x","x",AJ$2-'Indicator Date hidden'!AK149)</f>
        <v>#REF!</v>
      </c>
      <c r="AK148" s="140" t="e">
        <f>IF('Indicator Date hidden'!AL149="x","x",AK$2-'Indicator Date hidden'!AL149)</f>
        <v>#REF!</v>
      </c>
      <c r="AL148" s="140" t="e">
        <f>IF('Indicator Date hidden'!AM149="x","x",AL$2-'Indicator Date hidden'!AM149)</f>
        <v>#REF!</v>
      </c>
      <c r="AM148" s="140" t="e">
        <f>IF('Indicator Date hidden'!AN149="x","x",AM$2-'Indicator Date hidden'!AN149)</f>
        <v>#REF!</v>
      </c>
      <c r="AN148" s="140" t="e">
        <f>IF('Indicator Date hidden'!AO149="x","x",AN$2-'Indicator Date hidden'!AO149)</f>
        <v>#REF!</v>
      </c>
      <c r="AO148" s="140" t="e">
        <f>IF('Indicator Date hidden'!AP149="x","x",AO$2-'Indicator Date hidden'!AP149)</f>
        <v>#REF!</v>
      </c>
      <c r="AP148" s="140" t="e">
        <f>IF('Indicator Date hidden'!AQ149="x","x",AP$2-'Indicator Date hidden'!AQ149)</f>
        <v>#REF!</v>
      </c>
      <c r="AQ148" s="140" t="e">
        <f>IF('Indicator Date hidden'!AR149="x","x",AQ$2-'Indicator Date hidden'!AR149)</f>
        <v>#REF!</v>
      </c>
      <c r="AR148" s="140" t="e">
        <f>IF('Indicator Date hidden'!AS149="x","x",AR$2-'Indicator Date hidden'!AS149)</f>
        <v>#REF!</v>
      </c>
      <c r="AS148" s="140" t="e">
        <f>IF('Indicator Date hidden'!AT149="x","x",AS$2-'Indicator Date hidden'!AT149)</f>
        <v>#REF!</v>
      </c>
      <c r="AT148" s="140" t="e">
        <f>IF('Indicator Date hidden'!AU149="x","x",AT$2-'Indicator Date hidden'!AU149)</f>
        <v>#REF!</v>
      </c>
      <c r="AU148" s="140" t="e">
        <f>IF('Indicator Date hidden'!AV149="x","x",AU$2-'Indicator Date hidden'!AV149)</f>
        <v>#REF!</v>
      </c>
      <c r="AV148" s="140" t="e">
        <f>IF('Indicator Date hidden'!AW149="x","x",AV$2-'Indicator Date hidden'!AW149)</f>
        <v>#REF!</v>
      </c>
      <c r="AW148" s="140" t="e">
        <f>IF('Indicator Date hidden'!AX149="x","x",AW$2-'Indicator Date hidden'!AX149)</f>
        <v>#REF!</v>
      </c>
      <c r="AX148" s="140" t="e">
        <f>IF('Indicator Date hidden'!AY149="x","x",AX$2-'Indicator Date hidden'!AY149)</f>
        <v>#REF!</v>
      </c>
      <c r="AY148" s="140" t="e">
        <f>IF('Indicator Date hidden'!AZ149="x","x",AY$2-'Indicator Date hidden'!AZ149)</f>
        <v>#REF!</v>
      </c>
      <c r="AZ148" s="140" t="e">
        <f>IF('Indicator Date hidden'!BA149="x","x",AZ$2-'Indicator Date hidden'!BA149)</f>
        <v>#REF!</v>
      </c>
      <c r="BA148" s="140" t="e">
        <f>IF('Indicator Date hidden'!BB149="x","x",BA$2-'Indicator Date hidden'!BB149)</f>
        <v>#REF!</v>
      </c>
      <c r="BB148" s="140" t="e">
        <f>IF('Indicator Date hidden'!BC149="x","x",BB$2-'Indicator Date hidden'!BC149)</f>
        <v>#REF!</v>
      </c>
      <c r="BC148" s="140" t="e">
        <f>IF('Indicator Date hidden'!BD149="x","x",BC$2-'Indicator Date hidden'!BD149)</f>
        <v>#REF!</v>
      </c>
      <c r="BD148" s="140" t="e">
        <f>IF('Indicator Date hidden'!BE149="x","x",BD$2-'Indicator Date hidden'!BE149)</f>
        <v>#REF!</v>
      </c>
      <c r="BE148" s="140" t="e">
        <f>IF('Indicator Date hidden'!BF149="x","x",BE$2-'Indicator Date hidden'!BF149)</f>
        <v>#REF!</v>
      </c>
      <c r="BF148" s="140" t="e">
        <f>IF('Indicator Date hidden'!BG149="x","x",BF$2-'Indicator Date hidden'!BG149)</f>
        <v>#REF!</v>
      </c>
      <c r="BG148" s="140" t="e">
        <f>IF('Indicator Date hidden'!BH149="x","x",BG$2-'Indicator Date hidden'!BH149)</f>
        <v>#REF!</v>
      </c>
      <c r="BH148" s="140" t="e">
        <f>IF('Indicator Date hidden'!BI149="x","x",BH$2-'Indicator Date hidden'!BI149)</f>
        <v>#REF!</v>
      </c>
      <c r="BI148" s="140" t="e">
        <f>IF('Indicator Date hidden'!BJ149="x","x",BI$2-'Indicator Date hidden'!BJ149)</f>
        <v>#REF!</v>
      </c>
      <c r="BJ148" s="140" t="e">
        <f>IF('Indicator Date hidden'!BK149="x","x",BJ$2-'Indicator Date hidden'!BK149)</f>
        <v>#REF!</v>
      </c>
      <c r="BK148" s="140" t="e">
        <f>IF('Indicator Date hidden'!BL149="x","x",BK$2-'Indicator Date hidden'!BL149)</f>
        <v>#REF!</v>
      </c>
      <c r="BL148" s="140" t="e">
        <f>IF('Indicator Date hidden'!BM149="x","x",BL$2-'Indicator Date hidden'!BM149)</f>
        <v>#REF!</v>
      </c>
      <c r="BM148" s="140" t="e">
        <f>IF('Indicator Date hidden'!BN149="x","x",BM$2-'Indicator Date hidden'!BN149)</f>
        <v>#REF!</v>
      </c>
      <c r="BN148" s="140" t="e">
        <f>IF('Indicator Date hidden'!BO149="x","x",BN$2-'Indicator Date hidden'!BO149)</f>
        <v>#REF!</v>
      </c>
      <c r="BO148" s="140" t="e">
        <f>IF('Indicator Date hidden'!BP149="x","x",BO$2-'Indicator Date hidden'!BP149)</f>
        <v>#REF!</v>
      </c>
      <c r="BP148" s="140" t="e">
        <f>IF('Indicator Date hidden'!BQ149="x","x",BP$2-'Indicator Date hidden'!BQ149)</f>
        <v>#REF!</v>
      </c>
      <c r="BQ148" s="140" t="e">
        <f>IF('Indicator Date hidden'!BR149="x","x",BQ$2-'Indicator Date hidden'!BR149)</f>
        <v>#REF!</v>
      </c>
      <c r="BR148" s="140" t="e">
        <f>IF('Indicator Date hidden'!BS149="x","x",BR$2-'Indicator Date hidden'!BS149)</f>
        <v>#REF!</v>
      </c>
      <c r="BS148" s="140" t="e">
        <f>IF('Indicator Date hidden'!BT149="x","x",BS$2-'Indicator Date hidden'!BT149)</f>
        <v>#REF!</v>
      </c>
      <c r="BT148" s="140" t="e">
        <f>IF('Indicator Date hidden'!BU149="x","x",BT$2-'Indicator Date hidden'!BU149)</f>
        <v>#REF!</v>
      </c>
      <c r="BU148" s="140" t="e">
        <f>IF('Indicator Date hidden'!BV149="x","x",BU$2-'Indicator Date hidden'!BV149)</f>
        <v>#REF!</v>
      </c>
      <c r="BV148" s="140" t="e">
        <f>IF('Indicator Date hidden'!BW149="x","x",BV$2-'Indicator Date hidden'!BW149)</f>
        <v>#REF!</v>
      </c>
      <c r="BW148" s="140" t="e">
        <f>IF('Indicator Date hidden'!BX149="x","x",BW$2-'Indicator Date hidden'!BX149)</f>
        <v>#REF!</v>
      </c>
      <c r="BX148" s="140" t="e">
        <f>IF('Indicator Date hidden'!BY149="x","x",BX$2-'Indicator Date hidden'!BY149)</f>
        <v>#REF!</v>
      </c>
      <c r="BY148" s="5" t="e">
        <f t="shared" si="20"/>
        <v>#REF!</v>
      </c>
      <c r="BZ148" s="141" t="e">
        <f t="shared" si="21"/>
        <v>#REF!</v>
      </c>
      <c r="CA148" s="5">
        <f t="shared" si="22"/>
        <v>0</v>
      </c>
      <c r="CB148" s="141" t="e">
        <f t="shared" si="23"/>
        <v>#REF!</v>
      </c>
      <c r="CC148" s="144" t="e">
        <f t="shared" si="24"/>
        <v>#REF!</v>
      </c>
    </row>
    <row r="149" spans="1:81" x14ac:dyDescent="0.3">
      <c r="A149" t="s">
        <v>271</v>
      </c>
      <c r="B149" s="140" t="e">
        <f>IF('Indicator Date hidden'!C150="x","x",B$2-'Indicator Date hidden'!C150)</f>
        <v>#REF!</v>
      </c>
      <c r="C149" s="140" t="e">
        <f>IF('Indicator Date hidden'!D150="x","x",C$2-'Indicator Date hidden'!D150)</f>
        <v>#REF!</v>
      </c>
      <c r="D149" s="140" t="e">
        <f>IF('Indicator Date hidden'!E150="x","x",D$2-'Indicator Date hidden'!E150)</f>
        <v>#REF!</v>
      </c>
      <c r="E149" s="140" t="e">
        <f>IF('Indicator Date hidden'!F150="x","x",E$2-'Indicator Date hidden'!F150)</f>
        <v>#REF!</v>
      </c>
      <c r="F149" s="140" t="e">
        <f>IF('Indicator Date hidden'!G150="x","x",F$2-'Indicator Date hidden'!G150)</f>
        <v>#REF!</v>
      </c>
      <c r="G149" s="140" t="e">
        <f>IF('Indicator Date hidden'!H150="x","x",G$2-'Indicator Date hidden'!H150)</f>
        <v>#REF!</v>
      </c>
      <c r="H149" s="140" t="e">
        <f>IF('Indicator Date hidden'!I150="x","x",H$2-'Indicator Date hidden'!I150)</f>
        <v>#REF!</v>
      </c>
      <c r="I149" s="140" t="e">
        <f>IF('Indicator Date hidden'!J150="x","x",I$2-'Indicator Date hidden'!J150)</f>
        <v>#REF!</v>
      </c>
      <c r="J149" s="140" t="e">
        <f>IF('Indicator Date hidden'!K150="x","x",J$2-'Indicator Date hidden'!K150)</f>
        <v>#REF!</v>
      </c>
      <c r="K149" s="140" t="e">
        <f>IF('Indicator Date hidden'!L150="x","x",K$2-'Indicator Date hidden'!L150)</f>
        <v>#REF!</v>
      </c>
      <c r="L149" s="140" t="e">
        <f>IF('Indicator Date hidden'!M150="x","x",L$2-'Indicator Date hidden'!M150)</f>
        <v>#REF!</v>
      </c>
      <c r="M149" s="140" t="e">
        <f>IF('Indicator Date hidden'!N150="x","x",M$2-'Indicator Date hidden'!N150)</f>
        <v>#REF!</v>
      </c>
      <c r="N149" s="140" t="e">
        <f>IF('Indicator Date hidden'!O150="x","x",N$2-'Indicator Date hidden'!O150)</f>
        <v>#REF!</v>
      </c>
      <c r="O149" s="140" t="e">
        <f>IF('Indicator Date hidden'!P150="x","x",O$2-'Indicator Date hidden'!P150)</f>
        <v>#REF!</v>
      </c>
      <c r="P149" s="140" t="e">
        <f>IF('Indicator Date hidden'!Q150="x","x",P$2-'Indicator Date hidden'!Q150)</f>
        <v>#REF!</v>
      </c>
      <c r="Q149" s="140" t="e">
        <f>IF('Indicator Date hidden'!R150="x","x",Q$2-'Indicator Date hidden'!R150)</f>
        <v>#REF!</v>
      </c>
      <c r="R149" s="140" t="e">
        <f>IF('Indicator Date hidden'!S150="x","x",R$2-'Indicator Date hidden'!S150)</f>
        <v>#REF!</v>
      </c>
      <c r="S149" s="140" t="e">
        <f>IF('Indicator Date hidden'!T150="x","x",S$2-'Indicator Date hidden'!T150)</f>
        <v>#REF!</v>
      </c>
      <c r="T149" s="140" t="e">
        <f>IF('Indicator Date hidden'!U150="x","x",T$2-'Indicator Date hidden'!U150)</f>
        <v>#REF!</v>
      </c>
      <c r="U149" s="140" t="e">
        <f>IF('Indicator Date hidden'!V150="x","x",U$2-'Indicator Date hidden'!V150)</f>
        <v>#REF!</v>
      </c>
      <c r="V149" s="140" t="e">
        <f>IF('Indicator Date hidden'!W150="x","x",V$2-'Indicator Date hidden'!W150)</f>
        <v>#REF!</v>
      </c>
      <c r="W149" s="140" t="e">
        <f>IF('Indicator Date hidden'!X150="x","x",W$2-'Indicator Date hidden'!X150)</f>
        <v>#REF!</v>
      </c>
      <c r="X149" s="140" t="e">
        <f>IF('Indicator Date hidden'!Y150="x","x",X$2-'Indicator Date hidden'!Y150)</f>
        <v>#REF!</v>
      </c>
      <c r="Y149" s="140" t="e">
        <f>IF('Indicator Date hidden'!Z150="x","x",Y$2-'Indicator Date hidden'!Z150)</f>
        <v>#REF!</v>
      </c>
      <c r="Z149" s="140" t="e">
        <f>IF('Indicator Date hidden'!AA150="x","x",Z$2-'Indicator Date hidden'!AA150)</f>
        <v>#REF!</v>
      </c>
      <c r="AA149" s="140" t="e">
        <f>IF('Indicator Date hidden'!AB150="x","x",AA$2-'Indicator Date hidden'!AB150)</f>
        <v>#REF!</v>
      </c>
      <c r="AB149" s="140" t="e">
        <f>IF('Indicator Date hidden'!AC150="x","x",AB$2-'Indicator Date hidden'!AC150)</f>
        <v>#REF!</v>
      </c>
      <c r="AC149" s="140" t="e">
        <f>IF('Indicator Date hidden'!AD150="x","x",AC$2-'Indicator Date hidden'!AD150)</f>
        <v>#REF!</v>
      </c>
      <c r="AD149" s="140" t="e">
        <f>IF('Indicator Date hidden'!AE150="x","x",AD$2-'Indicator Date hidden'!AE150)</f>
        <v>#REF!</v>
      </c>
      <c r="AE149" s="140" t="e">
        <f>IF('Indicator Date hidden'!AF150="x","x",AE$2-'Indicator Date hidden'!AF150)</f>
        <v>#REF!</v>
      </c>
      <c r="AF149" s="140" t="e">
        <f>IF('Indicator Date hidden'!AG150="x","x",AF$2-'Indicator Date hidden'!AG150)</f>
        <v>#REF!</v>
      </c>
      <c r="AG149" s="140" t="e">
        <f>IF('Indicator Date hidden'!AH150="x","x",AG$2-'Indicator Date hidden'!AH150)</f>
        <v>#REF!</v>
      </c>
      <c r="AH149" s="140" t="e">
        <f>IF('Indicator Date hidden'!AI150="x","x",AH$2-'Indicator Date hidden'!AI150)</f>
        <v>#REF!</v>
      </c>
      <c r="AI149" s="140" t="e">
        <f>IF('Indicator Date hidden'!AJ150="x","x",AI$2-'Indicator Date hidden'!AJ150)</f>
        <v>#REF!</v>
      </c>
      <c r="AJ149" s="140" t="e">
        <f>IF('Indicator Date hidden'!AK150="x","x",AJ$2-'Indicator Date hidden'!AK150)</f>
        <v>#REF!</v>
      </c>
      <c r="AK149" s="140" t="e">
        <f>IF('Indicator Date hidden'!AL150="x","x",AK$2-'Indicator Date hidden'!AL150)</f>
        <v>#REF!</v>
      </c>
      <c r="AL149" s="140" t="e">
        <f>IF('Indicator Date hidden'!AM150="x","x",AL$2-'Indicator Date hidden'!AM150)</f>
        <v>#REF!</v>
      </c>
      <c r="AM149" s="140" t="e">
        <f>IF('Indicator Date hidden'!AN150="x","x",AM$2-'Indicator Date hidden'!AN150)</f>
        <v>#REF!</v>
      </c>
      <c r="AN149" s="140" t="e">
        <f>IF('Indicator Date hidden'!AO150="x","x",AN$2-'Indicator Date hidden'!AO150)</f>
        <v>#REF!</v>
      </c>
      <c r="AO149" s="140" t="e">
        <f>IF('Indicator Date hidden'!AP150="x","x",AO$2-'Indicator Date hidden'!AP150)</f>
        <v>#REF!</v>
      </c>
      <c r="AP149" s="140" t="e">
        <f>IF('Indicator Date hidden'!AQ150="x","x",AP$2-'Indicator Date hidden'!AQ150)</f>
        <v>#REF!</v>
      </c>
      <c r="AQ149" s="140" t="e">
        <f>IF('Indicator Date hidden'!AR150="x","x",AQ$2-'Indicator Date hidden'!AR150)</f>
        <v>#REF!</v>
      </c>
      <c r="AR149" s="140" t="e">
        <f>IF('Indicator Date hidden'!AS150="x","x",AR$2-'Indicator Date hidden'!AS150)</f>
        <v>#REF!</v>
      </c>
      <c r="AS149" s="140" t="e">
        <f>IF('Indicator Date hidden'!AT150="x","x",AS$2-'Indicator Date hidden'!AT150)</f>
        <v>#REF!</v>
      </c>
      <c r="AT149" s="140" t="e">
        <f>IF('Indicator Date hidden'!AU150="x","x",AT$2-'Indicator Date hidden'!AU150)</f>
        <v>#REF!</v>
      </c>
      <c r="AU149" s="140" t="e">
        <f>IF('Indicator Date hidden'!AV150="x","x",AU$2-'Indicator Date hidden'!AV150)</f>
        <v>#REF!</v>
      </c>
      <c r="AV149" s="140" t="e">
        <f>IF('Indicator Date hidden'!AW150="x","x",AV$2-'Indicator Date hidden'!AW150)</f>
        <v>#REF!</v>
      </c>
      <c r="AW149" s="140" t="e">
        <f>IF('Indicator Date hidden'!AX150="x","x",AW$2-'Indicator Date hidden'!AX150)</f>
        <v>#REF!</v>
      </c>
      <c r="AX149" s="140" t="e">
        <f>IF('Indicator Date hidden'!AY150="x","x",AX$2-'Indicator Date hidden'!AY150)</f>
        <v>#REF!</v>
      </c>
      <c r="AY149" s="140" t="e">
        <f>IF('Indicator Date hidden'!AZ150="x","x",AY$2-'Indicator Date hidden'!AZ150)</f>
        <v>#REF!</v>
      </c>
      <c r="AZ149" s="140" t="e">
        <f>IF('Indicator Date hidden'!BA150="x","x",AZ$2-'Indicator Date hidden'!BA150)</f>
        <v>#REF!</v>
      </c>
      <c r="BA149" s="140" t="e">
        <f>IF('Indicator Date hidden'!BB150="x","x",BA$2-'Indicator Date hidden'!BB150)</f>
        <v>#REF!</v>
      </c>
      <c r="BB149" s="140" t="e">
        <f>IF('Indicator Date hidden'!BC150="x","x",BB$2-'Indicator Date hidden'!BC150)</f>
        <v>#REF!</v>
      </c>
      <c r="BC149" s="140" t="e">
        <f>IF('Indicator Date hidden'!BD150="x","x",BC$2-'Indicator Date hidden'!BD150)</f>
        <v>#REF!</v>
      </c>
      <c r="BD149" s="140" t="e">
        <f>IF('Indicator Date hidden'!BE150="x","x",BD$2-'Indicator Date hidden'!BE150)</f>
        <v>#REF!</v>
      </c>
      <c r="BE149" s="140" t="e">
        <f>IF('Indicator Date hidden'!BF150="x","x",BE$2-'Indicator Date hidden'!BF150)</f>
        <v>#REF!</v>
      </c>
      <c r="BF149" s="140" t="e">
        <f>IF('Indicator Date hidden'!BG150="x","x",BF$2-'Indicator Date hidden'!BG150)</f>
        <v>#REF!</v>
      </c>
      <c r="BG149" s="140" t="e">
        <f>IF('Indicator Date hidden'!BH150="x","x",BG$2-'Indicator Date hidden'!BH150)</f>
        <v>#REF!</v>
      </c>
      <c r="BH149" s="140" t="e">
        <f>IF('Indicator Date hidden'!BI150="x","x",BH$2-'Indicator Date hidden'!BI150)</f>
        <v>#REF!</v>
      </c>
      <c r="BI149" s="140" t="e">
        <f>IF('Indicator Date hidden'!BJ150="x","x",BI$2-'Indicator Date hidden'!BJ150)</f>
        <v>#REF!</v>
      </c>
      <c r="BJ149" s="140" t="e">
        <f>IF('Indicator Date hidden'!BK150="x","x",BJ$2-'Indicator Date hidden'!BK150)</f>
        <v>#REF!</v>
      </c>
      <c r="BK149" s="140" t="e">
        <f>IF('Indicator Date hidden'!BL150="x","x",BK$2-'Indicator Date hidden'!BL150)</f>
        <v>#REF!</v>
      </c>
      <c r="BL149" s="140" t="e">
        <f>IF('Indicator Date hidden'!BM150="x","x",BL$2-'Indicator Date hidden'!BM150)</f>
        <v>#REF!</v>
      </c>
      <c r="BM149" s="140" t="e">
        <f>IF('Indicator Date hidden'!BN150="x","x",BM$2-'Indicator Date hidden'!BN150)</f>
        <v>#REF!</v>
      </c>
      <c r="BN149" s="140" t="e">
        <f>IF('Indicator Date hidden'!BO150="x","x",BN$2-'Indicator Date hidden'!BO150)</f>
        <v>#REF!</v>
      </c>
      <c r="BO149" s="140" t="e">
        <f>IF('Indicator Date hidden'!BP150="x","x",BO$2-'Indicator Date hidden'!BP150)</f>
        <v>#REF!</v>
      </c>
      <c r="BP149" s="140" t="e">
        <f>IF('Indicator Date hidden'!BQ150="x","x",BP$2-'Indicator Date hidden'!BQ150)</f>
        <v>#REF!</v>
      </c>
      <c r="BQ149" s="140" t="e">
        <f>IF('Indicator Date hidden'!BR150="x","x",BQ$2-'Indicator Date hidden'!BR150)</f>
        <v>#REF!</v>
      </c>
      <c r="BR149" s="140" t="e">
        <f>IF('Indicator Date hidden'!BS150="x","x",BR$2-'Indicator Date hidden'!BS150)</f>
        <v>#REF!</v>
      </c>
      <c r="BS149" s="140" t="e">
        <f>IF('Indicator Date hidden'!BT150="x","x",BS$2-'Indicator Date hidden'!BT150)</f>
        <v>#REF!</v>
      </c>
      <c r="BT149" s="140" t="e">
        <f>IF('Indicator Date hidden'!BU150="x","x",BT$2-'Indicator Date hidden'!BU150)</f>
        <v>#REF!</v>
      </c>
      <c r="BU149" s="140" t="e">
        <f>IF('Indicator Date hidden'!BV150="x","x",BU$2-'Indicator Date hidden'!BV150)</f>
        <v>#REF!</v>
      </c>
      <c r="BV149" s="140" t="e">
        <f>IF('Indicator Date hidden'!BW150="x","x",BV$2-'Indicator Date hidden'!BW150)</f>
        <v>#REF!</v>
      </c>
      <c r="BW149" s="140" t="e">
        <f>IF('Indicator Date hidden'!BX150="x","x",BW$2-'Indicator Date hidden'!BX150)</f>
        <v>#REF!</v>
      </c>
      <c r="BX149" s="140" t="e">
        <f>IF('Indicator Date hidden'!BY150="x","x",BX$2-'Indicator Date hidden'!BY150)</f>
        <v>#REF!</v>
      </c>
      <c r="BY149" s="5" t="e">
        <f t="shared" si="20"/>
        <v>#REF!</v>
      </c>
      <c r="BZ149" s="141" t="e">
        <f t="shared" si="21"/>
        <v>#REF!</v>
      </c>
      <c r="CA149" s="5">
        <f t="shared" si="22"/>
        <v>0</v>
      </c>
      <c r="CB149" s="141" t="e">
        <f t="shared" si="23"/>
        <v>#REF!</v>
      </c>
      <c r="CC149" s="144" t="e">
        <f t="shared" si="24"/>
        <v>#REF!</v>
      </c>
    </row>
    <row r="150" spans="1:81" x14ac:dyDescent="0.3">
      <c r="A150" t="s">
        <v>273</v>
      </c>
      <c r="B150" s="140" t="e">
        <f>IF('Indicator Date hidden'!C151="x","x",B$2-'Indicator Date hidden'!C151)</f>
        <v>#REF!</v>
      </c>
      <c r="C150" s="140" t="e">
        <f>IF('Indicator Date hidden'!D151="x","x",C$2-'Indicator Date hidden'!D151)</f>
        <v>#REF!</v>
      </c>
      <c r="D150" s="140" t="e">
        <f>IF('Indicator Date hidden'!E151="x","x",D$2-'Indicator Date hidden'!E151)</f>
        <v>#REF!</v>
      </c>
      <c r="E150" s="140" t="e">
        <f>IF('Indicator Date hidden'!F151="x","x",E$2-'Indicator Date hidden'!F151)</f>
        <v>#REF!</v>
      </c>
      <c r="F150" s="140" t="e">
        <f>IF('Indicator Date hidden'!G151="x","x",F$2-'Indicator Date hidden'!G151)</f>
        <v>#REF!</v>
      </c>
      <c r="G150" s="140" t="e">
        <f>IF('Indicator Date hidden'!H151="x","x",G$2-'Indicator Date hidden'!H151)</f>
        <v>#REF!</v>
      </c>
      <c r="H150" s="140" t="e">
        <f>IF('Indicator Date hidden'!I151="x","x",H$2-'Indicator Date hidden'!I151)</f>
        <v>#REF!</v>
      </c>
      <c r="I150" s="140" t="e">
        <f>IF('Indicator Date hidden'!J151="x","x",I$2-'Indicator Date hidden'!J151)</f>
        <v>#REF!</v>
      </c>
      <c r="J150" s="140" t="e">
        <f>IF('Indicator Date hidden'!K151="x","x",J$2-'Indicator Date hidden'!K151)</f>
        <v>#REF!</v>
      </c>
      <c r="K150" s="140" t="e">
        <f>IF('Indicator Date hidden'!L151="x","x",K$2-'Indicator Date hidden'!L151)</f>
        <v>#REF!</v>
      </c>
      <c r="L150" s="140" t="e">
        <f>IF('Indicator Date hidden'!M151="x","x",L$2-'Indicator Date hidden'!M151)</f>
        <v>#REF!</v>
      </c>
      <c r="M150" s="140" t="e">
        <f>IF('Indicator Date hidden'!N151="x","x",M$2-'Indicator Date hidden'!N151)</f>
        <v>#REF!</v>
      </c>
      <c r="N150" s="140" t="e">
        <f>IF('Indicator Date hidden'!O151="x","x",N$2-'Indicator Date hidden'!O151)</f>
        <v>#REF!</v>
      </c>
      <c r="O150" s="140" t="e">
        <f>IF('Indicator Date hidden'!P151="x","x",O$2-'Indicator Date hidden'!P151)</f>
        <v>#REF!</v>
      </c>
      <c r="P150" s="140" t="e">
        <f>IF('Indicator Date hidden'!Q151="x","x",P$2-'Indicator Date hidden'!Q151)</f>
        <v>#REF!</v>
      </c>
      <c r="Q150" s="140" t="e">
        <f>IF('Indicator Date hidden'!R151="x","x",Q$2-'Indicator Date hidden'!R151)</f>
        <v>#REF!</v>
      </c>
      <c r="R150" s="140" t="e">
        <f>IF('Indicator Date hidden'!S151="x","x",R$2-'Indicator Date hidden'!S151)</f>
        <v>#REF!</v>
      </c>
      <c r="S150" s="140" t="e">
        <f>IF('Indicator Date hidden'!T151="x","x",S$2-'Indicator Date hidden'!T151)</f>
        <v>#REF!</v>
      </c>
      <c r="T150" s="140" t="e">
        <f>IF('Indicator Date hidden'!U151="x","x",T$2-'Indicator Date hidden'!U151)</f>
        <v>#REF!</v>
      </c>
      <c r="U150" s="140" t="e">
        <f>IF('Indicator Date hidden'!V151="x","x",U$2-'Indicator Date hidden'!V151)</f>
        <v>#REF!</v>
      </c>
      <c r="V150" s="140" t="e">
        <f>IF('Indicator Date hidden'!W151="x","x",V$2-'Indicator Date hidden'!W151)</f>
        <v>#REF!</v>
      </c>
      <c r="W150" s="140" t="e">
        <f>IF('Indicator Date hidden'!X151="x","x",W$2-'Indicator Date hidden'!X151)</f>
        <v>#REF!</v>
      </c>
      <c r="X150" s="140" t="e">
        <f>IF('Indicator Date hidden'!Y151="x","x",X$2-'Indicator Date hidden'!Y151)</f>
        <v>#REF!</v>
      </c>
      <c r="Y150" s="140" t="e">
        <f>IF('Indicator Date hidden'!Z151="x","x",Y$2-'Indicator Date hidden'!Z151)</f>
        <v>#REF!</v>
      </c>
      <c r="Z150" s="140" t="e">
        <f>IF('Indicator Date hidden'!AA151="x","x",Z$2-'Indicator Date hidden'!AA151)</f>
        <v>#REF!</v>
      </c>
      <c r="AA150" s="140" t="e">
        <f>IF('Indicator Date hidden'!AB151="x","x",AA$2-'Indicator Date hidden'!AB151)</f>
        <v>#REF!</v>
      </c>
      <c r="AB150" s="140" t="e">
        <f>IF('Indicator Date hidden'!AC151="x","x",AB$2-'Indicator Date hidden'!AC151)</f>
        <v>#REF!</v>
      </c>
      <c r="AC150" s="140" t="e">
        <f>IF('Indicator Date hidden'!AD151="x","x",AC$2-'Indicator Date hidden'!AD151)</f>
        <v>#REF!</v>
      </c>
      <c r="AD150" s="140" t="e">
        <f>IF('Indicator Date hidden'!AE151="x","x",AD$2-'Indicator Date hidden'!AE151)</f>
        <v>#REF!</v>
      </c>
      <c r="AE150" s="140" t="e">
        <f>IF('Indicator Date hidden'!AF151="x","x",AE$2-'Indicator Date hidden'!AF151)</f>
        <v>#REF!</v>
      </c>
      <c r="AF150" s="140" t="e">
        <f>IF('Indicator Date hidden'!AG151="x","x",AF$2-'Indicator Date hidden'!AG151)</f>
        <v>#REF!</v>
      </c>
      <c r="AG150" s="140" t="e">
        <f>IF('Indicator Date hidden'!AH151="x","x",AG$2-'Indicator Date hidden'!AH151)</f>
        <v>#REF!</v>
      </c>
      <c r="AH150" s="140" t="e">
        <f>IF('Indicator Date hidden'!AI151="x","x",AH$2-'Indicator Date hidden'!AI151)</f>
        <v>#REF!</v>
      </c>
      <c r="AI150" s="140" t="e">
        <f>IF('Indicator Date hidden'!AJ151="x","x",AI$2-'Indicator Date hidden'!AJ151)</f>
        <v>#REF!</v>
      </c>
      <c r="AJ150" s="140" t="e">
        <f>IF('Indicator Date hidden'!AK151="x","x",AJ$2-'Indicator Date hidden'!AK151)</f>
        <v>#REF!</v>
      </c>
      <c r="AK150" s="140" t="e">
        <f>IF('Indicator Date hidden'!AL151="x","x",AK$2-'Indicator Date hidden'!AL151)</f>
        <v>#REF!</v>
      </c>
      <c r="AL150" s="140" t="e">
        <f>IF('Indicator Date hidden'!AM151="x","x",AL$2-'Indicator Date hidden'!AM151)</f>
        <v>#REF!</v>
      </c>
      <c r="AM150" s="140" t="e">
        <f>IF('Indicator Date hidden'!AN151="x","x",AM$2-'Indicator Date hidden'!AN151)</f>
        <v>#REF!</v>
      </c>
      <c r="AN150" s="140" t="e">
        <f>IF('Indicator Date hidden'!AO151="x","x",AN$2-'Indicator Date hidden'!AO151)</f>
        <v>#REF!</v>
      </c>
      <c r="AO150" s="140" t="e">
        <f>IF('Indicator Date hidden'!AP151="x","x",AO$2-'Indicator Date hidden'!AP151)</f>
        <v>#REF!</v>
      </c>
      <c r="AP150" s="140" t="e">
        <f>IF('Indicator Date hidden'!AQ151="x","x",AP$2-'Indicator Date hidden'!AQ151)</f>
        <v>#REF!</v>
      </c>
      <c r="AQ150" s="140" t="e">
        <f>IF('Indicator Date hidden'!AR151="x","x",AQ$2-'Indicator Date hidden'!AR151)</f>
        <v>#REF!</v>
      </c>
      <c r="AR150" s="140" t="e">
        <f>IF('Indicator Date hidden'!AS151="x","x",AR$2-'Indicator Date hidden'!AS151)</f>
        <v>#REF!</v>
      </c>
      <c r="AS150" s="140" t="e">
        <f>IF('Indicator Date hidden'!AT151="x","x",AS$2-'Indicator Date hidden'!AT151)</f>
        <v>#REF!</v>
      </c>
      <c r="AT150" s="140" t="e">
        <f>IF('Indicator Date hidden'!AU151="x","x",AT$2-'Indicator Date hidden'!AU151)</f>
        <v>#REF!</v>
      </c>
      <c r="AU150" s="140" t="e">
        <f>IF('Indicator Date hidden'!AV151="x","x",AU$2-'Indicator Date hidden'!AV151)</f>
        <v>#REF!</v>
      </c>
      <c r="AV150" s="140" t="e">
        <f>IF('Indicator Date hidden'!AW151="x","x",AV$2-'Indicator Date hidden'!AW151)</f>
        <v>#REF!</v>
      </c>
      <c r="AW150" s="140" t="e">
        <f>IF('Indicator Date hidden'!AX151="x","x",AW$2-'Indicator Date hidden'!AX151)</f>
        <v>#REF!</v>
      </c>
      <c r="AX150" s="140" t="e">
        <f>IF('Indicator Date hidden'!AY151="x","x",AX$2-'Indicator Date hidden'!AY151)</f>
        <v>#REF!</v>
      </c>
      <c r="AY150" s="140" t="e">
        <f>IF('Indicator Date hidden'!AZ151="x","x",AY$2-'Indicator Date hidden'!AZ151)</f>
        <v>#REF!</v>
      </c>
      <c r="AZ150" s="140" t="e">
        <f>IF('Indicator Date hidden'!BA151="x","x",AZ$2-'Indicator Date hidden'!BA151)</f>
        <v>#REF!</v>
      </c>
      <c r="BA150" s="140" t="e">
        <f>IF('Indicator Date hidden'!BB151="x","x",BA$2-'Indicator Date hidden'!BB151)</f>
        <v>#REF!</v>
      </c>
      <c r="BB150" s="140" t="e">
        <f>IF('Indicator Date hidden'!BC151="x","x",BB$2-'Indicator Date hidden'!BC151)</f>
        <v>#REF!</v>
      </c>
      <c r="BC150" s="140" t="e">
        <f>IF('Indicator Date hidden'!BD151="x","x",BC$2-'Indicator Date hidden'!BD151)</f>
        <v>#REF!</v>
      </c>
      <c r="BD150" s="140" t="e">
        <f>IF('Indicator Date hidden'!BE151="x","x",BD$2-'Indicator Date hidden'!BE151)</f>
        <v>#REF!</v>
      </c>
      <c r="BE150" s="140" t="e">
        <f>IF('Indicator Date hidden'!BF151="x","x",BE$2-'Indicator Date hidden'!BF151)</f>
        <v>#REF!</v>
      </c>
      <c r="BF150" s="140" t="e">
        <f>IF('Indicator Date hidden'!BG151="x","x",BF$2-'Indicator Date hidden'!BG151)</f>
        <v>#REF!</v>
      </c>
      <c r="BG150" s="140" t="e">
        <f>IF('Indicator Date hidden'!BH151="x","x",BG$2-'Indicator Date hidden'!BH151)</f>
        <v>#REF!</v>
      </c>
      <c r="BH150" s="140" t="e">
        <f>IF('Indicator Date hidden'!BI151="x","x",BH$2-'Indicator Date hidden'!BI151)</f>
        <v>#REF!</v>
      </c>
      <c r="BI150" s="140" t="e">
        <f>IF('Indicator Date hidden'!BJ151="x","x",BI$2-'Indicator Date hidden'!BJ151)</f>
        <v>#REF!</v>
      </c>
      <c r="BJ150" s="140" t="e">
        <f>IF('Indicator Date hidden'!BK151="x","x",BJ$2-'Indicator Date hidden'!BK151)</f>
        <v>#REF!</v>
      </c>
      <c r="BK150" s="140" t="e">
        <f>IF('Indicator Date hidden'!BL151="x","x",BK$2-'Indicator Date hidden'!BL151)</f>
        <v>#REF!</v>
      </c>
      <c r="BL150" s="140" t="e">
        <f>IF('Indicator Date hidden'!BM151="x","x",BL$2-'Indicator Date hidden'!BM151)</f>
        <v>#REF!</v>
      </c>
      <c r="BM150" s="140" t="e">
        <f>IF('Indicator Date hidden'!BN151="x","x",BM$2-'Indicator Date hidden'!BN151)</f>
        <v>#REF!</v>
      </c>
      <c r="BN150" s="140" t="e">
        <f>IF('Indicator Date hidden'!BO151="x","x",BN$2-'Indicator Date hidden'!BO151)</f>
        <v>#REF!</v>
      </c>
      <c r="BO150" s="140" t="e">
        <f>IF('Indicator Date hidden'!BP151="x","x",BO$2-'Indicator Date hidden'!BP151)</f>
        <v>#REF!</v>
      </c>
      <c r="BP150" s="140" t="e">
        <f>IF('Indicator Date hidden'!BQ151="x","x",BP$2-'Indicator Date hidden'!BQ151)</f>
        <v>#REF!</v>
      </c>
      <c r="BQ150" s="140" t="e">
        <f>IF('Indicator Date hidden'!BR151="x","x",BQ$2-'Indicator Date hidden'!BR151)</f>
        <v>#REF!</v>
      </c>
      <c r="BR150" s="140" t="e">
        <f>IF('Indicator Date hidden'!BS151="x","x",BR$2-'Indicator Date hidden'!BS151)</f>
        <v>#REF!</v>
      </c>
      <c r="BS150" s="140" t="e">
        <f>IF('Indicator Date hidden'!BT151="x","x",BS$2-'Indicator Date hidden'!BT151)</f>
        <v>#REF!</v>
      </c>
      <c r="BT150" s="140" t="e">
        <f>IF('Indicator Date hidden'!BU151="x","x",BT$2-'Indicator Date hidden'!BU151)</f>
        <v>#REF!</v>
      </c>
      <c r="BU150" s="140" t="e">
        <f>IF('Indicator Date hidden'!BV151="x","x",BU$2-'Indicator Date hidden'!BV151)</f>
        <v>#REF!</v>
      </c>
      <c r="BV150" s="140" t="e">
        <f>IF('Indicator Date hidden'!BW151="x","x",BV$2-'Indicator Date hidden'!BW151)</f>
        <v>#REF!</v>
      </c>
      <c r="BW150" s="140" t="e">
        <f>IF('Indicator Date hidden'!BX151="x","x",BW$2-'Indicator Date hidden'!BX151)</f>
        <v>#REF!</v>
      </c>
      <c r="BX150" s="140" t="e">
        <f>IF('Indicator Date hidden'!BY151="x","x",BX$2-'Indicator Date hidden'!BY151)</f>
        <v>#REF!</v>
      </c>
      <c r="BY150" s="5" t="e">
        <f t="shared" si="20"/>
        <v>#REF!</v>
      </c>
      <c r="BZ150" s="141" t="e">
        <f t="shared" si="21"/>
        <v>#REF!</v>
      </c>
      <c r="CA150" s="5">
        <f t="shared" si="22"/>
        <v>0</v>
      </c>
      <c r="CB150" s="141" t="e">
        <f t="shared" si="23"/>
        <v>#REF!</v>
      </c>
      <c r="CC150" s="144" t="e">
        <f t="shared" si="24"/>
        <v>#REF!</v>
      </c>
    </row>
    <row r="151" spans="1:81" x14ac:dyDescent="0.3">
      <c r="A151" t="s">
        <v>275</v>
      </c>
      <c r="B151" s="140" t="e">
        <f>IF('Indicator Date hidden'!C152="x","x",B$2-'Indicator Date hidden'!C152)</f>
        <v>#REF!</v>
      </c>
      <c r="C151" s="140" t="e">
        <f>IF('Indicator Date hidden'!D152="x","x",C$2-'Indicator Date hidden'!D152)</f>
        <v>#REF!</v>
      </c>
      <c r="D151" s="140" t="e">
        <f>IF('Indicator Date hidden'!E152="x","x",D$2-'Indicator Date hidden'!E152)</f>
        <v>#REF!</v>
      </c>
      <c r="E151" s="140" t="e">
        <f>IF('Indicator Date hidden'!F152="x","x",E$2-'Indicator Date hidden'!F152)</f>
        <v>#REF!</v>
      </c>
      <c r="F151" s="140" t="e">
        <f>IF('Indicator Date hidden'!G152="x","x",F$2-'Indicator Date hidden'!G152)</f>
        <v>#REF!</v>
      </c>
      <c r="G151" s="140" t="e">
        <f>IF('Indicator Date hidden'!H152="x","x",G$2-'Indicator Date hidden'!H152)</f>
        <v>#REF!</v>
      </c>
      <c r="H151" s="140" t="e">
        <f>IF('Indicator Date hidden'!I152="x","x",H$2-'Indicator Date hidden'!I152)</f>
        <v>#REF!</v>
      </c>
      <c r="I151" s="140" t="e">
        <f>IF('Indicator Date hidden'!J152="x","x",I$2-'Indicator Date hidden'!J152)</f>
        <v>#REF!</v>
      </c>
      <c r="J151" s="140" t="e">
        <f>IF('Indicator Date hidden'!K152="x","x",J$2-'Indicator Date hidden'!K152)</f>
        <v>#REF!</v>
      </c>
      <c r="K151" s="140" t="e">
        <f>IF('Indicator Date hidden'!L152="x","x",K$2-'Indicator Date hidden'!L152)</f>
        <v>#REF!</v>
      </c>
      <c r="L151" s="140" t="e">
        <f>IF('Indicator Date hidden'!M152="x","x",L$2-'Indicator Date hidden'!M152)</f>
        <v>#REF!</v>
      </c>
      <c r="M151" s="140" t="e">
        <f>IF('Indicator Date hidden'!N152="x","x",M$2-'Indicator Date hidden'!N152)</f>
        <v>#REF!</v>
      </c>
      <c r="N151" s="140" t="e">
        <f>IF('Indicator Date hidden'!O152="x","x",N$2-'Indicator Date hidden'!O152)</f>
        <v>#REF!</v>
      </c>
      <c r="O151" s="140" t="e">
        <f>IF('Indicator Date hidden'!P152="x","x",O$2-'Indicator Date hidden'!P152)</f>
        <v>#REF!</v>
      </c>
      <c r="P151" s="140" t="e">
        <f>IF('Indicator Date hidden'!Q152="x","x",P$2-'Indicator Date hidden'!Q152)</f>
        <v>#REF!</v>
      </c>
      <c r="Q151" s="140" t="e">
        <f>IF('Indicator Date hidden'!R152="x","x",Q$2-'Indicator Date hidden'!R152)</f>
        <v>#REF!</v>
      </c>
      <c r="R151" s="140" t="e">
        <f>IF('Indicator Date hidden'!S152="x","x",R$2-'Indicator Date hidden'!S152)</f>
        <v>#REF!</v>
      </c>
      <c r="S151" s="140" t="e">
        <f>IF('Indicator Date hidden'!T152="x","x",S$2-'Indicator Date hidden'!T152)</f>
        <v>#REF!</v>
      </c>
      <c r="T151" s="140" t="e">
        <f>IF('Indicator Date hidden'!U152="x","x",T$2-'Indicator Date hidden'!U152)</f>
        <v>#REF!</v>
      </c>
      <c r="U151" s="140" t="e">
        <f>IF('Indicator Date hidden'!V152="x","x",U$2-'Indicator Date hidden'!V152)</f>
        <v>#REF!</v>
      </c>
      <c r="V151" s="140" t="e">
        <f>IF('Indicator Date hidden'!W152="x","x",V$2-'Indicator Date hidden'!W152)</f>
        <v>#REF!</v>
      </c>
      <c r="W151" s="140" t="e">
        <f>IF('Indicator Date hidden'!X152="x","x",W$2-'Indicator Date hidden'!X152)</f>
        <v>#REF!</v>
      </c>
      <c r="X151" s="140" t="e">
        <f>IF('Indicator Date hidden'!Y152="x","x",X$2-'Indicator Date hidden'!Y152)</f>
        <v>#REF!</v>
      </c>
      <c r="Y151" s="140" t="e">
        <f>IF('Indicator Date hidden'!Z152="x","x",Y$2-'Indicator Date hidden'!Z152)</f>
        <v>#REF!</v>
      </c>
      <c r="Z151" s="140" t="e">
        <f>IF('Indicator Date hidden'!AA152="x","x",Z$2-'Indicator Date hidden'!AA152)</f>
        <v>#REF!</v>
      </c>
      <c r="AA151" s="140" t="e">
        <f>IF('Indicator Date hidden'!AB152="x","x",AA$2-'Indicator Date hidden'!AB152)</f>
        <v>#REF!</v>
      </c>
      <c r="AB151" s="140" t="e">
        <f>IF('Indicator Date hidden'!AC152="x","x",AB$2-'Indicator Date hidden'!AC152)</f>
        <v>#REF!</v>
      </c>
      <c r="AC151" s="140" t="e">
        <f>IF('Indicator Date hidden'!AD152="x","x",AC$2-'Indicator Date hidden'!AD152)</f>
        <v>#REF!</v>
      </c>
      <c r="AD151" s="140" t="e">
        <f>IF('Indicator Date hidden'!AE152="x","x",AD$2-'Indicator Date hidden'!AE152)</f>
        <v>#REF!</v>
      </c>
      <c r="AE151" s="140" t="e">
        <f>IF('Indicator Date hidden'!AF152="x","x",AE$2-'Indicator Date hidden'!AF152)</f>
        <v>#REF!</v>
      </c>
      <c r="AF151" s="140" t="e">
        <f>IF('Indicator Date hidden'!AG152="x","x",AF$2-'Indicator Date hidden'!AG152)</f>
        <v>#REF!</v>
      </c>
      <c r="AG151" s="140" t="e">
        <f>IF('Indicator Date hidden'!AH152="x","x",AG$2-'Indicator Date hidden'!AH152)</f>
        <v>#REF!</v>
      </c>
      <c r="AH151" s="140" t="e">
        <f>IF('Indicator Date hidden'!AI152="x","x",AH$2-'Indicator Date hidden'!AI152)</f>
        <v>#REF!</v>
      </c>
      <c r="AI151" s="140" t="e">
        <f>IF('Indicator Date hidden'!AJ152="x","x",AI$2-'Indicator Date hidden'!AJ152)</f>
        <v>#REF!</v>
      </c>
      <c r="AJ151" s="140" t="e">
        <f>IF('Indicator Date hidden'!AK152="x","x",AJ$2-'Indicator Date hidden'!AK152)</f>
        <v>#REF!</v>
      </c>
      <c r="AK151" s="140" t="e">
        <f>IF('Indicator Date hidden'!AL152="x","x",AK$2-'Indicator Date hidden'!AL152)</f>
        <v>#REF!</v>
      </c>
      <c r="AL151" s="140" t="e">
        <f>IF('Indicator Date hidden'!AM152="x","x",AL$2-'Indicator Date hidden'!AM152)</f>
        <v>#REF!</v>
      </c>
      <c r="AM151" s="140" t="e">
        <f>IF('Indicator Date hidden'!AN152="x","x",AM$2-'Indicator Date hidden'!AN152)</f>
        <v>#REF!</v>
      </c>
      <c r="AN151" s="140" t="e">
        <f>IF('Indicator Date hidden'!AO152="x","x",AN$2-'Indicator Date hidden'!AO152)</f>
        <v>#REF!</v>
      </c>
      <c r="AO151" s="140" t="e">
        <f>IF('Indicator Date hidden'!AP152="x","x",AO$2-'Indicator Date hidden'!AP152)</f>
        <v>#REF!</v>
      </c>
      <c r="AP151" s="140" t="e">
        <f>IF('Indicator Date hidden'!AQ152="x","x",AP$2-'Indicator Date hidden'!AQ152)</f>
        <v>#REF!</v>
      </c>
      <c r="AQ151" s="140" t="e">
        <f>IF('Indicator Date hidden'!AR152="x","x",AQ$2-'Indicator Date hidden'!AR152)</f>
        <v>#REF!</v>
      </c>
      <c r="AR151" s="140" t="e">
        <f>IF('Indicator Date hidden'!AS152="x","x",AR$2-'Indicator Date hidden'!AS152)</f>
        <v>#REF!</v>
      </c>
      <c r="AS151" s="140" t="e">
        <f>IF('Indicator Date hidden'!AT152="x","x",AS$2-'Indicator Date hidden'!AT152)</f>
        <v>#REF!</v>
      </c>
      <c r="AT151" s="140" t="e">
        <f>IF('Indicator Date hidden'!AU152="x","x",AT$2-'Indicator Date hidden'!AU152)</f>
        <v>#REF!</v>
      </c>
      <c r="AU151" s="140" t="e">
        <f>IF('Indicator Date hidden'!AV152="x","x",AU$2-'Indicator Date hidden'!AV152)</f>
        <v>#REF!</v>
      </c>
      <c r="AV151" s="140" t="e">
        <f>IF('Indicator Date hidden'!AW152="x","x",AV$2-'Indicator Date hidden'!AW152)</f>
        <v>#REF!</v>
      </c>
      <c r="AW151" s="140" t="e">
        <f>IF('Indicator Date hidden'!AX152="x","x",AW$2-'Indicator Date hidden'!AX152)</f>
        <v>#REF!</v>
      </c>
      <c r="AX151" s="140" t="e">
        <f>IF('Indicator Date hidden'!AY152="x","x",AX$2-'Indicator Date hidden'!AY152)</f>
        <v>#REF!</v>
      </c>
      <c r="AY151" s="140" t="e">
        <f>IF('Indicator Date hidden'!AZ152="x","x",AY$2-'Indicator Date hidden'!AZ152)</f>
        <v>#REF!</v>
      </c>
      <c r="AZ151" s="140" t="e">
        <f>IF('Indicator Date hidden'!BA152="x","x",AZ$2-'Indicator Date hidden'!BA152)</f>
        <v>#REF!</v>
      </c>
      <c r="BA151" s="140" t="e">
        <f>IF('Indicator Date hidden'!BB152="x","x",BA$2-'Indicator Date hidden'!BB152)</f>
        <v>#REF!</v>
      </c>
      <c r="BB151" s="140" t="e">
        <f>IF('Indicator Date hidden'!BC152="x","x",BB$2-'Indicator Date hidden'!BC152)</f>
        <v>#REF!</v>
      </c>
      <c r="BC151" s="140" t="e">
        <f>IF('Indicator Date hidden'!BD152="x","x",BC$2-'Indicator Date hidden'!BD152)</f>
        <v>#REF!</v>
      </c>
      <c r="BD151" s="140" t="e">
        <f>IF('Indicator Date hidden'!BE152="x","x",BD$2-'Indicator Date hidden'!BE152)</f>
        <v>#REF!</v>
      </c>
      <c r="BE151" s="140" t="e">
        <f>IF('Indicator Date hidden'!BF152="x","x",BE$2-'Indicator Date hidden'!BF152)</f>
        <v>#REF!</v>
      </c>
      <c r="BF151" s="140" t="e">
        <f>IF('Indicator Date hidden'!BG152="x","x",BF$2-'Indicator Date hidden'!BG152)</f>
        <v>#REF!</v>
      </c>
      <c r="BG151" s="140" t="e">
        <f>IF('Indicator Date hidden'!BH152="x","x",BG$2-'Indicator Date hidden'!BH152)</f>
        <v>#REF!</v>
      </c>
      <c r="BH151" s="140" t="e">
        <f>IF('Indicator Date hidden'!BI152="x","x",BH$2-'Indicator Date hidden'!BI152)</f>
        <v>#REF!</v>
      </c>
      <c r="BI151" s="140" t="e">
        <f>IF('Indicator Date hidden'!BJ152="x","x",BI$2-'Indicator Date hidden'!BJ152)</f>
        <v>#REF!</v>
      </c>
      <c r="BJ151" s="140" t="e">
        <f>IF('Indicator Date hidden'!BK152="x","x",BJ$2-'Indicator Date hidden'!BK152)</f>
        <v>#REF!</v>
      </c>
      <c r="BK151" s="140" t="e">
        <f>IF('Indicator Date hidden'!BL152="x","x",BK$2-'Indicator Date hidden'!BL152)</f>
        <v>#REF!</v>
      </c>
      <c r="BL151" s="140" t="e">
        <f>IF('Indicator Date hidden'!BM152="x","x",BL$2-'Indicator Date hidden'!BM152)</f>
        <v>#REF!</v>
      </c>
      <c r="BM151" s="140" t="e">
        <f>IF('Indicator Date hidden'!BN152="x","x",BM$2-'Indicator Date hidden'!BN152)</f>
        <v>#REF!</v>
      </c>
      <c r="BN151" s="140" t="e">
        <f>IF('Indicator Date hidden'!BO152="x","x",BN$2-'Indicator Date hidden'!BO152)</f>
        <v>#REF!</v>
      </c>
      <c r="BO151" s="140" t="e">
        <f>IF('Indicator Date hidden'!BP152="x","x",BO$2-'Indicator Date hidden'!BP152)</f>
        <v>#REF!</v>
      </c>
      <c r="BP151" s="140" t="e">
        <f>IF('Indicator Date hidden'!BQ152="x","x",BP$2-'Indicator Date hidden'!BQ152)</f>
        <v>#REF!</v>
      </c>
      <c r="BQ151" s="140" t="e">
        <f>IF('Indicator Date hidden'!BR152="x","x",BQ$2-'Indicator Date hidden'!BR152)</f>
        <v>#REF!</v>
      </c>
      <c r="BR151" s="140" t="e">
        <f>IF('Indicator Date hidden'!BS152="x","x",BR$2-'Indicator Date hidden'!BS152)</f>
        <v>#REF!</v>
      </c>
      <c r="BS151" s="140" t="e">
        <f>IF('Indicator Date hidden'!BT152="x","x",BS$2-'Indicator Date hidden'!BT152)</f>
        <v>#REF!</v>
      </c>
      <c r="BT151" s="140" t="e">
        <f>IF('Indicator Date hidden'!BU152="x","x",BT$2-'Indicator Date hidden'!BU152)</f>
        <v>#REF!</v>
      </c>
      <c r="BU151" s="140" t="e">
        <f>IF('Indicator Date hidden'!BV152="x","x",BU$2-'Indicator Date hidden'!BV152)</f>
        <v>#REF!</v>
      </c>
      <c r="BV151" s="140" t="e">
        <f>IF('Indicator Date hidden'!BW152="x","x",BV$2-'Indicator Date hidden'!BW152)</f>
        <v>#REF!</v>
      </c>
      <c r="BW151" s="140" t="e">
        <f>IF('Indicator Date hidden'!BX152="x","x",BW$2-'Indicator Date hidden'!BX152)</f>
        <v>#REF!</v>
      </c>
      <c r="BX151" s="140" t="e">
        <f>IF('Indicator Date hidden'!BY152="x","x",BX$2-'Indicator Date hidden'!BY152)</f>
        <v>#REF!</v>
      </c>
      <c r="BY151" s="5" t="e">
        <f t="shared" si="20"/>
        <v>#REF!</v>
      </c>
      <c r="BZ151" s="141" t="e">
        <f t="shared" si="21"/>
        <v>#REF!</v>
      </c>
      <c r="CA151" s="5">
        <f t="shared" si="22"/>
        <v>0</v>
      </c>
      <c r="CB151" s="141" t="e">
        <f t="shared" si="23"/>
        <v>#REF!</v>
      </c>
      <c r="CC151" s="144" t="e">
        <f t="shared" si="24"/>
        <v>#REF!</v>
      </c>
    </row>
    <row r="152" spans="1:81" x14ac:dyDescent="0.3">
      <c r="A152" t="s">
        <v>277</v>
      </c>
      <c r="B152" s="140" t="e">
        <f>IF('Indicator Date hidden'!C153="x","x",B$2-'Indicator Date hidden'!C153)</f>
        <v>#REF!</v>
      </c>
      <c r="C152" s="140" t="e">
        <f>IF('Indicator Date hidden'!D153="x","x",C$2-'Indicator Date hidden'!D153)</f>
        <v>#REF!</v>
      </c>
      <c r="D152" s="140" t="e">
        <f>IF('Indicator Date hidden'!E153="x","x",D$2-'Indicator Date hidden'!E153)</f>
        <v>#REF!</v>
      </c>
      <c r="E152" s="140" t="e">
        <f>IF('Indicator Date hidden'!F153="x","x",E$2-'Indicator Date hidden'!F153)</f>
        <v>#REF!</v>
      </c>
      <c r="F152" s="140" t="e">
        <f>IF('Indicator Date hidden'!G153="x","x",F$2-'Indicator Date hidden'!G153)</f>
        <v>#REF!</v>
      </c>
      <c r="G152" s="140" t="e">
        <f>IF('Indicator Date hidden'!H153="x","x",G$2-'Indicator Date hidden'!H153)</f>
        <v>#REF!</v>
      </c>
      <c r="H152" s="140" t="e">
        <f>IF('Indicator Date hidden'!I153="x","x",H$2-'Indicator Date hidden'!I153)</f>
        <v>#REF!</v>
      </c>
      <c r="I152" s="140" t="e">
        <f>IF('Indicator Date hidden'!J153="x","x",I$2-'Indicator Date hidden'!J153)</f>
        <v>#REF!</v>
      </c>
      <c r="J152" s="140" t="e">
        <f>IF('Indicator Date hidden'!K153="x","x",J$2-'Indicator Date hidden'!K153)</f>
        <v>#REF!</v>
      </c>
      <c r="K152" s="140" t="e">
        <f>IF('Indicator Date hidden'!L153="x","x",K$2-'Indicator Date hidden'!L153)</f>
        <v>#REF!</v>
      </c>
      <c r="L152" s="140" t="e">
        <f>IF('Indicator Date hidden'!M153="x","x",L$2-'Indicator Date hidden'!M153)</f>
        <v>#REF!</v>
      </c>
      <c r="M152" s="140" t="e">
        <f>IF('Indicator Date hidden'!N153="x","x",M$2-'Indicator Date hidden'!N153)</f>
        <v>#REF!</v>
      </c>
      <c r="N152" s="140" t="e">
        <f>IF('Indicator Date hidden'!O153="x","x",N$2-'Indicator Date hidden'!O153)</f>
        <v>#REF!</v>
      </c>
      <c r="O152" s="140" t="e">
        <f>IF('Indicator Date hidden'!P153="x","x",O$2-'Indicator Date hidden'!P153)</f>
        <v>#REF!</v>
      </c>
      <c r="P152" s="140" t="e">
        <f>IF('Indicator Date hidden'!Q153="x","x",P$2-'Indicator Date hidden'!Q153)</f>
        <v>#REF!</v>
      </c>
      <c r="Q152" s="140" t="e">
        <f>IF('Indicator Date hidden'!R153="x","x",Q$2-'Indicator Date hidden'!R153)</f>
        <v>#REF!</v>
      </c>
      <c r="R152" s="140" t="e">
        <f>IF('Indicator Date hidden'!S153="x","x",R$2-'Indicator Date hidden'!S153)</f>
        <v>#REF!</v>
      </c>
      <c r="S152" s="140" t="e">
        <f>IF('Indicator Date hidden'!T153="x","x",S$2-'Indicator Date hidden'!T153)</f>
        <v>#REF!</v>
      </c>
      <c r="T152" s="140" t="e">
        <f>IF('Indicator Date hidden'!U153="x","x",T$2-'Indicator Date hidden'!U153)</f>
        <v>#REF!</v>
      </c>
      <c r="U152" s="140" t="e">
        <f>IF('Indicator Date hidden'!V153="x","x",U$2-'Indicator Date hidden'!V153)</f>
        <v>#REF!</v>
      </c>
      <c r="V152" s="140" t="e">
        <f>IF('Indicator Date hidden'!W153="x","x",V$2-'Indicator Date hidden'!W153)</f>
        <v>#REF!</v>
      </c>
      <c r="W152" s="140" t="e">
        <f>IF('Indicator Date hidden'!X153="x","x",W$2-'Indicator Date hidden'!X153)</f>
        <v>#REF!</v>
      </c>
      <c r="X152" s="140" t="e">
        <f>IF('Indicator Date hidden'!Y153="x","x",X$2-'Indicator Date hidden'!Y153)</f>
        <v>#REF!</v>
      </c>
      <c r="Y152" s="140" t="e">
        <f>IF('Indicator Date hidden'!Z153="x","x",Y$2-'Indicator Date hidden'!Z153)</f>
        <v>#REF!</v>
      </c>
      <c r="Z152" s="140" t="e">
        <f>IF('Indicator Date hidden'!AA153="x","x",Z$2-'Indicator Date hidden'!AA153)</f>
        <v>#REF!</v>
      </c>
      <c r="AA152" s="140" t="e">
        <f>IF('Indicator Date hidden'!AB153="x","x",AA$2-'Indicator Date hidden'!AB153)</f>
        <v>#REF!</v>
      </c>
      <c r="AB152" s="140" t="e">
        <f>IF('Indicator Date hidden'!AC153="x","x",AB$2-'Indicator Date hidden'!AC153)</f>
        <v>#REF!</v>
      </c>
      <c r="AC152" s="140" t="e">
        <f>IF('Indicator Date hidden'!AD153="x","x",AC$2-'Indicator Date hidden'!AD153)</f>
        <v>#REF!</v>
      </c>
      <c r="AD152" s="140" t="e">
        <f>IF('Indicator Date hidden'!AE153="x","x",AD$2-'Indicator Date hidden'!AE153)</f>
        <v>#REF!</v>
      </c>
      <c r="AE152" s="140" t="e">
        <f>IF('Indicator Date hidden'!AF153="x","x",AE$2-'Indicator Date hidden'!AF153)</f>
        <v>#REF!</v>
      </c>
      <c r="AF152" s="140" t="e">
        <f>IF('Indicator Date hidden'!AG153="x","x",AF$2-'Indicator Date hidden'!AG153)</f>
        <v>#REF!</v>
      </c>
      <c r="AG152" s="140" t="e">
        <f>IF('Indicator Date hidden'!AH153="x","x",AG$2-'Indicator Date hidden'!AH153)</f>
        <v>#REF!</v>
      </c>
      <c r="AH152" s="140" t="e">
        <f>IF('Indicator Date hidden'!AI153="x","x",AH$2-'Indicator Date hidden'!AI153)</f>
        <v>#REF!</v>
      </c>
      <c r="AI152" s="140" t="e">
        <f>IF('Indicator Date hidden'!AJ153="x","x",AI$2-'Indicator Date hidden'!AJ153)</f>
        <v>#REF!</v>
      </c>
      <c r="AJ152" s="140" t="e">
        <f>IF('Indicator Date hidden'!AK153="x","x",AJ$2-'Indicator Date hidden'!AK153)</f>
        <v>#REF!</v>
      </c>
      <c r="AK152" s="140" t="e">
        <f>IF('Indicator Date hidden'!AL153="x","x",AK$2-'Indicator Date hidden'!AL153)</f>
        <v>#REF!</v>
      </c>
      <c r="AL152" s="140" t="e">
        <f>IF('Indicator Date hidden'!AM153="x","x",AL$2-'Indicator Date hidden'!AM153)</f>
        <v>#REF!</v>
      </c>
      <c r="AM152" s="140" t="e">
        <f>IF('Indicator Date hidden'!AN153="x","x",AM$2-'Indicator Date hidden'!AN153)</f>
        <v>#REF!</v>
      </c>
      <c r="AN152" s="140" t="e">
        <f>IF('Indicator Date hidden'!AO153="x","x",AN$2-'Indicator Date hidden'!AO153)</f>
        <v>#REF!</v>
      </c>
      <c r="AO152" s="140" t="e">
        <f>IF('Indicator Date hidden'!AP153="x","x",AO$2-'Indicator Date hidden'!AP153)</f>
        <v>#REF!</v>
      </c>
      <c r="AP152" s="140" t="e">
        <f>IF('Indicator Date hidden'!AQ153="x","x",AP$2-'Indicator Date hidden'!AQ153)</f>
        <v>#REF!</v>
      </c>
      <c r="AQ152" s="140" t="e">
        <f>IF('Indicator Date hidden'!AR153="x","x",AQ$2-'Indicator Date hidden'!AR153)</f>
        <v>#REF!</v>
      </c>
      <c r="AR152" s="140" t="e">
        <f>IF('Indicator Date hidden'!AS153="x","x",AR$2-'Indicator Date hidden'!AS153)</f>
        <v>#REF!</v>
      </c>
      <c r="AS152" s="140" t="e">
        <f>IF('Indicator Date hidden'!AT153="x","x",AS$2-'Indicator Date hidden'!AT153)</f>
        <v>#REF!</v>
      </c>
      <c r="AT152" s="140" t="e">
        <f>IF('Indicator Date hidden'!AU153="x","x",AT$2-'Indicator Date hidden'!AU153)</f>
        <v>#REF!</v>
      </c>
      <c r="AU152" s="140" t="e">
        <f>IF('Indicator Date hidden'!AV153="x","x",AU$2-'Indicator Date hidden'!AV153)</f>
        <v>#REF!</v>
      </c>
      <c r="AV152" s="140" t="e">
        <f>IF('Indicator Date hidden'!AW153="x","x",AV$2-'Indicator Date hidden'!AW153)</f>
        <v>#REF!</v>
      </c>
      <c r="AW152" s="140" t="e">
        <f>IF('Indicator Date hidden'!AX153="x","x",AW$2-'Indicator Date hidden'!AX153)</f>
        <v>#REF!</v>
      </c>
      <c r="AX152" s="140" t="e">
        <f>IF('Indicator Date hidden'!AY153="x","x",AX$2-'Indicator Date hidden'!AY153)</f>
        <v>#REF!</v>
      </c>
      <c r="AY152" s="140" t="e">
        <f>IF('Indicator Date hidden'!AZ153="x","x",AY$2-'Indicator Date hidden'!AZ153)</f>
        <v>#REF!</v>
      </c>
      <c r="AZ152" s="140" t="e">
        <f>IF('Indicator Date hidden'!BA153="x","x",AZ$2-'Indicator Date hidden'!BA153)</f>
        <v>#REF!</v>
      </c>
      <c r="BA152" s="140" t="e">
        <f>IF('Indicator Date hidden'!BB153="x","x",BA$2-'Indicator Date hidden'!BB153)</f>
        <v>#REF!</v>
      </c>
      <c r="BB152" s="140" t="e">
        <f>IF('Indicator Date hidden'!BC153="x","x",BB$2-'Indicator Date hidden'!BC153)</f>
        <v>#REF!</v>
      </c>
      <c r="BC152" s="140" t="e">
        <f>IF('Indicator Date hidden'!BD153="x","x",BC$2-'Indicator Date hidden'!BD153)</f>
        <v>#REF!</v>
      </c>
      <c r="BD152" s="140" t="e">
        <f>IF('Indicator Date hidden'!BE153="x","x",BD$2-'Indicator Date hidden'!BE153)</f>
        <v>#REF!</v>
      </c>
      <c r="BE152" s="140" t="e">
        <f>IF('Indicator Date hidden'!BF153="x","x",BE$2-'Indicator Date hidden'!BF153)</f>
        <v>#REF!</v>
      </c>
      <c r="BF152" s="140" t="e">
        <f>IF('Indicator Date hidden'!BG153="x","x",BF$2-'Indicator Date hidden'!BG153)</f>
        <v>#REF!</v>
      </c>
      <c r="BG152" s="140" t="e">
        <f>IF('Indicator Date hidden'!BH153="x","x",BG$2-'Indicator Date hidden'!BH153)</f>
        <v>#REF!</v>
      </c>
      <c r="BH152" s="140" t="e">
        <f>IF('Indicator Date hidden'!BI153="x","x",BH$2-'Indicator Date hidden'!BI153)</f>
        <v>#REF!</v>
      </c>
      <c r="BI152" s="140" t="e">
        <f>IF('Indicator Date hidden'!BJ153="x","x",BI$2-'Indicator Date hidden'!BJ153)</f>
        <v>#REF!</v>
      </c>
      <c r="BJ152" s="140" t="e">
        <f>IF('Indicator Date hidden'!BK153="x","x",BJ$2-'Indicator Date hidden'!BK153)</f>
        <v>#REF!</v>
      </c>
      <c r="BK152" s="140" t="e">
        <f>IF('Indicator Date hidden'!BL153="x","x",BK$2-'Indicator Date hidden'!BL153)</f>
        <v>#REF!</v>
      </c>
      <c r="BL152" s="140" t="e">
        <f>IF('Indicator Date hidden'!BM153="x","x",BL$2-'Indicator Date hidden'!BM153)</f>
        <v>#REF!</v>
      </c>
      <c r="BM152" s="140" t="e">
        <f>IF('Indicator Date hidden'!BN153="x","x",BM$2-'Indicator Date hidden'!BN153)</f>
        <v>#REF!</v>
      </c>
      <c r="BN152" s="140" t="e">
        <f>IF('Indicator Date hidden'!BO153="x","x",BN$2-'Indicator Date hidden'!BO153)</f>
        <v>#REF!</v>
      </c>
      <c r="BO152" s="140" t="e">
        <f>IF('Indicator Date hidden'!BP153="x","x",BO$2-'Indicator Date hidden'!BP153)</f>
        <v>#REF!</v>
      </c>
      <c r="BP152" s="140" t="e">
        <f>IF('Indicator Date hidden'!BQ153="x","x",BP$2-'Indicator Date hidden'!BQ153)</f>
        <v>#REF!</v>
      </c>
      <c r="BQ152" s="140" t="e">
        <f>IF('Indicator Date hidden'!BR153="x","x",BQ$2-'Indicator Date hidden'!BR153)</f>
        <v>#REF!</v>
      </c>
      <c r="BR152" s="140" t="e">
        <f>IF('Indicator Date hidden'!BS153="x","x",BR$2-'Indicator Date hidden'!BS153)</f>
        <v>#REF!</v>
      </c>
      <c r="BS152" s="140" t="e">
        <f>IF('Indicator Date hidden'!BT153="x","x",BS$2-'Indicator Date hidden'!BT153)</f>
        <v>#REF!</v>
      </c>
      <c r="BT152" s="140" t="e">
        <f>IF('Indicator Date hidden'!BU153="x","x",BT$2-'Indicator Date hidden'!BU153)</f>
        <v>#REF!</v>
      </c>
      <c r="BU152" s="140" t="e">
        <f>IF('Indicator Date hidden'!BV153="x","x",BU$2-'Indicator Date hidden'!BV153)</f>
        <v>#REF!</v>
      </c>
      <c r="BV152" s="140" t="e">
        <f>IF('Indicator Date hidden'!BW153="x","x",BV$2-'Indicator Date hidden'!BW153)</f>
        <v>#REF!</v>
      </c>
      <c r="BW152" s="140" t="e">
        <f>IF('Indicator Date hidden'!BX153="x","x",BW$2-'Indicator Date hidden'!BX153)</f>
        <v>#REF!</v>
      </c>
      <c r="BX152" s="140" t="e">
        <f>IF('Indicator Date hidden'!BY153="x","x",BX$2-'Indicator Date hidden'!BY153)</f>
        <v>#REF!</v>
      </c>
      <c r="BY152" s="5" t="e">
        <f t="shared" si="20"/>
        <v>#REF!</v>
      </c>
      <c r="BZ152" s="141" t="e">
        <f t="shared" si="21"/>
        <v>#REF!</v>
      </c>
      <c r="CA152" s="5">
        <f t="shared" si="22"/>
        <v>0</v>
      </c>
      <c r="CB152" s="141" t="e">
        <f t="shared" si="23"/>
        <v>#REF!</v>
      </c>
      <c r="CC152" s="144" t="e">
        <f t="shared" si="24"/>
        <v>#REF!</v>
      </c>
    </row>
    <row r="153" spans="1:81" x14ac:dyDescent="0.3">
      <c r="A153" t="s">
        <v>279</v>
      </c>
      <c r="B153" s="140" t="e">
        <f>IF('Indicator Date hidden'!C154="x","x",B$2-'Indicator Date hidden'!C154)</f>
        <v>#REF!</v>
      </c>
      <c r="C153" s="140" t="e">
        <f>IF('Indicator Date hidden'!D154="x","x",C$2-'Indicator Date hidden'!D154)</f>
        <v>#REF!</v>
      </c>
      <c r="D153" s="140" t="e">
        <f>IF('Indicator Date hidden'!E154="x","x",D$2-'Indicator Date hidden'!E154)</f>
        <v>#REF!</v>
      </c>
      <c r="E153" s="140" t="e">
        <f>IF('Indicator Date hidden'!F154="x","x",E$2-'Indicator Date hidden'!F154)</f>
        <v>#REF!</v>
      </c>
      <c r="F153" s="140" t="e">
        <f>IF('Indicator Date hidden'!G154="x","x",F$2-'Indicator Date hidden'!G154)</f>
        <v>#REF!</v>
      </c>
      <c r="G153" s="140" t="e">
        <f>IF('Indicator Date hidden'!H154="x","x",G$2-'Indicator Date hidden'!H154)</f>
        <v>#REF!</v>
      </c>
      <c r="H153" s="140" t="e">
        <f>IF('Indicator Date hidden'!I154="x","x",H$2-'Indicator Date hidden'!I154)</f>
        <v>#REF!</v>
      </c>
      <c r="I153" s="140" t="e">
        <f>IF('Indicator Date hidden'!J154="x","x",I$2-'Indicator Date hidden'!J154)</f>
        <v>#REF!</v>
      </c>
      <c r="J153" s="140" t="e">
        <f>IF('Indicator Date hidden'!K154="x","x",J$2-'Indicator Date hidden'!K154)</f>
        <v>#REF!</v>
      </c>
      <c r="K153" s="140" t="e">
        <f>IF('Indicator Date hidden'!L154="x","x",K$2-'Indicator Date hidden'!L154)</f>
        <v>#REF!</v>
      </c>
      <c r="L153" s="140" t="e">
        <f>IF('Indicator Date hidden'!M154="x","x",L$2-'Indicator Date hidden'!M154)</f>
        <v>#REF!</v>
      </c>
      <c r="M153" s="140" t="e">
        <f>IF('Indicator Date hidden'!N154="x","x",M$2-'Indicator Date hidden'!N154)</f>
        <v>#REF!</v>
      </c>
      <c r="N153" s="140" t="e">
        <f>IF('Indicator Date hidden'!O154="x","x",N$2-'Indicator Date hidden'!O154)</f>
        <v>#REF!</v>
      </c>
      <c r="O153" s="140" t="e">
        <f>IF('Indicator Date hidden'!P154="x","x",O$2-'Indicator Date hidden'!P154)</f>
        <v>#REF!</v>
      </c>
      <c r="P153" s="140" t="e">
        <f>IF('Indicator Date hidden'!Q154="x","x",P$2-'Indicator Date hidden'!Q154)</f>
        <v>#REF!</v>
      </c>
      <c r="Q153" s="140" t="e">
        <f>IF('Indicator Date hidden'!R154="x","x",Q$2-'Indicator Date hidden'!R154)</f>
        <v>#REF!</v>
      </c>
      <c r="R153" s="140" t="e">
        <f>IF('Indicator Date hidden'!S154="x","x",R$2-'Indicator Date hidden'!S154)</f>
        <v>#REF!</v>
      </c>
      <c r="S153" s="140" t="e">
        <f>IF('Indicator Date hidden'!T154="x","x",S$2-'Indicator Date hidden'!T154)</f>
        <v>#REF!</v>
      </c>
      <c r="T153" s="140" t="e">
        <f>IF('Indicator Date hidden'!U154="x","x",T$2-'Indicator Date hidden'!U154)</f>
        <v>#REF!</v>
      </c>
      <c r="U153" s="140" t="e">
        <f>IF('Indicator Date hidden'!V154="x","x",U$2-'Indicator Date hidden'!V154)</f>
        <v>#REF!</v>
      </c>
      <c r="V153" s="140" t="e">
        <f>IF('Indicator Date hidden'!W154="x","x",V$2-'Indicator Date hidden'!W154)</f>
        <v>#REF!</v>
      </c>
      <c r="W153" s="140" t="e">
        <f>IF('Indicator Date hidden'!X154="x","x",W$2-'Indicator Date hidden'!X154)</f>
        <v>#REF!</v>
      </c>
      <c r="X153" s="140" t="e">
        <f>IF('Indicator Date hidden'!Y154="x","x",X$2-'Indicator Date hidden'!Y154)</f>
        <v>#REF!</v>
      </c>
      <c r="Y153" s="140" t="e">
        <f>IF('Indicator Date hidden'!Z154="x","x",Y$2-'Indicator Date hidden'!Z154)</f>
        <v>#REF!</v>
      </c>
      <c r="Z153" s="140" t="e">
        <f>IF('Indicator Date hidden'!AA154="x","x",Z$2-'Indicator Date hidden'!AA154)</f>
        <v>#REF!</v>
      </c>
      <c r="AA153" s="140" t="e">
        <f>IF('Indicator Date hidden'!AB154="x","x",AA$2-'Indicator Date hidden'!AB154)</f>
        <v>#REF!</v>
      </c>
      <c r="AB153" s="140" t="e">
        <f>IF('Indicator Date hidden'!AC154="x","x",AB$2-'Indicator Date hidden'!AC154)</f>
        <v>#REF!</v>
      </c>
      <c r="AC153" s="140" t="e">
        <f>IF('Indicator Date hidden'!AD154="x","x",AC$2-'Indicator Date hidden'!AD154)</f>
        <v>#REF!</v>
      </c>
      <c r="AD153" s="140" t="e">
        <f>IF('Indicator Date hidden'!AE154="x","x",AD$2-'Indicator Date hidden'!AE154)</f>
        <v>#REF!</v>
      </c>
      <c r="AE153" s="140" t="e">
        <f>IF('Indicator Date hidden'!AF154="x","x",AE$2-'Indicator Date hidden'!AF154)</f>
        <v>#REF!</v>
      </c>
      <c r="AF153" s="140" t="e">
        <f>IF('Indicator Date hidden'!AG154="x","x",AF$2-'Indicator Date hidden'!AG154)</f>
        <v>#REF!</v>
      </c>
      <c r="AG153" s="140" t="e">
        <f>IF('Indicator Date hidden'!AH154="x","x",AG$2-'Indicator Date hidden'!AH154)</f>
        <v>#REF!</v>
      </c>
      <c r="AH153" s="140" t="e">
        <f>IF('Indicator Date hidden'!AI154="x","x",AH$2-'Indicator Date hidden'!AI154)</f>
        <v>#REF!</v>
      </c>
      <c r="AI153" s="140" t="e">
        <f>IF('Indicator Date hidden'!AJ154="x","x",AI$2-'Indicator Date hidden'!AJ154)</f>
        <v>#REF!</v>
      </c>
      <c r="AJ153" s="140" t="e">
        <f>IF('Indicator Date hidden'!AK154="x","x",AJ$2-'Indicator Date hidden'!AK154)</f>
        <v>#REF!</v>
      </c>
      <c r="AK153" s="140" t="e">
        <f>IF('Indicator Date hidden'!AL154="x","x",AK$2-'Indicator Date hidden'!AL154)</f>
        <v>#REF!</v>
      </c>
      <c r="AL153" s="140" t="e">
        <f>IF('Indicator Date hidden'!AM154="x","x",AL$2-'Indicator Date hidden'!AM154)</f>
        <v>#REF!</v>
      </c>
      <c r="AM153" s="140" t="e">
        <f>IF('Indicator Date hidden'!AN154="x","x",AM$2-'Indicator Date hidden'!AN154)</f>
        <v>#REF!</v>
      </c>
      <c r="AN153" s="140" t="e">
        <f>IF('Indicator Date hidden'!AO154="x","x",AN$2-'Indicator Date hidden'!AO154)</f>
        <v>#REF!</v>
      </c>
      <c r="AO153" s="140" t="e">
        <f>IF('Indicator Date hidden'!AP154="x","x",AO$2-'Indicator Date hidden'!AP154)</f>
        <v>#REF!</v>
      </c>
      <c r="AP153" s="140" t="e">
        <f>IF('Indicator Date hidden'!AQ154="x","x",AP$2-'Indicator Date hidden'!AQ154)</f>
        <v>#REF!</v>
      </c>
      <c r="AQ153" s="140" t="e">
        <f>IF('Indicator Date hidden'!AR154="x","x",AQ$2-'Indicator Date hidden'!AR154)</f>
        <v>#REF!</v>
      </c>
      <c r="AR153" s="140" t="e">
        <f>IF('Indicator Date hidden'!AS154="x","x",AR$2-'Indicator Date hidden'!AS154)</f>
        <v>#REF!</v>
      </c>
      <c r="AS153" s="140" t="e">
        <f>IF('Indicator Date hidden'!AT154="x","x",AS$2-'Indicator Date hidden'!AT154)</f>
        <v>#REF!</v>
      </c>
      <c r="AT153" s="140" t="e">
        <f>IF('Indicator Date hidden'!AU154="x","x",AT$2-'Indicator Date hidden'!AU154)</f>
        <v>#REF!</v>
      </c>
      <c r="AU153" s="140" t="e">
        <f>IF('Indicator Date hidden'!AV154="x","x",AU$2-'Indicator Date hidden'!AV154)</f>
        <v>#REF!</v>
      </c>
      <c r="AV153" s="140" t="e">
        <f>IF('Indicator Date hidden'!AW154="x","x",AV$2-'Indicator Date hidden'!AW154)</f>
        <v>#REF!</v>
      </c>
      <c r="AW153" s="140" t="e">
        <f>IF('Indicator Date hidden'!AX154="x","x",AW$2-'Indicator Date hidden'!AX154)</f>
        <v>#REF!</v>
      </c>
      <c r="AX153" s="140" t="e">
        <f>IF('Indicator Date hidden'!AY154="x","x",AX$2-'Indicator Date hidden'!AY154)</f>
        <v>#REF!</v>
      </c>
      <c r="AY153" s="140" t="e">
        <f>IF('Indicator Date hidden'!AZ154="x","x",AY$2-'Indicator Date hidden'!AZ154)</f>
        <v>#REF!</v>
      </c>
      <c r="AZ153" s="140" t="e">
        <f>IF('Indicator Date hidden'!BA154="x","x",AZ$2-'Indicator Date hidden'!BA154)</f>
        <v>#REF!</v>
      </c>
      <c r="BA153" s="140" t="e">
        <f>IF('Indicator Date hidden'!BB154="x","x",BA$2-'Indicator Date hidden'!BB154)</f>
        <v>#REF!</v>
      </c>
      <c r="BB153" s="140" t="e">
        <f>IF('Indicator Date hidden'!BC154="x","x",BB$2-'Indicator Date hidden'!BC154)</f>
        <v>#REF!</v>
      </c>
      <c r="BC153" s="140" t="e">
        <f>IF('Indicator Date hidden'!BD154="x","x",BC$2-'Indicator Date hidden'!BD154)</f>
        <v>#REF!</v>
      </c>
      <c r="BD153" s="140" t="e">
        <f>IF('Indicator Date hidden'!BE154="x","x",BD$2-'Indicator Date hidden'!BE154)</f>
        <v>#REF!</v>
      </c>
      <c r="BE153" s="140" t="e">
        <f>IF('Indicator Date hidden'!BF154="x","x",BE$2-'Indicator Date hidden'!BF154)</f>
        <v>#REF!</v>
      </c>
      <c r="BF153" s="140" t="e">
        <f>IF('Indicator Date hidden'!BG154="x","x",BF$2-'Indicator Date hidden'!BG154)</f>
        <v>#REF!</v>
      </c>
      <c r="BG153" s="140" t="e">
        <f>IF('Indicator Date hidden'!BH154="x","x",BG$2-'Indicator Date hidden'!BH154)</f>
        <v>#REF!</v>
      </c>
      <c r="BH153" s="140" t="e">
        <f>IF('Indicator Date hidden'!BI154="x","x",BH$2-'Indicator Date hidden'!BI154)</f>
        <v>#REF!</v>
      </c>
      <c r="BI153" s="140" t="e">
        <f>IF('Indicator Date hidden'!BJ154="x","x",BI$2-'Indicator Date hidden'!BJ154)</f>
        <v>#REF!</v>
      </c>
      <c r="BJ153" s="140" t="e">
        <f>IF('Indicator Date hidden'!BK154="x","x",BJ$2-'Indicator Date hidden'!BK154)</f>
        <v>#REF!</v>
      </c>
      <c r="BK153" s="140" t="e">
        <f>IF('Indicator Date hidden'!BL154="x","x",BK$2-'Indicator Date hidden'!BL154)</f>
        <v>#REF!</v>
      </c>
      <c r="BL153" s="140" t="e">
        <f>IF('Indicator Date hidden'!BM154="x","x",BL$2-'Indicator Date hidden'!BM154)</f>
        <v>#REF!</v>
      </c>
      <c r="BM153" s="140" t="e">
        <f>IF('Indicator Date hidden'!BN154="x","x",BM$2-'Indicator Date hidden'!BN154)</f>
        <v>#REF!</v>
      </c>
      <c r="BN153" s="140" t="e">
        <f>IF('Indicator Date hidden'!BO154="x","x",BN$2-'Indicator Date hidden'!BO154)</f>
        <v>#REF!</v>
      </c>
      <c r="BO153" s="140" t="e">
        <f>IF('Indicator Date hidden'!BP154="x","x",BO$2-'Indicator Date hidden'!BP154)</f>
        <v>#REF!</v>
      </c>
      <c r="BP153" s="140" t="e">
        <f>IF('Indicator Date hidden'!BQ154="x","x",BP$2-'Indicator Date hidden'!BQ154)</f>
        <v>#REF!</v>
      </c>
      <c r="BQ153" s="140" t="e">
        <f>IF('Indicator Date hidden'!BR154="x","x",BQ$2-'Indicator Date hidden'!BR154)</f>
        <v>#REF!</v>
      </c>
      <c r="BR153" s="140" t="e">
        <f>IF('Indicator Date hidden'!BS154="x","x",BR$2-'Indicator Date hidden'!BS154)</f>
        <v>#REF!</v>
      </c>
      <c r="BS153" s="140" t="e">
        <f>IF('Indicator Date hidden'!BT154="x","x",BS$2-'Indicator Date hidden'!BT154)</f>
        <v>#REF!</v>
      </c>
      <c r="BT153" s="140" t="e">
        <f>IF('Indicator Date hidden'!BU154="x","x",BT$2-'Indicator Date hidden'!BU154)</f>
        <v>#REF!</v>
      </c>
      <c r="BU153" s="140" t="e">
        <f>IF('Indicator Date hidden'!BV154="x","x",BU$2-'Indicator Date hidden'!BV154)</f>
        <v>#REF!</v>
      </c>
      <c r="BV153" s="140" t="e">
        <f>IF('Indicator Date hidden'!BW154="x","x",BV$2-'Indicator Date hidden'!BW154)</f>
        <v>#REF!</v>
      </c>
      <c r="BW153" s="140" t="e">
        <f>IF('Indicator Date hidden'!BX154="x","x",BW$2-'Indicator Date hidden'!BX154)</f>
        <v>#REF!</v>
      </c>
      <c r="BX153" s="140" t="e">
        <f>IF('Indicator Date hidden'!BY154="x","x",BX$2-'Indicator Date hidden'!BY154)</f>
        <v>#REF!</v>
      </c>
      <c r="BY153" s="5" t="e">
        <f t="shared" si="20"/>
        <v>#REF!</v>
      </c>
      <c r="BZ153" s="141" t="e">
        <f t="shared" si="21"/>
        <v>#REF!</v>
      </c>
      <c r="CA153" s="5">
        <f t="shared" si="22"/>
        <v>0</v>
      </c>
      <c r="CB153" s="141" t="e">
        <f t="shared" si="23"/>
        <v>#REF!</v>
      </c>
      <c r="CC153" s="144" t="e">
        <f t="shared" si="24"/>
        <v>#REF!</v>
      </c>
    </row>
    <row r="154" spans="1:81" x14ac:dyDescent="0.3">
      <c r="A154" t="s">
        <v>281</v>
      </c>
      <c r="B154" s="140" t="e">
        <f>IF('Indicator Date hidden'!C155="x","x",B$2-'Indicator Date hidden'!C155)</f>
        <v>#REF!</v>
      </c>
      <c r="C154" s="140" t="e">
        <f>IF('Indicator Date hidden'!D155="x","x",C$2-'Indicator Date hidden'!D155)</f>
        <v>#REF!</v>
      </c>
      <c r="D154" s="140" t="e">
        <f>IF('Indicator Date hidden'!E155="x","x",D$2-'Indicator Date hidden'!E155)</f>
        <v>#REF!</v>
      </c>
      <c r="E154" s="140" t="e">
        <f>IF('Indicator Date hidden'!F155="x","x",E$2-'Indicator Date hidden'!F155)</f>
        <v>#REF!</v>
      </c>
      <c r="F154" s="140" t="e">
        <f>IF('Indicator Date hidden'!G155="x","x",F$2-'Indicator Date hidden'!G155)</f>
        <v>#REF!</v>
      </c>
      <c r="G154" s="140" t="e">
        <f>IF('Indicator Date hidden'!H155="x","x",G$2-'Indicator Date hidden'!H155)</f>
        <v>#REF!</v>
      </c>
      <c r="H154" s="140" t="e">
        <f>IF('Indicator Date hidden'!I155="x","x",H$2-'Indicator Date hidden'!I155)</f>
        <v>#REF!</v>
      </c>
      <c r="I154" s="140" t="e">
        <f>IF('Indicator Date hidden'!J155="x","x",I$2-'Indicator Date hidden'!J155)</f>
        <v>#REF!</v>
      </c>
      <c r="J154" s="140" t="e">
        <f>IF('Indicator Date hidden'!K155="x","x",J$2-'Indicator Date hidden'!K155)</f>
        <v>#REF!</v>
      </c>
      <c r="K154" s="140" t="e">
        <f>IF('Indicator Date hidden'!L155="x","x",K$2-'Indicator Date hidden'!L155)</f>
        <v>#REF!</v>
      </c>
      <c r="L154" s="140" t="e">
        <f>IF('Indicator Date hidden'!M155="x","x",L$2-'Indicator Date hidden'!M155)</f>
        <v>#REF!</v>
      </c>
      <c r="M154" s="140" t="e">
        <f>IF('Indicator Date hidden'!N155="x","x",M$2-'Indicator Date hidden'!N155)</f>
        <v>#REF!</v>
      </c>
      <c r="N154" s="140" t="e">
        <f>IF('Indicator Date hidden'!O155="x","x",N$2-'Indicator Date hidden'!O155)</f>
        <v>#REF!</v>
      </c>
      <c r="O154" s="140" t="e">
        <f>IF('Indicator Date hidden'!P155="x","x",O$2-'Indicator Date hidden'!P155)</f>
        <v>#REF!</v>
      </c>
      <c r="P154" s="140" t="e">
        <f>IF('Indicator Date hidden'!Q155="x","x",P$2-'Indicator Date hidden'!Q155)</f>
        <v>#REF!</v>
      </c>
      <c r="Q154" s="140" t="e">
        <f>IF('Indicator Date hidden'!R155="x","x",Q$2-'Indicator Date hidden'!R155)</f>
        <v>#REF!</v>
      </c>
      <c r="R154" s="140" t="e">
        <f>IF('Indicator Date hidden'!S155="x","x",R$2-'Indicator Date hidden'!S155)</f>
        <v>#REF!</v>
      </c>
      <c r="S154" s="140" t="e">
        <f>IF('Indicator Date hidden'!T155="x","x",S$2-'Indicator Date hidden'!T155)</f>
        <v>#REF!</v>
      </c>
      <c r="T154" s="140" t="e">
        <f>IF('Indicator Date hidden'!U155="x","x",T$2-'Indicator Date hidden'!U155)</f>
        <v>#REF!</v>
      </c>
      <c r="U154" s="140" t="e">
        <f>IF('Indicator Date hidden'!V155="x","x",U$2-'Indicator Date hidden'!V155)</f>
        <v>#REF!</v>
      </c>
      <c r="V154" s="140" t="e">
        <f>IF('Indicator Date hidden'!W155="x","x",V$2-'Indicator Date hidden'!W155)</f>
        <v>#REF!</v>
      </c>
      <c r="W154" s="140" t="e">
        <f>IF('Indicator Date hidden'!X155="x","x",W$2-'Indicator Date hidden'!X155)</f>
        <v>#REF!</v>
      </c>
      <c r="X154" s="140" t="e">
        <f>IF('Indicator Date hidden'!Y155="x","x",X$2-'Indicator Date hidden'!Y155)</f>
        <v>#REF!</v>
      </c>
      <c r="Y154" s="140" t="e">
        <f>IF('Indicator Date hidden'!Z155="x","x",Y$2-'Indicator Date hidden'!Z155)</f>
        <v>#REF!</v>
      </c>
      <c r="Z154" s="140" t="e">
        <f>IF('Indicator Date hidden'!AA155="x","x",Z$2-'Indicator Date hidden'!AA155)</f>
        <v>#REF!</v>
      </c>
      <c r="AA154" s="140" t="e">
        <f>IF('Indicator Date hidden'!AB155="x","x",AA$2-'Indicator Date hidden'!AB155)</f>
        <v>#REF!</v>
      </c>
      <c r="AB154" s="140" t="e">
        <f>IF('Indicator Date hidden'!AC155="x","x",AB$2-'Indicator Date hidden'!AC155)</f>
        <v>#REF!</v>
      </c>
      <c r="AC154" s="140" t="e">
        <f>IF('Indicator Date hidden'!AD155="x","x",AC$2-'Indicator Date hidden'!AD155)</f>
        <v>#REF!</v>
      </c>
      <c r="AD154" s="140" t="e">
        <f>IF('Indicator Date hidden'!AE155="x","x",AD$2-'Indicator Date hidden'!AE155)</f>
        <v>#REF!</v>
      </c>
      <c r="AE154" s="140" t="e">
        <f>IF('Indicator Date hidden'!AF155="x","x",AE$2-'Indicator Date hidden'!AF155)</f>
        <v>#REF!</v>
      </c>
      <c r="AF154" s="140" t="e">
        <f>IF('Indicator Date hidden'!AG155="x","x",AF$2-'Indicator Date hidden'!AG155)</f>
        <v>#REF!</v>
      </c>
      <c r="AG154" s="140" t="e">
        <f>IF('Indicator Date hidden'!AH155="x","x",AG$2-'Indicator Date hidden'!AH155)</f>
        <v>#REF!</v>
      </c>
      <c r="AH154" s="140" t="e">
        <f>IF('Indicator Date hidden'!AI155="x","x",AH$2-'Indicator Date hidden'!AI155)</f>
        <v>#REF!</v>
      </c>
      <c r="AI154" s="140" t="e">
        <f>IF('Indicator Date hidden'!AJ155="x","x",AI$2-'Indicator Date hidden'!AJ155)</f>
        <v>#REF!</v>
      </c>
      <c r="AJ154" s="140" t="e">
        <f>IF('Indicator Date hidden'!AK155="x","x",AJ$2-'Indicator Date hidden'!AK155)</f>
        <v>#REF!</v>
      </c>
      <c r="AK154" s="140" t="e">
        <f>IF('Indicator Date hidden'!AL155="x","x",AK$2-'Indicator Date hidden'!AL155)</f>
        <v>#REF!</v>
      </c>
      <c r="AL154" s="140" t="e">
        <f>IF('Indicator Date hidden'!AM155="x","x",AL$2-'Indicator Date hidden'!AM155)</f>
        <v>#REF!</v>
      </c>
      <c r="AM154" s="140" t="e">
        <f>IF('Indicator Date hidden'!AN155="x","x",AM$2-'Indicator Date hidden'!AN155)</f>
        <v>#REF!</v>
      </c>
      <c r="AN154" s="140" t="e">
        <f>IF('Indicator Date hidden'!AO155="x","x",AN$2-'Indicator Date hidden'!AO155)</f>
        <v>#REF!</v>
      </c>
      <c r="AO154" s="140" t="e">
        <f>IF('Indicator Date hidden'!AP155="x","x",AO$2-'Indicator Date hidden'!AP155)</f>
        <v>#REF!</v>
      </c>
      <c r="AP154" s="140" t="e">
        <f>IF('Indicator Date hidden'!AQ155="x","x",AP$2-'Indicator Date hidden'!AQ155)</f>
        <v>#REF!</v>
      </c>
      <c r="AQ154" s="140" t="e">
        <f>IF('Indicator Date hidden'!AR155="x","x",AQ$2-'Indicator Date hidden'!AR155)</f>
        <v>#REF!</v>
      </c>
      <c r="AR154" s="140" t="e">
        <f>IF('Indicator Date hidden'!AS155="x","x",AR$2-'Indicator Date hidden'!AS155)</f>
        <v>#REF!</v>
      </c>
      <c r="AS154" s="140" t="e">
        <f>IF('Indicator Date hidden'!AT155="x","x",AS$2-'Indicator Date hidden'!AT155)</f>
        <v>#REF!</v>
      </c>
      <c r="AT154" s="140" t="e">
        <f>IF('Indicator Date hidden'!AU155="x","x",AT$2-'Indicator Date hidden'!AU155)</f>
        <v>#REF!</v>
      </c>
      <c r="AU154" s="140" t="e">
        <f>IF('Indicator Date hidden'!AV155="x","x",AU$2-'Indicator Date hidden'!AV155)</f>
        <v>#REF!</v>
      </c>
      <c r="AV154" s="140" t="e">
        <f>IF('Indicator Date hidden'!AW155="x","x",AV$2-'Indicator Date hidden'!AW155)</f>
        <v>#REF!</v>
      </c>
      <c r="AW154" s="140" t="e">
        <f>IF('Indicator Date hidden'!AX155="x","x",AW$2-'Indicator Date hidden'!AX155)</f>
        <v>#REF!</v>
      </c>
      <c r="AX154" s="140" t="e">
        <f>IF('Indicator Date hidden'!AY155="x","x",AX$2-'Indicator Date hidden'!AY155)</f>
        <v>#REF!</v>
      </c>
      <c r="AY154" s="140" t="e">
        <f>IF('Indicator Date hidden'!AZ155="x","x",AY$2-'Indicator Date hidden'!AZ155)</f>
        <v>#REF!</v>
      </c>
      <c r="AZ154" s="140" t="e">
        <f>IF('Indicator Date hidden'!BA155="x","x",AZ$2-'Indicator Date hidden'!BA155)</f>
        <v>#REF!</v>
      </c>
      <c r="BA154" s="140" t="e">
        <f>IF('Indicator Date hidden'!BB155="x","x",BA$2-'Indicator Date hidden'!BB155)</f>
        <v>#REF!</v>
      </c>
      <c r="BB154" s="140" t="e">
        <f>IF('Indicator Date hidden'!BC155="x","x",BB$2-'Indicator Date hidden'!BC155)</f>
        <v>#REF!</v>
      </c>
      <c r="BC154" s="140" t="e">
        <f>IF('Indicator Date hidden'!BD155="x","x",BC$2-'Indicator Date hidden'!BD155)</f>
        <v>#REF!</v>
      </c>
      <c r="BD154" s="140" t="e">
        <f>IF('Indicator Date hidden'!BE155="x","x",BD$2-'Indicator Date hidden'!BE155)</f>
        <v>#REF!</v>
      </c>
      <c r="BE154" s="140" t="e">
        <f>IF('Indicator Date hidden'!BF155="x","x",BE$2-'Indicator Date hidden'!BF155)</f>
        <v>#REF!</v>
      </c>
      <c r="BF154" s="140" t="e">
        <f>IF('Indicator Date hidden'!BG155="x","x",BF$2-'Indicator Date hidden'!BG155)</f>
        <v>#REF!</v>
      </c>
      <c r="BG154" s="140" t="e">
        <f>IF('Indicator Date hidden'!BH155="x","x",BG$2-'Indicator Date hidden'!BH155)</f>
        <v>#REF!</v>
      </c>
      <c r="BH154" s="140" t="e">
        <f>IF('Indicator Date hidden'!BI155="x","x",BH$2-'Indicator Date hidden'!BI155)</f>
        <v>#REF!</v>
      </c>
      <c r="BI154" s="140" t="e">
        <f>IF('Indicator Date hidden'!BJ155="x","x",BI$2-'Indicator Date hidden'!BJ155)</f>
        <v>#REF!</v>
      </c>
      <c r="BJ154" s="140" t="e">
        <f>IF('Indicator Date hidden'!BK155="x","x",BJ$2-'Indicator Date hidden'!BK155)</f>
        <v>#REF!</v>
      </c>
      <c r="BK154" s="140" t="e">
        <f>IF('Indicator Date hidden'!BL155="x","x",BK$2-'Indicator Date hidden'!BL155)</f>
        <v>#REF!</v>
      </c>
      <c r="BL154" s="140" t="e">
        <f>IF('Indicator Date hidden'!BM155="x","x",BL$2-'Indicator Date hidden'!BM155)</f>
        <v>#REF!</v>
      </c>
      <c r="BM154" s="140" t="e">
        <f>IF('Indicator Date hidden'!BN155="x","x",BM$2-'Indicator Date hidden'!BN155)</f>
        <v>#REF!</v>
      </c>
      <c r="BN154" s="140" t="e">
        <f>IF('Indicator Date hidden'!BO155="x","x",BN$2-'Indicator Date hidden'!BO155)</f>
        <v>#REF!</v>
      </c>
      <c r="BO154" s="140" t="e">
        <f>IF('Indicator Date hidden'!BP155="x","x",BO$2-'Indicator Date hidden'!BP155)</f>
        <v>#REF!</v>
      </c>
      <c r="BP154" s="140" t="e">
        <f>IF('Indicator Date hidden'!BQ155="x","x",BP$2-'Indicator Date hidden'!BQ155)</f>
        <v>#REF!</v>
      </c>
      <c r="BQ154" s="140" t="e">
        <f>IF('Indicator Date hidden'!BR155="x","x",BQ$2-'Indicator Date hidden'!BR155)</f>
        <v>#REF!</v>
      </c>
      <c r="BR154" s="140" t="e">
        <f>IF('Indicator Date hidden'!BS155="x","x",BR$2-'Indicator Date hidden'!BS155)</f>
        <v>#REF!</v>
      </c>
      <c r="BS154" s="140" t="e">
        <f>IF('Indicator Date hidden'!BT155="x","x",BS$2-'Indicator Date hidden'!BT155)</f>
        <v>#REF!</v>
      </c>
      <c r="BT154" s="140" t="e">
        <f>IF('Indicator Date hidden'!BU155="x","x",BT$2-'Indicator Date hidden'!BU155)</f>
        <v>#REF!</v>
      </c>
      <c r="BU154" s="140" t="e">
        <f>IF('Indicator Date hidden'!BV155="x","x",BU$2-'Indicator Date hidden'!BV155)</f>
        <v>#REF!</v>
      </c>
      <c r="BV154" s="140" t="e">
        <f>IF('Indicator Date hidden'!BW155="x","x",BV$2-'Indicator Date hidden'!BW155)</f>
        <v>#REF!</v>
      </c>
      <c r="BW154" s="140" t="e">
        <f>IF('Indicator Date hidden'!BX155="x","x",BW$2-'Indicator Date hidden'!BX155)</f>
        <v>#REF!</v>
      </c>
      <c r="BX154" s="140" t="e">
        <f>IF('Indicator Date hidden'!BY155="x","x",BX$2-'Indicator Date hidden'!BY155)</f>
        <v>#REF!</v>
      </c>
      <c r="BY154" s="5" t="e">
        <f t="shared" si="20"/>
        <v>#REF!</v>
      </c>
      <c r="BZ154" s="141" t="e">
        <f t="shared" si="21"/>
        <v>#REF!</v>
      </c>
      <c r="CA154" s="5">
        <f t="shared" si="22"/>
        <v>0</v>
      </c>
      <c r="CB154" s="141" t="e">
        <f t="shared" si="23"/>
        <v>#REF!</v>
      </c>
      <c r="CC154" s="144" t="e">
        <f t="shared" si="24"/>
        <v>#REF!</v>
      </c>
    </row>
    <row r="155" spans="1:81" x14ac:dyDescent="0.3">
      <c r="A155" t="s">
        <v>283</v>
      </c>
      <c r="B155" s="140" t="e">
        <f>IF('Indicator Date hidden'!C156="x","x",B$2-'Indicator Date hidden'!C156)</f>
        <v>#REF!</v>
      </c>
      <c r="C155" s="140" t="e">
        <f>IF('Indicator Date hidden'!D156="x","x",C$2-'Indicator Date hidden'!D156)</f>
        <v>#REF!</v>
      </c>
      <c r="D155" s="140" t="e">
        <f>IF('Indicator Date hidden'!E156="x","x",D$2-'Indicator Date hidden'!E156)</f>
        <v>#REF!</v>
      </c>
      <c r="E155" s="140" t="e">
        <f>IF('Indicator Date hidden'!F156="x","x",E$2-'Indicator Date hidden'!F156)</f>
        <v>#REF!</v>
      </c>
      <c r="F155" s="140" t="e">
        <f>IF('Indicator Date hidden'!G156="x","x",F$2-'Indicator Date hidden'!G156)</f>
        <v>#REF!</v>
      </c>
      <c r="G155" s="140" t="e">
        <f>IF('Indicator Date hidden'!H156="x","x",G$2-'Indicator Date hidden'!H156)</f>
        <v>#REF!</v>
      </c>
      <c r="H155" s="140" t="e">
        <f>IF('Indicator Date hidden'!I156="x","x",H$2-'Indicator Date hidden'!I156)</f>
        <v>#REF!</v>
      </c>
      <c r="I155" s="140" t="e">
        <f>IF('Indicator Date hidden'!J156="x","x",I$2-'Indicator Date hidden'!J156)</f>
        <v>#REF!</v>
      </c>
      <c r="J155" s="140" t="e">
        <f>IF('Indicator Date hidden'!K156="x","x",J$2-'Indicator Date hidden'!K156)</f>
        <v>#REF!</v>
      </c>
      <c r="K155" s="140" t="e">
        <f>IF('Indicator Date hidden'!L156="x","x",K$2-'Indicator Date hidden'!L156)</f>
        <v>#REF!</v>
      </c>
      <c r="L155" s="140" t="e">
        <f>IF('Indicator Date hidden'!M156="x","x",L$2-'Indicator Date hidden'!M156)</f>
        <v>#REF!</v>
      </c>
      <c r="M155" s="140" t="e">
        <f>IF('Indicator Date hidden'!N156="x","x",M$2-'Indicator Date hidden'!N156)</f>
        <v>#REF!</v>
      </c>
      <c r="N155" s="140" t="e">
        <f>IF('Indicator Date hidden'!O156="x","x",N$2-'Indicator Date hidden'!O156)</f>
        <v>#REF!</v>
      </c>
      <c r="O155" s="140" t="e">
        <f>IF('Indicator Date hidden'!P156="x","x",O$2-'Indicator Date hidden'!P156)</f>
        <v>#REF!</v>
      </c>
      <c r="P155" s="140" t="e">
        <f>IF('Indicator Date hidden'!Q156="x","x",P$2-'Indicator Date hidden'!Q156)</f>
        <v>#REF!</v>
      </c>
      <c r="Q155" s="140" t="e">
        <f>IF('Indicator Date hidden'!R156="x","x",Q$2-'Indicator Date hidden'!R156)</f>
        <v>#REF!</v>
      </c>
      <c r="R155" s="140" t="e">
        <f>IF('Indicator Date hidden'!S156="x","x",R$2-'Indicator Date hidden'!S156)</f>
        <v>#REF!</v>
      </c>
      <c r="S155" s="140" t="e">
        <f>IF('Indicator Date hidden'!T156="x","x",S$2-'Indicator Date hidden'!T156)</f>
        <v>#REF!</v>
      </c>
      <c r="T155" s="140" t="e">
        <f>IF('Indicator Date hidden'!U156="x","x",T$2-'Indicator Date hidden'!U156)</f>
        <v>#REF!</v>
      </c>
      <c r="U155" s="140" t="e">
        <f>IF('Indicator Date hidden'!V156="x","x",U$2-'Indicator Date hidden'!V156)</f>
        <v>#REF!</v>
      </c>
      <c r="V155" s="140" t="e">
        <f>IF('Indicator Date hidden'!W156="x","x",V$2-'Indicator Date hidden'!W156)</f>
        <v>#REF!</v>
      </c>
      <c r="W155" s="140" t="e">
        <f>IF('Indicator Date hidden'!X156="x","x",W$2-'Indicator Date hidden'!X156)</f>
        <v>#REF!</v>
      </c>
      <c r="X155" s="140" t="e">
        <f>IF('Indicator Date hidden'!Y156="x","x",X$2-'Indicator Date hidden'!Y156)</f>
        <v>#REF!</v>
      </c>
      <c r="Y155" s="140" t="e">
        <f>IF('Indicator Date hidden'!Z156="x","x",Y$2-'Indicator Date hidden'!Z156)</f>
        <v>#REF!</v>
      </c>
      <c r="Z155" s="140" t="e">
        <f>IF('Indicator Date hidden'!AA156="x","x",Z$2-'Indicator Date hidden'!AA156)</f>
        <v>#REF!</v>
      </c>
      <c r="AA155" s="140" t="e">
        <f>IF('Indicator Date hidden'!AB156="x","x",AA$2-'Indicator Date hidden'!AB156)</f>
        <v>#REF!</v>
      </c>
      <c r="AB155" s="140" t="e">
        <f>IF('Indicator Date hidden'!AC156="x","x",AB$2-'Indicator Date hidden'!AC156)</f>
        <v>#REF!</v>
      </c>
      <c r="AC155" s="140" t="e">
        <f>IF('Indicator Date hidden'!AD156="x","x",AC$2-'Indicator Date hidden'!AD156)</f>
        <v>#REF!</v>
      </c>
      <c r="AD155" s="140" t="e">
        <f>IF('Indicator Date hidden'!AE156="x","x",AD$2-'Indicator Date hidden'!AE156)</f>
        <v>#REF!</v>
      </c>
      <c r="AE155" s="140" t="e">
        <f>IF('Indicator Date hidden'!AF156="x","x",AE$2-'Indicator Date hidden'!AF156)</f>
        <v>#REF!</v>
      </c>
      <c r="AF155" s="140" t="e">
        <f>IF('Indicator Date hidden'!AG156="x","x",AF$2-'Indicator Date hidden'!AG156)</f>
        <v>#REF!</v>
      </c>
      <c r="AG155" s="140" t="e">
        <f>IF('Indicator Date hidden'!AH156="x","x",AG$2-'Indicator Date hidden'!AH156)</f>
        <v>#REF!</v>
      </c>
      <c r="AH155" s="140" t="e">
        <f>IF('Indicator Date hidden'!AI156="x","x",AH$2-'Indicator Date hidden'!AI156)</f>
        <v>#REF!</v>
      </c>
      <c r="AI155" s="140" t="e">
        <f>IF('Indicator Date hidden'!AJ156="x","x",AI$2-'Indicator Date hidden'!AJ156)</f>
        <v>#REF!</v>
      </c>
      <c r="AJ155" s="140" t="e">
        <f>IF('Indicator Date hidden'!AK156="x","x",AJ$2-'Indicator Date hidden'!AK156)</f>
        <v>#REF!</v>
      </c>
      <c r="AK155" s="140" t="e">
        <f>IF('Indicator Date hidden'!AL156="x","x",AK$2-'Indicator Date hidden'!AL156)</f>
        <v>#REF!</v>
      </c>
      <c r="AL155" s="140" t="e">
        <f>IF('Indicator Date hidden'!AM156="x","x",AL$2-'Indicator Date hidden'!AM156)</f>
        <v>#REF!</v>
      </c>
      <c r="AM155" s="140" t="e">
        <f>IF('Indicator Date hidden'!AN156="x","x",AM$2-'Indicator Date hidden'!AN156)</f>
        <v>#REF!</v>
      </c>
      <c r="AN155" s="140" t="e">
        <f>IF('Indicator Date hidden'!AO156="x","x",AN$2-'Indicator Date hidden'!AO156)</f>
        <v>#REF!</v>
      </c>
      <c r="AO155" s="140" t="e">
        <f>IF('Indicator Date hidden'!AP156="x","x",AO$2-'Indicator Date hidden'!AP156)</f>
        <v>#REF!</v>
      </c>
      <c r="AP155" s="140" t="e">
        <f>IF('Indicator Date hidden'!AQ156="x","x",AP$2-'Indicator Date hidden'!AQ156)</f>
        <v>#REF!</v>
      </c>
      <c r="AQ155" s="140" t="e">
        <f>IF('Indicator Date hidden'!AR156="x","x",AQ$2-'Indicator Date hidden'!AR156)</f>
        <v>#REF!</v>
      </c>
      <c r="AR155" s="140" t="e">
        <f>IF('Indicator Date hidden'!AS156="x","x",AR$2-'Indicator Date hidden'!AS156)</f>
        <v>#REF!</v>
      </c>
      <c r="AS155" s="140" t="e">
        <f>IF('Indicator Date hidden'!AT156="x","x",AS$2-'Indicator Date hidden'!AT156)</f>
        <v>#REF!</v>
      </c>
      <c r="AT155" s="140" t="e">
        <f>IF('Indicator Date hidden'!AU156="x","x",AT$2-'Indicator Date hidden'!AU156)</f>
        <v>#REF!</v>
      </c>
      <c r="AU155" s="140" t="e">
        <f>IF('Indicator Date hidden'!AV156="x","x",AU$2-'Indicator Date hidden'!AV156)</f>
        <v>#REF!</v>
      </c>
      <c r="AV155" s="140" t="e">
        <f>IF('Indicator Date hidden'!AW156="x","x",AV$2-'Indicator Date hidden'!AW156)</f>
        <v>#REF!</v>
      </c>
      <c r="AW155" s="140" t="e">
        <f>IF('Indicator Date hidden'!AX156="x","x",AW$2-'Indicator Date hidden'!AX156)</f>
        <v>#REF!</v>
      </c>
      <c r="AX155" s="140" t="e">
        <f>IF('Indicator Date hidden'!AY156="x","x",AX$2-'Indicator Date hidden'!AY156)</f>
        <v>#REF!</v>
      </c>
      <c r="AY155" s="140" t="e">
        <f>IF('Indicator Date hidden'!AZ156="x","x",AY$2-'Indicator Date hidden'!AZ156)</f>
        <v>#REF!</v>
      </c>
      <c r="AZ155" s="140" t="e">
        <f>IF('Indicator Date hidden'!BA156="x","x",AZ$2-'Indicator Date hidden'!BA156)</f>
        <v>#REF!</v>
      </c>
      <c r="BA155" s="140" t="e">
        <f>IF('Indicator Date hidden'!BB156="x","x",BA$2-'Indicator Date hidden'!BB156)</f>
        <v>#REF!</v>
      </c>
      <c r="BB155" s="140" t="e">
        <f>IF('Indicator Date hidden'!BC156="x","x",BB$2-'Indicator Date hidden'!BC156)</f>
        <v>#REF!</v>
      </c>
      <c r="BC155" s="140" t="e">
        <f>IF('Indicator Date hidden'!BD156="x","x",BC$2-'Indicator Date hidden'!BD156)</f>
        <v>#REF!</v>
      </c>
      <c r="BD155" s="140" t="e">
        <f>IF('Indicator Date hidden'!BE156="x","x",BD$2-'Indicator Date hidden'!BE156)</f>
        <v>#REF!</v>
      </c>
      <c r="BE155" s="140" t="e">
        <f>IF('Indicator Date hidden'!BF156="x","x",BE$2-'Indicator Date hidden'!BF156)</f>
        <v>#REF!</v>
      </c>
      <c r="BF155" s="140" t="e">
        <f>IF('Indicator Date hidden'!BG156="x","x",BF$2-'Indicator Date hidden'!BG156)</f>
        <v>#REF!</v>
      </c>
      <c r="BG155" s="140" t="e">
        <f>IF('Indicator Date hidden'!BH156="x","x",BG$2-'Indicator Date hidden'!BH156)</f>
        <v>#REF!</v>
      </c>
      <c r="BH155" s="140" t="e">
        <f>IF('Indicator Date hidden'!BI156="x","x",BH$2-'Indicator Date hidden'!BI156)</f>
        <v>#REF!</v>
      </c>
      <c r="BI155" s="140" t="e">
        <f>IF('Indicator Date hidden'!BJ156="x","x",BI$2-'Indicator Date hidden'!BJ156)</f>
        <v>#REF!</v>
      </c>
      <c r="BJ155" s="140" t="e">
        <f>IF('Indicator Date hidden'!BK156="x","x",BJ$2-'Indicator Date hidden'!BK156)</f>
        <v>#REF!</v>
      </c>
      <c r="BK155" s="140" t="e">
        <f>IF('Indicator Date hidden'!BL156="x","x",BK$2-'Indicator Date hidden'!BL156)</f>
        <v>#REF!</v>
      </c>
      <c r="BL155" s="140" t="e">
        <f>IF('Indicator Date hidden'!BM156="x","x",BL$2-'Indicator Date hidden'!BM156)</f>
        <v>#REF!</v>
      </c>
      <c r="BM155" s="140" t="e">
        <f>IF('Indicator Date hidden'!BN156="x","x",BM$2-'Indicator Date hidden'!BN156)</f>
        <v>#REF!</v>
      </c>
      <c r="BN155" s="140" t="e">
        <f>IF('Indicator Date hidden'!BO156="x","x",BN$2-'Indicator Date hidden'!BO156)</f>
        <v>#REF!</v>
      </c>
      <c r="BO155" s="140" t="e">
        <f>IF('Indicator Date hidden'!BP156="x","x",BO$2-'Indicator Date hidden'!BP156)</f>
        <v>#REF!</v>
      </c>
      <c r="BP155" s="140" t="e">
        <f>IF('Indicator Date hidden'!BQ156="x","x",BP$2-'Indicator Date hidden'!BQ156)</f>
        <v>#REF!</v>
      </c>
      <c r="BQ155" s="140" t="e">
        <f>IF('Indicator Date hidden'!BR156="x","x",BQ$2-'Indicator Date hidden'!BR156)</f>
        <v>#REF!</v>
      </c>
      <c r="BR155" s="140" t="e">
        <f>IF('Indicator Date hidden'!BS156="x","x",BR$2-'Indicator Date hidden'!BS156)</f>
        <v>#REF!</v>
      </c>
      <c r="BS155" s="140" t="e">
        <f>IF('Indicator Date hidden'!BT156="x","x",BS$2-'Indicator Date hidden'!BT156)</f>
        <v>#REF!</v>
      </c>
      <c r="BT155" s="140" t="e">
        <f>IF('Indicator Date hidden'!BU156="x","x",BT$2-'Indicator Date hidden'!BU156)</f>
        <v>#REF!</v>
      </c>
      <c r="BU155" s="140" t="e">
        <f>IF('Indicator Date hidden'!BV156="x","x",BU$2-'Indicator Date hidden'!BV156)</f>
        <v>#REF!</v>
      </c>
      <c r="BV155" s="140" t="e">
        <f>IF('Indicator Date hidden'!BW156="x","x",BV$2-'Indicator Date hidden'!BW156)</f>
        <v>#REF!</v>
      </c>
      <c r="BW155" s="140" t="e">
        <f>IF('Indicator Date hidden'!BX156="x","x",BW$2-'Indicator Date hidden'!BX156)</f>
        <v>#REF!</v>
      </c>
      <c r="BX155" s="140" t="e">
        <f>IF('Indicator Date hidden'!BY156="x","x",BX$2-'Indicator Date hidden'!BY156)</f>
        <v>#REF!</v>
      </c>
      <c r="BY155" s="5" t="e">
        <f t="shared" si="20"/>
        <v>#REF!</v>
      </c>
      <c r="BZ155" s="141" t="e">
        <f t="shared" si="21"/>
        <v>#REF!</v>
      </c>
      <c r="CA155" s="5">
        <f t="shared" si="22"/>
        <v>0</v>
      </c>
      <c r="CB155" s="141" t="e">
        <f t="shared" si="23"/>
        <v>#REF!</v>
      </c>
      <c r="CC155" s="144" t="e">
        <f t="shared" si="24"/>
        <v>#REF!</v>
      </c>
    </row>
    <row r="156" spans="1:81" x14ac:dyDescent="0.3">
      <c r="A156" t="s">
        <v>285</v>
      </c>
      <c r="B156" s="140" t="e">
        <f>IF('Indicator Date hidden'!C157="x","x",B$2-'Indicator Date hidden'!C157)</f>
        <v>#REF!</v>
      </c>
      <c r="C156" s="140" t="e">
        <f>IF('Indicator Date hidden'!D157="x","x",C$2-'Indicator Date hidden'!D157)</f>
        <v>#REF!</v>
      </c>
      <c r="D156" s="140" t="e">
        <f>IF('Indicator Date hidden'!E157="x","x",D$2-'Indicator Date hidden'!E157)</f>
        <v>#REF!</v>
      </c>
      <c r="E156" s="140" t="e">
        <f>IF('Indicator Date hidden'!F157="x","x",E$2-'Indicator Date hidden'!F157)</f>
        <v>#REF!</v>
      </c>
      <c r="F156" s="140" t="e">
        <f>IF('Indicator Date hidden'!G157="x","x",F$2-'Indicator Date hidden'!G157)</f>
        <v>#REF!</v>
      </c>
      <c r="G156" s="140" t="e">
        <f>IF('Indicator Date hidden'!H157="x","x",G$2-'Indicator Date hidden'!H157)</f>
        <v>#REF!</v>
      </c>
      <c r="H156" s="140" t="e">
        <f>IF('Indicator Date hidden'!I157="x","x",H$2-'Indicator Date hidden'!I157)</f>
        <v>#REF!</v>
      </c>
      <c r="I156" s="140" t="e">
        <f>IF('Indicator Date hidden'!J157="x","x",I$2-'Indicator Date hidden'!J157)</f>
        <v>#REF!</v>
      </c>
      <c r="J156" s="140" t="e">
        <f>IF('Indicator Date hidden'!K157="x","x",J$2-'Indicator Date hidden'!K157)</f>
        <v>#REF!</v>
      </c>
      <c r="K156" s="140" t="e">
        <f>IF('Indicator Date hidden'!L157="x","x",K$2-'Indicator Date hidden'!L157)</f>
        <v>#REF!</v>
      </c>
      <c r="L156" s="140" t="e">
        <f>IF('Indicator Date hidden'!M157="x","x",L$2-'Indicator Date hidden'!M157)</f>
        <v>#REF!</v>
      </c>
      <c r="M156" s="140" t="e">
        <f>IF('Indicator Date hidden'!N157="x","x",M$2-'Indicator Date hidden'!N157)</f>
        <v>#REF!</v>
      </c>
      <c r="N156" s="140" t="e">
        <f>IF('Indicator Date hidden'!O157="x","x",N$2-'Indicator Date hidden'!O157)</f>
        <v>#REF!</v>
      </c>
      <c r="O156" s="140" t="e">
        <f>IF('Indicator Date hidden'!P157="x","x",O$2-'Indicator Date hidden'!P157)</f>
        <v>#REF!</v>
      </c>
      <c r="P156" s="140" t="e">
        <f>IF('Indicator Date hidden'!Q157="x","x",P$2-'Indicator Date hidden'!Q157)</f>
        <v>#REF!</v>
      </c>
      <c r="Q156" s="140" t="e">
        <f>IF('Indicator Date hidden'!R157="x","x",Q$2-'Indicator Date hidden'!R157)</f>
        <v>#REF!</v>
      </c>
      <c r="R156" s="140" t="e">
        <f>IF('Indicator Date hidden'!S157="x","x",R$2-'Indicator Date hidden'!S157)</f>
        <v>#REF!</v>
      </c>
      <c r="S156" s="140" t="e">
        <f>IF('Indicator Date hidden'!T157="x","x",S$2-'Indicator Date hidden'!T157)</f>
        <v>#REF!</v>
      </c>
      <c r="T156" s="140" t="e">
        <f>IF('Indicator Date hidden'!U157="x","x",T$2-'Indicator Date hidden'!U157)</f>
        <v>#REF!</v>
      </c>
      <c r="U156" s="140" t="e">
        <f>IF('Indicator Date hidden'!V157="x","x",U$2-'Indicator Date hidden'!V157)</f>
        <v>#REF!</v>
      </c>
      <c r="V156" s="140" t="e">
        <f>IF('Indicator Date hidden'!W157="x","x",V$2-'Indicator Date hidden'!W157)</f>
        <v>#REF!</v>
      </c>
      <c r="W156" s="140" t="e">
        <f>IF('Indicator Date hidden'!X157="x","x",W$2-'Indicator Date hidden'!X157)</f>
        <v>#REF!</v>
      </c>
      <c r="X156" s="140" t="e">
        <f>IF('Indicator Date hidden'!Y157="x","x",X$2-'Indicator Date hidden'!Y157)</f>
        <v>#REF!</v>
      </c>
      <c r="Y156" s="140" t="e">
        <f>IF('Indicator Date hidden'!Z157="x","x",Y$2-'Indicator Date hidden'!Z157)</f>
        <v>#REF!</v>
      </c>
      <c r="Z156" s="140" t="e">
        <f>IF('Indicator Date hidden'!AA157="x","x",Z$2-'Indicator Date hidden'!AA157)</f>
        <v>#REF!</v>
      </c>
      <c r="AA156" s="140" t="e">
        <f>IF('Indicator Date hidden'!AB157="x","x",AA$2-'Indicator Date hidden'!AB157)</f>
        <v>#REF!</v>
      </c>
      <c r="AB156" s="140" t="e">
        <f>IF('Indicator Date hidden'!AC157="x","x",AB$2-'Indicator Date hidden'!AC157)</f>
        <v>#REF!</v>
      </c>
      <c r="AC156" s="140" t="e">
        <f>IF('Indicator Date hidden'!AD157="x","x",AC$2-'Indicator Date hidden'!AD157)</f>
        <v>#REF!</v>
      </c>
      <c r="AD156" s="140" t="e">
        <f>IF('Indicator Date hidden'!AE157="x","x",AD$2-'Indicator Date hidden'!AE157)</f>
        <v>#REF!</v>
      </c>
      <c r="AE156" s="140" t="e">
        <f>IF('Indicator Date hidden'!AF157="x","x",AE$2-'Indicator Date hidden'!AF157)</f>
        <v>#REF!</v>
      </c>
      <c r="AF156" s="140" t="e">
        <f>IF('Indicator Date hidden'!AG157="x","x",AF$2-'Indicator Date hidden'!AG157)</f>
        <v>#REF!</v>
      </c>
      <c r="AG156" s="140" t="e">
        <f>IF('Indicator Date hidden'!AH157="x","x",AG$2-'Indicator Date hidden'!AH157)</f>
        <v>#REF!</v>
      </c>
      <c r="AH156" s="140" t="e">
        <f>IF('Indicator Date hidden'!AI157="x","x",AH$2-'Indicator Date hidden'!AI157)</f>
        <v>#REF!</v>
      </c>
      <c r="AI156" s="140" t="e">
        <f>IF('Indicator Date hidden'!AJ157="x","x",AI$2-'Indicator Date hidden'!AJ157)</f>
        <v>#REF!</v>
      </c>
      <c r="AJ156" s="140" t="e">
        <f>IF('Indicator Date hidden'!AK157="x","x",AJ$2-'Indicator Date hidden'!AK157)</f>
        <v>#REF!</v>
      </c>
      <c r="AK156" s="140" t="e">
        <f>IF('Indicator Date hidden'!AL157="x","x",AK$2-'Indicator Date hidden'!AL157)</f>
        <v>#REF!</v>
      </c>
      <c r="AL156" s="140" t="e">
        <f>IF('Indicator Date hidden'!AM157="x","x",AL$2-'Indicator Date hidden'!AM157)</f>
        <v>#REF!</v>
      </c>
      <c r="AM156" s="140" t="e">
        <f>IF('Indicator Date hidden'!AN157="x","x",AM$2-'Indicator Date hidden'!AN157)</f>
        <v>#REF!</v>
      </c>
      <c r="AN156" s="140" t="e">
        <f>IF('Indicator Date hidden'!AO157="x","x",AN$2-'Indicator Date hidden'!AO157)</f>
        <v>#REF!</v>
      </c>
      <c r="AO156" s="140" t="e">
        <f>IF('Indicator Date hidden'!AP157="x","x",AO$2-'Indicator Date hidden'!AP157)</f>
        <v>#REF!</v>
      </c>
      <c r="AP156" s="140" t="e">
        <f>IF('Indicator Date hidden'!AQ157="x","x",AP$2-'Indicator Date hidden'!AQ157)</f>
        <v>#REF!</v>
      </c>
      <c r="AQ156" s="140" t="e">
        <f>IF('Indicator Date hidden'!AR157="x","x",AQ$2-'Indicator Date hidden'!AR157)</f>
        <v>#REF!</v>
      </c>
      <c r="AR156" s="140" t="e">
        <f>IF('Indicator Date hidden'!AS157="x","x",AR$2-'Indicator Date hidden'!AS157)</f>
        <v>#REF!</v>
      </c>
      <c r="AS156" s="140" t="e">
        <f>IF('Indicator Date hidden'!AT157="x","x",AS$2-'Indicator Date hidden'!AT157)</f>
        <v>#REF!</v>
      </c>
      <c r="AT156" s="140" t="e">
        <f>IF('Indicator Date hidden'!AU157="x","x",AT$2-'Indicator Date hidden'!AU157)</f>
        <v>#REF!</v>
      </c>
      <c r="AU156" s="140" t="e">
        <f>IF('Indicator Date hidden'!AV157="x","x",AU$2-'Indicator Date hidden'!AV157)</f>
        <v>#REF!</v>
      </c>
      <c r="AV156" s="140" t="e">
        <f>IF('Indicator Date hidden'!AW157="x","x",AV$2-'Indicator Date hidden'!AW157)</f>
        <v>#REF!</v>
      </c>
      <c r="AW156" s="140" t="e">
        <f>IF('Indicator Date hidden'!AX157="x","x",AW$2-'Indicator Date hidden'!AX157)</f>
        <v>#REF!</v>
      </c>
      <c r="AX156" s="140" t="e">
        <f>IF('Indicator Date hidden'!AY157="x","x",AX$2-'Indicator Date hidden'!AY157)</f>
        <v>#REF!</v>
      </c>
      <c r="AY156" s="140" t="e">
        <f>IF('Indicator Date hidden'!AZ157="x","x",AY$2-'Indicator Date hidden'!AZ157)</f>
        <v>#REF!</v>
      </c>
      <c r="AZ156" s="140" t="e">
        <f>IF('Indicator Date hidden'!BA157="x","x",AZ$2-'Indicator Date hidden'!BA157)</f>
        <v>#REF!</v>
      </c>
      <c r="BA156" s="140" t="e">
        <f>IF('Indicator Date hidden'!BB157="x","x",BA$2-'Indicator Date hidden'!BB157)</f>
        <v>#REF!</v>
      </c>
      <c r="BB156" s="140" t="e">
        <f>IF('Indicator Date hidden'!BC157="x","x",BB$2-'Indicator Date hidden'!BC157)</f>
        <v>#REF!</v>
      </c>
      <c r="BC156" s="140" t="e">
        <f>IF('Indicator Date hidden'!BD157="x","x",BC$2-'Indicator Date hidden'!BD157)</f>
        <v>#REF!</v>
      </c>
      <c r="BD156" s="140" t="e">
        <f>IF('Indicator Date hidden'!BE157="x","x",BD$2-'Indicator Date hidden'!BE157)</f>
        <v>#REF!</v>
      </c>
      <c r="BE156" s="140" t="e">
        <f>IF('Indicator Date hidden'!BF157="x","x",BE$2-'Indicator Date hidden'!BF157)</f>
        <v>#REF!</v>
      </c>
      <c r="BF156" s="140" t="e">
        <f>IF('Indicator Date hidden'!BG157="x","x",BF$2-'Indicator Date hidden'!BG157)</f>
        <v>#REF!</v>
      </c>
      <c r="BG156" s="140" t="e">
        <f>IF('Indicator Date hidden'!BH157="x","x",BG$2-'Indicator Date hidden'!BH157)</f>
        <v>#REF!</v>
      </c>
      <c r="BH156" s="140" t="e">
        <f>IF('Indicator Date hidden'!BI157="x","x",BH$2-'Indicator Date hidden'!BI157)</f>
        <v>#REF!</v>
      </c>
      <c r="BI156" s="140" t="e">
        <f>IF('Indicator Date hidden'!BJ157="x","x",BI$2-'Indicator Date hidden'!BJ157)</f>
        <v>#REF!</v>
      </c>
      <c r="BJ156" s="140" t="e">
        <f>IF('Indicator Date hidden'!BK157="x","x",BJ$2-'Indicator Date hidden'!BK157)</f>
        <v>#REF!</v>
      </c>
      <c r="BK156" s="140" t="e">
        <f>IF('Indicator Date hidden'!BL157="x","x",BK$2-'Indicator Date hidden'!BL157)</f>
        <v>#REF!</v>
      </c>
      <c r="BL156" s="140" t="e">
        <f>IF('Indicator Date hidden'!BM157="x","x",BL$2-'Indicator Date hidden'!BM157)</f>
        <v>#REF!</v>
      </c>
      <c r="BM156" s="140" t="e">
        <f>IF('Indicator Date hidden'!BN157="x","x",BM$2-'Indicator Date hidden'!BN157)</f>
        <v>#REF!</v>
      </c>
      <c r="BN156" s="140" t="e">
        <f>IF('Indicator Date hidden'!BO157="x","x",BN$2-'Indicator Date hidden'!BO157)</f>
        <v>#REF!</v>
      </c>
      <c r="BO156" s="140" t="e">
        <f>IF('Indicator Date hidden'!BP157="x","x",BO$2-'Indicator Date hidden'!BP157)</f>
        <v>#REF!</v>
      </c>
      <c r="BP156" s="140" t="e">
        <f>IF('Indicator Date hidden'!BQ157="x","x",BP$2-'Indicator Date hidden'!BQ157)</f>
        <v>#REF!</v>
      </c>
      <c r="BQ156" s="140" t="e">
        <f>IF('Indicator Date hidden'!BR157="x","x",BQ$2-'Indicator Date hidden'!BR157)</f>
        <v>#REF!</v>
      </c>
      <c r="BR156" s="140" t="e">
        <f>IF('Indicator Date hidden'!BS157="x","x",BR$2-'Indicator Date hidden'!BS157)</f>
        <v>#REF!</v>
      </c>
      <c r="BS156" s="140" t="e">
        <f>IF('Indicator Date hidden'!BT157="x","x",BS$2-'Indicator Date hidden'!BT157)</f>
        <v>#REF!</v>
      </c>
      <c r="BT156" s="140" t="e">
        <f>IF('Indicator Date hidden'!BU157="x","x",BT$2-'Indicator Date hidden'!BU157)</f>
        <v>#REF!</v>
      </c>
      <c r="BU156" s="140" t="e">
        <f>IF('Indicator Date hidden'!BV157="x","x",BU$2-'Indicator Date hidden'!BV157)</f>
        <v>#REF!</v>
      </c>
      <c r="BV156" s="140" t="e">
        <f>IF('Indicator Date hidden'!BW157="x","x",BV$2-'Indicator Date hidden'!BW157)</f>
        <v>#REF!</v>
      </c>
      <c r="BW156" s="140" t="e">
        <f>IF('Indicator Date hidden'!BX157="x","x",BW$2-'Indicator Date hidden'!BX157)</f>
        <v>#REF!</v>
      </c>
      <c r="BX156" s="140" t="e">
        <f>IF('Indicator Date hidden'!BY157="x","x",BX$2-'Indicator Date hidden'!BY157)</f>
        <v>#REF!</v>
      </c>
      <c r="BY156" s="5" t="e">
        <f t="shared" si="20"/>
        <v>#REF!</v>
      </c>
      <c r="BZ156" s="141" t="e">
        <f t="shared" si="21"/>
        <v>#REF!</v>
      </c>
      <c r="CA156" s="5">
        <f t="shared" si="22"/>
        <v>0</v>
      </c>
      <c r="CB156" s="141" t="e">
        <f t="shared" si="23"/>
        <v>#REF!</v>
      </c>
      <c r="CC156" s="144" t="e">
        <f t="shared" si="24"/>
        <v>#REF!</v>
      </c>
    </row>
    <row r="157" spans="1:81" x14ac:dyDescent="0.3">
      <c r="A157" t="s">
        <v>287</v>
      </c>
      <c r="B157" s="140" t="e">
        <f>IF('Indicator Date hidden'!C158="x","x",B$2-'Indicator Date hidden'!C158)</f>
        <v>#REF!</v>
      </c>
      <c r="C157" s="140" t="e">
        <f>IF('Indicator Date hidden'!D158="x","x",C$2-'Indicator Date hidden'!D158)</f>
        <v>#REF!</v>
      </c>
      <c r="D157" s="140" t="e">
        <f>IF('Indicator Date hidden'!E158="x","x",D$2-'Indicator Date hidden'!E158)</f>
        <v>#REF!</v>
      </c>
      <c r="E157" s="140" t="e">
        <f>IF('Indicator Date hidden'!F158="x","x",E$2-'Indicator Date hidden'!F158)</f>
        <v>#REF!</v>
      </c>
      <c r="F157" s="140" t="e">
        <f>IF('Indicator Date hidden'!G158="x","x",F$2-'Indicator Date hidden'!G158)</f>
        <v>#REF!</v>
      </c>
      <c r="G157" s="140" t="e">
        <f>IF('Indicator Date hidden'!H158="x","x",G$2-'Indicator Date hidden'!H158)</f>
        <v>#REF!</v>
      </c>
      <c r="H157" s="140" t="e">
        <f>IF('Indicator Date hidden'!I158="x","x",H$2-'Indicator Date hidden'!I158)</f>
        <v>#REF!</v>
      </c>
      <c r="I157" s="140" t="e">
        <f>IF('Indicator Date hidden'!J158="x","x",I$2-'Indicator Date hidden'!J158)</f>
        <v>#REF!</v>
      </c>
      <c r="J157" s="140" t="e">
        <f>IF('Indicator Date hidden'!K158="x","x",J$2-'Indicator Date hidden'!K158)</f>
        <v>#REF!</v>
      </c>
      <c r="K157" s="140" t="e">
        <f>IF('Indicator Date hidden'!L158="x","x",K$2-'Indicator Date hidden'!L158)</f>
        <v>#REF!</v>
      </c>
      <c r="L157" s="140" t="e">
        <f>IF('Indicator Date hidden'!M158="x","x",L$2-'Indicator Date hidden'!M158)</f>
        <v>#REF!</v>
      </c>
      <c r="M157" s="140" t="e">
        <f>IF('Indicator Date hidden'!N158="x","x",M$2-'Indicator Date hidden'!N158)</f>
        <v>#REF!</v>
      </c>
      <c r="N157" s="140" t="e">
        <f>IF('Indicator Date hidden'!O158="x","x",N$2-'Indicator Date hidden'!O158)</f>
        <v>#REF!</v>
      </c>
      <c r="O157" s="140" t="e">
        <f>IF('Indicator Date hidden'!P158="x","x",O$2-'Indicator Date hidden'!P158)</f>
        <v>#REF!</v>
      </c>
      <c r="P157" s="140" t="e">
        <f>IF('Indicator Date hidden'!Q158="x","x",P$2-'Indicator Date hidden'!Q158)</f>
        <v>#REF!</v>
      </c>
      <c r="Q157" s="140" t="e">
        <f>IF('Indicator Date hidden'!R158="x","x",Q$2-'Indicator Date hidden'!R158)</f>
        <v>#REF!</v>
      </c>
      <c r="R157" s="140" t="e">
        <f>IF('Indicator Date hidden'!S158="x","x",R$2-'Indicator Date hidden'!S158)</f>
        <v>#REF!</v>
      </c>
      <c r="S157" s="140" t="e">
        <f>IF('Indicator Date hidden'!T158="x","x",S$2-'Indicator Date hidden'!T158)</f>
        <v>#REF!</v>
      </c>
      <c r="T157" s="140" t="e">
        <f>IF('Indicator Date hidden'!U158="x","x",T$2-'Indicator Date hidden'!U158)</f>
        <v>#REF!</v>
      </c>
      <c r="U157" s="140" t="e">
        <f>IF('Indicator Date hidden'!V158="x","x",U$2-'Indicator Date hidden'!V158)</f>
        <v>#REF!</v>
      </c>
      <c r="V157" s="140" t="e">
        <f>IF('Indicator Date hidden'!W158="x","x",V$2-'Indicator Date hidden'!W158)</f>
        <v>#REF!</v>
      </c>
      <c r="W157" s="140" t="e">
        <f>IF('Indicator Date hidden'!X158="x","x",W$2-'Indicator Date hidden'!X158)</f>
        <v>#REF!</v>
      </c>
      <c r="X157" s="140" t="e">
        <f>IF('Indicator Date hidden'!Y158="x","x",X$2-'Indicator Date hidden'!Y158)</f>
        <v>#REF!</v>
      </c>
      <c r="Y157" s="140" t="e">
        <f>IF('Indicator Date hidden'!Z158="x","x",Y$2-'Indicator Date hidden'!Z158)</f>
        <v>#REF!</v>
      </c>
      <c r="Z157" s="140" t="e">
        <f>IF('Indicator Date hidden'!AA158="x","x",Z$2-'Indicator Date hidden'!AA158)</f>
        <v>#REF!</v>
      </c>
      <c r="AA157" s="140" t="e">
        <f>IF('Indicator Date hidden'!AB158="x","x",AA$2-'Indicator Date hidden'!AB158)</f>
        <v>#REF!</v>
      </c>
      <c r="AB157" s="140" t="e">
        <f>IF('Indicator Date hidden'!AC158="x","x",AB$2-'Indicator Date hidden'!AC158)</f>
        <v>#REF!</v>
      </c>
      <c r="AC157" s="140" t="e">
        <f>IF('Indicator Date hidden'!AD158="x","x",AC$2-'Indicator Date hidden'!AD158)</f>
        <v>#REF!</v>
      </c>
      <c r="AD157" s="140" t="e">
        <f>IF('Indicator Date hidden'!AE158="x","x",AD$2-'Indicator Date hidden'!AE158)</f>
        <v>#REF!</v>
      </c>
      <c r="AE157" s="140" t="e">
        <f>IF('Indicator Date hidden'!AF158="x","x",AE$2-'Indicator Date hidden'!AF158)</f>
        <v>#REF!</v>
      </c>
      <c r="AF157" s="140" t="e">
        <f>IF('Indicator Date hidden'!AG158="x","x",AF$2-'Indicator Date hidden'!AG158)</f>
        <v>#REF!</v>
      </c>
      <c r="AG157" s="140" t="e">
        <f>IF('Indicator Date hidden'!AH158="x","x",AG$2-'Indicator Date hidden'!AH158)</f>
        <v>#REF!</v>
      </c>
      <c r="AH157" s="140" t="e">
        <f>IF('Indicator Date hidden'!AI158="x","x",AH$2-'Indicator Date hidden'!AI158)</f>
        <v>#REF!</v>
      </c>
      <c r="AI157" s="140" t="e">
        <f>IF('Indicator Date hidden'!AJ158="x","x",AI$2-'Indicator Date hidden'!AJ158)</f>
        <v>#REF!</v>
      </c>
      <c r="AJ157" s="140" t="e">
        <f>IF('Indicator Date hidden'!AK158="x","x",AJ$2-'Indicator Date hidden'!AK158)</f>
        <v>#REF!</v>
      </c>
      <c r="AK157" s="140" t="e">
        <f>IF('Indicator Date hidden'!AL158="x","x",AK$2-'Indicator Date hidden'!AL158)</f>
        <v>#REF!</v>
      </c>
      <c r="AL157" s="140" t="e">
        <f>IF('Indicator Date hidden'!AM158="x","x",AL$2-'Indicator Date hidden'!AM158)</f>
        <v>#REF!</v>
      </c>
      <c r="AM157" s="140" t="e">
        <f>IF('Indicator Date hidden'!AN158="x","x",AM$2-'Indicator Date hidden'!AN158)</f>
        <v>#REF!</v>
      </c>
      <c r="AN157" s="140" t="e">
        <f>IF('Indicator Date hidden'!AO158="x","x",AN$2-'Indicator Date hidden'!AO158)</f>
        <v>#REF!</v>
      </c>
      <c r="AO157" s="140" t="e">
        <f>IF('Indicator Date hidden'!AP158="x","x",AO$2-'Indicator Date hidden'!AP158)</f>
        <v>#REF!</v>
      </c>
      <c r="AP157" s="140" t="e">
        <f>IF('Indicator Date hidden'!AQ158="x","x",AP$2-'Indicator Date hidden'!AQ158)</f>
        <v>#REF!</v>
      </c>
      <c r="AQ157" s="140" t="e">
        <f>IF('Indicator Date hidden'!AR158="x","x",AQ$2-'Indicator Date hidden'!AR158)</f>
        <v>#REF!</v>
      </c>
      <c r="AR157" s="140" t="e">
        <f>IF('Indicator Date hidden'!AS158="x","x",AR$2-'Indicator Date hidden'!AS158)</f>
        <v>#REF!</v>
      </c>
      <c r="AS157" s="140" t="e">
        <f>IF('Indicator Date hidden'!AT158="x","x",AS$2-'Indicator Date hidden'!AT158)</f>
        <v>#REF!</v>
      </c>
      <c r="AT157" s="140" t="e">
        <f>IF('Indicator Date hidden'!AU158="x","x",AT$2-'Indicator Date hidden'!AU158)</f>
        <v>#REF!</v>
      </c>
      <c r="AU157" s="140" t="e">
        <f>IF('Indicator Date hidden'!AV158="x","x",AU$2-'Indicator Date hidden'!AV158)</f>
        <v>#REF!</v>
      </c>
      <c r="AV157" s="140" t="e">
        <f>IF('Indicator Date hidden'!AW158="x","x",AV$2-'Indicator Date hidden'!AW158)</f>
        <v>#REF!</v>
      </c>
      <c r="AW157" s="140" t="e">
        <f>IF('Indicator Date hidden'!AX158="x","x",AW$2-'Indicator Date hidden'!AX158)</f>
        <v>#REF!</v>
      </c>
      <c r="AX157" s="140" t="e">
        <f>IF('Indicator Date hidden'!AY158="x","x",AX$2-'Indicator Date hidden'!AY158)</f>
        <v>#REF!</v>
      </c>
      <c r="AY157" s="140" t="e">
        <f>IF('Indicator Date hidden'!AZ158="x","x",AY$2-'Indicator Date hidden'!AZ158)</f>
        <v>#REF!</v>
      </c>
      <c r="AZ157" s="140" t="e">
        <f>IF('Indicator Date hidden'!BA158="x","x",AZ$2-'Indicator Date hidden'!BA158)</f>
        <v>#REF!</v>
      </c>
      <c r="BA157" s="140" t="e">
        <f>IF('Indicator Date hidden'!BB158="x","x",BA$2-'Indicator Date hidden'!BB158)</f>
        <v>#REF!</v>
      </c>
      <c r="BB157" s="140" t="e">
        <f>IF('Indicator Date hidden'!BC158="x","x",BB$2-'Indicator Date hidden'!BC158)</f>
        <v>#REF!</v>
      </c>
      <c r="BC157" s="140" t="e">
        <f>IF('Indicator Date hidden'!BD158="x","x",BC$2-'Indicator Date hidden'!BD158)</f>
        <v>#REF!</v>
      </c>
      <c r="BD157" s="140" t="e">
        <f>IF('Indicator Date hidden'!BE158="x","x",BD$2-'Indicator Date hidden'!BE158)</f>
        <v>#REF!</v>
      </c>
      <c r="BE157" s="140" t="e">
        <f>IF('Indicator Date hidden'!BF158="x","x",BE$2-'Indicator Date hidden'!BF158)</f>
        <v>#REF!</v>
      </c>
      <c r="BF157" s="140" t="e">
        <f>IF('Indicator Date hidden'!BG158="x","x",BF$2-'Indicator Date hidden'!BG158)</f>
        <v>#REF!</v>
      </c>
      <c r="BG157" s="140" t="e">
        <f>IF('Indicator Date hidden'!BH158="x","x",BG$2-'Indicator Date hidden'!BH158)</f>
        <v>#REF!</v>
      </c>
      <c r="BH157" s="140" t="e">
        <f>IF('Indicator Date hidden'!BI158="x","x",BH$2-'Indicator Date hidden'!BI158)</f>
        <v>#REF!</v>
      </c>
      <c r="BI157" s="140" t="e">
        <f>IF('Indicator Date hidden'!BJ158="x","x",BI$2-'Indicator Date hidden'!BJ158)</f>
        <v>#REF!</v>
      </c>
      <c r="BJ157" s="140" t="e">
        <f>IF('Indicator Date hidden'!BK158="x","x",BJ$2-'Indicator Date hidden'!BK158)</f>
        <v>#REF!</v>
      </c>
      <c r="BK157" s="140" t="e">
        <f>IF('Indicator Date hidden'!BL158="x","x",BK$2-'Indicator Date hidden'!BL158)</f>
        <v>#REF!</v>
      </c>
      <c r="BL157" s="140" t="e">
        <f>IF('Indicator Date hidden'!BM158="x","x",BL$2-'Indicator Date hidden'!BM158)</f>
        <v>#REF!</v>
      </c>
      <c r="BM157" s="140" t="e">
        <f>IF('Indicator Date hidden'!BN158="x","x",BM$2-'Indicator Date hidden'!BN158)</f>
        <v>#REF!</v>
      </c>
      <c r="BN157" s="140" t="e">
        <f>IF('Indicator Date hidden'!BO158="x","x",BN$2-'Indicator Date hidden'!BO158)</f>
        <v>#REF!</v>
      </c>
      <c r="BO157" s="140" t="e">
        <f>IF('Indicator Date hidden'!BP158="x","x",BO$2-'Indicator Date hidden'!BP158)</f>
        <v>#REF!</v>
      </c>
      <c r="BP157" s="140" t="e">
        <f>IF('Indicator Date hidden'!BQ158="x","x",BP$2-'Indicator Date hidden'!BQ158)</f>
        <v>#REF!</v>
      </c>
      <c r="BQ157" s="140" t="e">
        <f>IF('Indicator Date hidden'!BR158="x","x",BQ$2-'Indicator Date hidden'!BR158)</f>
        <v>#REF!</v>
      </c>
      <c r="BR157" s="140" t="e">
        <f>IF('Indicator Date hidden'!BS158="x","x",BR$2-'Indicator Date hidden'!BS158)</f>
        <v>#REF!</v>
      </c>
      <c r="BS157" s="140" t="e">
        <f>IF('Indicator Date hidden'!BT158="x","x",BS$2-'Indicator Date hidden'!BT158)</f>
        <v>#REF!</v>
      </c>
      <c r="BT157" s="140" t="e">
        <f>IF('Indicator Date hidden'!BU158="x","x",BT$2-'Indicator Date hidden'!BU158)</f>
        <v>#REF!</v>
      </c>
      <c r="BU157" s="140" t="e">
        <f>IF('Indicator Date hidden'!BV158="x","x",BU$2-'Indicator Date hidden'!BV158)</f>
        <v>#REF!</v>
      </c>
      <c r="BV157" s="140" t="e">
        <f>IF('Indicator Date hidden'!BW158="x","x",BV$2-'Indicator Date hidden'!BW158)</f>
        <v>#REF!</v>
      </c>
      <c r="BW157" s="140" t="e">
        <f>IF('Indicator Date hidden'!BX158="x","x",BW$2-'Indicator Date hidden'!BX158)</f>
        <v>#REF!</v>
      </c>
      <c r="BX157" s="140" t="e">
        <f>IF('Indicator Date hidden'!BY158="x","x",BX$2-'Indicator Date hidden'!BY158)</f>
        <v>#REF!</v>
      </c>
      <c r="BY157" s="5" t="e">
        <f t="shared" si="20"/>
        <v>#REF!</v>
      </c>
      <c r="BZ157" s="141" t="e">
        <f t="shared" si="21"/>
        <v>#REF!</v>
      </c>
      <c r="CA157" s="5">
        <f t="shared" si="22"/>
        <v>0</v>
      </c>
      <c r="CB157" s="141" t="e">
        <f t="shared" si="23"/>
        <v>#REF!</v>
      </c>
      <c r="CC157" s="144" t="e">
        <f t="shared" si="24"/>
        <v>#REF!</v>
      </c>
    </row>
    <row r="158" spans="1:81" x14ac:dyDescent="0.3">
      <c r="A158" t="s">
        <v>289</v>
      </c>
      <c r="B158" s="140" t="e">
        <f>IF('Indicator Date hidden'!C159="x","x",B$2-'Indicator Date hidden'!C159)</f>
        <v>#REF!</v>
      </c>
      <c r="C158" s="140" t="e">
        <f>IF('Indicator Date hidden'!D159="x","x",C$2-'Indicator Date hidden'!D159)</f>
        <v>#REF!</v>
      </c>
      <c r="D158" s="140" t="e">
        <f>IF('Indicator Date hidden'!E159="x","x",D$2-'Indicator Date hidden'!E159)</f>
        <v>#REF!</v>
      </c>
      <c r="E158" s="140" t="e">
        <f>IF('Indicator Date hidden'!F159="x","x",E$2-'Indicator Date hidden'!F159)</f>
        <v>#REF!</v>
      </c>
      <c r="F158" s="140" t="e">
        <f>IF('Indicator Date hidden'!G159="x","x",F$2-'Indicator Date hidden'!G159)</f>
        <v>#REF!</v>
      </c>
      <c r="G158" s="140" t="e">
        <f>IF('Indicator Date hidden'!H159="x","x",G$2-'Indicator Date hidden'!H159)</f>
        <v>#REF!</v>
      </c>
      <c r="H158" s="140" t="e">
        <f>IF('Indicator Date hidden'!I159="x","x",H$2-'Indicator Date hidden'!I159)</f>
        <v>#REF!</v>
      </c>
      <c r="I158" s="140" t="e">
        <f>IF('Indicator Date hidden'!J159="x","x",I$2-'Indicator Date hidden'!J159)</f>
        <v>#REF!</v>
      </c>
      <c r="J158" s="140" t="e">
        <f>IF('Indicator Date hidden'!K159="x","x",J$2-'Indicator Date hidden'!K159)</f>
        <v>#REF!</v>
      </c>
      <c r="K158" s="140" t="e">
        <f>IF('Indicator Date hidden'!L159="x","x",K$2-'Indicator Date hidden'!L159)</f>
        <v>#REF!</v>
      </c>
      <c r="L158" s="140" t="e">
        <f>IF('Indicator Date hidden'!M159="x","x",L$2-'Indicator Date hidden'!M159)</f>
        <v>#REF!</v>
      </c>
      <c r="M158" s="140" t="e">
        <f>IF('Indicator Date hidden'!N159="x","x",M$2-'Indicator Date hidden'!N159)</f>
        <v>#REF!</v>
      </c>
      <c r="N158" s="140" t="e">
        <f>IF('Indicator Date hidden'!O159="x","x",N$2-'Indicator Date hidden'!O159)</f>
        <v>#REF!</v>
      </c>
      <c r="O158" s="140" t="e">
        <f>IF('Indicator Date hidden'!P159="x","x",O$2-'Indicator Date hidden'!P159)</f>
        <v>#REF!</v>
      </c>
      <c r="P158" s="140" t="e">
        <f>IF('Indicator Date hidden'!Q159="x","x",P$2-'Indicator Date hidden'!Q159)</f>
        <v>#REF!</v>
      </c>
      <c r="Q158" s="140" t="e">
        <f>IF('Indicator Date hidden'!R159="x","x",Q$2-'Indicator Date hidden'!R159)</f>
        <v>#REF!</v>
      </c>
      <c r="R158" s="140" t="e">
        <f>IF('Indicator Date hidden'!S159="x","x",R$2-'Indicator Date hidden'!S159)</f>
        <v>#REF!</v>
      </c>
      <c r="S158" s="140" t="e">
        <f>IF('Indicator Date hidden'!T159="x","x",S$2-'Indicator Date hidden'!T159)</f>
        <v>#REF!</v>
      </c>
      <c r="T158" s="140" t="e">
        <f>IF('Indicator Date hidden'!U159="x","x",T$2-'Indicator Date hidden'!U159)</f>
        <v>#REF!</v>
      </c>
      <c r="U158" s="140" t="e">
        <f>IF('Indicator Date hidden'!V159="x","x",U$2-'Indicator Date hidden'!V159)</f>
        <v>#REF!</v>
      </c>
      <c r="V158" s="140" t="e">
        <f>IF('Indicator Date hidden'!W159="x","x",V$2-'Indicator Date hidden'!W159)</f>
        <v>#REF!</v>
      </c>
      <c r="W158" s="140" t="e">
        <f>IF('Indicator Date hidden'!X159="x","x",W$2-'Indicator Date hidden'!X159)</f>
        <v>#REF!</v>
      </c>
      <c r="X158" s="140" t="e">
        <f>IF('Indicator Date hidden'!Y159="x","x",X$2-'Indicator Date hidden'!Y159)</f>
        <v>#REF!</v>
      </c>
      <c r="Y158" s="140" t="e">
        <f>IF('Indicator Date hidden'!Z159="x","x",Y$2-'Indicator Date hidden'!Z159)</f>
        <v>#REF!</v>
      </c>
      <c r="Z158" s="140" t="e">
        <f>IF('Indicator Date hidden'!AA159="x","x",Z$2-'Indicator Date hidden'!AA159)</f>
        <v>#REF!</v>
      </c>
      <c r="AA158" s="140" t="e">
        <f>IF('Indicator Date hidden'!AB159="x","x",AA$2-'Indicator Date hidden'!AB159)</f>
        <v>#REF!</v>
      </c>
      <c r="AB158" s="140" t="e">
        <f>IF('Indicator Date hidden'!AC159="x","x",AB$2-'Indicator Date hidden'!AC159)</f>
        <v>#REF!</v>
      </c>
      <c r="AC158" s="140" t="e">
        <f>IF('Indicator Date hidden'!AD159="x","x",AC$2-'Indicator Date hidden'!AD159)</f>
        <v>#REF!</v>
      </c>
      <c r="AD158" s="140" t="e">
        <f>IF('Indicator Date hidden'!AE159="x","x",AD$2-'Indicator Date hidden'!AE159)</f>
        <v>#REF!</v>
      </c>
      <c r="AE158" s="140" t="e">
        <f>IF('Indicator Date hidden'!AF159="x","x",AE$2-'Indicator Date hidden'!AF159)</f>
        <v>#REF!</v>
      </c>
      <c r="AF158" s="140" t="e">
        <f>IF('Indicator Date hidden'!AG159="x","x",AF$2-'Indicator Date hidden'!AG159)</f>
        <v>#REF!</v>
      </c>
      <c r="AG158" s="140" t="e">
        <f>IF('Indicator Date hidden'!AH159="x","x",AG$2-'Indicator Date hidden'!AH159)</f>
        <v>#REF!</v>
      </c>
      <c r="AH158" s="140" t="e">
        <f>IF('Indicator Date hidden'!AI159="x","x",AH$2-'Indicator Date hidden'!AI159)</f>
        <v>#REF!</v>
      </c>
      <c r="AI158" s="140" t="e">
        <f>IF('Indicator Date hidden'!AJ159="x","x",AI$2-'Indicator Date hidden'!AJ159)</f>
        <v>#REF!</v>
      </c>
      <c r="AJ158" s="140" t="e">
        <f>IF('Indicator Date hidden'!AK159="x","x",AJ$2-'Indicator Date hidden'!AK159)</f>
        <v>#REF!</v>
      </c>
      <c r="AK158" s="140" t="e">
        <f>IF('Indicator Date hidden'!AL159="x","x",AK$2-'Indicator Date hidden'!AL159)</f>
        <v>#REF!</v>
      </c>
      <c r="AL158" s="140" t="e">
        <f>IF('Indicator Date hidden'!AM159="x","x",AL$2-'Indicator Date hidden'!AM159)</f>
        <v>#REF!</v>
      </c>
      <c r="AM158" s="140" t="e">
        <f>IF('Indicator Date hidden'!AN159="x","x",AM$2-'Indicator Date hidden'!AN159)</f>
        <v>#REF!</v>
      </c>
      <c r="AN158" s="140" t="e">
        <f>IF('Indicator Date hidden'!AO159="x","x",AN$2-'Indicator Date hidden'!AO159)</f>
        <v>#REF!</v>
      </c>
      <c r="AO158" s="140" t="e">
        <f>IF('Indicator Date hidden'!AP159="x","x",AO$2-'Indicator Date hidden'!AP159)</f>
        <v>#REF!</v>
      </c>
      <c r="AP158" s="140" t="e">
        <f>IF('Indicator Date hidden'!AQ159="x","x",AP$2-'Indicator Date hidden'!AQ159)</f>
        <v>#REF!</v>
      </c>
      <c r="AQ158" s="140" t="e">
        <f>IF('Indicator Date hidden'!AR159="x","x",AQ$2-'Indicator Date hidden'!AR159)</f>
        <v>#REF!</v>
      </c>
      <c r="AR158" s="140" t="e">
        <f>IF('Indicator Date hidden'!AS159="x","x",AR$2-'Indicator Date hidden'!AS159)</f>
        <v>#REF!</v>
      </c>
      <c r="AS158" s="140" t="e">
        <f>IF('Indicator Date hidden'!AT159="x","x",AS$2-'Indicator Date hidden'!AT159)</f>
        <v>#REF!</v>
      </c>
      <c r="AT158" s="140" t="e">
        <f>IF('Indicator Date hidden'!AU159="x","x",AT$2-'Indicator Date hidden'!AU159)</f>
        <v>#REF!</v>
      </c>
      <c r="AU158" s="140" t="e">
        <f>IF('Indicator Date hidden'!AV159="x","x",AU$2-'Indicator Date hidden'!AV159)</f>
        <v>#REF!</v>
      </c>
      <c r="AV158" s="140" t="e">
        <f>IF('Indicator Date hidden'!AW159="x","x",AV$2-'Indicator Date hidden'!AW159)</f>
        <v>#REF!</v>
      </c>
      <c r="AW158" s="140" t="e">
        <f>IF('Indicator Date hidden'!AX159="x","x",AW$2-'Indicator Date hidden'!AX159)</f>
        <v>#REF!</v>
      </c>
      <c r="AX158" s="140" t="e">
        <f>IF('Indicator Date hidden'!AY159="x","x",AX$2-'Indicator Date hidden'!AY159)</f>
        <v>#REF!</v>
      </c>
      <c r="AY158" s="140" t="e">
        <f>IF('Indicator Date hidden'!AZ159="x","x",AY$2-'Indicator Date hidden'!AZ159)</f>
        <v>#REF!</v>
      </c>
      <c r="AZ158" s="140" t="e">
        <f>IF('Indicator Date hidden'!BA159="x","x",AZ$2-'Indicator Date hidden'!BA159)</f>
        <v>#REF!</v>
      </c>
      <c r="BA158" s="140" t="e">
        <f>IF('Indicator Date hidden'!BB159="x","x",BA$2-'Indicator Date hidden'!BB159)</f>
        <v>#REF!</v>
      </c>
      <c r="BB158" s="140" t="e">
        <f>IF('Indicator Date hidden'!BC159="x","x",BB$2-'Indicator Date hidden'!BC159)</f>
        <v>#REF!</v>
      </c>
      <c r="BC158" s="140" t="e">
        <f>IF('Indicator Date hidden'!BD159="x","x",BC$2-'Indicator Date hidden'!BD159)</f>
        <v>#REF!</v>
      </c>
      <c r="BD158" s="140" t="e">
        <f>IF('Indicator Date hidden'!BE159="x","x",BD$2-'Indicator Date hidden'!BE159)</f>
        <v>#REF!</v>
      </c>
      <c r="BE158" s="140" t="e">
        <f>IF('Indicator Date hidden'!BF159="x","x",BE$2-'Indicator Date hidden'!BF159)</f>
        <v>#REF!</v>
      </c>
      <c r="BF158" s="140" t="e">
        <f>IF('Indicator Date hidden'!BG159="x","x",BF$2-'Indicator Date hidden'!BG159)</f>
        <v>#REF!</v>
      </c>
      <c r="BG158" s="140" t="e">
        <f>IF('Indicator Date hidden'!BH159="x","x",BG$2-'Indicator Date hidden'!BH159)</f>
        <v>#REF!</v>
      </c>
      <c r="BH158" s="140" t="e">
        <f>IF('Indicator Date hidden'!BI159="x","x",BH$2-'Indicator Date hidden'!BI159)</f>
        <v>#REF!</v>
      </c>
      <c r="BI158" s="140" t="e">
        <f>IF('Indicator Date hidden'!BJ159="x","x",BI$2-'Indicator Date hidden'!BJ159)</f>
        <v>#REF!</v>
      </c>
      <c r="BJ158" s="140" t="e">
        <f>IF('Indicator Date hidden'!BK159="x","x",BJ$2-'Indicator Date hidden'!BK159)</f>
        <v>#REF!</v>
      </c>
      <c r="BK158" s="140" t="e">
        <f>IF('Indicator Date hidden'!BL159="x","x",BK$2-'Indicator Date hidden'!BL159)</f>
        <v>#REF!</v>
      </c>
      <c r="BL158" s="140" t="e">
        <f>IF('Indicator Date hidden'!BM159="x","x",BL$2-'Indicator Date hidden'!BM159)</f>
        <v>#REF!</v>
      </c>
      <c r="BM158" s="140" t="e">
        <f>IF('Indicator Date hidden'!BN159="x","x",BM$2-'Indicator Date hidden'!BN159)</f>
        <v>#REF!</v>
      </c>
      <c r="BN158" s="140" t="e">
        <f>IF('Indicator Date hidden'!BO159="x","x",BN$2-'Indicator Date hidden'!BO159)</f>
        <v>#REF!</v>
      </c>
      <c r="BO158" s="140" t="e">
        <f>IF('Indicator Date hidden'!BP159="x","x",BO$2-'Indicator Date hidden'!BP159)</f>
        <v>#REF!</v>
      </c>
      <c r="BP158" s="140" t="e">
        <f>IF('Indicator Date hidden'!BQ159="x","x",BP$2-'Indicator Date hidden'!BQ159)</f>
        <v>#REF!</v>
      </c>
      <c r="BQ158" s="140" t="e">
        <f>IF('Indicator Date hidden'!BR159="x","x",BQ$2-'Indicator Date hidden'!BR159)</f>
        <v>#REF!</v>
      </c>
      <c r="BR158" s="140" t="e">
        <f>IF('Indicator Date hidden'!BS159="x","x",BR$2-'Indicator Date hidden'!BS159)</f>
        <v>#REF!</v>
      </c>
      <c r="BS158" s="140" t="e">
        <f>IF('Indicator Date hidden'!BT159="x","x",BS$2-'Indicator Date hidden'!BT159)</f>
        <v>#REF!</v>
      </c>
      <c r="BT158" s="140" t="e">
        <f>IF('Indicator Date hidden'!BU159="x","x",BT$2-'Indicator Date hidden'!BU159)</f>
        <v>#REF!</v>
      </c>
      <c r="BU158" s="140" t="e">
        <f>IF('Indicator Date hidden'!BV159="x","x",BU$2-'Indicator Date hidden'!BV159)</f>
        <v>#REF!</v>
      </c>
      <c r="BV158" s="140" t="e">
        <f>IF('Indicator Date hidden'!BW159="x","x",BV$2-'Indicator Date hidden'!BW159)</f>
        <v>#REF!</v>
      </c>
      <c r="BW158" s="140" t="e">
        <f>IF('Indicator Date hidden'!BX159="x","x",BW$2-'Indicator Date hidden'!BX159)</f>
        <v>#REF!</v>
      </c>
      <c r="BX158" s="140" t="e">
        <f>IF('Indicator Date hidden'!BY159="x","x",BX$2-'Indicator Date hidden'!BY159)</f>
        <v>#REF!</v>
      </c>
      <c r="BY158" s="5" t="e">
        <f t="shared" si="20"/>
        <v>#REF!</v>
      </c>
      <c r="BZ158" s="141" t="e">
        <f t="shared" si="21"/>
        <v>#REF!</v>
      </c>
      <c r="CA158" s="5">
        <f t="shared" si="22"/>
        <v>0</v>
      </c>
      <c r="CB158" s="141" t="e">
        <f t="shared" si="23"/>
        <v>#REF!</v>
      </c>
      <c r="CC158" s="144" t="e">
        <f t="shared" si="24"/>
        <v>#REF!</v>
      </c>
    </row>
    <row r="159" spans="1:81" x14ac:dyDescent="0.3">
      <c r="A159" t="s">
        <v>291</v>
      </c>
      <c r="B159" s="140" t="e">
        <f>IF('Indicator Date hidden'!C160="x","x",B$2-'Indicator Date hidden'!C160)</f>
        <v>#REF!</v>
      </c>
      <c r="C159" s="140" t="e">
        <f>IF('Indicator Date hidden'!D160="x","x",C$2-'Indicator Date hidden'!D160)</f>
        <v>#REF!</v>
      </c>
      <c r="D159" s="140" t="e">
        <f>IF('Indicator Date hidden'!E160="x","x",D$2-'Indicator Date hidden'!E160)</f>
        <v>#REF!</v>
      </c>
      <c r="E159" s="140" t="e">
        <f>IF('Indicator Date hidden'!F160="x","x",E$2-'Indicator Date hidden'!F160)</f>
        <v>#REF!</v>
      </c>
      <c r="F159" s="140" t="e">
        <f>IF('Indicator Date hidden'!G160="x","x",F$2-'Indicator Date hidden'!G160)</f>
        <v>#REF!</v>
      </c>
      <c r="G159" s="140" t="e">
        <f>IF('Indicator Date hidden'!H160="x","x",G$2-'Indicator Date hidden'!H160)</f>
        <v>#REF!</v>
      </c>
      <c r="H159" s="140" t="e">
        <f>IF('Indicator Date hidden'!I160="x","x",H$2-'Indicator Date hidden'!I160)</f>
        <v>#REF!</v>
      </c>
      <c r="I159" s="140" t="e">
        <f>IF('Indicator Date hidden'!J160="x","x",I$2-'Indicator Date hidden'!J160)</f>
        <v>#REF!</v>
      </c>
      <c r="J159" s="140" t="e">
        <f>IF('Indicator Date hidden'!K160="x","x",J$2-'Indicator Date hidden'!K160)</f>
        <v>#REF!</v>
      </c>
      <c r="K159" s="140" t="e">
        <f>IF('Indicator Date hidden'!L160="x","x",K$2-'Indicator Date hidden'!L160)</f>
        <v>#REF!</v>
      </c>
      <c r="L159" s="140" t="e">
        <f>IF('Indicator Date hidden'!M160="x","x",L$2-'Indicator Date hidden'!M160)</f>
        <v>#REF!</v>
      </c>
      <c r="M159" s="140" t="e">
        <f>IF('Indicator Date hidden'!N160="x","x",M$2-'Indicator Date hidden'!N160)</f>
        <v>#REF!</v>
      </c>
      <c r="N159" s="140" t="e">
        <f>IF('Indicator Date hidden'!O160="x","x",N$2-'Indicator Date hidden'!O160)</f>
        <v>#REF!</v>
      </c>
      <c r="O159" s="140" t="e">
        <f>IF('Indicator Date hidden'!P160="x","x",O$2-'Indicator Date hidden'!P160)</f>
        <v>#REF!</v>
      </c>
      <c r="P159" s="140" t="e">
        <f>IF('Indicator Date hidden'!Q160="x","x",P$2-'Indicator Date hidden'!Q160)</f>
        <v>#REF!</v>
      </c>
      <c r="Q159" s="140" t="e">
        <f>IF('Indicator Date hidden'!R160="x","x",Q$2-'Indicator Date hidden'!R160)</f>
        <v>#REF!</v>
      </c>
      <c r="R159" s="140" t="e">
        <f>IF('Indicator Date hidden'!S160="x","x",R$2-'Indicator Date hidden'!S160)</f>
        <v>#REF!</v>
      </c>
      <c r="S159" s="140" t="e">
        <f>IF('Indicator Date hidden'!T160="x","x",S$2-'Indicator Date hidden'!T160)</f>
        <v>#REF!</v>
      </c>
      <c r="T159" s="140" t="e">
        <f>IF('Indicator Date hidden'!U160="x","x",T$2-'Indicator Date hidden'!U160)</f>
        <v>#REF!</v>
      </c>
      <c r="U159" s="140" t="e">
        <f>IF('Indicator Date hidden'!V160="x","x",U$2-'Indicator Date hidden'!V160)</f>
        <v>#REF!</v>
      </c>
      <c r="V159" s="140" t="e">
        <f>IF('Indicator Date hidden'!W160="x","x",V$2-'Indicator Date hidden'!W160)</f>
        <v>#REF!</v>
      </c>
      <c r="W159" s="140" t="e">
        <f>IF('Indicator Date hidden'!X160="x","x",W$2-'Indicator Date hidden'!X160)</f>
        <v>#REF!</v>
      </c>
      <c r="X159" s="140" t="e">
        <f>IF('Indicator Date hidden'!Y160="x","x",X$2-'Indicator Date hidden'!Y160)</f>
        <v>#REF!</v>
      </c>
      <c r="Y159" s="140" t="e">
        <f>IF('Indicator Date hidden'!Z160="x","x",Y$2-'Indicator Date hidden'!Z160)</f>
        <v>#REF!</v>
      </c>
      <c r="Z159" s="140" t="e">
        <f>IF('Indicator Date hidden'!AA160="x","x",Z$2-'Indicator Date hidden'!AA160)</f>
        <v>#REF!</v>
      </c>
      <c r="AA159" s="140" t="e">
        <f>IF('Indicator Date hidden'!AB160="x","x",AA$2-'Indicator Date hidden'!AB160)</f>
        <v>#REF!</v>
      </c>
      <c r="AB159" s="140" t="e">
        <f>IF('Indicator Date hidden'!AC160="x","x",AB$2-'Indicator Date hidden'!AC160)</f>
        <v>#REF!</v>
      </c>
      <c r="AC159" s="140" t="e">
        <f>IF('Indicator Date hidden'!AD160="x","x",AC$2-'Indicator Date hidden'!AD160)</f>
        <v>#REF!</v>
      </c>
      <c r="AD159" s="140" t="e">
        <f>IF('Indicator Date hidden'!AE160="x","x",AD$2-'Indicator Date hidden'!AE160)</f>
        <v>#REF!</v>
      </c>
      <c r="AE159" s="140" t="e">
        <f>IF('Indicator Date hidden'!AF160="x","x",AE$2-'Indicator Date hidden'!AF160)</f>
        <v>#REF!</v>
      </c>
      <c r="AF159" s="140" t="e">
        <f>IF('Indicator Date hidden'!AG160="x","x",AF$2-'Indicator Date hidden'!AG160)</f>
        <v>#REF!</v>
      </c>
      <c r="AG159" s="140" t="e">
        <f>IF('Indicator Date hidden'!AH160="x","x",AG$2-'Indicator Date hidden'!AH160)</f>
        <v>#REF!</v>
      </c>
      <c r="AH159" s="140" t="e">
        <f>IF('Indicator Date hidden'!AI160="x","x",AH$2-'Indicator Date hidden'!AI160)</f>
        <v>#REF!</v>
      </c>
      <c r="AI159" s="140" t="e">
        <f>IF('Indicator Date hidden'!AJ160="x","x",AI$2-'Indicator Date hidden'!AJ160)</f>
        <v>#REF!</v>
      </c>
      <c r="AJ159" s="140" t="e">
        <f>IF('Indicator Date hidden'!AK160="x","x",AJ$2-'Indicator Date hidden'!AK160)</f>
        <v>#REF!</v>
      </c>
      <c r="AK159" s="140" t="e">
        <f>IF('Indicator Date hidden'!AL160="x","x",AK$2-'Indicator Date hidden'!AL160)</f>
        <v>#REF!</v>
      </c>
      <c r="AL159" s="140" t="e">
        <f>IF('Indicator Date hidden'!AM160="x","x",AL$2-'Indicator Date hidden'!AM160)</f>
        <v>#REF!</v>
      </c>
      <c r="AM159" s="140" t="e">
        <f>IF('Indicator Date hidden'!AN160="x","x",AM$2-'Indicator Date hidden'!AN160)</f>
        <v>#REF!</v>
      </c>
      <c r="AN159" s="140" t="e">
        <f>IF('Indicator Date hidden'!AO160="x","x",AN$2-'Indicator Date hidden'!AO160)</f>
        <v>#REF!</v>
      </c>
      <c r="AO159" s="140" t="e">
        <f>IF('Indicator Date hidden'!AP160="x","x",AO$2-'Indicator Date hidden'!AP160)</f>
        <v>#REF!</v>
      </c>
      <c r="AP159" s="140" t="e">
        <f>IF('Indicator Date hidden'!AQ160="x","x",AP$2-'Indicator Date hidden'!AQ160)</f>
        <v>#REF!</v>
      </c>
      <c r="AQ159" s="140" t="e">
        <f>IF('Indicator Date hidden'!AR160="x","x",AQ$2-'Indicator Date hidden'!AR160)</f>
        <v>#REF!</v>
      </c>
      <c r="AR159" s="140" t="e">
        <f>IF('Indicator Date hidden'!AS160="x","x",AR$2-'Indicator Date hidden'!AS160)</f>
        <v>#REF!</v>
      </c>
      <c r="AS159" s="140" t="e">
        <f>IF('Indicator Date hidden'!AT160="x","x",AS$2-'Indicator Date hidden'!AT160)</f>
        <v>#REF!</v>
      </c>
      <c r="AT159" s="140" t="e">
        <f>IF('Indicator Date hidden'!AU160="x","x",AT$2-'Indicator Date hidden'!AU160)</f>
        <v>#REF!</v>
      </c>
      <c r="AU159" s="140" t="e">
        <f>IF('Indicator Date hidden'!AV160="x","x",AU$2-'Indicator Date hidden'!AV160)</f>
        <v>#REF!</v>
      </c>
      <c r="AV159" s="140" t="e">
        <f>IF('Indicator Date hidden'!AW160="x","x",AV$2-'Indicator Date hidden'!AW160)</f>
        <v>#REF!</v>
      </c>
      <c r="AW159" s="140" t="e">
        <f>IF('Indicator Date hidden'!AX160="x","x",AW$2-'Indicator Date hidden'!AX160)</f>
        <v>#REF!</v>
      </c>
      <c r="AX159" s="140" t="e">
        <f>IF('Indicator Date hidden'!AY160="x","x",AX$2-'Indicator Date hidden'!AY160)</f>
        <v>#REF!</v>
      </c>
      <c r="AY159" s="140" t="e">
        <f>IF('Indicator Date hidden'!AZ160="x","x",AY$2-'Indicator Date hidden'!AZ160)</f>
        <v>#REF!</v>
      </c>
      <c r="AZ159" s="140" t="e">
        <f>IF('Indicator Date hidden'!BA160="x","x",AZ$2-'Indicator Date hidden'!BA160)</f>
        <v>#REF!</v>
      </c>
      <c r="BA159" s="140" t="e">
        <f>IF('Indicator Date hidden'!BB160="x","x",BA$2-'Indicator Date hidden'!BB160)</f>
        <v>#REF!</v>
      </c>
      <c r="BB159" s="140" t="e">
        <f>IF('Indicator Date hidden'!BC160="x","x",BB$2-'Indicator Date hidden'!BC160)</f>
        <v>#REF!</v>
      </c>
      <c r="BC159" s="140" t="e">
        <f>IF('Indicator Date hidden'!BD160="x","x",BC$2-'Indicator Date hidden'!BD160)</f>
        <v>#REF!</v>
      </c>
      <c r="BD159" s="140" t="e">
        <f>IF('Indicator Date hidden'!BE160="x","x",BD$2-'Indicator Date hidden'!BE160)</f>
        <v>#REF!</v>
      </c>
      <c r="BE159" s="140" t="e">
        <f>IF('Indicator Date hidden'!BF160="x","x",BE$2-'Indicator Date hidden'!BF160)</f>
        <v>#REF!</v>
      </c>
      <c r="BF159" s="140" t="e">
        <f>IF('Indicator Date hidden'!BG160="x","x",BF$2-'Indicator Date hidden'!BG160)</f>
        <v>#REF!</v>
      </c>
      <c r="BG159" s="140" t="e">
        <f>IF('Indicator Date hidden'!BH160="x","x",BG$2-'Indicator Date hidden'!BH160)</f>
        <v>#REF!</v>
      </c>
      <c r="BH159" s="140" t="e">
        <f>IF('Indicator Date hidden'!BI160="x","x",BH$2-'Indicator Date hidden'!BI160)</f>
        <v>#REF!</v>
      </c>
      <c r="BI159" s="140" t="e">
        <f>IF('Indicator Date hidden'!BJ160="x","x",BI$2-'Indicator Date hidden'!BJ160)</f>
        <v>#REF!</v>
      </c>
      <c r="BJ159" s="140" t="e">
        <f>IF('Indicator Date hidden'!BK160="x","x",BJ$2-'Indicator Date hidden'!BK160)</f>
        <v>#REF!</v>
      </c>
      <c r="BK159" s="140" t="e">
        <f>IF('Indicator Date hidden'!BL160="x","x",BK$2-'Indicator Date hidden'!BL160)</f>
        <v>#REF!</v>
      </c>
      <c r="BL159" s="140" t="e">
        <f>IF('Indicator Date hidden'!BM160="x","x",BL$2-'Indicator Date hidden'!BM160)</f>
        <v>#REF!</v>
      </c>
      <c r="BM159" s="140" t="e">
        <f>IF('Indicator Date hidden'!BN160="x","x",BM$2-'Indicator Date hidden'!BN160)</f>
        <v>#REF!</v>
      </c>
      <c r="BN159" s="140" t="e">
        <f>IF('Indicator Date hidden'!BO160="x","x",BN$2-'Indicator Date hidden'!BO160)</f>
        <v>#REF!</v>
      </c>
      <c r="BO159" s="140" t="e">
        <f>IF('Indicator Date hidden'!BP160="x","x",BO$2-'Indicator Date hidden'!BP160)</f>
        <v>#REF!</v>
      </c>
      <c r="BP159" s="140" t="e">
        <f>IF('Indicator Date hidden'!BQ160="x","x",BP$2-'Indicator Date hidden'!BQ160)</f>
        <v>#REF!</v>
      </c>
      <c r="BQ159" s="140" t="e">
        <f>IF('Indicator Date hidden'!BR160="x","x",BQ$2-'Indicator Date hidden'!BR160)</f>
        <v>#REF!</v>
      </c>
      <c r="BR159" s="140" t="e">
        <f>IF('Indicator Date hidden'!BS160="x","x",BR$2-'Indicator Date hidden'!BS160)</f>
        <v>#REF!</v>
      </c>
      <c r="BS159" s="140" t="e">
        <f>IF('Indicator Date hidden'!BT160="x","x",BS$2-'Indicator Date hidden'!BT160)</f>
        <v>#REF!</v>
      </c>
      <c r="BT159" s="140" t="e">
        <f>IF('Indicator Date hidden'!BU160="x","x",BT$2-'Indicator Date hidden'!BU160)</f>
        <v>#REF!</v>
      </c>
      <c r="BU159" s="140" t="e">
        <f>IF('Indicator Date hidden'!BV160="x","x",BU$2-'Indicator Date hidden'!BV160)</f>
        <v>#REF!</v>
      </c>
      <c r="BV159" s="140" t="e">
        <f>IF('Indicator Date hidden'!BW160="x","x",BV$2-'Indicator Date hidden'!BW160)</f>
        <v>#REF!</v>
      </c>
      <c r="BW159" s="140" t="e">
        <f>IF('Indicator Date hidden'!BX160="x","x",BW$2-'Indicator Date hidden'!BX160)</f>
        <v>#REF!</v>
      </c>
      <c r="BX159" s="140" t="e">
        <f>IF('Indicator Date hidden'!BY160="x","x",BX$2-'Indicator Date hidden'!BY160)</f>
        <v>#REF!</v>
      </c>
      <c r="BY159" s="5" t="e">
        <f t="shared" si="20"/>
        <v>#REF!</v>
      </c>
      <c r="BZ159" s="141" t="e">
        <f t="shared" si="21"/>
        <v>#REF!</v>
      </c>
      <c r="CA159" s="5">
        <f t="shared" si="22"/>
        <v>0</v>
      </c>
      <c r="CB159" s="141" t="e">
        <f t="shared" si="23"/>
        <v>#REF!</v>
      </c>
      <c r="CC159" s="144" t="e">
        <f t="shared" si="24"/>
        <v>#REF!</v>
      </c>
    </row>
    <row r="160" spans="1:81" x14ac:dyDescent="0.3">
      <c r="A160" t="s">
        <v>293</v>
      </c>
      <c r="B160" s="140" t="e">
        <f>IF('Indicator Date hidden'!C161="x","x",B$2-'Indicator Date hidden'!C161)</f>
        <v>#REF!</v>
      </c>
      <c r="C160" s="140" t="e">
        <f>IF('Indicator Date hidden'!D161="x","x",C$2-'Indicator Date hidden'!D161)</f>
        <v>#REF!</v>
      </c>
      <c r="D160" s="140" t="e">
        <f>IF('Indicator Date hidden'!E161="x","x",D$2-'Indicator Date hidden'!E161)</f>
        <v>#REF!</v>
      </c>
      <c r="E160" s="140" t="e">
        <f>IF('Indicator Date hidden'!F161="x","x",E$2-'Indicator Date hidden'!F161)</f>
        <v>#REF!</v>
      </c>
      <c r="F160" s="140" t="e">
        <f>IF('Indicator Date hidden'!G161="x","x",F$2-'Indicator Date hidden'!G161)</f>
        <v>#REF!</v>
      </c>
      <c r="G160" s="140" t="e">
        <f>IF('Indicator Date hidden'!H161="x","x",G$2-'Indicator Date hidden'!H161)</f>
        <v>#REF!</v>
      </c>
      <c r="H160" s="140" t="e">
        <f>IF('Indicator Date hidden'!I161="x","x",H$2-'Indicator Date hidden'!I161)</f>
        <v>#REF!</v>
      </c>
      <c r="I160" s="140" t="e">
        <f>IF('Indicator Date hidden'!J161="x","x",I$2-'Indicator Date hidden'!J161)</f>
        <v>#REF!</v>
      </c>
      <c r="J160" s="140" t="e">
        <f>IF('Indicator Date hidden'!K161="x","x",J$2-'Indicator Date hidden'!K161)</f>
        <v>#REF!</v>
      </c>
      <c r="K160" s="140" t="e">
        <f>IF('Indicator Date hidden'!L161="x","x",K$2-'Indicator Date hidden'!L161)</f>
        <v>#REF!</v>
      </c>
      <c r="L160" s="140" t="e">
        <f>IF('Indicator Date hidden'!M161="x","x",L$2-'Indicator Date hidden'!M161)</f>
        <v>#REF!</v>
      </c>
      <c r="M160" s="140" t="e">
        <f>IF('Indicator Date hidden'!N161="x","x",M$2-'Indicator Date hidden'!N161)</f>
        <v>#REF!</v>
      </c>
      <c r="N160" s="140" t="e">
        <f>IF('Indicator Date hidden'!O161="x","x",N$2-'Indicator Date hidden'!O161)</f>
        <v>#REF!</v>
      </c>
      <c r="O160" s="140" t="e">
        <f>IF('Indicator Date hidden'!P161="x","x",O$2-'Indicator Date hidden'!P161)</f>
        <v>#REF!</v>
      </c>
      <c r="P160" s="140" t="e">
        <f>IF('Indicator Date hidden'!Q161="x","x",P$2-'Indicator Date hidden'!Q161)</f>
        <v>#REF!</v>
      </c>
      <c r="Q160" s="140" t="e">
        <f>IF('Indicator Date hidden'!R161="x","x",Q$2-'Indicator Date hidden'!R161)</f>
        <v>#REF!</v>
      </c>
      <c r="R160" s="140" t="e">
        <f>IF('Indicator Date hidden'!S161="x","x",R$2-'Indicator Date hidden'!S161)</f>
        <v>#REF!</v>
      </c>
      <c r="S160" s="140" t="e">
        <f>IF('Indicator Date hidden'!T161="x","x",S$2-'Indicator Date hidden'!T161)</f>
        <v>#REF!</v>
      </c>
      <c r="T160" s="140" t="e">
        <f>IF('Indicator Date hidden'!U161="x","x",T$2-'Indicator Date hidden'!U161)</f>
        <v>#REF!</v>
      </c>
      <c r="U160" s="140" t="e">
        <f>IF('Indicator Date hidden'!V161="x","x",U$2-'Indicator Date hidden'!V161)</f>
        <v>#REF!</v>
      </c>
      <c r="V160" s="140" t="e">
        <f>IF('Indicator Date hidden'!W161="x","x",V$2-'Indicator Date hidden'!W161)</f>
        <v>#REF!</v>
      </c>
      <c r="W160" s="140" t="e">
        <f>IF('Indicator Date hidden'!X161="x","x",W$2-'Indicator Date hidden'!X161)</f>
        <v>#REF!</v>
      </c>
      <c r="X160" s="140" t="e">
        <f>IF('Indicator Date hidden'!Y161="x","x",X$2-'Indicator Date hidden'!Y161)</f>
        <v>#REF!</v>
      </c>
      <c r="Y160" s="140" t="e">
        <f>IF('Indicator Date hidden'!Z161="x","x",Y$2-'Indicator Date hidden'!Z161)</f>
        <v>#REF!</v>
      </c>
      <c r="Z160" s="140" t="e">
        <f>IF('Indicator Date hidden'!AA161="x","x",Z$2-'Indicator Date hidden'!AA161)</f>
        <v>#REF!</v>
      </c>
      <c r="AA160" s="140" t="e">
        <f>IF('Indicator Date hidden'!AB161="x","x",AA$2-'Indicator Date hidden'!AB161)</f>
        <v>#REF!</v>
      </c>
      <c r="AB160" s="140" t="e">
        <f>IF('Indicator Date hidden'!AC161="x","x",AB$2-'Indicator Date hidden'!AC161)</f>
        <v>#REF!</v>
      </c>
      <c r="AC160" s="140" t="e">
        <f>IF('Indicator Date hidden'!AD161="x","x",AC$2-'Indicator Date hidden'!AD161)</f>
        <v>#REF!</v>
      </c>
      <c r="AD160" s="140" t="e">
        <f>IF('Indicator Date hidden'!AE161="x","x",AD$2-'Indicator Date hidden'!AE161)</f>
        <v>#REF!</v>
      </c>
      <c r="AE160" s="140" t="e">
        <f>IF('Indicator Date hidden'!AF161="x","x",AE$2-'Indicator Date hidden'!AF161)</f>
        <v>#REF!</v>
      </c>
      <c r="AF160" s="140" t="e">
        <f>IF('Indicator Date hidden'!AG161="x","x",AF$2-'Indicator Date hidden'!AG161)</f>
        <v>#REF!</v>
      </c>
      <c r="AG160" s="140" t="e">
        <f>IF('Indicator Date hidden'!AH161="x","x",AG$2-'Indicator Date hidden'!AH161)</f>
        <v>#REF!</v>
      </c>
      <c r="AH160" s="140" t="e">
        <f>IF('Indicator Date hidden'!AI161="x","x",AH$2-'Indicator Date hidden'!AI161)</f>
        <v>#REF!</v>
      </c>
      <c r="AI160" s="140" t="e">
        <f>IF('Indicator Date hidden'!AJ161="x","x",AI$2-'Indicator Date hidden'!AJ161)</f>
        <v>#REF!</v>
      </c>
      <c r="AJ160" s="140" t="e">
        <f>IF('Indicator Date hidden'!AK161="x","x",AJ$2-'Indicator Date hidden'!AK161)</f>
        <v>#REF!</v>
      </c>
      <c r="AK160" s="140" t="e">
        <f>IF('Indicator Date hidden'!AL161="x","x",AK$2-'Indicator Date hidden'!AL161)</f>
        <v>#REF!</v>
      </c>
      <c r="AL160" s="140" t="e">
        <f>IF('Indicator Date hidden'!AM161="x","x",AL$2-'Indicator Date hidden'!AM161)</f>
        <v>#REF!</v>
      </c>
      <c r="AM160" s="140" t="e">
        <f>IF('Indicator Date hidden'!AN161="x","x",AM$2-'Indicator Date hidden'!AN161)</f>
        <v>#REF!</v>
      </c>
      <c r="AN160" s="140" t="e">
        <f>IF('Indicator Date hidden'!AO161="x","x",AN$2-'Indicator Date hidden'!AO161)</f>
        <v>#REF!</v>
      </c>
      <c r="AO160" s="140" t="e">
        <f>IF('Indicator Date hidden'!AP161="x","x",AO$2-'Indicator Date hidden'!AP161)</f>
        <v>#REF!</v>
      </c>
      <c r="AP160" s="140" t="e">
        <f>IF('Indicator Date hidden'!AQ161="x","x",AP$2-'Indicator Date hidden'!AQ161)</f>
        <v>#REF!</v>
      </c>
      <c r="AQ160" s="140" t="e">
        <f>IF('Indicator Date hidden'!AR161="x","x",AQ$2-'Indicator Date hidden'!AR161)</f>
        <v>#REF!</v>
      </c>
      <c r="AR160" s="140" t="e">
        <f>IF('Indicator Date hidden'!AS161="x","x",AR$2-'Indicator Date hidden'!AS161)</f>
        <v>#REF!</v>
      </c>
      <c r="AS160" s="140" t="e">
        <f>IF('Indicator Date hidden'!AT161="x","x",AS$2-'Indicator Date hidden'!AT161)</f>
        <v>#REF!</v>
      </c>
      <c r="AT160" s="140" t="e">
        <f>IF('Indicator Date hidden'!AU161="x","x",AT$2-'Indicator Date hidden'!AU161)</f>
        <v>#REF!</v>
      </c>
      <c r="AU160" s="140" t="e">
        <f>IF('Indicator Date hidden'!AV161="x","x",AU$2-'Indicator Date hidden'!AV161)</f>
        <v>#REF!</v>
      </c>
      <c r="AV160" s="140" t="e">
        <f>IF('Indicator Date hidden'!AW161="x","x",AV$2-'Indicator Date hidden'!AW161)</f>
        <v>#REF!</v>
      </c>
      <c r="AW160" s="140" t="e">
        <f>IF('Indicator Date hidden'!AX161="x","x",AW$2-'Indicator Date hidden'!AX161)</f>
        <v>#REF!</v>
      </c>
      <c r="AX160" s="140" t="e">
        <f>IF('Indicator Date hidden'!AY161="x","x",AX$2-'Indicator Date hidden'!AY161)</f>
        <v>#REF!</v>
      </c>
      <c r="AY160" s="140" t="e">
        <f>IF('Indicator Date hidden'!AZ161="x","x",AY$2-'Indicator Date hidden'!AZ161)</f>
        <v>#REF!</v>
      </c>
      <c r="AZ160" s="140" t="e">
        <f>IF('Indicator Date hidden'!BA161="x","x",AZ$2-'Indicator Date hidden'!BA161)</f>
        <v>#REF!</v>
      </c>
      <c r="BA160" s="140" t="e">
        <f>IF('Indicator Date hidden'!BB161="x","x",BA$2-'Indicator Date hidden'!BB161)</f>
        <v>#REF!</v>
      </c>
      <c r="BB160" s="140" t="e">
        <f>IF('Indicator Date hidden'!BC161="x","x",BB$2-'Indicator Date hidden'!BC161)</f>
        <v>#REF!</v>
      </c>
      <c r="BC160" s="140" t="e">
        <f>IF('Indicator Date hidden'!BD161="x","x",BC$2-'Indicator Date hidden'!BD161)</f>
        <v>#REF!</v>
      </c>
      <c r="BD160" s="140" t="e">
        <f>IF('Indicator Date hidden'!BE161="x","x",BD$2-'Indicator Date hidden'!BE161)</f>
        <v>#REF!</v>
      </c>
      <c r="BE160" s="140" t="e">
        <f>IF('Indicator Date hidden'!BF161="x","x",BE$2-'Indicator Date hidden'!BF161)</f>
        <v>#REF!</v>
      </c>
      <c r="BF160" s="140" t="e">
        <f>IF('Indicator Date hidden'!BG161="x","x",BF$2-'Indicator Date hidden'!BG161)</f>
        <v>#REF!</v>
      </c>
      <c r="BG160" s="140" t="e">
        <f>IF('Indicator Date hidden'!BH161="x","x",BG$2-'Indicator Date hidden'!BH161)</f>
        <v>#REF!</v>
      </c>
      <c r="BH160" s="140" t="e">
        <f>IF('Indicator Date hidden'!BI161="x","x",BH$2-'Indicator Date hidden'!BI161)</f>
        <v>#REF!</v>
      </c>
      <c r="BI160" s="140" t="e">
        <f>IF('Indicator Date hidden'!BJ161="x","x",BI$2-'Indicator Date hidden'!BJ161)</f>
        <v>#REF!</v>
      </c>
      <c r="BJ160" s="140" t="e">
        <f>IF('Indicator Date hidden'!BK161="x","x",BJ$2-'Indicator Date hidden'!BK161)</f>
        <v>#REF!</v>
      </c>
      <c r="BK160" s="140" t="e">
        <f>IF('Indicator Date hidden'!BL161="x","x",BK$2-'Indicator Date hidden'!BL161)</f>
        <v>#REF!</v>
      </c>
      <c r="BL160" s="140" t="e">
        <f>IF('Indicator Date hidden'!BM161="x","x",BL$2-'Indicator Date hidden'!BM161)</f>
        <v>#REF!</v>
      </c>
      <c r="BM160" s="140" t="e">
        <f>IF('Indicator Date hidden'!BN161="x","x",BM$2-'Indicator Date hidden'!BN161)</f>
        <v>#REF!</v>
      </c>
      <c r="BN160" s="140" t="e">
        <f>IF('Indicator Date hidden'!BO161="x","x",BN$2-'Indicator Date hidden'!BO161)</f>
        <v>#REF!</v>
      </c>
      <c r="BO160" s="140" t="e">
        <f>IF('Indicator Date hidden'!BP161="x","x",BO$2-'Indicator Date hidden'!BP161)</f>
        <v>#REF!</v>
      </c>
      <c r="BP160" s="140" t="e">
        <f>IF('Indicator Date hidden'!BQ161="x","x",BP$2-'Indicator Date hidden'!BQ161)</f>
        <v>#REF!</v>
      </c>
      <c r="BQ160" s="140" t="e">
        <f>IF('Indicator Date hidden'!BR161="x","x",BQ$2-'Indicator Date hidden'!BR161)</f>
        <v>#REF!</v>
      </c>
      <c r="BR160" s="140" t="e">
        <f>IF('Indicator Date hidden'!BS161="x","x",BR$2-'Indicator Date hidden'!BS161)</f>
        <v>#REF!</v>
      </c>
      <c r="BS160" s="140" t="e">
        <f>IF('Indicator Date hidden'!BT161="x","x",BS$2-'Indicator Date hidden'!BT161)</f>
        <v>#REF!</v>
      </c>
      <c r="BT160" s="140" t="e">
        <f>IF('Indicator Date hidden'!BU161="x","x",BT$2-'Indicator Date hidden'!BU161)</f>
        <v>#REF!</v>
      </c>
      <c r="BU160" s="140" t="e">
        <f>IF('Indicator Date hidden'!BV161="x","x",BU$2-'Indicator Date hidden'!BV161)</f>
        <v>#REF!</v>
      </c>
      <c r="BV160" s="140" t="e">
        <f>IF('Indicator Date hidden'!BW161="x","x",BV$2-'Indicator Date hidden'!BW161)</f>
        <v>#REF!</v>
      </c>
      <c r="BW160" s="140" t="e">
        <f>IF('Indicator Date hidden'!BX161="x","x",BW$2-'Indicator Date hidden'!BX161)</f>
        <v>#REF!</v>
      </c>
      <c r="BX160" s="140" t="e">
        <f>IF('Indicator Date hidden'!BY161="x","x",BX$2-'Indicator Date hidden'!BY161)</f>
        <v>#REF!</v>
      </c>
      <c r="BY160" s="5" t="e">
        <f t="shared" si="20"/>
        <v>#REF!</v>
      </c>
      <c r="BZ160" s="141" t="e">
        <f t="shared" si="21"/>
        <v>#REF!</v>
      </c>
      <c r="CA160" s="5">
        <f t="shared" si="22"/>
        <v>0</v>
      </c>
      <c r="CB160" s="141" t="e">
        <f t="shared" si="23"/>
        <v>#REF!</v>
      </c>
      <c r="CC160" s="144" t="e">
        <f t="shared" si="24"/>
        <v>#REF!</v>
      </c>
    </row>
    <row r="161" spans="1:81" x14ac:dyDescent="0.3">
      <c r="A161" t="s">
        <v>295</v>
      </c>
      <c r="B161" s="140" t="e">
        <f>IF('Indicator Date hidden'!C162="x","x",B$2-'Indicator Date hidden'!C162)</f>
        <v>#REF!</v>
      </c>
      <c r="C161" s="140" t="e">
        <f>IF('Indicator Date hidden'!D162="x","x",C$2-'Indicator Date hidden'!D162)</f>
        <v>#REF!</v>
      </c>
      <c r="D161" s="140" t="e">
        <f>IF('Indicator Date hidden'!E162="x","x",D$2-'Indicator Date hidden'!E162)</f>
        <v>#REF!</v>
      </c>
      <c r="E161" s="140" t="e">
        <f>IF('Indicator Date hidden'!F162="x","x",E$2-'Indicator Date hidden'!F162)</f>
        <v>#REF!</v>
      </c>
      <c r="F161" s="140" t="e">
        <f>IF('Indicator Date hidden'!G162="x","x",F$2-'Indicator Date hidden'!G162)</f>
        <v>#REF!</v>
      </c>
      <c r="G161" s="140" t="e">
        <f>IF('Indicator Date hidden'!H162="x","x",G$2-'Indicator Date hidden'!H162)</f>
        <v>#REF!</v>
      </c>
      <c r="H161" s="140" t="e">
        <f>IF('Indicator Date hidden'!I162="x","x",H$2-'Indicator Date hidden'!I162)</f>
        <v>#REF!</v>
      </c>
      <c r="I161" s="140" t="e">
        <f>IF('Indicator Date hidden'!J162="x","x",I$2-'Indicator Date hidden'!J162)</f>
        <v>#REF!</v>
      </c>
      <c r="J161" s="140" t="e">
        <f>IF('Indicator Date hidden'!K162="x","x",J$2-'Indicator Date hidden'!K162)</f>
        <v>#REF!</v>
      </c>
      <c r="K161" s="140" t="e">
        <f>IF('Indicator Date hidden'!L162="x","x",K$2-'Indicator Date hidden'!L162)</f>
        <v>#REF!</v>
      </c>
      <c r="L161" s="140" t="e">
        <f>IF('Indicator Date hidden'!M162="x","x",L$2-'Indicator Date hidden'!M162)</f>
        <v>#REF!</v>
      </c>
      <c r="M161" s="140" t="e">
        <f>IF('Indicator Date hidden'!N162="x","x",M$2-'Indicator Date hidden'!N162)</f>
        <v>#REF!</v>
      </c>
      <c r="N161" s="140" t="e">
        <f>IF('Indicator Date hidden'!O162="x","x",N$2-'Indicator Date hidden'!O162)</f>
        <v>#REF!</v>
      </c>
      <c r="O161" s="140" t="e">
        <f>IF('Indicator Date hidden'!P162="x","x",O$2-'Indicator Date hidden'!P162)</f>
        <v>#REF!</v>
      </c>
      <c r="P161" s="140" t="e">
        <f>IF('Indicator Date hidden'!Q162="x","x",P$2-'Indicator Date hidden'!Q162)</f>
        <v>#REF!</v>
      </c>
      <c r="Q161" s="140" t="e">
        <f>IF('Indicator Date hidden'!R162="x","x",Q$2-'Indicator Date hidden'!R162)</f>
        <v>#REF!</v>
      </c>
      <c r="R161" s="140" t="e">
        <f>IF('Indicator Date hidden'!S162="x","x",R$2-'Indicator Date hidden'!S162)</f>
        <v>#REF!</v>
      </c>
      <c r="S161" s="140" t="e">
        <f>IF('Indicator Date hidden'!T162="x","x",S$2-'Indicator Date hidden'!T162)</f>
        <v>#REF!</v>
      </c>
      <c r="T161" s="140" t="e">
        <f>IF('Indicator Date hidden'!U162="x","x",T$2-'Indicator Date hidden'!U162)</f>
        <v>#REF!</v>
      </c>
      <c r="U161" s="140" t="e">
        <f>IF('Indicator Date hidden'!V162="x","x",U$2-'Indicator Date hidden'!V162)</f>
        <v>#REF!</v>
      </c>
      <c r="V161" s="140" t="e">
        <f>IF('Indicator Date hidden'!W162="x","x",V$2-'Indicator Date hidden'!W162)</f>
        <v>#REF!</v>
      </c>
      <c r="W161" s="140" t="e">
        <f>IF('Indicator Date hidden'!X162="x","x",W$2-'Indicator Date hidden'!X162)</f>
        <v>#REF!</v>
      </c>
      <c r="X161" s="140" t="e">
        <f>IF('Indicator Date hidden'!Y162="x","x",X$2-'Indicator Date hidden'!Y162)</f>
        <v>#REF!</v>
      </c>
      <c r="Y161" s="140" t="e">
        <f>IF('Indicator Date hidden'!Z162="x","x",Y$2-'Indicator Date hidden'!Z162)</f>
        <v>#REF!</v>
      </c>
      <c r="Z161" s="140" t="e">
        <f>IF('Indicator Date hidden'!AA162="x","x",Z$2-'Indicator Date hidden'!AA162)</f>
        <v>#REF!</v>
      </c>
      <c r="AA161" s="140" t="e">
        <f>IF('Indicator Date hidden'!AB162="x","x",AA$2-'Indicator Date hidden'!AB162)</f>
        <v>#REF!</v>
      </c>
      <c r="AB161" s="140" t="e">
        <f>IF('Indicator Date hidden'!AC162="x","x",AB$2-'Indicator Date hidden'!AC162)</f>
        <v>#REF!</v>
      </c>
      <c r="AC161" s="140" t="e">
        <f>IF('Indicator Date hidden'!AD162="x","x",AC$2-'Indicator Date hidden'!AD162)</f>
        <v>#REF!</v>
      </c>
      <c r="AD161" s="140" t="e">
        <f>IF('Indicator Date hidden'!AE162="x","x",AD$2-'Indicator Date hidden'!AE162)</f>
        <v>#REF!</v>
      </c>
      <c r="AE161" s="140" t="e">
        <f>IF('Indicator Date hidden'!AF162="x","x",AE$2-'Indicator Date hidden'!AF162)</f>
        <v>#REF!</v>
      </c>
      <c r="AF161" s="140" t="e">
        <f>IF('Indicator Date hidden'!AG162="x","x",AF$2-'Indicator Date hidden'!AG162)</f>
        <v>#REF!</v>
      </c>
      <c r="AG161" s="140" t="e">
        <f>IF('Indicator Date hidden'!AH162="x","x",AG$2-'Indicator Date hidden'!AH162)</f>
        <v>#REF!</v>
      </c>
      <c r="AH161" s="140" t="e">
        <f>IF('Indicator Date hidden'!AI162="x","x",AH$2-'Indicator Date hidden'!AI162)</f>
        <v>#REF!</v>
      </c>
      <c r="AI161" s="140" t="e">
        <f>IF('Indicator Date hidden'!AJ162="x","x",AI$2-'Indicator Date hidden'!AJ162)</f>
        <v>#REF!</v>
      </c>
      <c r="AJ161" s="140" t="e">
        <f>IF('Indicator Date hidden'!AK162="x","x",AJ$2-'Indicator Date hidden'!AK162)</f>
        <v>#REF!</v>
      </c>
      <c r="AK161" s="140" t="e">
        <f>IF('Indicator Date hidden'!AL162="x","x",AK$2-'Indicator Date hidden'!AL162)</f>
        <v>#REF!</v>
      </c>
      <c r="AL161" s="140" t="e">
        <f>IF('Indicator Date hidden'!AM162="x","x",AL$2-'Indicator Date hidden'!AM162)</f>
        <v>#REF!</v>
      </c>
      <c r="AM161" s="140" t="e">
        <f>IF('Indicator Date hidden'!AN162="x","x",AM$2-'Indicator Date hidden'!AN162)</f>
        <v>#REF!</v>
      </c>
      <c r="AN161" s="140" t="e">
        <f>IF('Indicator Date hidden'!AO162="x","x",AN$2-'Indicator Date hidden'!AO162)</f>
        <v>#REF!</v>
      </c>
      <c r="AO161" s="140" t="e">
        <f>IF('Indicator Date hidden'!AP162="x","x",AO$2-'Indicator Date hidden'!AP162)</f>
        <v>#REF!</v>
      </c>
      <c r="AP161" s="140" t="e">
        <f>IF('Indicator Date hidden'!AQ162="x","x",AP$2-'Indicator Date hidden'!AQ162)</f>
        <v>#REF!</v>
      </c>
      <c r="AQ161" s="140" t="e">
        <f>IF('Indicator Date hidden'!AR162="x","x",AQ$2-'Indicator Date hidden'!AR162)</f>
        <v>#REF!</v>
      </c>
      <c r="AR161" s="140" t="e">
        <f>IF('Indicator Date hidden'!AS162="x","x",AR$2-'Indicator Date hidden'!AS162)</f>
        <v>#REF!</v>
      </c>
      <c r="AS161" s="140" t="e">
        <f>IF('Indicator Date hidden'!AT162="x","x",AS$2-'Indicator Date hidden'!AT162)</f>
        <v>#REF!</v>
      </c>
      <c r="AT161" s="140" t="e">
        <f>IF('Indicator Date hidden'!AU162="x","x",AT$2-'Indicator Date hidden'!AU162)</f>
        <v>#REF!</v>
      </c>
      <c r="AU161" s="140" t="e">
        <f>IF('Indicator Date hidden'!AV162="x","x",AU$2-'Indicator Date hidden'!AV162)</f>
        <v>#REF!</v>
      </c>
      <c r="AV161" s="140" t="e">
        <f>IF('Indicator Date hidden'!AW162="x","x",AV$2-'Indicator Date hidden'!AW162)</f>
        <v>#REF!</v>
      </c>
      <c r="AW161" s="140" t="e">
        <f>IF('Indicator Date hidden'!AX162="x","x",AW$2-'Indicator Date hidden'!AX162)</f>
        <v>#REF!</v>
      </c>
      <c r="AX161" s="140" t="e">
        <f>IF('Indicator Date hidden'!AY162="x","x",AX$2-'Indicator Date hidden'!AY162)</f>
        <v>#REF!</v>
      </c>
      <c r="AY161" s="140" t="e">
        <f>IF('Indicator Date hidden'!AZ162="x","x",AY$2-'Indicator Date hidden'!AZ162)</f>
        <v>#REF!</v>
      </c>
      <c r="AZ161" s="140" t="e">
        <f>IF('Indicator Date hidden'!BA162="x","x",AZ$2-'Indicator Date hidden'!BA162)</f>
        <v>#REF!</v>
      </c>
      <c r="BA161" s="140" t="e">
        <f>IF('Indicator Date hidden'!BB162="x","x",BA$2-'Indicator Date hidden'!BB162)</f>
        <v>#REF!</v>
      </c>
      <c r="BB161" s="140" t="e">
        <f>IF('Indicator Date hidden'!BC162="x","x",BB$2-'Indicator Date hidden'!BC162)</f>
        <v>#REF!</v>
      </c>
      <c r="BC161" s="140" t="e">
        <f>IF('Indicator Date hidden'!BD162="x","x",BC$2-'Indicator Date hidden'!BD162)</f>
        <v>#REF!</v>
      </c>
      <c r="BD161" s="140" t="e">
        <f>IF('Indicator Date hidden'!BE162="x","x",BD$2-'Indicator Date hidden'!BE162)</f>
        <v>#REF!</v>
      </c>
      <c r="BE161" s="140" t="e">
        <f>IF('Indicator Date hidden'!BF162="x","x",BE$2-'Indicator Date hidden'!BF162)</f>
        <v>#REF!</v>
      </c>
      <c r="BF161" s="140" t="e">
        <f>IF('Indicator Date hidden'!BG162="x","x",BF$2-'Indicator Date hidden'!BG162)</f>
        <v>#REF!</v>
      </c>
      <c r="BG161" s="140" t="e">
        <f>IF('Indicator Date hidden'!BH162="x","x",BG$2-'Indicator Date hidden'!BH162)</f>
        <v>#REF!</v>
      </c>
      <c r="BH161" s="140" t="e">
        <f>IF('Indicator Date hidden'!BI162="x","x",BH$2-'Indicator Date hidden'!BI162)</f>
        <v>#REF!</v>
      </c>
      <c r="BI161" s="140" t="e">
        <f>IF('Indicator Date hidden'!BJ162="x","x",BI$2-'Indicator Date hidden'!BJ162)</f>
        <v>#REF!</v>
      </c>
      <c r="BJ161" s="140" t="e">
        <f>IF('Indicator Date hidden'!BK162="x","x",BJ$2-'Indicator Date hidden'!BK162)</f>
        <v>#REF!</v>
      </c>
      <c r="BK161" s="140" t="e">
        <f>IF('Indicator Date hidden'!BL162="x","x",BK$2-'Indicator Date hidden'!BL162)</f>
        <v>#REF!</v>
      </c>
      <c r="BL161" s="140" t="e">
        <f>IF('Indicator Date hidden'!BM162="x","x",BL$2-'Indicator Date hidden'!BM162)</f>
        <v>#REF!</v>
      </c>
      <c r="BM161" s="140" t="e">
        <f>IF('Indicator Date hidden'!BN162="x","x",BM$2-'Indicator Date hidden'!BN162)</f>
        <v>#REF!</v>
      </c>
      <c r="BN161" s="140" t="e">
        <f>IF('Indicator Date hidden'!BO162="x","x",BN$2-'Indicator Date hidden'!BO162)</f>
        <v>#REF!</v>
      </c>
      <c r="BO161" s="140" t="e">
        <f>IF('Indicator Date hidden'!BP162="x","x",BO$2-'Indicator Date hidden'!BP162)</f>
        <v>#REF!</v>
      </c>
      <c r="BP161" s="140" t="e">
        <f>IF('Indicator Date hidden'!BQ162="x","x",BP$2-'Indicator Date hidden'!BQ162)</f>
        <v>#REF!</v>
      </c>
      <c r="BQ161" s="140" t="e">
        <f>IF('Indicator Date hidden'!BR162="x","x",BQ$2-'Indicator Date hidden'!BR162)</f>
        <v>#REF!</v>
      </c>
      <c r="BR161" s="140" t="e">
        <f>IF('Indicator Date hidden'!BS162="x","x",BR$2-'Indicator Date hidden'!BS162)</f>
        <v>#REF!</v>
      </c>
      <c r="BS161" s="140" t="e">
        <f>IF('Indicator Date hidden'!BT162="x","x",BS$2-'Indicator Date hidden'!BT162)</f>
        <v>#REF!</v>
      </c>
      <c r="BT161" s="140" t="e">
        <f>IF('Indicator Date hidden'!BU162="x","x",BT$2-'Indicator Date hidden'!BU162)</f>
        <v>#REF!</v>
      </c>
      <c r="BU161" s="140" t="e">
        <f>IF('Indicator Date hidden'!BV162="x","x",BU$2-'Indicator Date hidden'!BV162)</f>
        <v>#REF!</v>
      </c>
      <c r="BV161" s="140" t="e">
        <f>IF('Indicator Date hidden'!BW162="x","x",BV$2-'Indicator Date hidden'!BW162)</f>
        <v>#REF!</v>
      </c>
      <c r="BW161" s="140" t="e">
        <f>IF('Indicator Date hidden'!BX162="x","x",BW$2-'Indicator Date hidden'!BX162)</f>
        <v>#REF!</v>
      </c>
      <c r="BX161" s="140" t="e">
        <f>IF('Indicator Date hidden'!BY162="x","x",BX$2-'Indicator Date hidden'!BY162)</f>
        <v>#REF!</v>
      </c>
      <c r="BY161" s="5" t="e">
        <f t="shared" si="20"/>
        <v>#REF!</v>
      </c>
      <c r="BZ161" s="141" t="e">
        <f t="shared" si="21"/>
        <v>#REF!</v>
      </c>
      <c r="CA161" s="5">
        <f t="shared" si="22"/>
        <v>0</v>
      </c>
      <c r="CB161" s="141" t="e">
        <f t="shared" si="23"/>
        <v>#REF!</v>
      </c>
      <c r="CC161" s="144" t="e">
        <f t="shared" si="24"/>
        <v>#REF!</v>
      </c>
    </row>
    <row r="162" spans="1:81" x14ac:dyDescent="0.3">
      <c r="A162" t="s">
        <v>298</v>
      </c>
      <c r="B162" s="140" t="e">
        <f>IF('Indicator Date hidden'!C163="x","x",B$2-'Indicator Date hidden'!C163)</f>
        <v>#REF!</v>
      </c>
      <c r="C162" s="140" t="e">
        <f>IF('Indicator Date hidden'!D163="x","x",C$2-'Indicator Date hidden'!D163)</f>
        <v>#REF!</v>
      </c>
      <c r="D162" s="140" t="e">
        <f>IF('Indicator Date hidden'!E163="x","x",D$2-'Indicator Date hidden'!E163)</f>
        <v>#REF!</v>
      </c>
      <c r="E162" s="140" t="e">
        <f>IF('Indicator Date hidden'!F163="x","x",E$2-'Indicator Date hidden'!F163)</f>
        <v>#REF!</v>
      </c>
      <c r="F162" s="140" t="e">
        <f>IF('Indicator Date hidden'!G163="x","x",F$2-'Indicator Date hidden'!G163)</f>
        <v>#REF!</v>
      </c>
      <c r="G162" s="140" t="e">
        <f>IF('Indicator Date hidden'!H163="x","x",G$2-'Indicator Date hidden'!H163)</f>
        <v>#REF!</v>
      </c>
      <c r="H162" s="140" t="e">
        <f>IF('Indicator Date hidden'!I163="x","x",H$2-'Indicator Date hidden'!I163)</f>
        <v>#REF!</v>
      </c>
      <c r="I162" s="140" t="e">
        <f>IF('Indicator Date hidden'!J163="x","x",I$2-'Indicator Date hidden'!J163)</f>
        <v>#REF!</v>
      </c>
      <c r="J162" s="140" t="e">
        <f>IF('Indicator Date hidden'!K163="x","x",J$2-'Indicator Date hidden'!K163)</f>
        <v>#REF!</v>
      </c>
      <c r="K162" s="140" t="e">
        <f>IF('Indicator Date hidden'!L163="x","x",K$2-'Indicator Date hidden'!L163)</f>
        <v>#REF!</v>
      </c>
      <c r="L162" s="140" t="e">
        <f>IF('Indicator Date hidden'!M163="x","x",L$2-'Indicator Date hidden'!M163)</f>
        <v>#REF!</v>
      </c>
      <c r="M162" s="140" t="e">
        <f>IF('Indicator Date hidden'!N163="x","x",M$2-'Indicator Date hidden'!N163)</f>
        <v>#REF!</v>
      </c>
      <c r="N162" s="140" t="e">
        <f>IF('Indicator Date hidden'!O163="x","x",N$2-'Indicator Date hidden'!O163)</f>
        <v>#REF!</v>
      </c>
      <c r="O162" s="140" t="e">
        <f>IF('Indicator Date hidden'!P163="x","x",O$2-'Indicator Date hidden'!P163)</f>
        <v>#REF!</v>
      </c>
      <c r="P162" s="140" t="e">
        <f>IF('Indicator Date hidden'!Q163="x","x",P$2-'Indicator Date hidden'!Q163)</f>
        <v>#REF!</v>
      </c>
      <c r="Q162" s="140" t="e">
        <f>IF('Indicator Date hidden'!R163="x","x",Q$2-'Indicator Date hidden'!R163)</f>
        <v>#REF!</v>
      </c>
      <c r="R162" s="140" t="e">
        <f>IF('Indicator Date hidden'!S163="x","x",R$2-'Indicator Date hidden'!S163)</f>
        <v>#REF!</v>
      </c>
      <c r="S162" s="140" t="e">
        <f>IF('Indicator Date hidden'!T163="x","x",S$2-'Indicator Date hidden'!T163)</f>
        <v>#REF!</v>
      </c>
      <c r="T162" s="140" t="e">
        <f>IF('Indicator Date hidden'!U163="x","x",T$2-'Indicator Date hidden'!U163)</f>
        <v>#REF!</v>
      </c>
      <c r="U162" s="140" t="e">
        <f>IF('Indicator Date hidden'!V163="x","x",U$2-'Indicator Date hidden'!V163)</f>
        <v>#REF!</v>
      </c>
      <c r="V162" s="140" t="e">
        <f>IF('Indicator Date hidden'!W163="x","x",V$2-'Indicator Date hidden'!W163)</f>
        <v>#REF!</v>
      </c>
      <c r="W162" s="140" t="e">
        <f>IF('Indicator Date hidden'!X163="x","x",W$2-'Indicator Date hidden'!X163)</f>
        <v>#REF!</v>
      </c>
      <c r="X162" s="140" t="e">
        <f>IF('Indicator Date hidden'!Y163="x","x",X$2-'Indicator Date hidden'!Y163)</f>
        <v>#REF!</v>
      </c>
      <c r="Y162" s="140" t="e">
        <f>IF('Indicator Date hidden'!Z163="x","x",Y$2-'Indicator Date hidden'!Z163)</f>
        <v>#REF!</v>
      </c>
      <c r="Z162" s="140" t="e">
        <f>IF('Indicator Date hidden'!AA163="x","x",Z$2-'Indicator Date hidden'!AA163)</f>
        <v>#REF!</v>
      </c>
      <c r="AA162" s="140" t="e">
        <f>IF('Indicator Date hidden'!AB163="x","x",AA$2-'Indicator Date hidden'!AB163)</f>
        <v>#REF!</v>
      </c>
      <c r="AB162" s="140" t="e">
        <f>IF('Indicator Date hidden'!AC163="x","x",AB$2-'Indicator Date hidden'!AC163)</f>
        <v>#REF!</v>
      </c>
      <c r="AC162" s="140" t="e">
        <f>IF('Indicator Date hidden'!AD163="x","x",AC$2-'Indicator Date hidden'!AD163)</f>
        <v>#REF!</v>
      </c>
      <c r="AD162" s="140" t="e">
        <f>IF('Indicator Date hidden'!AE163="x","x",AD$2-'Indicator Date hidden'!AE163)</f>
        <v>#REF!</v>
      </c>
      <c r="AE162" s="140" t="e">
        <f>IF('Indicator Date hidden'!AF163="x","x",AE$2-'Indicator Date hidden'!AF163)</f>
        <v>#REF!</v>
      </c>
      <c r="AF162" s="140" t="e">
        <f>IF('Indicator Date hidden'!AG163="x","x",AF$2-'Indicator Date hidden'!AG163)</f>
        <v>#REF!</v>
      </c>
      <c r="AG162" s="140" t="e">
        <f>IF('Indicator Date hidden'!AH163="x","x",AG$2-'Indicator Date hidden'!AH163)</f>
        <v>#REF!</v>
      </c>
      <c r="AH162" s="140" t="e">
        <f>IF('Indicator Date hidden'!AI163="x","x",AH$2-'Indicator Date hidden'!AI163)</f>
        <v>#REF!</v>
      </c>
      <c r="AI162" s="140" t="e">
        <f>IF('Indicator Date hidden'!AJ163="x","x",AI$2-'Indicator Date hidden'!AJ163)</f>
        <v>#REF!</v>
      </c>
      <c r="AJ162" s="140" t="e">
        <f>IF('Indicator Date hidden'!AK163="x","x",AJ$2-'Indicator Date hidden'!AK163)</f>
        <v>#REF!</v>
      </c>
      <c r="AK162" s="140" t="e">
        <f>IF('Indicator Date hidden'!AL163="x","x",AK$2-'Indicator Date hidden'!AL163)</f>
        <v>#REF!</v>
      </c>
      <c r="AL162" s="140" t="e">
        <f>IF('Indicator Date hidden'!AM163="x","x",AL$2-'Indicator Date hidden'!AM163)</f>
        <v>#REF!</v>
      </c>
      <c r="AM162" s="140" t="e">
        <f>IF('Indicator Date hidden'!AN163="x","x",AM$2-'Indicator Date hidden'!AN163)</f>
        <v>#REF!</v>
      </c>
      <c r="AN162" s="140" t="e">
        <f>IF('Indicator Date hidden'!AO163="x","x",AN$2-'Indicator Date hidden'!AO163)</f>
        <v>#REF!</v>
      </c>
      <c r="AO162" s="140" t="e">
        <f>IF('Indicator Date hidden'!AP163="x","x",AO$2-'Indicator Date hidden'!AP163)</f>
        <v>#REF!</v>
      </c>
      <c r="AP162" s="140" t="e">
        <f>IF('Indicator Date hidden'!AQ163="x","x",AP$2-'Indicator Date hidden'!AQ163)</f>
        <v>#REF!</v>
      </c>
      <c r="AQ162" s="140" t="e">
        <f>IF('Indicator Date hidden'!AR163="x","x",AQ$2-'Indicator Date hidden'!AR163)</f>
        <v>#REF!</v>
      </c>
      <c r="AR162" s="140" t="e">
        <f>IF('Indicator Date hidden'!AS163="x","x",AR$2-'Indicator Date hidden'!AS163)</f>
        <v>#REF!</v>
      </c>
      <c r="AS162" s="140" t="e">
        <f>IF('Indicator Date hidden'!AT163="x","x",AS$2-'Indicator Date hidden'!AT163)</f>
        <v>#REF!</v>
      </c>
      <c r="AT162" s="140" t="e">
        <f>IF('Indicator Date hidden'!AU163="x","x",AT$2-'Indicator Date hidden'!AU163)</f>
        <v>#REF!</v>
      </c>
      <c r="AU162" s="140" t="e">
        <f>IF('Indicator Date hidden'!AV163="x","x",AU$2-'Indicator Date hidden'!AV163)</f>
        <v>#REF!</v>
      </c>
      <c r="AV162" s="140" t="e">
        <f>IF('Indicator Date hidden'!AW163="x","x",AV$2-'Indicator Date hidden'!AW163)</f>
        <v>#REF!</v>
      </c>
      <c r="AW162" s="140" t="e">
        <f>IF('Indicator Date hidden'!AX163="x","x",AW$2-'Indicator Date hidden'!AX163)</f>
        <v>#REF!</v>
      </c>
      <c r="AX162" s="140" t="e">
        <f>IF('Indicator Date hidden'!AY163="x","x",AX$2-'Indicator Date hidden'!AY163)</f>
        <v>#REF!</v>
      </c>
      <c r="AY162" s="140" t="e">
        <f>IF('Indicator Date hidden'!AZ163="x","x",AY$2-'Indicator Date hidden'!AZ163)</f>
        <v>#REF!</v>
      </c>
      <c r="AZ162" s="140" t="e">
        <f>IF('Indicator Date hidden'!BA163="x","x",AZ$2-'Indicator Date hidden'!BA163)</f>
        <v>#REF!</v>
      </c>
      <c r="BA162" s="140" t="e">
        <f>IF('Indicator Date hidden'!BB163="x","x",BA$2-'Indicator Date hidden'!BB163)</f>
        <v>#REF!</v>
      </c>
      <c r="BB162" s="140" t="e">
        <f>IF('Indicator Date hidden'!BC163="x","x",BB$2-'Indicator Date hidden'!BC163)</f>
        <v>#REF!</v>
      </c>
      <c r="BC162" s="140" t="e">
        <f>IF('Indicator Date hidden'!BD163="x","x",BC$2-'Indicator Date hidden'!BD163)</f>
        <v>#REF!</v>
      </c>
      <c r="BD162" s="140" t="e">
        <f>IF('Indicator Date hidden'!BE163="x","x",BD$2-'Indicator Date hidden'!BE163)</f>
        <v>#REF!</v>
      </c>
      <c r="BE162" s="140" t="e">
        <f>IF('Indicator Date hidden'!BF163="x","x",BE$2-'Indicator Date hidden'!BF163)</f>
        <v>#REF!</v>
      </c>
      <c r="BF162" s="140" t="e">
        <f>IF('Indicator Date hidden'!BG163="x","x",BF$2-'Indicator Date hidden'!BG163)</f>
        <v>#REF!</v>
      </c>
      <c r="BG162" s="140" t="e">
        <f>IF('Indicator Date hidden'!BH163="x","x",BG$2-'Indicator Date hidden'!BH163)</f>
        <v>#REF!</v>
      </c>
      <c r="BH162" s="140" t="e">
        <f>IF('Indicator Date hidden'!BI163="x","x",BH$2-'Indicator Date hidden'!BI163)</f>
        <v>#REF!</v>
      </c>
      <c r="BI162" s="140" t="e">
        <f>IF('Indicator Date hidden'!BJ163="x","x",BI$2-'Indicator Date hidden'!BJ163)</f>
        <v>#REF!</v>
      </c>
      <c r="BJ162" s="140" t="e">
        <f>IF('Indicator Date hidden'!BK163="x","x",BJ$2-'Indicator Date hidden'!BK163)</f>
        <v>#REF!</v>
      </c>
      <c r="BK162" s="140" t="e">
        <f>IF('Indicator Date hidden'!BL163="x","x",BK$2-'Indicator Date hidden'!BL163)</f>
        <v>#REF!</v>
      </c>
      <c r="BL162" s="140" t="e">
        <f>IF('Indicator Date hidden'!BM163="x","x",BL$2-'Indicator Date hidden'!BM163)</f>
        <v>#REF!</v>
      </c>
      <c r="BM162" s="140" t="e">
        <f>IF('Indicator Date hidden'!BN163="x","x",BM$2-'Indicator Date hidden'!BN163)</f>
        <v>#REF!</v>
      </c>
      <c r="BN162" s="140" t="e">
        <f>IF('Indicator Date hidden'!BO163="x","x",BN$2-'Indicator Date hidden'!BO163)</f>
        <v>#REF!</v>
      </c>
      <c r="BO162" s="140" t="e">
        <f>IF('Indicator Date hidden'!BP163="x","x",BO$2-'Indicator Date hidden'!BP163)</f>
        <v>#REF!</v>
      </c>
      <c r="BP162" s="140" t="e">
        <f>IF('Indicator Date hidden'!BQ163="x","x",BP$2-'Indicator Date hidden'!BQ163)</f>
        <v>#REF!</v>
      </c>
      <c r="BQ162" s="140" t="e">
        <f>IF('Indicator Date hidden'!BR163="x","x",BQ$2-'Indicator Date hidden'!BR163)</f>
        <v>#REF!</v>
      </c>
      <c r="BR162" s="140" t="e">
        <f>IF('Indicator Date hidden'!BS163="x","x",BR$2-'Indicator Date hidden'!BS163)</f>
        <v>#REF!</v>
      </c>
      <c r="BS162" s="140" t="e">
        <f>IF('Indicator Date hidden'!BT163="x","x",BS$2-'Indicator Date hidden'!BT163)</f>
        <v>#REF!</v>
      </c>
      <c r="BT162" s="140" t="e">
        <f>IF('Indicator Date hidden'!BU163="x","x",BT$2-'Indicator Date hidden'!BU163)</f>
        <v>#REF!</v>
      </c>
      <c r="BU162" s="140" t="e">
        <f>IF('Indicator Date hidden'!BV163="x","x",BU$2-'Indicator Date hidden'!BV163)</f>
        <v>#REF!</v>
      </c>
      <c r="BV162" s="140" t="e">
        <f>IF('Indicator Date hidden'!BW163="x","x",BV$2-'Indicator Date hidden'!BW163)</f>
        <v>#REF!</v>
      </c>
      <c r="BW162" s="140" t="e">
        <f>IF('Indicator Date hidden'!BX163="x","x",BW$2-'Indicator Date hidden'!BX163)</f>
        <v>#REF!</v>
      </c>
      <c r="BX162" s="140" t="e">
        <f>IF('Indicator Date hidden'!BY163="x","x",BX$2-'Indicator Date hidden'!BY163)</f>
        <v>#REF!</v>
      </c>
      <c r="BY162" s="5" t="e">
        <f t="shared" si="20"/>
        <v>#REF!</v>
      </c>
      <c r="BZ162" s="141" t="e">
        <f t="shared" si="21"/>
        <v>#REF!</v>
      </c>
      <c r="CA162" s="5">
        <f t="shared" si="22"/>
        <v>0</v>
      </c>
      <c r="CB162" s="141" t="e">
        <f t="shared" si="23"/>
        <v>#REF!</v>
      </c>
      <c r="CC162" s="144" t="e">
        <f t="shared" si="24"/>
        <v>#REF!</v>
      </c>
    </row>
    <row r="163" spans="1:81" x14ac:dyDescent="0.3">
      <c r="A163" t="s">
        <v>300</v>
      </c>
      <c r="B163" s="140" t="e">
        <f>IF('Indicator Date hidden'!C164="x","x",B$2-'Indicator Date hidden'!C164)</f>
        <v>#REF!</v>
      </c>
      <c r="C163" s="140" t="e">
        <f>IF('Indicator Date hidden'!D164="x","x",C$2-'Indicator Date hidden'!D164)</f>
        <v>#REF!</v>
      </c>
      <c r="D163" s="140" t="e">
        <f>IF('Indicator Date hidden'!E164="x","x",D$2-'Indicator Date hidden'!E164)</f>
        <v>#REF!</v>
      </c>
      <c r="E163" s="140" t="e">
        <f>IF('Indicator Date hidden'!F164="x","x",E$2-'Indicator Date hidden'!F164)</f>
        <v>#REF!</v>
      </c>
      <c r="F163" s="140" t="e">
        <f>IF('Indicator Date hidden'!G164="x","x",F$2-'Indicator Date hidden'!G164)</f>
        <v>#REF!</v>
      </c>
      <c r="G163" s="140" t="e">
        <f>IF('Indicator Date hidden'!H164="x","x",G$2-'Indicator Date hidden'!H164)</f>
        <v>#REF!</v>
      </c>
      <c r="H163" s="140" t="e">
        <f>IF('Indicator Date hidden'!I164="x","x",H$2-'Indicator Date hidden'!I164)</f>
        <v>#REF!</v>
      </c>
      <c r="I163" s="140" t="e">
        <f>IF('Indicator Date hidden'!J164="x","x",I$2-'Indicator Date hidden'!J164)</f>
        <v>#REF!</v>
      </c>
      <c r="J163" s="140" t="e">
        <f>IF('Indicator Date hidden'!K164="x","x",J$2-'Indicator Date hidden'!K164)</f>
        <v>#REF!</v>
      </c>
      <c r="K163" s="140" t="e">
        <f>IF('Indicator Date hidden'!L164="x","x",K$2-'Indicator Date hidden'!L164)</f>
        <v>#REF!</v>
      </c>
      <c r="L163" s="140" t="e">
        <f>IF('Indicator Date hidden'!M164="x","x",L$2-'Indicator Date hidden'!M164)</f>
        <v>#REF!</v>
      </c>
      <c r="M163" s="140" t="e">
        <f>IF('Indicator Date hidden'!N164="x","x",M$2-'Indicator Date hidden'!N164)</f>
        <v>#REF!</v>
      </c>
      <c r="N163" s="140" t="e">
        <f>IF('Indicator Date hidden'!O164="x","x",N$2-'Indicator Date hidden'!O164)</f>
        <v>#REF!</v>
      </c>
      <c r="O163" s="140" t="e">
        <f>IF('Indicator Date hidden'!P164="x","x",O$2-'Indicator Date hidden'!P164)</f>
        <v>#REF!</v>
      </c>
      <c r="P163" s="140" t="e">
        <f>IF('Indicator Date hidden'!Q164="x","x",P$2-'Indicator Date hidden'!Q164)</f>
        <v>#REF!</v>
      </c>
      <c r="Q163" s="140" t="e">
        <f>IF('Indicator Date hidden'!R164="x","x",Q$2-'Indicator Date hidden'!R164)</f>
        <v>#REF!</v>
      </c>
      <c r="R163" s="140" t="e">
        <f>IF('Indicator Date hidden'!S164="x","x",R$2-'Indicator Date hidden'!S164)</f>
        <v>#REF!</v>
      </c>
      <c r="S163" s="140" t="e">
        <f>IF('Indicator Date hidden'!T164="x","x",S$2-'Indicator Date hidden'!T164)</f>
        <v>#REF!</v>
      </c>
      <c r="T163" s="140" t="e">
        <f>IF('Indicator Date hidden'!U164="x","x",T$2-'Indicator Date hidden'!U164)</f>
        <v>#REF!</v>
      </c>
      <c r="U163" s="140" t="e">
        <f>IF('Indicator Date hidden'!V164="x","x",U$2-'Indicator Date hidden'!V164)</f>
        <v>#REF!</v>
      </c>
      <c r="V163" s="140" t="e">
        <f>IF('Indicator Date hidden'!W164="x","x",V$2-'Indicator Date hidden'!W164)</f>
        <v>#REF!</v>
      </c>
      <c r="W163" s="140" t="e">
        <f>IF('Indicator Date hidden'!X164="x","x",W$2-'Indicator Date hidden'!X164)</f>
        <v>#REF!</v>
      </c>
      <c r="X163" s="140" t="e">
        <f>IF('Indicator Date hidden'!Y164="x","x",X$2-'Indicator Date hidden'!Y164)</f>
        <v>#REF!</v>
      </c>
      <c r="Y163" s="140" t="e">
        <f>IF('Indicator Date hidden'!Z164="x","x",Y$2-'Indicator Date hidden'!Z164)</f>
        <v>#REF!</v>
      </c>
      <c r="Z163" s="140" t="e">
        <f>IF('Indicator Date hidden'!AA164="x","x",Z$2-'Indicator Date hidden'!AA164)</f>
        <v>#REF!</v>
      </c>
      <c r="AA163" s="140" t="e">
        <f>IF('Indicator Date hidden'!AB164="x","x",AA$2-'Indicator Date hidden'!AB164)</f>
        <v>#REF!</v>
      </c>
      <c r="AB163" s="140" t="e">
        <f>IF('Indicator Date hidden'!AC164="x","x",AB$2-'Indicator Date hidden'!AC164)</f>
        <v>#REF!</v>
      </c>
      <c r="AC163" s="140" t="e">
        <f>IF('Indicator Date hidden'!AD164="x","x",AC$2-'Indicator Date hidden'!AD164)</f>
        <v>#REF!</v>
      </c>
      <c r="AD163" s="140" t="e">
        <f>IF('Indicator Date hidden'!AE164="x","x",AD$2-'Indicator Date hidden'!AE164)</f>
        <v>#REF!</v>
      </c>
      <c r="AE163" s="140" t="e">
        <f>IF('Indicator Date hidden'!AF164="x","x",AE$2-'Indicator Date hidden'!AF164)</f>
        <v>#REF!</v>
      </c>
      <c r="AF163" s="140" t="e">
        <f>IF('Indicator Date hidden'!AG164="x","x",AF$2-'Indicator Date hidden'!AG164)</f>
        <v>#REF!</v>
      </c>
      <c r="AG163" s="140" t="e">
        <f>IF('Indicator Date hidden'!AH164="x","x",AG$2-'Indicator Date hidden'!AH164)</f>
        <v>#REF!</v>
      </c>
      <c r="AH163" s="140" t="e">
        <f>IF('Indicator Date hidden'!AI164="x","x",AH$2-'Indicator Date hidden'!AI164)</f>
        <v>#REF!</v>
      </c>
      <c r="AI163" s="140" t="e">
        <f>IF('Indicator Date hidden'!AJ164="x","x",AI$2-'Indicator Date hidden'!AJ164)</f>
        <v>#REF!</v>
      </c>
      <c r="AJ163" s="140" t="e">
        <f>IF('Indicator Date hidden'!AK164="x","x",AJ$2-'Indicator Date hidden'!AK164)</f>
        <v>#REF!</v>
      </c>
      <c r="AK163" s="140" t="e">
        <f>IF('Indicator Date hidden'!AL164="x","x",AK$2-'Indicator Date hidden'!AL164)</f>
        <v>#REF!</v>
      </c>
      <c r="AL163" s="140" t="e">
        <f>IF('Indicator Date hidden'!AM164="x","x",AL$2-'Indicator Date hidden'!AM164)</f>
        <v>#REF!</v>
      </c>
      <c r="AM163" s="140" t="e">
        <f>IF('Indicator Date hidden'!AN164="x","x",AM$2-'Indicator Date hidden'!AN164)</f>
        <v>#REF!</v>
      </c>
      <c r="AN163" s="140" t="e">
        <f>IF('Indicator Date hidden'!AO164="x","x",AN$2-'Indicator Date hidden'!AO164)</f>
        <v>#REF!</v>
      </c>
      <c r="AO163" s="140" t="e">
        <f>IF('Indicator Date hidden'!AP164="x","x",AO$2-'Indicator Date hidden'!AP164)</f>
        <v>#REF!</v>
      </c>
      <c r="AP163" s="140" t="e">
        <f>IF('Indicator Date hidden'!AQ164="x","x",AP$2-'Indicator Date hidden'!AQ164)</f>
        <v>#REF!</v>
      </c>
      <c r="AQ163" s="140" t="e">
        <f>IF('Indicator Date hidden'!AR164="x","x",AQ$2-'Indicator Date hidden'!AR164)</f>
        <v>#REF!</v>
      </c>
      <c r="AR163" s="140" t="e">
        <f>IF('Indicator Date hidden'!AS164="x","x",AR$2-'Indicator Date hidden'!AS164)</f>
        <v>#REF!</v>
      </c>
      <c r="AS163" s="140" t="e">
        <f>IF('Indicator Date hidden'!AT164="x","x",AS$2-'Indicator Date hidden'!AT164)</f>
        <v>#REF!</v>
      </c>
      <c r="AT163" s="140" t="e">
        <f>IF('Indicator Date hidden'!AU164="x","x",AT$2-'Indicator Date hidden'!AU164)</f>
        <v>#REF!</v>
      </c>
      <c r="AU163" s="140" t="e">
        <f>IF('Indicator Date hidden'!AV164="x","x",AU$2-'Indicator Date hidden'!AV164)</f>
        <v>#REF!</v>
      </c>
      <c r="AV163" s="140" t="e">
        <f>IF('Indicator Date hidden'!AW164="x","x",AV$2-'Indicator Date hidden'!AW164)</f>
        <v>#REF!</v>
      </c>
      <c r="AW163" s="140" t="e">
        <f>IF('Indicator Date hidden'!AX164="x","x",AW$2-'Indicator Date hidden'!AX164)</f>
        <v>#REF!</v>
      </c>
      <c r="AX163" s="140" t="e">
        <f>IF('Indicator Date hidden'!AY164="x","x",AX$2-'Indicator Date hidden'!AY164)</f>
        <v>#REF!</v>
      </c>
      <c r="AY163" s="140" t="e">
        <f>IF('Indicator Date hidden'!AZ164="x","x",AY$2-'Indicator Date hidden'!AZ164)</f>
        <v>#REF!</v>
      </c>
      <c r="AZ163" s="140" t="e">
        <f>IF('Indicator Date hidden'!BA164="x","x",AZ$2-'Indicator Date hidden'!BA164)</f>
        <v>#REF!</v>
      </c>
      <c r="BA163" s="140" t="e">
        <f>IF('Indicator Date hidden'!BB164="x","x",BA$2-'Indicator Date hidden'!BB164)</f>
        <v>#REF!</v>
      </c>
      <c r="BB163" s="140" t="e">
        <f>IF('Indicator Date hidden'!BC164="x","x",BB$2-'Indicator Date hidden'!BC164)</f>
        <v>#REF!</v>
      </c>
      <c r="BC163" s="140" t="e">
        <f>IF('Indicator Date hidden'!BD164="x","x",BC$2-'Indicator Date hidden'!BD164)</f>
        <v>#REF!</v>
      </c>
      <c r="BD163" s="140" t="e">
        <f>IF('Indicator Date hidden'!BE164="x","x",BD$2-'Indicator Date hidden'!BE164)</f>
        <v>#REF!</v>
      </c>
      <c r="BE163" s="140" t="e">
        <f>IF('Indicator Date hidden'!BF164="x","x",BE$2-'Indicator Date hidden'!BF164)</f>
        <v>#REF!</v>
      </c>
      <c r="BF163" s="140" t="e">
        <f>IF('Indicator Date hidden'!BG164="x","x",BF$2-'Indicator Date hidden'!BG164)</f>
        <v>#REF!</v>
      </c>
      <c r="BG163" s="140" t="e">
        <f>IF('Indicator Date hidden'!BH164="x","x",BG$2-'Indicator Date hidden'!BH164)</f>
        <v>#REF!</v>
      </c>
      <c r="BH163" s="140" t="e">
        <f>IF('Indicator Date hidden'!BI164="x","x",BH$2-'Indicator Date hidden'!BI164)</f>
        <v>#REF!</v>
      </c>
      <c r="BI163" s="140" t="e">
        <f>IF('Indicator Date hidden'!BJ164="x","x",BI$2-'Indicator Date hidden'!BJ164)</f>
        <v>#REF!</v>
      </c>
      <c r="BJ163" s="140" t="e">
        <f>IF('Indicator Date hidden'!BK164="x","x",BJ$2-'Indicator Date hidden'!BK164)</f>
        <v>#REF!</v>
      </c>
      <c r="BK163" s="140" t="e">
        <f>IF('Indicator Date hidden'!BL164="x","x",BK$2-'Indicator Date hidden'!BL164)</f>
        <v>#REF!</v>
      </c>
      <c r="BL163" s="140" t="e">
        <f>IF('Indicator Date hidden'!BM164="x","x",BL$2-'Indicator Date hidden'!BM164)</f>
        <v>#REF!</v>
      </c>
      <c r="BM163" s="140" t="e">
        <f>IF('Indicator Date hidden'!BN164="x","x",BM$2-'Indicator Date hidden'!BN164)</f>
        <v>#REF!</v>
      </c>
      <c r="BN163" s="140" t="e">
        <f>IF('Indicator Date hidden'!BO164="x","x",BN$2-'Indicator Date hidden'!BO164)</f>
        <v>#REF!</v>
      </c>
      <c r="BO163" s="140" t="e">
        <f>IF('Indicator Date hidden'!BP164="x","x",BO$2-'Indicator Date hidden'!BP164)</f>
        <v>#REF!</v>
      </c>
      <c r="BP163" s="140" t="e">
        <f>IF('Indicator Date hidden'!BQ164="x","x",BP$2-'Indicator Date hidden'!BQ164)</f>
        <v>#REF!</v>
      </c>
      <c r="BQ163" s="140" t="e">
        <f>IF('Indicator Date hidden'!BR164="x","x",BQ$2-'Indicator Date hidden'!BR164)</f>
        <v>#REF!</v>
      </c>
      <c r="BR163" s="140" t="e">
        <f>IF('Indicator Date hidden'!BS164="x","x",BR$2-'Indicator Date hidden'!BS164)</f>
        <v>#REF!</v>
      </c>
      <c r="BS163" s="140" t="e">
        <f>IF('Indicator Date hidden'!BT164="x","x",BS$2-'Indicator Date hidden'!BT164)</f>
        <v>#REF!</v>
      </c>
      <c r="BT163" s="140" t="e">
        <f>IF('Indicator Date hidden'!BU164="x","x",BT$2-'Indicator Date hidden'!BU164)</f>
        <v>#REF!</v>
      </c>
      <c r="BU163" s="140" t="e">
        <f>IF('Indicator Date hidden'!BV164="x","x",BU$2-'Indicator Date hidden'!BV164)</f>
        <v>#REF!</v>
      </c>
      <c r="BV163" s="140" t="e">
        <f>IF('Indicator Date hidden'!BW164="x","x",BV$2-'Indicator Date hidden'!BW164)</f>
        <v>#REF!</v>
      </c>
      <c r="BW163" s="140" t="e">
        <f>IF('Indicator Date hidden'!BX164="x","x",BW$2-'Indicator Date hidden'!BX164)</f>
        <v>#REF!</v>
      </c>
      <c r="BX163" s="140" t="e">
        <f>IF('Indicator Date hidden'!BY164="x","x",BX$2-'Indicator Date hidden'!BY164)</f>
        <v>#REF!</v>
      </c>
      <c r="BY163" s="5" t="e">
        <f t="shared" ref="BY163:BY193" si="25">SUM(B163:BX163)</f>
        <v>#REF!</v>
      </c>
      <c r="BZ163" s="141" t="e">
        <f t="shared" ref="BZ163:BZ193" si="26">BY163/COUNT(B163:BX163)</f>
        <v>#REF!</v>
      </c>
      <c r="CA163" s="5">
        <f t="shared" ref="CA163:CA193" si="27">COUNTIF(B163:BX163,"&gt;0")</f>
        <v>0</v>
      </c>
      <c r="CB163" s="141" t="e">
        <f t="shared" ref="CB163:CB193" si="28">_xlfn.STDEV.P(B163:BX163)</f>
        <v>#REF!</v>
      </c>
      <c r="CC163" s="144" t="e">
        <f t="shared" ref="CC163:CC193" si="29">MEDIAN(B163:BX163)</f>
        <v>#REF!</v>
      </c>
    </row>
    <row r="164" spans="1:81" x14ac:dyDescent="0.3">
      <c r="A164" t="s">
        <v>302</v>
      </c>
      <c r="B164" s="140" t="e">
        <f>IF('Indicator Date hidden'!C165="x","x",B$2-'Indicator Date hidden'!C165)</f>
        <v>#REF!</v>
      </c>
      <c r="C164" s="140" t="e">
        <f>IF('Indicator Date hidden'!D165="x","x",C$2-'Indicator Date hidden'!D165)</f>
        <v>#REF!</v>
      </c>
      <c r="D164" s="140" t="e">
        <f>IF('Indicator Date hidden'!E165="x","x",D$2-'Indicator Date hidden'!E165)</f>
        <v>#REF!</v>
      </c>
      <c r="E164" s="140" t="e">
        <f>IF('Indicator Date hidden'!F165="x","x",E$2-'Indicator Date hidden'!F165)</f>
        <v>#REF!</v>
      </c>
      <c r="F164" s="140" t="e">
        <f>IF('Indicator Date hidden'!G165="x","x",F$2-'Indicator Date hidden'!G165)</f>
        <v>#REF!</v>
      </c>
      <c r="G164" s="140" t="e">
        <f>IF('Indicator Date hidden'!H165="x","x",G$2-'Indicator Date hidden'!H165)</f>
        <v>#REF!</v>
      </c>
      <c r="H164" s="140" t="e">
        <f>IF('Indicator Date hidden'!I165="x","x",H$2-'Indicator Date hidden'!I165)</f>
        <v>#REF!</v>
      </c>
      <c r="I164" s="140" t="e">
        <f>IF('Indicator Date hidden'!J165="x","x",I$2-'Indicator Date hidden'!J165)</f>
        <v>#REF!</v>
      </c>
      <c r="J164" s="140" t="e">
        <f>IF('Indicator Date hidden'!K165="x","x",J$2-'Indicator Date hidden'!K165)</f>
        <v>#REF!</v>
      </c>
      <c r="K164" s="140" t="e">
        <f>IF('Indicator Date hidden'!L165="x","x",K$2-'Indicator Date hidden'!L165)</f>
        <v>#REF!</v>
      </c>
      <c r="L164" s="140" t="e">
        <f>IF('Indicator Date hidden'!M165="x","x",L$2-'Indicator Date hidden'!M165)</f>
        <v>#REF!</v>
      </c>
      <c r="M164" s="140" t="e">
        <f>IF('Indicator Date hidden'!N165="x","x",M$2-'Indicator Date hidden'!N165)</f>
        <v>#REF!</v>
      </c>
      <c r="N164" s="140" t="e">
        <f>IF('Indicator Date hidden'!O165="x","x",N$2-'Indicator Date hidden'!O165)</f>
        <v>#REF!</v>
      </c>
      <c r="O164" s="140" t="e">
        <f>IF('Indicator Date hidden'!P165="x","x",O$2-'Indicator Date hidden'!P165)</f>
        <v>#REF!</v>
      </c>
      <c r="P164" s="140" t="e">
        <f>IF('Indicator Date hidden'!Q165="x","x",P$2-'Indicator Date hidden'!Q165)</f>
        <v>#REF!</v>
      </c>
      <c r="Q164" s="140" t="e">
        <f>IF('Indicator Date hidden'!R165="x","x",Q$2-'Indicator Date hidden'!R165)</f>
        <v>#REF!</v>
      </c>
      <c r="R164" s="140" t="e">
        <f>IF('Indicator Date hidden'!S165="x","x",R$2-'Indicator Date hidden'!S165)</f>
        <v>#REF!</v>
      </c>
      <c r="S164" s="140" t="e">
        <f>IF('Indicator Date hidden'!T165="x","x",S$2-'Indicator Date hidden'!T165)</f>
        <v>#REF!</v>
      </c>
      <c r="T164" s="140" t="e">
        <f>IF('Indicator Date hidden'!U165="x","x",T$2-'Indicator Date hidden'!U165)</f>
        <v>#REF!</v>
      </c>
      <c r="U164" s="140" t="e">
        <f>IF('Indicator Date hidden'!V165="x","x",U$2-'Indicator Date hidden'!V165)</f>
        <v>#REF!</v>
      </c>
      <c r="V164" s="140" t="e">
        <f>IF('Indicator Date hidden'!W165="x","x",V$2-'Indicator Date hidden'!W165)</f>
        <v>#REF!</v>
      </c>
      <c r="W164" s="140" t="e">
        <f>IF('Indicator Date hidden'!X165="x","x",W$2-'Indicator Date hidden'!X165)</f>
        <v>#REF!</v>
      </c>
      <c r="X164" s="140" t="e">
        <f>IF('Indicator Date hidden'!Y165="x","x",X$2-'Indicator Date hidden'!Y165)</f>
        <v>#REF!</v>
      </c>
      <c r="Y164" s="140" t="e">
        <f>IF('Indicator Date hidden'!Z165="x","x",Y$2-'Indicator Date hidden'!Z165)</f>
        <v>#REF!</v>
      </c>
      <c r="Z164" s="140" t="e">
        <f>IF('Indicator Date hidden'!AA165="x","x",Z$2-'Indicator Date hidden'!AA165)</f>
        <v>#REF!</v>
      </c>
      <c r="AA164" s="140" t="e">
        <f>IF('Indicator Date hidden'!AB165="x","x",AA$2-'Indicator Date hidden'!AB165)</f>
        <v>#REF!</v>
      </c>
      <c r="AB164" s="140" t="e">
        <f>IF('Indicator Date hidden'!AC165="x","x",AB$2-'Indicator Date hidden'!AC165)</f>
        <v>#REF!</v>
      </c>
      <c r="AC164" s="140" t="e">
        <f>IF('Indicator Date hidden'!AD165="x","x",AC$2-'Indicator Date hidden'!AD165)</f>
        <v>#REF!</v>
      </c>
      <c r="AD164" s="140" t="e">
        <f>IF('Indicator Date hidden'!AE165="x","x",AD$2-'Indicator Date hidden'!AE165)</f>
        <v>#REF!</v>
      </c>
      <c r="AE164" s="140" t="e">
        <f>IF('Indicator Date hidden'!AF165="x","x",AE$2-'Indicator Date hidden'!AF165)</f>
        <v>#REF!</v>
      </c>
      <c r="AF164" s="140" t="e">
        <f>IF('Indicator Date hidden'!AG165="x","x",AF$2-'Indicator Date hidden'!AG165)</f>
        <v>#REF!</v>
      </c>
      <c r="AG164" s="140" t="e">
        <f>IF('Indicator Date hidden'!AH165="x","x",AG$2-'Indicator Date hidden'!AH165)</f>
        <v>#REF!</v>
      </c>
      <c r="AH164" s="140" t="e">
        <f>IF('Indicator Date hidden'!AI165="x","x",AH$2-'Indicator Date hidden'!AI165)</f>
        <v>#REF!</v>
      </c>
      <c r="AI164" s="140" t="e">
        <f>IF('Indicator Date hidden'!AJ165="x","x",AI$2-'Indicator Date hidden'!AJ165)</f>
        <v>#REF!</v>
      </c>
      <c r="AJ164" s="140" t="e">
        <f>IF('Indicator Date hidden'!AK165="x","x",AJ$2-'Indicator Date hidden'!AK165)</f>
        <v>#REF!</v>
      </c>
      <c r="AK164" s="140" t="e">
        <f>IF('Indicator Date hidden'!AL165="x","x",AK$2-'Indicator Date hidden'!AL165)</f>
        <v>#REF!</v>
      </c>
      <c r="AL164" s="140" t="e">
        <f>IF('Indicator Date hidden'!AM165="x","x",AL$2-'Indicator Date hidden'!AM165)</f>
        <v>#REF!</v>
      </c>
      <c r="AM164" s="140" t="e">
        <f>IF('Indicator Date hidden'!AN165="x","x",AM$2-'Indicator Date hidden'!AN165)</f>
        <v>#REF!</v>
      </c>
      <c r="AN164" s="140" t="e">
        <f>IF('Indicator Date hidden'!AO165="x","x",AN$2-'Indicator Date hidden'!AO165)</f>
        <v>#REF!</v>
      </c>
      <c r="AO164" s="140" t="e">
        <f>IF('Indicator Date hidden'!AP165="x","x",AO$2-'Indicator Date hidden'!AP165)</f>
        <v>#REF!</v>
      </c>
      <c r="AP164" s="140" t="e">
        <f>IF('Indicator Date hidden'!AQ165="x","x",AP$2-'Indicator Date hidden'!AQ165)</f>
        <v>#REF!</v>
      </c>
      <c r="AQ164" s="140" t="e">
        <f>IF('Indicator Date hidden'!AR165="x","x",AQ$2-'Indicator Date hidden'!AR165)</f>
        <v>#REF!</v>
      </c>
      <c r="AR164" s="140" t="e">
        <f>IF('Indicator Date hidden'!AS165="x","x",AR$2-'Indicator Date hidden'!AS165)</f>
        <v>#REF!</v>
      </c>
      <c r="AS164" s="140" t="e">
        <f>IF('Indicator Date hidden'!AT165="x","x",AS$2-'Indicator Date hidden'!AT165)</f>
        <v>#REF!</v>
      </c>
      <c r="AT164" s="140" t="e">
        <f>IF('Indicator Date hidden'!AU165="x","x",AT$2-'Indicator Date hidden'!AU165)</f>
        <v>#REF!</v>
      </c>
      <c r="AU164" s="140" t="e">
        <f>IF('Indicator Date hidden'!AV165="x","x",AU$2-'Indicator Date hidden'!AV165)</f>
        <v>#REF!</v>
      </c>
      <c r="AV164" s="140" t="e">
        <f>IF('Indicator Date hidden'!AW165="x","x",AV$2-'Indicator Date hidden'!AW165)</f>
        <v>#REF!</v>
      </c>
      <c r="AW164" s="140" t="e">
        <f>IF('Indicator Date hidden'!AX165="x","x",AW$2-'Indicator Date hidden'!AX165)</f>
        <v>#REF!</v>
      </c>
      <c r="AX164" s="140" t="e">
        <f>IF('Indicator Date hidden'!AY165="x","x",AX$2-'Indicator Date hidden'!AY165)</f>
        <v>#REF!</v>
      </c>
      <c r="AY164" s="140" t="e">
        <f>IF('Indicator Date hidden'!AZ165="x","x",AY$2-'Indicator Date hidden'!AZ165)</f>
        <v>#REF!</v>
      </c>
      <c r="AZ164" s="140" t="e">
        <f>IF('Indicator Date hidden'!BA165="x","x",AZ$2-'Indicator Date hidden'!BA165)</f>
        <v>#REF!</v>
      </c>
      <c r="BA164" s="140" t="e">
        <f>IF('Indicator Date hidden'!BB165="x","x",BA$2-'Indicator Date hidden'!BB165)</f>
        <v>#REF!</v>
      </c>
      <c r="BB164" s="140" t="e">
        <f>IF('Indicator Date hidden'!BC165="x","x",BB$2-'Indicator Date hidden'!BC165)</f>
        <v>#REF!</v>
      </c>
      <c r="BC164" s="140" t="e">
        <f>IF('Indicator Date hidden'!BD165="x","x",BC$2-'Indicator Date hidden'!BD165)</f>
        <v>#REF!</v>
      </c>
      <c r="BD164" s="140" t="e">
        <f>IF('Indicator Date hidden'!BE165="x","x",BD$2-'Indicator Date hidden'!BE165)</f>
        <v>#REF!</v>
      </c>
      <c r="BE164" s="140" t="e">
        <f>IF('Indicator Date hidden'!BF165="x","x",BE$2-'Indicator Date hidden'!BF165)</f>
        <v>#REF!</v>
      </c>
      <c r="BF164" s="140" t="e">
        <f>IF('Indicator Date hidden'!BG165="x","x",BF$2-'Indicator Date hidden'!BG165)</f>
        <v>#REF!</v>
      </c>
      <c r="BG164" s="140" t="e">
        <f>IF('Indicator Date hidden'!BH165="x","x",BG$2-'Indicator Date hidden'!BH165)</f>
        <v>#REF!</v>
      </c>
      <c r="BH164" s="140" t="e">
        <f>IF('Indicator Date hidden'!BI165="x","x",BH$2-'Indicator Date hidden'!BI165)</f>
        <v>#REF!</v>
      </c>
      <c r="BI164" s="140" t="e">
        <f>IF('Indicator Date hidden'!BJ165="x","x",BI$2-'Indicator Date hidden'!BJ165)</f>
        <v>#REF!</v>
      </c>
      <c r="BJ164" s="140" t="e">
        <f>IF('Indicator Date hidden'!BK165="x","x",BJ$2-'Indicator Date hidden'!BK165)</f>
        <v>#REF!</v>
      </c>
      <c r="BK164" s="140" t="e">
        <f>IF('Indicator Date hidden'!BL165="x","x",BK$2-'Indicator Date hidden'!BL165)</f>
        <v>#REF!</v>
      </c>
      <c r="BL164" s="140" t="e">
        <f>IF('Indicator Date hidden'!BM165="x","x",BL$2-'Indicator Date hidden'!BM165)</f>
        <v>#REF!</v>
      </c>
      <c r="BM164" s="140" t="e">
        <f>IF('Indicator Date hidden'!BN165="x","x",BM$2-'Indicator Date hidden'!BN165)</f>
        <v>#REF!</v>
      </c>
      <c r="BN164" s="140" t="e">
        <f>IF('Indicator Date hidden'!BO165="x","x",BN$2-'Indicator Date hidden'!BO165)</f>
        <v>#REF!</v>
      </c>
      <c r="BO164" s="140" t="e">
        <f>IF('Indicator Date hidden'!BP165="x","x",BO$2-'Indicator Date hidden'!BP165)</f>
        <v>#REF!</v>
      </c>
      <c r="BP164" s="140" t="e">
        <f>IF('Indicator Date hidden'!BQ165="x","x",BP$2-'Indicator Date hidden'!BQ165)</f>
        <v>#REF!</v>
      </c>
      <c r="BQ164" s="140" t="e">
        <f>IF('Indicator Date hidden'!BR165="x","x",BQ$2-'Indicator Date hidden'!BR165)</f>
        <v>#REF!</v>
      </c>
      <c r="BR164" s="140" t="e">
        <f>IF('Indicator Date hidden'!BS165="x","x",BR$2-'Indicator Date hidden'!BS165)</f>
        <v>#REF!</v>
      </c>
      <c r="BS164" s="140" t="e">
        <f>IF('Indicator Date hidden'!BT165="x","x",BS$2-'Indicator Date hidden'!BT165)</f>
        <v>#REF!</v>
      </c>
      <c r="BT164" s="140" t="e">
        <f>IF('Indicator Date hidden'!BU165="x","x",BT$2-'Indicator Date hidden'!BU165)</f>
        <v>#REF!</v>
      </c>
      <c r="BU164" s="140" t="e">
        <f>IF('Indicator Date hidden'!BV165="x","x",BU$2-'Indicator Date hidden'!BV165)</f>
        <v>#REF!</v>
      </c>
      <c r="BV164" s="140" t="e">
        <f>IF('Indicator Date hidden'!BW165="x","x",BV$2-'Indicator Date hidden'!BW165)</f>
        <v>#REF!</v>
      </c>
      <c r="BW164" s="140" t="e">
        <f>IF('Indicator Date hidden'!BX165="x","x",BW$2-'Indicator Date hidden'!BX165)</f>
        <v>#REF!</v>
      </c>
      <c r="BX164" s="140" t="e">
        <f>IF('Indicator Date hidden'!BY165="x","x",BX$2-'Indicator Date hidden'!BY165)</f>
        <v>#REF!</v>
      </c>
      <c r="BY164" s="5" t="e">
        <f t="shared" si="25"/>
        <v>#REF!</v>
      </c>
      <c r="BZ164" s="141" t="e">
        <f t="shared" si="26"/>
        <v>#REF!</v>
      </c>
      <c r="CA164" s="5">
        <f t="shared" si="27"/>
        <v>0</v>
      </c>
      <c r="CB164" s="141" t="e">
        <f t="shared" si="28"/>
        <v>#REF!</v>
      </c>
      <c r="CC164" s="144" t="e">
        <f t="shared" si="29"/>
        <v>#REF!</v>
      </c>
    </row>
    <row r="165" spans="1:81" x14ac:dyDescent="0.3">
      <c r="A165" t="s">
        <v>304</v>
      </c>
      <c r="B165" s="140" t="e">
        <f>IF('Indicator Date hidden'!C166="x","x",B$2-'Indicator Date hidden'!C166)</f>
        <v>#REF!</v>
      </c>
      <c r="C165" s="140" t="e">
        <f>IF('Indicator Date hidden'!D166="x","x",C$2-'Indicator Date hidden'!D166)</f>
        <v>#REF!</v>
      </c>
      <c r="D165" s="140" t="e">
        <f>IF('Indicator Date hidden'!E166="x","x",D$2-'Indicator Date hidden'!E166)</f>
        <v>#REF!</v>
      </c>
      <c r="E165" s="140" t="e">
        <f>IF('Indicator Date hidden'!F166="x","x",E$2-'Indicator Date hidden'!F166)</f>
        <v>#REF!</v>
      </c>
      <c r="F165" s="140" t="e">
        <f>IF('Indicator Date hidden'!G166="x","x",F$2-'Indicator Date hidden'!G166)</f>
        <v>#REF!</v>
      </c>
      <c r="G165" s="140" t="e">
        <f>IF('Indicator Date hidden'!H166="x","x",G$2-'Indicator Date hidden'!H166)</f>
        <v>#REF!</v>
      </c>
      <c r="H165" s="140" t="e">
        <f>IF('Indicator Date hidden'!I166="x","x",H$2-'Indicator Date hidden'!I166)</f>
        <v>#REF!</v>
      </c>
      <c r="I165" s="140" t="e">
        <f>IF('Indicator Date hidden'!J166="x","x",I$2-'Indicator Date hidden'!J166)</f>
        <v>#REF!</v>
      </c>
      <c r="J165" s="140" t="e">
        <f>IF('Indicator Date hidden'!K166="x","x",J$2-'Indicator Date hidden'!K166)</f>
        <v>#REF!</v>
      </c>
      <c r="K165" s="140" t="e">
        <f>IF('Indicator Date hidden'!L166="x","x",K$2-'Indicator Date hidden'!L166)</f>
        <v>#REF!</v>
      </c>
      <c r="L165" s="140" t="e">
        <f>IF('Indicator Date hidden'!M166="x","x",L$2-'Indicator Date hidden'!M166)</f>
        <v>#REF!</v>
      </c>
      <c r="M165" s="140" t="e">
        <f>IF('Indicator Date hidden'!N166="x","x",M$2-'Indicator Date hidden'!N166)</f>
        <v>#REF!</v>
      </c>
      <c r="N165" s="140" t="e">
        <f>IF('Indicator Date hidden'!O166="x","x",N$2-'Indicator Date hidden'!O166)</f>
        <v>#REF!</v>
      </c>
      <c r="O165" s="140" t="e">
        <f>IF('Indicator Date hidden'!P166="x","x",O$2-'Indicator Date hidden'!P166)</f>
        <v>#REF!</v>
      </c>
      <c r="P165" s="140" t="e">
        <f>IF('Indicator Date hidden'!Q166="x","x",P$2-'Indicator Date hidden'!Q166)</f>
        <v>#REF!</v>
      </c>
      <c r="Q165" s="140" t="e">
        <f>IF('Indicator Date hidden'!R166="x","x",Q$2-'Indicator Date hidden'!R166)</f>
        <v>#REF!</v>
      </c>
      <c r="R165" s="140" t="e">
        <f>IF('Indicator Date hidden'!S166="x","x",R$2-'Indicator Date hidden'!S166)</f>
        <v>#REF!</v>
      </c>
      <c r="S165" s="140" t="e">
        <f>IF('Indicator Date hidden'!T166="x","x",S$2-'Indicator Date hidden'!T166)</f>
        <v>#REF!</v>
      </c>
      <c r="T165" s="140" t="e">
        <f>IF('Indicator Date hidden'!U166="x","x",T$2-'Indicator Date hidden'!U166)</f>
        <v>#REF!</v>
      </c>
      <c r="U165" s="140" t="e">
        <f>IF('Indicator Date hidden'!V166="x","x",U$2-'Indicator Date hidden'!V166)</f>
        <v>#REF!</v>
      </c>
      <c r="V165" s="140" t="e">
        <f>IF('Indicator Date hidden'!W166="x","x",V$2-'Indicator Date hidden'!W166)</f>
        <v>#REF!</v>
      </c>
      <c r="W165" s="140" t="e">
        <f>IF('Indicator Date hidden'!X166="x","x",W$2-'Indicator Date hidden'!X166)</f>
        <v>#REF!</v>
      </c>
      <c r="X165" s="140" t="e">
        <f>IF('Indicator Date hidden'!Y166="x","x",X$2-'Indicator Date hidden'!Y166)</f>
        <v>#REF!</v>
      </c>
      <c r="Y165" s="140" t="e">
        <f>IF('Indicator Date hidden'!Z166="x","x",Y$2-'Indicator Date hidden'!Z166)</f>
        <v>#REF!</v>
      </c>
      <c r="Z165" s="140" t="e">
        <f>IF('Indicator Date hidden'!AA166="x","x",Z$2-'Indicator Date hidden'!AA166)</f>
        <v>#REF!</v>
      </c>
      <c r="AA165" s="140" t="e">
        <f>IF('Indicator Date hidden'!AB166="x","x",AA$2-'Indicator Date hidden'!AB166)</f>
        <v>#REF!</v>
      </c>
      <c r="AB165" s="140" t="e">
        <f>IF('Indicator Date hidden'!AC166="x","x",AB$2-'Indicator Date hidden'!AC166)</f>
        <v>#REF!</v>
      </c>
      <c r="AC165" s="140" t="e">
        <f>IF('Indicator Date hidden'!AD166="x","x",AC$2-'Indicator Date hidden'!AD166)</f>
        <v>#REF!</v>
      </c>
      <c r="AD165" s="140" t="e">
        <f>IF('Indicator Date hidden'!AE166="x","x",AD$2-'Indicator Date hidden'!AE166)</f>
        <v>#REF!</v>
      </c>
      <c r="AE165" s="140" t="e">
        <f>IF('Indicator Date hidden'!AF166="x","x",AE$2-'Indicator Date hidden'!AF166)</f>
        <v>#REF!</v>
      </c>
      <c r="AF165" s="140" t="e">
        <f>IF('Indicator Date hidden'!AG166="x","x",AF$2-'Indicator Date hidden'!AG166)</f>
        <v>#REF!</v>
      </c>
      <c r="AG165" s="140" t="e">
        <f>IF('Indicator Date hidden'!AH166="x","x",AG$2-'Indicator Date hidden'!AH166)</f>
        <v>#REF!</v>
      </c>
      <c r="AH165" s="140" t="e">
        <f>IF('Indicator Date hidden'!AI166="x","x",AH$2-'Indicator Date hidden'!AI166)</f>
        <v>#REF!</v>
      </c>
      <c r="AI165" s="140" t="e">
        <f>IF('Indicator Date hidden'!AJ166="x","x",AI$2-'Indicator Date hidden'!AJ166)</f>
        <v>#REF!</v>
      </c>
      <c r="AJ165" s="140" t="e">
        <f>IF('Indicator Date hidden'!AK166="x","x",AJ$2-'Indicator Date hidden'!AK166)</f>
        <v>#REF!</v>
      </c>
      <c r="AK165" s="140" t="e">
        <f>IF('Indicator Date hidden'!AL166="x","x",AK$2-'Indicator Date hidden'!AL166)</f>
        <v>#REF!</v>
      </c>
      <c r="AL165" s="140" t="e">
        <f>IF('Indicator Date hidden'!AM166="x","x",AL$2-'Indicator Date hidden'!AM166)</f>
        <v>#REF!</v>
      </c>
      <c r="AM165" s="140" t="e">
        <f>IF('Indicator Date hidden'!AN166="x","x",AM$2-'Indicator Date hidden'!AN166)</f>
        <v>#REF!</v>
      </c>
      <c r="AN165" s="140" t="e">
        <f>IF('Indicator Date hidden'!AO166="x","x",AN$2-'Indicator Date hidden'!AO166)</f>
        <v>#REF!</v>
      </c>
      <c r="AO165" s="140" t="e">
        <f>IF('Indicator Date hidden'!AP166="x","x",AO$2-'Indicator Date hidden'!AP166)</f>
        <v>#REF!</v>
      </c>
      <c r="AP165" s="140" t="e">
        <f>IF('Indicator Date hidden'!AQ166="x","x",AP$2-'Indicator Date hidden'!AQ166)</f>
        <v>#REF!</v>
      </c>
      <c r="AQ165" s="140" t="e">
        <f>IF('Indicator Date hidden'!AR166="x","x",AQ$2-'Indicator Date hidden'!AR166)</f>
        <v>#REF!</v>
      </c>
      <c r="AR165" s="140" t="e">
        <f>IF('Indicator Date hidden'!AS166="x","x",AR$2-'Indicator Date hidden'!AS166)</f>
        <v>#REF!</v>
      </c>
      <c r="AS165" s="140" t="e">
        <f>IF('Indicator Date hidden'!AT166="x","x",AS$2-'Indicator Date hidden'!AT166)</f>
        <v>#REF!</v>
      </c>
      <c r="AT165" s="140" t="e">
        <f>IF('Indicator Date hidden'!AU166="x","x",AT$2-'Indicator Date hidden'!AU166)</f>
        <v>#REF!</v>
      </c>
      <c r="AU165" s="140" t="e">
        <f>IF('Indicator Date hidden'!AV166="x","x",AU$2-'Indicator Date hidden'!AV166)</f>
        <v>#REF!</v>
      </c>
      <c r="AV165" s="140" t="e">
        <f>IF('Indicator Date hidden'!AW166="x","x",AV$2-'Indicator Date hidden'!AW166)</f>
        <v>#REF!</v>
      </c>
      <c r="AW165" s="140" t="e">
        <f>IF('Indicator Date hidden'!AX166="x","x",AW$2-'Indicator Date hidden'!AX166)</f>
        <v>#REF!</v>
      </c>
      <c r="AX165" s="140" t="e">
        <f>IF('Indicator Date hidden'!AY166="x","x",AX$2-'Indicator Date hidden'!AY166)</f>
        <v>#REF!</v>
      </c>
      <c r="AY165" s="140" t="e">
        <f>IF('Indicator Date hidden'!AZ166="x","x",AY$2-'Indicator Date hidden'!AZ166)</f>
        <v>#REF!</v>
      </c>
      <c r="AZ165" s="140" t="e">
        <f>IF('Indicator Date hidden'!BA166="x","x",AZ$2-'Indicator Date hidden'!BA166)</f>
        <v>#REF!</v>
      </c>
      <c r="BA165" s="140" t="e">
        <f>IF('Indicator Date hidden'!BB166="x","x",BA$2-'Indicator Date hidden'!BB166)</f>
        <v>#REF!</v>
      </c>
      <c r="BB165" s="140" t="e">
        <f>IF('Indicator Date hidden'!BC166="x","x",BB$2-'Indicator Date hidden'!BC166)</f>
        <v>#REF!</v>
      </c>
      <c r="BC165" s="140" t="e">
        <f>IF('Indicator Date hidden'!BD166="x","x",BC$2-'Indicator Date hidden'!BD166)</f>
        <v>#REF!</v>
      </c>
      <c r="BD165" s="140" t="e">
        <f>IF('Indicator Date hidden'!BE166="x","x",BD$2-'Indicator Date hidden'!BE166)</f>
        <v>#REF!</v>
      </c>
      <c r="BE165" s="140" t="e">
        <f>IF('Indicator Date hidden'!BF166="x","x",BE$2-'Indicator Date hidden'!BF166)</f>
        <v>#REF!</v>
      </c>
      <c r="BF165" s="140" t="e">
        <f>IF('Indicator Date hidden'!BG166="x","x",BF$2-'Indicator Date hidden'!BG166)</f>
        <v>#REF!</v>
      </c>
      <c r="BG165" s="140" t="e">
        <f>IF('Indicator Date hidden'!BH166="x","x",BG$2-'Indicator Date hidden'!BH166)</f>
        <v>#REF!</v>
      </c>
      <c r="BH165" s="140" t="e">
        <f>IF('Indicator Date hidden'!BI166="x","x",BH$2-'Indicator Date hidden'!BI166)</f>
        <v>#REF!</v>
      </c>
      <c r="BI165" s="140" t="e">
        <f>IF('Indicator Date hidden'!BJ166="x","x",BI$2-'Indicator Date hidden'!BJ166)</f>
        <v>#REF!</v>
      </c>
      <c r="BJ165" s="140" t="e">
        <f>IF('Indicator Date hidden'!BK166="x","x",BJ$2-'Indicator Date hidden'!BK166)</f>
        <v>#REF!</v>
      </c>
      <c r="BK165" s="140" t="e">
        <f>IF('Indicator Date hidden'!BL166="x","x",BK$2-'Indicator Date hidden'!BL166)</f>
        <v>#REF!</v>
      </c>
      <c r="BL165" s="140" t="e">
        <f>IF('Indicator Date hidden'!BM166="x","x",BL$2-'Indicator Date hidden'!BM166)</f>
        <v>#REF!</v>
      </c>
      <c r="BM165" s="140" t="e">
        <f>IF('Indicator Date hidden'!BN166="x","x",BM$2-'Indicator Date hidden'!BN166)</f>
        <v>#REF!</v>
      </c>
      <c r="BN165" s="140" t="e">
        <f>IF('Indicator Date hidden'!BO166="x","x",BN$2-'Indicator Date hidden'!BO166)</f>
        <v>#REF!</v>
      </c>
      <c r="BO165" s="140" t="e">
        <f>IF('Indicator Date hidden'!BP166="x","x",BO$2-'Indicator Date hidden'!BP166)</f>
        <v>#REF!</v>
      </c>
      <c r="BP165" s="140" t="e">
        <f>IF('Indicator Date hidden'!BQ166="x","x",BP$2-'Indicator Date hidden'!BQ166)</f>
        <v>#REF!</v>
      </c>
      <c r="BQ165" s="140" t="e">
        <f>IF('Indicator Date hidden'!BR166="x","x",BQ$2-'Indicator Date hidden'!BR166)</f>
        <v>#REF!</v>
      </c>
      <c r="BR165" s="140" t="e">
        <f>IF('Indicator Date hidden'!BS166="x","x",BR$2-'Indicator Date hidden'!BS166)</f>
        <v>#REF!</v>
      </c>
      <c r="BS165" s="140" t="e">
        <f>IF('Indicator Date hidden'!BT166="x","x",BS$2-'Indicator Date hidden'!BT166)</f>
        <v>#REF!</v>
      </c>
      <c r="BT165" s="140" t="e">
        <f>IF('Indicator Date hidden'!BU166="x","x",BT$2-'Indicator Date hidden'!BU166)</f>
        <v>#REF!</v>
      </c>
      <c r="BU165" s="140" t="e">
        <f>IF('Indicator Date hidden'!BV166="x","x",BU$2-'Indicator Date hidden'!BV166)</f>
        <v>#REF!</v>
      </c>
      <c r="BV165" s="140" t="e">
        <f>IF('Indicator Date hidden'!BW166="x","x",BV$2-'Indicator Date hidden'!BW166)</f>
        <v>#REF!</v>
      </c>
      <c r="BW165" s="140" t="e">
        <f>IF('Indicator Date hidden'!BX166="x","x",BW$2-'Indicator Date hidden'!BX166)</f>
        <v>#REF!</v>
      </c>
      <c r="BX165" s="140" t="e">
        <f>IF('Indicator Date hidden'!BY166="x","x",BX$2-'Indicator Date hidden'!BY166)</f>
        <v>#REF!</v>
      </c>
      <c r="BY165" s="5" t="e">
        <f t="shared" si="25"/>
        <v>#REF!</v>
      </c>
      <c r="BZ165" s="141" t="e">
        <f t="shared" si="26"/>
        <v>#REF!</v>
      </c>
      <c r="CA165" s="5">
        <f t="shared" si="27"/>
        <v>0</v>
      </c>
      <c r="CB165" s="141" t="e">
        <f t="shared" si="28"/>
        <v>#REF!</v>
      </c>
      <c r="CC165" s="144" t="e">
        <f t="shared" si="29"/>
        <v>#REF!</v>
      </c>
    </row>
    <row r="166" spans="1:81" x14ac:dyDescent="0.3">
      <c r="A166" t="s">
        <v>306</v>
      </c>
      <c r="B166" s="140" t="e">
        <f>IF('Indicator Date hidden'!C167="x","x",B$2-'Indicator Date hidden'!C167)</f>
        <v>#REF!</v>
      </c>
      <c r="C166" s="140" t="e">
        <f>IF('Indicator Date hidden'!D167="x","x",C$2-'Indicator Date hidden'!D167)</f>
        <v>#REF!</v>
      </c>
      <c r="D166" s="140" t="e">
        <f>IF('Indicator Date hidden'!E167="x","x",D$2-'Indicator Date hidden'!E167)</f>
        <v>#REF!</v>
      </c>
      <c r="E166" s="140" t="e">
        <f>IF('Indicator Date hidden'!F167="x","x",E$2-'Indicator Date hidden'!F167)</f>
        <v>#REF!</v>
      </c>
      <c r="F166" s="140" t="e">
        <f>IF('Indicator Date hidden'!G167="x","x",F$2-'Indicator Date hidden'!G167)</f>
        <v>#REF!</v>
      </c>
      <c r="G166" s="140" t="e">
        <f>IF('Indicator Date hidden'!H167="x","x",G$2-'Indicator Date hidden'!H167)</f>
        <v>#REF!</v>
      </c>
      <c r="H166" s="140" t="e">
        <f>IF('Indicator Date hidden'!I167="x","x",H$2-'Indicator Date hidden'!I167)</f>
        <v>#REF!</v>
      </c>
      <c r="I166" s="140" t="e">
        <f>IF('Indicator Date hidden'!J167="x","x",I$2-'Indicator Date hidden'!J167)</f>
        <v>#REF!</v>
      </c>
      <c r="J166" s="140" t="e">
        <f>IF('Indicator Date hidden'!K167="x","x",J$2-'Indicator Date hidden'!K167)</f>
        <v>#REF!</v>
      </c>
      <c r="K166" s="140" t="e">
        <f>IF('Indicator Date hidden'!L167="x","x",K$2-'Indicator Date hidden'!L167)</f>
        <v>#REF!</v>
      </c>
      <c r="L166" s="140" t="e">
        <f>IF('Indicator Date hidden'!M167="x","x",L$2-'Indicator Date hidden'!M167)</f>
        <v>#REF!</v>
      </c>
      <c r="M166" s="140" t="e">
        <f>IF('Indicator Date hidden'!N167="x","x",M$2-'Indicator Date hidden'!N167)</f>
        <v>#REF!</v>
      </c>
      <c r="N166" s="140" t="e">
        <f>IF('Indicator Date hidden'!O167="x","x",N$2-'Indicator Date hidden'!O167)</f>
        <v>#REF!</v>
      </c>
      <c r="O166" s="140" t="e">
        <f>IF('Indicator Date hidden'!P167="x","x",O$2-'Indicator Date hidden'!P167)</f>
        <v>#REF!</v>
      </c>
      <c r="P166" s="140" t="e">
        <f>IF('Indicator Date hidden'!Q167="x","x",P$2-'Indicator Date hidden'!Q167)</f>
        <v>#REF!</v>
      </c>
      <c r="Q166" s="140" t="e">
        <f>IF('Indicator Date hidden'!R167="x","x",Q$2-'Indicator Date hidden'!R167)</f>
        <v>#REF!</v>
      </c>
      <c r="R166" s="140" t="e">
        <f>IF('Indicator Date hidden'!S167="x","x",R$2-'Indicator Date hidden'!S167)</f>
        <v>#REF!</v>
      </c>
      <c r="S166" s="140" t="e">
        <f>IF('Indicator Date hidden'!T167="x","x",S$2-'Indicator Date hidden'!T167)</f>
        <v>#REF!</v>
      </c>
      <c r="T166" s="140" t="e">
        <f>IF('Indicator Date hidden'!U167="x","x",T$2-'Indicator Date hidden'!U167)</f>
        <v>#REF!</v>
      </c>
      <c r="U166" s="140" t="e">
        <f>IF('Indicator Date hidden'!V167="x","x",U$2-'Indicator Date hidden'!V167)</f>
        <v>#REF!</v>
      </c>
      <c r="V166" s="140" t="e">
        <f>IF('Indicator Date hidden'!W167="x","x",V$2-'Indicator Date hidden'!W167)</f>
        <v>#REF!</v>
      </c>
      <c r="W166" s="140" t="e">
        <f>IF('Indicator Date hidden'!X167="x","x",W$2-'Indicator Date hidden'!X167)</f>
        <v>#REF!</v>
      </c>
      <c r="X166" s="140" t="e">
        <f>IF('Indicator Date hidden'!Y167="x","x",X$2-'Indicator Date hidden'!Y167)</f>
        <v>#REF!</v>
      </c>
      <c r="Y166" s="140" t="e">
        <f>IF('Indicator Date hidden'!Z167="x","x",Y$2-'Indicator Date hidden'!Z167)</f>
        <v>#REF!</v>
      </c>
      <c r="Z166" s="140" t="e">
        <f>IF('Indicator Date hidden'!AA167="x","x",Z$2-'Indicator Date hidden'!AA167)</f>
        <v>#REF!</v>
      </c>
      <c r="AA166" s="140" t="e">
        <f>IF('Indicator Date hidden'!AB167="x","x",AA$2-'Indicator Date hidden'!AB167)</f>
        <v>#REF!</v>
      </c>
      <c r="AB166" s="140" t="e">
        <f>IF('Indicator Date hidden'!AC167="x","x",AB$2-'Indicator Date hidden'!AC167)</f>
        <v>#REF!</v>
      </c>
      <c r="AC166" s="140" t="e">
        <f>IF('Indicator Date hidden'!AD167="x","x",AC$2-'Indicator Date hidden'!AD167)</f>
        <v>#REF!</v>
      </c>
      <c r="AD166" s="140" t="e">
        <f>IF('Indicator Date hidden'!AE167="x","x",AD$2-'Indicator Date hidden'!AE167)</f>
        <v>#REF!</v>
      </c>
      <c r="AE166" s="140" t="e">
        <f>IF('Indicator Date hidden'!AF167="x","x",AE$2-'Indicator Date hidden'!AF167)</f>
        <v>#REF!</v>
      </c>
      <c r="AF166" s="140" t="e">
        <f>IF('Indicator Date hidden'!AG167="x","x",AF$2-'Indicator Date hidden'!AG167)</f>
        <v>#REF!</v>
      </c>
      <c r="AG166" s="140" t="e">
        <f>IF('Indicator Date hidden'!AH167="x","x",AG$2-'Indicator Date hidden'!AH167)</f>
        <v>#REF!</v>
      </c>
      <c r="AH166" s="140" t="e">
        <f>IF('Indicator Date hidden'!AI167="x","x",AH$2-'Indicator Date hidden'!AI167)</f>
        <v>#REF!</v>
      </c>
      <c r="AI166" s="140" t="e">
        <f>IF('Indicator Date hidden'!AJ167="x","x",AI$2-'Indicator Date hidden'!AJ167)</f>
        <v>#REF!</v>
      </c>
      <c r="AJ166" s="140" t="e">
        <f>IF('Indicator Date hidden'!AK167="x","x",AJ$2-'Indicator Date hidden'!AK167)</f>
        <v>#REF!</v>
      </c>
      <c r="AK166" s="140" t="e">
        <f>IF('Indicator Date hidden'!AL167="x","x",AK$2-'Indicator Date hidden'!AL167)</f>
        <v>#REF!</v>
      </c>
      <c r="AL166" s="140" t="e">
        <f>IF('Indicator Date hidden'!AM167="x","x",AL$2-'Indicator Date hidden'!AM167)</f>
        <v>#REF!</v>
      </c>
      <c r="AM166" s="140" t="e">
        <f>IF('Indicator Date hidden'!AN167="x","x",AM$2-'Indicator Date hidden'!AN167)</f>
        <v>#REF!</v>
      </c>
      <c r="AN166" s="140" t="e">
        <f>IF('Indicator Date hidden'!AO167="x","x",AN$2-'Indicator Date hidden'!AO167)</f>
        <v>#REF!</v>
      </c>
      <c r="AO166" s="140" t="e">
        <f>IF('Indicator Date hidden'!AP167="x","x",AO$2-'Indicator Date hidden'!AP167)</f>
        <v>#REF!</v>
      </c>
      <c r="AP166" s="140" t="e">
        <f>IF('Indicator Date hidden'!AQ167="x","x",AP$2-'Indicator Date hidden'!AQ167)</f>
        <v>#REF!</v>
      </c>
      <c r="AQ166" s="140" t="e">
        <f>IF('Indicator Date hidden'!AR167="x","x",AQ$2-'Indicator Date hidden'!AR167)</f>
        <v>#REF!</v>
      </c>
      <c r="AR166" s="140" t="e">
        <f>IF('Indicator Date hidden'!AS167="x","x",AR$2-'Indicator Date hidden'!AS167)</f>
        <v>#REF!</v>
      </c>
      <c r="AS166" s="140" t="e">
        <f>IF('Indicator Date hidden'!AT167="x","x",AS$2-'Indicator Date hidden'!AT167)</f>
        <v>#REF!</v>
      </c>
      <c r="AT166" s="140" t="e">
        <f>IF('Indicator Date hidden'!AU167="x","x",AT$2-'Indicator Date hidden'!AU167)</f>
        <v>#REF!</v>
      </c>
      <c r="AU166" s="140" t="e">
        <f>IF('Indicator Date hidden'!AV167="x","x",AU$2-'Indicator Date hidden'!AV167)</f>
        <v>#REF!</v>
      </c>
      <c r="AV166" s="140" t="e">
        <f>IF('Indicator Date hidden'!AW167="x","x",AV$2-'Indicator Date hidden'!AW167)</f>
        <v>#REF!</v>
      </c>
      <c r="AW166" s="140" t="e">
        <f>IF('Indicator Date hidden'!AX167="x","x",AW$2-'Indicator Date hidden'!AX167)</f>
        <v>#REF!</v>
      </c>
      <c r="AX166" s="140" t="e">
        <f>IF('Indicator Date hidden'!AY167="x","x",AX$2-'Indicator Date hidden'!AY167)</f>
        <v>#REF!</v>
      </c>
      <c r="AY166" s="140" t="e">
        <f>IF('Indicator Date hidden'!AZ167="x","x",AY$2-'Indicator Date hidden'!AZ167)</f>
        <v>#REF!</v>
      </c>
      <c r="AZ166" s="140" t="e">
        <f>IF('Indicator Date hidden'!BA167="x","x",AZ$2-'Indicator Date hidden'!BA167)</f>
        <v>#REF!</v>
      </c>
      <c r="BA166" s="140" t="e">
        <f>IF('Indicator Date hidden'!BB167="x","x",BA$2-'Indicator Date hidden'!BB167)</f>
        <v>#REF!</v>
      </c>
      <c r="BB166" s="140" t="e">
        <f>IF('Indicator Date hidden'!BC167="x","x",BB$2-'Indicator Date hidden'!BC167)</f>
        <v>#REF!</v>
      </c>
      <c r="BC166" s="140" t="e">
        <f>IF('Indicator Date hidden'!BD167="x","x",BC$2-'Indicator Date hidden'!BD167)</f>
        <v>#REF!</v>
      </c>
      <c r="BD166" s="140" t="e">
        <f>IF('Indicator Date hidden'!BE167="x","x",BD$2-'Indicator Date hidden'!BE167)</f>
        <v>#REF!</v>
      </c>
      <c r="BE166" s="140" t="e">
        <f>IF('Indicator Date hidden'!BF167="x","x",BE$2-'Indicator Date hidden'!BF167)</f>
        <v>#REF!</v>
      </c>
      <c r="BF166" s="140" t="e">
        <f>IF('Indicator Date hidden'!BG167="x","x",BF$2-'Indicator Date hidden'!BG167)</f>
        <v>#REF!</v>
      </c>
      <c r="BG166" s="140" t="e">
        <f>IF('Indicator Date hidden'!BH167="x","x",BG$2-'Indicator Date hidden'!BH167)</f>
        <v>#REF!</v>
      </c>
      <c r="BH166" s="140" t="e">
        <f>IF('Indicator Date hidden'!BI167="x","x",BH$2-'Indicator Date hidden'!BI167)</f>
        <v>#REF!</v>
      </c>
      <c r="BI166" s="140" t="e">
        <f>IF('Indicator Date hidden'!BJ167="x","x",BI$2-'Indicator Date hidden'!BJ167)</f>
        <v>#REF!</v>
      </c>
      <c r="BJ166" s="140" t="e">
        <f>IF('Indicator Date hidden'!BK167="x","x",BJ$2-'Indicator Date hidden'!BK167)</f>
        <v>#REF!</v>
      </c>
      <c r="BK166" s="140" t="e">
        <f>IF('Indicator Date hidden'!BL167="x","x",BK$2-'Indicator Date hidden'!BL167)</f>
        <v>#REF!</v>
      </c>
      <c r="BL166" s="140" t="e">
        <f>IF('Indicator Date hidden'!BM167="x","x",BL$2-'Indicator Date hidden'!BM167)</f>
        <v>#REF!</v>
      </c>
      <c r="BM166" s="140" t="e">
        <f>IF('Indicator Date hidden'!BN167="x","x",BM$2-'Indicator Date hidden'!BN167)</f>
        <v>#REF!</v>
      </c>
      <c r="BN166" s="140" t="e">
        <f>IF('Indicator Date hidden'!BO167="x","x",BN$2-'Indicator Date hidden'!BO167)</f>
        <v>#REF!</v>
      </c>
      <c r="BO166" s="140" t="e">
        <f>IF('Indicator Date hidden'!BP167="x","x",BO$2-'Indicator Date hidden'!BP167)</f>
        <v>#REF!</v>
      </c>
      <c r="BP166" s="140" t="e">
        <f>IF('Indicator Date hidden'!BQ167="x","x",BP$2-'Indicator Date hidden'!BQ167)</f>
        <v>#REF!</v>
      </c>
      <c r="BQ166" s="140" t="e">
        <f>IF('Indicator Date hidden'!BR167="x","x",BQ$2-'Indicator Date hidden'!BR167)</f>
        <v>#REF!</v>
      </c>
      <c r="BR166" s="140" t="e">
        <f>IF('Indicator Date hidden'!BS167="x","x",BR$2-'Indicator Date hidden'!BS167)</f>
        <v>#REF!</v>
      </c>
      <c r="BS166" s="140" t="e">
        <f>IF('Indicator Date hidden'!BT167="x","x",BS$2-'Indicator Date hidden'!BT167)</f>
        <v>#REF!</v>
      </c>
      <c r="BT166" s="140" t="e">
        <f>IF('Indicator Date hidden'!BU167="x","x",BT$2-'Indicator Date hidden'!BU167)</f>
        <v>#REF!</v>
      </c>
      <c r="BU166" s="140" t="e">
        <f>IF('Indicator Date hidden'!BV167="x","x",BU$2-'Indicator Date hidden'!BV167)</f>
        <v>#REF!</v>
      </c>
      <c r="BV166" s="140" t="e">
        <f>IF('Indicator Date hidden'!BW167="x","x",BV$2-'Indicator Date hidden'!BW167)</f>
        <v>#REF!</v>
      </c>
      <c r="BW166" s="140" t="e">
        <f>IF('Indicator Date hidden'!BX167="x","x",BW$2-'Indicator Date hidden'!BX167)</f>
        <v>#REF!</v>
      </c>
      <c r="BX166" s="140" t="e">
        <f>IF('Indicator Date hidden'!BY167="x","x",BX$2-'Indicator Date hidden'!BY167)</f>
        <v>#REF!</v>
      </c>
      <c r="BY166" s="5" t="e">
        <f t="shared" si="25"/>
        <v>#REF!</v>
      </c>
      <c r="BZ166" s="141" t="e">
        <f t="shared" si="26"/>
        <v>#REF!</v>
      </c>
      <c r="CA166" s="5">
        <f t="shared" si="27"/>
        <v>0</v>
      </c>
      <c r="CB166" s="141" t="e">
        <f t="shared" si="28"/>
        <v>#REF!</v>
      </c>
      <c r="CC166" s="144" t="e">
        <f t="shared" si="29"/>
        <v>#REF!</v>
      </c>
    </row>
    <row r="167" spans="1:81" x14ac:dyDescent="0.3">
      <c r="A167" t="s">
        <v>309</v>
      </c>
      <c r="B167" s="140" t="e">
        <f>IF('Indicator Date hidden'!C168="x","x",B$2-'Indicator Date hidden'!C168)</f>
        <v>#REF!</v>
      </c>
      <c r="C167" s="140" t="e">
        <f>IF('Indicator Date hidden'!D168="x","x",C$2-'Indicator Date hidden'!D168)</f>
        <v>#REF!</v>
      </c>
      <c r="D167" s="140" t="e">
        <f>IF('Indicator Date hidden'!E168="x","x",D$2-'Indicator Date hidden'!E168)</f>
        <v>#REF!</v>
      </c>
      <c r="E167" s="140" t="e">
        <f>IF('Indicator Date hidden'!F168="x","x",E$2-'Indicator Date hidden'!F168)</f>
        <v>#REF!</v>
      </c>
      <c r="F167" s="140" t="e">
        <f>IF('Indicator Date hidden'!G168="x","x",F$2-'Indicator Date hidden'!G168)</f>
        <v>#REF!</v>
      </c>
      <c r="G167" s="140" t="e">
        <f>IF('Indicator Date hidden'!H168="x","x",G$2-'Indicator Date hidden'!H168)</f>
        <v>#REF!</v>
      </c>
      <c r="H167" s="140" t="e">
        <f>IF('Indicator Date hidden'!I168="x","x",H$2-'Indicator Date hidden'!I168)</f>
        <v>#REF!</v>
      </c>
      <c r="I167" s="140" t="e">
        <f>IF('Indicator Date hidden'!J168="x","x",I$2-'Indicator Date hidden'!J168)</f>
        <v>#REF!</v>
      </c>
      <c r="J167" s="140" t="e">
        <f>IF('Indicator Date hidden'!K168="x","x",J$2-'Indicator Date hidden'!K168)</f>
        <v>#REF!</v>
      </c>
      <c r="K167" s="140" t="e">
        <f>IF('Indicator Date hidden'!L168="x","x",K$2-'Indicator Date hidden'!L168)</f>
        <v>#REF!</v>
      </c>
      <c r="L167" s="140" t="e">
        <f>IF('Indicator Date hidden'!M168="x","x",L$2-'Indicator Date hidden'!M168)</f>
        <v>#REF!</v>
      </c>
      <c r="M167" s="140" t="e">
        <f>IF('Indicator Date hidden'!N168="x","x",M$2-'Indicator Date hidden'!N168)</f>
        <v>#REF!</v>
      </c>
      <c r="N167" s="140" t="e">
        <f>IF('Indicator Date hidden'!O168="x","x",N$2-'Indicator Date hidden'!O168)</f>
        <v>#REF!</v>
      </c>
      <c r="O167" s="140" t="e">
        <f>IF('Indicator Date hidden'!P168="x","x",O$2-'Indicator Date hidden'!P168)</f>
        <v>#REF!</v>
      </c>
      <c r="P167" s="140" t="e">
        <f>IF('Indicator Date hidden'!Q168="x","x",P$2-'Indicator Date hidden'!Q168)</f>
        <v>#REF!</v>
      </c>
      <c r="Q167" s="140" t="e">
        <f>IF('Indicator Date hidden'!R168="x","x",Q$2-'Indicator Date hidden'!R168)</f>
        <v>#REF!</v>
      </c>
      <c r="R167" s="140" t="e">
        <f>IF('Indicator Date hidden'!S168="x","x",R$2-'Indicator Date hidden'!S168)</f>
        <v>#REF!</v>
      </c>
      <c r="S167" s="140" t="e">
        <f>IF('Indicator Date hidden'!T168="x","x",S$2-'Indicator Date hidden'!T168)</f>
        <v>#REF!</v>
      </c>
      <c r="T167" s="140" t="e">
        <f>IF('Indicator Date hidden'!U168="x","x",T$2-'Indicator Date hidden'!U168)</f>
        <v>#REF!</v>
      </c>
      <c r="U167" s="140" t="e">
        <f>IF('Indicator Date hidden'!V168="x","x",U$2-'Indicator Date hidden'!V168)</f>
        <v>#REF!</v>
      </c>
      <c r="V167" s="140" t="e">
        <f>IF('Indicator Date hidden'!W168="x","x",V$2-'Indicator Date hidden'!W168)</f>
        <v>#REF!</v>
      </c>
      <c r="W167" s="140" t="e">
        <f>IF('Indicator Date hidden'!X168="x","x",W$2-'Indicator Date hidden'!X168)</f>
        <v>#REF!</v>
      </c>
      <c r="X167" s="140" t="e">
        <f>IF('Indicator Date hidden'!Y168="x","x",X$2-'Indicator Date hidden'!Y168)</f>
        <v>#REF!</v>
      </c>
      <c r="Y167" s="140" t="e">
        <f>IF('Indicator Date hidden'!Z168="x","x",Y$2-'Indicator Date hidden'!Z168)</f>
        <v>#REF!</v>
      </c>
      <c r="Z167" s="140" t="e">
        <f>IF('Indicator Date hidden'!AA168="x","x",Z$2-'Indicator Date hidden'!AA168)</f>
        <v>#REF!</v>
      </c>
      <c r="AA167" s="140" t="e">
        <f>IF('Indicator Date hidden'!AB168="x","x",AA$2-'Indicator Date hidden'!AB168)</f>
        <v>#REF!</v>
      </c>
      <c r="AB167" s="140" t="e">
        <f>IF('Indicator Date hidden'!AC168="x","x",AB$2-'Indicator Date hidden'!AC168)</f>
        <v>#REF!</v>
      </c>
      <c r="AC167" s="140" t="e">
        <f>IF('Indicator Date hidden'!AD168="x","x",AC$2-'Indicator Date hidden'!AD168)</f>
        <v>#REF!</v>
      </c>
      <c r="AD167" s="140" t="e">
        <f>IF('Indicator Date hidden'!AE168="x","x",AD$2-'Indicator Date hidden'!AE168)</f>
        <v>#REF!</v>
      </c>
      <c r="AE167" s="140" t="e">
        <f>IF('Indicator Date hidden'!AF168="x","x",AE$2-'Indicator Date hidden'!AF168)</f>
        <v>#REF!</v>
      </c>
      <c r="AF167" s="140" t="e">
        <f>IF('Indicator Date hidden'!AG168="x","x",AF$2-'Indicator Date hidden'!AG168)</f>
        <v>#REF!</v>
      </c>
      <c r="AG167" s="140" t="e">
        <f>IF('Indicator Date hidden'!AH168="x","x",AG$2-'Indicator Date hidden'!AH168)</f>
        <v>#REF!</v>
      </c>
      <c r="AH167" s="140" t="e">
        <f>IF('Indicator Date hidden'!AI168="x","x",AH$2-'Indicator Date hidden'!AI168)</f>
        <v>#REF!</v>
      </c>
      <c r="AI167" s="140" t="e">
        <f>IF('Indicator Date hidden'!AJ168="x","x",AI$2-'Indicator Date hidden'!AJ168)</f>
        <v>#REF!</v>
      </c>
      <c r="AJ167" s="140" t="e">
        <f>IF('Indicator Date hidden'!AK168="x","x",AJ$2-'Indicator Date hidden'!AK168)</f>
        <v>#REF!</v>
      </c>
      <c r="AK167" s="140" t="e">
        <f>IF('Indicator Date hidden'!AL168="x","x",AK$2-'Indicator Date hidden'!AL168)</f>
        <v>#REF!</v>
      </c>
      <c r="AL167" s="140" t="e">
        <f>IF('Indicator Date hidden'!AM168="x","x",AL$2-'Indicator Date hidden'!AM168)</f>
        <v>#REF!</v>
      </c>
      <c r="AM167" s="140" t="e">
        <f>IF('Indicator Date hidden'!AN168="x","x",AM$2-'Indicator Date hidden'!AN168)</f>
        <v>#REF!</v>
      </c>
      <c r="AN167" s="140" t="e">
        <f>IF('Indicator Date hidden'!AO168="x","x",AN$2-'Indicator Date hidden'!AO168)</f>
        <v>#REF!</v>
      </c>
      <c r="AO167" s="140" t="e">
        <f>IF('Indicator Date hidden'!AP168="x","x",AO$2-'Indicator Date hidden'!AP168)</f>
        <v>#REF!</v>
      </c>
      <c r="AP167" s="140" t="e">
        <f>IF('Indicator Date hidden'!AQ168="x","x",AP$2-'Indicator Date hidden'!AQ168)</f>
        <v>#REF!</v>
      </c>
      <c r="AQ167" s="140" t="e">
        <f>IF('Indicator Date hidden'!AR168="x","x",AQ$2-'Indicator Date hidden'!AR168)</f>
        <v>#REF!</v>
      </c>
      <c r="AR167" s="140" t="e">
        <f>IF('Indicator Date hidden'!AS168="x","x",AR$2-'Indicator Date hidden'!AS168)</f>
        <v>#REF!</v>
      </c>
      <c r="AS167" s="140" t="e">
        <f>IF('Indicator Date hidden'!AT168="x","x",AS$2-'Indicator Date hidden'!AT168)</f>
        <v>#REF!</v>
      </c>
      <c r="AT167" s="140" t="e">
        <f>IF('Indicator Date hidden'!AU168="x","x",AT$2-'Indicator Date hidden'!AU168)</f>
        <v>#REF!</v>
      </c>
      <c r="AU167" s="140" t="e">
        <f>IF('Indicator Date hidden'!AV168="x","x",AU$2-'Indicator Date hidden'!AV168)</f>
        <v>#REF!</v>
      </c>
      <c r="AV167" s="140" t="e">
        <f>IF('Indicator Date hidden'!AW168="x","x",AV$2-'Indicator Date hidden'!AW168)</f>
        <v>#REF!</v>
      </c>
      <c r="AW167" s="140" t="e">
        <f>IF('Indicator Date hidden'!AX168="x","x",AW$2-'Indicator Date hidden'!AX168)</f>
        <v>#REF!</v>
      </c>
      <c r="AX167" s="140" t="e">
        <f>IF('Indicator Date hidden'!AY168="x","x",AX$2-'Indicator Date hidden'!AY168)</f>
        <v>#REF!</v>
      </c>
      <c r="AY167" s="140" t="e">
        <f>IF('Indicator Date hidden'!AZ168="x","x",AY$2-'Indicator Date hidden'!AZ168)</f>
        <v>#REF!</v>
      </c>
      <c r="AZ167" s="140" t="e">
        <f>IF('Indicator Date hidden'!BA168="x","x",AZ$2-'Indicator Date hidden'!BA168)</f>
        <v>#REF!</v>
      </c>
      <c r="BA167" s="140" t="e">
        <f>IF('Indicator Date hidden'!BB168="x","x",BA$2-'Indicator Date hidden'!BB168)</f>
        <v>#REF!</v>
      </c>
      <c r="BB167" s="140" t="e">
        <f>IF('Indicator Date hidden'!BC168="x","x",BB$2-'Indicator Date hidden'!BC168)</f>
        <v>#REF!</v>
      </c>
      <c r="BC167" s="140" t="e">
        <f>IF('Indicator Date hidden'!BD168="x","x",BC$2-'Indicator Date hidden'!BD168)</f>
        <v>#REF!</v>
      </c>
      <c r="BD167" s="140" t="e">
        <f>IF('Indicator Date hidden'!BE168="x","x",BD$2-'Indicator Date hidden'!BE168)</f>
        <v>#REF!</v>
      </c>
      <c r="BE167" s="140" t="e">
        <f>IF('Indicator Date hidden'!BF168="x","x",BE$2-'Indicator Date hidden'!BF168)</f>
        <v>#REF!</v>
      </c>
      <c r="BF167" s="140" t="e">
        <f>IF('Indicator Date hidden'!BG168="x","x",BF$2-'Indicator Date hidden'!BG168)</f>
        <v>#REF!</v>
      </c>
      <c r="BG167" s="140" t="e">
        <f>IF('Indicator Date hidden'!BH168="x","x",BG$2-'Indicator Date hidden'!BH168)</f>
        <v>#REF!</v>
      </c>
      <c r="BH167" s="140" t="e">
        <f>IF('Indicator Date hidden'!BI168="x","x",BH$2-'Indicator Date hidden'!BI168)</f>
        <v>#REF!</v>
      </c>
      <c r="BI167" s="140" t="e">
        <f>IF('Indicator Date hidden'!BJ168="x","x",BI$2-'Indicator Date hidden'!BJ168)</f>
        <v>#REF!</v>
      </c>
      <c r="BJ167" s="140" t="e">
        <f>IF('Indicator Date hidden'!BK168="x","x",BJ$2-'Indicator Date hidden'!BK168)</f>
        <v>#REF!</v>
      </c>
      <c r="BK167" s="140" t="e">
        <f>IF('Indicator Date hidden'!BL168="x","x",BK$2-'Indicator Date hidden'!BL168)</f>
        <v>#REF!</v>
      </c>
      <c r="BL167" s="140" t="e">
        <f>IF('Indicator Date hidden'!BM168="x","x",BL$2-'Indicator Date hidden'!BM168)</f>
        <v>#REF!</v>
      </c>
      <c r="BM167" s="140" t="e">
        <f>IF('Indicator Date hidden'!BN168="x","x",BM$2-'Indicator Date hidden'!BN168)</f>
        <v>#REF!</v>
      </c>
      <c r="BN167" s="140" t="e">
        <f>IF('Indicator Date hidden'!BO168="x","x",BN$2-'Indicator Date hidden'!BO168)</f>
        <v>#REF!</v>
      </c>
      <c r="BO167" s="140" t="e">
        <f>IF('Indicator Date hidden'!BP168="x","x",BO$2-'Indicator Date hidden'!BP168)</f>
        <v>#REF!</v>
      </c>
      <c r="BP167" s="140" t="e">
        <f>IF('Indicator Date hidden'!BQ168="x","x",BP$2-'Indicator Date hidden'!BQ168)</f>
        <v>#REF!</v>
      </c>
      <c r="BQ167" s="140" t="e">
        <f>IF('Indicator Date hidden'!BR168="x","x",BQ$2-'Indicator Date hidden'!BR168)</f>
        <v>#REF!</v>
      </c>
      <c r="BR167" s="140" t="e">
        <f>IF('Indicator Date hidden'!BS168="x","x",BR$2-'Indicator Date hidden'!BS168)</f>
        <v>#REF!</v>
      </c>
      <c r="BS167" s="140" t="e">
        <f>IF('Indicator Date hidden'!BT168="x","x",BS$2-'Indicator Date hidden'!BT168)</f>
        <v>#REF!</v>
      </c>
      <c r="BT167" s="140" t="e">
        <f>IF('Indicator Date hidden'!BU168="x","x",BT$2-'Indicator Date hidden'!BU168)</f>
        <v>#REF!</v>
      </c>
      <c r="BU167" s="140" t="e">
        <f>IF('Indicator Date hidden'!BV168="x","x",BU$2-'Indicator Date hidden'!BV168)</f>
        <v>#REF!</v>
      </c>
      <c r="BV167" s="140" t="e">
        <f>IF('Indicator Date hidden'!BW168="x","x",BV$2-'Indicator Date hidden'!BW168)</f>
        <v>#REF!</v>
      </c>
      <c r="BW167" s="140" t="e">
        <f>IF('Indicator Date hidden'!BX168="x","x",BW$2-'Indicator Date hidden'!BX168)</f>
        <v>#REF!</v>
      </c>
      <c r="BX167" s="140" t="e">
        <f>IF('Indicator Date hidden'!BY168="x","x",BX$2-'Indicator Date hidden'!BY168)</f>
        <v>#REF!</v>
      </c>
      <c r="BY167" s="5" t="e">
        <f t="shared" si="25"/>
        <v>#REF!</v>
      </c>
      <c r="BZ167" s="141" t="e">
        <f t="shared" si="26"/>
        <v>#REF!</v>
      </c>
      <c r="CA167" s="5">
        <f t="shared" si="27"/>
        <v>0</v>
      </c>
      <c r="CB167" s="141" t="e">
        <f t="shared" si="28"/>
        <v>#REF!</v>
      </c>
      <c r="CC167" s="144" t="e">
        <f t="shared" si="29"/>
        <v>#REF!</v>
      </c>
    </row>
    <row r="168" spans="1:81" x14ac:dyDescent="0.3">
      <c r="A168" t="s">
        <v>311</v>
      </c>
      <c r="B168" s="140" t="e">
        <f>IF('Indicator Date hidden'!C169="x","x",B$2-'Indicator Date hidden'!C169)</f>
        <v>#REF!</v>
      </c>
      <c r="C168" s="140" t="e">
        <f>IF('Indicator Date hidden'!D169="x","x",C$2-'Indicator Date hidden'!D169)</f>
        <v>#REF!</v>
      </c>
      <c r="D168" s="140" t="e">
        <f>IF('Indicator Date hidden'!E169="x","x",D$2-'Indicator Date hidden'!E169)</f>
        <v>#REF!</v>
      </c>
      <c r="E168" s="140" t="e">
        <f>IF('Indicator Date hidden'!F169="x","x",E$2-'Indicator Date hidden'!F169)</f>
        <v>#REF!</v>
      </c>
      <c r="F168" s="140" t="e">
        <f>IF('Indicator Date hidden'!G169="x","x",F$2-'Indicator Date hidden'!G169)</f>
        <v>#REF!</v>
      </c>
      <c r="G168" s="140" t="e">
        <f>IF('Indicator Date hidden'!H169="x","x",G$2-'Indicator Date hidden'!H169)</f>
        <v>#REF!</v>
      </c>
      <c r="H168" s="140" t="e">
        <f>IF('Indicator Date hidden'!I169="x","x",H$2-'Indicator Date hidden'!I169)</f>
        <v>#REF!</v>
      </c>
      <c r="I168" s="140" t="e">
        <f>IF('Indicator Date hidden'!J169="x","x",I$2-'Indicator Date hidden'!J169)</f>
        <v>#REF!</v>
      </c>
      <c r="J168" s="140" t="e">
        <f>IF('Indicator Date hidden'!K169="x","x",J$2-'Indicator Date hidden'!K169)</f>
        <v>#REF!</v>
      </c>
      <c r="K168" s="140" t="e">
        <f>IF('Indicator Date hidden'!L169="x","x",K$2-'Indicator Date hidden'!L169)</f>
        <v>#REF!</v>
      </c>
      <c r="L168" s="140" t="e">
        <f>IF('Indicator Date hidden'!M169="x","x",L$2-'Indicator Date hidden'!M169)</f>
        <v>#REF!</v>
      </c>
      <c r="M168" s="140" t="e">
        <f>IF('Indicator Date hidden'!N169="x","x",M$2-'Indicator Date hidden'!N169)</f>
        <v>#REF!</v>
      </c>
      <c r="N168" s="140" t="e">
        <f>IF('Indicator Date hidden'!O169="x","x",N$2-'Indicator Date hidden'!O169)</f>
        <v>#REF!</v>
      </c>
      <c r="O168" s="140" t="e">
        <f>IF('Indicator Date hidden'!P169="x","x",O$2-'Indicator Date hidden'!P169)</f>
        <v>#REF!</v>
      </c>
      <c r="P168" s="140" t="e">
        <f>IF('Indicator Date hidden'!Q169="x","x",P$2-'Indicator Date hidden'!Q169)</f>
        <v>#REF!</v>
      </c>
      <c r="Q168" s="140" t="e">
        <f>IF('Indicator Date hidden'!R169="x","x",Q$2-'Indicator Date hidden'!R169)</f>
        <v>#REF!</v>
      </c>
      <c r="R168" s="140" t="e">
        <f>IF('Indicator Date hidden'!S169="x","x",R$2-'Indicator Date hidden'!S169)</f>
        <v>#REF!</v>
      </c>
      <c r="S168" s="140" t="e">
        <f>IF('Indicator Date hidden'!T169="x","x",S$2-'Indicator Date hidden'!T169)</f>
        <v>#REF!</v>
      </c>
      <c r="T168" s="140" t="e">
        <f>IF('Indicator Date hidden'!U169="x","x",T$2-'Indicator Date hidden'!U169)</f>
        <v>#REF!</v>
      </c>
      <c r="U168" s="140" t="e">
        <f>IF('Indicator Date hidden'!V169="x","x",U$2-'Indicator Date hidden'!V169)</f>
        <v>#REF!</v>
      </c>
      <c r="V168" s="140" t="e">
        <f>IF('Indicator Date hidden'!W169="x","x",V$2-'Indicator Date hidden'!W169)</f>
        <v>#REF!</v>
      </c>
      <c r="W168" s="140" t="e">
        <f>IF('Indicator Date hidden'!X169="x","x",W$2-'Indicator Date hidden'!X169)</f>
        <v>#REF!</v>
      </c>
      <c r="X168" s="140" t="e">
        <f>IF('Indicator Date hidden'!Y169="x","x",X$2-'Indicator Date hidden'!Y169)</f>
        <v>#REF!</v>
      </c>
      <c r="Y168" s="140" t="e">
        <f>IF('Indicator Date hidden'!Z169="x","x",Y$2-'Indicator Date hidden'!Z169)</f>
        <v>#REF!</v>
      </c>
      <c r="Z168" s="140" t="e">
        <f>IF('Indicator Date hidden'!AA169="x","x",Z$2-'Indicator Date hidden'!AA169)</f>
        <v>#REF!</v>
      </c>
      <c r="AA168" s="140" t="e">
        <f>IF('Indicator Date hidden'!AB169="x","x",AA$2-'Indicator Date hidden'!AB169)</f>
        <v>#REF!</v>
      </c>
      <c r="AB168" s="140" t="e">
        <f>IF('Indicator Date hidden'!AC169="x","x",AB$2-'Indicator Date hidden'!AC169)</f>
        <v>#REF!</v>
      </c>
      <c r="AC168" s="140" t="e">
        <f>IF('Indicator Date hidden'!AD169="x","x",AC$2-'Indicator Date hidden'!AD169)</f>
        <v>#REF!</v>
      </c>
      <c r="AD168" s="140" t="e">
        <f>IF('Indicator Date hidden'!AE169="x","x",AD$2-'Indicator Date hidden'!AE169)</f>
        <v>#REF!</v>
      </c>
      <c r="AE168" s="140" t="e">
        <f>IF('Indicator Date hidden'!AF169="x","x",AE$2-'Indicator Date hidden'!AF169)</f>
        <v>#REF!</v>
      </c>
      <c r="AF168" s="140" t="e">
        <f>IF('Indicator Date hidden'!AG169="x","x",AF$2-'Indicator Date hidden'!AG169)</f>
        <v>#REF!</v>
      </c>
      <c r="AG168" s="140" t="e">
        <f>IF('Indicator Date hidden'!AH169="x","x",AG$2-'Indicator Date hidden'!AH169)</f>
        <v>#REF!</v>
      </c>
      <c r="AH168" s="140" t="e">
        <f>IF('Indicator Date hidden'!AI169="x","x",AH$2-'Indicator Date hidden'!AI169)</f>
        <v>#REF!</v>
      </c>
      <c r="AI168" s="140" t="e">
        <f>IF('Indicator Date hidden'!AJ169="x","x",AI$2-'Indicator Date hidden'!AJ169)</f>
        <v>#REF!</v>
      </c>
      <c r="AJ168" s="140" t="e">
        <f>IF('Indicator Date hidden'!AK169="x","x",AJ$2-'Indicator Date hidden'!AK169)</f>
        <v>#REF!</v>
      </c>
      <c r="AK168" s="140" t="e">
        <f>IF('Indicator Date hidden'!AL169="x","x",AK$2-'Indicator Date hidden'!AL169)</f>
        <v>#REF!</v>
      </c>
      <c r="AL168" s="140" t="e">
        <f>IF('Indicator Date hidden'!AM169="x","x",AL$2-'Indicator Date hidden'!AM169)</f>
        <v>#REF!</v>
      </c>
      <c r="AM168" s="140" t="e">
        <f>IF('Indicator Date hidden'!AN169="x","x",AM$2-'Indicator Date hidden'!AN169)</f>
        <v>#REF!</v>
      </c>
      <c r="AN168" s="140" t="e">
        <f>IF('Indicator Date hidden'!AO169="x","x",AN$2-'Indicator Date hidden'!AO169)</f>
        <v>#REF!</v>
      </c>
      <c r="AO168" s="140" t="e">
        <f>IF('Indicator Date hidden'!AP169="x","x",AO$2-'Indicator Date hidden'!AP169)</f>
        <v>#REF!</v>
      </c>
      <c r="AP168" s="140" t="e">
        <f>IF('Indicator Date hidden'!AQ169="x","x",AP$2-'Indicator Date hidden'!AQ169)</f>
        <v>#REF!</v>
      </c>
      <c r="AQ168" s="140" t="e">
        <f>IF('Indicator Date hidden'!AR169="x","x",AQ$2-'Indicator Date hidden'!AR169)</f>
        <v>#REF!</v>
      </c>
      <c r="AR168" s="140" t="e">
        <f>IF('Indicator Date hidden'!AS169="x","x",AR$2-'Indicator Date hidden'!AS169)</f>
        <v>#REF!</v>
      </c>
      <c r="AS168" s="140" t="e">
        <f>IF('Indicator Date hidden'!AT169="x","x",AS$2-'Indicator Date hidden'!AT169)</f>
        <v>#REF!</v>
      </c>
      <c r="AT168" s="140" t="e">
        <f>IF('Indicator Date hidden'!AU169="x","x",AT$2-'Indicator Date hidden'!AU169)</f>
        <v>#REF!</v>
      </c>
      <c r="AU168" s="140" t="e">
        <f>IF('Indicator Date hidden'!AV169="x","x",AU$2-'Indicator Date hidden'!AV169)</f>
        <v>#REF!</v>
      </c>
      <c r="AV168" s="140" t="e">
        <f>IF('Indicator Date hidden'!AW169="x","x",AV$2-'Indicator Date hidden'!AW169)</f>
        <v>#REF!</v>
      </c>
      <c r="AW168" s="140" t="e">
        <f>IF('Indicator Date hidden'!AX169="x","x",AW$2-'Indicator Date hidden'!AX169)</f>
        <v>#REF!</v>
      </c>
      <c r="AX168" s="140" t="e">
        <f>IF('Indicator Date hidden'!AY169="x","x",AX$2-'Indicator Date hidden'!AY169)</f>
        <v>#REF!</v>
      </c>
      <c r="AY168" s="140" t="e">
        <f>IF('Indicator Date hidden'!AZ169="x","x",AY$2-'Indicator Date hidden'!AZ169)</f>
        <v>#REF!</v>
      </c>
      <c r="AZ168" s="140" t="e">
        <f>IF('Indicator Date hidden'!BA169="x","x",AZ$2-'Indicator Date hidden'!BA169)</f>
        <v>#REF!</v>
      </c>
      <c r="BA168" s="140" t="e">
        <f>IF('Indicator Date hidden'!BB169="x","x",BA$2-'Indicator Date hidden'!BB169)</f>
        <v>#REF!</v>
      </c>
      <c r="BB168" s="140" t="e">
        <f>IF('Indicator Date hidden'!BC169="x","x",BB$2-'Indicator Date hidden'!BC169)</f>
        <v>#REF!</v>
      </c>
      <c r="BC168" s="140" t="e">
        <f>IF('Indicator Date hidden'!BD169="x","x",BC$2-'Indicator Date hidden'!BD169)</f>
        <v>#REF!</v>
      </c>
      <c r="BD168" s="140" t="e">
        <f>IF('Indicator Date hidden'!BE169="x","x",BD$2-'Indicator Date hidden'!BE169)</f>
        <v>#REF!</v>
      </c>
      <c r="BE168" s="140" t="e">
        <f>IF('Indicator Date hidden'!BF169="x","x",BE$2-'Indicator Date hidden'!BF169)</f>
        <v>#REF!</v>
      </c>
      <c r="BF168" s="140" t="e">
        <f>IF('Indicator Date hidden'!BG169="x","x",BF$2-'Indicator Date hidden'!BG169)</f>
        <v>#REF!</v>
      </c>
      <c r="BG168" s="140" t="e">
        <f>IF('Indicator Date hidden'!BH169="x","x",BG$2-'Indicator Date hidden'!BH169)</f>
        <v>#REF!</v>
      </c>
      <c r="BH168" s="140" t="e">
        <f>IF('Indicator Date hidden'!BI169="x","x",BH$2-'Indicator Date hidden'!BI169)</f>
        <v>#REF!</v>
      </c>
      <c r="BI168" s="140" t="e">
        <f>IF('Indicator Date hidden'!BJ169="x","x",BI$2-'Indicator Date hidden'!BJ169)</f>
        <v>#REF!</v>
      </c>
      <c r="BJ168" s="140" t="e">
        <f>IF('Indicator Date hidden'!BK169="x","x",BJ$2-'Indicator Date hidden'!BK169)</f>
        <v>#REF!</v>
      </c>
      <c r="BK168" s="140" t="e">
        <f>IF('Indicator Date hidden'!BL169="x","x",BK$2-'Indicator Date hidden'!BL169)</f>
        <v>#REF!</v>
      </c>
      <c r="BL168" s="140" t="e">
        <f>IF('Indicator Date hidden'!BM169="x","x",BL$2-'Indicator Date hidden'!BM169)</f>
        <v>#REF!</v>
      </c>
      <c r="BM168" s="140" t="e">
        <f>IF('Indicator Date hidden'!BN169="x","x",BM$2-'Indicator Date hidden'!BN169)</f>
        <v>#REF!</v>
      </c>
      <c r="BN168" s="140" t="e">
        <f>IF('Indicator Date hidden'!BO169="x","x",BN$2-'Indicator Date hidden'!BO169)</f>
        <v>#REF!</v>
      </c>
      <c r="BO168" s="140" t="e">
        <f>IF('Indicator Date hidden'!BP169="x","x",BO$2-'Indicator Date hidden'!BP169)</f>
        <v>#REF!</v>
      </c>
      <c r="BP168" s="140" t="e">
        <f>IF('Indicator Date hidden'!BQ169="x","x",BP$2-'Indicator Date hidden'!BQ169)</f>
        <v>#REF!</v>
      </c>
      <c r="BQ168" s="140" t="e">
        <f>IF('Indicator Date hidden'!BR169="x","x",BQ$2-'Indicator Date hidden'!BR169)</f>
        <v>#REF!</v>
      </c>
      <c r="BR168" s="140" t="e">
        <f>IF('Indicator Date hidden'!BS169="x","x",BR$2-'Indicator Date hidden'!BS169)</f>
        <v>#REF!</v>
      </c>
      <c r="BS168" s="140" t="e">
        <f>IF('Indicator Date hidden'!BT169="x","x",BS$2-'Indicator Date hidden'!BT169)</f>
        <v>#REF!</v>
      </c>
      <c r="BT168" s="140" t="e">
        <f>IF('Indicator Date hidden'!BU169="x","x",BT$2-'Indicator Date hidden'!BU169)</f>
        <v>#REF!</v>
      </c>
      <c r="BU168" s="140" t="e">
        <f>IF('Indicator Date hidden'!BV169="x","x",BU$2-'Indicator Date hidden'!BV169)</f>
        <v>#REF!</v>
      </c>
      <c r="BV168" s="140" t="e">
        <f>IF('Indicator Date hidden'!BW169="x","x",BV$2-'Indicator Date hidden'!BW169)</f>
        <v>#REF!</v>
      </c>
      <c r="BW168" s="140" t="e">
        <f>IF('Indicator Date hidden'!BX169="x","x",BW$2-'Indicator Date hidden'!BX169)</f>
        <v>#REF!</v>
      </c>
      <c r="BX168" s="140" t="e">
        <f>IF('Indicator Date hidden'!BY169="x","x",BX$2-'Indicator Date hidden'!BY169)</f>
        <v>#REF!</v>
      </c>
      <c r="BY168" s="5" t="e">
        <f t="shared" si="25"/>
        <v>#REF!</v>
      </c>
      <c r="BZ168" s="141" t="e">
        <f t="shared" si="26"/>
        <v>#REF!</v>
      </c>
      <c r="CA168" s="5">
        <f t="shared" si="27"/>
        <v>0</v>
      </c>
      <c r="CB168" s="141" t="e">
        <f t="shared" si="28"/>
        <v>#REF!</v>
      </c>
      <c r="CC168" s="144" t="e">
        <f t="shared" si="29"/>
        <v>#REF!</v>
      </c>
    </row>
    <row r="169" spans="1:81" x14ac:dyDescent="0.3">
      <c r="A169" t="s">
        <v>313</v>
      </c>
      <c r="B169" s="140" t="e">
        <f>IF('Indicator Date hidden'!C170="x","x",B$2-'Indicator Date hidden'!C170)</f>
        <v>#REF!</v>
      </c>
      <c r="C169" s="140" t="e">
        <f>IF('Indicator Date hidden'!D170="x","x",C$2-'Indicator Date hidden'!D170)</f>
        <v>#REF!</v>
      </c>
      <c r="D169" s="140" t="e">
        <f>IF('Indicator Date hidden'!E170="x","x",D$2-'Indicator Date hidden'!E170)</f>
        <v>#REF!</v>
      </c>
      <c r="E169" s="140" t="e">
        <f>IF('Indicator Date hidden'!F170="x","x",E$2-'Indicator Date hidden'!F170)</f>
        <v>#REF!</v>
      </c>
      <c r="F169" s="140" t="e">
        <f>IF('Indicator Date hidden'!G170="x","x",F$2-'Indicator Date hidden'!G170)</f>
        <v>#REF!</v>
      </c>
      <c r="G169" s="140" t="e">
        <f>IF('Indicator Date hidden'!H170="x","x",G$2-'Indicator Date hidden'!H170)</f>
        <v>#REF!</v>
      </c>
      <c r="H169" s="140" t="e">
        <f>IF('Indicator Date hidden'!I170="x","x",H$2-'Indicator Date hidden'!I170)</f>
        <v>#REF!</v>
      </c>
      <c r="I169" s="140" t="e">
        <f>IF('Indicator Date hidden'!J170="x","x",I$2-'Indicator Date hidden'!J170)</f>
        <v>#REF!</v>
      </c>
      <c r="J169" s="140" t="e">
        <f>IF('Indicator Date hidden'!K170="x","x",J$2-'Indicator Date hidden'!K170)</f>
        <v>#REF!</v>
      </c>
      <c r="K169" s="140" t="e">
        <f>IF('Indicator Date hidden'!L170="x","x",K$2-'Indicator Date hidden'!L170)</f>
        <v>#REF!</v>
      </c>
      <c r="L169" s="140" t="e">
        <f>IF('Indicator Date hidden'!M170="x","x",L$2-'Indicator Date hidden'!M170)</f>
        <v>#REF!</v>
      </c>
      <c r="M169" s="140" t="e">
        <f>IF('Indicator Date hidden'!N170="x","x",M$2-'Indicator Date hidden'!N170)</f>
        <v>#REF!</v>
      </c>
      <c r="N169" s="140" t="e">
        <f>IF('Indicator Date hidden'!O170="x","x",N$2-'Indicator Date hidden'!O170)</f>
        <v>#REF!</v>
      </c>
      <c r="O169" s="140" t="e">
        <f>IF('Indicator Date hidden'!P170="x","x",O$2-'Indicator Date hidden'!P170)</f>
        <v>#REF!</v>
      </c>
      <c r="P169" s="140" t="e">
        <f>IF('Indicator Date hidden'!Q170="x","x",P$2-'Indicator Date hidden'!Q170)</f>
        <v>#REF!</v>
      </c>
      <c r="Q169" s="140" t="e">
        <f>IF('Indicator Date hidden'!R170="x","x",Q$2-'Indicator Date hidden'!R170)</f>
        <v>#REF!</v>
      </c>
      <c r="R169" s="140" t="e">
        <f>IF('Indicator Date hidden'!S170="x","x",R$2-'Indicator Date hidden'!S170)</f>
        <v>#REF!</v>
      </c>
      <c r="S169" s="140" t="e">
        <f>IF('Indicator Date hidden'!T170="x","x",S$2-'Indicator Date hidden'!T170)</f>
        <v>#REF!</v>
      </c>
      <c r="T169" s="140" t="e">
        <f>IF('Indicator Date hidden'!U170="x","x",T$2-'Indicator Date hidden'!U170)</f>
        <v>#REF!</v>
      </c>
      <c r="U169" s="140" t="e">
        <f>IF('Indicator Date hidden'!V170="x","x",U$2-'Indicator Date hidden'!V170)</f>
        <v>#REF!</v>
      </c>
      <c r="V169" s="140" t="e">
        <f>IF('Indicator Date hidden'!W170="x","x",V$2-'Indicator Date hidden'!W170)</f>
        <v>#REF!</v>
      </c>
      <c r="W169" s="140" t="e">
        <f>IF('Indicator Date hidden'!X170="x","x",W$2-'Indicator Date hidden'!X170)</f>
        <v>#REF!</v>
      </c>
      <c r="X169" s="140" t="e">
        <f>IF('Indicator Date hidden'!Y170="x","x",X$2-'Indicator Date hidden'!Y170)</f>
        <v>#REF!</v>
      </c>
      <c r="Y169" s="140" t="e">
        <f>IF('Indicator Date hidden'!Z170="x","x",Y$2-'Indicator Date hidden'!Z170)</f>
        <v>#REF!</v>
      </c>
      <c r="Z169" s="140" t="e">
        <f>IF('Indicator Date hidden'!AA170="x","x",Z$2-'Indicator Date hidden'!AA170)</f>
        <v>#REF!</v>
      </c>
      <c r="AA169" s="140" t="e">
        <f>IF('Indicator Date hidden'!AB170="x","x",AA$2-'Indicator Date hidden'!AB170)</f>
        <v>#REF!</v>
      </c>
      <c r="AB169" s="140" t="e">
        <f>IF('Indicator Date hidden'!AC170="x","x",AB$2-'Indicator Date hidden'!AC170)</f>
        <v>#REF!</v>
      </c>
      <c r="AC169" s="140" t="e">
        <f>IF('Indicator Date hidden'!AD170="x","x",AC$2-'Indicator Date hidden'!AD170)</f>
        <v>#REF!</v>
      </c>
      <c r="AD169" s="140" t="e">
        <f>IF('Indicator Date hidden'!AE170="x","x",AD$2-'Indicator Date hidden'!AE170)</f>
        <v>#REF!</v>
      </c>
      <c r="AE169" s="140" t="e">
        <f>IF('Indicator Date hidden'!AF170="x","x",AE$2-'Indicator Date hidden'!AF170)</f>
        <v>#REF!</v>
      </c>
      <c r="AF169" s="140" t="e">
        <f>IF('Indicator Date hidden'!AG170="x","x",AF$2-'Indicator Date hidden'!AG170)</f>
        <v>#REF!</v>
      </c>
      <c r="AG169" s="140" t="e">
        <f>IF('Indicator Date hidden'!AH170="x","x",AG$2-'Indicator Date hidden'!AH170)</f>
        <v>#REF!</v>
      </c>
      <c r="AH169" s="140" t="e">
        <f>IF('Indicator Date hidden'!AI170="x","x",AH$2-'Indicator Date hidden'!AI170)</f>
        <v>#REF!</v>
      </c>
      <c r="AI169" s="140" t="e">
        <f>IF('Indicator Date hidden'!AJ170="x","x",AI$2-'Indicator Date hidden'!AJ170)</f>
        <v>#REF!</v>
      </c>
      <c r="AJ169" s="140" t="e">
        <f>IF('Indicator Date hidden'!AK170="x","x",AJ$2-'Indicator Date hidden'!AK170)</f>
        <v>#REF!</v>
      </c>
      <c r="AK169" s="140" t="e">
        <f>IF('Indicator Date hidden'!AL170="x","x",AK$2-'Indicator Date hidden'!AL170)</f>
        <v>#REF!</v>
      </c>
      <c r="AL169" s="140" t="e">
        <f>IF('Indicator Date hidden'!AM170="x","x",AL$2-'Indicator Date hidden'!AM170)</f>
        <v>#REF!</v>
      </c>
      <c r="AM169" s="140" t="e">
        <f>IF('Indicator Date hidden'!AN170="x","x",AM$2-'Indicator Date hidden'!AN170)</f>
        <v>#REF!</v>
      </c>
      <c r="AN169" s="140" t="e">
        <f>IF('Indicator Date hidden'!AO170="x","x",AN$2-'Indicator Date hidden'!AO170)</f>
        <v>#REF!</v>
      </c>
      <c r="AO169" s="140" t="e">
        <f>IF('Indicator Date hidden'!AP170="x","x",AO$2-'Indicator Date hidden'!AP170)</f>
        <v>#REF!</v>
      </c>
      <c r="AP169" s="140" t="e">
        <f>IF('Indicator Date hidden'!AQ170="x","x",AP$2-'Indicator Date hidden'!AQ170)</f>
        <v>#REF!</v>
      </c>
      <c r="AQ169" s="140" t="e">
        <f>IF('Indicator Date hidden'!AR170="x","x",AQ$2-'Indicator Date hidden'!AR170)</f>
        <v>#REF!</v>
      </c>
      <c r="AR169" s="140" t="e">
        <f>IF('Indicator Date hidden'!AS170="x","x",AR$2-'Indicator Date hidden'!AS170)</f>
        <v>#REF!</v>
      </c>
      <c r="AS169" s="140" t="e">
        <f>IF('Indicator Date hidden'!AT170="x","x",AS$2-'Indicator Date hidden'!AT170)</f>
        <v>#REF!</v>
      </c>
      <c r="AT169" s="140" t="e">
        <f>IF('Indicator Date hidden'!AU170="x","x",AT$2-'Indicator Date hidden'!AU170)</f>
        <v>#REF!</v>
      </c>
      <c r="AU169" s="140" t="e">
        <f>IF('Indicator Date hidden'!AV170="x","x",AU$2-'Indicator Date hidden'!AV170)</f>
        <v>#REF!</v>
      </c>
      <c r="AV169" s="140" t="e">
        <f>IF('Indicator Date hidden'!AW170="x","x",AV$2-'Indicator Date hidden'!AW170)</f>
        <v>#REF!</v>
      </c>
      <c r="AW169" s="140" t="e">
        <f>IF('Indicator Date hidden'!AX170="x","x",AW$2-'Indicator Date hidden'!AX170)</f>
        <v>#REF!</v>
      </c>
      <c r="AX169" s="140" t="e">
        <f>IF('Indicator Date hidden'!AY170="x","x",AX$2-'Indicator Date hidden'!AY170)</f>
        <v>#REF!</v>
      </c>
      <c r="AY169" s="140" t="e">
        <f>IF('Indicator Date hidden'!AZ170="x","x",AY$2-'Indicator Date hidden'!AZ170)</f>
        <v>#REF!</v>
      </c>
      <c r="AZ169" s="140" t="e">
        <f>IF('Indicator Date hidden'!BA170="x","x",AZ$2-'Indicator Date hidden'!BA170)</f>
        <v>#REF!</v>
      </c>
      <c r="BA169" s="140" t="e">
        <f>IF('Indicator Date hidden'!BB170="x","x",BA$2-'Indicator Date hidden'!BB170)</f>
        <v>#REF!</v>
      </c>
      <c r="BB169" s="140" t="e">
        <f>IF('Indicator Date hidden'!BC170="x","x",BB$2-'Indicator Date hidden'!BC170)</f>
        <v>#REF!</v>
      </c>
      <c r="BC169" s="140" t="e">
        <f>IF('Indicator Date hidden'!BD170="x","x",BC$2-'Indicator Date hidden'!BD170)</f>
        <v>#REF!</v>
      </c>
      <c r="BD169" s="140" t="e">
        <f>IF('Indicator Date hidden'!BE170="x","x",BD$2-'Indicator Date hidden'!BE170)</f>
        <v>#REF!</v>
      </c>
      <c r="BE169" s="140" t="e">
        <f>IF('Indicator Date hidden'!BF170="x","x",BE$2-'Indicator Date hidden'!BF170)</f>
        <v>#REF!</v>
      </c>
      <c r="BF169" s="140" t="e">
        <f>IF('Indicator Date hidden'!BG170="x","x",BF$2-'Indicator Date hidden'!BG170)</f>
        <v>#REF!</v>
      </c>
      <c r="BG169" s="140" t="e">
        <f>IF('Indicator Date hidden'!BH170="x","x",BG$2-'Indicator Date hidden'!BH170)</f>
        <v>#REF!</v>
      </c>
      <c r="BH169" s="140" t="e">
        <f>IF('Indicator Date hidden'!BI170="x","x",BH$2-'Indicator Date hidden'!BI170)</f>
        <v>#REF!</v>
      </c>
      <c r="BI169" s="140" t="e">
        <f>IF('Indicator Date hidden'!BJ170="x","x",BI$2-'Indicator Date hidden'!BJ170)</f>
        <v>#REF!</v>
      </c>
      <c r="BJ169" s="140" t="e">
        <f>IF('Indicator Date hidden'!BK170="x","x",BJ$2-'Indicator Date hidden'!BK170)</f>
        <v>#REF!</v>
      </c>
      <c r="BK169" s="140" t="e">
        <f>IF('Indicator Date hidden'!BL170="x","x",BK$2-'Indicator Date hidden'!BL170)</f>
        <v>#REF!</v>
      </c>
      <c r="BL169" s="140" t="e">
        <f>IF('Indicator Date hidden'!BM170="x","x",BL$2-'Indicator Date hidden'!BM170)</f>
        <v>#REF!</v>
      </c>
      <c r="BM169" s="140" t="e">
        <f>IF('Indicator Date hidden'!BN170="x","x",BM$2-'Indicator Date hidden'!BN170)</f>
        <v>#REF!</v>
      </c>
      <c r="BN169" s="140" t="e">
        <f>IF('Indicator Date hidden'!BO170="x","x",BN$2-'Indicator Date hidden'!BO170)</f>
        <v>#REF!</v>
      </c>
      <c r="BO169" s="140" t="e">
        <f>IF('Indicator Date hidden'!BP170="x","x",BO$2-'Indicator Date hidden'!BP170)</f>
        <v>#REF!</v>
      </c>
      <c r="BP169" s="140" t="e">
        <f>IF('Indicator Date hidden'!BQ170="x","x",BP$2-'Indicator Date hidden'!BQ170)</f>
        <v>#REF!</v>
      </c>
      <c r="BQ169" s="140" t="e">
        <f>IF('Indicator Date hidden'!BR170="x","x",BQ$2-'Indicator Date hidden'!BR170)</f>
        <v>#REF!</v>
      </c>
      <c r="BR169" s="140" t="e">
        <f>IF('Indicator Date hidden'!BS170="x","x",BR$2-'Indicator Date hidden'!BS170)</f>
        <v>#REF!</v>
      </c>
      <c r="BS169" s="140" t="e">
        <f>IF('Indicator Date hidden'!BT170="x","x",BS$2-'Indicator Date hidden'!BT170)</f>
        <v>#REF!</v>
      </c>
      <c r="BT169" s="140" t="e">
        <f>IF('Indicator Date hidden'!BU170="x","x",BT$2-'Indicator Date hidden'!BU170)</f>
        <v>#REF!</v>
      </c>
      <c r="BU169" s="140" t="e">
        <f>IF('Indicator Date hidden'!BV170="x","x",BU$2-'Indicator Date hidden'!BV170)</f>
        <v>#REF!</v>
      </c>
      <c r="BV169" s="140" t="e">
        <f>IF('Indicator Date hidden'!BW170="x","x",BV$2-'Indicator Date hidden'!BW170)</f>
        <v>#REF!</v>
      </c>
      <c r="BW169" s="140" t="e">
        <f>IF('Indicator Date hidden'!BX170="x","x",BW$2-'Indicator Date hidden'!BX170)</f>
        <v>#REF!</v>
      </c>
      <c r="BX169" s="140" t="e">
        <f>IF('Indicator Date hidden'!BY170="x","x",BX$2-'Indicator Date hidden'!BY170)</f>
        <v>#REF!</v>
      </c>
      <c r="BY169" s="5" t="e">
        <f t="shared" si="25"/>
        <v>#REF!</v>
      </c>
      <c r="BZ169" s="141" t="e">
        <f t="shared" si="26"/>
        <v>#REF!</v>
      </c>
      <c r="CA169" s="5">
        <f t="shared" si="27"/>
        <v>0</v>
      </c>
      <c r="CB169" s="141" t="e">
        <f t="shared" si="28"/>
        <v>#REF!</v>
      </c>
      <c r="CC169" s="144" t="e">
        <f t="shared" si="29"/>
        <v>#REF!</v>
      </c>
    </row>
    <row r="170" spans="1:81" x14ac:dyDescent="0.3">
      <c r="A170" t="s">
        <v>315</v>
      </c>
      <c r="B170" s="140" t="e">
        <f>IF('Indicator Date hidden'!C171="x","x",B$2-'Indicator Date hidden'!C171)</f>
        <v>#REF!</v>
      </c>
      <c r="C170" s="140" t="e">
        <f>IF('Indicator Date hidden'!D171="x","x",C$2-'Indicator Date hidden'!D171)</f>
        <v>#REF!</v>
      </c>
      <c r="D170" s="140" t="e">
        <f>IF('Indicator Date hidden'!E171="x","x",D$2-'Indicator Date hidden'!E171)</f>
        <v>#REF!</v>
      </c>
      <c r="E170" s="140" t="e">
        <f>IF('Indicator Date hidden'!F171="x","x",E$2-'Indicator Date hidden'!F171)</f>
        <v>#REF!</v>
      </c>
      <c r="F170" s="140" t="e">
        <f>IF('Indicator Date hidden'!G171="x","x",F$2-'Indicator Date hidden'!G171)</f>
        <v>#REF!</v>
      </c>
      <c r="G170" s="140" t="e">
        <f>IF('Indicator Date hidden'!H171="x","x",G$2-'Indicator Date hidden'!H171)</f>
        <v>#REF!</v>
      </c>
      <c r="H170" s="140" t="e">
        <f>IF('Indicator Date hidden'!I171="x","x",H$2-'Indicator Date hidden'!I171)</f>
        <v>#REF!</v>
      </c>
      <c r="I170" s="140" t="e">
        <f>IF('Indicator Date hidden'!J171="x","x",I$2-'Indicator Date hidden'!J171)</f>
        <v>#REF!</v>
      </c>
      <c r="J170" s="140" t="e">
        <f>IF('Indicator Date hidden'!K171="x","x",J$2-'Indicator Date hidden'!K171)</f>
        <v>#REF!</v>
      </c>
      <c r="K170" s="140" t="e">
        <f>IF('Indicator Date hidden'!L171="x","x",K$2-'Indicator Date hidden'!L171)</f>
        <v>#REF!</v>
      </c>
      <c r="L170" s="140" t="e">
        <f>IF('Indicator Date hidden'!M171="x","x",L$2-'Indicator Date hidden'!M171)</f>
        <v>#REF!</v>
      </c>
      <c r="M170" s="140" t="e">
        <f>IF('Indicator Date hidden'!N171="x","x",M$2-'Indicator Date hidden'!N171)</f>
        <v>#REF!</v>
      </c>
      <c r="N170" s="140" t="e">
        <f>IF('Indicator Date hidden'!O171="x","x",N$2-'Indicator Date hidden'!O171)</f>
        <v>#REF!</v>
      </c>
      <c r="O170" s="140" t="e">
        <f>IF('Indicator Date hidden'!P171="x","x",O$2-'Indicator Date hidden'!P171)</f>
        <v>#REF!</v>
      </c>
      <c r="P170" s="140" t="e">
        <f>IF('Indicator Date hidden'!Q171="x","x",P$2-'Indicator Date hidden'!Q171)</f>
        <v>#REF!</v>
      </c>
      <c r="Q170" s="140" t="e">
        <f>IF('Indicator Date hidden'!R171="x","x",Q$2-'Indicator Date hidden'!R171)</f>
        <v>#REF!</v>
      </c>
      <c r="R170" s="140" t="e">
        <f>IF('Indicator Date hidden'!S171="x","x",R$2-'Indicator Date hidden'!S171)</f>
        <v>#REF!</v>
      </c>
      <c r="S170" s="140" t="e">
        <f>IF('Indicator Date hidden'!T171="x","x",S$2-'Indicator Date hidden'!T171)</f>
        <v>#REF!</v>
      </c>
      <c r="T170" s="140" t="e">
        <f>IF('Indicator Date hidden'!U171="x","x",T$2-'Indicator Date hidden'!U171)</f>
        <v>#REF!</v>
      </c>
      <c r="U170" s="140" t="e">
        <f>IF('Indicator Date hidden'!V171="x","x",U$2-'Indicator Date hidden'!V171)</f>
        <v>#REF!</v>
      </c>
      <c r="V170" s="140" t="e">
        <f>IF('Indicator Date hidden'!W171="x","x",V$2-'Indicator Date hidden'!W171)</f>
        <v>#REF!</v>
      </c>
      <c r="W170" s="140" t="e">
        <f>IF('Indicator Date hidden'!X171="x","x",W$2-'Indicator Date hidden'!X171)</f>
        <v>#REF!</v>
      </c>
      <c r="X170" s="140" t="e">
        <f>IF('Indicator Date hidden'!Y171="x","x",X$2-'Indicator Date hidden'!Y171)</f>
        <v>#REF!</v>
      </c>
      <c r="Y170" s="140" t="e">
        <f>IF('Indicator Date hidden'!Z171="x","x",Y$2-'Indicator Date hidden'!Z171)</f>
        <v>#REF!</v>
      </c>
      <c r="Z170" s="140" t="e">
        <f>IF('Indicator Date hidden'!AA171="x","x",Z$2-'Indicator Date hidden'!AA171)</f>
        <v>#REF!</v>
      </c>
      <c r="AA170" s="140" t="e">
        <f>IF('Indicator Date hidden'!AB171="x","x",AA$2-'Indicator Date hidden'!AB171)</f>
        <v>#REF!</v>
      </c>
      <c r="AB170" s="140" t="e">
        <f>IF('Indicator Date hidden'!AC171="x","x",AB$2-'Indicator Date hidden'!AC171)</f>
        <v>#REF!</v>
      </c>
      <c r="AC170" s="140" t="e">
        <f>IF('Indicator Date hidden'!AD171="x","x",AC$2-'Indicator Date hidden'!AD171)</f>
        <v>#REF!</v>
      </c>
      <c r="AD170" s="140" t="e">
        <f>IF('Indicator Date hidden'!AE171="x","x",AD$2-'Indicator Date hidden'!AE171)</f>
        <v>#REF!</v>
      </c>
      <c r="AE170" s="140" t="e">
        <f>IF('Indicator Date hidden'!AF171="x","x",AE$2-'Indicator Date hidden'!AF171)</f>
        <v>#REF!</v>
      </c>
      <c r="AF170" s="140" t="e">
        <f>IF('Indicator Date hidden'!AG171="x","x",AF$2-'Indicator Date hidden'!AG171)</f>
        <v>#REF!</v>
      </c>
      <c r="AG170" s="140" t="e">
        <f>IF('Indicator Date hidden'!AH171="x","x",AG$2-'Indicator Date hidden'!AH171)</f>
        <v>#REF!</v>
      </c>
      <c r="AH170" s="140" t="e">
        <f>IF('Indicator Date hidden'!AI171="x","x",AH$2-'Indicator Date hidden'!AI171)</f>
        <v>#REF!</v>
      </c>
      <c r="AI170" s="140" t="e">
        <f>IF('Indicator Date hidden'!AJ171="x","x",AI$2-'Indicator Date hidden'!AJ171)</f>
        <v>#REF!</v>
      </c>
      <c r="AJ170" s="140" t="e">
        <f>IF('Indicator Date hidden'!AK171="x","x",AJ$2-'Indicator Date hidden'!AK171)</f>
        <v>#REF!</v>
      </c>
      <c r="AK170" s="140" t="e">
        <f>IF('Indicator Date hidden'!AL171="x","x",AK$2-'Indicator Date hidden'!AL171)</f>
        <v>#REF!</v>
      </c>
      <c r="AL170" s="140" t="e">
        <f>IF('Indicator Date hidden'!AM171="x","x",AL$2-'Indicator Date hidden'!AM171)</f>
        <v>#REF!</v>
      </c>
      <c r="AM170" s="140" t="e">
        <f>IF('Indicator Date hidden'!AN171="x","x",AM$2-'Indicator Date hidden'!AN171)</f>
        <v>#REF!</v>
      </c>
      <c r="AN170" s="140" t="e">
        <f>IF('Indicator Date hidden'!AO171="x","x",AN$2-'Indicator Date hidden'!AO171)</f>
        <v>#REF!</v>
      </c>
      <c r="AO170" s="140" t="e">
        <f>IF('Indicator Date hidden'!AP171="x","x",AO$2-'Indicator Date hidden'!AP171)</f>
        <v>#REF!</v>
      </c>
      <c r="AP170" s="140" t="e">
        <f>IF('Indicator Date hidden'!AQ171="x","x",AP$2-'Indicator Date hidden'!AQ171)</f>
        <v>#REF!</v>
      </c>
      <c r="AQ170" s="140" t="e">
        <f>IF('Indicator Date hidden'!AR171="x","x",AQ$2-'Indicator Date hidden'!AR171)</f>
        <v>#REF!</v>
      </c>
      <c r="AR170" s="140" t="e">
        <f>IF('Indicator Date hidden'!AS171="x","x",AR$2-'Indicator Date hidden'!AS171)</f>
        <v>#REF!</v>
      </c>
      <c r="AS170" s="140" t="e">
        <f>IF('Indicator Date hidden'!AT171="x","x",AS$2-'Indicator Date hidden'!AT171)</f>
        <v>#REF!</v>
      </c>
      <c r="AT170" s="140" t="e">
        <f>IF('Indicator Date hidden'!AU171="x","x",AT$2-'Indicator Date hidden'!AU171)</f>
        <v>#REF!</v>
      </c>
      <c r="AU170" s="140" t="e">
        <f>IF('Indicator Date hidden'!AV171="x","x",AU$2-'Indicator Date hidden'!AV171)</f>
        <v>#REF!</v>
      </c>
      <c r="AV170" s="140" t="e">
        <f>IF('Indicator Date hidden'!AW171="x","x",AV$2-'Indicator Date hidden'!AW171)</f>
        <v>#REF!</v>
      </c>
      <c r="AW170" s="140" t="e">
        <f>IF('Indicator Date hidden'!AX171="x","x",AW$2-'Indicator Date hidden'!AX171)</f>
        <v>#REF!</v>
      </c>
      <c r="AX170" s="140" t="e">
        <f>IF('Indicator Date hidden'!AY171="x","x",AX$2-'Indicator Date hidden'!AY171)</f>
        <v>#REF!</v>
      </c>
      <c r="AY170" s="140" t="e">
        <f>IF('Indicator Date hidden'!AZ171="x","x",AY$2-'Indicator Date hidden'!AZ171)</f>
        <v>#REF!</v>
      </c>
      <c r="AZ170" s="140" t="e">
        <f>IF('Indicator Date hidden'!BA171="x","x",AZ$2-'Indicator Date hidden'!BA171)</f>
        <v>#REF!</v>
      </c>
      <c r="BA170" s="140" t="e">
        <f>IF('Indicator Date hidden'!BB171="x","x",BA$2-'Indicator Date hidden'!BB171)</f>
        <v>#REF!</v>
      </c>
      <c r="BB170" s="140" t="e">
        <f>IF('Indicator Date hidden'!BC171="x","x",BB$2-'Indicator Date hidden'!BC171)</f>
        <v>#REF!</v>
      </c>
      <c r="BC170" s="140" t="e">
        <f>IF('Indicator Date hidden'!BD171="x","x",BC$2-'Indicator Date hidden'!BD171)</f>
        <v>#REF!</v>
      </c>
      <c r="BD170" s="140" t="e">
        <f>IF('Indicator Date hidden'!BE171="x","x",BD$2-'Indicator Date hidden'!BE171)</f>
        <v>#REF!</v>
      </c>
      <c r="BE170" s="140" t="e">
        <f>IF('Indicator Date hidden'!BF171="x","x",BE$2-'Indicator Date hidden'!BF171)</f>
        <v>#REF!</v>
      </c>
      <c r="BF170" s="140" t="e">
        <f>IF('Indicator Date hidden'!BG171="x","x",BF$2-'Indicator Date hidden'!BG171)</f>
        <v>#REF!</v>
      </c>
      <c r="BG170" s="140" t="e">
        <f>IF('Indicator Date hidden'!BH171="x","x",BG$2-'Indicator Date hidden'!BH171)</f>
        <v>#REF!</v>
      </c>
      <c r="BH170" s="140" t="e">
        <f>IF('Indicator Date hidden'!BI171="x","x",BH$2-'Indicator Date hidden'!BI171)</f>
        <v>#REF!</v>
      </c>
      <c r="BI170" s="140" t="e">
        <f>IF('Indicator Date hidden'!BJ171="x","x",BI$2-'Indicator Date hidden'!BJ171)</f>
        <v>#REF!</v>
      </c>
      <c r="BJ170" s="140" t="e">
        <f>IF('Indicator Date hidden'!BK171="x","x",BJ$2-'Indicator Date hidden'!BK171)</f>
        <v>#REF!</v>
      </c>
      <c r="BK170" s="140" t="e">
        <f>IF('Indicator Date hidden'!BL171="x","x",BK$2-'Indicator Date hidden'!BL171)</f>
        <v>#REF!</v>
      </c>
      <c r="BL170" s="140" t="e">
        <f>IF('Indicator Date hidden'!BM171="x","x",BL$2-'Indicator Date hidden'!BM171)</f>
        <v>#REF!</v>
      </c>
      <c r="BM170" s="140" t="e">
        <f>IF('Indicator Date hidden'!BN171="x","x",BM$2-'Indicator Date hidden'!BN171)</f>
        <v>#REF!</v>
      </c>
      <c r="BN170" s="140" t="e">
        <f>IF('Indicator Date hidden'!BO171="x","x",BN$2-'Indicator Date hidden'!BO171)</f>
        <v>#REF!</v>
      </c>
      <c r="BO170" s="140" t="e">
        <f>IF('Indicator Date hidden'!BP171="x","x",BO$2-'Indicator Date hidden'!BP171)</f>
        <v>#REF!</v>
      </c>
      <c r="BP170" s="140" t="e">
        <f>IF('Indicator Date hidden'!BQ171="x","x",BP$2-'Indicator Date hidden'!BQ171)</f>
        <v>#REF!</v>
      </c>
      <c r="BQ170" s="140" t="e">
        <f>IF('Indicator Date hidden'!BR171="x","x",BQ$2-'Indicator Date hidden'!BR171)</f>
        <v>#REF!</v>
      </c>
      <c r="BR170" s="140" t="e">
        <f>IF('Indicator Date hidden'!BS171="x","x",BR$2-'Indicator Date hidden'!BS171)</f>
        <v>#REF!</v>
      </c>
      <c r="BS170" s="140" t="e">
        <f>IF('Indicator Date hidden'!BT171="x","x",BS$2-'Indicator Date hidden'!BT171)</f>
        <v>#REF!</v>
      </c>
      <c r="BT170" s="140" t="e">
        <f>IF('Indicator Date hidden'!BU171="x","x",BT$2-'Indicator Date hidden'!BU171)</f>
        <v>#REF!</v>
      </c>
      <c r="BU170" s="140" t="e">
        <f>IF('Indicator Date hidden'!BV171="x","x",BU$2-'Indicator Date hidden'!BV171)</f>
        <v>#REF!</v>
      </c>
      <c r="BV170" s="140" t="e">
        <f>IF('Indicator Date hidden'!BW171="x","x",BV$2-'Indicator Date hidden'!BW171)</f>
        <v>#REF!</v>
      </c>
      <c r="BW170" s="140" t="e">
        <f>IF('Indicator Date hidden'!BX171="x","x",BW$2-'Indicator Date hidden'!BX171)</f>
        <v>#REF!</v>
      </c>
      <c r="BX170" s="140" t="e">
        <f>IF('Indicator Date hidden'!BY171="x","x",BX$2-'Indicator Date hidden'!BY171)</f>
        <v>#REF!</v>
      </c>
      <c r="BY170" s="5" t="e">
        <f t="shared" si="25"/>
        <v>#REF!</v>
      </c>
      <c r="BZ170" s="141" t="e">
        <f t="shared" si="26"/>
        <v>#REF!</v>
      </c>
      <c r="CA170" s="5">
        <f t="shared" si="27"/>
        <v>0</v>
      </c>
      <c r="CB170" s="141" t="e">
        <f t="shared" si="28"/>
        <v>#REF!</v>
      </c>
      <c r="CC170" s="144" t="e">
        <f t="shared" si="29"/>
        <v>#REF!</v>
      </c>
    </row>
    <row r="171" spans="1:81" x14ac:dyDescent="0.3">
      <c r="A171" t="s">
        <v>317</v>
      </c>
      <c r="B171" s="140" t="e">
        <f>IF('Indicator Date hidden'!C172="x","x",B$2-'Indicator Date hidden'!C172)</f>
        <v>#REF!</v>
      </c>
      <c r="C171" s="140" t="e">
        <f>IF('Indicator Date hidden'!D172="x","x",C$2-'Indicator Date hidden'!D172)</f>
        <v>#REF!</v>
      </c>
      <c r="D171" s="140" t="e">
        <f>IF('Indicator Date hidden'!E172="x","x",D$2-'Indicator Date hidden'!E172)</f>
        <v>#REF!</v>
      </c>
      <c r="E171" s="140" t="e">
        <f>IF('Indicator Date hidden'!F172="x","x",E$2-'Indicator Date hidden'!F172)</f>
        <v>#REF!</v>
      </c>
      <c r="F171" s="140" t="e">
        <f>IF('Indicator Date hidden'!G172="x","x",F$2-'Indicator Date hidden'!G172)</f>
        <v>#REF!</v>
      </c>
      <c r="G171" s="140" t="e">
        <f>IF('Indicator Date hidden'!H172="x","x",G$2-'Indicator Date hidden'!H172)</f>
        <v>#REF!</v>
      </c>
      <c r="H171" s="140" t="e">
        <f>IF('Indicator Date hidden'!I172="x","x",H$2-'Indicator Date hidden'!I172)</f>
        <v>#REF!</v>
      </c>
      <c r="I171" s="140" t="e">
        <f>IF('Indicator Date hidden'!J172="x","x",I$2-'Indicator Date hidden'!J172)</f>
        <v>#REF!</v>
      </c>
      <c r="J171" s="140" t="e">
        <f>IF('Indicator Date hidden'!K172="x","x",J$2-'Indicator Date hidden'!K172)</f>
        <v>#REF!</v>
      </c>
      <c r="K171" s="140" t="e">
        <f>IF('Indicator Date hidden'!L172="x","x",K$2-'Indicator Date hidden'!L172)</f>
        <v>#REF!</v>
      </c>
      <c r="L171" s="140" t="e">
        <f>IF('Indicator Date hidden'!M172="x","x",L$2-'Indicator Date hidden'!M172)</f>
        <v>#REF!</v>
      </c>
      <c r="M171" s="140" t="e">
        <f>IF('Indicator Date hidden'!N172="x","x",M$2-'Indicator Date hidden'!N172)</f>
        <v>#REF!</v>
      </c>
      <c r="N171" s="140" t="e">
        <f>IF('Indicator Date hidden'!O172="x","x",N$2-'Indicator Date hidden'!O172)</f>
        <v>#REF!</v>
      </c>
      <c r="O171" s="140" t="e">
        <f>IF('Indicator Date hidden'!P172="x","x",O$2-'Indicator Date hidden'!P172)</f>
        <v>#REF!</v>
      </c>
      <c r="P171" s="140" t="e">
        <f>IF('Indicator Date hidden'!Q172="x","x",P$2-'Indicator Date hidden'!Q172)</f>
        <v>#REF!</v>
      </c>
      <c r="Q171" s="140" t="e">
        <f>IF('Indicator Date hidden'!R172="x","x",Q$2-'Indicator Date hidden'!R172)</f>
        <v>#REF!</v>
      </c>
      <c r="R171" s="140" t="e">
        <f>IF('Indicator Date hidden'!S172="x","x",R$2-'Indicator Date hidden'!S172)</f>
        <v>#REF!</v>
      </c>
      <c r="S171" s="140" t="e">
        <f>IF('Indicator Date hidden'!T172="x","x",S$2-'Indicator Date hidden'!T172)</f>
        <v>#REF!</v>
      </c>
      <c r="T171" s="140" t="e">
        <f>IF('Indicator Date hidden'!U172="x","x",T$2-'Indicator Date hidden'!U172)</f>
        <v>#REF!</v>
      </c>
      <c r="U171" s="140" t="e">
        <f>IF('Indicator Date hidden'!V172="x","x",U$2-'Indicator Date hidden'!V172)</f>
        <v>#REF!</v>
      </c>
      <c r="V171" s="140" t="e">
        <f>IF('Indicator Date hidden'!W172="x","x",V$2-'Indicator Date hidden'!W172)</f>
        <v>#REF!</v>
      </c>
      <c r="W171" s="140" t="e">
        <f>IF('Indicator Date hidden'!X172="x","x",W$2-'Indicator Date hidden'!X172)</f>
        <v>#REF!</v>
      </c>
      <c r="X171" s="140" t="e">
        <f>IF('Indicator Date hidden'!Y172="x","x",X$2-'Indicator Date hidden'!Y172)</f>
        <v>#REF!</v>
      </c>
      <c r="Y171" s="140" t="e">
        <f>IF('Indicator Date hidden'!Z172="x","x",Y$2-'Indicator Date hidden'!Z172)</f>
        <v>#REF!</v>
      </c>
      <c r="Z171" s="140" t="e">
        <f>IF('Indicator Date hidden'!AA172="x","x",Z$2-'Indicator Date hidden'!AA172)</f>
        <v>#REF!</v>
      </c>
      <c r="AA171" s="140" t="e">
        <f>IF('Indicator Date hidden'!AB172="x","x",AA$2-'Indicator Date hidden'!AB172)</f>
        <v>#REF!</v>
      </c>
      <c r="AB171" s="140" t="e">
        <f>IF('Indicator Date hidden'!AC172="x","x",AB$2-'Indicator Date hidden'!AC172)</f>
        <v>#REF!</v>
      </c>
      <c r="AC171" s="140" t="e">
        <f>IF('Indicator Date hidden'!AD172="x","x",AC$2-'Indicator Date hidden'!AD172)</f>
        <v>#REF!</v>
      </c>
      <c r="AD171" s="140" t="e">
        <f>IF('Indicator Date hidden'!AE172="x","x",AD$2-'Indicator Date hidden'!AE172)</f>
        <v>#REF!</v>
      </c>
      <c r="AE171" s="140" t="e">
        <f>IF('Indicator Date hidden'!AF172="x","x",AE$2-'Indicator Date hidden'!AF172)</f>
        <v>#REF!</v>
      </c>
      <c r="AF171" s="140" t="e">
        <f>IF('Indicator Date hidden'!AG172="x","x",AF$2-'Indicator Date hidden'!AG172)</f>
        <v>#REF!</v>
      </c>
      <c r="AG171" s="140" t="e">
        <f>IF('Indicator Date hidden'!AH172="x","x",AG$2-'Indicator Date hidden'!AH172)</f>
        <v>#REF!</v>
      </c>
      <c r="AH171" s="140" t="e">
        <f>IF('Indicator Date hidden'!AI172="x","x",AH$2-'Indicator Date hidden'!AI172)</f>
        <v>#REF!</v>
      </c>
      <c r="AI171" s="140" t="e">
        <f>IF('Indicator Date hidden'!AJ172="x","x",AI$2-'Indicator Date hidden'!AJ172)</f>
        <v>#REF!</v>
      </c>
      <c r="AJ171" s="140" t="e">
        <f>IF('Indicator Date hidden'!AK172="x","x",AJ$2-'Indicator Date hidden'!AK172)</f>
        <v>#REF!</v>
      </c>
      <c r="AK171" s="140" t="e">
        <f>IF('Indicator Date hidden'!AL172="x","x",AK$2-'Indicator Date hidden'!AL172)</f>
        <v>#REF!</v>
      </c>
      <c r="AL171" s="140" t="e">
        <f>IF('Indicator Date hidden'!AM172="x","x",AL$2-'Indicator Date hidden'!AM172)</f>
        <v>#REF!</v>
      </c>
      <c r="AM171" s="140" t="e">
        <f>IF('Indicator Date hidden'!AN172="x","x",AM$2-'Indicator Date hidden'!AN172)</f>
        <v>#REF!</v>
      </c>
      <c r="AN171" s="140" t="e">
        <f>IF('Indicator Date hidden'!AO172="x","x",AN$2-'Indicator Date hidden'!AO172)</f>
        <v>#REF!</v>
      </c>
      <c r="AO171" s="140" t="e">
        <f>IF('Indicator Date hidden'!AP172="x","x",AO$2-'Indicator Date hidden'!AP172)</f>
        <v>#REF!</v>
      </c>
      <c r="AP171" s="140" t="e">
        <f>IF('Indicator Date hidden'!AQ172="x","x",AP$2-'Indicator Date hidden'!AQ172)</f>
        <v>#REF!</v>
      </c>
      <c r="AQ171" s="140" t="e">
        <f>IF('Indicator Date hidden'!AR172="x","x",AQ$2-'Indicator Date hidden'!AR172)</f>
        <v>#REF!</v>
      </c>
      <c r="AR171" s="140" t="e">
        <f>IF('Indicator Date hidden'!AS172="x","x",AR$2-'Indicator Date hidden'!AS172)</f>
        <v>#REF!</v>
      </c>
      <c r="AS171" s="140" t="e">
        <f>IF('Indicator Date hidden'!AT172="x","x",AS$2-'Indicator Date hidden'!AT172)</f>
        <v>#REF!</v>
      </c>
      <c r="AT171" s="140" t="e">
        <f>IF('Indicator Date hidden'!AU172="x","x",AT$2-'Indicator Date hidden'!AU172)</f>
        <v>#REF!</v>
      </c>
      <c r="AU171" s="140" t="e">
        <f>IF('Indicator Date hidden'!AV172="x","x",AU$2-'Indicator Date hidden'!AV172)</f>
        <v>#REF!</v>
      </c>
      <c r="AV171" s="140" t="e">
        <f>IF('Indicator Date hidden'!AW172="x","x",AV$2-'Indicator Date hidden'!AW172)</f>
        <v>#REF!</v>
      </c>
      <c r="AW171" s="140" t="e">
        <f>IF('Indicator Date hidden'!AX172="x","x",AW$2-'Indicator Date hidden'!AX172)</f>
        <v>#REF!</v>
      </c>
      <c r="AX171" s="140" t="e">
        <f>IF('Indicator Date hidden'!AY172="x","x",AX$2-'Indicator Date hidden'!AY172)</f>
        <v>#REF!</v>
      </c>
      <c r="AY171" s="140" t="e">
        <f>IF('Indicator Date hidden'!AZ172="x","x",AY$2-'Indicator Date hidden'!AZ172)</f>
        <v>#REF!</v>
      </c>
      <c r="AZ171" s="140" t="e">
        <f>IF('Indicator Date hidden'!BA172="x","x",AZ$2-'Indicator Date hidden'!BA172)</f>
        <v>#REF!</v>
      </c>
      <c r="BA171" s="140" t="e">
        <f>IF('Indicator Date hidden'!BB172="x","x",BA$2-'Indicator Date hidden'!BB172)</f>
        <v>#REF!</v>
      </c>
      <c r="BB171" s="140" t="e">
        <f>IF('Indicator Date hidden'!BC172="x","x",BB$2-'Indicator Date hidden'!BC172)</f>
        <v>#REF!</v>
      </c>
      <c r="BC171" s="140" t="e">
        <f>IF('Indicator Date hidden'!BD172="x","x",BC$2-'Indicator Date hidden'!BD172)</f>
        <v>#REF!</v>
      </c>
      <c r="BD171" s="140" t="e">
        <f>IF('Indicator Date hidden'!BE172="x","x",BD$2-'Indicator Date hidden'!BE172)</f>
        <v>#REF!</v>
      </c>
      <c r="BE171" s="140" t="e">
        <f>IF('Indicator Date hidden'!BF172="x","x",BE$2-'Indicator Date hidden'!BF172)</f>
        <v>#REF!</v>
      </c>
      <c r="BF171" s="140" t="e">
        <f>IF('Indicator Date hidden'!BG172="x","x",BF$2-'Indicator Date hidden'!BG172)</f>
        <v>#REF!</v>
      </c>
      <c r="BG171" s="140" t="e">
        <f>IF('Indicator Date hidden'!BH172="x","x",BG$2-'Indicator Date hidden'!BH172)</f>
        <v>#REF!</v>
      </c>
      <c r="BH171" s="140" t="e">
        <f>IF('Indicator Date hidden'!BI172="x","x",BH$2-'Indicator Date hidden'!BI172)</f>
        <v>#REF!</v>
      </c>
      <c r="BI171" s="140" t="e">
        <f>IF('Indicator Date hidden'!BJ172="x","x",BI$2-'Indicator Date hidden'!BJ172)</f>
        <v>#REF!</v>
      </c>
      <c r="BJ171" s="140" t="e">
        <f>IF('Indicator Date hidden'!BK172="x","x",BJ$2-'Indicator Date hidden'!BK172)</f>
        <v>#REF!</v>
      </c>
      <c r="BK171" s="140" t="e">
        <f>IF('Indicator Date hidden'!BL172="x","x",BK$2-'Indicator Date hidden'!BL172)</f>
        <v>#REF!</v>
      </c>
      <c r="BL171" s="140" t="e">
        <f>IF('Indicator Date hidden'!BM172="x","x",BL$2-'Indicator Date hidden'!BM172)</f>
        <v>#REF!</v>
      </c>
      <c r="BM171" s="140" t="e">
        <f>IF('Indicator Date hidden'!BN172="x","x",BM$2-'Indicator Date hidden'!BN172)</f>
        <v>#REF!</v>
      </c>
      <c r="BN171" s="140" t="e">
        <f>IF('Indicator Date hidden'!BO172="x","x",BN$2-'Indicator Date hidden'!BO172)</f>
        <v>#REF!</v>
      </c>
      <c r="BO171" s="140" t="e">
        <f>IF('Indicator Date hidden'!BP172="x","x",BO$2-'Indicator Date hidden'!BP172)</f>
        <v>#REF!</v>
      </c>
      <c r="BP171" s="140" t="e">
        <f>IF('Indicator Date hidden'!BQ172="x","x",BP$2-'Indicator Date hidden'!BQ172)</f>
        <v>#REF!</v>
      </c>
      <c r="BQ171" s="140" t="e">
        <f>IF('Indicator Date hidden'!BR172="x","x",BQ$2-'Indicator Date hidden'!BR172)</f>
        <v>#REF!</v>
      </c>
      <c r="BR171" s="140" t="e">
        <f>IF('Indicator Date hidden'!BS172="x","x",BR$2-'Indicator Date hidden'!BS172)</f>
        <v>#REF!</v>
      </c>
      <c r="BS171" s="140" t="e">
        <f>IF('Indicator Date hidden'!BT172="x","x",BS$2-'Indicator Date hidden'!BT172)</f>
        <v>#REF!</v>
      </c>
      <c r="BT171" s="140" t="e">
        <f>IF('Indicator Date hidden'!BU172="x","x",BT$2-'Indicator Date hidden'!BU172)</f>
        <v>#REF!</v>
      </c>
      <c r="BU171" s="140" t="e">
        <f>IF('Indicator Date hidden'!BV172="x","x",BU$2-'Indicator Date hidden'!BV172)</f>
        <v>#REF!</v>
      </c>
      <c r="BV171" s="140" t="e">
        <f>IF('Indicator Date hidden'!BW172="x","x",BV$2-'Indicator Date hidden'!BW172)</f>
        <v>#REF!</v>
      </c>
      <c r="BW171" s="140" t="e">
        <f>IF('Indicator Date hidden'!BX172="x","x",BW$2-'Indicator Date hidden'!BX172)</f>
        <v>#REF!</v>
      </c>
      <c r="BX171" s="140" t="e">
        <f>IF('Indicator Date hidden'!BY172="x","x",BX$2-'Indicator Date hidden'!BY172)</f>
        <v>#REF!</v>
      </c>
      <c r="BY171" s="5" t="e">
        <f t="shared" si="25"/>
        <v>#REF!</v>
      </c>
      <c r="BZ171" s="141" t="e">
        <f t="shared" si="26"/>
        <v>#REF!</v>
      </c>
      <c r="CA171" s="5">
        <f t="shared" si="27"/>
        <v>0</v>
      </c>
      <c r="CB171" s="141" t="e">
        <f t="shared" si="28"/>
        <v>#REF!</v>
      </c>
      <c r="CC171" s="144" t="e">
        <f t="shared" si="29"/>
        <v>#REF!</v>
      </c>
    </row>
    <row r="172" spans="1:81" x14ac:dyDescent="0.3">
      <c r="A172" t="s">
        <v>318</v>
      </c>
      <c r="B172" s="140" t="e">
        <f>IF('Indicator Date hidden'!C173="x","x",B$2-'Indicator Date hidden'!C173)</f>
        <v>#REF!</v>
      </c>
      <c r="C172" s="140" t="e">
        <f>IF('Indicator Date hidden'!D173="x","x",C$2-'Indicator Date hidden'!D173)</f>
        <v>#REF!</v>
      </c>
      <c r="D172" s="140" t="e">
        <f>IF('Indicator Date hidden'!E173="x","x",D$2-'Indicator Date hidden'!E173)</f>
        <v>#REF!</v>
      </c>
      <c r="E172" s="140" t="e">
        <f>IF('Indicator Date hidden'!F173="x","x",E$2-'Indicator Date hidden'!F173)</f>
        <v>#REF!</v>
      </c>
      <c r="F172" s="140" t="e">
        <f>IF('Indicator Date hidden'!G173="x","x",F$2-'Indicator Date hidden'!G173)</f>
        <v>#REF!</v>
      </c>
      <c r="G172" s="140" t="e">
        <f>IF('Indicator Date hidden'!H173="x","x",G$2-'Indicator Date hidden'!H173)</f>
        <v>#REF!</v>
      </c>
      <c r="H172" s="140" t="e">
        <f>IF('Indicator Date hidden'!I173="x","x",H$2-'Indicator Date hidden'!I173)</f>
        <v>#REF!</v>
      </c>
      <c r="I172" s="140" t="e">
        <f>IF('Indicator Date hidden'!J173="x","x",I$2-'Indicator Date hidden'!J173)</f>
        <v>#REF!</v>
      </c>
      <c r="J172" s="140" t="e">
        <f>IF('Indicator Date hidden'!K173="x","x",J$2-'Indicator Date hidden'!K173)</f>
        <v>#REF!</v>
      </c>
      <c r="K172" s="140" t="e">
        <f>IF('Indicator Date hidden'!L173="x","x",K$2-'Indicator Date hidden'!L173)</f>
        <v>#REF!</v>
      </c>
      <c r="L172" s="140" t="e">
        <f>IF('Indicator Date hidden'!M173="x","x",L$2-'Indicator Date hidden'!M173)</f>
        <v>#REF!</v>
      </c>
      <c r="M172" s="140" t="e">
        <f>IF('Indicator Date hidden'!N173="x","x",M$2-'Indicator Date hidden'!N173)</f>
        <v>#REF!</v>
      </c>
      <c r="N172" s="140" t="e">
        <f>IF('Indicator Date hidden'!O173="x","x",N$2-'Indicator Date hidden'!O173)</f>
        <v>#REF!</v>
      </c>
      <c r="O172" s="140" t="e">
        <f>IF('Indicator Date hidden'!P173="x","x",O$2-'Indicator Date hidden'!P173)</f>
        <v>#REF!</v>
      </c>
      <c r="P172" s="140" t="e">
        <f>IF('Indicator Date hidden'!Q173="x","x",P$2-'Indicator Date hidden'!Q173)</f>
        <v>#REF!</v>
      </c>
      <c r="Q172" s="140" t="e">
        <f>IF('Indicator Date hidden'!R173="x","x",Q$2-'Indicator Date hidden'!R173)</f>
        <v>#REF!</v>
      </c>
      <c r="R172" s="140" t="e">
        <f>IF('Indicator Date hidden'!S173="x","x",R$2-'Indicator Date hidden'!S173)</f>
        <v>#REF!</v>
      </c>
      <c r="S172" s="140" t="e">
        <f>IF('Indicator Date hidden'!T173="x","x",S$2-'Indicator Date hidden'!T173)</f>
        <v>#REF!</v>
      </c>
      <c r="T172" s="140" t="e">
        <f>IF('Indicator Date hidden'!U173="x","x",T$2-'Indicator Date hidden'!U173)</f>
        <v>#REF!</v>
      </c>
      <c r="U172" s="140" t="e">
        <f>IF('Indicator Date hidden'!V173="x","x",U$2-'Indicator Date hidden'!V173)</f>
        <v>#REF!</v>
      </c>
      <c r="V172" s="140" t="e">
        <f>IF('Indicator Date hidden'!W173="x","x",V$2-'Indicator Date hidden'!W173)</f>
        <v>#REF!</v>
      </c>
      <c r="W172" s="140" t="e">
        <f>IF('Indicator Date hidden'!X173="x","x",W$2-'Indicator Date hidden'!X173)</f>
        <v>#REF!</v>
      </c>
      <c r="X172" s="140" t="e">
        <f>IF('Indicator Date hidden'!Y173="x","x",X$2-'Indicator Date hidden'!Y173)</f>
        <v>#REF!</v>
      </c>
      <c r="Y172" s="140" t="e">
        <f>IF('Indicator Date hidden'!Z173="x","x",Y$2-'Indicator Date hidden'!Z173)</f>
        <v>#REF!</v>
      </c>
      <c r="Z172" s="140" t="e">
        <f>IF('Indicator Date hidden'!AA173="x","x",Z$2-'Indicator Date hidden'!AA173)</f>
        <v>#REF!</v>
      </c>
      <c r="AA172" s="140" t="e">
        <f>IF('Indicator Date hidden'!AB173="x","x",AA$2-'Indicator Date hidden'!AB173)</f>
        <v>#REF!</v>
      </c>
      <c r="AB172" s="140" t="e">
        <f>IF('Indicator Date hidden'!AC173="x","x",AB$2-'Indicator Date hidden'!AC173)</f>
        <v>#REF!</v>
      </c>
      <c r="AC172" s="140" t="e">
        <f>IF('Indicator Date hidden'!AD173="x","x",AC$2-'Indicator Date hidden'!AD173)</f>
        <v>#REF!</v>
      </c>
      <c r="AD172" s="140" t="e">
        <f>IF('Indicator Date hidden'!AE173="x","x",AD$2-'Indicator Date hidden'!AE173)</f>
        <v>#REF!</v>
      </c>
      <c r="AE172" s="140" t="e">
        <f>IF('Indicator Date hidden'!AF173="x","x",AE$2-'Indicator Date hidden'!AF173)</f>
        <v>#REF!</v>
      </c>
      <c r="AF172" s="140" t="e">
        <f>IF('Indicator Date hidden'!AG173="x","x",AF$2-'Indicator Date hidden'!AG173)</f>
        <v>#REF!</v>
      </c>
      <c r="AG172" s="140" t="e">
        <f>IF('Indicator Date hidden'!AH173="x","x",AG$2-'Indicator Date hidden'!AH173)</f>
        <v>#REF!</v>
      </c>
      <c r="AH172" s="140" t="e">
        <f>IF('Indicator Date hidden'!AI173="x","x",AH$2-'Indicator Date hidden'!AI173)</f>
        <v>#REF!</v>
      </c>
      <c r="AI172" s="140" t="e">
        <f>IF('Indicator Date hidden'!AJ173="x","x",AI$2-'Indicator Date hidden'!AJ173)</f>
        <v>#REF!</v>
      </c>
      <c r="AJ172" s="140" t="e">
        <f>IF('Indicator Date hidden'!AK173="x","x",AJ$2-'Indicator Date hidden'!AK173)</f>
        <v>#REF!</v>
      </c>
      <c r="AK172" s="140" t="e">
        <f>IF('Indicator Date hidden'!AL173="x","x",AK$2-'Indicator Date hidden'!AL173)</f>
        <v>#REF!</v>
      </c>
      <c r="AL172" s="140" t="e">
        <f>IF('Indicator Date hidden'!AM173="x","x",AL$2-'Indicator Date hidden'!AM173)</f>
        <v>#REF!</v>
      </c>
      <c r="AM172" s="140" t="e">
        <f>IF('Indicator Date hidden'!AN173="x","x",AM$2-'Indicator Date hidden'!AN173)</f>
        <v>#REF!</v>
      </c>
      <c r="AN172" s="140" t="e">
        <f>IF('Indicator Date hidden'!AO173="x","x",AN$2-'Indicator Date hidden'!AO173)</f>
        <v>#REF!</v>
      </c>
      <c r="AO172" s="140" t="e">
        <f>IF('Indicator Date hidden'!AP173="x","x",AO$2-'Indicator Date hidden'!AP173)</f>
        <v>#REF!</v>
      </c>
      <c r="AP172" s="140" t="e">
        <f>IF('Indicator Date hidden'!AQ173="x","x",AP$2-'Indicator Date hidden'!AQ173)</f>
        <v>#REF!</v>
      </c>
      <c r="AQ172" s="140" t="e">
        <f>IF('Indicator Date hidden'!AR173="x","x",AQ$2-'Indicator Date hidden'!AR173)</f>
        <v>#REF!</v>
      </c>
      <c r="AR172" s="140" t="e">
        <f>IF('Indicator Date hidden'!AS173="x","x",AR$2-'Indicator Date hidden'!AS173)</f>
        <v>#REF!</v>
      </c>
      <c r="AS172" s="140" t="e">
        <f>IF('Indicator Date hidden'!AT173="x","x",AS$2-'Indicator Date hidden'!AT173)</f>
        <v>#REF!</v>
      </c>
      <c r="AT172" s="140" t="e">
        <f>IF('Indicator Date hidden'!AU173="x","x",AT$2-'Indicator Date hidden'!AU173)</f>
        <v>#REF!</v>
      </c>
      <c r="AU172" s="140" t="e">
        <f>IF('Indicator Date hidden'!AV173="x","x",AU$2-'Indicator Date hidden'!AV173)</f>
        <v>#REF!</v>
      </c>
      <c r="AV172" s="140" t="e">
        <f>IF('Indicator Date hidden'!AW173="x","x",AV$2-'Indicator Date hidden'!AW173)</f>
        <v>#REF!</v>
      </c>
      <c r="AW172" s="140" t="e">
        <f>IF('Indicator Date hidden'!AX173="x","x",AW$2-'Indicator Date hidden'!AX173)</f>
        <v>#REF!</v>
      </c>
      <c r="AX172" s="140" t="e">
        <f>IF('Indicator Date hidden'!AY173="x","x",AX$2-'Indicator Date hidden'!AY173)</f>
        <v>#REF!</v>
      </c>
      <c r="AY172" s="140" t="e">
        <f>IF('Indicator Date hidden'!AZ173="x","x",AY$2-'Indicator Date hidden'!AZ173)</f>
        <v>#REF!</v>
      </c>
      <c r="AZ172" s="140" t="e">
        <f>IF('Indicator Date hidden'!BA173="x","x",AZ$2-'Indicator Date hidden'!BA173)</f>
        <v>#REF!</v>
      </c>
      <c r="BA172" s="140" t="e">
        <f>IF('Indicator Date hidden'!BB173="x","x",BA$2-'Indicator Date hidden'!BB173)</f>
        <v>#REF!</v>
      </c>
      <c r="BB172" s="140" t="e">
        <f>IF('Indicator Date hidden'!BC173="x","x",BB$2-'Indicator Date hidden'!BC173)</f>
        <v>#REF!</v>
      </c>
      <c r="BC172" s="140" t="e">
        <f>IF('Indicator Date hidden'!BD173="x","x",BC$2-'Indicator Date hidden'!BD173)</f>
        <v>#REF!</v>
      </c>
      <c r="BD172" s="140" t="e">
        <f>IF('Indicator Date hidden'!BE173="x","x",BD$2-'Indicator Date hidden'!BE173)</f>
        <v>#REF!</v>
      </c>
      <c r="BE172" s="140" t="e">
        <f>IF('Indicator Date hidden'!BF173="x","x",BE$2-'Indicator Date hidden'!BF173)</f>
        <v>#REF!</v>
      </c>
      <c r="BF172" s="140" t="e">
        <f>IF('Indicator Date hidden'!BG173="x","x",BF$2-'Indicator Date hidden'!BG173)</f>
        <v>#REF!</v>
      </c>
      <c r="BG172" s="140" t="e">
        <f>IF('Indicator Date hidden'!BH173="x","x",BG$2-'Indicator Date hidden'!BH173)</f>
        <v>#REF!</v>
      </c>
      <c r="BH172" s="140" t="e">
        <f>IF('Indicator Date hidden'!BI173="x","x",BH$2-'Indicator Date hidden'!BI173)</f>
        <v>#REF!</v>
      </c>
      <c r="BI172" s="140" t="e">
        <f>IF('Indicator Date hidden'!BJ173="x","x",BI$2-'Indicator Date hidden'!BJ173)</f>
        <v>#REF!</v>
      </c>
      <c r="BJ172" s="140" t="e">
        <f>IF('Indicator Date hidden'!BK173="x","x",BJ$2-'Indicator Date hidden'!BK173)</f>
        <v>#REF!</v>
      </c>
      <c r="BK172" s="140" t="e">
        <f>IF('Indicator Date hidden'!BL173="x","x",BK$2-'Indicator Date hidden'!BL173)</f>
        <v>#REF!</v>
      </c>
      <c r="BL172" s="140" t="e">
        <f>IF('Indicator Date hidden'!BM173="x","x",BL$2-'Indicator Date hidden'!BM173)</f>
        <v>#REF!</v>
      </c>
      <c r="BM172" s="140" t="e">
        <f>IF('Indicator Date hidden'!BN173="x","x",BM$2-'Indicator Date hidden'!BN173)</f>
        <v>#REF!</v>
      </c>
      <c r="BN172" s="140" t="e">
        <f>IF('Indicator Date hidden'!BO173="x","x",BN$2-'Indicator Date hidden'!BO173)</f>
        <v>#REF!</v>
      </c>
      <c r="BO172" s="140" t="e">
        <f>IF('Indicator Date hidden'!BP173="x","x",BO$2-'Indicator Date hidden'!BP173)</f>
        <v>#REF!</v>
      </c>
      <c r="BP172" s="140" t="e">
        <f>IF('Indicator Date hidden'!BQ173="x","x",BP$2-'Indicator Date hidden'!BQ173)</f>
        <v>#REF!</v>
      </c>
      <c r="BQ172" s="140" t="e">
        <f>IF('Indicator Date hidden'!BR173="x","x",BQ$2-'Indicator Date hidden'!BR173)</f>
        <v>#REF!</v>
      </c>
      <c r="BR172" s="140" t="e">
        <f>IF('Indicator Date hidden'!BS173="x","x",BR$2-'Indicator Date hidden'!BS173)</f>
        <v>#REF!</v>
      </c>
      <c r="BS172" s="140" t="e">
        <f>IF('Indicator Date hidden'!BT173="x","x",BS$2-'Indicator Date hidden'!BT173)</f>
        <v>#REF!</v>
      </c>
      <c r="BT172" s="140" t="e">
        <f>IF('Indicator Date hidden'!BU173="x","x",BT$2-'Indicator Date hidden'!BU173)</f>
        <v>#REF!</v>
      </c>
      <c r="BU172" s="140" t="e">
        <f>IF('Indicator Date hidden'!BV173="x","x",BU$2-'Indicator Date hidden'!BV173)</f>
        <v>#REF!</v>
      </c>
      <c r="BV172" s="140" t="e">
        <f>IF('Indicator Date hidden'!BW173="x","x",BV$2-'Indicator Date hidden'!BW173)</f>
        <v>#REF!</v>
      </c>
      <c r="BW172" s="140" t="e">
        <f>IF('Indicator Date hidden'!BX173="x","x",BW$2-'Indicator Date hidden'!BX173)</f>
        <v>#REF!</v>
      </c>
      <c r="BX172" s="140" t="e">
        <f>IF('Indicator Date hidden'!BY173="x","x",BX$2-'Indicator Date hidden'!BY173)</f>
        <v>#REF!</v>
      </c>
      <c r="BY172" s="5" t="e">
        <f t="shared" si="25"/>
        <v>#REF!</v>
      </c>
      <c r="BZ172" s="141" t="e">
        <f t="shared" si="26"/>
        <v>#REF!</v>
      </c>
      <c r="CA172" s="5">
        <f t="shared" si="27"/>
        <v>0</v>
      </c>
      <c r="CB172" s="141" t="e">
        <f t="shared" si="28"/>
        <v>#REF!</v>
      </c>
      <c r="CC172" s="144" t="e">
        <f t="shared" si="29"/>
        <v>#REF!</v>
      </c>
    </row>
    <row r="173" spans="1:81" x14ac:dyDescent="0.3">
      <c r="A173" t="s">
        <v>91</v>
      </c>
      <c r="B173" s="140" t="e">
        <f>IF('Indicator Date hidden'!C174="x","x",B$2-'Indicator Date hidden'!C174)</f>
        <v>#REF!</v>
      </c>
      <c r="C173" s="140" t="e">
        <f>IF('Indicator Date hidden'!D174="x","x",C$2-'Indicator Date hidden'!D174)</f>
        <v>#REF!</v>
      </c>
      <c r="D173" s="140" t="e">
        <f>IF('Indicator Date hidden'!E174="x","x",D$2-'Indicator Date hidden'!E174)</f>
        <v>#REF!</v>
      </c>
      <c r="E173" s="140" t="e">
        <f>IF('Indicator Date hidden'!F174="x","x",E$2-'Indicator Date hidden'!F174)</f>
        <v>#REF!</v>
      </c>
      <c r="F173" s="140" t="e">
        <f>IF('Indicator Date hidden'!G174="x","x",F$2-'Indicator Date hidden'!G174)</f>
        <v>#REF!</v>
      </c>
      <c r="G173" s="140" t="e">
        <f>IF('Indicator Date hidden'!H174="x","x",G$2-'Indicator Date hidden'!H174)</f>
        <v>#REF!</v>
      </c>
      <c r="H173" s="140" t="e">
        <f>IF('Indicator Date hidden'!I174="x","x",H$2-'Indicator Date hidden'!I174)</f>
        <v>#REF!</v>
      </c>
      <c r="I173" s="140" t="e">
        <f>IF('Indicator Date hidden'!J174="x","x",I$2-'Indicator Date hidden'!J174)</f>
        <v>#REF!</v>
      </c>
      <c r="J173" s="140" t="e">
        <f>IF('Indicator Date hidden'!K174="x","x",J$2-'Indicator Date hidden'!K174)</f>
        <v>#REF!</v>
      </c>
      <c r="K173" s="140" t="e">
        <f>IF('Indicator Date hidden'!L174="x","x",K$2-'Indicator Date hidden'!L174)</f>
        <v>#REF!</v>
      </c>
      <c r="L173" s="140" t="e">
        <f>IF('Indicator Date hidden'!M174="x","x",L$2-'Indicator Date hidden'!M174)</f>
        <v>#REF!</v>
      </c>
      <c r="M173" s="140" t="e">
        <f>IF('Indicator Date hidden'!N174="x","x",M$2-'Indicator Date hidden'!N174)</f>
        <v>#REF!</v>
      </c>
      <c r="N173" s="140" t="e">
        <f>IF('Indicator Date hidden'!O174="x","x",N$2-'Indicator Date hidden'!O174)</f>
        <v>#REF!</v>
      </c>
      <c r="O173" s="140" t="e">
        <f>IF('Indicator Date hidden'!P174="x","x",O$2-'Indicator Date hidden'!P174)</f>
        <v>#REF!</v>
      </c>
      <c r="P173" s="140" t="e">
        <f>IF('Indicator Date hidden'!Q174="x","x",P$2-'Indicator Date hidden'!Q174)</f>
        <v>#REF!</v>
      </c>
      <c r="Q173" s="140" t="e">
        <f>IF('Indicator Date hidden'!R174="x","x",Q$2-'Indicator Date hidden'!R174)</f>
        <v>#REF!</v>
      </c>
      <c r="R173" s="140" t="e">
        <f>IF('Indicator Date hidden'!S174="x","x",R$2-'Indicator Date hidden'!S174)</f>
        <v>#REF!</v>
      </c>
      <c r="S173" s="140" t="e">
        <f>IF('Indicator Date hidden'!T174="x","x",S$2-'Indicator Date hidden'!T174)</f>
        <v>#REF!</v>
      </c>
      <c r="T173" s="140" t="e">
        <f>IF('Indicator Date hidden'!U174="x","x",T$2-'Indicator Date hidden'!U174)</f>
        <v>#REF!</v>
      </c>
      <c r="U173" s="140" t="e">
        <f>IF('Indicator Date hidden'!V174="x","x",U$2-'Indicator Date hidden'!V174)</f>
        <v>#REF!</v>
      </c>
      <c r="V173" s="140" t="e">
        <f>IF('Indicator Date hidden'!W174="x","x",V$2-'Indicator Date hidden'!W174)</f>
        <v>#REF!</v>
      </c>
      <c r="W173" s="140" t="e">
        <f>IF('Indicator Date hidden'!X174="x","x",W$2-'Indicator Date hidden'!X174)</f>
        <v>#REF!</v>
      </c>
      <c r="X173" s="140" t="e">
        <f>IF('Indicator Date hidden'!Y174="x","x",X$2-'Indicator Date hidden'!Y174)</f>
        <v>#REF!</v>
      </c>
      <c r="Y173" s="140" t="e">
        <f>IF('Indicator Date hidden'!Z174="x","x",Y$2-'Indicator Date hidden'!Z174)</f>
        <v>#REF!</v>
      </c>
      <c r="Z173" s="140" t="e">
        <f>IF('Indicator Date hidden'!AA174="x","x",Z$2-'Indicator Date hidden'!AA174)</f>
        <v>#REF!</v>
      </c>
      <c r="AA173" s="140" t="e">
        <f>IF('Indicator Date hidden'!AB174="x","x",AA$2-'Indicator Date hidden'!AB174)</f>
        <v>#REF!</v>
      </c>
      <c r="AB173" s="140" t="e">
        <f>IF('Indicator Date hidden'!AC174="x","x",AB$2-'Indicator Date hidden'!AC174)</f>
        <v>#REF!</v>
      </c>
      <c r="AC173" s="140" t="e">
        <f>IF('Indicator Date hidden'!AD174="x","x",AC$2-'Indicator Date hidden'!AD174)</f>
        <v>#REF!</v>
      </c>
      <c r="AD173" s="140" t="e">
        <f>IF('Indicator Date hidden'!AE174="x","x",AD$2-'Indicator Date hidden'!AE174)</f>
        <v>#REF!</v>
      </c>
      <c r="AE173" s="140" t="e">
        <f>IF('Indicator Date hidden'!AF174="x","x",AE$2-'Indicator Date hidden'!AF174)</f>
        <v>#REF!</v>
      </c>
      <c r="AF173" s="140" t="e">
        <f>IF('Indicator Date hidden'!AG174="x","x",AF$2-'Indicator Date hidden'!AG174)</f>
        <v>#REF!</v>
      </c>
      <c r="AG173" s="140" t="e">
        <f>IF('Indicator Date hidden'!AH174="x","x",AG$2-'Indicator Date hidden'!AH174)</f>
        <v>#REF!</v>
      </c>
      <c r="AH173" s="140" t="e">
        <f>IF('Indicator Date hidden'!AI174="x","x",AH$2-'Indicator Date hidden'!AI174)</f>
        <v>#REF!</v>
      </c>
      <c r="AI173" s="140" t="e">
        <f>IF('Indicator Date hidden'!AJ174="x","x",AI$2-'Indicator Date hidden'!AJ174)</f>
        <v>#REF!</v>
      </c>
      <c r="AJ173" s="140" t="e">
        <f>IF('Indicator Date hidden'!AK174="x","x",AJ$2-'Indicator Date hidden'!AK174)</f>
        <v>#REF!</v>
      </c>
      <c r="AK173" s="140" t="e">
        <f>IF('Indicator Date hidden'!AL174="x","x",AK$2-'Indicator Date hidden'!AL174)</f>
        <v>#REF!</v>
      </c>
      <c r="AL173" s="140" t="e">
        <f>IF('Indicator Date hidden'!AM174="x","x",AL$2-'Indicator Date hidden'!AM174)</f>
        <v>#REF!</v>
      </c>
      <c r="AM173" s="140" t="e">
        <f>IF('Indicator Date hidden'!AN174="x","x",AM$2-'Indicator Date hidden'!AN174)</f>
        <v>#REF!</v>
      </c>
      <c r="AN173" s="140" t="e">
        <f>IF('Indicator Date hidden'!AO174="x","x",AN$2-'Indicator Date hidden'!AO174)</f>
        <v>#REF!</v>
      </c>
      <c r="AO173" s="140" t="e">
        <f>IF('Indicator Date hidden'!AP174="x","x",AO$2-'Indicator Date hidden'!AP174)</f>
        <v>#REF!</v>
      </c>
      <c r="AP173" s="140" t="e">
        <f>IF('Indicator Date hidden'!AQ174="x","x",AP$2-'Indicator Date hidden'!AQ174)</f>
        <v>#REF!</v>
      </c>
      <c r="AQ173" s="140" t="e">
        <f>IF('Indicator Date hidden'!AR174="x","x",AQ$2-'Indicator Date hidden'!AR174)</f>
        <v>#REF!</v>
      </c>
      <c r="AR173" s="140" t="e">
        <f>IF('Indicator Date hidden'!AS174="x","x",AR$2-'Indicator Date hidden'!AS174)</f>
        <v>#REF!</v>
      </c>
      <c r="AS173" s="140" t="e">
        <f>IF('Indicator Date hidden'!AT174="x","x",AS$2-'Indicator Date hidden'!AT174)</f>
        <v>#REF!</v>
      </c>
      <c r="AT173" s="140" t="e">
        <f>IF('Indicator Date hidden'!AU174="x","x",AT$2-'Indicator Date hidden'!AU174)</f>
        <v>#REF!</v>
      </c>
      <c r="AU173" s="140" t="e">
        <f>IF('Indicator Date hidden'!AV174="x","x",AU$2-'Indicator Date hidden'!AV174)</f>
        <v>#REF!</v>
      </c>
      <c r="AV173" s="140" t="e">
        <f>IF('Indicator Date hidden'!AW174="x","x",AV$2-'Indicator Date hidden'!AW174)</f>
        <v>#REF!</v>
      </c>
      <c r="AW173" s="140" t="e">
        <f>IF('Indicator Date hidden'!AX174="x","x",AW$2-'Indicator Date hidden'!AX174)</f>
        <v>#REF!</v>
      </c>
      <c r="AX173" s="140" t="e">
        <f>IF('Indicator Date hidden'!AY174="x","x",AX$2-'Indicator Date hidden'!AY174)</f>
        <v>#REF!</v>
      </c>
      <c r="AY173" s="140" t="e">
        <f>IF('Indicator Date hidden'!AZ174="x","x",AY$2-'Indicator Date hidden'!AZ174)</f>
        <v>#REF!</v>
      </c>
      <c r="AZ173" s="140" t="e">
        <f>IF('Indicator Date hidden'!BA174="x","x",AZ$2-'Indicator Date hidden'!BA174)</f>
        <v>#REF!</v>
      </c>
      <c r="BA173" s="140" t="e">
        <f>IF('Indicator Date hidden'!BB174="x","x",BA$2-'Indicator Date hidden'!BB174)</f>
        <v>#REF!</v>
      </c>
      <c r="BB173" s="140" t="e">
        <f>IF('Indicator Date hidden'!BC174="x","x",BB$2-'Indicator Date hidden'!BC174)</f>
        <v>#REF!</v>
      </c>
      <c r="BC173" s="140" t="e">
        <f>IF('Indicator Date hidden'!BD174="x","x",BC$2-'Indicator Date hidden'!BD174)</f>
        <v>#REF!</v>
      </c>
      <c r="BD173" s="140" t="e">
        <f>IF('Indicator Date hidden'!BE174="x","x",BD$2-'Indicator Date hidden'!BE174)</f>
        <v>#REF!</v>
      </c>
      <c r="BE173" s="140" t="e">
        <f>IF('Indicator Date hidden'!BF174="x","x",BE$2-'Indicator Date hidden'!BF174)</f>
        <v>#REF!</v>
      </c>
      <c r="BF173" s="140" t="e">
        <f>IF('Indicator Date hidden'!BG174="x","x",BF$2-'Indicator Date hidden'!BG174)</f>
        <v>#REF!</v>
      </c>
      <c r="BG173" s="140" t="e">
        <f>IF('Indicator Date hidden'!BH174="x","x",BG$2-'Indicator Date hidden'!BH174)</f>
        <v>#REF!</v>
      </c>
      <c r="BH173" s="140" t="e">
        <f>IF('Indicator Date hidden'!BI174="x","x",BH$2-'Indicator Date hidden'!BI174)</f>
        <v>#REF!</v>
      </c>
      <c r="BI173" s="140" t="e">
        <f>IF('Indicator Date hidden'!BJ174="x","x",BI$2-'Indicator Date hidden'!BJ174)</f>
        <v>#REF!</v>
      </c>
      <c r="BJ173" s="140" t="e">
        <f>IF('Indicator Date hidden'!BK174="x","x",BJ$2-'Indicator Date hidden'!BK174)</f>
        <v>#REF!</v>
      </c>
      <c r="BK173" s="140" t="e">
        <f>IF('Indicator Date hidden'!BL174="x","x",BK$2-'Indicator Date hidden'!BL174)</f>
        <v>#REF!</v>
      </c>
      <c r="BL173" s="140" t="e">
        <f>IF('Indicator Date hidden'!BM174="x","x",BL$2-'Indicator Date hidden'!BM174)</f>
        <v>#REF!</v>
      </c>
      <c r="BM173" s="140" t="e">
        <f>IF('Indicator Date hidden'!BN174="x","x",BM$2-'Indicator Date hidden'!BN174)</f>
        <v>#REF!</v>
      </c>
      <c r="BN173" s="140" t="e">
        <f>IF('Indicator Date hidden'!BO174="x","x",BN$2-'Indicator Date hidden'!BO174)</f>
        <v>#REF!</v>
      </c>
      <c r="BO173" s="140" t="e">
        <f>IF('Indicator Date hidden'!BP174="x","x",BO$2-'Indicator Date hidden'!BP174)</f>
        <v>#REF!</v>
      </c>
      <c r="BP173" s="140" t="e">
        <f>IF('Indicator Date hidden'!BQ174="x","x",BP$2-'Indicator Date hidden'!BQ174)</f>
        <v>#REF!</v>
      </c>
      <c r="BQ173" s="140" t="e">
        <f>IF('Indicator Date hidden'!BR174="x","x",BQ$2-'Indicator Date hidden'!BR174)</f>
        <v>#REF!</v>
      </c>
      <c r="BR173" s="140" t="e">
        <f>IF('Indicator Date hidden'!BS174="x","x",BR$2-'Indicator Date hidden'!BS174)</f>
        <v>#REF!</v>
      </c>
      <c r="BS173" s="140" t="e">
        <f>IF('Indicator Date hidden'!BT174="x","x",BS$2-'Indicator Date hidden'!BT174)</f>
        <v>#REF!</v>
      </c>
      <c r="BT173" s="140" t="e">
        <f>IF('Indicator Date hidden'!BU174="x","x",BT$2-'Indicator Date hidden'!BU174)</f>
        <v>#REF!</v>
      </c>
      <c r="BU173" s="140" t="e">
        <f>IF('Indicator Date hidden'!BV174="x","x",BU$2-'Indicator Date hidden'!BV174)</f>
        <v>#REF!</v>
      </c>
      <c r="BV173" s="140" t="e">
        <f>IF('Indicator Date hidden'!BW174="x","x",BV$2-'Indicator Date hidden'!BW174)</f>
        <v>#REF!</v>
      </c>
      <c r="BW173" s="140" t="e">
        <f>IF('Indicator Date hidden'!BX174="x","x",BW$2-'Indicator Date hidden'!BX174)</f>
        <v>#REF!</v>
      </c>
      <c r="BX173" s="140" t="e">
        <f>IF('Indicator Date hidden'!BY174="x","x",BX$2-'Indicator Date hidden'!BY174)</f>
        <v>#REF!</v>
      </c>
      <c r="BY173" s="5" t="e">
        <f t="shared" si="25"/>
        <v>#REF!</v>
      </c>
      <c r="BZ173" s="141" t="e">
        <f t="shared" si="26"/>
        <v>#REF!</v>
      </c>
      <c r="CA173" s="5">
        <f t="shared" si="27"/>
        <v>0</v>
      </c>
      <c r="CB173" s="141" t="e">
        <f t="shared" si="28"/>
        <v>#REF!</v>
      </c>
      <c r="CC173" s="144" t="e">
        <f t="shared" si="29"/>
        <v>#REF!</v>
      </c>
    </row>
    <row r="174" spans="1:81" x14ac:dyDescent="0.3">
      <c r="A174" t="s">
        <v>320</v>
      </c>
      <c r="B174" s="140" t="e">
        <f>IF('Indicator Date hidden'!C175="x","x",B$2-'Indicator Date hidden'!C175)</f>
        <v>#REF!</v>
      </c>
      <c r="C174" s="140" t="e">
        <f>IF('Indicator Date hidden'!D175="x","x",C$2-'Indicator Date hidden'!D175)</f>
        <v>#REF!</v>
      </c>
      <c r="D174" s="140" t="e">
        <f>IF('Indicator Date hidden'!E175="x","x",D$2-'Indicator Date hidden'!E175)</f>
        <v>#REF!</v>
      </c>
      <c r="E174" s="140" t="e">
        <f>IF('Indicator Date hidden'!F175="x","x",E$2-'Indicator Date hidden'!F175)</f>
        <v>#REF!</v>
      </c>
      <c r="F174" s="140" t="e">
        <f>IF('Indicator Date hidden'!G175="x","x",F$2-'Indicator Date hidden'!G175)</f>
        <v>#REF!</v>
      </c>
      <c r="G174" s="140" t="e">
        <f>IF('Indicator Date hidden'!H175="x","x",G$2-'Indicator Date hidden'!H175)</f>
        <v>#REF!</v>
      </c>
      <c r="H174" s="140" t="e">
        <f>IF('Indicator Date hidden'!I175="x","x",H$2-'Indicator Date hidden'!I175)</f>
        <v>#REF!</v>
      </c>
      <c r="I174" s="140" t="e">
        <f>IF('Indicator Date hidden'!J175="x","x",I$2-'Indicator Date hidden'!J175)</f>
        <v>#REF!</v>
      </c>
      <c r="J174" s="140" t="e">
        <f>IF('Indicator Date hidden'!K175="x","x",J$2-'Indicator Date hidden'!K175)</f>
        <v>#REF!</v>
      </c>
      <c r="K174" s="140" t="e">
        <f>IF('Indicator Date hidden'!L175="x","x",K$2-'Indicator Date hidden'!L175)</f>
        <v>#REF!</v>
      </c>
      <c r="L174" s="140" t="e">
        <f>IF('Indicator Date hidden'!M175="x","x",L$2-'Indicator Date hidden'!M175)</f>
        <v>#REF!</v>
      </c>
      <c r="M174" s="140" t="e">
        <f>IF('Indicator Date hidden'!N175="x","x",M$2-'Indicator Date hidden'!N175)</f>
        <v>#REF!</v>
      </c>
      <c r="N174" s="140" t="e">
        <f>IF('Indicator Date hidden'!O175="x","x",N$2-'Indicator Date hidden'!O175)</f>
        <v>#REF!</v>
      </c>
      <c r="O174" s="140" t="e">
        <f>IF('Indicator Date hidden'!P175="x","x",O$2-'Indicator Date hidden'!P175)</f>
        <v>#REF!</v>
      </c>
      <c r="P174" s="140" t="e">
        <f>IF('Indicator Date hidden'!Q175="x","x",P$2-'Indicator Date hidden'!Q175)</f>
        <v>#REF!</v>
      </c>
      <c r="Q174" s="140" t="e">
        <f>IF('Indicator Date hidden'!R175="x","x",Q$2-'Indicator Date hidden'!R175)</f>
        <v>#REF!</v>
      </c>
      <c r="R174" s="140" t="e">
        <f>IF('Indicator Date hidden'!S175="x","x",R$2-'Indicator Date hidden'!S175)</f>
        <v>#REF!</v>
      </c>
      <c r="S174" s="140" t="e">
        <f>IF('Indicator Date hidden'!T175="x","x",S$2-'Indicator Date hidden'!T175)</f>
        <v>#REF!</v>
      </c>
      <c r="T174" s="140" t="e">
        <f>IF('Indicator Date hidden'!U175="x","x",T$2-'Indicator Date hidden'!U175)</f>
        <v>#REF!</v>
      </c>
      <c r="U174" s="140" t="e">
        <f>IF('Indicator Date hidden'!V175="x","x",U$2-'Indicator Date hidden'!V175)</f>
        <v>#REF!</v>
      </c>
      <c r="V174" s="140" t="e">
        <f>IF('Indicator Date hidden'!W175="x","x",V$2-'Indicator Date hidden'!W175)</f>
        <v>#REF!</v>
      </c>
      <c r="W174" s="140" t="e">
        <f>IF('Indicator Date hidden'!X175="x","x",W$2-'Indicator Date hidden'!X175)</f>
        <v>#REF!</v>
      </c>
      <c r="X174" s="140" t="e">
        <f>IF('Indicator Date hidden'!Y175="x","x",X$2-'Indicator Date hidden'!Y175)</f>
        <v>#REF!</v>
      </c>
      <c r="Y174" s="140" t="e">
        <f>IF('Indicator Date hidden'!Z175="x","x",Y$2-'Indicator Date hidden'!Z175)</f>
        <v>#REF!</v>
      </c>
      <c r="Z174" s="140" t="e">
        <f>IF('Indicator Date hidden'!AA175="x","x",Z$2-'Indicator Date hidden'!AA175)</f>
        <v>#REF!</v>
      </c>
      <c r="AA174" s="140" t="e">
        <f>IF('Indicator Date hidden'!AB175="x","x",AA$2-'Indicator Date hidden'!AB175)</f>
        <v>#REF!</v>
      </c>
      <c r="AB174" s="140" t="e">
        <f>IF('Indicator Date hidden'!AC175="x","x",AB$2-'Indicator Date hidden'!AC175)</f>
        <v>#REF!</v>
      </c>
      <c r="AC174" s="140" t="e">
        <f>IF('Indicator Date hidden'!AD175="x","x",AC$2-'Indicator Date hidden'!AD175)</f>
        <v>#REF!</v>
      </c>
      <c r="AD174" s="140" t="e">
        <f>IF('Indicator Date hidden'!AE175="x","x",AD$2-'Indicator Date hidden'!AE175)</f>
        <v>#REF!</v>
      </c>
      <c r="AE174" s="140" t="e">
        <f>IF('Indicator Date hidden'!AF175="x","x",AE$2-'Indicator Date hidden'!AF175)</f>
        <v>#REF!</v>
      </c>
      <c r="AF174" s="140" t="e">
        <f>IF('Indicator Date hidden'!AG175="x","x",AF$2-'Indicator Date hidden'!AG175)</f>
        <v>#REF!</v>
      </c>
      <c r="AG174" s="140" t="e">
        <f>IF('Indicator Date hidden'!AH175="x","x",AG$2-'Indicator Date hidden'!AH175)</f>
        <v>#REF!</v>
      </c>
      <c r="AH174" s="140" t="e">
        <f>IF('Indicator Date hidden'!AI175="x","x",AH$2-'Indicator Date hidden'!AI175)</f>
        <v>#REF!</v>
      </c>
      <c r="AI174" s="140" t="e">
        <f>IF('Indicator Date hidden'!AJ175="x","x",AI$2-'Indicator Date hidden'!AJ175)</f>
        <v>#REF!</v>
      </c>
      <c r="AJ174" s="140" t="e">
        <f>IF('Indicator Date hidden'!AK175="x","x",AJ$2-'Indicator Date hidden'!AK175)</f>
        <v>#REF!</v>
      </c>
      <c r="AK174" s="140" t="e">
        <f>IF('Indicator Date hidden'!AL175="x","x",AK$2-'Indicator Date hidden'!AL175)</f>
        <v>#REF!</v>
      </c>
      <c r="AL174" s="140" t="e">
        <f>IF('Indicator Date hidden'!AM175="x","x",AL$2-'Indicator Date hidden'!AM175)</f>
        <v>#REF!</v>
      </c>
      <c r="AM174" s="140" t="e">
        <f>IF('Indicator Date hidden'!AN175="x","x",AM$2-'Indicator Date hidden'!AN175)</f>
        <v>#REF!</v>
      </c>
      <c r="AN174" s="140" t="e">
        <f>IF('Indicator Date hidden'!AO175="x","x",AN$2-'Indicator Date hidden'!AO175)</f>
        <v>#REF!</v>
      </c>
      <c r="AO174" s="140" t="e">
        <f>IF('Indicator Date hidden'!AP175="x","x",AO$2-'Indicator Date hidden'!AP175)</f>
        <v>#REF!</v>
      </c>
      <c r="AP174" s="140" t="e">
        <f>IF('Indicator Date hidden'!AQ175="x","x",AP$2-'Indicator Date hidden'!AQ175)</f>
        <v>#REF!</v>
      </c>
      <c r="AQ174" s="140" t="e">
        <f>IF('Indicator Date hidden'!AR175="x","x",AQ$2-'Indicator Date hidden'!AR175)</f>
        <v>#REF!</v>
      </c>
      <c r="AR174" s="140" t="e">
        <f>IF('Indicator Date hidden'!AS175="x","x",AR$2-'Indicator Date hidden'!AS175)</f>
        <v>#REF!</v>
      </c>
      <c r="AS174" s="140" t="e">
        <f>IF('Indicator Date hidden'!AT175="x","x",AS$2-'Indicator Date hidden'!AT175)</f>
        <v>#REF!</v>
      </c>
      <c r="AT174" s="140" t="e">
        <f>IF('Indicator Date hidden'!AU175="x","x",AT$2-'Indicator Date hidden'!AU175)</f>
        <v>#REF!</v>
      </c>
      <c r="AU174" s="140" t="e">
        <f>IF('Indicator Date hidden'!AV175="x","x",AU$2-'Indicator Date hidden'!AV175)</f>
        <v>#REF!</v>
      </c>
      <c r="AV174" s="140" t="e">
        <f>IF('Indicator Date hidden'!AW175="x","x",AV$2-'Indicator Date hidden'!AW175)</f>
        <v>#REF!</v>
      </c>
      <c r="AW174" s="140" t="e">
        <f>IF('Indicator Date hidden'!AX175="x","x",AW$2-'Indicator Date hidden'!AX175)</f>
        <v>#REF!</v>
      </c>
      <c r="AX174" s="140" t="e">
        <f>IF('Indicator Date hidden'!AY175="x","x",AX$2-'Indicator Date hidden'!AY175)</f>
        <v>#REF!</v>
      </c>
      <c r="AY174" s="140" t="e">
        <f>IF('Indicator Date hidden'!AZ175="x","x",AY$2-'Indicator Date hidden'!AZ175)</f>
        <v>#REF!</v>
      </c>
      <c r="AZ174" s="140" t="e">
        <f>IF('Indicator Date hidden'!BA175="x","x",AZ$2-'Indicator Date hidden'!BA175)</f>
        <v>#REF!</v>
      </c>
      <c r="BA174" s="140" t="e">
        <f>IF('Indicator Date hidden'!BB175="x","x",BA$2-'Indicator Date hidden'!BB175)</f>
        <v>#REF!</v>
      </c>
      <c r="BB174" s="140" t="e">
        <f>IF('Indicator Date hidden'!BC175="x","x",BB$2-'Indicator Date hidden'!BC175)</f>
        <v>#REF!</v>
      </c>
      <c r="BC174" s="140" t="e">
        <f>IF('Indicator Date hidden'!BD175="x","x",BC$2-'Indicator Date hidden'!BD175)</f>
        <v>#REF!</v>
      </c>
      <c r="BD174" s="140" t="e">
        <f>IF('Indicator Date hidden'!BE175="x","x",BD$2-'Indicator Date hidden'!BE175)</f>
        <v>#REF!</v>
      </c>
      <c r="BE174" s="140" t="e">
        <f>IF('Indicator Date hidden'!BF175="x","x",BE$2-'Indicator Date hidden'!BF175)</f>
        <v>#REF!</v>
      </c>
      <c r="BF174" s="140" t="e">
        <f>IF('Indicator Date hidden'!BG175="x","x",BF$2-'Indicator Date hidden'!BG175)</f>
        <v>#REF!</v>
      </c>
      <c r="BG174" s="140" t="e">
        <f>IF('Indicator Date hidden'!BH175="x","x",BG$2-'Indicator Date hidden'!BH175)</f>
        <v>#REF!</v>
      </c>
      <c r="BH174" s="140" t="e">
        <f>IF('Indicator Date hidden'!BI175="x","x",BH$2-'Indicator Date hidden'!BI175)</f>
        <v>#REF!</v>
      </c>
      <c r="BI174" s="140" t="e">
        <f>IF('Indicator Date hidden'!BJ175="x","x",BI$2-'Indicator Date hidden'!BJ175)</f>
        <v>#REF!</v>
      </c>
      <c r="BJ174" s="140" t="e">
        <f>IF('Indicator Date hidden'!BK175="x","x",BJ$2-'Indicator Date hidden'!BK175)</f>
        <v>#REF!</v>
      </c>
      <c r="BK174" s="140" t="e">
        <f>IF('Indicator Date hidden'!BL175="x","x",BK$2-'Indicator Date hidden'!BL175)</f>
        <v>#REF!</v>
      </c>
      <c r="BL174" s="140" t="e">
        <f>IF('Indicator Date hidden'!BM175="x","x",BL$2-'Indicator Date hidden'!BM175)</f>
        <v>#REF!</v>
      </c>
      <c r="BM174" s="140" t="e">
        <f>IF('Indicator Date hidden'!BN175="x","x",BM$2-'Indicator Date hidden'!BN175)</f>
        <v>#REF!</v>
      </c>
      <c r="BN174" s="140" t="e">
        <f>IF('Indicator Date hidden'!BO175="x","x",BN$2-'Indicator Date hidden'!BO175)</f>
        <v>#REF!</v>
      </c>
      <c r="BO174" s="140" t="e">
        <f>IF('Indicator Date hidden'!BP175="x","x",BO$2-'Indicator Date hidden'!BP175)</f>
        <v>#REF!</v>
      </c>
      <c r="BP174" s="140" t="e">
        <f>IF('Indicator Date hidden'!BQ175="x","x",BP$2-'Indicator Date hidden'!BQ175)</f>
        <v>#REF!</v>
      </c>
      <c r="BQ174" s="140" t="e">
        <f>IF('Indicator Date hidden'!BR175="x","x",BQ$2-'Indicator Date hidden'!BR175)</f>
        <v>#REF!</v>
      </c>
      <c r="BR174" s="140" t="e">
        <f>IF('Indicator Date hidden'!BS175="x","x",BR$2-'Indicator Date hidden'!BS175)</f>
        <v>#REF!</v>
      </c>
      <c r="BS174" s="140" t="e">
        <f>IF('Indicator Date hidden'!BT175="x","x",BS$2-'Indicator Date hidden'!BT175)</f>
        <v>#REF!</v>
      </c>
      <c r="BT174" s="140" t="e">
        <f>IF('Indicator Date hidden'!BU175="x","x",BT$2-'Indicator Date hidden'!BU175)</f>
        <v>#REF!</v>
      </c>
      <c r="BU174" s="140" t="e">
        <f>IF('Indicator Date hidden'!BV175="x","x",BU$2-'Indicator Date hidden'!BV175)</f>
        <v>#REF!</v>
      </c>
      <c r="BV174" s="140" t="e">
        <f>IF('Indicator Date hidden'!BW175="x","x",BV$2-'Indicator Date hidden'!BW175)</f>
        <v>#REF!</v>
      </c>
      <c r="BW174" s="140" t="e">
        <f>IF('Indicator Date hidden'!BX175="x","x",BW$2-'Indicator Date hidden'!BX175)</f>
        <v>#REF!</v>
      </c>
      <c r="BX174" s="140" t="e">
        <f>IF('Indicator Date hidden'!BY175="x","x",BX$2-'Indicator Date hidden'!BY175)</f>
        <v>#REF!</v>
      </c>
      <c r="BY174" s="5" t="e">
        <f t="shared" si="25"/>
        <v>#REF!</v>
      </c>
      <c r="BZ174" s="141" t="e">
        <f t="shared" si="26"/>
        <v>#REF!</v>
      </c>
      <c r="CA174" s="5">
        <f t="shared" si="27"/>
        <v>0</v>
      </c>
      <c r="CB174" s="141" t="e">
        <f t="shared" si="28"/>
        <v>#REF!</v>
      </c>
      <c r="CC174" s="144" t="e">
        <f t="shared" si="29"/>
        <v>#REF!</v>
      </c>
    </row>
    <row r="175" spans="1:81" x14ac:dyDescent="0.3">
      <c r="A175" t="s">
        <v>322</v>
      </c>
      <c r="B175" s="140" t="e">
        <f>IF('Indicator Date hidden'!C176="x","x",B$2-'Indicator Date hidden'!C176)</f>
        <v>#REF!</v>
      </c>
      <c r="C175" s="140" t="e">
        <f>IF('Indicator Date hidden'!D176="x","x",C$2-'Indicator Date hidden'!D176)</f>
        <v>#REF!</v>
      </c>
      <c r="D175" s="140" t="e">
        <f>IF('Indicator Date hidden'!E176="x","x",D$2-'Indicator Date hidden'!E176)</f>
        <v>#REF!</v>
      </c>
      <c r="E175" s="140" t="e">
        <f>IF('Indicator Date hidden'!F176="x","x",E$2-'Indicator Date hidden'!F176)</f>
        <v>#REF!</v>
      </c>
      <c r="F175" s="140" t="e">
        <f>IF('Indicator Date hidden'!G176="x","x",F$2-'Indicator Date hidden'!G176)</f>
        <v>#REF!</v>
      </c>
      <c r="G175" s="140" t="e">
        <f>IF('Indicator Date hidden'!H176="x","x",G$2-'Indicator Date hidden'!H176)</f>
        <v>#REF!</v>
      </c>
      <c r="H175" s="140" t="e">
        <f>IF('Indicator Date hidden'!I176="x","x",H$2-'Indicator Date hidden'!I176)</f>
        <v>#REF!</v>
      </c>
      <c r="I175" s="140" t="e">
        <f>IF('Indicator Date hidden'!J176="x","x",I$2-'Indicator Date hidden'!J176)</f>
        <v>#REF!</v>
      </c>
      <c r="J175" s="140" t="e">
        <f>IF('Indicator Date hidden'!K176="x","x",J$2-'Indicator Date hidden'!K176)</f>
        <v>#REF!</v>
      </c>
      <c r="K175" s="140" t="e">
        <f>IF('Indicator Date hidden'!L176="x","x",K$2-'Indicator Date hidden'!L176)</f>
        <v>#REF!</v>
      </c>
      <c r="L175" s="140" t="e">
        <f>IF('Indicator Date hidden'!M176="x","x",L$2-'Indicator Date hidden'!M176)</f>
        <v>#REF!</v>
      </c>
      <c r="M175" s="140" t="e">
        <f>IF('Indicator Date hidden'!N176="x","x",M$2-'Indicator Date hidden'!N176)</f>
        <v>#REF!</v>
      </c>
      <c r="N175" s="140" t="e">
        <f>IF('Indicator Date hidden'!O176="x","x",N$2-'Indicator Date hidden'!O176)</f>
        <v>#REF!</v>
      </c>
      <c r="O175" s="140" t="e">
        <f>IF('Indicator Date hidden'!P176="x","x",O$2-'Indicator Date hidden'!P176)</f>
        <v>#REF!</v>
      </c>
      <c r="P175" s="140" t="e">
        <f>IF('Indicator Date hidden'!Q176="x","x",P$2-'Indicator Date hidden'!Q176)</f>
        <v>#REF!</v>
      </c>
      <c r="Q175" s="140" t="e">
        <f>IF('Indicator Date hidden'!R176="x","x",Q$2-'Indicator Date hidden'!R176)</f>
        <v>#REF!</v>
      </c>
      <c r="R175" s="140" t="e">
        <f>IF('Indicator Date hidden'!S176="x","x",R$2-'Indicator Date hidden'!S176)</f>
        <v>#REF!</v>
      </c>
      <c r="S175" s="140" t="e">
        <f>IF('Indicator Date hidden'!T176="x","x",S$2-'Indicator Date hidden'!T176)</f>
        <v>#REF!</v>
      </c>
      <c r="T175" s="140" t="e">
        <f>IF('Indicator Date hidden'!U176="x","x",T$2-'Indicator Date hidden'!U176)</f>
        <v>#REF!</v>
      </c>
      <c r="U175" s="140" t="e">
        <f>IF('Indicator Date hidden'!V176="x","x",U$2-'Indicator Date hidden'!V176)</f>
        <v>#REF!</v>
      </c>
      <c r="V175" s="140" t="e">
        <f>IF('Indicator Date hidden'!W176="x","x",V$2-'Indicator Date hidden'!W176)</f>
        <v>#REF!</v>
      </c>
      <c r="W175" s="140" t="e">
        <f>IF('Indicator Date hidden'!X176="x","x",W$2-'Indicator Date hidden'!X176)</f>
        <v>#REF!</v>
      </c>
      <c r="X175" s="140" t="e">
        <f>IF('Indicator Date hidden'!Y176="x","x",X$2-'Indicator Date hidden'!Y176)</f>
        <v>#REF!</v>
      </c>
      <c r="Y175" s="140" t="e">
        <f>IF('Indicator Date hidden'!Z176="x","x",Y$2-'Indicator Date hidden'!Z176)</f>
        <v>#REF!</v>
      </c>
      <c r="Z175" s="140" t="e">
        <f>IF('Indicator Date hidden'!AA176="x","x",Z$2-'Indicator Date hidden'!AA176)</f>
        <v>#REF!</v>
      </c>
      <c r="AA175" s="140" t="e">
        <f>IF('Indicator Date hidden'!AB176="x","x",AA$2-'Indicator Date hidden'!AB176)</f>
        <v>#REF!</v>
      </c>
      <c r="AB175" s="140" t="e">
        <f>IF('Indicator Date hidden'!AC176="x","x",AB$2-'Indicator Date hidden'!AC176)</f>
        <v>#REF!</v>
      </c>
      <c r="AC175" s="140" t="e">
        <f>IF('Indicator Date hidden'!AD176="x","x",AC$2-'Indicator Date hidden'!AD176)</f>
        <v>#REF!</v>
      </c>
      <c r="AD175" s="140" t="e">
        <f>IF('Indicator Date hidden'!AE176="x","x",AD$2-'Indicator Date hidden'!AE176)</f>
        <v>#REF!</v>
      </c>
      <c r="AE175" s="140" t="e">
        <f>IF('Indicator Date hidden'!AF176="x","x",AE$2-'Indicator Date hidden'!AF176)</f>
        <v>#REF!</v>
      </c>
      <c r="AF175" s="140" t="e">
        <f>IF('Indicator Date hidden'!AG176="x","x",AF$2-'Indicator Date hidden'!AG176)</f>
        <v>#REF!</v>
      </c>
      <c r="AG175" s="140" t="e">
        <f>IF('Indicator Date hidden'!AH176="x","x",AG$2-'Indicator Date hidden'!AH176)</f>
        <v>#REF!</v>
      </c>
      <c r="AH175" s="140" t="e">
        <f>IF('Indicator Date hidden'!AI176="x","x",AH$2-'Indicator Date hidden'!AI176)</f>
        <v>#REF!</v>
      </c>
      <c r="AI175" s="140" t="e">
        <f>IF('Indicator Date hidden'!AJ176="x","x",AI$2-'Indicator Date hidden'!AJ176)</f>
        <v>#REF!</v>
      </c>
      <c r="AJ175" s="140" t="e">
        <f>IF('Indicator Date hidden'!AK176="x","x",AJ$2-'Indicator Date hidden'!AK176)</f>
        <v>#REF!</v>
      </c>
      <c r="AK175" s="140" t="e">
        <f>IF('Indicator Date hidden'!AL176="x","x",AK$2-'Indicator Date hidden'!AL176)</f>
        <v>#REF!</v>
      </c>
      <c r="AL175" s="140" t="e">
        <f>IF('Indicator Date hidden'!AM176="x","x",AL$2-'Indicator Date hidden'!AM176)</f>
        <v>#REF!</v>
      </c>
      <c r="AM175" s="140" t="e">
        <f>IF('Indicator Date hidden'!AN176="x","x",AM$2-'Indicator Date hidden'!AN176)</f>
        <v>#REF!</v>
      </c>
      <c r="AN175" s="140" t="e">
        <f>IF('Indicator Date hidden'!AO176="x","x",AN$2-'Indicator Date hidden'!AO176)</f>
        <v>#REF!</v>
      </c>
      <c r="AO175" s="140" t="e">
        <f>IF('Indicator Date hidden'!AP176="x","x",AO$2-'Indicator Date hidden'!AP176)</f>
        <v>#REF!</v>
      </c>
      <c r="AP175" s="140" t="e">
        <f>IF('Indicator Date hidden'!AQ176="x","x",AP$2-'Indicator Date hidden'!AQ176)</f>
        <v>#REF!</v>
      </c>
      <c r="AQ175" s="140" t="e">
        <f>IF('Indicator Date hidden'!AR176="x","x",AQ$2-'Indicator Date hidden'!AR176)</f>
        <v>#REF!</v>
      </c>
      <c r="AR175" s="140" t="e">
        <f>IF('Indicator Date hidden'!AS176="x","x",AR$2-'Indicator Date hidden'!AS176)</f>
        <v>#REF!</v>
      </c>
      <c r="AS175" s="140" t="e">
        <f>IF('Indicator Date hidden'!AT176="x","x",AS$2-'Indicator Date hidden'!AT176)</f>
        <v>#REF!</v>
      </c>
      <c r="AT175" s="140" t="e">
        <f>IF('Indicator Date hidden'!AU176="x","x",AT$2-'Indicator Date hidden'!AU176)</f>
        <v>#REF!</v>
      </c>
      <c r="AU175" s="140" t="e">
        <f>IF('Indicator Date hidden'!AV176="x","x",AU$2-'Indicator Date hidden'!AV176)</f>
        <v>#REF!</v>
      </c>
      <c r="AV175" s="140" t="e">
        <f>IF('Indicator Date hidden'!AW176="x","x",AV$2-'Indicator Date hidden'!AW176)</f>
        <v>#REF!</v>
      </c>
      <c r="AW175" s="140" t="e">
        <f>IF('Indicator Date hidden'!AX176="x","x",AW$2-'Indicator Date hidden'!AX176)</f>
        <v>#REF!</v>
      </c>
      <c r="AX175" s="140" t="e">
        <f>IF('Indicator Date hidden'!AY176="x","x",AX$2-'Indicator Date hidden'!AY176)</f>
        <v>#REF!</v>
      </c>
      <c r="AY175" s="140" t="e">
        <f>IF('Indicator Date hidden'!AZ176="x","x",AY$2-'Indicator Date hidden'!AZ176)</f>
        <v>#REF!</v>
      </c>
      <c r="AZ175" s="140" t="e">
        <f>IF('Indicator Date hidden'!BA176="x","x",AZ$2-'Indicator Date hidden'!BA176)</f>
        <v>#REF!</v>
      </c>
      <c r="BA175" s="140" t="e">
        <f>IF('Indicator Date hidden'!BB176="x","x",BA$2-'Indicator Date hidden'!BB176)</f>
        <v>#REF!</v>
      </c>
      <c r="BB175" s="140" t="e">
        <f>IF('Indicator Date hidden'!BC176="x","x",BB$2-'Indicator Date hidden'!BC176)</f>
        <v>#REF!</v>
      </c>
      <c r="BC175" s="140" t="e">
        <f>IF('Indicator Date hidden'!BD176="x","x",BC$2-'Indicator Date hidden'!BD176)</f>
        <v>#REF!</v>
      </c>
      <c r="BD175" s="140" t="e">
        <f>IF('Indicator Date hidden'!BE176="x","x",BD$2-'Indicator Date hidden'!BE176)</f>
        <v>#REF!</v>
      </c>
      <c r="BE175" s="140" t="e">
        <f>IF('Indicator Date hidden'!BF176="x","x",BE$2-'Indicator Date hidden'!BF176)</f>
        <v>#REF!</v>
      </c>
      <c r="BF175" s="140" t="e">
        <f>IF('Indicator Date hidden'!BG176="x","x",BF$2-'Indicator Date hidden'!BG176)</f>
        <v>#REF!</v>
      </c>
      <c r="BG175" s="140" t="e">
        <f>IF('Indicator Date hidden'!BH176="x","x",BG$2-'Indicator Date hidden'!BH176)</f>
        <v>#REF!</v>
      </c>
      <c r="BH175" s="140" t="e">
        <f>IF('Indicator Date hidden'!BI176="x","x",BH$2-'Indicator Date hidden'!BI176)</f>
        <v>#REF!</v>
      </c>
      <c r="BI175" s="140" t="e">
        <f>IF('Indicator Date hidden'!BJ176="x","x",BI$2-'Indicator Date hidden'!BJ176)</f>
        <v>#REF!</v>
      </c>
      <c r="BJ175" s="140" t="e">
        <f>IF('Indicator Date hidden'!BK176="x","x",BJ$2-'Indicator Date hidden'!BK176)</f>
        <v>#REF!</v>
      </c>
      <c r="BK175" s="140" t="e">
        <f>IF('Indicator Date hidden'!BL176="x","x",BK$2-'Indicator Date hidden'!BL176)</f>
        <v>#REF!</v>
      </c>
      <c r="BL175" s="140" t="e">
        <f>IF('Indicator Date hidden'!BM176="x","x",BL$2-'Indicator Date hidden'!BM176)</f>
        <v>#REF!</v>
      </c>
      <c r="BM175" s="140" t="e">
        <f>IF('Indicator Date hidden'!BN176="x","x",BM$2-'Indicator Date hidden'!BN176)</f>
        <v>#REF!</v>
      </c>
      <c r="BN175" s="140" t="e">
        <f>IF('Indicator Date hidden'!BO176="x","x",BN$2-'Indicator Date hidden'!BO176)</f>
        <v>#REF!</v>
      </c>
      <c r="BO175" s="140" t="e">
        <f>IF('Indicator Date hidden'!BP176="x","x",BO$2-'Indicator Date hidden'!BP176)</f>
        <v>#REF!</v>
      </c>
      <c r="BP175" s="140" t="e">
        <f>IF('Indicator Date hidden'!BQ176="x","x",BP$2-'Indicator Date hidden'!BQ176)</f>
        <v>#REF!</v>
      </c>
      <c r="BQ175" s="140" t="e">
        <f>IF('Indicator Date hidden'!BR176="x","x",BQ$2-'Indicator Date hidden'!BR176)</f>
        <v>#REF!</v>
      </c>
      <c r="BR175" s="140" t="e">
        <f>IF('Indicator Date hidden'!BS176="x","x",BR$2-'Indicator Date hidden'!BS176)</f>
        <v>#REF!</v>
      </c>
      <c r="BS175" s="140" t="e">
        <f>IF('Indicator Date hidden'!BT176="x","x",BS$2-'Indicator Date hidden'!BT176)</f>
        <v>#REF!</v>
      </c>
      <c r="BT175" s="140" t="e">
        <f>IF('Indicator Date hidden'!BU176="x","x",BT$2-'Indicator Date hidden'!BU176)</f>
        <v>#REF!</v>
      </c>
      <c r="BU175" s="140" t="e">
        <f>IF('Indicator Date hidden'!BV176="x","x",BU$2-'Indicator Date hidden'!BV176)</f>
        <v>#REF!</v>
      </c>
      <c r="BV175" s="140" t="e">
        <f>IF('Indicator Date hidden'!BW176="x","x",BV$2-'Indicator Date hidden'!BW176)</f>
        <v>#REF!</v>
      </c>
      <c r="BW175" s="140" t="e">
        <f>IF('Indicator Date hidden'!BX176="x","x",BW$2-'Indicator Date hidden'!BX176)</f>
        <v>#REF!</v>
      </c>
      <c r="BX175" s="140" t="e">
        <f>IF('Indicator Date hidden'!BY176="x","x",BX$2-'Indicator Date hidden'!BY176)</f>
        <v>#REF!</v>
      </c>
      <c r="BY175" s="5" t="e">
        <f t="shared" si="25"/>
        <v>#REF!</v>
      </c>
      <c r="BZ175" s="141" t="e">
        <f t="shared" si="26"/>
        <v>#REF!</v>
      </c>
      <c r="CA175" s="5">
        <f t="shared" si="27"/>
        <v>0</v>
      </c>
      <c r="CB175" s="141" t="e">
        <f t="shared" si="28"/>
        <v>#REF!</v>
      </c>
      <c r="CC175" s="144" t="e">
        <f t="shared" si="29"/>
        <v>#REF!</v>
      </c>
    </row>
    <row r="176" spans="1:81" x14ac:dyDescent="0.3">
      <c r="A176" t="s">
        <v>324</v>
      </c>
      <c r="B176" s="140" t="e">
        <f>IF('Indicator Date hidden'!C177="x","x",B$2-'Indicator Date hidden'!C177)</f>
        <v>#REF!</v>
      </c>
      <c r="C176" s="140" t="e">
        <f>IF('Indicator Date hidden'!D177="x","x",C$2-'Indicator Date hidden'!D177)</f>
        <v>#REF!</v>
      </c>
      <c r="D176" s="140" t="e">
        <f>IF('Indicator Date hidden'!E177="x","x",D$2-'Indicator Date hidden'!E177)</f>
        <v>#REF!</v>
      </c>
      <c r="E176" s="140" t="e">
        <f>IF('Indicator Date hidden'!F177="x","x",E$2-'Indicator Date hidden'!F177)</f>
        <v>#REF!</v>
      </c>
      <c r="F176" s="140" t="e">
        <f>IF('Indicator Date hidden'!G177="x","x",F$2-'Indicator Date hidden'!G177)</f>
        <v>#REF!</v>
      </c>
      <c r="G176" s="140" t="e">
        <f>IF('Indicator Date hidden'!H177="x","x",G$2-'Indicator Date hidden'!H177)</f>
        <v>#REF!</v>
      </c>
      <c r="H176" s="140" t="e">
        <f>IF('Indicator Date hidden'!I177="x","x",H$2-'Indicator Date hidden'!I177)</f>
        <v>#REF!</v>
      </c>
      <c r="I176" s="140" t="e">
        <f>IF('Indicator Date hidden'!J177="x","x",I$2-'Indicator Date hidden'!J177)</f>
        <v>#REF!</v>
      </c>
      <c r="J176" s="140" t="e">
        <f>IF('Indicator Date hidden'!K177="x","x",J$2-'Indicator Date hidden'!K177)</f>
        <v>#REF!</v>
      </c>
      <c r="K176" s="140" t="e">
        <f>IF('Indicator Date hidden'!L177="x","x",K$2-'Indicator Date hidden'!L177)</f>
        <v>#REF!</v>
      </c>
      <c r="L176" s="140" t="e">
        <f>IF('Indicator Date hidden'!M177="x","x",L$2-'Indicator Date hidden'!M177)</f>
        <v>#REF!</v>
      </c>
      <c r="M176" s="140" t="e">
        <f>IF('Indicator Date hidden'!N177="x","x",M$2-'Indicator Date hidden'!N177)</f>
        <v>#REF!</v>
      </c>
      <c r="N176" s="140" t="e">
        <f>IF('Indicator Date hidden'!O177="x","x",N$2-'Indicator Date hidden'!O177)</f>
        <v>#REF!</v>
      </c>
      <c r="O176" s="140" t="e">
        <f>IF('Indicator Date hidden'!P177="x","x",O$2-'Indicator Date hidden'!P177)</f>
        <v>#REF!</v>
      </c>
      <c r="P176" s="140" t="e">
        <f>IF('Indicator Date hidden'!Q177="x","x",P$2-'Indicator Date hidden'!Q177)</f>
        <v>#REF!</v>
      </c>
      <c r="Q176" s="140" t="e">
        <f>IF('Indicator Date hidden'!R177="x","x",Q$2-'Indicator Date hidden'!R177)</f>
        <v>#REF!</v>
      </c>
      <c r="R176" s="140" t="e">
        <f>IF('Indicator Date hidden'!S177="x","x",R$2-'Indicator Date hidden'!S177)</f>
        <v>#REF!</v>
      </c>
      <c r="S176" s="140" t="e">
        <f>IF('Indicator Date hidden'!T177="x","x",S$2-'Indicator Date hidden'!T177)</f>
        <v>#REF!</v>
      </c>
      <c r="T176" s="140" t="e">
        <f>IF('Indicator Date hidden'!U177="x","x",T$2-'Indicator Date hidden'!U177)</f>
        <v>#REF!</v>
      </c>
      <c r="U176" s="140" t="e">
        <f>IF('Indicator Date hidden'!V177="x","x",U$2-'Indicator Date hidden'!V177)</f>
        <v>#REF!</v>
      </c>
      <c r="V176" s="140" t="e">
        <f>IF('Indicator Date hidden'!W177="x","x",V$2-'Indicator Date hidden'!W177)</f>
        <v>#REF!</v>
      </c>
      <c r="W176" s="140" t="e">
        <f>IF('Indicator Date hidden'!X177="x","x",W$2-'Indicator Date hidden'!X177)</f>
        <v>#REF!</v>
      </c>
      <c r="X176" s="140" t="e">
        <f>IF('Indicator Date hidden'!Y177="x","x",X$2-'Indicator Date hidden'!Y177)</f>
        <v>#REF!</v>
      </c>
      <c r="Y176" s="140" t="e">
        <f>IF('Indicator Date hidden'!Z177="x","x",Y$2-'Indicator Date hidden'!Z177)</f>
        <v>#REF!</v>
      </c>
      <c r="Z176" s="140" t="e">
        <f>IF('Indicator Date hidden'!AA177="x","x",Z$2-'Indicator Date hidden'!AA177)</f>
        <v>#REF!</v>
      </c>
      <c r="AA176" s="140" t="e">
        <f>IF('Indicator Date hidden'!AB177="x","x",AA$2-'Indicator Date hidden'!AB177)</f>
        <v>#REF!</v>
      </c>
      <c r="AB176" s="140" t="e">
        <f>IF('Indicator Date hidden'!AC177="x","x",AB$2-'Indicator Date hidden'!AC177)</f>
        <v>#REF!</v>
      </c>
      <c r="AC176" s="140" t="e">
        <f>IF('Indicator Date hidden'!AD177="x","x",AC$2-'Indicator Date hidden'!AD177)</f>
        <v>#REF!</v>
      </c>
      <c r="AD176" s="140" t="e">
        <f>IF('Indicator Date hidden'!AE177="x","x",AD$2-'Indicator Date hidden'!AE177)</f>
        <v>#REF!</v>
      </c>
      <c r="AE176" s="140" t="e">
        <f>IF('Indicator Date hidden'!AF177="x","x",AE$2-'Indicator Date hidden'!AF177)</f>
        <v>#REF!</v>
      </c>
      <c r="AF176" s="140" t="e">
        <f>IF('Indicator Date hidden'!AG177="x","x",AF$2-'Indicator Date hidden'!AG177)</f>
        <v>#REF!</v>
      </c>
      <c r="AG176" s="140" t="e">
        <f>IF('Indicator Date hidden'!AH177="x","x",AG$2-'Indicator Date hidden'!AH177)</f>
        <v>#REF!</v>
      </c>
      <c r="AH176" s="140" t="e">
        <f>IF('Indicator Date hidden'!AI177="x","x",AH$2-'Indicator Date hidden'!AI177)</f>
        <v>#REF!</v>
      </c>
      <c r="AI176" s="140" t="e">
        <f>IF('Indicator Date hidden'!AJ177="x","x",AI$2-'Indicator Date hidden'!AJ177)</f>
        <v>#REF!</v>
      </c>
      <c r="AJ176" s="140" t="e">
        <f>IF('Indicator Date hidden'!AK177="x","x",AJ$2-'Indicator Date hidden'!AK177)</f>
        <v>#REF!</v>
      </c>
      <c r="AK176" s="140" t="e">
        <f>IF('Indicator Date hidden'!AL177="x","x",AK$2-'Indicator Date hidden'!AL177)</f>
        <v>#REF!</v>
      </c>
      <c r="AL176" s="140" t="e">
        <f>IF('Indicator Date hidden'!AM177="x","x",AL$2-'Indicator Date hidden'!AM177)</f>
        <v>#REF!</v>
      </c>
      <c r="AM176" s="140" t="e">
        <f>IF('Indicator Date hidden'!AN177="x","x",AM$2-'Indicator Date hidden'!AN177)</f>
        <v>#REF!</v>
      </c>
      <c r="AN176" s="140" t="e">
        <f>IF('Indicator Date hidden'!AO177="x","x",AN$2-'Indicator Date hidden'!AO177)</f>
        <v>#REF!</v>
      </c>
      <c r="AO176" s="140" t="e">
        <f>IF('Indicator Date hidden'!AP177="x","x",AO$2-'Indicator Date hidden'!AP177)</f>
        <v>#REF!</v>
      </c>
      <c r="AP176" s="140" t="e">
        <f>IF('Indicator Date hidden'!AQ177="x","x",AP$2-'Indicator Date hidden'!AQ177)</f>
        <v>#REF!</v>
      </c>
      <c r="AQ176" s="140" t="e">
        <f>IF('Indicator Date hidden'!AR177="x","x",AQ$2-'Indicator Date hidden'!AR177)</f>
        <v>#REF!</v>
      </c>
      <c r="AR176" s="140" t="e">
        <f>IF('Indicator Date hidden'!AS177="x","x",AR$2-'Indicator Date hidden'!AS177)</f>
        <v>#REF!</v>
      </c>
      <c r="AS176" s="140" t="e">
        <f>IF('Indicator Date hidden'!AT177="x","x",AS$2-'Indicator Date hidden'!AT177)</f>
        <v>#REF!</v>
      </c>
      <c r="AT176" s="140" t="e">
        <f>IF('Indicator Date hidden'!AU177="x","x",AT$2-'Indicator Date hidden'!AU177)</f>
        <v>#REF!</v>
      </c>
      <c r="AU176" s="140" t="e">
        <f>IF('Indicator Date hidden'!AV177="x","x",AU$2-'Indicator Date hidden'!AV177)</f>
        <v>#REF!</v>
      </c>
      <c r="AV176" s="140" t="e">
        <f>IF('Indicator Date hidden'!AW177="x","x",AV$2-'Indicator Date hidden'!AW177)</f>
        <v>#REF!</v>
      </c>
      <c r="AW176" s="140" t="e">
        <f>IF('Indicator Date hidden'!AX177="x","x",AW$2-'Indicator Date hidden'!AX177)</f>
        <v>#REF!</v>
      </c>
      <c r="AX176" s="140" t="e">
        <f>IF('Indicator Date hidden'!AY177="x","x",AX$2-'Indicator Date hidden'!AY177)</f>
        <v>#REF!</v>
      </c>
      <c r="AY176" s="140" t="e">
        <f>IF('Indicator Date hidden'!AZ177="x","x",AY$2-'Indicator Date hidden'!AZ177)</f>
        <v>#REF!</v>
      </c>
      <c r="AZ176" s="140" t="e">
        <f>IF('Indicator Date hidden'!BA177="x","x",AZ$2-'Indicator Date hidden'!BA177)</f>
        <v>#REF!</v>
      </c>
      <c r="BA176" s="140" t="e">
        <f>IF('Indicator Date hidden'!BB177="x","x",BA$2-'Indicator Date hidden'!BB177)</f>
        <v>#REF!</v>
      </c>
      <c r="BB176" s="140" t="e">
        <f>IF('Indicator Date hidden'!BC177="x","x",BB$2-'Indicator Date hidden'!BC177)</f>
        <v>#REF!</v>
      </c>
      <c r="BC176" s="140" t="e">
        <f>IF('Indicator Date hidden'!BD177="x","x",BC$2-'Indicator Date hidden'!BD177)</f>
        <v>#REF!</v>
      </c>
      <c r="BD176" s="140" t="e">
        <f>IF('Indicator Date hidden'!BE177="x","x",BD$2-'Indicator Date hidden'!BE177)</f>
        <v>#REF!</v>
      </c>
      <c r="BE176" s="140" t="e">
        <f>IF('Indicator Date hidden'!BF177="x","x",BE$2-'Indicator Date hidden'!BF177)</f>
        <v>#REF!</v>
      </c>
      <c r="BF176" s="140" t="e">
        <f>IF('Indicator Date hidden'!BG177="x","x",BF$2-'Indicator Date hidden'!BG177)</f>
        <v>#REF!</v>
      </c>
      <c r="BG176" s="140" t="e">
        <f>IF('Indicator Date hidden'!BH177="x","x",BG$2-'Indicator Date hidden'!BH177)</f>
        <v>#REF!</v>
      </c>
      <c r="BH176" s="140" t="e">
        <f>IF('Indicator Date hidden'!BI177="x","x",BH$2-'Indicator Date hidden'!BI177)</f>
        <v>#REF!</v>
      </c>
      <c r="BI176" s="140" t="e">
        <f>IF('Indicator Date hidden'!BJ177="x","x",BI$2-'Indicator Date hidden'!BJ177)</f>
        <v>#REF!</v>
      </c>
      <c r="BJ176" s="140" t="e">
        <f>IF('Indicator Date hidden'!BK177="x","x",BJ$2-'Indicator Date hidden'!BK177)</f>
        <v>#REF!</v>
      </c>
      <c r="BK176" s="140" t="e">
        <f>IF('Indicator Date hidden'!BL177="x","x",BK$2-'Indicator Date hidden'!BL177)</f>
        <v>#REF!</v>
      </c>
      <c r="BL176" s="140" t="e">
        <f>IF('Indicator Date hidden'!BM177="x","x",BL$2-'Indicator Date hidden'!BM177)</f>
        <v>#REF!</v>
      </c>
      <c r="BM176" s="140" t="e">
        <f>IF('Indicator Date hidden'!BN177="x","x",BM$2-'Indicator Date hidden'!BN177)</f>
        <v>#REF!</v>
      </c>
      <c r="BN176" s="140" t="e">
        <f>IF('Indicator Date hidden'!BO177="x","x",BN$2-'Indicator Date hidden'!BO177)</f>
        <v>#REF!</v>
      </c>
      <c r="BO176" s="140" t="e">
        <f>IF('Indicator Date hidden'!BP177="x","x",BO$2-'Indicator Date hidden'!BP177)</f>
        <v>#REF!</v>
      </c>
      <c r="BP176" s="140" t="e">
        <f>IF('Indicator Date hidden'!BQ177="x","x",BP$2-'Indicator Date hidden'!BQ177)</f>
        <v>#REF!</v>
      </c>
      <c r="BQ176" s="140" t="e">
        <f>IF('Indicator Date hidden'!BR177="x","x",BQ$2-'Indicator Date hidden'!BR177)</f>
        <v>#REF!</v>
      </c>
      <c r="BR176" s="140" t="e">
        <f>IF('Indicator Date hidden'!BS177="x","x",BR$2-'Indicator Date hidden'!BS177)</f>
        <v>#REF!</v>
      </c>
      <c r="BS176" s="140" t="e">
        <f>IF('Indicator Date hidden'!BT177="x","x",BS$2-'Indicator Date hidden'!BT177)</f>
        <v>#REF!</v>
      </c>
      <c r="BT176" s="140" t="e">
        <f>IF('Indicator Date hidden'!BU177="x","x",BT$2-'Indicator Date hidden'!BU177)</f>
        <v>#REF!</v>
      </c>
      <c r="BU176" s="140" t="e">
        <f>IF('Indicator Date hidden'!BV177="x","x",BU$2-'Indicator Date hidden'!BV177)</f>
        <v>#REF!</v>
      </c>
      <c r="BV176" s="140" t="e">
        <f>IF('Indicator Date hidden'!BW177="x","x",BV$2-'Indicator Date hidden'!BW177)</f>
        <v>#REF!</v>
      </c>
      <c r="BW176" s="140" t="e">
        <f>IF('Indicator Date hidden'!BX177="x","x",BW$2-'Indicator Date hidden'!BX177)</f>
        <v>#REF!</v>
      </c>
      <c r="BX176" s="140" t="e">
        <f>IF('Indicator Date hidden'!BY177="x","x",BX$2-'Indicator Date hidden'!BY177)</f>
        <v>#REF!</v>
      </c>
      <c r="BY176" s="5" t="e">
        <f t="shared" si="25"/>
        <v>#REF!</v>
      </c>
      <c r="BZ176" s="141" t="e">
        <f t="shared" si="26"/>
        <v>#REF!</v>
      </c>
      <c r="CA176" s="5">
        <f t="shared" si="27"/>
        <v>0</v>
      </c>
      <c r="CB176" s="141" t="e">
        <f t="shared" si="28"/>
        <v>#REF!</v>
      </c>
      <c r="CC176" s="144" t="e">
        <f t="shared" si="29"/>
        <v>#REF!</v>
      </c>
    </row>
    <row r="177" spans="1:81" x14ac:dyDescent="0.3">
      <c r="A177" t="s">
        <v>326</v>
      </c>
      <c r="B177" s="140" t="e">
        <f>IF('Indicator Date hidden'!C178="x","x",B$2-'Indicator Date hidden'!C178)</f>
        <v>#REF!</v>
      </c>
      <c r="C177" s="140" t="e">
        <f>IF('Indicator Date hidden'!D178="x","x",C$2-'Indicator Date hidden'!D178)</f>
        <v>#REF!</v>
      </c>
      <c r="D177" s="140" t="e">
        <f>IF('Indicator Date hidden'!E178="x","x",D$2-'Indicator Date hidden'!E178)</f>
        <v>#REF!</v>
      </c>
      <c r="E177" s="140" t="e">
        <f>IF('Indicator Date hidden'!F178="x","x",E$2-'Indicator Date hidden'!F178)</f>
        <v>#REF!</v>
      </c>
      <c r="F177" s="140" t="e">
        <f>IF('Indicator Date hidden'!G178="x","x",F$2-'Indicator Date hidden'!G178)</f>
        <v>#REF!</v>
      </c>
      <c r="G177" s="140" t="e">
        <f>IF('Indicator Date hidden'!H178="x","x",G$2-'Indicator Date hidden'!H178)</f>
        <v>#REF!</v>
      </c>
      <c r="H177" s="140" t="e">
        <f>IF('Indicator Date hidden'!I178="x","x",H$2-'Indicator Date hidden'!I178)</f>
        <v>#REF!</v>
      </c>
      <c r="I177" s="140" t="e">
        <f>IF('Indicator Date hidden'!J178="x","x",I$2-'Indicator Date hidden'!J178)</f>
        <v>#REF!</v>
      </c>
      <c r="J177" s="140" t="e">
        <f>IF('Indicator Date hidden'!K178="x","x",J$2-'Indicator Date hidden'!K178)</f>
        <v>#REF!</v>
      </c>
      <c r="K177" s="140" t="e">
        <f>IF('Indicator Date hidden'!L178="x","x",K$2-'Indicator Date hidden'!L178)</f>
        <v>#REF!</v>
      </c>
      <c r="L177" s="140" t="e">
        <f>IF('Indicator Date hidden'!M178="x","x",L$2-'Indicator Date hidden'!M178)</f>
        <v>#REF!</v>
      </c>
      <c r="M177" s="140" t="e">
        <f>IF('Indicator Date hidden'!N178="x","x",M$2-'Indicator Date hidden'!N178)</f>
        <v>#REF!</v>
      </c>
      <c r="N177" s="140" t="e">
        <f>IF('Indicator Date hidden'!O178="x","x",N$2-'Indicator Date hidden'!O178)</f>
        <v>#REF!</v>
      </c>
      <c r="O177" s="140" t="e">
        <f>IF('Indicator Date hidden'!P178="x","x",O$2-'Indicator Date hidden'!P178)</f>
        <v>#REF!</v>
      </c>
      <c r="P177" s="140" t="e">
        <f>IF('Indicator Date hidden'!Q178="x","x",P$2-'Indicator Date hidden'!Q178)</f>
        <v>#REF!</v>
      </c>
      <c r="Q177" s="140" t="e">
        <f>IF('Indicator Date hidden'!R178="x","x",Q$2-'Indicator Date hidden'!R178)</f>
        <v>#REF!</v>
      </c>
      <c r="R177" s="140" t="e">
        <f>IF('Indicator Date hidden'!S178="x","x",R$2-'Indicator Date hidden'!S178)</f>
        <v>#REF!</v>
      </c>
      <c r="S177" s="140" t="e">
        <f>IF('Indicator Date hidden'!T178="x","x",S$2-'Indicator Date hidden'!T178)</f>
        <v>#REF!</v>
      </c>
      <c r="T177" s="140" t="e">
        <f>IF('Indicator Date hidden'!U178="x","x",T$2-'Indicator Date hidden'!U178)</f>
        <v>#REF!</v>
      </c>
      <c r="U177" s="140" t="e">
        <f>IF('Indicator Date hidden'!V178="x","x",U$2-'Indicator Date hidden'!V178)</f>
        <v>#REF!</v>
      </c>
      <c r="V177" s="140" t="e">
        <f>IF('Indicator Date hidden'!W178="x","x",V$2-'Indicator Date hidden'!W178)</f>
        <v>#REF!</v>
      </c>
      <c r="W177" s="140" t="e">
        <f>IF('Indicator Date hidden'!X178="x","x",W$2-'Indicator Date hidden'!X178)</f>
        <v>#REF!</v>
      </c>
      <c r="X177" s="140" t="e">
        <f>IF('Indicator Date hidden'!Y178="x","x",X$2-'Indicator Date hidden'!Y178)</f>
        <v>#REF!</v>
      </c>
      <c r="Y177" s="140" t="e">
        <f>IF('Indicator Date hidden'!Z178="x","x",Y$2-'Indicator Date hidden'!Z178)</f>
        <v>#REF!</v>
      </c>
      <c r="Z177" s="140" t="e">
        <f>IF('Indicator Date hidden'!AA178="x","x",Z$2-'Indicator Date hidden'!AA178)</f>
        <v>#REF!</v>
      </c>
      <c r="AA177" s="140" t="e">
        <f>IF('Indicator Date hidden'!AB178="x","x",AA$2-'Indicator Date hidden'!AB178)</f>
        <v>#REF!</v>
      </c>
      <c r="AB177" s="140" t="e">
        <f>IF('Indicator Date hidden'!AC178="x","x",AB$2-'Indicator Date hidden'!AC178)</f>
        <v>#REF!</v>
      </c>
      <c r="AC177" s="140" t="e">
        <f>IF('Indicator Date hidden'!AD178="x","x",AC$2-'Indicator Date hidden'!AD178)</f>
        <v>#REF!</v>
      </c>
      <c r="AD177" s="140" t="e">
        <f>IF('Indicator Date hidden'!AE178="x","x",AD$2-'Indicator Date hidden'!AE178)</f>
        <v>#REF!</v>
      </c>
      <c r="AE177" s="140" t="e">
        <f>IF('Indicator Date hidden'!AF178="x","x",AE$2-'Indicator Date hidden'!AF178)</f>
        <v>#REF!</v>
      </c>
      <c r="AF177" s="140" t="e">
        <f>IF('Indicator Date hidden'!AG178="x","x",AF$2-'Indicator Date hidden'!AG178)</f>
        <v>#REF!</v>
      </c>
      <c r="AG177" s="140" t="e">
        <f>IF('Indicator Date hidden'!AH178="x","x",AG$2-'Indicator Date hidden'!AH178)</f>
        <v>#REF!</v>
      </c>
      <c r="AH177" s="140" t="e">
        <f>IF('Indicator Date hidden'!AI178="x","x",AH$2-'Indicator Date hidden'!AI178)</f>
        <v>#REF!</v>
      </c>
      <c r="AI177" s="140" t="e">
        <f>IF('Indicator Date hidden'!AJ178="x","x",AI$2-'Indicator Date hidden'!AJ178)</f>
        <v>#REF!</v>
      </c>
      <c r="AJ177" s="140" t="e">
        <f>IF('Indicator Date hidden'!AK178="x","x",AJ$2-'Indicator Date hidden'!AK178)</f>
        <v>#REF!</v>
      </c>
      <c r="AK177" s="140" t="e">
        <f>IF('Indicator Date hidden'!AL178="x","x",AK$2-'Indicator Date hidden'!AL178)</f>
        <v>#REF!</v>
      </c>
      <c r="AL177" s="140" t="e">
        <f>IF('Indicator Date hidden'!AM178="x","x",AL$2-'Indicator Date hidden'!AM178)</f>
        <v>#REF!</v>
      </c>
      <c r="AM177" s="140" t="e">
        <f>IF('Indicator Date hidden'!AN178="x","x",AM$2-'Indicator Date hidden'!AN178)</f>
        <v>#REF!</v>
      </c>
      <c r="AN177" s="140" t="e">
        <f>IF('Indicator Date hidden'!AO178="x","x",AN$2-'Indicator Date hidden'!AO178)</f>
        <v>#REF!</v>
      </c>
      <c r="AO177" s="140" t="e">
        <f>IF('Indicator Date hidden'!AP178="x","x",AO$2-'Indicator Date hidden'!AP178)</f>
        <v>#REF!</v>
      </c>
      <c r="AP177" s="140" t="e">
        <f>IF('Indicator Date hidden'!AQ178="x","x",AP$2-'Indicator Date hidden'!AQ178)</f>
        <v>#REF!</v>
      </c>
      <c r="AQ177" s="140" t="e">
        <f>IF('Indicator Date hidden'!AR178="x","x",AQ$2-'Indicator Date hidden'!AR178)</f>
        <v>#REF!</v>
      </c>
      <c r="AR177" s="140" t="e">
        <f>IF('Indicator Date hidden'!AS178="x","x",AR$2-'Indicator Date hidden'!AS178)</f>
        <v>#REF!</v>
      </c>
      <c r="AS177" s="140" t="e">
        <f>IF('Indicator Date hidden'!AT178="x","x",AS$2-'Indicator Date hidden'!AT178)</f>
        <v>#REF!</v>
      </c>
      <c r="AT177" s="140" t="e">
        <f>IF('Indicator Date hidden'!AU178="x","x",AT$2-'Indicator Date hidden'!AU178)</f>
        <v>#REF!</v>
      </c>
      <c r="AU177" s="140" t="e">
        <f>IF('Indicator Date hidden'!AV178="x","x",AU$2-'Indicator Date hidden'!AV178)</f>
        <v>#REF!</v>
      </c>
      <c r="AV177" s="140" t="e">
        <f>IF('Indicator Date hidden'!AW178="x","x",AV$2-'Indicator Date hidden'!AW178)</f>
        <v>#REF!</v>
      </c>
      <c r="AW177" s="140" t="e">
        <f>IF('Indicator Date hidden'!AX178="x","x",AW$2-'Indicator Date hidden'!AX178)</f>
        <v>#REF!</v>
      </c>
      <c r="AX177" s="140" t="e">
        <f>IF('Indicator Date hidden'!AY178="x","x",AX$2-'Indicator Date hidden'!AY178)</f>
        <v>#REF!</v>
      </c>
      <c r="AY177" s="140" t="e">
        <f>IF('Indicator Date hidden'!AZ178="x","x",AY$2-'Indicator Date hidden'!AZ178)</f>
        <v>#REF!</v>
      </c>
      <c r="AZ177" s="140" t="e">
        <f>IF('Indicator Date hidden'!BA178="x","x",AZ$2-'Indicator Date hidden'!BA178)</f>
        <v>#REF!</v>
      </c>
      <c r="BA177" s="140" t="e">
        <f>IF('Indicator Date hidden'!BB178="x","x",BA$2-'Indicator Date hidden'!BB178)</f>
        <v>#REF!</v>
      </c>
      <c r="BB177" s="140" t="e">
        <f>IF('Indicator Date hidden'!BC178="x","x",BB$2-'Indicator Date hidden'!BC178)</f>
        <v>#REF!</v>
      </c>
      <c r="BC177" s="140" t="e">
        <f>IF('Indicator Date hidden'!BD178="x","x",BC$2-'Indicator Date hidden'!BD178)</f>
        <v>#REF!</v>
      </c>
      <c r="BD177" s="140" t="e">
        <f>IF('Indicator Date hidden'!BE178="x","x",BD$2-'Indicator Date hidden'!BE178)</f>
        <v>#REF!</v>
      </c>
      <c r="BE177" s="140" t="e">
        <f>IF('Indicator Date hidden'!BF178="x","x",BE$2-'Indicator Date hidden'!BF178)</f>
        <v>#REF!</v>
      </c>
      <c r="BF177" s="140" t="e">
        <f>IF('Indicator Date hidden'!BG178="x","x",BF$2-'Indicator Date hidden'!BG178)</f>
        <v>#REF!</v>
      </c>
      <c r="BG177" s="140" t="e">
        <f>IF('Indicator Date hidden'!BH178="x","x",BG$2-'Indicator Date hidden'!BH178)</f>
        <v>#REF!</v>
      </c>
      <c r="BH177" s="140" t="e">
        <f>IF('Indicator Date hidden'!BI178="x","x",BH$2-'Indicator Date hidden'!BI178)</f>
        <v>#REF!</v>
      </c>
      <c r="BI177" s="140" t="e">
        <f>IF('Indicator Date hidden'!BJ178="x","x",BI$2-'Indicator Date hidden'!BJ178)</f>
        <v>#REF!</v>
      </c>
      <c r="BJ177" s="140" t="e">
        <f>IF('Indicator Date hidden'!BK178="x","x",BJ$2-'Indicator Date hidden'!BK178)</f>
        <v>#REF!</v>
      </c>
      <c r="BK177" s="140" t="e">
        <f>IF('Indicator Date hidden'!BL178="x","x",BK$2-'Indicator Date hidden'!BL178)</f>
        <v>#REF!</v>
      </c>
      <c r="BL177" s="140" t="e">
        <f>IF('Indicator Date hidden'!BM178="x","x",BL$2-'Indicator Date hidden'!BM178)</f>
        <v>#REF!</v>
      </c>
      <c r="BM177" s="140" t="e">
        <f>IF('Indicator Date hidden'!BN178="x","x",BM$2-'Indicator Date hidden'!BN178)</f>
        <v>#REF!</v>
      </c>
      <c r="BN177" s="140" t="e">
        <f>IF('Indicator Date hidden'!BO178="x","x",BN$2-'Indicator Date hidden'!BO178)</f>
        <v>#REF!</v>
      </c>
      <c r="BO177" s="140" t="e">
        <f>IF('Indicator Date hidden'!BP178="x","x",BO$2-'Indicator Date hidden'!BP178)</f>
        <v>#REF!</v>
      </c>
      <c r="BP177" s="140" t="e">
        <f>IF('Indicator Date hidden'!BQ178="x","x",BP$2-'Indicator Date hidden'!BQ178)</f>
        <v>#REF!</v>
      </c>
      <c r="BQ177" s="140" t="e">
        <f>IF('Indicator Date hidden'!BR178="x","x",BQ$2-'Indicator Date hidden'!BR178)</f>
        <v>#REF!</v>
      </c>
      <c r="BR177" s="140" t="e">
        <f>IF('Indicator Date hidden'!BS178="x","x",BR$2-'Indicator Date hidden'!BS178)</f>
        <v>#REF!</v>
      </c>
      <c r="BS177" s="140" t="e">
        <f>IF('Indicator Date hidden'!BT178="x","x",BS$2-'Indicator Date hidden'!BT178)</f>
        <v>#REF!</v>
      </c>
      <c r="BT177" s="140" t="e">
        <f>IF('Indicator Date hidden'!BU178="x","x",BT$2-'Indicator Date hidden'!BU178)</f>
        <v>#REF!</v>
      </c>
      <c r="BU177" s="140" t="e">
        <f>IF('Indicator Date hidden'!BV178="x","x",BU$2-'Indicator Date hidden'!BV178)</f>
        <v>#REF!</v>
      </c>
      <c r="BV177" s="140" t="e">
        <f>IF('Indicator Date hidden'!BW178="x","x",BV$2-'Indicator Date hidden'!BW178)</f>
        <v>#REF!</v>
      </c>
      <c r="BW177" s="140" t="e">
        <f>IF('Indicator Date hidden'!BX178="x","x",BW$2-'Indicator Date hidden'!BX178)</f>
        <v>#REF!</v>
      </c>
      <c r="BX177" s="140" t="e">
        <f>IF('Indicator Date hidden'!BY178="x","x",BX$2-'Indicator Date hidden'!BY178)</f>
        <v>#REF!</v>
      </c>
      <c r="BY177" s="5" t="e">
        <f t="shared" si="25"/>
        <v>#REF!</v>
      </c>
      <c r="BZ177" s="141" t="e">
        <f t="shared" si="26"/>
        <v>#REF!</v>
      </c>
      <c r="CA177" s="5">
        <f t="shared" si="27"/>
        <v>0</v>
      </c>
      <c r="CB177" s="141" t="e">
        <f t="shared" si="28"/>
        <v>#REF!</v>
      </c>
      <c r="CC177" s="144" t="e">
        <f t="shared" si="29"/>
        <v>#REF!</v>
      </c>
    </row>
    <row r="178" spans="1:81" x14ac:dyDescent="0.3">
      <c r="A178" t="s">
        <v>328</v>
      </c>
      <c r="B178" s="140" t="e">
        <f>IF('Indicator Date hidden'!C179="x","x",B$2-'Indicator Date hidden'!C179)</f>
        <v>#REF!</v>
      </c>
      <c r="C178" s="140" t="e">
        <f>IF('Indicator Date hidden'!D179="x","x",C$2-'Indicator Date hidden'!D179)</f>
        <v>#REF!</v>
      </c>
      <c r="D178" s="140" t="e">
        <f>IF('Indicator Date hidden'!E179="x","x",D$2-'Indicator Date hidden'!E179)</f>
        <v>#REF!</v>
      </c>
      <c r="E178" s="140" t="e">
        <f>IF('Indicator Date hidden'!F179="x","x",E$2-'Indicator Date hidden'!F179)</f>
        <v>#REF!</v>
      </c>
      <c r="F178" s="140" t="e">
        <f>IF('Indicator Date hidden'!G179="x","x",F$2-'Indicator Date hidden'!G179)</f>
        <v>#REF!</v>
      </c>
      <c r="G178" s="140" t="e">
        <f>IF('Indicator Date hidden'!H179="x","x",G$2-'Indicator Date hidden'!H179)</f>
        <v>#REF!</v>
      </c>
      <c r="H178" s="140" t="e">
        <f>IF('Indicator Date hidden'!I179="x","x",H$2-'Indicator Date hidden'!I179)</f>
        <v>#REF!</v>
      </c>
      <c r="I178" s="140" t="e">
        <f>IF('Indicator Date hidden'!J179="x","x",I$2-'Indicator Date hidden'!J179)</f>
        <v>#REF!</v>
      </c>
      <c r="J178" s="140" t="e">
        <f>IF('Indicator Date hidden'!K179="x","x",J$2-'Indicator Date hidden'!K179)</f>
        <v>#REF!</v>
      </c>
      <c r="K178" s="140" t="e">
        <f>IF('Indicator Date hidden'!L179="x","x",K$2-'Indicator Date hidden'!L179)</f>
        <v>#REF!</v>
      </c>
      <c r="L178" s="140" t="e">
        <f>IF('Indicator Date hidden'!M179="x","x",L$2-'Indicator Date hidden'!M179)</f>
        <v>#REF!</v>
      </c>
      <c r="M178" s="140" t="e">
        <f>IF('Indicator Date hidden'!N179="x","x",M$2-'Indicator Date hidden'!N179)</f>
        <v>#REF!</v>
      </c>
      <c r="N178" s="140" t="e">
        <f>IF('Indicator Date hidden'!O179="x","x",N$2-'Indicator Date hidden'!O179)</f>
        <v>#REF!</v>
      </c>
      <c r="O178" s="140" t="e">
        <f>IF('Indicator Date hidden'!P179="x","x",O$2-'Indicator Date hidden'!P179)</f>
        <v>#REF!</v>
      </c>
      <c r="P178" s="140" t="e">
        <f>IF('Indicator Date hidden'!Q179="x","x",P$2-'Indicator Date hidden'!Q179)</f>
        <v>#REF!</v>
      </c>
      <c r="Q178" s="140" t="e">
        <f>IF('Indicator Date hidden'!R179="x","x",Q$2-'Indicator Date hidden'!R179)</f>
        <v>#REF!</v>
      </c>
      <c r="R178" s="140" t="e">
        <f>IF('Indicator Date hidden'!S179="x","x",R$2-'Indicator Date hidden'!S179)</f>
        <v>#REF!</v>
      </c>
      <c r="S178" s="140" t="e">
        <f>IF('Indicator Date hidden'!T179="x","x",S$2-'Indicator Date hidden'!T179)</f>
        <v>#REF!</v>
      </c>
      <c r="T178" s="140" t="e">
        <f>IF('Indicator Date hidden'!U179="x","x",T$2-'Indicator Date hidden'!U179)</f>
        <v>#REF!</v>
      </c>
      <c r="U178" s="140" t="e">
        <f>IF('Indicator Date hidden'!V179="x","x",U$2-'Indicator Date hidden'!V179)</f>
        <v>#REF!</v>
      </c>
      <c r="V178" s="140" t="e">
        <f>IF('Indicator Date hidden'!W179="x","x",V$2-'Indicator Date hidden'!W179)</f>
        <v>#REF!</v>
      </c>
      <c r="W178" s="140" t="e">
        <f>IF('Indicator Date hidden'!X179="x","x",W$2-'Indicator Date hidden'!X179)</f>
        <v>#REF!</v>
      </c>
      <c r="X178" s="140" t="e">
        <f>IF('Indicator Date hidden'!Y179="x","x",X$2-'Indicator Date hidden'!Y179)</f>
        <v>#REF!</v>
      </c>
      <c r="Y178" s="140" t="e">
        <f>IF('Indicator Date hidden'!Z179="x","x",Y$2-'Indicator Date hidden'!Z179)</f>
        <v>#REF!</v>
      </c>
      <c r="Z178" s="140" t="e">
        <f>IF('Indicator Date hidden'!AA179="x","x",Z$2-'Indicator Date hidden'!AA179)</f>
        <v>#REF!</v>
      </c>
      <c r="AA178" s="140" t="e">
        <f>IF('Indicator Date hidden'!AB179="x","x",AA$2-'Indicator Date hidden'!AB179)</f>
        <v>#REF!</v>
      </c>
      <c r="AB178" s="140" t="e">
        <f>IF('Indicator Date hidden'!AC179="x","x",AB$2-'Indicator Date hidden'!AC179)</f>
        <v>#REF!</v>
      </c>
      <c r="AC178" s="140" t="e">
        <f>IF('Indicator Date hidden'!AD179="x","x",AC$2-'Indicator Date hidden'!AD179)</f>
        <v>#REF!</v>
      </c>
      <c r="AD178" s="140" t="e">
        <f>IF('Indicator Date hidden'!AE179="x","x",AD$2-'Indicator Date hidden'!AE179)</f>
        <v>#REF!</v>
      </c>
      <c r="AE178" s="140" t="e">
        <f>IF('Indicator Date hidden'!AF179="x","x",AE$2-'Indicator Date hidden'!AF179)</f>
        <v>#REF!</v>
      </c>
      <c r="AF178" s="140" t="e">
        <f>IF('Indicator Date hidden'!AG179="x","x",AF$2-'Indicator Date hidden'!AG179)</f>
        <v>#REF!</v>
      </c>
      <c r="AG178" s="140" t="e">
        <f>IF('Indicator Date hidden'!AH179="x","x",AG$2-'Indicator Date hidden'!AH179)</f>
        <v>#REF!</v>
      </c>
      <c r="AH178" s="140" t="e">
        <f>IF('Indicator Date hidden'!AI179="x","x",AH$2-'Indicator Date hidden'!AI179)</f>
        <v>#REF!</v>
      </c>
      <c r="AI178" s="140" t="e">
        <f>IF('Indicator Date hidden'!AJ179="x","x",AI$2-'Indicator Date hidden'!AJ179)</f>
        <v>#REF!</v>
      </c>
      <c r="AJ178" s="140" t="e">
        <f>IF('Indicator Date hidden'!AK179="x","x",AJ$2-'Indicator Date hidden'!AK179)</f>
        <v>#REF!</v>
      </c>
      <c r="AK178" s="140" t="e">
        <f>IF('Indicator Date hidden'!AL179="x","x",AK$2-'Indicator Date hidden'!AL179)</f>
        <v>#REF!</v>
      </c>
      <c r="AL178" s="140" t="e">
        <f>IF('Indicator Date hidden'!AM179="x","x",AL$2-'Indicator Date hidden'!AM179)</f>
        <v>#REF!</v>
      </c>
      <c r="AM178" s="140" t="e">
        <f>IF('Indicator Date hidden'!AN179="x","x",AM$2-'Indicator Date hidden'!AN179)</f>
        <v>#REF!</v>
      </c>
      <c r="AN178" s="140" t="e">
        <f>IF('Indicator Date hidden'!AO179="x","x",AN$2-'Indicator Date hidden'!AO179)</f>
        <v>#REF!</v>
      </c>
      <c r="AO178" s="140" t="e">
        <f>IF('Indicator Date hidden'!AP179="x","x",AO$2-'Indicator Date hidden'!AP179)</f>
        <v>#REF!</v>
      </c>
      <c r="AP178" s="140" t="e">
        <f>IF('Indicator Date hidden'!AQ179="x","x",AP$2-'Indicator Date hidden'!AQ179)</f>
        <v>#REF!</v>
      </c>
      <c r="AQ178" s="140" t="e">
        <f>IF('Indicator Date hidden'!AR179="x","x",AQ$2-'Indicator Date hidden'!AR179)</f>
        <v>#REF!</v>
      </c>
      <c r="AR178" s="140" t="e">
        <f>IF('Indicator Date hidden'!AS179="x","x",AR$2-'Indicator Date hidden'!AS179)</f>
        <v>#REF!</v>
      </c>
      <c r="AS178" s="140" t="e">
        <f>IF('Indicator Date hidden'!AT179="x","x",AS$2-'Indicator Date hidden'!AT179)</f>
        <v>#REF!</v>
      </c>
      <c r="AT178" s="140" t="e">
        <f>IF('Indicator Date hidden'!AU179="x","x",AT$2-'Indicator Date hidden'!AU179)</f>
        <v>#REF!</v>
      </c>
      <c r="AU178" s="140" t="e">
        <f>IF('Indicator Date hidden'!AV179="x","x",AU$2-'Indicator Date hidden'!AV179)</f>
        <v>#REF!</v>
      </c>
      <c r="AV178" s="140" t="e">
        <f>IF('Indicator Date hidden'!AW179="x","x",AV$2-'Indicator Date hidden'!AW179)</f>
        <v>#REF!</v>
      </c>
      <c r="AW178" s="140" t="e">
        <f>IF('Indicator Date hidden'!AX179="x","x",AW$2-'Indicator Date hidden'!AX179)</f>
        <v>#REF!</v>
      </c>
      <c r="AX178" s="140" t="e">
        <f>IF('Indicator Date hidden'!AY179="x","x",AX$2-'Indicator Date hidden'!AY179)</f>
        <v>#REF!</v>
      </c>
      <c r="AY178" s="140" t="e">
        <f>IF('Indicator Date hidden'!AZ179="x","x",AY$2-'Indicator Date hidden'!AZ179)</f>
        <v>#REF!</v>
      </c>
      <c r="AZ178" s="140" t="e">
        <f>IF('Indicator Date hidden'!BA179="x","x",AZ$2-'Indicator Date hidden'!BA179)</f>
        <v>#REF!</v>
      </c>
      <c r="BA178" s="140" t="e">
        <f>IF('Indicator Date hidden'!BB179="x","x",BA$2-'Indicator Date hidden'!BB179)</f>
        <v>#REF!</v>
      </c>
      <c r="BB178" s="140" t="e">
        <f>IF('Indicator Date hidden'!BC179="x","x",BB$2-'Indicator Date hidden'!BC179)</f>
        <v>#REF!</v>
      </c>
      <c r="BC178" s="140" t="e">
        <f>IF('Indicator Date hidden'!BD179="x","x",BC$2-'Indicator Date hidden'!BD179)</f>
        <v>#REF!</v>
      </c>
      <c r="BD178" s="140" t="e">
        <f>IF('Indicator Date hidden'!BE179="x","x",BD$2-'Indicator Date hidden'!BE179)</f>
        <v>#REF!</v>
      </c>
      <c r="BE178" s="140" t="e">
        <f>IF('Indicator Date hidden'!BF179="x","x",BE$2-'Indicator Date hidden'!BF179)</f>
        <v>#REF!</v>
      </c>
      <c r="BF178" s="140" t="e">
        <f>IF('Indicator Date hidden'!BG179="x","x",BF$2-'Indicator Date hidden'!BG179)</f>
        <v>#REF!</v>
      </c>
      <c r="BG178" s="140" t="e">
        <f>IF('Indicator Date hidden'!BH179="x","x",BG$2-'Indicator Date hidden'!BH179)</f>
        <v>#REF!</v>
      </c>
      <c r="BH178" s="140" t="e">
        <f>IF('Indicator Date hidden'!BI179="x","x",BH$2-'Indicator Date hidden'!BI179)</f>
        <v>#REF!</v>
      </c>
      <c r="BI178" s="140" t="e">
        <f>IF('Indicator Date hidden'!BJ179="x","x",BI$2-'Indicator Date hidden'!BJ179)</f>
        <v>#REF!</v>
      </c>
      <c r="BJ178" s="140" t="e">
        <f>IF('Indicator Date hidden'!BK179="x","x",BJ$2-'Indicator Date hidden'!BK179)</f>
        <v>#REF!</v>
      </c>
      <c r="BK178" s="140" t="e">
        <f>IF('Indicator Date hidden'!BL179="x","x",BK$2-'Indicator Date hidden'!BL179)</f>
        <v>#REF!</v>
      </c>
      <c r="BL178" s="140" t="e">
        <f>IF('Indicator Date hidden'!BM179="x","x",BL$2-'Indicator Date hidden'!BM179)</f>
        <v>#REF!</v>
      </c>
      <c r="BM178" s="140" t="e">
        <f>IF('Indicator Date hidden'!BN179="x","x",BM$2-'Indicator Date hidden'!BN179)</f>
        <v>#REF!</v>
      </c>
      <c r="BN178" s="140" t="e">
        <f>IF('Indicator Date hidden'!BO179="x","x",BN$2-'Indicator Date hidden'!BO179)</f>
        <v>#REF!</v>
      </c>
      <c r="BO178" s="140" t="e">
        <f>IF('Indicator Date hidden'!BP179="x","x",BO$2-'Indicator Date hidden'!BP179)</f>
        <v>#REF!</v>
      </c>
      <c r="BP178" s="140" t="e">
        <f>IF('Indicator Date hidden'!BQ179="x","x",BP$2-'Indicator Date hidden'!BQ179)</f>
        <v>#REF!</v>
      </c>
      <c r="BQ178" s="140" t="e">
        <f>IF('Indicator Date hidden'!BR179="x","x",BQ$2-'Indicator Date hidden'!BR179)</f>
        <v>#REF!</v>
      </c>
      <c r="BR178" s="140" t="e">
        <f>IF('Indicator Date hidden'!BS179="x","x",BR$2-'Indicator Date hidden'!BS179)</f>
        <v>#REF!</v>
      </c>
      <c r="BS178" s="140" t="e">
        <f>IF('Indicator Date hidden'!BT179="x","x",BS$2-'Indicator Date hidden'!BT179)</f>
        <v>#REF!</v>
      </c>
      <c r="BT178" s="140" t="e">
        <f>IF('Indicator Date hidden'!BU179="x","x",BT$2-'Indicator Date hidden'!BU179)</f>
        <v>#REF!</v>
      </c>
      <c r="BU178" s="140" t="e">
        <f>IF('Indicator Date hidden'!BV179="x","x",BU$2-'Indicator Date hidden'!BV179)</f>
        <v>#REF!</v>
      </c>
      <c r="BV178" s="140" t="e">
        <f>IF('Indicator Date hidden'!BW179="x","x",BV$2-'Indicator Date hidden'!BW179)</f>
        <v>#REF!</v>
      </c>
      <c r="BW178" s="140" t="e">
        <f>IF('Indicator Date hidden'!BX179="x","x",BW$2-'Indicator Date hidden'!BX179)</f>
        <v>#REF!</v>
      </c>
      <c r="BX178" s="140" t="e">
        <f>IF('Indicator Date hidden'!BY179="x","x",BX$2-'Indicator Date hidden'!BY179)</f>
        <v>#REF!</v>
      </c>
      <c r="BY178" s="5" t="e">
        <f t="shared" si="25"/>
        <v>#REF!</v>
      </c>
      <c r="BZ178" s="141" t="e">
        <f t="shared" si="26"/>
        <v>#REF!</v>
      </c>
      <c r="CA178" s="5">
        <f t="shared" si="27"/>
        <v>0</v>
      </c>
      <c r="CB178" s="141" t="e">
        <f t="shared" si="28"/>
        <v>#REF!</v>
      </c>
      <c r="CC178" s="144" t="e">
        <f t="shared" si="29"/>
        <v>#REF!</v>
      </c>
    </row>
    <row r="179" spans="1:81" x14ac:dyDescent="0.3">
      <c r="A179" t="s">
        <v>330</v>
      </c>
      <c r="B179" s="140" t="e">
        <f>IF('Indicator Date hidden'!C180="x","x",B$2-'Indicator Date hidden'!C180)</f>
        <v>#REF!</v>
      </c>
      <c r="C179" s="140" t="e">
        <f>IF('Indicator Date hidden'!D180="x","x",C$2-'Indicator Date hidden'!D180)</f>
        <v>#REF!</v>
      </c>
      <c r="D179" s="140" t="e">
        <f>IF('Indicator Date hidden'!E180="x","x",D$2-'Indicator Date hidden'!E180)</f>
        <v>#REF!</v>
      </c>
      <c r="E179" s="140" t="e">
        <f>IF('Indicator Date hidden'!F180="x","x",E$2-'Indicator Date hidden'!F180)</f>
        <v>#REF!</v>
      </c>
      <c r="F179" s="140" t="e">
        <f>IF('Indicator Date hidden'!G180="x","x",F$2-'Indicator Date hidden'!G180)</f>
        <v>#REF!</v>
      </c>
      <c r="G179" s="140" t="e">
        <f>IF('Indicator Date hidden'!H180="x","x",G$2-'Indicator Date hidden'!H180)</f>
        <v>#REF!</v>
      </c>
      <c r="H179" s="140" t="e">
        <f>IF('Indicator Date hidden'!I180="x","x",H$2-'Indicator Date hidden'!I180)</f>
        <v>#REF!</v>
      </c>
      <c r="I179" s="140" t="e">
        <f>IF('Indicator Date hidden'!J180="x","x",I$2-'Indicator Date hidden'!J180)</f>
        <v>#REF!</v>
      </c>
      <c r="J179" s="140" t="e">
        <f>IF('Indicator Date hidden'!K180="x","x",J$2-'Indicator Date hidden'!K180)</f>
        <v>#REF!</v>
      </c>
      <c r="K179" s="140" t="e">
        <f>IF('Indicator Date hidden'!L180="x","x",K$2-'Indicator Date hidden'!L180)</f>
        <v>#REF!</v>
      </c>
      <c r="L179" s="140" t="e">
        <f>IF('Indicator Date hidden'!M180="x","x",L$2-'Indicator Date hidden'!M180)</f>
        <v>#REF!</v>
      </c>
      <c r="M179" s="140" t="e">
        <f>IF('Indicator Date hidden'!N180="x","x",M$2-'Indicator Date hidden'!N180)</f>
        <v>#REF!</v>
      </c>
      <c r="N179" s="140" t="e">
        <f>IF('Indicator Date hidden'!O180="x","x",N$2-'Indicator Date hidden'!O180)</f>
        <v>#REF!</v>
      </c>
      <c r="O179" s="140" t="e">
        <f>IF('Indicator Date hidden'!P180="x","x",O$2-'Indicator Date hidden'!P180)</f>
        <v>#REF!</v>
      </c>
      <c r="P179" s="140" t="e">
        <f>IF('Indicator Date hidden'!Q180="x","x",P$2-'Indicator Date hidden'!Q180)</f>
        <v>#REF!</v>
      </c>
      <c r="Q179" s="140" t="e">
        <f>IF('Indicator Date hidden'!R180="x","x",Q$2-'Indicator Date hidden'!R180)</f>
        <v>#REF!</v>
      </c>
      <c r="R179" s="140" t="e">
        <f>IF('Indicator Date hidden'!S180="x","x",R$2-'Indicator Date hidden'!S180)</f>
        <v>#REF!</v>
      </c>
      <c r="S179" s="140" t="e">
        <f>IF('Indicator Date hidden'!T180="x","x",S$2-'Indicator Date hidden'!T180)</f>
        <v>#REF!</v>
      </c>
      <c r="T179" s="140" t="e">
        <f>IF('Indicator Date hidden'!U180="x","x",T$2-'Indicator Date hidden'!U180)</f>
        <v>#REF!</v>
      </c>
      <c r="U179" s="140" t="e">
        <f>IF('Indicator Date hidden'!V180="x","x",U$2-'Indicator Date hidden'!V180)</f>
        <v>#REF!</v>
      </c>
      <c r="V179" s="140" t="e">
        <f>IF('Indicator Date hidden'!W180="x","x",V$2-'Indicator Date hidden'!W180)</f>
        <v>#REF!</v>
      </c>
      <c r="W179" s="140" t="e">
        <f>IF('Indicator Date hidden'!X180="x","x",W$2-'Indicator Date hidden'!X180)</f>
        <v>#REF!</v>
      </c>
      <c r="X179" s="140" t="e">
        <f>IF('Indicator Date hidden'!Y180="x","x",X$2-'Indicator Date hidden'!Y180)</f>
        <v>#REF!</v>
      </c>
      <c r="Y179" s="140" t="e">
        <f>IF('Indicator Date hidden'!Z180="x","x",Y$2-'Indicator Date hidden'!Z180)</f>
        <v>#REF!</v>
      </c>
      <c r="Z179" s="140" t="e">
        <f>IF('Indicator Date hidden'!AA180="x","x",Z$2-'Indicator Date hidden'!AA180)</f>
        <v>#REF!</v>
      </c>
      <c r="AA179" s="140" t="e">
        <f>IF('Indicator Date hidden'!AB180="x","x",AA$2-'Indicator Date hidden'!AB180)</f>
        <v>#REF!</v>
      </c>
      <c r="AB179" s="140" t="e">
        <f>IF('Indicator Date hidden'!AC180="x","x",AB$2-'Indicator Date hidden'!AC180)</f>
        <v>#REF!</v>
      </c>
      <c r="AC179" s="140" t="e">
        <f>IF('Indicator Date hidden'!AD180="x","x",AC$2-'Indicator Date hidden'!AD180)</f>
        <v>#REF!</v>
      </c>
      <c r="AD179" s="140" t="e">
        <f>IF('Indicator Date hidden'!AE180="x","x",AD$2-'Indicator Date hidden'!AE180)</f>
        <v>#REF!</v>
      </c>
      <c r="AE179" s="140" t="e">
        <f>IF('Indicator Date hidden'!AF180="x","x",AE$2-'Indicator Date hidden'!AF180)</f>
        <v>#REF!</v>
      </c>
      <c r="AF179" s="140" t="e">
        <f>IF('Indicator Date hidden'!AG180="x","x",AF$2-'Indicator Date hidden'!AG180)</f>
        <v>#REF!</v>
      </c>
      <c r="AG179" s="140" t="e">
        <f>IF('Indicator Date hidden'!AH180="x","x",AG$2-'Indicator Date hidden'!AH180)</f>
        <v>#REF!</v>
      </c>
      <c r="AH179" s="140" t="e">
        <f>IF('Indicator Date hidden'!AI180="x","x",AH$2-'Indicator Date hidden'!AI180)</f>
        <v>#REF!</v>
      </c>
      <c r="AI179" s="140" t="e">
        <f>IF('Indicator Date hidden'!AJ180="x","x",AI$2-'Indicator Date hidden'!AJ180)</f>
        <v>#REF!</v>
      </c>
      <c r="AJ179" s="140" t="e">
        <f>IF('Indicator Date hidden'!AK180="x","x",AJ$2-'Indicator Date hidden'!AK180)</f>
        <v>#REF!</v>
      </c>
      <c r="AK179" s="140" t="e">
        <f>IF('Indicator Date hidden'!AL180="x","x",AK$2-'Indicator Date hidden'!AL180)</f>
        <v>#REF!</v>
      </c>
      <c r="AL179" s="140" t="e">
        <f>IF('Indicator Date hidden'!AM180="x","x",AL$2-'Indicator Date hidden'!AM180)</f>
        <v>#REF!</v>
      </c>
      <c r="AM179" s="140" t="e">
        <f>IF('Indicator Date hidden'!AN180="x","x",AM$2-'Indicator Date hidden'!AN180)</f>
        <v>#REF!</v>
      </c>
      <c r="AN179" s="140" t="e">
        <f>IF('Indicator Date hidden'!AO180="x","x",AN$2-'Indicator Date hidden'!AO180)</f>
        <v>#REF!</v>
      </c>
      <c r="AO179" s="140" t="e">
        <f>IF('Indicator Date hidden'!AP180="x","x",AO$2-'Indicator Date hidden'!AP180)</f>
        <v>#REF!</v>
      </c>
      <c r="AP179" s="140" t="e">
        <f>IF('Indicator Date hidden'!AQ180="x","x",AP$2-'Indicator Date hidden'!AQ180)</f>
        <v>#REF!</v>
      </c>
      <c r="AQ179" s="140" t="e">
        <f>IF('Indicator Date hidden'!AR180="x","x",AQ$2-'Indicator Date hidden'!AR180)</f>
        <v>#REF!</v>
      </c>
      <c r="AR179" s="140" t="e">
        <f>IF('Indicator Date hidden'!AS180="x","x",AR$2-'Indicator Date hidden'!AS180)</f>
        <v>#REF!</v>
      </c>
      <c r="AS179" s="140" t="e">
        <f>IF('Indicator Date hidden'!AT180="x","x",AS$2-'Indicator Date hidden'!AT180)</f>
        <v>#REF!</v>
      </c>
      <c r="AT179" s="140" t="e">
        <f>IF('Indicator Date hidden'!AU180="x","x",AT$2-'Indicator Date hidden'!AU180)</f>
        <v>#REF!</v>
      </c>
      <c r="AU179" s="140" t="e">
        <f>IF('Indicator Date hidden'!AV180="x","x",AU$2-'Indicator Date hidden'!AV180)</f>
        <v>#REF!</v>
      </c>
      <c r="AV179" s="140" t="e">
        <f>IF('Indicator Date hidden'!AW180="x","x",AV$2-'Indicator Date hidden'!AW180)</f>
        <v>#REF!</v>
      </c>
      <c r="AW179" s="140" t="e">
        <f>IF('Indicator Date hidden'!AX180="x","x",AW$2-'Indicator Date hidden'!AX180)</f>
        <v>#REF!</v>
      </c>
      <c r="AX179" s="140" t="e">
        <f>IF('Indicator Date hidden'!AY180="x","x",AX$2-'Indicator Date hidden'!AY180)</f>
        <v>#REF!</v>
      </c>
      <c r="AY179" s="140" t="e">
        <f>IF('Indicator Date hidden'!AZ180="x","x",AY$2-'Indicator Date hidden'!AZ180)</f>
        <v>#REF!</v>
      </c>
      <c r="AZ179" s="140" t="e">
        <f>IF('Indicator Date hidden'!BA180="x","x",AZ$2-'Indicator Date hidden'!BA180)</f>
        <v>#REF!</v>
      </c>
      <c r="BA179" s="140" t="e">
        <f>IF('Indicator Date hidden'!BB180="x","x",BA$2-'Indicator Date hidden'!BB180)</f>
        <v>#REF!</v>
      </c>
      <c r="BB179" s="140" t="e">
        <f>IF('Indicator Date hidden'!BC180="x","x",BB$2-'Indicator Date hidden'!BC180)</f>
        <v>#REF!</v>
      </c>
      <c r="BC179" s="140" t="e">
        <f>IF('Indicator Date hidden'!BD180="x","x",BC$2-'Indicator Date hidden'!BD180)</f>
        <v>#REF!</v>
      </c>
      <c r="BD179" s="140" t="e">
        <f>IF('Indicator Date hidden'!BE180="x","x",BD$2-'Indicator Date hidden'!BE180)</f>
        <v>#REF!</v>
      </c>
      <c r="BE179" s="140" t="e">
        <f>IF('Indicator Date hidden'!BF180="x","x",BE$2-'Indicator Date hidden'!BF180)</f>
        <v>#REF!</v>
      </c>
      <c r="BF179" s="140" t="e">
        <f>IF('Indicator Date hidden'!BG180="x","x",BF$2-'Indicator Date hidden'!BG180)</f>
        <v>#REF!</v>
      </c>
      <c r="BG179" s="140" t="e">
        <f>IF('Indicator Date hidden'!BH180="x","x",BG$2-'Indicator Date hidden'!BH180)</f>
        <v>#REF!</v>
      </c>
      <c r="BH179" s="140" t="e">
        <f>IF('Indicator Date hidden'!BI180="x","x",BH$2-'Indicator Date hidden'!BI180)</f>
        <v>#REF!</v>
      </c>
      <c r="BI179" s="140" t="e">
        <f>IF('Indicator Date hidden'!BJ180="x","x",BI$2-'Indicator Date hidden'!BJ180)</f>
        <v>#REF!</v>
      </c>
      <c r="BJ179" s="140" t="e">
        <f>IF('Indicator Date hidden'!BK180="x","x",BJ$2-'Indicator Date hidden'!BK180)</f>
        <v>#REF!</v>
      </c>
      <c r="BK179" s="140" t="e">
        <f>IF('Indicator Date hidden'!BL180="x","x",BK$2-'Indicator Date hidden'!BL180)</f>
        <v>#REF!</v>
      </c>
      <c r="BL179" s="140" t="e">
        <f>IF('Indicator Date hidden'!BM180="x","x",BL$2-'Indicator Date hidden'!BM180)</f>
        <v>#REF!</v>
      </c>
      <c r="BM179" s="140" t="e">
        <f>IF('Indicator Date hidden'!BN180="x","x",BM$2-'Indicator Date hidden'!BN180)</f>
        <v>#REF!</v>
      </c>
      <c r="BN179" s="140" t="e">
        <f>IF('Indicator Date hidden'!BO180="x","x",BN$2-'Indicator Date hidden'!BO180)</f>
        <v>#REF!</v>
      </c>
      <c r="BO179" s="140" t="e">
        <f>IF('Indicator Date hidden'!BP180="x","x",BO$2-'Indicator Date hidden'!BP180)</f>
        <v>#REF!</v>
      </c>
      <c r="BP179" s="140" t="e">
        <f>IF('Indicator Date hidden'!BQ180="x","x",BP$2-'Indicator Date hidden'!BQ180)</f>
        <v>#REF!</v>
      </c>
      <c r="BQ179" s="140" t="e">
        <f>IF('Indicator Date hidden'!BR180="x","x",BQ$2-'Indicator Date hidden'!BR180)</f>
        <v>#REF!</v>
      </c>
      <c r="BR179" s="140" t="e">
        <f>IF('Indicator Date hidden'!BS180="x","x",BR$2-'Indicator Date hidden'!BS180)</f>
        <v>#REF!</v>
      </c>
      <c r="BS179" s="140" t="e">
        <f>IF('Indicator Date hidden'!BT180="x","x",BS$2-'Indicator Date hidden'!BT180)</f>
        <v>#REF!</v>
      </c>
      <c r="BT179" s="140" t="e">
        <f>IF('Indicator Date hidden'!BU180="x","x",BT$2-'Indicator Date hidden'!BU180)</f>
        <v>#REF!</v>
      </c>
      <c r="BU179" s="140" t="e">
        <f>IF('Indicator Date hidden'!BV180="x","x",BU$2-'Indicator Date hidden'!BV180)</f>
        <v>#REF!</v>
      </c>
      <c r="BV179" s="140" t="e">
        <f>IF('Indicator Date hidden'!BW180="x","x",BV$2-'Indicator Date hidden'!BW180)</f>
        <v>#REF!</v>
      </c>
      <c r="BW179" s="140" t="e">
        <f>IF('Indicator Date hidden'!BX180="x","x",BW$2-'Indicator Date hidden'!BX180)</f>
        <v>#REF!</v>
      </c>
      <c r="BX179" s="140" t="e">
        <f>IF('Indicator Date hidden'!BY180="x","x",BX$2-'Indicator Date hidden'!BY180)</f>
        <v>#REF!</v>
      </c>
      <c r="BY179" s="5" t="e">
        <f t="shared" si="25"/>
        <v>#REF!</v>
      </c>
      <c r="BZ179" s="141" t="e">
        <f t="shared" si="26"/>
        <v>#REF!</v>
      </c>
      <c r="CA179" s="5">
        <f t="shared" si="27"/>
        <v>0</v>
      </c>
      <c r="CB179" s="141" t="e">
        <f t="shared" si="28"/>
        <v>#REF!</v>
      </c>
      <c r="CC179" s="144" t="e">
        <f t="shared" si="29"/>
        <v>#REF!</v>
      </c>
    </row>
    <row r="180" spans="1:81" x14ac:dyDescent="0.3">
      <c r="A180" t="s">
        <v>332</v>
      </c>
      <c r="B180" s="140" t="e">
        <f>IF('Indicator Date hidden'!C181="x","x",B$2-'Indicator Date hidden'!C181)</f>
        <v>#REF!</v>
      </c>
      <c r="C180" s="140" t="e">
        <f>IF('Indicator Date hidden'!D181="x","x",C$2-'Indicator Date hidden'!D181)</f>
        <v>#REF!</v>
      </c>
      <c r="D180" s="140" t="e">
        <f>IF('Indicator Date hidden'!E181="x","x",D$2-'Indicator Date hidden'!E181)</f>
        <v>#REF!</v>
      </c>
      <c r="E180" s="140" t="e">
        <f>IF('Indicator Date hidden'!F181="x","x",E$2-'Indicator Date hidden'!F181)</f>
        <v>#REF!</v>
      </c>
      <c r="F180" s="140" t="e">
        <f>IF('Indicator Date hidden'!G181="x","x",F$2-'Indicator Date hidden'!G181)</f>
        <v>#REF!</v>
      </c>
      <c r="G180" s="140" t="e">
        <f>IF('Indicator Date hidden'!H181="x","x",G$2-'Indicator Date hidden'!H181)</f>
        <v>#REF!</v>
      </c>
      <c r="H180" s="140" t="e">
        <f>IF('Indicator Date hidden'!I181="x","x",H$2-'Indicator Date hidden'!I181)</f>
        <v>#REF!</v>
      </c>
      <c r="I180" s="140" t="e">
        <f>IF('Indicator Date hidden'!J181="x","x",I$2-'Indicator Date hidden'!J181)</f>
        <v>#REF!</v>
      </c>
      <c r="J180" s="140" t="e">
        <f>IF('Indicator Date hidden'!K181="x","x",J$2-'Indicator Date hidden'!K181)</f>
        <v>#REF!</v>
      </c>
      <c r="K180" s="140" t="e">
        <f>IF('Indicator Date hidden'!L181="x","x",K$2-'Indicator Date hidden'!L181)</f>
        <v>#REF!</v>
      </c>
      <c r="L180" s="140" t="e">
        <f>IF('Indicator Date hidden'!M181="x","x",L$2-'Indicator Date hidden'!M181)</f>
        <v>#REF!</v>
      </c>
      <c r="M180" s="140" t="e">
        <f>IF('Indicator Date hidden'!N181="x","x",M$2-'Indicator Date hidden'!N181)</f>
        <v>#REF!</v>
      </c>
      <c r="N180" s="140" t="e">
        <f>IF('Indicator Date hidden'!O181="x","x",N$2-'Indicator Date hidden'!O181)</f>
        <v>#REF!</v>
      </c>
      <c r="O180" s="140" t="e">
        <f>IF('Indicator Date hidden'!P181="x","x",O$2-'Indicator Date hidden'!P181)</f>
        <v>#REF!</v>
      </c>
      <c r="P180" s="140" t="e">
        <f>IF('Indicator Date hidden'!Q181="x","x",P$2-'Indicator Date hidden'!Q181)</f>
        <v>#REF!</v>
      </c>
      <c r="Q180" s="140" t="e">
        <f>IF('Indicator Date hidden'!R181="x","x",Q$2-'Indicator Date hidden'!R181)</f>
        <v>#REF!</v>
      </c>
      <c r="R180" s="140" t="e">
        <f>IF('Indicator Date hidden'!S181="x","x",R$2-'Indicator Date hidden'!S181)</f>
        <v>#REF!</v>
      </c>
      <c r="S180" s="140" t="e">
        <f>IF('Indicator Date hidden'!T181="x","x",S$2-'Indicator Date hidden'!T181)</f>
        <v>#REF!</v>
      </c>
      <c r="T180" s="140" t="e">
        <f>IF('Indicator Date hidden'!U181="x","x",T$2-'Indicator Date hidden'!U181)</f>
        <v>#REF!</v>
      </c>
      <c r="U180" s="140" t="e">
        <f>IF('Indicator Date hidden'!V181="x","x",U$2-'Indicator Date hidden'!V181)</f>
        <v>#REF!</v>
      </c>
      <c r="V180" s="140" t="e">
        <f>IF('Indicator Date hidden'!W181="x","x",V$2-'Indicator Date hidden'!W181)</f>
        <v>#REF!</v>
      </c>
      <c r="W180" s="140" t="e">
        <f>IF('Indicator Date hidden'!X181="x","x",W$2-'Indicator Date hidden'!X181)</f>
        <v>#REF!</v>
      </c>
      <c r="X180" s="140" t="e">
        <f>IF('Indicator Date hidden'!Y181="x","x",X$2-'Indicator Date hidden'!Y181)</f>
        <v>#REF!</v>
      </c>
      <c r="Y180" s="140" t="e">
        <f>IF('Indicator Date hidden'!Z181="x","x",Y$2-'Indicator Date hidden'!Z181)</f>
        <v>#REF!</v>
      </c>
      <c r="Z180" s="140" t="e">
        <f>IF('Indicator Date hidden'!AA181="x","x",Z$2-'Indicator Date hidden'!AA181)</f>
        <v>#REF!</v>
      </c>
      <c r="AA180" s="140" t="e">
        <f>IF('Indicator Date hidden'!AB181="x","x",AA$2-'Indicator Date hidden'!AB181)</f>
        <v>#REF!</v>
      </c>
      <c r="AB180" s="140" t="e">
        <f>IF('Indicator Date hidden'!AC181="x","x",AB$2-'Indicator Date hidden'!AC181)</f>
        <v>#REF!</v>
      </c>
      <c r="AC180" s="140" t="e">
        <f>IF('Indicator Date hidden'!AD181="x","x",AC$2-'Indicator Date hidden'!AD181)</f>
        <v>#REF!</v>
      </c>
      <c r="AD180" s="140" t="e">
        <f>IF('Indicator Date hidden'!AE181="x","x",AD$2-'Indicator Date hidden'!AE181)</f>
        <v>#REF!</v>
      </c>
      <c r="AE180" s="140" t="e">
        <f>IF('Indicator Date hidden'!AF181="x","x",AE$2-'Indicator Date hidden'!AF181)</f>
        <v>#REF!</v>
      </c>
      <c r="AF180" s="140" t="e">
        <f>IF('Indicator Date hidden'!AG181="x","x",AF$2-'Indicator Date hidden'!AG181)</f>
        <v>#REF!</v>
      </c>
      <c r="AG180" s="140" t="e">
        <f>IF('Indicator Date hidden'!AH181="x","x",AG$2-'Indicator Date hidden'!AH181)</f>
        <v>#REF!</v>
      </c>
      <c r="AH180" s="140" t="e">
        <f>IF('Indicator Date hidden'!AI181="x","x",AH$2-'Indicator Date hidden'!AI181)</f>
        <v>#REF!</v>
      </c>
      <c r="AI180" s="140" t="e">
        <f>IF('Indicator Date hidden'!AJ181="x","x",AI$2-'Indicator Date hidden'!AJ181)</f>
        <v>#REF!</v>
      </c>
      <c r="AJ180" s="140" t="e">
        <f>IF('Indicator Date hidden'!AK181="x","x",AJ$2-'Indicator Date hidden'!AK181)</f>
        <v>#REF!</v>
      </c>
      <c r="AK180" s="140" t="e">
        <f>IF('Indicator Date hidden'!AL181="x","x",AK$2-'Indicator Date hidden'!AL181)</f>
        <v>#REF!</v>
      </c>
      <c r="AL180" s="140" t="e">
        <f>IF('Indicator Date hidden'!AM181="x","x",AL$2-'Indicator Date hidden'!AM181)</f>
        <v>#REF!</v>
      </c>
      <c r="AM180" s="140" t="e">
        <f>IF('Indicator Date hidden'!AN181="x","x",AM$2-'Indicator Date hidden'!AN181)</f>
        <v>#REF!</v>
      </c>
      <c r="AN180" s="140" t="e">
        <f>IF('Indicator Date hidden'!AO181="x","x",AN$2-'Indicator Date hidden'!AO181)</f>
        <v>#REF!</v>
      </c>
      <c r="AO180" s="140" t="e">
        <f>IF('Indicator Date hidden'!AP181="x","x",AO$2-'Indicator Date hidden'!AP181)</f>
        <v>#REF!</v>
      </c>
      <c r="AP180" s="140" t="e">
        <f>IF('Indicator Date hidden'!AQ181="x","x",AP$2-'Indicator Date hidden'!AQ181)</f>
        <v>#REF!</v>
      </c>
      <c r="AQ180" s="140" t="e">
        <f>IF('Indicator Date hidden'!AR181="x","x",AQ$2-'Indicator Date hidden'!AR181)</f>
        <v>#REF!</v>
      </c>
      <c r="AR180" s="140" t="e">
        <f>IF('Indicator Date hidden'!AS181="x","x",AR$2-'Indicator Date hidden'!AS181)</f>
        <v>#REF!</v>
      </c>
      <c r="AS180" s="140" t="e">
        <f>IF('Indicator Date hidden'!AT181="x","x",AS$2-'Indicator Date hidden'!AT181)</f>
        <v>#REF!</v>
      </c>
      <c r="AT180" s="140" t="e">
        <f>IF('Indicator Date hidden'!AU181="x","x",AT$2-'Indicator Date hidden'!AU181)</f>
        <v>#REF!</v>
      </c>
      <c r="AU180" s="140" t="e">
        <f>IF('Indicator Date hidden'!AV181="x","x",AU$2-'Indicator Date hidden'!AV181)</f>
        <v>#REF!</v>
      </c>
      <c r="AV180" s="140" t="e">
        <f>IF('Indicator Date hidden'!AW181="x","x",AV$2-'Indicator Date hidden'!AW181)</f>
        <v>#REF!</v>
      </c>
      <c r="AW180" s="140" t="e">
        <f>IF('Indicator Date hidden'!AX181="x","x",AW$2-'Indicator Date hidden'!AX181)</f>
        <v>#REF!</v>
      </c>
      <c r="AX180" s="140" t="e">
        <f>IF('Indicator Date hidden'!AY181="x","x",AX$2-'Indicator Date hidden'!AY181)</f>
        <v>#REF!</v>
      </c>
      <c r="AY180" s="140" t="e">
        <f>IF('Indicator Date hidden'!AZ181="x","x",AY$2-'Indicator Date hidden'!AZ181)</f>
        <v>#REF!</v>
      </c>
      <c r="AZ180" s="140" t="e">
        <f>IF('Indicator Date hidden'!BA181="x","x",AZ$2-'Indicator Date hidden'!BA181)</f>
        <v>#REF!</v>
      </c>
      <c r="BA180" s="140" t="e">
        <f>IF('Indicator Date hidden'!BB181="x","x",BA$2-'Indicator Date hidden'!BB181)</f>
        <v>#REF!</v>
      </c>
      <c r="BB180" s="140" t="e">
        <f>IF('Indicator Date hidden'!BC181="x","x",BB$2-'Indicator Date hidden'!BC181)</f>
        <v>#REF!</v>
      </c>
      <c r="BC180" s="140" t="e">
        <f>IF('Indicator Date hidden'!BD181="x","x",BC$2-'Indicator Date hidden'!BD181)</f>
        <v>#REF!</v>
      </c>
      <c r="BD180" s="140" t="e">
        <f>IF('Indicator Date hidden'!BE181="x","x",BD$2-'Indicator Date hidden'!BE181)</f>
        <v>#REF!</v>
      </c>
      <c r="BE180" s="140" t="e">
        <f>IF('Indicator Date hidden'!BF181="x","x",BE$2-'Indicator Date hidden'!BF181)</f>
        <v>#REF!</v>
      </c>
      <c r="BF180" s="140" t="e">
        <f>IF('Indicator Date hidden'!BG181="x","x",BF$2-'Indicator Date hidden'!BG181)</f>
        <v>#REF!</v>
      </c>
      <c r="BG180" s="140" t="e">
        <f>IF('Indicator Date hidden'!BH181="x","x",BG$2-'Indicator Date hidden'!BH181)</f>
        <v>#REF!</v>
      </c>
      <c r="BH180" s="140" t="e">
        <f>IF('Indicator Date hidden'!BI181="x","x",BH$2-'Indicator Date hidden'!BI181)</f>
        <v>#REF!</v>
      </c>
      <c r="BI180" s="140" t="e">
        <f>IF('Indicator Date hidden'!BJ181="x","x",BI$2-'Indicator Date hidden'!BJ181)</f>
        <v>#REF!</v>
      </c>
      <c r="BJ180" s="140" t="e">
        <f>IF('Indicator Date hidden'!BK181="x","x",BJ$2-'Indicator Date hidden'!BK181)</f>
        <v>#REF!</v>
      </c>
      <c r="BK180" s="140" t="e">
        <f>IF('Indicator Date hidden'!BL181="x","x",BK$2-'Indicator Date hidden'!BL181)</f>
        <v>#REF!</v>
      </c>
      <c r="BL180" s="140" t="e">
        <f>IF('Indicator Date hidden'!BM181="x","x",BL$2-'Indicator Date hidden'!BM181)</f>
        <v>#REF!</v>
      </c>
      <c r="BM180" s="140" t="e">
        <f>IF('Indicator Date hidden'!BN181="x","x",BM$2-'Indicator Date hidden'!BN181)</f>
        <v>#REF!</v>
      </c>
      <c r="BN180" s="140" t="e">
        <f>IF('Indicator Date hidden'!BO181="x","x",BN$2-'Indicator Date hidden'!BO181)</f>
        <v>#REF!</v>
      </c>
      <c r="BO180" s="140" t="e">
        <f>IF('Indicator Date hidden'!BP181="x","x",BO$2-'Indicator Date hidden'!BP181)</f>
        <v>#REF!</v>
      </c>
      <c r="BP180" s="140" t="e">
        <f>IF('Indicator Date hidden'!BQ181="x","x",BP$2-'Indicator Date hidden'!BQ181)</f>
        <v>#REF!</v>
      </c>
      <c r="BQ180" s="140" t="e">
        <f>IF('Indicator Date hidden'!BR181="x","x",BQ$2-'Indicator Date hidden'!BR181)</f>
        <v>#REF!</v>
      </c>
      <c r="BR180" s="140" t="e">
        <f>IF('Indicator Date hidden'!BS181="x","x",BR$2-'Indicator Date hidden'!BS181)</f>
        <v>#REF!</v>
      </c>
      <c r="BS180" s="140" t="e">
        <f>IF('Indicator Date hidden'!BT181="x","x",BS$2-'Indicator Date hidden'!BT181)</f>
        <v>#REF!</v>
      </c>
      <c r="BT180" s="140" t="e">
        <f>IF('Indicator Date hidden'!BU181="x","x",BT$2-'Indicator Date hidden'!BU181)</f>
        <v>#REF!</v>
      </c>
      <c r="BU180" s="140" t="e">
        <f>IF('Indicator Date hidden'!BV181="x","x",BU$2-'Indicator Date hidden'!BV181)</f>
        <v>#REF!</v>
      </c>
      <c r="BV180" s="140" t="e">
        <f>IF('Indicator Date hidden'!BW181="x","x",BV$2-'Indicator Date hidden'!BW181)</f>
        <v>#REF!</v>
      </c>
      <c r="BW180" s="140" t="e">
        <f>IF('Indicator Date hidden'!BX181="x","x",BW$2-'Indicator Date hidden'!BX181)</f>
        <v>#REF!</v>
      </c>
      <c r="BX180" s="140" t="e">
        <f>IF('Indicator Date hidden'!BY181="x","x",BX$2-'Indicator Date hidden'!BY181)</f>
        <v>#REF!</v>
      </c>
      <c r="BY180" s="5" t="e">
        <f t="shared" si="25"/>
        <v>#REF!</v>
      </c>
      <c r="BZ180" s="141" t="e">
        <f t="shared" si="26"/>
        <v>#REF!</v>
      </c>
      <c r="CA180" s="5">
        <f t="shared" si="27"/>
        <v>0</v>
      </c>
      <c r="CB180" s="141" t="e">
        <f t="shared" si="28"/>
        <v>#REF!</v>
      </c>
      <c r="CC180" s="144" t="e">
        <f t="shared" si="29"/>
        <v>#REF!</v>
      </c>
    </row>
    <row r="181" spans="1:81" x14ac:dyDescent="0.3">
      <c r="A181" t="s">
        <v>334</v>
      </c>
      <c r="B181" s="140" t="e">
        <f>IF('Indicator Date hidden'!C182="x","x",B$2-'Indicator Date hidden'!C182)</f>
        <v>#REF!</v>
      </c>
      <c r="C181" s="140" t="e">
        <f>IF('Indicator Date hidden'!D182="x","x",C$2-'Indicator Date hidden'!D182)</f>
        <v>#REF!</v>
      </c>
      <c r="D181" s="140" t="e">
        <f>IF('Indicator Date hidden'!E182="x","x",D$2-'Indicator Date hidden'!E182)</f>
        <v>#REF!</v>
      </c>
      <c r="E181" s="140" t="e">
        <f>IF('Indicator Date hidden'!F182="x","x",E$2-'Indicator Date hidden'!F182)</f>
        <v>#REF!</v>
      </c>
      <c r="F181" s="140" t="e">
        <f>IF('Indicator Date hidden'!G182="x","x",F$2-'Indicator Date hidden'!G182)</f>
        <v>#REF!</v>
      </c>
      <c r="G181" s="140" t="e">
        <f>IF('Indicator Date hidden'!H182="x","x",G$2-'Indicator Date hidden'!H182)</f>
        <v>#REF!</v>
      </c>
      <c r="H181" s="140" t="e">
        <f>IF('Indicator Date hidden'!I182="x","x",H$2-'Indicator Date hidden'!I182)</f>
        <v>#REF!</v>
      </c>
      <c r="I181" s="140" t="e">
        <f>IF('Indicator Date hidden'!J182="x","x",I$2-'Indicator Date hidden'!J182)</f>
        <v>#REF!</v>
      </c>
      <c r="J181" s="140" t="e">
        <f>IF('Indicator Date hidden'!K182="x","x",J$2-'Indicator Date hidden'!K182)</f>
        <v>#REF!</v>
      </c>
      <c r="K181" s="140" t="e">
        <f>IF('Indicator Date hidden'!L182="x","x",K$2-'Indicator Date hidden'!L182)</f>
        <v>#REF!</v>
      </c>
      <c r="L181" s="140" t="e">
        <f>IF('Indicator Date hidden'!M182="x","x",L$2-'Indicator Date hidden'!M182)</f>
        <v>#REF!</v>
      </c>
      <c r="M181" s="140" t="e">
        <f>IF('Indicator Date hidden'!N182="x","x",M$2-'Indicator Date hidden'!N182)</f>
        <v>#REF!</v>
      </c>
      <c r="N181" s="140" t="e">
        <f>IF('Indicator Date hidden'!O182="x","x",N$2-'Indicator Date hidden'!O182)</f>
        <v>#REF!</v>
      </c>
      <c r="O181" s="140" t="e">
        <f>IF('Indicator Date hidden'!P182="x","x",O$2-'Indicator Date hidden'!P182)</f>
        <v>#REF!</v>
      </c>
      <c r="P181" s="140" t="e">
        <f>IF('Indicator Date hidden'!Q182="x","x",P$2-'Indicator Date hidden'!Q182)</f>
        <v>#REF!</v>
      </c>
      <c r="Q181" s="140" t="e">
        <f>IF('Indicator Date hidden'!R182="x","x",Q$2-'Indicator Date hidden'!R182)</f>
        <v>#REF!</v>
      </c>
      <c r="R181" s="140" t="e">
        <f>IF('Indicator Date hidden'!S182="x","x",R$2-'Indicator Date hidden'!S182)</f>
        <v>#REF!</v>
      </c>
      <c r="S181" s="140" t="e">
        <f>IF('Indicator Date hidden'!T182="x","x",S$2-'Indicator Date hidden'!T182)</f>
        <v>#REF!</v>
      </c>
      <c r="T181" s="140" t="e">
        <f>IF('Indicator Date hidden'!U182="x","x",T$2-'Indicator Date hidden'!U182)</f>
        <v>#REF!</v>
      </c>
      <c r="U181" s="140" t="e">
        <f>IF('Indicator Date hidden'!V182="x","x",U$2-'Indicator Date hidden'!V182)</f>
        <v>#REF!</v>
      </c>
      <c r="V181" s="140" t="e">
        <f>IF('Indicator Date hidden'!W182="x","x",V$2-'Indicator Date hidden'!W182)</f>
        <v>#REF!</v>
      </c>
      <c r="W181" s="140" t="e">
        <f>IF('Indicator Date hidden'!X182="x","x",W$2-'Indicator Date hidden'!X182)</f>
        <v>#REF!</v>
      </c>
      <c r="X181" s="140" t="e">
        <f>IF('Indicator Date hidden'!Y182="x","x",X$2-'Indicator Date hidden'!Y182)</f>
        <v>#REF!</v>
      </c>
      <c r="Y181" s="140" t="e">
        <f>IF('Indicator Date hidden'!Z182="x","x",Y$2-'Indicator Date hidden'!Z182)</f>
        <v>#REF!</v>
      </c>
      <c r="Z181" s="140" t="e">
        <f>IF('Indicator Date hidden'!AA182="x","x",Z$2-'Indicator Date hidden'!AA182)</f>
        <v>#REF!</v>
      </c>
      <c r="AA181" s="140" t="e">
        <f>IF('Indicator Date hidden'!AB182="x","x",AA$2-'Indicator Date hidden'!AB182)</f>
        <v>#REF!</v>
      </c>
      <c r="AB181" s="140" t="e">
        <f>IF('Indicator Date hidden'!AC182="x","x",AB$2-'Indicator Date hidden'!AC182)</f>
        <v>#REF!</v>
      </c>
      <c r="AC181" s="140" t="e">
        <f>IF('Indicator Date hidden'!AD182="x","x",AC$2-'Indicator Date hidden'!AD182)</f>
        <v>#REF!</v>
      </c>
      <c r="AD181" s="140" t="e">
        <f>IF('Indicator Date hidden'!AE182="x","x",AD$2-'Indicator Date hidden'!AE182)</f>
        <v>#REF!</v>
      </c>
      <c r="AE181" s="140" t="e">
        <f>IF('Indicator Date hidden'!AF182="x","x",AE$2-'Indicator Date hidden'!AF182)</f>
        <v>#REF!</v>
      </c>
      <c r="AF181" s="140" t="e">
        <f>IF('Indicator Date hidden'!AG182="x","x",AF$2-'Indicator Date hidden'!AG182)</f>
        <v>#REF!</v>
      </c>
      <c r="AG181" s="140" t="e">
        <f>IF('Indicator Date hidden'!AH182="x","x",AG$2-'Indicator Date hidden'!AH182)</f>
        <v>#REF!</v>
      </c>
      <c r="AH181" s="140" t="e">
        <f>IF('Indicator Date hidden'!AI182="x","x",AH$2-'Indicator Date hidden'!AI182)</f>
        <v>#REF!</v>
      </c>
      <c r="AI181" s="140" t="e">
        <f>IF('Indicator Date hidden'!AJ182="x","x",AI$2-'Indicator Date hidden'!AJ182)</f>
        <v>#REF!</v>
      </c>
      <c r="AJ181" s="140" t="e">
        <f>IF('Indicator Date hidden'!AK182="x","x",AJ$2-'Indicator Date hidden'!AK182)</f>
        <v>#REF!</v>
      </c>
      <c r="AK181" s="140" t="e">
        <f>IF('Indicator Date hidden'!AL182="x","x",AK$2-'Indicator Date hidden'!AL182)</f>
        <v>#REF!</v>
      </c>
      <c r="AL181" s="140" t="e">
        <f>IF('Indicator Date hidden'!AM182="x","x",AL$2-'Indicator Date hidden'!AM182)</f>
        <v>#REF!</v>
      </c>
      <c r="AM181" s="140" t="e">
        <f>IF('Indicator Date hidden'!AN182="x","x",AM$2-'Indicator Date hidden'!AN182)</f>
        <v>#REF!</v>
      </c>
      <c r="AN181" s="140" t="e">
        <f>IF('Indicator Date hidden'!AO182="x","x",AN$2-'Indicator Date hidden'!AO182)</f>
        <v>#REF!</v>
      </c>
      <c r="AO181" s="140" t="e">
        <f>IF('Indicator Date hidden'!AP182="x","x",AO$2-'Indicator Date hidden'!AP182)</f>
        <v>#REF!</v>
      </c>
      <c r="AP181" s="140" t="e">
        <f>IF('Indicator Date hidden'!AQ182="x","x",AP$2-'Indicator Date hidden'!AQ182)</f>
        <v>#REF!</v>
      </c>
      <c r="AQ181" s="140" t="e">
        <f>IF('Indicator Date hidden'!AR182="x","x",AQ$2-'Indicator Date hidden'!AR182)</f>
        <v>#REF!</v>
      </c>
      <c r="AR181" s="140" t="e">
        <f>IF('Indicator Date hidden'!AS182="x","x",AR$2-'Indicator Date hidden'!AS182)</f>
        <v>#REF!</v>
      </c>
      <c r="AS181" s="140" t="e">
        <f>IF('Indicator Date hidden'!AT182="x","x",AS$2-'Indicator Date hidden'!AT182)</f>
        <v>#REF!</v>
      </c>
      <c r="AT181" s="140" t="e">
        <f>IF('Indicator Date hidden'!AU182="x","x",AT$2-'Indicator Date hidden'!AU182)</f>
        <v>#REF!</v>
      </c>
      <c r="AU181" s="140" t="e">
        <f>IF('Indicator Date hidden'!AV182="x","x",AU$2-'Indicator Date hidden'!AV182)</f>
        <v>#REF!</v>
      </c>
      <c r="AV181" s="140" t="e">
        <f>IF('Indicator Date hidden'!AW182="x","x",AV$2-'Indicator Date hidden'!AW182)</f>
        <v>#REF!</v>
      </c>
      <c r="AW181" s="140" t="e">
        <f>IF('Indicator Date hidden'!AX182="x","x",AW$2-'Indicator Date hidden'!AX182)</f>
        <v>#REF!</v>
      </c>
      <c r="AX181" s="140" t="e">
        <f>IF('Indicator Date hidden'!AY182="x","x",AX$2-'Indicator Date hidden'!AY182)</f>
        <v>#REF!</v>
      </c>
      <c r="AY181" s="140" t="e">
        <f>IF('Indicator Date hidden'!AZ182="x","x",AY$2-'Indicator Date hidden'!AZ182)</f>
        <v>#REF!</v>
      </c>
      <c r="AZ181" s="140" t="e">
        <f>IF('Indicator Date hidden'!BA182="x","x",AZ$2-'Indicator Date hidden'!BA182)</f>
        <v>#REF!</v>
      </c>
      <c r="BA181" s="140" t="e">
        <f>IF('Indicator Date hidden'!BB182="x","x",BA$2-'Indicator Date hidden'!BB182)</f>
        <v>#REF!</v>
      </c>
      <c r="BB181" s="140" t="e">
        <f>IF('Indicator Date hidden'!BC182="x","x",BB$2-'Indicator Date hidden'!BC182)</f>
        <v>#REF!</v>
      </c>
      <c r="BC181" s="140" t="e">
        <f>IF('Indicator Date hidden'!BD182="x","x",BC$2-'Indicator Date hidden'!BD182)</f>
        <v>#REF!</v>
      </c>
      <c r="BD181" s="140" t="e">
        <f>IF('Indicator Date hidden'!BE182="x","x",BD$2-'Indicator Date hidden'!BE182)</f>
        <v>#REF!</v>
      </c>
      <c r="BE181" s="140" t="e">
        <f>IF('Indicator Date hidden'!BF182="x","x",BE$2-'Indicator Date hidden'!BF182)</f>
        <v>#REF!</v>
      </c>
      <c r="BF181" s="140" t="e">
        <f>IF('Indicator Date hidden'!BG182="x","x",BF$2-'Indicator Date hidden'!BG182)</f>
        <v>#REF!</v>
      </c>
      <c r="BG181" s="140" t="e">
        <f>IF('Indicator Date hidden'!BH182="x","x",BG$2-'Indicator Date hidden'!BH182)</f>
        <v>#REF!</v>
      </c>
      <c r="BH181" s="140" t="e">
        <f>IF('Indicator Date hidden'!BI182="x","x",BH$2-'Indicator Date hidden'!BI182)</f>
        <v>#REF!</v>
      </c>
      <c r="BI181" s="140" t="e">
        <f>IF('Indicator Date hidden'!BJ182="x","x",BI$2-'Indicator Date hidden'!BJ182)</f>
        <v>#REF!</v>
      </c>
      <c r="BJ181" s="140" t="e">
        <f>IF('Indicator Date hidden'!BK182="x","x",BJ$2-'Indicator Date hidden'!BK182)</f>
        <v>#REF!</v>
      </c>
      <c r="BK181" s="140" t="e">
        <f>IF('Indicator Date hidden'!BL182="x","x",BK$2-'Indicator Date hidden'!BL182)</f>
        <v>#REF!</v>
      </c>
      <c r="BL181" s="140" t="e">
        <f>IF('Indicator Date hidden'!BM182="x","x",BL$2-'Indicator Date hidden'!BM182)</f>
        <v>#REF!</v>
      </c>
      <c r="BM181" s="140" t="e">
        <f>IF('Indicator Date hidden'!BN182="x","x",BM$2-'Indicator Date hidden'!BN182)</f>
        <v>#REF!</v>
      </c>
      <c r="BN181" s="140" t="e">
        <f>IF('Indicator Date hidden'!BO182="x","x",BN$2-'Indicator Date hidden'!BO182)</f>
        <v>#REF!</v>
      </c>
      <c r="BO181" s="140" t="e">
        <f>IF('Indicator Date hidden'!BP182="x","x",BO$2-'Indicator Date hidden'!BP182)</f>
        <v>#REF!</v>
      </c>
      <c r="BP181" s="140" t="e">
        <f>IF('Indicator Date hidden'!BQ182="x","x",BP$2-'Indicator Date hidden'!BQ182)</f>
        <v>#REF!</v>
      </c>
      <c r="BQ181" s="140" t="e">
        <f>IF('Indicator Date hidden'!BR182="x","x",BQ$2-'Indicator Date hidden'!BR182)</f>
        <v>#REF!</v>
      </c>
      <c r="BR181" s="140" t="e">
        <f>IF('Indicator Date hidden'!BS182="x","x",BR$2-'Indicator Date hidden'!BS182)</f>
        <v>#REF!</v>
      </c>
      <c r="BS181" s="140" t="e">
        <f>IF('Indicator Date hidden'!BT182="x","x",BS$2-'Indicator Date hidden'!BT182)</f>
        <v>#REF!</v>
      </c>
      <c r="BT181" s="140" t="e">
        <f>IF('Indicator Date hidden'!BU182="x","x",BT$2-'Indicator Date hidden'!BU182)</f>
        <v>#REF!</v>
      </c>
      <c r="BU181" s="140" t="e">
        <f>IF('Indicator Date hidden'!BV182="x","x",BU$2-'Indicator Date hidden'!BV182)</f>
        <v>#REF!</v>
      </c>
      <c r="BV181" s="140" t="e">
        <f>IF('Indicator Date hidden'!BW182="x","x",BV$2-'Indicator Date hidden'!BW182)</f>
        <v>#REF!</v>
      </c>
      <c r="BW181" s="140" t="e">
        <f>IF('Indicator Date hidden'!BX182="x","x",BW$2-'Indicator Date hidden'!BX182)</f>
        <v>#REF!</v>
      </c>
      <c r="BX181" s="140" t="e">
        <f>IF('Indicator Date hidden'!BY182="x","x",BX$2-'Indicator Date hidden'!BY182)</f>
        <v>#REF!</v>
      </c>
      <c r="BY181" s="5" t="e">
        <f t="shared" si="25"/>
        <v>#REF!</v>
      </c>
      <c r="BZ181" s="141" t="e">
        <f t="shared" si="26"/>
        <v>#REF!</v>
      </c>
      <c r="CA181" s="5">
        <f t="shared" si="27"/>
        <v>0</v>
      </c>
      <c r="CB181" s="141" t="e">
        <f t="shared" si="28"/>
        <v>#REF!</v>
      </c>
      <c r="CC181" s="144" t="e">
        <f t="shared" si="29"/>
        <v>#REF!</v>
      </c>
    </row>
    <row r="182" spans="1:81" x14ac:dyDescent="0.3">
      <c r="A182" t="s">
        <v>336</v>
      </c>
      <c r="B182" s="140" t="e">
        <f>IF('Indicator Date hidden'!C183="x","x",B$2-'Indicator Date hidden'!C183)</f>
        <v>#REF!</v>
      </c>
      <c r="C182" s="140" t="e">
        <f>IF('Indicator Date hidden'!D183="x","x",C$2-'Indicator Date hidden'!D183)</f>
        <v>#REF!</v>
      </c>
      <c r="D182" s="140" t="e">
        <f>IF('Indicator Date hidden'!E183="x","x",D$2-'Indicator Date hidden'!E183)</f>
        <v>#REF!</v>
      </c>
      <c r="E182" s="140" t="e">
        <f>IF('Indicator Date hidden'!F183="x","x",E$2-'Indicator Date hidden'!F183)</f>
        <v>#REF!</v>
      </c>
      <c r="F182" s="140" t="e">
        <f>IF('Indicator Date hidden'!G183="x","x",F$2-'Indicator Date hidden'!G183)</f>
        <v>#REF!</v>
      </c>
      <c r="G182" s="140" t="e">
        <f>IF('Indicator Date hidden'!H183="x","x",G$2-'Indicator Date hidden'!H183)</f>
        <v>#REF!</v>
      </c>
      <c r="H182" s="140" t="e">
        <f>IF('Indicator Date hidden'!I183="x","x",H$2-'Indicator Date hidden'!I183)</f>
        <v>#REF!</v>
      </c>
      <c r="I182" s="140" t="e">
        <f>IF('Indicator Date hidden'!J183="x","x",I$2-'Indicator Date hidden'!J183)</f>
        <v>#REF!</v>
      </c>
      <c r="J182" s="140" t="e">
        <f>IF('Indicator Date hidden'!K183="x","x",J$2-'Indicator Date hidden'!K183)</f>
        <v>#REF!</v>
      </c>
      <c r="K182" s="140" t="e">
        <f>IF('Indicator Date hidden'!L183="x","x",K$2-'Indicator Date hidden'!L183)</f>
        <v>#REF!</v>
      </c>
      <c r="L182" s="140" t="e">
        <f>IF('Indicator Date hidden'!M183="x","x",L$2-'Indicator Date hidden'!M183)</f>
        <v>#REF!</v>
      </c>
      <c r="M182" s="140" t="e">
        <f>IF('Indicator Date hidden'!N183="x","x",M$2-'Indicator Date hidden'!N183)</f>
        <v>#REF!</v>
      </c>
      <c r="N182" s="140" t="e">
        <f>IF('Indicator Date hidden'!O183="x","x",N$2-'Indicator Date hidden'!O183)</f>
        <v>#REF!</v>
      </c>
      <c r="O182" s="140" t="e">
        <f>IF('Indicator Date hidden'!P183="x","x",O$2-'Indicator Date hidden'!P183)</f>
        <v>#REF!</v>
      </c>
      <c r="P182" s="140" t="e">
        <f>IF('Indicator Date hidden'!Q183="x","x",P$2-'Indicator Date hidden'!Q183)</f>
        <v>#REF!</v>
      </c>
      <c r="Q182" s="140" t="e">
        <f>IF('Indicator Date hidden'!R183="x","x",Q$2-'Indicator Date hidden'!R183)</f>
        <v>#REF!</v>
      </c>
      <c r="R182" s="140" t="e">
        <f>IF('Indicator Date hidden'!S183="x","x",R$2-'Indicator Date hidden'!S183)</f>
        <v>#REF!</v>
      </c>
      <c r="S182" s="140" t="e">
        <f>IF('Indicator Date hidden'!T183="x","x",S$2-'Indicator Date hidden'!T183)</f>
        <v>#REF!</v>
      </c>
      <c r="T182" s="140" t="e">
        <f>IF('Indicator Date hidden'!U183="x","x",T$2-'Indicator Date hidden'!U183)</f>
        <v>#REF!</v>
      </c>
      <c r="U182" s="140" t="e">
        <f>IF('Indicator Date hidden'!V183="x","x",U$2-'Indicator Date hidden'!V183)</f>
        <v>#REF!</v>
      </c>
      <c r="V182" s="140" t="e">
        <f>IF('Indicator Date hidden'!W183="x","x",V$2-'Indicator Date hidden'!W183)</f>
        <v>#REF!</v>
      </c>
      <c r="W182" s="140" t="e">
        <f>IF('Indicator Date hidden'!X183="x","x",W$2-'Indicator Date hidden'!X183)</f>
        <v>#REF!</v>
      </c>
      <c r="X182" s="140" t="e">
        <f>IF('Indicator Date hidden'!Y183="x","x",X$2-'Indicator Date hidden'!Y183)</f>
        <v>#REF!</v>
      </c>
      <c r="Y182" s="140" t="e">
        <f>IF('Indicator Date hidden'!Z183="x","x",Y$2-'Indicator Date hidden'!Z183)</f>
        <v>#REF!</v>
      </c>
      <c r="Z182" s="140" t="e">
        <f>IF('Indicator Date hidden'!AA183="x","x",Z$2-'Indicator Date hidden'!AA183)</f>
        <v>#REF!</v>
      </c>
      <c r="AA182" s="140" t="e">
        <f>IF('Indicator Date hidden'!AB183="x","x",AA$2-'Indicator Date hidden'!AB183)</f>
        <v>#REF!</v>
      </c>
      <c r="AB182" s="140" t="e">
        <f>IF('Indicator Date hidden'!AC183="x","x",AB$2-'Indicator Date hidden'!AC183)</f>
        <v>#REF!</v>
      </c>
      <c r="AC182" s="140" t="e">
        <f>IF('Indicator Date hidden'!AD183="x","x",AC$2-'Indicator Date hidden'!AD183)</f>
        <v>#REF!</v>
      </c>
      <c r="AD182" s="140" t="e">
        <f>IF('Indicator Date hidden'!AE183="x","x",AD$2-'Indicator Date hidden'!AE183)</f>
        <v>#REF!</v>
      </c>
      <c r="AE182" s="140" t="e">
        <f>IF('Indicator Date hidden'!AF183="x","x",AE$2-'Indicator Date hidden'!AF183)</f>
        <v>#REF!</v>
      </c>
      <c r="AF182" s="140" t="e">
        <f>IF('Indicator Date hidden'!AG183="x","x",AF$2-'Indicator Date hidden'!AG183)</f>
        <v>#REF!</v>
      </c>
      <c r="AG182" s="140" t="e">
        <f>IF('Indicator Date hidden'!AH183="x","x",AG$2-'Indicator Date hidden'!AH183)</f>
        <v>#REF!</v>
      </c>
      <c r="AH182" s="140" t="e">
        <f>IF('Indicator Date hidden'!AI183="x","x",AH$2-'Indicator Date hidden'!AI183)</f>
        <v>#REF!</v>
      </c>
      <c r="AI182" s="140" t="e">
        <f>IF('Indicator Date hidden'!AJ183="x","x",AI$2-'Indicator Date hidden'!AJ183)</f>
        <v>#REF!</v>
      </c>
      <c r="AJ182" s="140" t="e">
        <f>IF('Indicator Date hidden'!AK183="x","x",AJ$2-'Indicator Date hidden'!AK183)</f>
        <v>#REF!</v>
      </c>
      <c r="AK182" s="140" t="e">
        <f>IF('Indicator Date hidden'!AL183="x","x",AK$2-'Indicator Date hidden'!AL183)</f>
        <v>#REF!</v>
      </c>
      <c r="AL182" s="140" t="e">
        <f>IF('Indicator Date hidden'!AM183="x","x",AL$2-'Indicator Date hidden'!AM183)</f>
        <v>#REF!</v>
      </c>
      <c r="AM182" s="140" t="e">
        <f>IF('Indicator Date hidden'!AN183="x","x",AM$2-'Indicator Date hidden'!AN183)</f>
        <v>#REF!</v>
      </c>
      <c r="AN182" s="140" t="e">
        <f>IF('Indicator Date hidden'!AO183="x","x",AN$2-'Indicator Date hidden'!AO183)</f>
        <v>#REF!</v>
      </c>
      <c r="AO182" s="140" t="e">
        <f>IF('Indicator Date hidden'!AP183="x","x",AO$2-'Indicator Date hidden'!AP183)</f>
        <v>#REF!</v>
      </c>
      <c r="AP182" s="140" t="e">
        <f>IF('Indicator Date hidden'!AQ183="x","x",AP$2-'Indicator Date hidden'!AQ183)</f>
        <v>#REF!</v>
      </c>
      <c r="AQ182" s="140" t="e">
        <f>IF('Indicator Date hidden'!AR183="x","x",AQ$2-'Indicator Date hidden'!AR183)</f>
        <v>#REF!</v>
      </c>
      <c r="AR182" s="140" t="e">
        <f>IF('Indicator Date hidden'!AS183="x","x",AR$2-'Indicator Date hidden'!AS183)</f>
        <v>#REF!</v>
      </c>
      <c r="AS182" s="140" t="e">
        <f>IF('Indicator Date hidden'!AT183="x","x",AS$2-'Indicator Date hidden'!AT183)</f>
        <v>#REF!</v>
      </c>
      <c r="AT182" s="140" t="e">
        <f>IF('Indicator Date hidden'!AU183="x","x",AT$2-'Indicator Date hidden'!AU183)</f>
        <v>#REF!</v>
      </c>
      <c r="AU182" s="140" t="e">
        <f>IF('Indicator Date hidden'!AV183="x","x",AU$2-'Indicator Date hidden'!AV183)</f>
        <v>#REF!</v>
      </c>
      <c r="AV182" s="140" t="e">
        <f>IF('Indicator Date hidden'!AW183="x","x",AV$2-'Indicator Date hidden'!AW183)</f>
        <v>#REF!</v>
      </c>
      <c r="AW182" s="140" t="e">
        <f>IF('Indicator Date hidden'!AX183="x","x",AW$2-'Indicator Date hidden'!AX183)</f>
        <v>#REF!</v>
      </c>
      <c r="AX182" s="140" t="e">
        <f>IF('Indicator Date hidden'!AY183="x","x",AX$2-'Indicator Date hidden'!AY183)</f>
        <v>#REF!</v>
      </c>
      <c r="AY182" s="140" t="e">
        <f>IF('Indicator Date hidden'!AZ183="x","x",AY$2-'Indicator Date hidden'!AZ183)</f>
        <v>#REF!</v>
      </c>
      <c r="AZ182" s="140" t="e">
        <f>IF('Indicator Date hidden'!BA183="x","x",AZ$2-'Indicator Date hidden'!BA183)</f>
        <v>#REF!</v>
      </c>
      <c r="BA182" s="140" t="e">
        <f>IF('Indicator Date hidden'!BB183="x","x",BA$2-'Indicator Date hidden'!BB183)</f>
        <v>#REF!</v>
      </c>
      <c r="BB182" s="140" t="e">
        <f>IF('Indicator Date hidden'!BC183="x","x",BB$2-'Indicator Date hidden'!BC183)</f>
        <v>#REF!</v>
      </c>
      <c r="BC182" s="140" t="e">
        <f>IF('Indicator Date hidden'!BD183="x","x",BC$2-'Indicator Date hidden'!BD183)</f>
        <v>#REF!</v>
      </c>
      <c r="BD182" s="140" t="e">
        <f>IF('Indicator Date hidden'!BE183="x","x",BD$2-'Indicator Date hidden'!BE183)</f>
        <v>#REF!</v>
      </c>
      <c r="BE182" s="140" t="e">
        <f>IF('Indicator Date hidden'!BF183="x","x",BE$2-'Indicator Date hidden'!BF183)</f>
        <v>#REF!</v>
      </c>
      <c r="BF182" s="140" t="e">
        <f>IF('Indicator Date hidden'!BG183="x","x",BF$2-'Indicator Date hidden'!BG183)</f>
        <v>#REF!</v>
      </c>
      <c r="BG182" s="140" t="e">
        <f>IF('Indicator Date hidden'!BH183="x","x",BG$2-'Indicator Date hidden'!BH183)</f>
        <v>#REF!</v>
      </c>
      <c r="BH182" s="140" t="e">
        <f>IF('Indicator Date hidden'!BI183="x","x",BH$2-'Indicator Date hidden'!BI183)</f>
        <v>#REF!</v>
      </c>
      <c r="BI182" s="140" t="e">
        <f>IF('Indicator Date hidden'!BJ183="x","x",BI$2-'Indicator Date hidden'!BJ183)</f>
        <v>#REF!</v>
      </c>
      <c r="BJ182" s="140" t="e">
        <f>IF('Indicator Date hidden'!BK183="x","x",BJ$2-'Indicator Date hidden'!BK183)</f>
        <v>#REF!</v>
      </c>
      <c r="BK182" s="140" t="e">
        <f>IF('Indicator Date hidden'!BL183="x","x",BK$2-'Indicator Date hidden'!BL183)</f>
        <v>#REF!</v>
      </c>
      <c r="BL182" s="140" t="e">
        <f>IF('Indicator Date hidden'!BM183="x","x",BL$2-'Indicator Date hidden'!BM183)</f>
        <v>#REF!</v>
      </c>
      <c r="BM182" s="140" t="e">
        <f>IF('Indicator Date hidden'!BN183="x","x",BM$2-'Indicator Date hidden'!BN183)</f>
        <v>#REF!</v>
      </c>
      <c r="BN182" s="140" t="e">
        <f>IF('Indicator Date hidden'!BO183="x","x",BN$2-'Indicator Date hidden'!BO183)</f>
        <v>#REF!</v>
      </c>
      <c r="BO182" s="140" t="e">
        <f>IF('Indicator Date hidden'!BP183="x","x",BO$2-'Indicator Date hidden'!BP183)</f>
        <v>#REF!</v>
      </c>
      <c r="BP182" s="140" t="e">
        <f>IF('Indicator Date hidden'!BQ183="x","x",BP$2-'Indicator Date hidden'!BQ183)</f>
        <v>#REF!</v>
      </c>
      <c r="BQ182" s="140" t="e">
        <f>IF('Indicator Date hidden'!BR183="x","x",BQ$2-'Indicator Date hidden'!BR183)</f>
        <v>#REF!</v>
      </c>
      <c r="BR182" s="140" t="e">
        <f>IF('Indicator Date hidden'!BS183="x","x",BR$2-'Indicator Date hidden'!BS183)</f>
        <v>#REF!</v>
      </c>
      <c r="BS182" s="140" t="e">
        <f>IF('Indicator Date hidden'!BT183="x","x",BS$2-'Indicator Date hidden'!BT183)</f>
        <v>#REF!</v>
      </c>
      <c r="BT182" s="140" t="e">
        <f>IF('Indicator Date hidden'!BU183="x","x",BT$2-'Indicator Date hidden'!BU183)</f>
        <v>#REF!</v>
      </c>
      <c r="BU182" s="140" t="e">
        <f>IF('Indicator Date hidden'!BV183="x","x",BU$2-'Indicator Date hidden'!BV183)</f>
        <v>#REF!</v>
      </c>
      <c r="BV182" s="140" t="e">
        <f>IF('Indicator Date hidden'!BW183="x","x",BV$2-'Indicator Date hidden'!BW183)</f>
        <v>#REF!</v>
      </c>
      <c r="BW182" s="140" t="e">
        <f>IF('Indicator Date hidden'!BX183="x","x",BW$2-'Indicator Date hidden'!BX183)</f>
        <v>#REF!</v>
      </c>
      <c r="BX182" s="140" t="e">
        <f>IF('Indicator Date hidden'!BY183="x","x",BX$2-'Indicator Date hidden'!BY183)</f>
        <v>#REF!</v>
      </c>
      <c r="BY182" s="5" t="e">
        <f t="shared" si="25"/>
        <v>#REF!</v>
      </c>
      <c r="BZ182" s="141" t="e">
        <f t="shared" si="26"/>
        <v>#REF!</v>
      </c>
      <c r="CA182" s="5">
        <f t="shared" si="27"/>
        <v>0</v>
      </c>
      <c r="CB182" s="141" t="e">
        <f t="shared" si="28"/>
        <v>#REF!</v>
      </c>
      <c r="CC182" s="144" t="e">
        <f t="shared" si="29"/>
        <v>#REF!</v>
      </c>
    </row>
    <row r="183" spans="1:81" x14ac:dyDescent="0.3">
      <c r="A183" t="s">
        <v>338</v>
      </c>
      <c r="B183" s="140" t="e">
        <f>IF('Indicator Date hidden'!C184="x","x",B$2-'Indicator Date hidden'!C184)</f>
        <v>#REF!</v>
      </c>
      <c r="C183" s="140" t="e">
        <f>IF('Indicator Date hidden'!D184="x","x",C$2-'Indicator Date hidden'!D184)</f>
        <v>#REF!</v>
      </c>
      <c r="D183" s="140" t="e">
        <f>IF('Indicator Date hidden'!E184="x","x",D$2-'Indicator Date hidden'!E184)</f>
        <v>#REF!</v>
      </c>
      <c r="E183" s="140" t="e">
        <f>IF('Indicator Date hidden'!F184="x","x",E$2-'Indicator Date hidden'!F184)</f>
        <v>#REF!</v>
      </c>
      <c r="F183" s="140" t="e">
        <f>IF('Indicator Date hidden'!G184="x","x",F$2-'Indicator Date hidden'!G184)</f>
        <v>#REF!</v>
      </c>
      <c r="G183" s="140" t="e">
        <f>IF('Indicator Date hidden'!H184="x","x",G$2-'Indicator Date hidden'!H184)</f>
        <v>#REF!</v>
      </c>
      <c r="H183" s="140" t="e">
        <f>IF('Indicator Date hidden'!I184="x","x",H$2-'Indicator Date hidden'!I184)</f>
        <v>#REF!</v>
      </c>
      <c r="I183" s="140" t="e">
        <f>IF('Indicator Date hidden'!J184="x","x",I$2-'Indicator Date hidden'!J184)</f>
        <v>#REF!</v>
      </c>
      <c r="J183" s="140" t="e">
        <f>IF('Indicator Date hidden'!K184="x","x",J$2-'Indicator Date hidden'!K184)</f>
        <v>#REF!</v>
      </c>
      <c r="K183" s="140" t="e">
        <f>IF('Indicator Date hidden'!L184="x","x",K$2-'Indicator Date hidden'!L184)</f>
        <v>#REF!</v>
      </c>
      <c r="L183" s="140" t="e">
        <f>IF('Indicator Date hidden'!M184="x","x",L$2-'Indicator Date hidden'!M184)</f>
        <v>#REF!</v>
      </c>
      <c r="M183" s="140" t="e">
        <f>IF('Indicator Date hidden'!N184="x","x",M$2-'Indicator Date hidden'!N184)</f>
        <v>#REF!</v>
      </c>
      <c r="N183" s="140" t="e">
        <f>IF('Indicator Date hidden'!O184="x","x",N$2-'Indicator Date hidden'!O184)</f>
        <v>#REF!</v>
      </c>
      <c r="O183" s="140" t="e">
        <f>IF('Indicator Date hidden'!P184="x","x",O$2-'Indicator Date hidden'!P184)</f>
        <v>#REF!</v>
      </c>
      <c r="P183" s="140" t="e">
        <f>IF('Indicator Date hidden'!Q184="x","x",P$2-'Indicator Date hidden'!Q184)</f>
        <v>#REF!</v>
      </c>
      <c r="Q183" s="140" t="e">
        <f>IF('Indicator Date hidden'!R184="x","x",Q$2-'Indicator Date hidden'!R184)</f>
        <v>#REF!</v>
      </c>
      <c r="R183" s="140" t="e">
        <f>IF('Indicator Date hidden'!S184="x","x",R$2-'Indicator Date hidden'!S184)</f>
        <v>#REF!</v>
      </c>
      <c r="S183" s="140" t="e">
        <f>IF('Indicator Date hidden'!T184="x","x",S$2-'Indicator Date hidden'!T184)</f>
        <v>#REF!</v>
      </c>
      <c r="T183" s="140" t="e">
        <f>IF('Indicator Date hidden'!U184="x","x",T$2-'Indicator Date hidden'!U184)</f>
        <v>#REF!</v>
      </c>
      <c r="U183" s="140" t="e">
        <f>IF('Indicator Date hidden'!V184="x","x",U$2-'Indicator Date hidden'!V184)</f>
        <v>#REF!</v>
      </c>
      <c r="V183" s="140" t="e">
        <f>IF('Indicator Date hidden'!W184="x","x",V$2-'Indicator Date hidden'!W184)</f>
        <v>#REF!</v>
      </c>
      <c r="W183" s="140" t="e">
        <f>IF('Indicator Date hidden'!X184="x","x",W$2-'Indicator Date hidden'!X184)</f>
        <v>#REF!</v>
      </c>
      <c r="X183" s="140" t="e">
        <f>IF('Indicator Date hidden'!Y184="x","x",X$2-'Indicator Date hidden'!Y184)</f>
        <v>#REF!</v>
      </c>
      <c r="Y183" s="140" t="e">
        <f>IF('Indicator Date hidden'!Z184="x","x",Y$2-'Indicator Date hidden'!Z184)</f>
        <v>#REF!</v>
      </c>
      <c r="Z183" s="140" t="e">
        <f>IF('Indicator Date hidden'!AA184="x","x",Z$2-'Indicator Date hidden'!AA184)</f>
        <v>#REF!</v>
      </c>
      <c r="AA183" s="140" t="e">
        <f>IF('Indicator Date hidden'!AB184="x","x",AA$2-'Indicator Date hidden'!AB184)</f>
        <v>#REF!</v>
      </c>
      <c r="AB183" s="140" t="e">
        <f>IF('Indicator Date hidden'!AC184="x","x",AB$2-'Indicator Date hidden'!AC184)</f>
        <v>#REF!</v>
      </c>
      <c r="AC183" s="140" t="e">
        <f>IF('Indicator Date hidden'!AD184="x","x",AC$2-'Indicator Date hidden'!AD184)</f>
        <v>#REF!</v>
      </c>
      <c r="AD183" s="140" t="e">
        <f>IF('Indicator Date hidden'!AE184="x","x",AD$2-'Indicator Date hidden'!AE184)</f>
        <v>#REF!</v>
      </c>
      <c r="AE183" s="140" t="e">
        <f>IF('Indicator Date hidden'!AF184="x","x",AE$2-'Indicator Date hidden'!AF184)</f>
        <v>#REF!</v>
      </c>
      <c r="AF183" s="140" t="e">
        <f>IF('Indicator Date hidden'!AG184="x","x",AF$2-'Indicator Date hidden'!AG184)</f>
        <v>#REF!</v>
      </c>
      <c r="AG183" s="140" t="e">
        <f>IF('Indicator Date hidden'!AH184="x","x",AG$2-'Indicator Date hidden'!AH184)</f>
        <v>#REF!</v>
      </c>
      <c r="AH183" s="140" t="e">
        <f>IF('Indicator Date hidden'!AI184="x","x",AH$2-'Indicator Date hidden'!AI184)</f>
        <v>#REF!</v>
      </c>
      <c r="AI183" s="140" t="e">
        <f>IF('Indicator Date hidden'!AJ184="x","x",AI$2-'Indicator Date hidden'!AJ184)</f>
        <v>#REF!</v>
      </c>
      <c r="AJ183" s="140" t="e">
        <f>IF('Indicator Date hidden'!AK184="x","x",AJ$2-'Indicator Date hidden'!AK184)</f>
        <v>#REF!</v>
      </c>
      <c r="AK183" s="140" t="e">
        <f>IF('Indicator Date hidden'!AL184="x","x",AK$2-'Indicator Date hidden'!AL184)</f>
        <v>#REF!</v>
      </c>
      <c r="AL183" s="140" t="e">
        <f>IF('Indicator Date hidden'!AM184="x","x",AL$2-'Indicator Date hidden'!AM184)</f>
        <v>#REF!</v>
      </c>
      <c r="AM183" s="140" t="e">
        <f>IF('Indicator Date hidden'!AN184="x","x",AM$2-'Indicator Date hidden'!AN184)</f>
        <v>#REF!</v>
      </c>
      <c r="AN183" s="140" t="e">
        <f>IF('Indicator Date hidden'!AO184="x","x",AN$2-'Indicator Date hidden'!AO184)</f>
        <v>#REF!</v>
      </c>
      <c r="AO183" s="140" t="e">
        <f>IF('Indicator Date hidden'!AP184="x","x",AO$2-'Indicator Date hidden'!AP184)</f>
        <v>#REF!</v>
      </c>
      <c r="AP183" s="140" t="e">
        <f>IF('Indicator Date hidden'!AQ184="x","x",AP$2-'Indicator Date hidden'!AQ184)</f>
        <v>#REF!</v>
      </c>
      <c r="AQ183" s="140" t="e">
        <f>IF('Indicator Date hidden'!AR184="x","x",AQ$2-'Indicator Date hidden'!AR184)</f>
        <v>#REF!</v>
      </c>
      <c r="AR183" s="140" t="e">
        <f>IF('Indicator Date hidden'!AS184="x","x",AR$2-'Indicator Date hidden'!AS184)</f>
        <v>#REF!</v>
      </c>
      <c r="AS183" s="140" t="e">
        <f>IF('Indicator Date hidden'!AT184="x","x",AS$2-'Indicator Date hidden'!AT184)</f>
        <v>#REF!</v>
      </c>
      <c r="AT183" s="140" t="e">
        <f>IF('Indicator Date hidden'!AU184="x","x",AT$2-'Indicator Date hidden'!AU184)</f>
        <v>#REF!</v>
      </c>
      <c r="AU183" s="140" t="e">
        <f>IF('Indicator Date hidden'!AV184="x","x",AU$2-'Indicator Date hidden'!AV184)</f>
        <v>#REF!</v>
      </c>
      <c r="AV183" s="140" t="e">
        <f>IF('Indicator Date hidden'!AW184="x","x",AV$2-'Indicator Date hidden'!AW184)</f>
        <v>#REF!</v>
      </c>
      <c r="AW183" s="140" t="e">
        <f>IF('Indicator Date hidden'!AX184="x","x",AW$2-'Indicator Date hidden'!AX184)</f>
        <v>#REF!</v>
      </c>
      <c r="AX183" s="140" t="e">
        <f>IF('Indicator Date hidden'!AY184="x","x",AX$2-'Indicator Date hidden'!AY184)</f>
        <v>#REF!</v>
      </c>
      <c r="AY183" s="140" t="e">
        <f>IF('Indicator Date hidden'!AZ184="x","x",AY$2-'Indicator Date hidden'!AZ184)</f>
        <v>#REF!</v>
      </c>
      <c r="AZ183" s="140" t="e">
        <f>IF('Indicator Date hidden'!BA184="x","x",AZ$2-'Indicator Date hidden'!BA184)</f>
        <v>#REF!</v>
      </c>
      <c r="BA183" s="140" t="e">
        <f>IF('Indicator Date hidden'!BB184="x","x",BA$2-'Indicator Date hidden'!BB184)</f>
        <v>#REF!</v>
      </c>
      <c r="BB183" s="140" t="e">
        <f>IF('Indicator Date hidden'!BC184="x","x",BB$2-'Indicator Date hidden'!BC184)</f>
        <v>#REF!</v>
      </c>
      <c r="BC183" s="140" t="e">
        <f>IF('Indicator Date hidden'!BD184="x","x",BC$2-'Indicator Date hidden'!BD184)</f>
        <v>#REF!</v>
      </c>
      <c r="BD183" s="140" t="e">
        <f>IF('Indicator Date hidden'!BE184="x","x",BD$2-'Indicator Date hidden'!BE184)</f>
        <v>#REF!</v>
      </c>
      <c r="BE183" s="140" t="e">
        <f>IF('Indicator Date hidden'!BF184="x","x",BE$2-'Indicator Date hidden'!BF184)</f>
        <v>#REF!</v>
      </c>
      <c r="BF183" s="140" t="e">
        <f>IF('Indicator Date hidden'!BG184="x","x",BF$2-'Indicator Date hidden'!BG184)</f>
        <v>#REF!</v>
      </c>
      <c r="BG183" s="140" t="e">
        <f>IF('Indicator Date hidden'!BH184="x","x",BG$2-'Indicator Date hidden'!BH184)</f>
        <v>#REF!</v>
      </c>
      <c r="BH183" s="140" t="e">
        <f>IF('Indicator Date hidden'!BI184="x","x",BH$2-'Indicator Date hidden'!BI184)</f>
        <v>#REF!</v>
      </c>
      <c r="BI183" s="140" t="e">
        <f>IF('Indicator Date hidden'!BJ184="x","x",BI$2-'Indicator Date hidden'!BJ184)</f>
        <v>#REF!</v>
      </c>
      <c r="BJ183" s="140" t="e">
        <f>IF('Indicator Date hidden'!BK184="x","x",BJ$2-'Indicator Date hidden'!BK184)</f>
        <v>#REF!</v>
      </c>
      <c r="BK183" s="140" t="e">
        <f>IF('Indicator Date hidden'!BL184="x","x",BK$2-'Indicator Date hidden'!BL184)</f>
        <v>#REF!</v>
      </c>
      <c r="BL183" s="140" t="e">
        <f>IF('Indicator Date hidden'!BM184="x","x",BL$2-'Indicator Date hidden'!BM184)</f>
        <v>#REF!</v>
      </c>
      <c r="BM183" s="140" t="e">
        <f>IF('Indicator Date hidden'!BN184="x","x",BM$2-'Indicator Date hidden'!BN184)</f>
        <v>#REF!</v>
      </c>
      <c r="BN183" s="140" t="e">
        <f>IF('Indicator Date hidden'!BO184="x","x",BN$2-'Indicator Date hidden'!BO184)</f>
        <v>#REF!</v>
      </c>
      <c r="BO183" s="140" t="e">
        <f>IF('Indicator Date hidden'!BP184="x","x",BO$2-'Indicator Date hidden'!BP184)</f>
        <v>#REF!</v>
      </c>
      <c r="BP183" s="140" t="e">
        <f>IF('Indicator Date hidden'!BQ184="x","x",BP$2-'Indicator Date hidden'!BQ184)</f>
        <v>#REF!</v>
      </c>
      <c r="BQ183" s="140" t="e">
        <f>IF('Indicator Date hidden'!BR184="x","x",BQ$2-'Indicator Date hidden'!BR184)</f>
        <v>#REF!</v>
      </c>
      <c r="BR183" s="140" t="e">
        <f>IF('Indicator Date hidden'!BS184="x","x",BR$2-'Indicator Date hidden'!BS184)</f>
        <v>#REF!</v>
      </c>
      <c r="BS183" s="140" t="e">
        <f>IF('Indicator Date hidden'!BT184="x","x",BS$2-'Indicator Date hidden'!BT184)</f>
        <v>#REF!</v>
      </c>
      <c r="BT183" s="140" t="e">
        <f>IF('Indicator Date hidden'!BU184="x","x",BT$2-'Indicator Date hidden'!BU184)</f>
        <v>#REF!</v>
      </c>
      <c r="BU183" s="140" t="e">
        <f>IF('Indicator Date hidden'!BV184="x","x",BU$2-'Indicator Date hidden'!BV184)</f>
        <v>#REF!</v>
      </c>
      <c r="BV183" s="140" t="e">
        <f>IF('Indicator Date hidden'!BW184="x","x",BV$2-'Indicator Date hidden'!BW184)</f>
        <v>#REF!</v>
      </c>
      <c r="BW183" s="140" t="e">
        <f>IF('Indicator Date hidden'!BX184="x","x",BW$2-'Indicator Date hidden'!BX184)</f>
        <v>#REF!</v>
      </c>
      <c r="BX183" s="140" t="e">
        <f>IF('Indicator Date hidden'!BY184="x","x",BX$2-'Indicator Date hidden'!BY184)</f>
        <v>#REF!</v>
      </c>
      <c r="BY183" s="5" t="e">
        <f t="shared" si="25"/>
        <v>#REF!</v>
      </c>
      <c r="BZ183" s="141" t="e">
        <f t="shared" si="26"/>
        <v>#REF!</v>
      </c>
      <c r="CA183" s="5">
        <f t="shared" si="27"/>
        <v>0</v>
      </c>
      <c r="CB183" s="141" t="e">
        <f t="shared" si="28"/>
        <v>#REF!</v>
      </c>
      <c r="CC183" s="144" t="e">
        <f t="shared" si="29"/>
        <v>#REF!</v>
      </c>
    </row>
    <row r="184" spans="1:81" x14ac:dyDescent="0.3">
      <c r="A184" t="s">
        <v>340</v>
      </c>
      <c r="B184" s="140" t="e">
        <f>IF('Indicator Date hidden'!C185="x","x",B$2-'Indicator Date hidden'!C185)</f>
        <v>#REF!</v>
      </c>
      <c r="C184" s="140" t="e">
        <f>IF('Indicator Date hidden'!D185="x","x",C$2-'Indicator Date hidden'!D185)</f>
        <v>#REF!</v>
      </c>
      <c r="D184" s="140" t="e">
        <f>IF('Indicator Date hidden'!E185="x","x",D$2-'Indicator Date hidden'!E185)</f>
        <v>#REF!</v>
      </c>
      <c r="E184" s="140" t="e">
        <f>IF('Indicator Date hidden'!F185="x","x",E$2-'Indicator Date hidden'!F185)</f>
        <v>#REF!</v>
      </c>
      <c r="F184" s="140" t="e">
        <f>IF('Indicator Date hidden'!G185="x","x",F$2-'Indicator Date hidden'!G185)</f>
        <v>#REF!</v>
      </c>
      <c r="G184" s="140" t="e">
        <f>IF('Indicator Date hidden'!H185="x","x",G$2-'Indicator Date hidden'!H185)</f>
        <v>#REF!</v>
      </c>
      <c r="H184" s="140" t="e">
        <f>IF('Indicator Date hidden'!I185="x","x",H$2-'Indicator Date hidden'!I185)</f>
        <v>#REF!</v>
      </c>
      <c r="I184" s="140" t="e">
        <f>IF('Indicator Date hidden'!J185="x","x",I$2-'Indicator Date hidden'!J185)</f>
        <v>#REF!</v>
      </c>
      <c r="J184" s="140" t="e">
        <f>IF('Indicator Date hidden'!K185="x","x",J$2-'Indicator Date hidden'!K185)</f>
        <v>#REF!</v>
      </c>
      <c r="K184" s="140" t="e">
        <f>IF('Indicator Date hidden'!L185="x","x",K$2-'Indicator Date hidden'!L185)</f>
        <v>#REF!</v>
      </c>
      <c r="L184" s="140" t="e">
        <f>IF('Indicator Date hidden'!M185="x","x",L$2-'Indicator Date hidden'!M185)</f>
        <v>#REF!</v>
      </c>
      <c r="M184" s="140" t="e">
        <f>IF('Indicator Date hidden'!N185="x","x",M$2-'Indicator Date hidden'!N185)</f>
        <v>#REF!</v>
      </c>
      <c r="N184" s="140" t="e">
        <f>IF('Indicator Date hidden'!O185="x","x",N$2-'Indicator Date hidden'!O185)</f>
        <v>#REF!</v>
      </c>
      <c r="O184" s="140" t="e">
        <f>IF('Indicator Date hidden'!P185="x","x",O$2-'Indicator Date hidden'!P185)</f>
        <v>#REF!</v>
      </c>
      <c r="P184" s="140" t="e">
        <f>IF('Indicator Date hidden'!Q185="x","x",P$2-'Indicator Date hidden'!Q185)</f>
        <v>#REF!</v>
      </c>
      <c r="Q184" s="140" t="e">
        <f>IF('Indicator Date hidden'!R185="x","x",Q$2-'Indicator Date hidden'!R185)</f>
        <v>#REF!</v>
      </c>
      <c r="R184" s="140" t="e">
        <f>IF('Indicator Date hidden'!S185="x","x",R$2-'Indicator Date hidden'!S185)</f>
        <v>#REF!</v>
      </c>
      <c r="S184" s="140" t="e">
        <f>IF('Indicator Date hidden'!T185="x","x",S$2-'Indicator Date hidden'!T185)</f>
        <v>#REF!</v>
      </c>
      <c r="T184" s="140" t="e">
        <f>IF('Indicator Date hidden'!U185="x","x",T$2-'Indicator Date hidden'!U185)</f>
        <v>#REF!</v>
      </c>
      <c r="U184" s="140" t="e">
        <f>IF('Indicator Date hidden'!V185="x","x",U$2-'Indicator Date hidden'!V185)</f>
        <v>#REF!</v>
      </c>
      <c r="V184" s="140" t="e">
        <f>IF('Indicator Date hidden'!W185="x","x",V$2-'Indicator Date hidden'!W185)</f>
        <v>#REF!</v>
      </c>
      <c r="W184" s="140" t="e">
        <f>IF('Indicator Date hidden'!X185="x","x",W$2-'Indicator Date hidden'!X185)</f>
        <v>#REF!</v>
      </c>
      <c r="X184" s="140" t="e">
        <f>IF('Indicator Date hidden'!Y185="x","x",X$2-'Indicator Date hidden'!Y185)</f>
        <v>#REF!</v>
      </c>
      <c r="Y184" s="140" t="e">
        <f>IF('Indicator Date hidden'!Z185="x","x",Y$2-'Indicator Date hidden'!Z185)</f>
        <v>#REF!</v>
      </c>
      <c r="Z184" s="140" t="e">
        <f>IF('Indicator Date hidden'!AA185="x","x",Z$2-'Indicator Date hidden'!AA185)</f>
        <v>#REF!</v>
      </c>
      <c r="AA184" s="140" t="e">
        <f>IF('Indicator Date hidden'!AB185="x","x",AA$2-'Indicator Date hidden'!AB185)</f>
        <v>#REF!</v>
      </c>
      <c r="AB184" s="140" t="e">
        <f>IF('Indicator Date hidden'!AC185="x","x",AB$2-'Indicator Date hidden'!AC185)</f>
        <v>#REF!</v>
      </c>
      <c r="AC184" s="140" t="e">
        <f>IF('Indicator Date hidden'!AD185="x","x",AC$2-'Indicator Date hidden'!AD185)</f>
        <v>#REF!</v>
      </c>
      <c r="AD184" s="140" t="e">
        <f>IF('Indicator Date hidden'!AE185="x","x",AD$2-'Indicator Date hidden'!AE185)</f>
        <v>#REF!</v>
      </c>
      <c r="AE184" s="140" t="e">
        <f>IF('Indicator Date hidden'!AF185="x","x",AE$2-'Indicator Date hidden'!AF185)</f>
        <v>#REF!</v>
      </c>
      <c r="AF184" s="140" t="e">
        <f>IF('Indicator Date hidden'!AG185="x","x",AF$2-'Indicator Date hidden'!AG185)</f>
        <v>#REF!</v>
      </c>
      <c r="AG184" s="140" t="e">
        <f>IF('Indicator Date hidden'!AH185="x","x",AG$2-'Indicator Date hidden'!AH185)</f>
        <v>#REF!</v>
      </c>
      <c r="AH184" s="140" t="e">
        <f>IF('Indicator Date hidden'!AI185="x","x",AH$2-'Indicator Date hidden'!AI185)</f>
        <v>#REF!</v>
      </c>
      <c r="AI184" s="140" t="e">
        <f>IF('Indicator Date hidden'!AJ185="x","x",AI$2-'Indicator Date hidden'!AJ185)</f>
        <v>#REF!</v>
      </c>
      <c r="AJ184" s="140" t="e">
        <f>IF('Indicator Date hidden'!AK185="x","x",AJ$2-'Indicator Date hidden'!AK185)</f>
        <v>#REF!</v>
      </c>
      <c r="AK184" s="140" t="e">
        <f>IF('Indicator Date hidden'!AL185="x","x",AK$2-'Indicator Date hidden'!AL185)</f>
        <v>#REF!</v>
      </c>
      <c r="AL184" s="140" t="e">
        <f>IF('Indicator Date hidden'!AM185="x","x",AL$2-'Indicator Date hidden'!AM185)</f>
        <v>#REF!</v>
      </c>
      <c r="AM184" s="140" t="e">
        <f>IF('Indicator Date hidden'!AN185="x","x",AM$2-'Indicator Date hidden'!AN185)</f>
        <v>#REF!</v>
      </c>
      <c r="AN184" s="140" t="e">
        <f>IF('Indicator Date hidden'!AO185="x","x",AN$2-'Indicator Date hidden'!AO185)</f>
        <v>#REF!</v>
      </c>
      <c r="AO184" s="140" t="e">
        <f>IF('Indicator Date hidden'!AP185="x","x",AO$2-'Indicator Date hidden'!AP185)</f>
        <v>#REF!</v>
      </c>
      <c r="AP184" s="140" t="e">
        <f>IF('Indicator Date hidden'!AQ185="x","x",AP$2-'Indicator Date hidden'!AQ185)</f>
        <v>#REF!</v>
      </c>
      <c r="AQ184" s="140" t="e">
        <f>IF('Indicator Date hidden'!AR185="x","x",AQ$2-'Indicator Date hidden'!AR185)</f>
        <v>#REF!</v>
      </c>
      <c r="AR184" s="140" t="e">
        <f>IF('Indicator Date hidden'!AS185="x","x",AR$2-'Indicator Date hidden'!AS185)</f>
        <v>#REF!</v>
      </c>
      <c r="AS184" s="140" t="e">
        <f>IF('Indicator Date hidden'!AT185="x","x",AS$2-'Indicator Date hidden'!AT185)</f>
        <v>#REF!</v>
      </c>
      <c r="AT184" s="140" t="e">
        <f>IF('Indicator Date hidden'!AU185="x","x",AT$2-'Indicator Date hidden'!AU185)</f>
        <v>#REF!</v>
      </c>
      <c r="AU184" s="140" t="e">
        <f>IF('Indicator Date hidden'!AV185="x","x",AU$2-'Indicator Date hidden'!AV185)</f>
        <v>#REF!</v>
      </c>
      <c r="AV184" s="140" t="e">
        <f>IF('Indicator Date hidden'!AW185="x","x",AV$2-'Indicator Date hidden'!AW185)</f>
        <v>#REF!</v>
      </c>
      <c r="AW184" s="140" t="e">
        <f>IF('Indicator Date hidden'!AX185="x","x",AW$2-'Indicator Date hidden'!AX185)</f>
        <v>#REF!</v>
      </c>
      <c r="AX184" s="140" t="e">
        <f>IF('Indicator Date hidden'!AY185="x","x",AX$2-'Indicator Date hidden'!AY185)</f>
        <v>#REF!</v>
      </c>
      <c r="AY184" s="140" t="e">
        <f>IF('Indicator Date hidden'!AZ185="x","x",AY$2-'Indicator Date hidden'!AZ185)</f>
        <v>#REF!</v>
      </c>
      <c r="AZ184" s="140" t="e">
        <f>IF('Indicator Date hidden'!BA185="x","x",AZ$2-'Indicator Date hidden'!BA185)</f>
        <v>#REF!</v>
      </c>
      <c r="BA184" s="140" t="e">
        <f>IF('Indicator Date hidden'!BB185="x","x",BA$2-'Indicator Date hidden'!BB185)</f>
        <v>#REF!</v>
      </c>
      <c r="BB184" s="140" t="e">
        <f>IF('Indicator Date hidden'!BC185="x","x",BB$2-'Indicator Date hidden'!BC185)</f>
        <v>#REF!</v>
      </c>
      <c r="BC184" s="140" t="e">
        <f>IF('Indicator Date hidden'!BD185="x","x",BC$2-'Indicator Date hidden'!BD185)</f>
        <v>#REF!</v>
      </c>
      <c r="BD184" s="140" t="e">
        <f>IF('Indicator Date hidden'!BE185="x","x",BD$2-'Indicator Date hidden'!BE185)</f>
        <v>#REF!</v>
      </c>
      <c r="BE184" s="140" t="e">
        <f>IF('Indicator Date hidden'!BF185="x","x",BE$2-'Indicator Date hidden'!BF185)</f>
        <v>#REF!</v>
      </c>
      <c r="BF184" s="140" t="e">
        <f>IF('Indicator Date hidden'!BG185="x","x",BF$2-'Indicator Date hidden'!BG185)</f>
        <v>#REF!</v>
      </c>
      <c r="BG184" s="140" t="e">
        <f>IF('Indicator Date hidden'!BH185="x","x",BG$2-'Indicator Date hidden'!BH185)</f>
        <v>#REF!</v>
      </c>
      <c r="BH184" s="140" t="e">
        <f>IF('Indicator Date hidden'!BI185="x","x",BH$2-'Indicator Date hidden'!BI185)</f>
        <v>#REF!</v>
      </c>
      <c r="BI184" s="140" t="e">
        <f>IF('Indicator Date hidden'!BJ185="x","x",BI$2-'Indicator Date hidden'!BJ185)</f>
        <v>#REF!</v>
      </c>
      <c r="BJ184" s="140" t="e">
        <f>IF('Indicator Date hidden'!BK185="x","x",BJ$2-'Indicator Date hidden'!BK185)</f>
        <v>#REF!</v>
      </c>
      <c r="BK184" s="140" t="e">
        <f>IF('Indicator Date hidden'!BL185="x","x",BK$2-'Indicator Date hidden'!BL185)</f>
        <v>#REF!</v>
      </c>
      <c r="BL184" s="140" t="e">
        <f>IF('Indicator Date hidden'!BM185="x","x",BL$2-'Indicator Date hidden'!BM185)</f>
        <v>#REF!</v>
      </c>
      <c r="BM184" s="140" t="e">
        <f>IF('Indicator Date hidden'!BN185="x","x",BM$2-'Indicator Date hidden'!BN185)</f>
        <v>#REF!</v>
      </c>
      <c r="BN184" s="140" t="e">
        <f>IF('Indicator Date hidden'!BO185="x","x",BN$2-'Indicator Date hidden'!BO185)</f>
        <v>#REF!</v>
      </c>
      <c r="BO184" s="140" t="e">
        <f>IF('Indicator Date hidden'!BP185="x","x",BO$2-'Indicator Date hidden'!BP185)</f>
        <v>#REF!</v>
      </c>
      <c r="BP184" s="140" t="e">
        <f>IF('Indicator Date hidden'!BQ185="x","x",BP$2-'Indicator Date hidden'!BQ185)</f>
        <v>#REF!</v>
      </c>
      <c r="BQ184" s="140" t="e">
        <f>IF('Indicator Date hidden'!BR185="x","x",BQ$2-'Indicator Date hidden'!BR185)</f>
        <v>#REF!</v>
      </c>
      <c r="BR184" s="140" t="e">
        <f>IF('Indicator Date hidden'!BS185="x","x",BR$2-'Indicator Date hidden'!BS185)</f>
        <v>#REF!</v>
      </c>
      <c r="BS184" s="140" t="e">
        <f>IF('Indicator Date hidden'!BT185="x","x",BS$2-'Indicator Date hidden'!BT185)</f>
        <v>#REF!</v>
      </c>
      <c r="BT184" s="140" t="e">
        <f>IF('Indicator Date hidden'!BU185="x","x",BT$2-'Indicator Date hidden'!BU185)</f>
        <v>#REF!</v>
      </c>
      <c r="BU184" s="140" t="e">
        <f>IF('Indicator Date hidden'!BV185="x","x",BU$2-'Indicator Date hidden'!BV185)</f>
        <v>#REF!</v>
      </c>
      <c r="BV184" s="140" t="e">
        <f>IF('Indicator Date hidden'!BW185="x","x",BV$2-'Indicator Date hidden'!BW185)</f>
        <v>#REF!</v>
      </c>
      <c r="BW184" s="140" t="e">
        <f>IF('Indicator Date hidden'!BX185="x","x",BW$2-'Indicator Date hidden'!BX185)</f>
        <v>#REF!</v>
      </c>
      <c r="BX184" s="140" t="e">
        <f>IF('Indicator Date hidden'!BY185="x","x",BX$2-'Indicator Date hidden'!BY185)</f>
        <v>#REF!</v>
      </c>
      <c r="BY184" s="5" t="e">
        <f t="shared" si="25"/>
        <v>#REF!</v>
      </c>
      <c r="BZ184" s="141" t="e">
        <f t="shared" si="26"/>
        <v>#REF!</v>
      </c>
      <c r="CA184" s="5">
        <f t="shared" si="27"/>
        <v>0</v>
      </c>
      <c r="CB184" s="141" t="e">
        <f t="shared" si="28"/>
        <v>#REF!</v>
      </c>
      <c r="CC184" s="144" t="e">
        <f t="shared" si="29"/>
        <v>#REF!</v>
      </c>
    </row>
    <row r="185" spans="1:81" x14ac:dyDescent="0.3">
      <c r="A185" t="s">
        <v>341</v>
      </c>
      <c r="B185" s="140" t="e">
        <f>IF('Indicator Date hidden'!C186="x","x",B$2-'Indicator Date hidden'!C186)</f>
        <v>#REF!</v>
      </c>
      <c r="C185" s="140" t="e">
        <f>IF('Indicator Date hidden'!D186="x","x",C$2-'Indicator Date hidden'!D186)</f>
        <v>#REF!</v>
      </c>
      <c r="D185" s="140" t="e">
        <f>IF('Indicator Date hidden'!E186="x","x",D$2-'Indicator Date hidden'!E186)</f>
        <v>#REF!</v>
      </c>
      <c r="E185" s="140" t="e">
        <f>IF('Indicator Date hidden'!F186="x","x",E$2-'Indicator Date hidden'!F186)</f>
        <v>#REF!</v>
      </c>
      <c r="F185" s="140" t="e">
        <f>IF('Indicator Date hidden'!G186="x","x",F$2-'Indicator Date hidden'!G186)</f>
        <v>#REF!</v>
      </c>
      <c r="G185" s="140" t="e">
        <f>IF('Indicator Date hidden'!H186="x","x",G$2-'Indicator Date hidden'!H186)</f>
        <v>#REF!</v>
      </c>
      <c r="H185" s="140" t="e">
        <f>IF('Indicator Date hidden'!I186="x","x",H$2-'Indicator Date hidden'!I186)</f>
        <v>#REF!</v>
      </c>
      <c r="I185" s="140" t="e">
        <f>IF('Indicator Date hidden'!J186="x","x",I$2-'Indicator Date hidden'!J186)</f>
        <v>#REF!</v>
      </c>
      <c r="J185" s="140" t="e">
        <f>IF('Indicator Date hidden'!K186="x","x",J$2-'Indicator Date hidden'!K186)</f>
        <v>#REF!</v>
      </c>
      <c r="K185" s="140" t="e">
        <f>IF('Indicator Date hidden'!L186="x","x",K$2-'Indicator Date hidden'!L186)</f>
        <v>#REF!</v>
      </c>
      <c r="L185" s="140" t="e">
        <f>IF('Indicator Date hidden'!M186="x","x",L$2-'Indicator Date hidden'!M186)</f>
        <v>#REF!</v>
      </c>
      <c r="M185" s="140" t="e">
        <f>IF('Indicator Date hidden'!N186="x","x",M$2-'Indicator Date hidden'!N186)</f>
        <v>#REF!</v>
      </c>
      <c r="N185" s="140" t="e">
        <f>IF('Indicator Date hidden'!O186="x","x",N$2-'Indicator Date hidden'!O186)</f>
        <v>#REF!</v>
      </c>
      <c r="O185" s="140" t="e">
        <f>IF('Indicator Date hidden'!P186="x","x",O$2-'Indicator Date hidden'!P186)</f>
        <v>#REF!</v>
      </c>
      <c r="P185" s="140" t="e">
        <f>IF('Indicator Date hidden'!Q186="x","x",P$2-'Indicator Date hidden'!Q186)</f>
        <v>#REF!</v>
      </c>
      <c r="Q185" s="140" t="e">
        <f>IF('Indicator Date hidden'!R186="x","x",Q$2-'Indicator Date hidden'!R186)</f>
        <v>#REF!</v>
      </c>
      <c r="R185" s="140" t="e">
        <f>IF('Indicator Date hidden'!S186="x","x",R$2-'Indicator Date hidden'!S186)</f>
        <v>#REF!</v>
      </c>
      <c r="S185" s="140" t="e">
        <f>IF('Indicator Date hidden'!T186="x","x",S$2-'Indicator Date hidden'!T186)</f>
        <v>#REF!</v>
      </c>
      <c r="T185" s="140" t="e">
        <f>IF('Indicator Date hidden'!U186="x","x",T$2-'Indicator Date hidden'!U186)</f>
        <v>#REF!</v>
      </c>
      <c r="U185" s="140" t="e">
        <f>IF('Indicator Date hidden'!V186="x","x",U$2-'Indicator Date hidden'!V186)</f>
        <v>#REF!</v>
      </c>
      <c r="V185" s="140" t="e">
        <f>IF('Indicator Date hidden'!W186="x","x",V$2-'Indicator Date hidden'!W186)</f>
        <v>#REF!</v>
      </c>
      <c r="W185" s="140" t="e">
        <f>IF('Indicator Date hidden'!X186="x","x",W$2-'Indicator Date hidden'!X186)</f>
        <v>#REF!</v>
      </c>
      <c r="X185" s="140" t="e">
        <f>IF('Indicator Date hidden'!Y186="x","x",X$2-'Indicator Date hidden'!Y186)</f>
        <v>#REF!</v>
      </c>
      <c r="Y185" s="140" t="e">
        <f>IF('Indicator Date hidden'!Z186="x","x",Y$2-'Indicator Date hidden'!Z186)</f>
        <v>#REF!</v>
      </c>
      <c r="Z185" s="140" t="e">
        <f>IF('Indicator Date hidden'!AA186="x","x",Z$2-'Indicator Date hidden'!AA186)</f>
        <v>#REF!</v>
      </c>
      <c r="AA185" s="140" t="e">
        <f>IF('Indicator Date hidden'!AB186="x","x",AA$2-'Indicator Date hidden'!AB186)</f>
        <v>#REF!</v>
      </c>
      <c r="AB185" s="140" t="e">
        <f>IF('Indicator Date hidden'!AC186="x","x",AB$2-'Indicator Date hidden'!AC186)</f>
        <v>#REF!</v>
      </c>
      <c r="AC185" s="140" t="e">
        <f>IF('Indicator Date hidden'!AD186="x","x",AC$2-'Indicator Date hidden'!AD186)</f>
        <v>#REF!</v>
      </c>
      <c r="AD185" s="140" t="e">
        <f>IF('Indicator Date hidden'!AE186="x","x",AD$2-'Indicator Date hidden'!AE186)</f>
        <v>#REF!</v>
      </c>
      <c r="AE185" s="140" t="e">
        <f>IF('Indicator Date hidden'!AF186="x","x",AE$2-'Indicator Date hidden'!AF186)</f>
        <v>#REF!</v>
      </c>
      <c r="AF185" s="140" t="e">
        <f>IF('Indicator Date hidden'!AG186="x","x",AF$2-'Indicator Date hidden'!AG186)</f>
        <v>#REF!</v>
      </c>
      <c r="AG185" s="140" t="e">
        <f>IF('Indicator Date hidden'!AH186="x","x",AG$2-'Indicator Date hidden'!AH186)</f>
        <v>#REF!</v>
      </c>
      <c r="AH185" s="140" t="e">
        <f>IF('Indicator Date hidden'!AI186="x","x",AH$2-'Indicator Date hidden'!AI186)</f>
        <v>#REF!</v>
      </c>
      <c r="AI185" s="140" t="e">
        <f>IF('Indicator Date hidden'!AJ186="x","x",AI$2-'Indicator Date hidden'!AJ186)</f>
        <v>#REF!</v>
      </c>
      <c r="AJ185" s="140" t="e">
        <f>IF('Indicator Date hidden'!AK186="x","x",AJ$2-'Indicator Date hidden'!AK186)</f>
        <v>#REF!</v>
      </c>
      <c r="AK185" s="140" t="e">
        <f>IF('Indicator Date hidden'!AL186="x","x",AK$2-'Indicator Date hidden'!AL186)</f>
        <v>#REF!</v>
      </c>
      <c r="AL185" s="140" t="e">
        <f>IF('Indicator Date hidden'!AM186="x","x",AL$2-'Indicator Date hidden'!AM186)</f>
        <v>#REF!</v>
      </c>
      <c r="AM185" s="140" t="e">
        <f>IF('Indicator Date hidden'!AN186="x","x",AM$2-'Indicator Date hidden'!AN186)</f>
        <v>#REF!</v>
      </c>
      <c r="AN185" s="140" t="e">
        <f>IF('Indicator Date hidden'!AO186="x","x",AN$2-'Indicator Date hidden'!AO186)</f>
        <v>#REF!</v>
      </c>
      <c r="AO185" s="140" t="e">
        <f>IF('Indicator Date hidden'!AP186="x","x",AO$2-'Indicator Date hidden'!AP186)</f>
        <v>#REF!</v>
      </c>
      <c r="AP185" s="140" t="e">
        <f>IF('Indicator Date hidden'!AQ186="x","x",AP$2-'Indicator Date hidden'!AQ186)</f>
        <v>#REF!</v>
      </c>
      <c r="AQ185" s="140" t="e">
        <f>IF('Indicator Date hidden'!AR186="x","x",AQ$2-'Indicator Date hidden'!AR186)</f>
        <v>#REF!</v>
      </c>
      <c r="AR185" s="140" t="e">
        <f>IF('Indicator Date hidden'!AS186="x","x",AR$2-'Indicator Date hidden'!AS186)</f>
        <v>#REF!</v>
      </c>
      <c r="AS185" s="140" t="e">
        <f>IF('Indicator Date hidden'!AT186="x","x",AS$2-'Indicator Date hidden'!AT186)</f>
        <v>#REF!</v>
      </c>
      <c r="AT185" s="140" t="e">
        <f>IF('Indicator Date hidden'!AU186="x","x",AT$2-'Indicator Date hidden'!AU186)</f>
        <v>#REF!</v>
      </c>
      <c r="AU185" s="140" t="e">
        <f>IF('Indicator Date hidden'!AV186="x","x",AU$2-'Indicator Date hidden'!AV186)</f>
        <v>#REF!</v>
      </c>
      <c r="AV185" s="140" t="e">
        <f>IF('Indicator Date hidden'!AW186="x","x",AV$2-'Indicator Date hidden'!AW186)</f>
        <v>#REF!</v>
      </c>
      <c r="AW185" s="140" t="e">
        <f>IF('Indicator Date hidden'!AX186="x","x",AW$2-'Indicator Date hidden'!AX186)</f>
        <v>#REF!</v>
      </c>
      <c r="AX185" s="140" t="e">
        <f>IF('Indicator Date hidden'!AY186="x","x",AX$2-'Indicator Date hidden'!AY186)</f>
        <v>#REF!</v>
      </c>
      <c r="AY185" s="140" t="e">
        <f>IF('Indicator Date hidden'!AZ186="x","x",AY$2-'Indicator Date hidden'!AZ186)</f>
        <v>#REF!</v>
      </c>
      <c r="AZ185" s="140" t="e">
        <f>IF('Indicator Date hidden'!BA186="x","x",AZ$2-'Indicator Date hidden'!BA186)</f>
        <v>#REF!</v>
      </c>
      <c r="BA185" s="140" t="e">
        <f>IF('Indicator Date hidden'!BB186="x","x",BA$2-'Indicator Date hidden'!BB186)</f>
        <v>#REF!</v>
      </c>
      <c r="BB185" s="140" t="e">
        <f>IF('Indicator Date hidden'!BC186="x","x",BB$2-'Indicator Date hidden'!BC186)</f>
        <v>#REF!</v>
      </c>
      <c r="BC185" s="140" t="e">
        <f>IF('Indicator Date hidden'!BD186="x","x",BC$2-'Indicator Date hidden'!BD186)</f>
        <v>#REF!</v>
      </c>
      <c r="BD185" s="140" t="e">
        <f>IF('Indicator Date hidden'!BE186="x","x",BD$2-'Indicator Date hidden'!BE186)</f>
        <v>#REF!</v>
      </c>
      <c r="BE185" s="140" t="e">
        <f>IF('Indicator Date hidden'!BF186="x","x",BE$2-'Indicator Date hidden'!BF186)</f>
        <v>#REF!</v>
      </c>
      <c r="BF185" s="140" t="e">
        <f>IF('Indicator Date hidden'!BG186="x","x",BF$2-'Indicator Date hidden'!BG186)</f>
        <v>#REF!</v>
      </c>
      <c r="BG185" s="140" t="e">
        <f>IF('Indicator Date hidden'!BH186="x","x",BG$2-'Indicator Date hidden'!BH186)</f>
        <v>#REF!</v>
      </c>
      <c r="BH185" s="140" t="e">
        <f>IF('Indicator Date hidden'!BI186="x","x",BH$2-'Indicator Date hidden'!BI186)</f>
        <v>#REF!</v>
      </c>
      <c r="BI185" s="140" t="e">
        <f>IF('Indicator Date hidden'!BJ186="x","x",BI$2-'Indicator Date hidden'!BJ186)</f>
        <v>#REF!</v>
      </c>
      <c r="BJ185" s="140" t="e">
        <f>IF('Indicator Date hidden'!BK186="x","x",BJ$2-'Indicator Date hidden'!BK186)</f>
        <v>#REF!</v>
      </c>
      <c r="BK185" s="140" t="e">
        <f>IF('Indicator Date hidden'!BL186="x","x",BK$2-'Indicator Date hidden'!BL186)</f>
        <v>#REF!</v>
      </c>
      <c r="BL185" s="140" t="e">
        <f>IF('Indicator Date hidden'!BM186="x","x",BL$2-'Indicator Date hidden'!BM186)</f>
        <v>#REF!</v>
      </c>
      <c r="BM185" s="140" t="e">
        <f>IF('Indicator Date hidden'!BN186="x","x",BM$2-'Indicator Date hidden'!BN186)</f>
        <v>#REF!</v>
      </c>
      <c r="BN185" s="140" t="e">
        <f>IF('Indicator Date hidden'!BO186="x","x",BN$2-'Indicator Date hidden'!BO186)</f>
        <v>#REF!</v>
      </c>
      <c r="BO185" s="140" t="e">
        <f>IF('Indicator Date hidden'!BP186="x","x",BO$2-'Indicator Date hidden'!BP186)</f>
        <v>#REF!</v>
      </c>
      <c r="BP185" s="140" t="e">
        <f>IF('Indicator Date hidden'!BQ186="x","x",BP$2-'Indicator Date hidden'!BQ186)</f>
        <v>#REF!</v>
      </c>
      <c r="BQ185" s="140" t="e">
        <f>IF('Indicator Date hidden'!BR186="x","x",BQ$2-'Indicator Date hidden'!BR186)</f>
        <v>#REF!</v>
      </c>
      <c r="BR185" s="140" t="e">
        <f>IF('Indicator Date hidden'!BS186="x","x",BR$2-'Indicator Date hidden'!BS186)</f>
        <v>#REF!</v>
      </c>
      <c r="BS185" s="140" t="e">
        <f>IF('Indicator Date hidden'!BT186="x","x",BS$2-'Indicator Date hidden'!BT186)</f>
        <v>#REF!</v>
      </c>
      <c r="BT185" s="140" t="e">
        <f>IF('Indicator Date hidden'!BU186="x","x",BT$2-'Indicator Date hidden'!BU186)</f>
        <v>#REF!</v>
      </c>
      <c r="BU185" s="140" t="e">
        <f>IF('Indicator Date hidden'!BV186="x","x",BU$2-'Indicator Date hidden'!BV186)</f>
        <v>#REF!</v>
      </c>
      <c r="BV185" s="140" t="e">
        <f>IF('Indicator Date hidden'!BW186="x","x",BV$2-'Indicator Date hidden'!BW186)</f>
        <v>#REF!</v>
      </c>
      <c r="BW185" s="140" t="e">
        <f>IF('Indicator Date hidden'!BX186="x","x",BW$2-'Indicator Date hidden'!BX186)</f>
        <v>#REF!</v>
      </c>
      <c r="BX185" s="140" t="e">
        <f>IF('Indicator Date hidden'!BY186="x","x",BX$2-'Indicator Date hidden'!BY186)</f>
        <v>#REF!</v>
      </c>
      <c r="BY185" s="5" t="e">
        <f t="shared" si="25"/>
        <v>#REF!</v>
      </c>
      <c r="BZ185" s="141" t="e">
        <f t="shared" si="26"/>
        <v>#REF!</v>
      </c>
      <c r="CA185" s="5">
        <f t="shared" si="27"/>
        <v>0</v>
      </c>
      <c r="CB185" s="141" t="e">
        <f t="shared" si="28"/>
        <v>#REF!</v>
      </c>
      <c r="CC185" s="144" t="e">
        <f t="shared" si="29"/>
        <v>#REF!</v>
      </c>
    </row>
    <row r="186" spans="1:81" x14ac:dyDescent="0.3">
      <c r="A186" t="s">
        <v>343</v>
      </c>
      <c r="B186" s="140" t="e">
        <f>IF('Indicator Date hidden'!C187="x","x",B$2-'Indicator Date hidden'!C187)</f>
        <v>#REF!</v>
      </c>
      <c r="C186" s="140" t="e">
        <f>IF('Indicator Date hidden'!D187="x","x",C$2-'Indicator Date hidden'!D187)</f>
        <v>#REF!</v>
      </c>
      <c r="D186" s="140" t="e">
        <f>IF('Indicator Date hidden'!E187="x","x",D$2-'Indicator Date hidden'!E187)</f>
        <v>#REF!</v>
      </c>
      <c r="E186" s="140" t="e">
        <f>IF('Indicator Date hidden'!F187="x","x",E$2-'Indicator Date hidden'!F187)</f>
        <v>#REF!</v>
      </c>
      <c r="F186" s="140" t="e">
        <f>IF('Indicator Date hidden'!G187="x","x",F$2-'Indicator Date hidden'!G187)</f>
        <v>#REF!</v>
      </c>
      <c r="G186" s="140" t="e">
        <f>IF('Indicator Date hidden'!H187="x","x",G$2-'Indicator Date hidden'!H187)</f>
        <v>#REF!</v>
      </c>
      <c r="H186" s="140" t="e">
        <f>IF('Indicator Date hidden'!I187="x","x",H$2-'Indicator Date hidden'!I187)</f>
        <v>#REF!</v>
      </c>
      <c r="I186" s="140" t="e">
        <f>IF('Indicator Date hidden'!J187="x","x",I$2-'Indicator Date hidden'!J187)</f>
        <v>#REF!</v>
      </c>
      <c r="J186" s="140" t="e">
        <f>IF('Indicator Date hidden'!K187="x","x",J$2-'Indicator Date hidden'!K187)</f>
        <v>#REF!</v>
      </c>
      <c r="K186" s="140" t="e">
        <f>IF('Indicator Date hidden'!L187="x","x",K$2-'Indicator Date hidden'!L187)</f>
        <v>#REF!</v>
      </c>
      <c r="L186" s="140" t="e">
        <f>IF('Indicator Date hidden'!M187="x","x",L$2-'Indicator Date hidden'!M187)</f>
        <v>#REF!</v>
      </c>
      <c r="M186" s="140" t="e">
        <f>IF('Indicator Date hidden'!N187="x","x",M$2-'Indicator Date hidden'!N187)</f>
        <v>#REF!</v>
      </c>
      <c r="N186" s="140" t="e">
        <f>IF('Indicator Date hidden'!O187="x","x",N$2-'Indicator Date hidden'!O187)</f>
        <v>#REF!</v>
      </c>
      <c r="O186" s="140" t="e">
        <f>IF('Indicator Date hidden'!P187="x","x",O$2-'Indicator Date hidden'!P187)</f>
        <v>#REF!</v>
      </c>
      <c r="P186" s="140" t="e">
        <f>IF('Indicator Date hidden'!Q187="x","x",P$2-'Indicator Date hidden'!Q187)</f>
        <v>#REF!</v>
      </c>
      <c r="Q186" s="140" t="e">
        <f>IF('Indicator Date hidden'!R187="x","x",Q$2-'Indicator Date hidden'!R187)</f>
        <v>#REF!</v>
      </c>
      <c r="R186" s="140" t="e">
        <f>IF('Indicator Date hidden'!S187="x","x",R$2-'Indicator Date hidden'!S187)</f>
        <v>#REF!</v>
      </c>
      <c r="S186" s="140" t="e">
        <f>IF('Indicator Date hidden'!T187="x","x",S$2-'Indicator Date hidden'!T187)</f>
        <v>#REF!</v>
      </c>
      <c r="T186" s="140" t="e">
        <f>IF('Indicator Date hidden'!U187="x","x",T$2-'Indicator Date hidden'!U187)</f>
        <v>#REF!</v>
      </c>
      <c r="U186" s="140" t="e">
        <f>IF('Indicator Date hidden'!V187="x","x",U$2-'Indicator Date hidden'!V187)</f>
        <v>#REF!</v>
      </c>
      <c r="V186" s="140" t="e">
        <f>IF('Indicator Date hidden'!W187="x","x",V$2-'Indicator Date hidden'!W187)</f>
        <v>#REF!</v>
      </c>
      <c r="W186" s="140" t="e">
        <f>IF('Indicator Date hidden'!X187="x","x",W$2-'Indicator Date hidden'!X187)</f>
        <v>#REF!</v>
      </c>
      <c r="X186" s="140" t="e">
        <f>IF('Indicator Date hidden'!Y187="x","x",X$2-'Indicator Date hidden'!Y187)</f>
        <v>#REF!</v>
      </c>
      <c r="Y186" s="140" t="e">
        <f>IF('Indicator Date hidden'!Z187="x","x",Y$2-'Indicator Date hidden'!Z187)</f>
        <v>#REF!</v>
      </c>
      <c r="Z186" s="140" t="e">
        <f>IF('Indicator Date hidden'!AA187="x","x",Z$2-'Indicator Date hidden'!AA187)</f>
        <v>#REF!</v>
      </c>
      <c r="AA186" s="140" t="e">
        <f>IF('Indicator Date hidden'!AB187="x","x",AA$2-'Indicator Date hidden'!AB187)</f>
        <v>#REF!</v>
      </c>
      <c r="AB186" s="140" t="e">
        <f>IF('Indicator Date hidden'!AC187="x","x",AB$2-'Indicator Date hidden'!AC187)</f>
        <v>#REF!</v>
      </c>
      <c r="AC186" s="140" t="e">
        <f>IF('Indicator Date hidden'!AD187="x","x",AC$2-'Indicator Date hidden'!AD187)</f>
        <v>#REF!</v>
      </c>
      <c r="AD186" s="140" t="e">
        <f>IF('Indicator Date hidden'!AE187="x","x",AD$2-'Indicator Date hidden'!AE187)</f>
        <v>#REF!</v>
      </c>
      <c r="AE186" s="140" t="e">
        <f>IF('Indicator Date hidden'!AF187="x","x",AE$2-'Indicator Date hidden'!AF187)</f>
        <v>#REF!</v>
      </c>
      <c r="AF186" s="140" t="e">
        <f>IF('Indicator Date hidden'!AG187="x","x",AF$2-'Indicator Date hidden'!AG187)</f>
        <v>#REF!</v>
      </c>
      <c r="AG186" s="140" t="e">
        <f>IF('Indicator Date hidden'!AH187="x","x",AG$2-'Indicator Date hidden'!AH187)</f>
        <v>#REF!</v>
      </c>
      <c r="AH186" s="140" t="e">
        <f>IF('Indicator Date hidden'!AI187="x","x",AH$2-'Indicator Date hidden'!AI187)</f>
        <v>#REF!</v>
      </c>
      <c r="AI186" s="140" t="e">
        <f>IF('Indicator Date hidden'!AJ187="x","x",AI$2-'Indicator Date hidden'!AJ187)</f>
        <v>#REF!</v>
      </c>
      <c r="AJ186" s="140" t="e">
        <f>IF('Indicator Date hidden'!AK187="x","x",AJ$2-'Indicator Date hidden'!AK187)</f>
        <v>#REF!</v>
      </c>
      <c r="AK186" s="140" t="e">
        <f>IF('Indicator Date hidden'!AL187="x","x",AK$2-'Indicator Date hidden'!AL187)</f>
        <v>#REF!</v>
      </c>
      <c r="AL186" s="140" t="e">
        <f>IF('Indicator Date hidden'!AM187="x","x",AL$2-'Indicator Date hidden'!AM187)</f>
        <v>#REF!</v>
      </c>
      <c r="AM186" s="140" t="e">
        <f>IF('Indicator Date hidden'!AN187="x","x",AM$2-'Indicator Date hidden'!AN187)</f>
        <v>#REF!</v>
      </c>
      <c r="AN186" s="140" t="e">
        <f>IF('Indicator Date hidden'!AO187="x","x",AN$2-'Indicator Date hidden'!AO187)</f>
        <v>#REF!</v>
      </c>
      <c r="AO186" s="140" t="e">
        <f>IF('Indicator Date hidden'!AP187="x","x",AO$2-'Indicator Date hidden'!AP187)</f>
        <v>#REF!</v>
      </c>
      <c r="AP186" s="140" t="e">
        <f>IF('Indicator Date hidden'!AQ187="x","x",AP$2-'Indicator Date hidden'!AQ187)</f>
        <v>#REF!</v>
      </c>
      <c r="AQ186" s="140" t="e">
        <f>IF('Indicator Date hidden'!AR187="x","x",AQ$2-'Indicator Date hidden'!AR187)</f>
        <v>#REF!</v>
      </c>
      <c r="AR186" s="140" t="e">
        <f>IF('Indicator Date hidden'!AS187="x","x",AR$2-'Indicator Date hidden'!AS187)</f>
        <v>#REF!</v>
      </c>
      <c r="AS186" s="140" t="e">
        <f>IF('Indicator Date hidden'!AT187="x","x",AS$2-'Indicator Date hidden'!AT187)</f>
        <v>#REF!</v>
      </c>
      <c r="AT186" s="140" t="e">
        <f>IF('Indicator Date hidden'!AU187="x","x",AT$2-'Indicator Date hidden'!AU187)</f>
        <v>#REF!</v>
      </c>
      <c r="AU186" s="140" t="e">
        <f>IF('Indicator Date hidden'!AV187="x","x",AU$2-'Indicator Date hidden'!AV187)</f>
        <v>#REF!</v>
      </c>
      <c r="AV186" s="140" t="e">
        <f>IF('Indicator Date hidden'!AW187="x","x",AV$2-'Indicator Date hidden'!AW187)</f>
        <v>#REF!</v>
      </c>
      <c r="AW186" s="140" t="e">
        <f>IF('Indicator Date hidden'!AX187="x","x",AW$2-'Indicator Date hidden'!AX187)</f>
        <v>#REF!</v>
      </c>
      <c r="AX186" s="140" t="e">
        <f>IF('Indicator Date hidden'!AY187="x","x",AX$2-'Indicator Date hidden'!AY187)</f>
        <v>#REF!</v>
      </c>
      <c r="AY186" s="140" t="e">
        <f>IF('Indicator Date hidden'!AZ187="x","x",AY$2-'Indicator Date hidden'!AZ187)</f>
        <v>#REF!</v>
      </c>
      <c r="AZ186" s="140" t="e">
        <f>IF('Indicator Date hidden'!BA187="x","x",AZ$2-'Indicator Date hidden'!BA187)</f>
        <v>#REF!</v>
      </c>
      <c r="BA186" s="140" t="e">
        <f>IF('Indicator Date hidden'!BB187="x","x",BA$2-'Indicator Date hidden'!BB187)</f>
        <v>#REF!</v>
      </c>
      <c r="BB186" s="140" t="e">
        <f>IF('Indicator Date hidden'!BC187="x","x",BB$2-'Indicator Date hidden'!BC187)</f>
        <v>#REF!</v>
      </c>
      <c r="BC186" s="140" t="e">
        <f>IF('Indicator Date hidden'!BD187="x","x",BC$2-'Indicator Date hidden'!BD187)</f>
        <v>#REF!</v>
      </c>
      <c r="BD186" s="140" t="e">
        <f>IF('Indicator Date hidden'!BE187="x","x",BD$2-'Indicator Date hidden'!BE187)</f>
        <v>#REF!</v>
      </c>
      <c r="BE186" s="140" t="e">
        <f>IF('Indicator Date hidden'!BF187="x","x",BE$2-'Indicator Date hidden'!BF187)</f>
        <v>#REF!</v>
      </c>
      <c r="BF186" s="140" t="e">
        <f>IF('Indicator Date hidden'!BG187="x","x",BF$2-'Indicator Date hidden'!BG187)</f>
        <v>#REF!</v>
      </c>
      <c r="BG186" s="140" t="e">
        <f>IF('Indicator Date hidden'!BH187="x","x",BG$2-'Indicator Date hidden'!BH187)</f>
        <v>#REF!</v>
      </c>
      <c r="BH186" s="140" t="e">
        <f>IF('Indicator Date hidden'!BI187="x","x",BH$2-'Indicator Date hidden'!BI187)</f>
        <v>#REF!</v>
      </c>
      <c r="BI186" s="140" t="e">
        <f>IF('Indicator Date hidden'!BJ187="x","x",BI$2-'Indicator Date hidden'!BJ187)</f>
        <v>#REF!</v>
      </c>
      <c r="BJ186" s="140" t="e">
        <f>IF('Indicator Date hidden'!BK187="x","x",BJ$2-'Indicator Date hidden'!BK187)</f>
        <v>#REF!</v>
      </c>
      <c r="BK186" s="140" t="e">
        <f>IF('Indicator Date hidden'!BL187="x","x",BK$2-'Indicator Date hidden'!BL187)</f>
        <v>#REF!</v>
      </c>
      <c r="BL186" s="140" t="e">
        <f>IF('Indicator Date hidden'!BM187="x","x",BL$2-'Indicator Date hidden'!BM187)</f>
        <v>#REF!</v>
      </c>
      <c r="BM186" s="140" t="e">
        <f>IF('Indicator Date hidden'!BN187="x","x",BM$2-'Indicator Date hidden'!BN187)</f>
        <v>#REF!</v>
      </c>
      <c r="BN186" s="140" t="e">
        <f>IF('Indicator Date hidden'!BO187="x","x",BN$2-'Indicator Date hidden'!BO187)</f>
        <v>#REF!</v>
      </c>
      <c r="BO186" s="140" t="e">
        <f>IF('Indicator Date hidden'!BP187="x","x",BO$2-'Indicator Date hidden'!BP187)</f>
        <v>#REF!</v>
      </c>
      <c r="BP186" s="140" t="e">
        <f>IF('Indicator Date hidden'!BQ187="x","x",BP$2-'Indicator Date hidden'!BQ187)</f>
        <v>#REF!</v>
      </c>
      <c r="BQ186" s="140" t="e">
        <f>IF('Indicator Date hidden'!BR187="x","x",BQ$2-'Indicator Date hidden'!BR187)</f>
        <v>#REF!</v>
      </c>
      <c r="BR186" s="140" t="e">
        <f>IF('Indicator Date hidden'!BS187="x","x",BR$2-'Indicator Date hidden'!BS187)</f>
        <v>#REF!</v>
      </c>
      <c r="BS186" s="140" t="e">
        <f>IF('Indicator Date hidden'!BT187="x","x",BS$2-'Indicator Date hidden'!BT187)</f>
        <v>#REF!</v>
      </c>
      <c r="BT186" s="140" t="e">
        <f>IF('Indicator Date hidden'!BU187="x","x",BT$2-'Indicator Date hidden'!BU187)</f>
        <v>#REF!</v>
      </c>
      <c r="BU186" s="140" t="e">
        <f>IF('Indicator Date hidden'!BV187="x","x",BU$2-'Indicator Date hidden'!BV187)</f>
        <v>#REF!</v>
      </c>
      <c r="BV186" s="140" t="e">
        <f>IF('Indicator Date hidden'!BW187="x","x",BV$2-'Indicator Date hidden'!BW187)</f>
        <v>#REF!</v>
      </c>
      <c r="BW186" s="140" t="e">
        <f>IF('Indicator Date hidden'!BX187="x","x",BW$2-'Indicator Date hidden'!BX187)</f>
        <v>#REF!</v>
      </c>
      <c r="BX186" s="140" t="e">
        <f>IF('Indicator Date hidden'!BY187="x","x",BX$2-'Indicator Date hidden'!BY187)</f>
        <v>#REF!</v>
      </c>
      <c r="BY186" s="5" t="e">
        <f t="shared" si="25"/>
        <v>#REF!</v>
      </c>
      <c r="BZ186" s="141" t="e">
        <f t="shared" si="26"/>
        <v>#REF!</v>
      </c>
      <c r="CA186" s="5">
        <f t="shared" si="27"/>
        <v>0</v>
      </c>
      <c r="CB186" s="141" t="e">
        <f t="shared" si="28"/>
        <v>#REF!</v>
      </c>
      <c r="CC186" s="144" t="e">
        <f t="shared" si="29"/>
        <v>#REF!</v>
      </c>
    </row>
    <row r="187" spans="1:81" x14ac:dyDescent="0.3">
      <c r="A187" t="s">
        <v>345</v>
      </c>
      <c r="B187" s="140" t="e">
        <f>IF('Indicator Date hidden'!C188="x","x",B$2-'Indicator Date hidden'!C188)</f>
        <v>#REF!</v>
      </c>
      <c r="C187" s="140" t="e">
        <f>IF('Indicator Date hidden'!D188="x","x",C$2-'Indicator Date hidden'!D188)</f>
        <v>#REF!</v>
      </c>
      <c r="D187" s="140" t="e">
        <f>IF('Indicator Date hidden'!E188="x","x",D$2-'Indicator Date hidden'!E188)</f>
        <v>#REF!</v>
      </c>
      <c r="E187" s="140" t="e">
        <f>IF('Indicator Date hidden'!F188="x","x",E$2-'Indicator Date hidden'!F188)</f>
        <v>#REF!</v>
      </c>
      <c r="F187" s="140" t="e">
        <f>IF('Indicator Date hidden'!G188="x","x",F$2-'Indicator Date hidden'!G188)</f>
        <v>#REF!</v>
      </c>
      <c r="G187" s="140" t="e">
        <f>IF('Indicator Date hidden'!H188="x","x",G$2-'Indicator Date hidden'!H188)</f>
        <v>#REF!</v>
      </c>
      <c r="H187" s="140" t="e">
        <f>IF('Indicator Date hidden'!I188="x","x",H$2-'Indicator Date hidden'!I188)</f>
        <v>#REF!</v>
      </c>
      <c r="I187" s="140" t="e">
        <f>IF('Indicator Date hidden'!J188="x","x",I$2-'Indicator Date hidden'!J188)</f>
        <v>#REF!</v>
      </c>
      <c r="J187" s="140" t="e">
        <f>IF('Indicator Date hidden'!K188="x","x",J$2-'Indicator Date hidden'!K188)</f>
        <v>#REF!</v>
      </c>
      <c r="K187" s="140" t="e">
        <f>IF('Indicator Date hidden'!L188="x","x",K$2-'Indicator Date hidden'!L188)</f>
        <v>#REF!</v>
      </c>
      <c r="L187" s="140" t="e">
        <f>IF('Indicator Date hidden'!M188="x","x",L$2-'Indicator Date hidden'!M188)</f>
        <v>#REF!</v>
      </c>
      <c r="M187" s="140" t="e">
        <f>IF('Indicator Date hidden'!N188="x","x",M$2-'Indicator Date hidden'!N188)</f>
        <v>#REF!</v>
      </c>
      <c r="N187" s="140" t="e">
        <f>IF('Indicator Date hidden'!O188="x","x",N$2-'Indicator Date hidden'!O188)</f>
        <v>#REF!</v>
      </c>
      <c r="O187" s="140" t="e">
        <f>IF('Indicator Date hidden'!P188="x","x",O$2-'Indicator Date hidden'!P188)</f>
        <v>#REF!</v>
      </c>
      <c r="P187" s="140" t="e">
        <f>IF('Indicator Date hidden'!Q188="x","x",P$2-'Indicator Date hidden'!Q188)</f>
        <v>#REF!</v>
      </c>
      <c r="Q187" s="140" t="e">
        <f>IF('Indicator Date hidden'!R188="x","x",Q$2-'Indicator Date hidden'!R188)</f>
        <v>#REF!</v>
      </c>
      <c r="R187" s="140" t="e">
        <f>IF('Indicator Date hidden'!S188="x","x",R$2-'Indicator Date hidden'!S188)</f>
        <v>#REF!</v>
      </c>
      <c r="S187" s="140" t="e">
        <f>IF('Indicator Date hidden'!T188="x","x",S$2-'Indicator Date hidden'!T188)</f>
        <v>#REF!</v>
      </c>
      <c r="T187" s="140" t="e">
        <f>IF('Indicator Date hidden'!U188="x","x",T$2-'Indicator Date hidden'!U188)</f>
        <v>#REF!</v>
      </c>
      <c r="U187" s="140" t="e">
        <f>IF('Indicator Date hidden'!V188="x","x",U$2-'Indicator Date hidden'!V188)</f>
        <v>#REF!</v>
      </c>
      <c r="V187" s="140" t="e">
        <f>IF('Indicator Date hidden'!W188="x","x",V$2-'Indicator Date hidden'!W188)</f>
        <v>#REF!</v>
      </c>
      <c r="W187" s="140" t="e">
        <f>IF('Indicator Date hidden'!X188="x","x",W$2-'Indicator Date hidden'!X188)</f>
        <v>#REF!</v>
      </c>
      <c r="X187" s="140" t="e">
        <f>IF('Indicator Date hidden'!Y188="x","x",X$2-'Indicator Date hidden'!Y188)</f>
        <v>#REF!</v>
      </c>
      <c r="Y187" s="140" t="e">
        <f>IF('Indicator Date hidden'!Z188="x","x",Y$2-'Indicator Date hidden'!Z188)</f>
        <v>#REF!</v>
      </c>
      <c r="Z187" s="140" t="e">
        <f>IF('Indicator Date hidden'!AA188="x","x",Z$2-'Indicator Date hidden'!AA188)</f>
        <v>#REF!</v>
      </c>
      <c r="AA187" s="140" t="e">
        <f>IF('Indicator Date hidden'!AB188="x","x",AA$2-'Indicator Date hidden'!AB188)</f>
        <v>#REF!</v>
      </c>
      <c r="AB187" s="140" t="e">
        <f>IF('Indicator Date hidden'!AC188="x","x",AB$2-'Indicator Date hidden'!AC188)</f>
        <v>#REF!</v>
      </c>
      <c r="AC187" s="140" t="e">
        <f>IF('Indicator Date hidden'!AD188="x","x",AC$2-'Indicator Date hidden'!AD188)</f>
        <v>#REF!</v>
      </c>
      <c r="AD187" s="140" t="e">
        <f>IF('Indicator Date hidden'!AE188="x","x",AD$2-'Indicator Date hidden'!AE188)</f>
        <v>#REF!</v>
      </c>
      <c r="AE187" s="140" t="e">
        <f>IF('Indicator Date hidden'!AF188="x","x",AE$2-'Indicator Date hidden'!AF188)</f>
        <v>#REF!</v>
      </c>
      <c r="AF187" s="140" t="e">
        <f>IF('Indicator Date hidden'!AG188="x","x",AF$2-'Indicator Date hidden'!AG188)</f>
        <v>#REF!</v>
      </c>
      <c r="AG187" s="140" t="e">
        <f>IF('Indicator Date hidden'!AH188="x","x",AG$2-'Indicator Date hidden'!AH188)</f>
        <v>#REF!</v>
      </c>
      <c r="AH187" s="140" t="e">
        <f>IF('Indicator Date hidden'!AI188="x","x",AH$2-'Indicator Date hidden'!AI188)</f>
        <v>#REF!</v>
      </c>
      <c r="AI187" s="140" t="e">
        <f>IF('Indicator Date hidden'!AJ188="x","x",AI$2-'Indicator Date hidden'!AJ188)</f>
        <v>#REF!</v>
      </c>
      <c r="AJ187" s="140" t="e">
        <f>IF('Indicator Date hidden'!AK188="x","x",AJ$2-'Indicator Date hidden'!AK188)</f>
        <v>#REF!</v>
      </c>
      <c r="AK187" s="140" t="e">
        <f>IF('Indicator Date hidden'!AL188="x","x",AK$2-'Indicator Date hidden'!AL188)</f>
        <v>#REF!</v>
      </c>
      <c r="AL187" s="140" t="e">
        <f>IF('Indicator Date hidden'!AM188="x","x",AL$2-'Indicator Date hidden'!AM188)</f>
        <v>#REF!</v>
      </c>
      <c r="AM187" s="140" t="e">
        <f>IF('Indicator Date hidden'!AN188="x","x",AM$2-'Indicator Date hidden'!AN188)</f>
        <v>#REF!</v>
      </c>
      <c r="AN187" s="140" t="e">
        <f>IF('Indicator Date hidden'!AO188="x","x",AN$2-'Indicator Date hidden'!AO188)</f>
        <v>#REF!</v>
      </c>
      <c r="AO187" s="140" t="e">
        <f>IF('Indicator Date hidden'!AP188="x","x",AO$2-'Indicator Date hidden'!AP188)</f>
        <v>#REF!</v>
      </c>
      <c r="AP187" s="140" t="e">
        <f>IF('Indicator Date hidden'!AQ188="x","x",AP$2-'Indicator Date hidden'!AQ188)</f>
        <v>#REF!</v>
      </c>
      <c r="AQ187" s="140" t="e">
        <f>IF('Indicator Date hidden'!AR188="x","x",AQ$2-'Indicator Date hidden'!AR188)</f>
        <v>#REF!</v>
      </c>
      <c r="AR187" s="140" t="e">
        <f>IF('Indicator Date hidden'!AS188="x","x",AR$2-'Indicator Date hidden'!AS188)</f>
        <v>#REF!</v>
      </c>
      <c r="AS187" s="140" t="e">
        <f>IF('Indicator Date hidden'!AT188="x","x",AS$2-'Indicator Date hidden'!AT188)</f>
        <v>#REF!</v>
      </c>
      <c r="AT187" s="140" t="e">
        <f>IF('Indicator Date hidden'!AU188="x","x",AT$2-'Indicator Date hidden'!AU188)</f>
        <v>#REF!</v>
      </c>
      <c r="AU187" s="140" t="e">
        <f>IF('Indicator Date hidden'!AV188="x","x",AU$2-'Indicator Date hidden'!AV188)</f>
        <v>#REF!</v>
      </c>
      <c r="AV187" s="140" t="e">
        <f>IF('Indicator Date hidden'!AW188="x","x",AV$2-'Indicator Date hidden'!AW188)</f>
        <v>#REF!</v>
      </c>
      <c r="AW187" s="140" t="e">
        <f>IF('Indicator Date hidden'!AX188="x","x",AW$2-'Indicator Date hidden'!AX188)</f>
        <v>#REF!</v>
      </c>
      <c r="AX187" s="140" t="e">
        <f>IF('Indicator Date hidden'!AY188="x","x",AX$2-'Indicator Date hidden'!AY188)</f>
        <v>#REF!</v>
      </c>
      <c r="AY187" s="140" t="e">
        <f>IF('Indicator Date hidden'!AZ188="x","x",AY$2-'Indicator Date hidden'!AZ188)</f>
        <v>#REF!</v>
      </c>
      <c r="AZ187" s="140" t="e">
        <f>IF('Indicator Date hidden'!BA188="x","x",AZ$2-'Indicator Date hidden'!BA188)</f>
        <v>#REF!</v>
      </c>
      <c r="BA187" s="140" t="e">
        <f>IF('Indicator Date hidden'!BB188="x","x",BA$2-'Indicator Date hidden'!BB188)</f>
        <v>#REF!</v>
      </c>
      <c r="BB187" s="140" t="e">
        <f>IF('Indicator Date hidden'!BC188="x","x",BB$2-'Indicator Date hidden'!BC188)</f>
        <v>#REF!</v>
      </c>
      <c r="BC187" s="140" t="e">
        <f>IF('Indicator Date hidden'!BD188="x","x",BC$2-'Indicator Date hidden'!BD188)</f>
        <v>#REF!</v>
      </c>
      <c r="BD187" s="140" t="e">
        <f>IF('Indicator Date hidden'!BE188="x","x",BD$2-'Indicator Date hidden'!BE188)</f>
        <v>#REF!</v>
      </c>
      <c r="BE187" s="140" t="e">
        <f>IF('Indicator Date hidden'!BF188="x","x",BE$2-'Indicator Date hidden'!BF188)</f>
        <v>#REF!</v>
      </c>
      <c r="BF187" s="140" t="e">
        <f>IF('Indicator Date hidden'!BG188="x","x",BF$2-'Indicator Date hidden'!BG188)</f>
        <v>#REF!</v>
      </c>
      <c r="BG187" s="140" t="e">
        <f>IF('Indicator Date hidden'!BH188="x","x",BG$2-'Indicator Date hidden'!BH188)</f>
        <v>#REF!</v>
      </c>
      <c r="BH187" s="140" t="e">
        <f>IF('Indicator Date hidden'!BI188="x","x",BH$2-'Indicator Date hidden'!BI188)</f>
        <v>#REF!</v>
      </c>
      <c r="BI187" s="140" t="e">
        <f>IF('Indicator Date hidden'!BJ188="x","x",BI$2-'Indicator Date hidden'!BJ188)</f>
        <v>#REF!</v>
      </c>
      <c r="BJ187" s="140" t="e">
        <f>IF('Indicator Date hidden'!BK188="x","x",BJ$2-'Indicator Date hidden'!BK188)</f>
        <v>#REF!</v>
      </c>
      <c r="BK187" s="140" t="e">
        <f>IF('Indicator Date hidden'!BL188="x","x",BK$2-'Indicator Date hidden'!BL188)</f>
        <v>#REF!</v>
      </c>
      <c r="BL187" s="140" t="e">
        <f>IF('Indicator Date hidden'!BM188="x","x",BL$2-'Indicator Date hidden'!BM188)</f>
        <v>#REF!</v>
      </c>
      <c r="BM187" s="140" t="e">
        <f>IF('Indicator Date hidden'!BN188="x","x",BM$2-'Indicator Date hidden'!BN188)</f>
        <v>#REF!</v>
      </c>
      <c r="BN187" s="140" t="e">
        <f>IF('Indicator Date hidden'!BO188="x","x",BN$2-'Indicator Date hidden'!BO188)</f>
        <v>#REF!</v>
      </c>
      <c r="BO187" s="140" t="e">
        <f>IF('Indicator Date hidden'!BP188="x","x",BO$2-'Indicator Date hidden'!BP188)</f>
        <v>#REF!</v>
      </c>
      <c r="BP187" s="140" t="e">
        <f>IF('Indicator Date hidden'!BQ188="x","x",BP$2-'Indicator Date hidden'!BQ188)</f>
        <v>#REF!</v>
      </c>
      <c r="BQ187" s="140" t="e">
        <f>IF('Indicator Date hidden'!BR188="x","x",BQ$2-'Indicator Date hidden'!BR188)</f>
        <v>#REF!</v>
      </c>
      <c r="BR187" s="140" t="e">
        <f>IF('Indicator Date hidden'!BS188="x","x",BR$2-'Indicator Date hidden'!BS188)</f>
        <v>#REF!</v>
      </c>
      <c r="BS187" s="140" t="e">
        <f>IF('Indicator Date hidden'!BT188="x","x",BS$2-'Indicator Date hidden'!BT188)</f>
        <v>#REF!</v>
      </c>
      <c r="BT187" s="140" t="e">
        <f>IF('Indicator Date hidden'!BU188="x","x",BT$2-'Indicator Date hidden'!BU188)</f>
        <v>#REF!</v>
      </c>
      <c r="BU187" s="140" t="e">
        <f>IF('Indicator Date hidden'!BV188="x","x",BU$2-'Indicator Date hidden'!BV188)</f>
        <v>#REF!</v>
      </c>
      <c r="BV187" s="140" t="e">
        <f>IF('Indicator Date hidden'!BW188="x","x",BV$2-'Indicator Date hidden'!BW188)</f>
        <v>#REF!</v>
      </c>
      <c r="BW187" s="140" t="e">
        <f>IF('Indicator Date hidden'!BX188="x","x",BW$2-'Indicator Date hidden'!BX188)</f>
        <v>#REF!</v>
      </c>
      <c r="BX187" s="140" t="e">
        <f>IF('Indicator Date hidden'!BY188="x","x",BX$2-'Indicator Date hidden'!BY188)</f>
        <v>#REF!</v>
      </c>
      <c r="BY187" s="5" t="e">
        <f t="shared" si="25"/>
        <v>#REF!</v>
      </c>
      <c r="BZ187" s="141" t="e">
        <f t="shared" si="26"/>
        <v>#REF!</v>
      </c>
      <c r="CA187" s="5">
        <f t="shared" si="27"/>
        <v>0</v>
      </c>
      <c r="CB187" s="141" t="e">
        <f t="shared" si="28"/>
        <v>#REF!</v>
      </c>
      <c r="CC187" s="144" t="e">
        <f t="shared" si="29"/>
        <v>#REF!</v>
      </c>
    </row>
    <row r="188" spans="1:81" x14ac:dyDescent="0.3">
      <c r="A188" t="s">
        <v>347</v>
      </c>
      <c r="B188" s="140" t="e">
        <f>IF('Indicator Date hidden'!C189="x","x",B$2-'Indicator Date hidden'!C189)</f>
        <v>#REF!</v>
      </c>
      <c r="C188" s="140" t="e">
        <f>IF('Indicator Date hidden'!D189="x","x",C$2-'Indicator Date hidden'!D189)</f>
        <v>#REF!</v>
      </c>
      <c r="D188" s="140" t="e">
        <f>IF('Indicator Date hidden'!E189="x","x",D$2-'Indicator Date hidden'!E189)</f>
        <v>#REF!</v>
      </c>
      <c r="E188" s="140" t="e">
        <f>IF('Indicator Date hidden'!F189="x","x",E$2-'Indicator Date hidden'!F189)</f>
        <v>#REF!</v>
      </c>
      <c r="F188" s="140" t="e">
        <f>IF('Indicator Date hidden'!G189="x","x",F$2-'Indicator Date hidden'!G189)</f>
        <v>#REF!</v>
      </c>
      <c r="G188" s="140" t="e">
        <f>IF('Indicator Date hidden'!H189="x","x",G$2-'Indicator Date hidden'!H189)</f>
        <v>#REF!</v>
      </c>
      <c r="H188" s="140" t="e">
        <f>IF('Indicator Date hidden'!I189="x","x",H$2-'Indicator Date hidden'!I189)</f>
        <v>#REF!</v>
      </c>
      <c r="I188" s="140" t="e">
        <f>IF('Indicator Date hidden'!J189="x","x",I$2-'Indicator Date hidden'!J189)</f>
        <v>#REF!</v>
      </c>
      <c r="J188" s="140" t="e">
        <f>IF('Indicator Date hidden'!K189="x","x",J$2-'Indicator Date hidden'!K189)</f>
        <v>#REF!</v>
      </c>
      <c r="K188" s="140" t="e">
        <f>IF('Indicator Date hidden'!L189="x","x",K$2-'Indicator Date hidden'!L189)</f>
        <v>#REF!</v>
      </c>
      <c r="L188" s="140" t="e">
        <f>IF('Indicator Date hidden'!M189="x","x",L$2-'Indicator Date hidden'!M189)</f>
        <v>#REF!</v>
      </c>
      <c r="M188" s="140" t="e">
        <f>IF('Indicator Date hidden'!N189="x","x",M$2-'Indicator Date hidden'!N189)</f>
        <v>#REF!</v>
      </c>
      <c r="N188" s="140" t="e">
        <f>IF('Indicator Date hidden'!O189="x","x",N$2-'Indicator Date hidden'!O189)</f>
        <v>#REF!</v>
      </c>
      <c r="O188" s="140" t="e">
        <f>IF('Indicator Date hidden'!P189="x","x",O$2-'Indicator Date hidden'!P189)</f>
        <v>#REF!</v>
      </c>
      <c r="P188" s="140" t="e">
        <f>IF('Indicator Date hidden'!Q189="x","x",P$2-'Indicator Date hidden'!Q189)</f>
        <v>#REF!</v>
      </c>
      <c r="Q188" s="140" t="e">
        <f>IF('Indicator Date hidden'!R189="x","x",Q$2-'Indicator Date hidden'!R189)</f>
        <v>#REF!</v>
      </c>
      <c r="R188" s="140" t="e">
        <f>IF('Indicator Date hidden'!S189="x","x",R$2-'Indicator Date hidden'!S189)</f>
        <v>#REF!</v>
      </c>
      <c r="S188" s="140" t="e">
        <f>IF('Indicator Date hidden'!T189="x","x",S$2-'Indicator Date hidden'!T189)</f>
        <v>#REF!</v>
      </c>
      <c r="T188" s="140" t="e">
        <f>IF('Indicator Date hidden'!U189="x","x",T$2-'Indicator Date hidden'!U189)</f>
        <v>#REF!</v>
      </c>
      <c r="U188" s="140" t="e">
        <f>IF('Indicator Date hidden'!V189="x","x",U$2-'Indicator Date hidden'!V189)</f>
        <v>#REF!</v>
      </c>
      <c r="V188" s="140" t="e">
        <f>IF('Indicator Date hidden'!W189="x","x",V$2-'Indicator Date hidden'!W189)</f>
        <v>#REF!</v>
      </c>
      <c r="W188" s="140" t="e">
        <f>IF('Indicator Date hidden'!X189="x","x",W$2-'Indicator Date hidden'!X189)</f>
        <v>#REF!</v>
      </c>
      <c r="X188" s="140" t="e">
        <f>IF('Indicator Date hidden'!Y189="x","x",X$2-'Indicator Date hidden'!Y189)</f>
        <v>#REF!</v>
      </c>
      <c r="Y188" s="140" t="e">
        <f>IF('Indicator Date hidden'!Z189="x","x",Y$2-'Indicator Date hidden'!Z189)</f>
        <v>#REF!</v>
      </c>
      <c r="Z188" s="140" t="e">
        <f>IF('Indicator Date hidden'!AA189="x","x",Z$2-'Indicator Date hidden'!AA189)</f>
        <v>#REF!</v>
      </c>
      <c r="AA188" s="140" t="e">
        <f>IF('Indicator Date hidden'!AB189="x","x",AA$2-'Indicator Date hidden'!AB189)</f>
        <v>#REF!</v>
      </c>
      <c r="AB188" s="140" t="e">
        <f>IF('Indicator Date hidden'!AC189="x","x",AB$2-'Indicator Date hidden'!AC189)</f>
        <v>#REF!</v>
      </c>
      <c r="AC188" s="140" t="e">
        <f>IF('Indicator Date hidden'!AD189="x","x",AC$2-'Indicator Date hidden'!AD189)</f>
        <v>#REF!</v>
      </c>
      <c r="AD188" s="140" t="e">
        <f>IF('Indicator Date hidden'!AE189="x","x",AD$2-'Indicator Date hidden'!AE189)</f>
        <v>#REF!</v>
      </c>
      <c r="AE188" s="140" t="e">
        <f>IF('Indicator Date hidden'!AF189="x","x",AE$2-'Indicator Date hidden'!AF189)</f>
        <v>#REF!</v>
      </c>
      <c r="AF188" s="140" t="e">
        <f>IF('Indicator Date hidden'!AG189="x","x",AF$2-'Indicator Date hidden'!AG189)</f>
        <v>#REF!</v>
      </c>
      <c r="AG188" s="140" t="e">
        <f>IF('Indicator Date hidden'!AH189="x","x",AG$2-'Indicator Date hidden'!AH189)</f>
        <v>#REF!</v>
      </c>
      <c r="AH188" s="140" t="e">
        <f>IF('Indicator Date hidden'!AI189="x","x",AH$2-'Indicator Date hidden'!AI189)</f>
        <v>#REF!</v>
      </c>
      <c r="AI188" s="140" t="e">
        <f>IF('Indicator Date hidden'!AJ189="x","x",AI$2-'Indicator Date hidden'!AJ189)</f>
        <v>#REF!</v>
      </c>
      <c r="AJ188" s="140" t="e">
        <f>IF('Indicator Date hidden'!AK189="x","x",AJ$2-'Indicator Date hidden'!AK189)</f>
        <v>#REF!</v>
      </c>
      <c r="AK188" s="140" t="e">
        <f>IF('Indicator Date hidden'!AL189="x","x",AK$2-'Indicator Date hidden'!AL189)</f>
        <v>#REF!</v>
      </c>
      <c r="AL188" s="140" t="e">
        <f>IF('Indicator Date hidden'!AM189="x","x",AL$2-'Indicator Date hidden'!AM189)</f>
        <v>#REF!</v>
      </c>
      <c r="AM188" s="140" t="e">
        <f>IF('Indicator Date hidden'!AN189="x","x",AM$2-'Indicator Date hidden'!AN189)</f>
        <v>#REF!</v>
      </c>
      <c r="AN188" s="140" t="e">
        <f>IF('Indicator Date hidden'!AO189="x","x",AN$2-'Indicator Date hidden'!AO189)</f>
        <v>#REF!</v>
      </c>
      <c r="AO188" s="140" t="e">
        <f>IF('Indicator Date hidden'!AP189="x","x",AO$2-'Indicator Date hidden'!AP189)</f>
        <v>#REF!</v>
      </c>
      <c r="AP188" s="140" t="e">
        <f>IF('Indicator Date hidden'!AQ189="x","x",AP$2-'Indicator Date hidden'!AQ189)</f>
        <v>#REF!</v>
      </c>
      <c r="AQ188" s="140" t="e">
        <f>IF('Indicator Date hidden'!AR189="x","x",AQ$2-'Indicator Date hidden'!AR189)</f>
        <v>#REF!</v>
      </c>
      <c r="AR188" s="140" t="e">
        <f>IF('Indicator Date hidden'!AS189="x","x",AR$2-'Indicator Date hidden'!AS189)</f>
        <v>#REF!</v>
      </c>
      <c r="AS188" s="140" t="e">
        <f>IF('Indicator Date hidden'!AT189="x","x",AS$2-'Indicator Date hidden'!AT189)</f>
        <v>#REF!</v>
      </c>
      <c r="AT188" s="140" t="e">
        <f>IF('Indicator Date hidden'!AU189="x","x",AT$2-'Indicator Date hidden'!AU189)</f>
        <v>#REF!</v>
      </c>
      <c r="AU188" s="140" t="e">
        <f>IF('Indicator Date hidden'!AV189="x","x",AU$2-'Indicator Date hidden'!AV189)</f>
        <v>#REF!</v>
      </c>
      <c r="AV188" s="140" t="e">
        <f>IF('Indicator Date hidden'!AW189="x","x",AV$2-'Indicator Date hidden'!AW189)</f>
        <v>#REF!</v>
      </c>
      <c r="AW188" s="140" t="e">
        <f>IF('Indicator Date hidden'!AX189="x","x",AW$2-'Indicator Date hidden'!AX189)</f>
        <v>#REF!</v>
      </c>
      <c r="AX188" s="140" t="e">
        <f>IF('Indicator Date hidden'!AY189="x","x",AX$2-'Indicator Date hidden'!AY189)</f>
        <v>#REF!</v>
      </c>
      <c r="AY188" s="140" t="e">
        <f>IF('Indicator Date hidden'!AZ189="x","x",AY$2-'Indicator Date hidden'!AZ189)</f>
        <v>#REF!</v>
      </c>
      <c r="AZ188" s="140" t="e">
        <f>IF('Indicator Date hidden'!BA189="x","x",AZ$2-'Indicator Date hidden'!BA189)</f>
        <v>#REF!</v>
      </c>
      <c r="BA188" s="140" t="e">
        <f>IF('Indicator Date hidden'!BB189="x","x",BA$2-'Indicator Date hidden'!BB189)</f>
        <v>#REF!</v>
      </c>
      <c r="BB188" s="140" t="e">
        <f>IF('Indicator Date hidden'!BC189="x","x",BB$2-'Indicator Date hidden'!BC189)</f>
        <v>#REF!</v>
      </c>
      <c r="BC188" s="140" t="e">
        <f>IF('Indicator Date hidden'!BD189="x","x",BC$2-'Indicator Date hidden'!BD189)</f>
        <v>#REF!</v>
      </c>
      <c r="BD188" s="140" t="e">
        <f>IF('Indicator Date hidden'!BE189="x","x",BD$2-'Indicator Date hidden'!BE189)</f>
        <v>#REF!</v>
      </c>
      <c r="BE188" s="140" t="e">
        <f>IF('Indicator Date hidden'!BF189="x","x",BE$2-'Indicator Date hidden'!BF189)</f>
        <v>#REF!</v>
      </c>
      <c r="BF188" s="140" t="e">
        <f>IF('Indicator Date hidden'!BG189="x","x",BF$2-'Indicator Date hidden'!BG189)</f>
        <v>#REF!</v>
      </c>
      <c r="BG188" s="140" t="e">
        <f>IF('Indicator Date hidden'!BH189="x","x",BG$2-'Indicator Date hidden'!BH189)</f>
        <v>#REF!</v>
      </c>
      <c r="BH188" s="140" t="e">
        <f>IF('Indicator Date hidden'!BI189="x","x",BH$2-'Indicator Date hidden'!BI189)</f>
        <v>#REF!</v>
      </c>
      <c r="BI188" s="140" t="e">
        <f>IF('Indicator Date hidden'!BJ189="x","x",BI$2-'Indicator Date hidden'!BJ189)</f>
        <v>#REF!</v>
      </c>
      <c r="BJ188" s="140" t="e">
        <f>IF('Indicator Date hidden'!BK189="x","x",BJ$2-'Indicator Date hidden'!BK189)</f>
        <v>#REF!</v>
      </c>
      <c r="BK188" s="140" t="e">
        <f>IF('Indicator Date hidden'!BL189="x","x",BK$2-'Indicator Date hidden'!BL189)</f>
        <v>#REF!</v>
      </c>
      <c r="BL188" s="140" t="e">
        <f>IF('Indicator Date hidden'!BM189="x","x",BL$2-'Indicator Date hidden'!BM189)</f>
        <v>#REF!</v>
      </c>
      <c r="BM188" s="140" t="e">
        <f>IF('Indicator Date hidden'!BN189="x","x",BM$2-'Indicator Date hidden'!BN189)</f>
        <v>#REF!</v>
      </c>
      <c r="BN188" s="140" t="e">
        <f>IF('Indicator Date hidden'!BO189="x","x",BN$2-'Indicator Date hidden'!BO189)</f>
        <v>#REF!</v>
      </c>
      <c r="BO188" s="140" t="e">
        <f>IF('Indicator Date hidden'!BP189="x","x",BO$2-'Indicator Date hidden'!BP189)</f>
        <v>#REF!</v>
      </c>
      <c r="BP188" s="140" t="e">
        <f>IF('Indicator Date hidden'!BQ189="x","x",BP$2-'Indicator Date hidden'!BQ189)</f>
        <v>#REF!</v>
      </c>
      <c r="BQ188" s="140" t="e">
        <f>IF('Indicator Date hidden'!BR189="x","x",BQ$2-'Indicator Date hidden'!BR189)</f>
        <v>#REF!</v>
      </c>
      <c r="BR188" s="140" t="e">
        <f>IF('Indicator Date hidden'!BS189="x","x",BR$2-'Indicator Date hidden'!BS189)</f>
        <v>#REF!</v>
      </c>
      <c r="BS188" s="140" t="e">
        <f>IF('Indicator Date hidden'!BT189="x","x",BS$2-'Indicator Date hidden'!BT189)</f>
        <v>#REF!</v>
      </c>
      <c r="BT188" s="140" t="e">
        <f>IF('Indicator Date hidden'!BU189="x","x",BT$2-'Indicator Date hidden'!BU189)</f>
        <v>#REF!</v>
      </c>
      <c r="BU188" s="140" t="e">
        <f>IF('Indicator Date hidden'!BV189="x","x",BU$2-'Indicator Date hidden'!BV189)</f>
        <v>#REF!</v>
      </c>
      <c r="BV188" s="140" t="e">
        <f>IF('Indicator Date hidden'!BW189="x","x",BV$2-'Indicator Date hidden'!BW189)</f>
        <v>#REF!</v>
      </c>
      <c r="BW188" s="140" t="e">
        <f>IF('Indicator Date hidden'!BX189="x","x",BW$2-'Indicator Date hidden'!BX189)</f>
        <v>#REF!</v>
      </c>
      <c r="BX188" s="140" t="e">
        <f>IF('Indicator Date hidden'!BY189="x","x",BX$2-'Indicator Date hidden'!BY189)</f>
        <v>#REF!</v>
      </c>
      <c r="BY188" s="5" t="e">
        <f t="shared" si="25"/>
        <v>#REF!</v>
      </c>
      <c r="BZ188" s="141" t="e">
        <f t="shared" si="26"/>
        <v>#REF!</v>
      </c>
      <c r="CA188" s="5">
        <f t="shared" si="27"/>
        <v>0</v>
      </c>
      <c r="CB188" s="141" t="e">
        <f t="shared" si="28"/>
        <v>#REF!</v>
      </c>
      <c r="CC188" s="144" t="e">
        <f t="shared" si="29"/>
        <v>#REF!</v>
      </c>
    </row>
    <row r="189" spans="1:81" x14ac:dyDescent="0.3">
      <c r="A189" t="s">
        <v>349</v>
      </c>
      <c r="B189" s="140" t="e">
        <f>IF('Indicator Date hidden'!C190="x","x",B$2-'Indicator Date hidden'!C190)</f>
        <v>#REF!</v>
      </c>
      <c r="C189" s="140" t="e">
        <f>IF('Indicator Date hidden'!D190="x","x",C$2-'Indicator Date hidden'!D190)</f>
        <v>#REF!</v>
      </c>
      <c r="D189" s="140" t="e">
        <f>IF('Indicator Date hidden'!E190="x","x",D$2-'Indicator Date hidden'!E190)</f>
        <v>#REF!</v>
      </c>
      <c r="E189" s="140" t="e">
        <f>IF('Indicator Date hidden'!F190="x","x",E$2-'Indicator Date hidden'!F190)</f>
        <v>#REF!</v>
      </c>
      <c r="F189" s="140" t="e">
        <f>IF('Indicator Date hidden'!G190="x","x",F$2-'Indicator Date hidden'!G190)</f>
        <v>#REF!</v>
      </c>
      <c r="G189" s="140" t="e">
        <f>IF('Indicator Date hidden'!H190="x","x",G$2-'Indicator Date hidden'!H190)</f>
        <v>#REF!</v>
      </c>
      <c r="H189" s="140" t="e">
        <f>IF('Indicator Date hidden'!I190="x","x",H$2-'Indicator Date hidden'!I190)</f>
        <v>#REF!</v>
      </c>
      <c r="I189" s="140" t="e">
        <f>IF('Indicator Date hidden'!J190="x","x",I$2-'Indicator Date hidden'!J190)</f>
        <v>#REF!</v>
      </c>
      <c r="J189" s="140" t="e">
        <f>IF('Indicator Date hidden'!K190="x","x",J$2-'Indicator Date hidden'!K190)</f>
        <v>#REF!</v>
      </c>
      <c r="K189" s="140" t="e">
        <f>IF('Indicator Date hidden'!L190="x","x",K$2-'Indicator Date hidden'!L190)</f>
        <v>#REF!</v>
      </c>
      <c r="L189" s="140" t="e">
        <f>IF('Indicator Date hidden'!M190="x","x",L$2-'Indicator Date hidden'!M190)</f>
        <v>#REF!</v>
      </c>
      <c r="M189" s="140" t="e">
        <f>IF('Indicator Date hidden'!N190="x","x",M$2-'Indicator Date hidden'!N190)</f>
        <v>#REF!</v>
      </c>
      <c r="N189" s="140" t="e">
        <f>IF('Indicator Date hidden'!O190="x","x",N$2-'Indicator Date hidden'!O190)</f>
        <v>#REF!</v>
      </c>
      <c r="O189" s="140" t="e">
        <f>IF('Indicator Date hidden'!P190="x","x",O$2-'Indicator Date hidden'!P190)</f>
        <v>#REF!</v>
      </c>
      <c r="P189" s="140" t="e">
        <f>IF('Indicator Date hidden'!Q190="x","x",P$2-'Indicator Date hidden'!Q190)</f>
        <v>#REF!</v>
      </c>
      <c r="Q189" s="140" t="e">
        <f>IF('Indicator Date hidden'!R190="x","x",Q$2-'Indicator Date hidden'!R190)</f>
        <v>#REF!</v>
      </c>
      <c r="R189" s="140" t="e">
        <f>IF('Indicator Date hidden'!S190="x","x",R$2-'Indicator Date hidden'!S190)</f>
        <v>#REF!</v>
      </c>
      <c r="S189" s="140" t="e">
        <f>IF('Indicator Date hidden'!T190="x","x",S$2-'Indicator Date hidden'!T190)</f>
        <v>#REF!</v>
      </c>
      <c r="T189" s="140" t="e">
        <f>IF('Indicator Date hidden'!U190="x","x",T$2-'Indicator Date hidden'!U190)</f>
        <v>#REF!</v>
      </c>
      <c r="U189" s="140" t="e">
        <f>IF('Indicator Date hidden'!V190="x","x",U$2-'Indicator Date hidden'!V190)</f>
        <v>#REF!</v>
      </c>
      <c r="V189" s="140" t="e">
        <f>IF('Indicator Date hidden'!W190="x","x",V$2-'Indicator Date hidden'!W190)</f>
        <v>#REF!</v>
      </c>
      <c r="W189" s="140" t="e">
        <f>IF('Indicator Date hidden'!X190="x","x",W$2-'Indicator Date hidden'!X190)</f>
        <v>#REF!</v>
      </c>
      <c r="X189" s="140" t="e">
        <f>IF('Indicator Date hidden'!Y190="x","x",X$2-'Indicator Date hidden'!Y190)</f>
        <v>#REF!</v>
      </c>
      <c r="Y189" s="140" t="e">
        <f>IF('Indicator Date hidden'!Z190="x","x",Y$2-'Indicator Date hidden'!Z190)</f>
        <v>#REF!</v>
      </c>
      <c r="Z189" s="140" t="e">
        <f>IF('Indicator Date hidden'!AA190="x","x",Z$2-'Indicator Date hidden'!AA190)</f>
        <v>#REF!</v>
      </c>
      <c r="AA189" s="140" t="e">
        <f>IF('Indicator Date hidden'!AB190="x","x",AA$2-'Indicator Date hidden'!AB190)</f>
        <v>#REF!</v>
      </c>
      <c r="AB189" s="140" t="e">
        <f>IF('Indicator Date hidden'!AC190="x","x",AB$2-'Indicator Date hidden'!AC190)</f>
        <v>#REF!</v>
      </c>
      <c r="AC189" s="140" t="e">
        <f>IF('Indicator Date hidden'!AD190="x","x",AC$2-'Indicator Date hidden'!AD190)</f>
        <v>#REF!</v>
      </c>
      <c r="AD189" s="140" t="e">
        <f>IF('Indicator Date hidden'!AE190="x","x",AD$2-'Indicator Date hidden'!AE190)</f>
        <v>#REF!</v>
      </c>
      <c r="AE189" s="140" t="e">
        <f>IF('Indicator Date hidden'!AF190="x","x",AE$2-'Indicator Date hidden'!AF190)</f>
        <v>#REF!</v>
      </c>
      <c r="AF189" s="140" t="e">
        <f>IF('Indicator Date hidden'!AG190="x","x",AF$2-'Indicator Date hidden'!AG190)</f>
        <v>#REF!</v>
      </c>
      <c r="AG189" s="140" t="e">
        <f>IF('Indicator Date hidden'!AH190="x","x",AG$2-'Indicator Date hidden'!AH190)</f>
        <v>#REF!</v>
      </c>
      <c r="AH189" s="140" t="e">
        <f>IF('Indicator Date hidden'!AI190="x","x",AH$2-'Indicator Date hidden'!AI190)</f>
        <v>#REF!</v>
      </c>
      <c r="AI189" s="140" t="e">
        <f>IF('Indicator Date hidden'!AJ190="x","x",AI$2-'Indicator Date hidden'!AJ190)</f>
        <v>#REF!</v>
      </c>
      <c r="AJ189" s="140" t="e">
        <f>IF('Indicator Date hidden'!AK190="x","x",AJ$2-'Indicator Date hidden'!AK190)</f>
        <v>#REF!</v>
      </c>
      <c r="AK189" s="140" t="e">
        <f>IF('Indicator Date hidden'!AL190="x","x",AK$2-'Indicator Date hidden'!AL190)</f>
        <v>#REF!</v>
      </c>
      <c r="AL189" s="140" t="e">
        <f>IF('Indicator Date hidden'!AM190="x","x",AL$2-'Indicator Date hidden'!AM190)</f>
        <v>#REF!</v>
      </c>
      <c r="AM189" s="140" t="e">
        <f>IF('Indicator Date hidden'!AN190="x","x",AM$2-'Indicator Date hidden'!AN190)</f>
        <v>#REF!</v>
      </c>
      <c r="AN189" s="140" t="e">
        <f>IF('Indicator Date hidden'!AO190="x","x",AN$2-'Indicator Date hidden'!AO190)</f>
        <v>#REF!</v>
      </c>
      <c r="AO189" s="140" t="e">
        <f>IF('Indicator Date hidden'!AP190="x","x",AO$2-'Indicator Date hidden'!AP190)</f>
        <v>#REF!</v>
      </c>
      <c r="AP189" s="140" t="e">
        <f>IF('Indicator Date hidden'!AQ190="x","x",AP$2-'Indicator Date hidden'!AQ190)</f>
        <v>#REF!</v>
      </c>
      <c r="AQ189" s="140" t="e">
        <f>IF('Indicator Date hidden'!AR190="x","x",AQ$2-'Indicator Date hidden'!AR190)</f>
        <v>#REF!</v>
      </c>
      <c r="AR189" s="140" t="e">
        <f>IF('Indicator Date hidden'!AS190="x","x",AR$2-'Indicator Date hidden'!AS190)</f>
        <v>#REF!</v>
      </c>
      <c r="AS189" s="140" t="e">
        <f>IF('Indicator Date hidden'!AT190="x","x",AS$2-'Indicator Date hidden'!AT190)</f>
        <v>#REF!</v>
      </c>
      <c r="AT189" s="140" t="e">
        <f>IF('Indicator Date hidden'!AU190="x","x",AT$2-'Indicator Date hidden'!AU190)</f>
        <v>#REF!</v>
      </c>
      <c r="AU189" s="140" t="e">
        <f>IF('Indicator Date hidden'!AV190="x","x",AU$2-'Indicator Date hidden'!AV190)</f>
        <v>#REF!</v>
      </c>
      <c r="AV189" s="140" t="e">
        <f>IF('Indicator Date hidden'!AW190="x","x",AV$2-'Indicator Date hidden'!AW190)</f>
        <v>#REF!</v>
      </c>
      <c r="AW189" s="140" t="e">
        <f>IF('Indicator Date hidden'!AX190="x","x",AW$2-'Indicator Date hidden'!AX190)</f>
        <v>#REF!</v>
      </c>
      <c r="AX189" s="140" t="e">
        <f>IF('Indicator Date hidden'!AY190="x","x",AX$2-'Indicator Date hidden'!AY190)</f>
        <v>#REF!</v>
      </c>
      <c r="AY189" s="140" t="e">
        <f>IF('Indicator Date hidden'!AZ190="x","x",AY$2-'Indicator Date hidden'!AZ190)</f>
        <v>#REF!</v>
      </c>
      <c r="AZ189" s="140" t="e">
        <f>IF('Indicator Date hidden'!BA190="x","x",AZ$2-'Indicator Date hidden'!BA190)</f>
        <v>#REF!</v>
      </c>
      <c r="BA189" s="140" t="e">
        <f>IF('Indicator Date hidden'!BB190="x","x",BA$2-'Indicator Date hidden'!BB190)</f>
        <v>#REF!</v>
      </c>
      <c r="BB189" s="140" t="e">
        <f>IF('Indicator Date hidden'!BC190="x","x",BB$2-'Indicator Date hidden'!BC190)</f>
        <v>#REF!</v>
      </c>
      <c r="BC189" s="140" t="e">
        <f>IF('Indicator Date hidden'!BD190="x","x",BC$2-'Indicator Date hidden'!BD190)</f>
        <v>#REF!</v>
      </c>
      <c r="BD189" s="140" t="e">
        <f>IF('Indicator Date hidden'!BE190="x","x",BD$2-'Indicator Date hidden'!BE190)</f>
        <v>#REF!</v>
      </c>
      <c r="BE189" s="140" t="e">
        <f>IF('Indicator Date hidden'!BF190="x","x",BE$2-'Indicator Date hidden'!BF190)</f>
        <v>#REF!</v>
      </c>
      <c r="BF189" s="140" t="e">
        <f>IF('Indicator Date hidden'!BG190="x","x",BF$2-'Indicator Date hidden'!BG190)</f>
        <v>#REF!</v>
      </c>
      <c r="BG189" s="140" t="e">
        <f>IF('Indicator Date hidden'!BH190="x","x",BG$2-'Indicator Date hidden'!BH190)</f>
        <v>#REF!</v>
      </c>
      <c r="BH189" s="140" t="e">
        <f>IF('Indicator Date hidden'!BI190="x","x",BH$2-'Indicator Date hidden'!BI190)</f>
        <v>#REF!</v>
      </c>
      <c r="BI189" s="140" t="e">
        <f>IF('Indicator Date hidden'!BJ190="x","x",BI$2-'Indicator Date hidden'!BJ190)</f>
        <v>#REF!</v>
      </c>
      <c r="BJ189" s="140" t="e">
        <f>IF('Indicator Date hidden'!BK190="x","x",BJ$2-'Indicator Date hidden'!BK190)</f>
        <v>#REF!</v>
      </c>
      <c r="BK189" s="140" t="e">
        <f>IF('Indicator Date hidden'!BL190="x","x",BK$2-'Indicator Date hidden'!BL190)</f>
        <v>#REF!</v>
      </c>
      <c r="BL189" s="140" t="e">
        <f>IF('Indicator Date hidden'!BM190="x","x",BL$2-'Indicator Date hidden'!BM190)</f>
        <v>#REF!</v>
      </c>
      <c r="BM189" s="140" t="e">
        <f>IF('Indicator Date hidden'!BN190="x","x",BM$2-'Indicator Date hidden'!BN190)</f>
        <v>#REF!</v>
      </c>
      <c r="BN189" s="140" t="e">
        <f>IF('Indicator Date hidden'!BO190="x","x",BN$2-'Indicator Date hidden'!BO190)</f>
        <v>#REF!</v>
      </c>
      <c r="BO189" s="140" t="e">
        <f>IF('Indicator Date hidden'!BP190="x","x",BO$2-'Indicator Date hidden'!BP190)</f>
        <v>#REF!</v>
      </c>
      <c r="BP189" s="140" t="e">
        <f>IF('Indicator Date hidden'!BQ190="x","x",BP$2-'Indicator Date hidden'!BQ190)</f>
        <v>#REF!</v>
      </c>
      <c r="BQ189" s="140" t="e">
        <f>IF('Indicator Date hidden'!BR190="x","x",BQ$2-'Indicator Date hidden'!BR190)</f>
        <v>#REF!</v>
      </c>
      <c r="BR189" s="140" t="e">
        <f>IF('Indicator Date hidden'!BS190="x","x",BR$2-'Indicator Date hidden'!BS190)</f>
        <v>#REF!</v>
      </c>
      <c r="BS189" s="140" t="e">
        <f>IF('Indicator Date hidden'!BT190="x","x",BS$2-'Indicator Date hidden'!BT190)</f>
        <v>#REF!</v>
      </c>
      <c r="BT189" s="140" t="e">
        <f>IF('Indicator Date hidden'!BU190="x","x",BT$2-'Indicator Date hidden'!BU190)</f>
        <v>#REF!</v>
      </c>
      <c r="BU189" s="140" t="e">
        <f>IF('Indicator Date hidden'!BV190="x","x",BU$2-'Indicator Date hidden'!BV190)</f>
        <v>#REF!</v>
      </c>
      <c r="BV189" s="140" t="e">
        <f>IF('Indicator Date hidden'!BW190="x","x",BV$2-'Indicator Date hidden'!BW190)</f>
        <v>#REF!</v>
      </c>
      <c r="BW189" s="140" t="e">
        <f>IF('Indicator Date hidden'!BX190="x","x",BW$2-'Indicator Date hidden'!BX190)</f>
        <v>#REF!</v>
      </c>
      <c r="BX189" s="140" t="e">
        <f>IF('Indicator Date hidden'!BY190="x","x",BX$2-'Indicator Date hidden'!BY190)</f>
        <v>#REF!</v>
      </c>
      <c r="BY189" s="5" t="e">
        <f t="shared" si="25"/>
        <v>#REF!</v>
      </c>
      <c r="BZ189" s="141" t="e">
        <f t="shared" si="26"/>
        <v>#REF!</v>
      </c>
      <c r="CA189" s="5">
        <f t="shared" si="27"/>
        <v>0</v>
      </c>
      <c r="CB189" s="141" t="e">
        <f t="shared" si="28"/>
        <v>#REF!</v>
      </c>
      <c r="CC189" s="144" t="e">
        <f t="shared" si="29"/>
        <v>#REF!</v>
      </c>
    </row>
    <row r="190" spans="1:81" x14ac:dyDescent="0.3">
      <c r="A190" t="s">
        <v>350</v>
      </c>
      <c r="B190" s="140" t="e">
        <f>IF('Indicator Date hidden'!C191="x","x",B$2-'Indicator Date hidden'!C191)</f>
        <v>#REF!</v>
      </c>
      <c r="C190" s="140" t="e">
        <f>IF('Indicator Date hidden'!D191="x","x",C$2-'Indicator Date hidden'!D191)</f>
        <v>#REF!</v>
      </c>
      <c r="D190" s="140" t="e">
        <f>IF('Indicator Date hidden'!E191="x","x",D$2-'Indicator Date hidden'!E191)</f>
        <v>#REF!</v>
      </c>
      <c r="E190" s="140" t="e">
        <f>IF('Indicator Date hidden'!F191="x","x",E$2-'Indicator Date hidden'!F191)</f>
        <v>#REF!</v>
      </c>
      <c r="F190" s="140" t="e">
        <f>IF('Indicator Date hidden'!G191="x","x",F$2-'Indicator Date hidden'!G191)</f>
        <v>#REF!</v>
      </c>
      <c r="G190" s="140" t="e">
        <f>IF('Indicator Date hidden'!H191="x","x",G$2-'Indicator Date hidden'!H191)</f>
        <v>#REF!</v>
      </c>
      <c r="H190" s="140" t="e">
        <f>IF('Indicator Date hidden'!I191="x","x",H$2-'Indicator Date hidden'!I191)</f>
        <v>#REF!</v>
      </c>
      <c r="I190" s="140" t="e">
        <f>IF('Indicator Date hidden'!J191="x","x",I$2-'Indicator Date hidden'!J191)</f>
        <v>#REF!</v>
      </c>
      <c r="J190" s="140" t="e">
        <f>IF('Indicator Date hidden'!K191="x","x",J$2-'Indicator Date hidden'!K191)</f>
        <v>#REF!</v>
      </c>
      <c r="K190" s="140" t="e">
        <f>IF('Indicator Date hidden'!L191="x","x",K$2-'Indicator Date hidden'!L191)</f>
        <v>#REF!</v>
      </c>
      <c r="L190" s="140" t="e">
        <f>IF('Indicator Date hidden'!M191="x","x",L$2-'Indicator Date hidden'!M191)</f>
        <v>#REF!</v>
      </c>
      <c r="M190" s="140" t="e">
        <f>IF('Indicator Date hidden'!N191="x","x",M$2-'Indicator Date hidden'!N191)</f>
        <v>#REF!</v>
      </c>
      <c r="N190" s="140" t="e">
        <f>IF('Indicator Date hidden'!O191="x","x",N$2-'Indicator Date hidden'!O191)</f>
        <v>#REF!</v>
      </c>
      <c r="O190" s="140" t="e">
        <f>IF('Indicator Date hidden'!P191="x","x",O$2-'Indicator Date hidden'!P191)</f>
        <v>#REF!</v>
      </c>
      <c r="P190" s="140" t="e">
        <f>IF('Indicator Date hidden'!Q191="x","x",P$2-'Indicator Date hidden'!Q191)</f>
        <v>#REF!</v>
      </c>
      <c r="Q190" s="140" t="e">
        <f>IF('Indicator Date hidden'!R191="x","x",Q$2-'Indicator Date hidden'!R191)</f>
        <v>#REF!</v>
      </c>
      <c r="R190" s="140" t="e">
        <f>IF('Indicator Date hidden'!S191="x","x",R$2-'Indicator Date hidden'!S191)</f>
        <v>#REF!</v>
      </c>
      <c r="S190" s="140" t="e">
        <f>IF('Indicator Date hidden'!T191="x","x",S$2-'Indicator Date hidden'!T191)</f>
        <v>#REF!</v>
      </c>
      <c r="T190" s="140" t="e">
        <f>IF('Indicator Date hidden'!U191="x","x",T$2-'Indicator Date hidden'!U191)</f>
        <v>#REF!</v>
      </c>
      <c r="U190" s="140" t="e">
        <f>IF('Indicator Date hidden'!V191="x","x",U$2-'Indicator Date hidden'!V191)</f>
        <v>#REF!</v>
      </c>
      <c r="V190" s="140" t="e">
        <f>IF('Indicator Date hidden'!W191="x","x",V$2-'Indicator Date hidden'!W191)</f>
        <v>#REF!</v>
      </c>
      <c r="W190" s="140" t="e">
        <f>IF('Indicator Date hidden'!X191="x","x",W$2-'Indicator Date hidden'!X191)</f>
        <v>#REF!</v>
      </c>
      <c r="X190" s="140" t="e">
        <f>IF('Indicator Date hidden'!Y191="x","x",X$2-'Indicator Date hidden'!Y191)</f>
        <v>#REF!</v>
      </c>
      <c r="Y190" s="140" t="e">
        <f>IF('Indicator Date hidden'!Z191="x","x",Y$2-'Indicator Date hidden'!Z191)</f>
        <v>#REF!</v>
      </c>
      <c r="Z190" s="140" t="e">
        <f>IF('Indicator Date hidden'!AA191="x","x",Z$2-'Indicator Date hidden'!AA191)</f>
        <v>#REF!</v>
      </c>
      <c r="AA190" s="140" t="e">
        <f>IF('Indicator Date hidden'!AB191="x","x",AA$2-'Indicator Date hidden'!AB191)</f>
        <v>#REF!</v>
      </c>
      <c r="AB190" s="140" t="e">
        <f>IF('Indicator Date hidden'!AC191="x","x",AB$2-'Indicator Date hidden'!AC191)</f>
        <v>#REF!</v>
      </c>
      <c r="AC190" s="140" t="e">
        <f>IF('Indicator Date hidden'!AD191="x","x",AC$2-'Indicator Date hidden'!AD191)</f>
        <v>#REF!</v>
      </c>
      <c r="AD190" s="140" t="e">
        <f>IF('Indicator Date hidden'!AE191="x","x",AD$2-'Indicator Date hidden'!AE191)</f>
        <v>#REF!</v>
      </c>
      <c r="AE190" s="140" t="e">
        <f>IF('Indicator Date hidden'!AF191="x","x",AE$2-'Indicator Date hidden'!AF191)</f>
        <v>#REF!</v>
      </c>
      <c r="AF190" s="140" t="e">
        <f>IF('Indicator Date hidden'!AG191="x","x",AF$2-'Indicator Date hidden'!AG191)</f>
        <v>#REF!</v>
      </c>
      <c r="AG190" s="140" t="e">
        <f>IF('Indicator Date hidden'!AH191="x","x",AG$2-'Indicator Date hidden'!AH191)</f>
        <v>#REF!</v>
      </c>
      <c r="AH190" s="140" t="e">
        <f>IF('Indicator Date hidden'!AI191="x","x",AH$2-'Indicator Date hidden'!AI191)</f>
        <v>#REF!</v>
      </c>
      <c r="AI190" s="140" t="e">
        <f>IF('Indicator Date hidden'!AJ191="x","x",AI$2-'Indicator Date hidden'!AJ191)</f>
        <v>#REF!</v>
      </c>
      <c r="AJ190" s="140" t="e">
        <f>IF('Indicator Date hidden'!AK191="x","x",AJ$2-'Indicator Date hidden'!AK191)</f>
        <v>#REF!</v>
      </c>
      <c r="AK190" s="140" t="e">
        <f>IF('Indicator Date hidden'!AL191="x","x",AK$2-'Indicator Date hidden'!AL191)</f>
        <v>#REF!</v>
      </c>
      <c r="AL190" s="140" t="e">
        <f>IF('Indicator Date hidden'!AM191="x","x",AL$2-'Indicator Date hidden'!AM191)</f>
        <v>#REF!</v>
      </c>
      <c r="AM190" s="140" t="e">
        <f>IF('Indicator Date hidden'!AN191="x","x",AM$2-'Indicator Date hidden'!AN191)</f>
        <v>#REF!</v>
      </c>
      <c r="AN190" s="140" t="e">
        <f>IF('Indicator Date hidden'!AO191="x","x",AN$2-'Indicator Date hidden'!AO191)</f>
        <v>#REF!</v>
      </c>
      <c r="AO190" s="140" t="e">
        <f>IF('Indicator Date hidden'!AP191="x","x",AO$2-'Indicator Date hidden'!AP191)</f>
        <v>#REF!</v>
      </c>
      <c r="AP190" s="140" t="e">
        <f>IF('Indicator Date hidden'!AQ191="x","x",AP$2-'Indicator Date hidden'!AQ191)</f>
        <v>#REF!</v>
      </c>
      <c r="AQ190" s="140" t="e">
        <f>IF('Indicator Date hidden'!AR191="x","x",AQ$2-'Indicator Date hidden'!AR191)</f>
        <v>#REF!</v>
      </c>
      <c r="AR190" s="140" t="e">
        <f>IF('Indicator Date hidden'!AS191="x","x",AR$2-'Indicator Date hidden'!AS191)</f>
        <v>#REF!</v>
      </c>
      <c r="AS190" s="140" t="e">
        <f>IF('Indicator Date hidden'!AT191="x","x",AS$2-'Indicator Date hidden'!AT191)</f>
        <v>#REF!</v>
      </c>
      <c r="AT190" s="140" t="e">
        <f>IF('Indicator Date hidden'!AU191="x","x",AT$2-'Indicator Date hidden'!AU191)</f>
        <v>#REF!</v>
      </c>
      <c r="AU190" s="140" t="e">
        <f>IF('Indicator Date hidden'!AV191="x","x",AU$2-'Indicator Date hidden'!AV191)</f>
        <v>#REF!</v>
      </c>
      <c r="AV190" s="140" t="e">
        <f>IF('Indicator Date hidden'!AW191="x","x",AV$2-'Indicator Date hidden'!AW191)</f>
        <v>#REF!</v>
      </c>
      <c r="AW190" s="140" t="e">
        <f>IF('Indicator Date hidden'!AX191="x","x",AW$2-'Indicator Date hidden'!AX191)</f>
        <v>#REF!</v>
      </c>
      <c r="AX190" s="140" t="e">
        <f>IF('Indicator Date hidden'!AY191="x","x",AX$2-'Indicator Date hidden'!AY191)</f>
        <v>#REF!</v>
      </c>
      <c r="AY190" s="140" t="e">
        <f>IF('Indicator Date hidden'!AZ191="x","x",AY$2-'Indicator Date hidden'!AZ191)</f>
        <v>#REF!</v>
      </c>
      <c r="AZ190" s="140" t="e">
        <f>IF('Indicator Date hidden'!BA191="x","x",AZ$2-'Indicator Date hidden'!BA191)</f>
        <v>#REF!</v>
      </c>
      <c r="BA190" s="140" t="e">
        <f>IF('Indicator Date hidden'!BB191="x","x",BA$2-'Indicator Date hidden'!BB191)</f>
        <v>#REF!</v>
      </c>
      <c r="BB190" s="140" t="e">
        <f>IF('Indicator Date hidden'!BC191="x","x",BB$2-'Indicator Date hidden'!BC191)</f>
        <v>#REF!</v>
      </c>
      <c r="BC190" s="140" t="e">
        <f>IF('Indicator Date hidden'!BD191="x","x",BC$2-'Indicator Date hidden'!BD191)</f>
        <v>#REF!</v>
      </c>
      <c r="BD190" s="140" t="e">
        <f>IF('Indicator Date hidden'!BE191="x","x",BD$2-'Indicator Date hidden'!BE191)</f>
        <v>#REF!</v>
      </c>
      <c r="BE190" s="140" t="e">
        <f>IF('Indicator Date hidden'!BF191="x","x",BE$2-'Indicator Date hidden'!BF191)</f>
        <v>#REF!</v>
      </c>
      <c r="BF190" s="140" t="e">
        <f>IF('Indicator Date hidden'!BG191="x","x",BF$2-'Indicator Date hidden'!BG191)</f>
        <v>#REF!</v>
      </c>
      <c r="BG190" s="140" t="e">
        <f>IF('Indicator Date hidden'!BH191="x","x",BG$2-'Indicator Date hidden'!BH191)</f>
        <v>#REF!</v>
      </c>
      <c r="BH190" s="140" t="e">
        <f>IF('Indicator Date hidden'!BI191="x","x",BH$2-'Indicator Date hidden'!BI191)</f>
        <v>#REF!</v>
      </c>
      <c r="BI190" s="140" t="e">
        <f>IF('Indicator Date hidden'!BJ191="x","x",BI$2-'Indicator Date hidden'!BJ191)</f>
        <v>#REF!</v>
      </c>
      <c r="BJ190" s="140" t="e">
        <f>IF('Indicator Date hidden'!BK191="x","x",BJ$2-'Indicator Date hidden'!BK191)</f>
        <v>#REF!</v>
      </c>
      <c r="BK190" s="140" t="e">
        <f>IF('Indicator Date hidden'!BL191="x","x",BK$2-'Indicator Date hidden'!BL191)</f>
        <v>#REF!</v>
      </c>
      <c r="BL190" s="140" t="e">
        <f>IF('Indicator Date hidden'!BM191="x","x",BL$2-'Indicator Date hidden'!BM191)</f>
        <v>#REF!</v>
      </c>
      <c r="BM190" s="140" t="e">
        <f>IF('Indicator Date hidden'!BN191="x","x",BM$2-'Indicator Date hidden'!BN191)</f>
        <v>#REF!</v>
      </c>
      <c r="BN190" s="140" t="e">
        <f>IF('Indicator Date hidden'!BO191="x","x",BN$2-'Indicator Date hidden'!BO191)</f>
        <v>#REF!</v>
      </c>
      <c r="BO190" s="140" t="e">
        <f>IF('Indicator Date hidden'!BP191="x","x",BO$2-'Indicator Date hidden'!BP191)</f>
        <v>#REF!</v>
      </c>
      <c r="BP190" s="140" t="e">
        <f>IF('Indicator Date hidden'!BQ191="x","x",BP$2-'Indicator Date hidden'!BQ191)</f>
        <v>#REF!</v>
      </c>
      <c r="BQ190" s="140" t="e">
        <f>IF('Indicator Date hidden'!BR191="x","x",BQ$2-'Indicator Date hidden'!BR191)</f>
        <v>#REF!</v>
      </c>
      <c r="BR190" s="140" t="e">
        <f>IF('Indicator Date hidden'!BS191="x","x",BR$2-'Indicator Date hidden'!BS191)</f>
        <v>#REF!</v>
      </c>
      <c r="BS190" s="140" t="e">
        <f>IF('Indicator Date hidden'!BT191="x","x",BS$2-'Indicator Date hidden'!BT191)</f>
        <v>#REF!</v>
      </c>
      <c r="BT190" s="140" t="e">
        <f>IF('Indicator Date hidden'!BU191="x","x",BT$2-'Indicator Date hidden'!BU191)</f>
        <v>#REF!</v>
      </c>
      <c r="BU190" s="140" t="e">
        <f>IF('Indicator Date hidden'!BV191="x","x",BU$2-'Indicator Date hidden'!BV191)</f>
        <v>#REF!</v>
      </c>
      <c r="BV190" s="140" t="e">
        <f>IF('Indicator Date hidden'!BW191="x","x",BV$2-'Indicator Date hidden'!BW191)</f>
        <v>#REF!</v>
      </c>
      <c r="BW190" s="140" t="e">
        <f>IF('Indicator Date hidden'!BX191="x","x",BW$2-'Indicator Date hidden'!BX191)</f>
        <v>#REF!</v>
      </c>
      <c r="BX190" s="140" t="e">
        <f>IF('Indicator Date hidden'!BY191="x","x",BX$2-'Indicator Date hidden'!BY191)</f>
        <v>#REF!</v>
      </c>
      <c r="BY190" s="5" t="e">
        <f t="shared" si="25"/>
        <v>#REF!</v>
      </c>
      <c r="BZ190" s="141" t="e">
        <f t="shared" si="26"/>
        <v>#REF!</v>
      </c>
      <c r="CA190" s="5">
        <f t="shared" si="27"/>
        <v>0</v>
      </c>
      <c r="CB190" s="141" t="e">
        <f t="shared" si="28"/>
        <v>#REF!</v>
      </c>
      <c r="CC190" s="144" t="e">
        <f t="shared" si="29"/>
        <v>#REF!</v>
      </c>
    </row>
    <row r="191" spans="1:81" x14ac:dyDescent="0.3">
      <c r="A191" t="s">
        <v>351</v>
      </c>
      <c r="B191" s="140" t="e">
        <f>IF('Indicator Date hidden'!C192="x","x",B$2-'Indicator Date hidden'!C192)</f>
        <v>#REF!</v>
      </c>
      <c r="C191" s="140" t="e">
        <f>IF('Indicator Date hidden'!D192="x","x",C$2-'Indicator Date hidden'!D192)</f>
        <v>#REF!</v>
      </c>
      <c r="D191" s="140" t="e">
        <f>IF('Indicator Date hidden'!E192="x","x",D$2-'Indicator Date hidden'!E192)</f>
        <v>#REF!</v>
      </c>
      <c r="E191" s="140" t="e">
        <f>IF('Indicator Date hidden'!F192="x","x",E$2-'Indicator Date hidden'!F192)</f>
        <v>#REF!</v>
      </c>
      <c r="F191" s="140" t="e">
        <f>IF('Indicator Date hidden'!G192="x","x",F$2-'Indicator Date hidden'!G192)</f>
        <v>#REF!</v>
      </c>
      <c r="G191" s="140" t="e">
        <f>IF('Indicator Date hidden'!H192="x","x",G$2-'Indicator Date hidden'!H192)</f>
        <v>#REF!</v>
      </c>
      <c r="H191" s="140" t="e">
        <f>IF('Indicator Date hidden'!I192="x","x",H$2-'Indicator Date hidden'!I192)</f>
        <v>#REF!</v>
      </c>
      <c r="I191" s="140" t="e">
        <f>IF('Indicator Date hidden'!J192="x","x",I$2-'Indicator Date hidden'!J192)</f>
        <v>#REF!</v>
      </c>
      <c r="J191" s="140" t="e">
        <f>IF('Indicator Date hidden'!K192="x","x",J$2-'Indicator Date hidden'!K192)</f>
        <v>#REF!</v>
      </c>
      <c r="K191" s="140" t="e">
        <f>IF('Indicator Date hidden'!L192="x","x",K$2-'Indicator Date hidden'!L192)</f>
        <v>#REF!</v>
      </c>
      <c r="L191" s="140" t="e">
        <f>IF('Indicator Date hidden'!M192="x","x",L$2-'Indicator Date hidden'!M192)</f>
        <v>#REF!</v>
      </c>
      <c r="M191" s="140" t="e">
        <f>IF('Indicator Date hidden'!N192="x","x",M$2-'Indicator Date hidden'!N192)</f>
        <v>#REF!</v>
      </c>
      <c r="N191" s="140" t="e">
        <f>IF('Indicator Date hidden'!O192="x","x",N$2-'Indicator Date hidden'!O192)</f>
        <v>#REF!</v>
      </c>
      <c r="O191" s="140" t="e">
        <f>IF('Indicator Date hidden'!P192="x","x",O$2-'Indicator Date hidden'!P192)</f>
        <v>#REF!</v>
      </c>
      <c r="P191" s="140" t="e">
        <f>IF('Indicator Date hidden'!Q192="x","x",P$2-'Indicator Date hidden'!Q192)</f>
        <v>#REF!</v>
      </c>
      <c r="Q191" s="140" t="e">
        <f>IF('Indicator Date hidden'!R192="x","x",Q$2-'Indicator Date hidden'!R192)</f>
        <v>#REF!</v>
      </c>
      <c r="R191" s="140" t="e">
        <f>IF('Indicator Date hidden'!S192="x","x",R$2-'Indicator Date hidden'!S192)</f>
        <v>#REF!</v>
      </c>
      <c r="S191" s="140" t="e">
        <f>IF('Indicator Date hidden'!T192="x","x",S$2-'Indicator Date hidden'!T192)</f>
        <v>#REF!</v>
      </c>
      <c r="T191" s="140" t="e">
        <f>IF('Indicator Date hidden'!U192="x","x",T$2-'Indicator Date hidden'!U192)</f>
        <v>#REF!</v>
      </c>
      <c r="U191" s="140" t="e">
        <f>IF('Indicator Date hidden'!V192="x","x",U$2-'Indicator Date hidden'!V192)</f>
        <v>#REF!</v>
      </c>
      <c r="V191" s="140" t="e">
        <f>IF('Indicator Date hidden'!W192="x","x",V$2-'Indicator Date hidden'!W192)</f>
        <v>#REF!</v>
      </c>
      <c r="W191" s="140" t="e">
        <f>IF('Indicator Date hidden'!X192="x","x",W$2-'Indicator Date hidden'!X192)</f>
        <v>#REF!</v>
      </c>
      <c r="X191" s="140" t="e">
        <f>IF('Indicator Date hidden'!Y192="x","x",X$2-'Indicator Date hidden'!Y192)</f>
        <v>#REF!</v>
      </c>
      <c r="Y191" s="140" t="e">
        <f>IF('Indicator Date hidden'!Z192="x","x",Y$2-'Indicator Date hidden'!Z192)</f>
        <v>#REF!</v>
      </c>
      <c r="Z191" s="140" t="e">
        <f>IF('Indicator Date hidden'!AA192="x","x",Z$2-'Indicator Date hidden'!AA192)</f>
        <v>#REF!</v>
      </c>
      <c r="AA191" s="140" t="e">
        <f>IF('Indicator Date hidden'!AB192="x","x",AA$2-'Indicator Date hidden'!AB192)</f>
        <v>#REF!</v>
      </c>
      <c r="AB191" s="140" t="e">
        <f>IF('Indicator Date hidden'!AC192="x","x",AB$2-'Indicator Date hidden'!AC192)</f>
        <v>#REF!</v>
      </c>
      <c r="AC191" s="140" t="e">
        <f>IF('Indicator Date hidden'!AD192="x","x",AC$2-'Indicator Date hidden'!AD192)</f>
        <v>#REF!</v>
      </c>
      <c r="AD191" s="140" t="e">
        <f>IF('Indicator Date hidden'!AE192="x","x",AD$2-'Indicator Date hidden'!AE192)</f>
        <v>#REF!</v>
      </c>
      <c r="AE191" s="140" t="e">
        <f>IF('Indicator Date hidden'!AF192="x","x",AE$2-'Indicator Date hidden'!AF192)</f>
        <v>#REF!</v>
      </c>
      <c r="AF191" s="140" t="e">
        <f>IF('Indicator Date hidden'!AG192="x","x",AF$2-'Indicator Date hidden'!AG192)</f>
        <v>#REF!</v>
      </c>
      <c r="AG191" s="140" t="e">
        <f>IF('Indicator Date hidden'!AH192="x","x",AG$2-'Indicator Date hidden'!AH192)</f>
        <v>#REF!</v>
      </c>
      <c r="AH191" s="140" t="e">
        <f>IF('Indicator Date hidden'!AI192="x","x",AH$2-'Indicator Date hidden'!AI192)</f>
        <v>#REF!</v>
      </c>
      <c r="AI191" s="140" t="e">
        <f>IF('Indicator Date hidden'!AJ192="x","x",AI$2-'Indicator Date hidden'!AJ192)</f>
        <v>#REF!</v>
      </c>
      <c r="AJ191" s="140" t="e">
        <f>IF('Indicator Date hidden'!AK192="x","x",AJ$2-'Indicator Date hidden'!AK192)</f>
        <v>#REF!</v>
      </c>
      <c r="AK191" s="140" t="e">
        <f>IF('Indicator Date hidden'!AL192="x","x",AK$2-'Indicator Date hidden'!AL192)</f>
        <v>#REF!</v>
      </c>
      <c r="AL191" s="140" t="e">
        <f>IF('Indicator Date hidden'!AM192="x","x",AL$2-'Indicator Date hidden'!AM192)</f>
        <v>#REF!</v>
      </c>
      <c r="AM191" s="140" t="e">
        <f>IF('Indicator Date hidden'!AN192="x","x",AM$2-'Indicator Date hidden'!AN192)</f>
        <v>#REF!</v>
      </c>
      <c r="AN191" s="140" t="e">
        <f>IF('Indicator Date hidden'!AO192="x","x",AN$2-'Indicator Date hidden'!AO192)</f>
        <v>#REF!</v>
      </c>
      <c r="AO191" s="140" t="e">
        <f>IF('Indicator Date hidden'!AP192="x","x",AO$2-'Indicator Date hidden'!AP192)</f>
        <v>#REF!</v>
      </c>
      <c r="AP191" s="140" t="e">
        <f>IF('Indicator Date hidden'!AQ192="x","x",AP$2-'Indicator Date hidden'!AQ192)</f>
        <v>#REF!</v>
      </c>
      <c r="AQ191" s="140" t="e">
        <f>IF('Indicator Date hidden'!AR192="x","x",AQ$2-'Indicator Date hidden'!AR192)</f>
        <v>#REF!</v>
      </c>
      <c r="AR191" s="140" t="e">
        <f>IF('Indicator Date hidden'!AS192="x","x",AR$2-'Indicator Date hidden'!AS192)</f>
        <v>#REF!</v>
      </c>
      <c r="AS191" s="140" t="e">
        <f>IF('Indicator Date hidden'!AT192="x","x",AS$2-'Indicator Date hidden'!AT192)</f>
        <v>#REF!</v>
      </c>
      <c r="AT191" s="140" t="e">
        <f>IF('Indicator Date hidden'!AU192="x","x",AT$2-'Indicator Date hidden'!AU192)</f>
        <v>#REF!</v>
      </c>
      <c r="AU191" s="140" t="e">
        <f>IF('Indicator Date hidden'!AV192="x","x",AU$2-'Indicator Date hidden'!AV192)</f>
        <v>#REF!</v>
      </c>
      <c r="AV191" s="140" t="e">
        <f>IF('Indicator Date hidden'!AW192="x","x",AV$2-'Indicator Date hidden'!AW192)</f>
        <v>#REF!</v>
      </c>
      <c r="AW191" s="140" t="e">
        <f>IF('Indicator Date hidden'!AX192="x","x",AW$2-'Indicator Date hidden'!AX192)</f>
        <v>#REF!</v>
      </c>
      <c r="AX191" s="140" t="e">
        <f>IF('Indicator Date hidden'!AY192="x","x",AX$2-'Indicator Date hidden'!AY192)</f>
        <v>#REF!</v>
      </c>
      <c r="AY191" s="140" t="e">
        <f>IF('Indicator Date hidden'!AZ192="x","x",AY$2-'Indicator Date hidden'!AZ192)</f>
        <v>#REF!</v>
      </c>
      <c r="AZ191" s="140" t="e">
        <f>IF('Indicator Date hidden'!BA192="x","x",AZ$2-'Indicator Date hidden'!BA192)</f>
        <v>#REF!</v>
      </c>
      <c r="BA191" s="140" t="e">
        <f>IF('Indicator Date hidden'!BB192="x","x",BA$2-'Indicator Date hidden'!BB192)</f>
        <v>#REF!</v>
      </c>
      <c r="BB191" s="140" t="e">
        <f>IF('Indicator Date hidden'!BC192="x","x",BB$2-'Indicator Date hidden'!BC192)</f>
        <v>#REF!</v>
      </c>
      <c r="BC191" s="140" t="e">
        <f>IF('Indicator Date hidden'!BD192="x","x",BC$2-'Indicator Date hidden'!BD192)</f>
        <v>#REF!</v>
      </c>
      <c r="BD191" s="140" t="e">
        <f>IF('Indicator Date hidden'!BE192="x","x",BD$2-'Indicator Date hidden'!BE192)</f>
        <v>#REF!</v>
      </c>
      <c r="BE191" s="140" t="e">
        <f>IF('Indicator Date hidden'!BF192="x","x",BE$2-'Indicator Date hidden'!BF192)</f>
        <v>#REF!</v>
      </c>
      <c r="BF191" s="140" t="e">
        <f>IF('Indicator Date hidden'!BG192="x","x",BF$2-'Indicator Date hidden'!BG192)</f>
        <v>#REF!</v>
      </c>
      <c r="BG191" s="140" t="e">
        <f>IF('Indicator Date hidden'!BH192="x","x",BG$2-'Indicator Date hidden'!BH192)</f>
        <v>#REF!</v>
      </c>
      <c r="BH191" s="140" t="e">
        <f>IF('Indicator Date hidden'!BI192="x","x",BH$2-'Indicator Date hidden'!BI192)</f>
        <v>#REF!</v>
      </c>
      <c r="BI191" s="140" t="e">
        <f>IF('Indicator Date hidden'!BJ192="x","x",BI$2-'Indicator Date hidden'!BJ192)</f>
        <v>#REF!</v>
      </c>
      <c r="BJ191" s="140" t="e">
        <f>IF('Indicator Date hidden'!BK192="x","x",BJ$2-'Indicator Date hidden'!BK192)</f>
        <v>#REF!</v>
      </c>
      <c r="BK191" s="140" t="e">
        <f>IF('Indicator Date hidden'!BL192="x","x",BK$2-'Indicator Date hidden'!BL192)</f>
        <v>#REF!</v>
      </c>
      <c r="BL191" s="140" t="e">
        <f>IF('Indicator Date hidden'!BM192="x","x",BL$2-'Indicator Date hidden'!BM192)</f>
        <v>#REF!</v>
      </c>
      <c r="BM191" s="140" t="e">
        <f>IF('Indicator Date hidden'!BN192="x","x",BM$2-'Indicator Date hidden'!BN192)</f>
        <v>#REF!</v>
      </c>
      <c r="BN191" s="140" t="e">
        <f>IF('Indicator Date hidden'!BO192="x","x",BN$2-'Indicator Date hidden'!BO192)</f>
        <v>#REF!</v>
      </c>
      <c r="BO191" s="140" t="e">
        <f>IF('Indicator Date hidden'!BP192="x","x",BO$2-'Indicator Date hidden'!BP192)</f>
        <v>#REF!</v>
      </c>
      <c r="BP191" s="140" t="e">
        <f>IF('Indicator Date hidden'!BQ192="x","x",BP$2-'Indicator Date hidden'!BQ192)</f>
        <v>#REF!</v>
      </c>
      <c r="BQ191" s="140" t="e">
        <f>IF('Indicator Date hidden'!BR192="x","x",BQ$2-'Indicator Date hidden'!BR192)</f>
        <v>#REF!</v>
      </c>
      <c r="BR191" s="140" t="e">
        <f>IF('Indicator Date hidden'!BS192="x","x",BR$2-'Indicator Date hidden'!BS192)</f>
        <v>#REF!</v>
      </c>
      <c r="BS191" s="140" t="e">
        <f>IF('Indicator Date hidden'!BT192="x","x",BS$2-'Indicator Date hidden'!BT192)</f>
        <v>#REF!</v>
      </c>
      <c r="BT191" s="140" t="e">
        <f>IF('Indicator Date hidden'!BU192="x","x",BT$2-'Indicator Date hidden'!BU192)</f>
        <v>#REF!</v>
      </c>
      <c r="BU191" s="140" t="e">
        <f>IF('Indicator Date hidden'!BV192="x","x",BU$2-'Indicator Date hidden'!BV192)</f>
        <v>#REF!</v>
      </c>
      <c r="BV191" s="140" t="e">
        <f>IF('Indicator Date hidden'!BW192="x","x",BV$2-'Indicator Date hidden'!BW192)</f>
        <v>#REF!</v>
      </c>
      <c r="BW191" s="140" t="e">
        <f>IF('Indicator Date hidden'!BX192="x","x",BW$2-'Indicator Date hidden'!BX192)</f>
        <v>#REF!</v>
      </c>
      <c r="BX191" s="140" t="e">
        <f>IF('Indicator Date hidden'!BY192="x","x",BX$2-'Indicator Date hidden'!BY192)</f>
        <v>#REF!</v>
      </c>
      <c r="BY191" s="5" t="e">
        <f t="shared" si="25"/>
        <v>#REF!</v>
      </c>
      <c r="BZ191" s="141" t="e">
        <f t="shared" si="26"/>
        <v>#REF!</v>
      </c>
      <c r="CA191" s="5">
        <f t="shared" si="27"/>
        <v>0</v>
      </c>
      <c r="CB191" s="141" t="e">
        <f t="shared" si="28"/>
        <v>#REF!</v>
      </c>
      <c r="CC191" s="144" t="e">
        <f t="shared" si="29"/>
        <v>#REF!</v>
      </c>
    </row>
    <row r="192" spans="1:81" x14ac:dyDescent="0.3">
      <c r="A192" t="s">
        <v>353</v>
      </c>
      <c r="B192" s="140" t="e">
        <f>IF('Indicator Date hidden'!C193="x","x",B$2-'Indicator Date hidden'!C193)</f>
        <v>#REF!</v>
      </c>
      <c r="C192" s="140" t="e">
        <f>IF('Indicator Date hidden'!D193="x","x",C$2-'Indicator Date hidden'!D193)</f>
        <v>#REF!</v>
      </c>
      <c r="D192" s="140" t="e">
        <f>IF('Indicator Date hidden'!E193="x","x",D$2-'Indicator Date hidden'!E193)</f>
        <v>#REF!</v>
      </c>
      <c r="E192" s="140" t="e">
        <f>IF('Indicator Date hidden'!F193="x","x",E$2-'Indicator Date hidden'!F193)</f>
        <v>#REF!</v>
      </c>
      <c r="F192" s="140" t="e">
        <f>IF('Indicator Date hidden'!G193="x","x",F$2-'Indicator Date hidden'!G193)</f>
        <v>#REF!</v>
      </c>
      <c r="G192" s="140" t="e">
        <f>IF('Indicator Date hidden'!H193="x","x",G$2-'Indicator Date hidden'!H193)</f>
        <v>#REF!</v>
      </c>
      <c r="H192" s="140" t="e">
        <f>IF('Indicator Date hidden'!I193="x","x",H$2-'Indicator Date hidden'!I193)</f>
        <v>#REF!</v>
      </c>
      <c r="I192" s="140" t="e">
        <f>IF('Indicator Date hidden'!J193="x","x",I$2-'Indicator Date hidden'!J193)</f>
        <v>#REF!</v>
      </c>
      <c r="J192" s="140" t="e">
        <f>IF('Indicator Date hidden'!K193="x","x",J$2-'Indicator Date hidden'!K193)</f>
        <v>#REF!</v>
      </c>
      <c r="K192" s="140" t="e">
        <f>IF('Indicator Date hidden'!L193="x","x",K$2-'Indicator Date hidden'!L193)</f>
        <v>#REF!</v>
      </c>
      <c r="L192" s="140" t="e">
        <f>IF('Indicator Date hidden'!M193="x","x",L$2-'Indicator Date hidden'!M193)</f>
        <v>#REF!</v>
      </c>
      <c r="M192" s="140" t="e">
        <f>IF('Indicator Date hidden'!N193="x","x",M$2-'Indicator Date hidden'!N193)</f>
        <v>#REF!</v>
      </c>
      <c r="N192" s="140" t="e">
        <f>IF('Indicator Date hidden'!O193="x","x",N$2-'Indicator Date hidden'!O193)</f>
        <v>#REF!</v>
      </c>
      <c r="O192" s="140" t="e">
        <f>IF('Indicator Date hidden'!P193="x","x",O$2-'Indicator Date hidden'!P193)</f>
        <v>#REF!</v>
      </c>
      <c r="P192" s="140" t="e">
        <f>IF('Indicator Date hidden'!Q193="x","x",P$2-'Indicator Date hidden'!Q193)</f>
        <v>#REF!</v>
      </c>
      <c r="Q192" s="140" t="e">
        <f>IF('Indicator Date hidden'!R193="x","x",Q$2-'Indicator Date hidden'!R193)</f>
        <v>#REF!</v>
      </c>
      <c r="R192" s="140" t="e">
        <f>IF('Indicator Date hidden'!S193="x","x",R$2-'Indicator Date hidden'!S193)</f>
        <v>#REF!</v>
      </c>
      <c r="S192" s="140" t="e">
        <f>IF('Indicator Date hidden'!T193="x","x",S$2-'Indicator Date hidden'!T193)</f>
        <v>#REF!</v>
      </c>
      <c r="T192" s="140" t="e">
        <f>IF('Indicator Date hidden'!U193="x","x",T$2-'Indicator Date hidden'!U193)</f>
        <v>#REF!</v>
      </c>
      <c r="U192" s="140" t="e">
        <f>IF('Indicator Date hidden'!V193="x","x",U$2-'Indicator Date hidden'!V193)</f>
        <v>#REF!</v>
      </c>
      <c r="V192" s="140" t="e">
        <f>IF('Indicator Date hidden'!W193="x","x",V$2-'Indicator Date hidden'!W193)</f>
        <v>#REF!</v>
      </c>
      <c r="W192" s="140" t="e">
        <f>IF('Indicator Date hidden'!X193="x","x",W$2-'Indicator Date hidden'!X193)</f>
        <v>#REF!</v>
      </c>
      <c r="X192" s="140" t="e">
        <f>IF('Indicator Date hidden'!Y193="x","x",X$2-'Indicator Date hidden'!Y193)</f>
        <v>#REF!</v>
      </c>
      <c r="Y192" s="140" t="e">
        <f>IF('Indicator Date hidden'!Z193="x","x",Y$2-'Indicator Date hidden'!Z193)</f>
        <v>#REF!</v>
      </c>
      <c r="Z192" s="140" t="e">
        <f>IF('Indicator Date hidden'!AA193="x","x",Z$2-'Indicator Date hidden'!AA193)</f>
        <v>#REF!</v>
      </c>
      <c r="AA192" s="140" t="e">
        <f>IF('Indicator Date hidden'!AB193="x","x",AA$2-'Indicator Date hidden'!AB193)</f>
        <v>#REF!</v>
      </c>
      <c r="AB192" s="140" t="e">
        <f>IF('Indicator Date hidden'!AC193="x","x",AB$2-'Indicator Date hidden'!AC193)</f>
        <v>#REF!</v>
      </c>
      <c r="AC192" s="140" t="e">
        <f>IF('Indicator Date hidden'!AD193="x","x",AC$2-'Indicator Date hidden'!AD193)</f>
        <v>#REF!</v>
      </c>
      <c r="AD192" s="140" t="e">
        <f>IF('Indicator Date hidden'!AE193="x","x",AD$2-'Indicator Date hidden'!AE193)</f>
        <v>#REF!</v>
      </c>
      <c r="AE192" s="140" t="e">
        <f>IF('Indicator Date hidden'!AF193="x","x",AE$2-'Indicator Date hidden'!AF193)</f>
        <v>#REF!</v>
      </c>
      <c r="AF192" s="140" t="e">
        <f>IF('Indicator Date hidden'!AG193="x","x",AF$2-'Indicator Date hidden'!AG193)</f>
        <v>#REF!</v>
      </c>
      <c r="AG192" s="140" t="e">
        <f>IF('Indicator Date hidden'!AH193="x","x",AG$2-'Indicator Date hidden'!AH193)</f>
        <v>#REF!</v>
      </c>
      <c r="AH192" s="140" t="e">
        <f>IF('Indicator Date hidden'!AI193="x","x",AH$2-'Indicator Date hidden'!AI193)</f>
        <v>#REF!</v>
      </c>
      <c r="AI192" s="140" t="e">
        <f>IF('Indicator Date hidden'!AJ193="x","x",AI$2-'Indicator Date hidden'!AJ193)</f>
        <v>#REF!</v>
      </c>
      <c r="AJ192" s="140" t="e">
        <f>IF('Indicator Date hidden'!AK193="x","x",AJ$2-'Indicator Date hidden'!AK193)</f>
        <v>#REF!</v>
      </c>
      <c r="AK192" s="140" t="e">
        <f>IF('Indicator Date hidden'!AL193="x","x",AK$2-'Indicator Date hidden'!AL193)</f>
        <v>#REF!</v>
      </c>
      <c r="AL192" s="140" t="e">
        <f>IF('Indicator Date hidden'!AM193="x","x",AL$2-'Indicator Date hidden'!AM193)</f>
        <v>#REF!</v>
      </c>
      <c r="AM192" s="140" t="e">
        <f>IF('Indicator Date hidden'!AN193="x","x",AM$2-'Indicator Date hidden'!AN193)</f>
        <v>#REF!</v>
      </c>
      <c r="AN192" s="140" t="e">
        <f>IF('Indicator Date hidden'!AO193="x","x",AN$2-'Indicator Date hidden'!AO193)</f>
        <v>#REF!</v>
      </c>
      <c r="AO192" s="140" t="e">
        <f>IF('Indicator Date hidden'!AP193="x","x",AO$2-'Indicator Date hidden'!AP193)</f>
        <v>#REF!</v>
      </c>
      <c r="AP192" s="140" t="e">
        <f>IF('Indicator Date hidden'!AQ193="x","x",AP$2-'Indicator Date hidden'!AQ193)</f>
        <v>#REF!</v>
      </c>
      <c r="AQ192" s="140" t="e">
        <f>IF('Indicator Date hidden'!AR193="x","x",AQ$2-'Indicator Date hidden'!AR193)</f>
        <v>#REF!</v>
      </c>
      <c r="AR192" s="140" t="e">
        <f>IF('Indicator Date hidden'!AS193="x","x",AR$2-'Indicator Date hidden'!AS193)</f>
        <v>#REF!</v>
      </c>
      <c r="AS192" s="140" t="e">
        <f>IF('Indicator Date hidden'!AT193="x","x",AS$2-'Indicator Date hidden'!AT193)</f>
        <v>#REF!</v>
      </c>
      <c r="AT192" s="140" t="e">
        <f>IF('Indicator Date hidden'!AU193="x","x",AT$2-'Indicator Date hidden'!AU193)</f>
        <v>#REF!</v>
      </c>
      <c r="AU192" s="140" t="e">
        <f>IF('Indicator Date hidden'!AV193="x","x",AU$2-'Indicator Date hidden'!AV193)</f>
        <v>#REF!</v>
      </c>
      <c r="AV192" s="140" t="e">
        <f>IF('Indicator Date hidden'!AW193="x","x",AV$2-'Indicator Date hidden'!AW193)</f>
        <v>#REF!</v>
      </c>
      <c r="AW192" s="140" t="e">
        <f>IF('Indicator Date hidden'!AX193="x","x",AW$2-'Indicator Date hidden'!AX193)</f>
        <v>#REF!</v>
      </c>
      <c r="AX192" s="140" t="e">
        <f>IF('Indicator Date hidden'!AY193="x","x",AX$2-'Indicator Date hidden'!AY193)</f>
        <v>#REF!</v>
      </c>
      <c r="AY192" s="140" t="e">
        <f>IF('Indicator Date hidden'!AZ193="x","x",AY$2-'Indicator Date hidden'!AZ193)</f>
        <v>#REF!</v>
      </c>
      <c r="AZ192" s="140" t="e">
        <f>IF('Indicator Date hidden'!BA193="x","x",AZ$2-'Indicator Date hidden'!BA193)</f>
        <v>#REF!</v>
      </c>
      <c r="BA192" s="140" t="e">
        <f>IF('Indicator Date hidden'!BB193="x","x",BA$2-'Indicator Date hidden'!BB193)</f>
        <v>#REF!</v>
      </c>
      <c r="BB192" s="140" t="e">
        <f>IF('Indicator Date hidden'!BC193="x","x",BB$2-'Indicator Date hidden'!BC193)</f>
        <v>#REF!</v>
      </c>
      <c r="BC192" s="140" t="e">
        <f>IF('Indicator Date hidden'!BD193="x","x",BC$2-'Indicator Date hidden'!BD193)</f>
        <v>#REF!</v>
      </c>
      <c r="BD192" s="140" t="e">
        <f>IF('Indicator Date hidden'!BE193="x","x",BD$2-'Indicator Date hidden'!BE193)</f>
        <v>#REF!</v>
      </c>
      <c r="BE192" s="140" t="e">
        <f>IF('Indicator Date hidden'!BF193="x","x",BE$2-'Indicator Date hidden'!BF193)</f>
        <v>#REF!</v>
      </c>
      <c r="BF192" s="140" t="e">
        <f>IF('Indicator Date hidden'!BG193="x","x",BF$2-'Indicator Date hidden'!BG193)</f>
        <v>#REF!</v>
      </c>
      <c r="BG192" s="140" t="e">
        <f>IF('Indicator Date hidden'!BH193="x","x",BG$2-'Indicator Date hidden'!BH193)</f>
        <v>#REF!</v>
      </c>
      <c r="BH192" s="140" t="e">
        <f>IF('Indicator Date hidden'!BI193="x","x",BH$2-'Indicator Date hidden'!BI193)</f>
        <v>#REF!</v>
      </c>
      <c r="BI192" s="140" t="e">
        <f>IF('Indicator Date hidden'!BJ193="x","x",BI$2-'Indicator Date hidden'!BJ193)</f>
        <v>#REF!</v>
      </c>
      <c r="BJ192" s="140" t="e">
        <f>IF('Indicator Date hidden'!BK193="x","x",BJ$2-'Indicator Date hidden'!BK193)</f>
        <v>#REF!</v>
      </c>
      <c r="BK192" s="140" t="e">
        <f>IF('Indicator Date hidden'!BL193="x","x",BK$2-'Indicator Date hidden'!BL193)</f>
        <v>#REF!</v>
      </c>
      <c r="BL192" s="140" t="e">
        <f>IF('Indicator Date hidden'!BM193="x","x",BL$2-'Indicator Date hidden'!BM193)</f>
        <v>#REF!</v>
      </c>
      <c r="BM192" s="140" t="e">
        <f>IF('Indicator Date hidden'!BN193="x","x",BM$2-'Indicator Date hidden'!BN193)</f>
        <v>#REF!</v>
      </c>
      <c r="BN192" s="140" t="e">
        <f>IF('Indicator Date hidden'!BO193="x","x",BN$2-'Indicator Date hidden'!BO193)</f>
        <v>#REF!</v>
      </c>
      <c r="BO192" s="140" t="e">
        <f>IF('Indicator Date hidden'!BP193="x","x",BO$2-'Indicator Date hidden'!BP193)</f>
        <v>#REF!</v>
      </c>
      <c r="BP192" s="140" t="e">
        <f>IF('Indicator Date hidden'!BQ193="x","x",BP$2-'Indicator Date hidden'!BQ193)</f>
        <v>#REF!</v>
      </c>
      <c r="BQ192" s="140" t="e">
        <f>IF('Indicator Date hidden'!BR193="x","x",BQ$2-'Indicator Date hidden'!BR193)</f>
        <v>#REF!</v>
      </c>
      <c r="BR192" s="140" t="e">
        <f>IF('Indicator Date hidden'!BS193="x","x",BR$2-'Indicator Date hidden'!BS193)</f>
        <v>#REF!</v>
      </c>
      <c r="BS192" s="140" t="e">
        <f>IF('Indicator Date hidden'!BT193="x","x",BS$2-'Indicator Date hidden'!BT193)</f>
        <v>#REF!</v>
      </c>
      <c r="BT192" s="140" t="e">
        <f>IF('Indicator Date hidden'!BU193="x","x",BT$2-'Indicator Date hidden'!BU193)</f>
        <v>#REF!</v>
      </c>
      <c r="BU192" s="140" t="e">
        <f>IF('Indicator Date hidden'!BV193="x","x",BU$2-'Indicator Date hidden'!BV193)</f>
        <v>#REF!</v>
      </c>
      <c r="BV192" s="140" t="e">
        <f>IF('Indicator Date hidden'!BW193="x","x",BV$2-'Indicator Date hidden'!BW193)</f>
        <v>#REF!</v>
      </c>
      <c r="BW192" s="140" t="e">
        <f>IF('Indicator Date hidden'!BX193="x","x",BW$2-'Indicator Date hidden'!BX193)</f>
        <v>#REF!</v>
      </c>
      <c r="BX192" s="140" t="e">
        <f>IF('Indicator Date hidden'!BY193="x","x",BX$2-'Indicator Date hidden'!BY193)</f>
        <v>#REF!</v>
      </c>
      <c r="BY192" s="5" t="e">
        <f t="shared" si="25"/>
        <v>#REF!</v>
      </c>
      <c r="BZ192" s="141" t="e">
        <f t="shared" si="26"/>
        <v>#REF!</v>
      </c>
      <c r="CA192" s="5">
        <f t="shared" si="27"/>
        <v>0</v>
      </c>
      <c r="CB192" s="141" t="e">
        <f t="shared" si="28"/>
        <v>#REF!</v>
      </c>
      <c r="CC192" s="144" t="e">
        <f t="shared" si="29"/>
        <v>#REF!</v>
      </c>
    </row>
    <row r="193" spans="1:81" x14ac:dyDescent="0.3">
      <c r="A193" t="s">
        <v>355</v>
      </c>
      <c r="B193" s="140" t="e">
        <f>IF('Indicator Date hidden'!C194="x","x",B$2-'Indicator Date hidden'!C194)</f>
        <v>#REF!</v>
      </c>
      <c r="C193" s="140" t="e">
        <f>IF('Indicator Date hidden'!D194="x","x",C$2-'Indicator Date hidden'!D194)</f>
        <v>#REF!</v>
      </c>
      <c r="D193" s="140" t="e">
        <f>IF('Indicator Date hidden'!E194="x","x",D$2-'Indicator Date hidden'!E194)</f>
        <v>#REF!</v>
      </c>
      <c r="E193" s="140" t="e">
        <f>IF('Indicator Date hidden'!F194="x","x",E$2-'Indicator Date hidden'!F194)</f>
        <v>#REF!</v>
      </c>
      <c r="F193" s="140" t="e">
        <f>IF('Indicator Date hidden'!G194="x","x",F$2-'Indicator Date hidden'!G194)</f>
        <v>#REF!</v>
      </c>
      <c r="G193" s="140" t="e">
        <f>IF('Indicator Date hidden'!H194="x","x",G$2-'Indicator Date hidden'!H194)</f>
        <v>#REF!</v>
      </c>
      <c r="H193" s="140" t="e">
        <f>IF('Indicator Date hidden'!I194="x","x",H$2-'Indicator Date hidden'!I194)</f>
        <v>#REF!</v>
      </c>
      <c r="I193" s="140" t="e">
        <f>IF('Indicator Date hidden'!J194="x","x",I$2-'Indicator Date hidden'!J194)</f>
        <v>#REF!</v>
      </c>
      <c r="J193" s="140" t="e">
        <f>IF('Indicator Date hidden'!K194="x","x",J$2-'Indicator Date hidden'!K194)</f>
        <v>#REF!</v>
      </c>
      <c r="K193" s="140" t="e">
        <f>IF('Indicator Date hidden'!L194="x","x",K$2-'Indicator Date hidden'!L194)</f>
        <v>#REF!</v>
      </c>
      <c r="L193" s="140" t="e">
        <f>IF('Indicator Date hidden'!M194="x","x",L$2-'Indicator Date hidden'!M194)</f>
        <v>#REF!</v>
      </c>
      <c r="M193" s="140" t="e">
        <f>IF('Indicator Date hidden'!N194="x","x",M$2-'Indicator Date hidden'!N194)</f>
        <v>#REF!</v>
      </c>
      <c r="N193" s="140" t="e">
        <f>IF('Indicator Date hidden'!O194="x","x",N$2-'Indicator Date hidden'!O194)</f>
        <v>#REF!</v>
      </c>
      <c r="O193" s="140" t="e">
        <f>IF('Indicator Date hidden'!P194="x","x",O$2-'Indicator Date hidden'!P194)</f>
        <v>#REF!</v>
      </c>
      <c r="P193" s="140" t="e">
        <f>IF('Indicator Date hidden'!Q194="x","x",P$2-'Indicator Date hidden'!Q194)</f>
        <v>#REF!</v>
      </c>
      <c r="Q193" s="140" t="e">
        <f>IF('Indicator Date hidden'!R194="x","x",Q$2-'Indicator Date hidden'!R194)</f>
        <v>#REF!</v>
      </c>
      <c r="R193" s="140" t="e">
        <f>IF('Indicator Date hidden'!S194="x","x",R$2-'Indicator Date hidden'!S194)</f>
        <v>#REF!</v>
      </c>
      <c r="S193" s="140" t="e">
        <f>IF('Indicator Date hidden'!T194="x","x",S$2-'Indicator Date hidden'!T194)</f>
        <v>#REF!</v>
      </c>
      <c r="T193" s="140" t="e">
        <f>IF('Indicator Date hidden'!U194="x","x",T$2-'Indicator Date hidden'!U194)</f>
        <v>#REF!</v>
      </c>
      <c r="U193" s="140" t="e">
        <f>IF('Indicator Date hidden'!V194="x","x",U$2-'Indicator Date hidden'!V194)</f>
        <v>#REF!</v>
      </c>
      <c r="V193" s="140" t="e">
        <f>IF('Indicator Date hidden'!W194="x","x",V$2-'Indicator Date hidden'!W194)</f>
        <v>#REF!</v>
      </c>
      <c r="W193" s="140" t="e">
        <f>IF('Indicator Date hidden'!X194="x","x",W$2-'Indicator Date hidden'!X194)</f>
        <v>#REF!</v>
      </c>
      <c r="X193" s="140" t="e">
        <f>IF('Indicator Date hidden'!Y194="x","x",X$2-'Indicator Date hidden'!Y194)</f>
        <v>#REF!</v>
      </c>
      <c r="Y193" s="140" t="e">
        <f>IF('Indicator Date hidden'!Z194="x","x",Y$2-'Indicator Date hidden'!Z194)</f>
        <v>#REF!</v>
      </c>
      <c r="Z193" s="140" t="e">
        <f>IF('Indicator Date hidden'!AA194="x","x",Z$2-'Indicator Date hidden'!AA194)</f>
        <v>#REF!</v>
      </c>
      <c r="AA193" s="140" t="e">
        <f>IF('Indicator Date hidden'!AB194="x","x",AA$2-'Indicator Date hidden'!AB194)</f>
        <v>#REF!</v>
      </c>
      <c r="AB193" s="140" t="e">
        <f>IF('Indicator Date hidden'!AC194="x","x",AB$2-'Indicator Date hidden'!AC194)</f>
        <v>#REF!</v>
      </c>
      <c r="AC193" s="140" t="e">
        <f>IF('Indicator Date hidden'!AD194="x","x",AC$2-'Indicator Date hidden'!AD194)</f>
        <v>#REF!</v>
      </c>
      <c r="AD193" s="140" t="e">
        <f>IF('Indicator Date hidden'!AE194="x","x",AD$2-'Indicator Date hidden'!AE194)</f>
        <v>#REF!</v>
      </c>
      <c r="AE193" s="140" t="e">
        <f>IF('Indicator Date hidden'!AF194="x","x",AE$2-'Indicator Date hidden'!AF194)</f>
        <v>#REF!</v>
      </c>
      <c r="AF193" s="140" t="e">
        <f>IF('Indicator Date hidden'!AG194="x","x",AF$2-'Indicator Date hidden'!AG194)</f>
        <v>#REF!</v>
      </c>
      <c r="AG193" s="140" t="e">
        <f>IF('Indicator Date hidden'!AH194="x","x",AG$2-'Indicator Date hidden'!AH194)</f>
        <v>#REF!</v>
      </c>
      <c r="AH193" s="140" t="e">
        <f>IF('Indicator Date hidden'!AI194="x","x",AH$2-'Indicator Date hidden'!AI194)</f>
        <v>#REF!</v>
      </c>
      <c r="AI193" s="140" t="e">
        <f>IF('Indicator Date hidden'!AJ194="x","x",AI$2-'Indicator Date hidden'!AJ194)</f>
        <v>#REF!</v>
      </c>
      <c r="AJ193" s="140" t="e">
        <f>IF('Indicator Date hidden'!AK194="x","x",AJ$2-'Indicator Date hidden'!AK194)</f>
        <v>#REF!</v>
      </c>
      <c r="AK193" s="140" t="e">
        <f>IF('Indicator Date hidden'!AL194="x","x",AK$2-'Indicator Date hidden'!AL194)</f>
        <v>#REF!</v>
      </c>
      <c r="AL193" s="140" t="e">
        <f>IF('Indicator Date hidden'!AM194="x","x",AL$2-'Indicator Date hidden'!AM194)</f>
        <v>#REF!</v>
      </c>
      <c r="AM193" s="140" t="e">
        <f>IF('Indicator Date hidden'!AN194="x","x",AM$2-'Indicator Date hidden'!AN194)</f>
        <v>#REF!</v>
      </c>
      <c r="AN193" s="140" t="e">
        <f>IF('Indicator Date hidden'!AO194="x","x",AN$2-'Indicator Date hidden'!AO194)</f>
        <v>#REF!</v>
      </c>
      <c r="AO193" s="140" t="e">
        <f>IF('Indicator Date hidden'!AP194="x","x",AO$2-'Indicator Date hidden'!AP194)</f>
        <v>#REF!</v>
      </c>
      <c r="AP193" s="140" t="e">
        <f>IF('Indicator Date hidden'!AQ194="x","x",AP$2-'Indicator Date hidden'!AQ194)</f>
        <v>#REF!</v>
      </c>
      <c r="AQ193" s="140" t="e">
        <f>IF('Indicator Date hidden'!AR194="x","x",AQ$2-'Indicator Date hidden'!AR194)</f>
        <v>#REF!</v>
      </c>
      <c r="AR193" s="140" t="e">
        <f>IF('Indicator Date hidden'!AS194="x","x",AR$2-'Indicator Date hidden'!AS194)</f>
        <v>#REF!</v>
      </c>
      <c r="AS193" s="140" t="e">
        <f>IF('Indicator Date hidden'!AT194="x","x",AS$2-'Indicator Date hidden'!AT194)</f>
        <v>#REF!</v>
      </c>
      <c r="AT193" s="140" t="e">
        <f>IF('Indicator Date hidden'!AU194="x","x",AT$2-'Indicator Date hidden'!AU194)</f>
        <v>#REF!</v>
      </c>
      <c r="AU193" s="140" t="e">
        <f>IF('Indicator Date hidden'!AV194="x","x",AU$2-'Indicator Date hidden'!AV194)</f>
        <v>#REF!</v>
      </c>
      <c r="AV193" s="140" t="e">
        <f>IF('Indicator Date hidden'!AW194="x","x",AV$2-'Indicator Date hidden'!AW194)</f>
        <v>#REF!</v>
      </c>
      <c r="AW193" s="140" t="e">
        <f>IF('Indicator Date hidden'!AX194="x","x",AW$2-'Indicator Date hidden'!AX194)</f>
        <v>#REF!</v>
      </c>
      <c r="AX193" s="140" t="e">
        <f>IF('Indicator Date hidden'!AY194="x","x",AX$2-'Indicator Date hidden'!AY194)</f>
        <v>#REF!</v>
      </c>
      <c r="AY193" s="140" t="e">
        <f>IF('Indicator Date hidden'!AZ194="x","x",AY$2-'Indicator Date hidden'!AZ194)</f>
        <v>#REF!</v>
      </c>
      <c r="AZ193" s="140" t="e">
        <f>IF('Indicator Date hidden'!BA194="x","x",AZ$2-'Indicator Date hidden'!BA194)</f>
        <v>#REF!</v>
      </c>
      <c r="BA193" s="140" t="e">
        <f>IF('Indicator Date hidden'!BB194="x","x",BA$2-'Indicator Date hidden'!BB194)</f>
        <v>#REF!</v>
      </c>
      <c r="BB193" s="140" t="e">
        <f>IF('Indicator Date hidden'!BC194="x","x",BB$2-'Indicator Date hidden'!BC194)</f>
        <v>#REF!</v>
      </c>
      <c r="BC193" s="140" t="e">
        <f>IF('Indicator Date hidden'!BD194="x","x",BC$2-'Indicator Date hidden'!BD194)</f>
        <v>#REF!</v>
      </c>
      <c r="BD193" s="140" t="e">
        <f>IF('Indicator Date hidden'!BE194="x","x",BD$2-'Indicator Date hidden'!BE194)</f>
        <v>#REF!</v>
      </c>
      <c r="BE193" s="140" t="e">
        <f>IF('Indicator Date hidden'!BF194="x","x",BE$2-'Indicator Date hidden'!BF194)</f>
        <v>#REF!</v>
      </c>
      <c r="BF193" s="140" t="e">
        <f>IF('Indicator Date hidden'!BG194="x","x",BF$2-'Indicator Date hidden'!BG194)</f>
        <v>#REF!</v>
      </c>
      <c r="BG193" s="140" t="e">
        <f>IF('Indicator Date hidden'!BH194="x","x",BG$2-'Indicator Date hidden'!BH194)</f>
        <v>#REF!</v>
      </c>
      <c r="BH193" s="140" t="e">
        <f>IF('Indicator Date hidden'!BI194="x","x",BH$2-'Indicator Date hidden'!BI194)</f>
        <v>#REF!</v>
      </c>
      <c r="BI193" s="140" t="e">
        <f>IF('Indicator Date hidden'!BJ194="x","x",BI$2-'Indicator Date hidden'!BJ194)</f>
        <v>#REF!</v>
      </c>
      <c r="BJ193" s="140" t="e">
        <f>IF('Indicator Date hidden'!BK194="x","x",BJ$2-'Indicator Date hidden'!BK194)</f>
        <v>#REF!</v>
      </c>
      <c r="BK193" s="140" t="e">
        <f>IF('Indicator Date hidden'!BL194="x","x",BK$2-'Indicator Date hidden'!BL194)</f>
        <v>#REF!</v>
      </c>
      <c r="BL193" s="140" t="e">
        <f>IF('Indicator Date hidden'!BM194="x","x",BL$2-'Indicator Date hidden'!BM194)</f>
        <v>#REF!</v>
      </c>
      <c r="BM193" s="140" t="e">
        <f>IF('Indicator Date hidden'!BN194="x","x",BM$2-'Indicator Date hidden'!BN194)</f>
        <v>#REF!</v>
      </c>
      <c r="BN193" s="140" t="e">
        <f>IF('Indicator Date hidden'!BO194="x","x",BN$2-'Indicator Date hidden'!BO194)</f>
        <v>#REF!</v>
      </c>
      <c r="BO193" s="140" t="e">
        <f>IF('Indicator Date hidden'!BP194="x","x",BO$2-'Indicator Date hidden'!BP194)</f>
        <v>#REF!</v>
      </c>
      <c r="BP193" s="140" t="e">
        <f>IF('Indicator Date hidden'!BQ194="x","x",BP$2-'Indicator Date hidden'!BQ194)</f>
        <v>#REF!</v>
      </c>
      <c r="BQ193" s="140" t="e">
        <f>IF('Indicator Date hidden'!BR194="x","x",BQ$2-'Indicator Date hidden'!BR194)</f>
        <v>#REF!</v>
      </c>
      <c r="BR193" s="140" t="e">
        <f>IF('Indicator Date hidden'!BS194="x","x",BR$2-'Indicator Date hidden'!BS194)</f>
        <v>#REF!</v>
      </c>
      <c r="BS193" s="140" t="e">
        <f>IF('Indicator Date hidden'!BT194="x","x",BS$2-'Indicator Date hidden'!BT194)</f>
        <v>#REF!</v>
      </c>
      <c r="BT193" s="140" t="e">
        <f>IF('Indicator Date hidden'!BU194="x","x",BT$2-'Indicator Date hidden'!BU194)</f>
        <v>#REF!</v>
      </c>
      <c r="BU193" s="140" t="e">
        <f>IF('Indicator Date hidden'!BV194="x","x",BU$2-'Indicator Date hidden'!BV194)</f>
        <v>#REF!</v>
      </c>
      <c r="BV193" s="140" t="e">
        <f>IF('Indicator Date hidden'!BW194="x","x",BV$2-'Indicator Date hidden'!BW194)</f>
        <v>#REF!</v>
      </c>
      <c r="BW193" s="140" t="e">
        <f>IF('Indicator Date hidden'!BX194="x","x",BW$2-'Indicator Date hidden'!BX194)</f>
        <v>#REF!</v>
      </c>
      <c r="BX193" s="140" t="e">
        <f>IF('Indicator Date hidden'!BY194="x","x",BX$2-'Indicator Date hidden'!BY194)</f>
        <v>#REF!</v>
      </c>
      <c r="BY193" s="5" t="e">
        <f t="shared" si="25"/>
        <v>#REF!</v>
      </c>
      <c r="BZ193" s="141" t="e">
        <f t="shared" si="26"/>
        <v>#REF!</v>
      </c>
      <c r="CA193" s="5">
        <f t="shared" si="27"/>
        <v>0</v>
      </c>
      <c r="CB193" s="141" t="e">
        <f t="shared" si="28"/>
        <v>#REF!</v>
      </c>
      <c r="CC193" s="144" t="e">
        <f t="shared" si="29"/>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F195"/>
  <sheetViews>
    <sheetView showGridLines="0" zoomScale="80" zoomScaleNormal="80" workbookViewId="0">
      <pane xSplit="2" ySplit="4" topLeftCell="BA5" activePane="bottomRight" state="frozen"/>
      <selection pane="topRight" activeCell="C1" sqref="C1"/>
      <selection pane="bottomLeft" activeCell="A5" sqref="A5"/>
      <selection pane="bottomRight" sqref="A1:CB1"/>
    </sheetView>
  </sheetViews>
  <sheetFormatPr defaultColWidth="9.109375" defaultRowHeight="14.4" x14ac:dyDescent="0.3"/>
  <cols>
    <col min="1" max="1" width="49.44140625" style="4" bestFit="1" customWidth="1"/>
    <col min="2" max="2" width="5.5546875" style="4" bestFit="1" customWidth="1"/>
    <col min="3" max="53" width="11.44140625" style="4" customWidth="1"/>
    <col min="54" max="56" width="9.109375" style="4"/>
    <col min="57" max="57" width="9.109375" style="4" customWidth="1"/>
    <col min="58" max="16384" width="9.109375" style="4"/>
  </cols>
  <sheetData>
    <row r="1" spans="1:84" x14ac:dyDescent="0.3">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row>
    <row r="2" spans="1:84" s="16" customFormat="1" ht="121.5" customHeight="1" x14ac:dyDescent="0.25">
      <c r="A2" s="122" t="s">
        <v>378</v>
      </c>
      <c r="B2" s="123" t="s">
        <v>357</v>
      </c>
      <c r="C2" s="119" t="e">
        <f>'Indicator Data'!#REF!</f>
        <v>#REF!</v>
      </c>
      <c r="D2" s="119" t="e">
        <f>'Indicator Data'!#REF!</f>
        <v>#REF!</v>
      </c>
      <c r="E2" s="119" t="e">
        <f>'Indicator Data'!#REF!</f>
        <v>#REF!</v>
      </c>
      <c r="F2" s="119" t="e">
        <f>'Indicator Data'!#REF!</f>
        <v>#REF!</v>
      </c>
      <c r="G2" s="119" t="e">
        <f>'Indicator Data'!#REF!</f>
        <v>#REF!</v>
      </c>
      <c r="H2" s="119" t="e">
        <f>'Indicator Data'!#REF!</f>
        <v>#REF!</v>
      </c>
      <c r="I2" s="119" t="e">
        <f>'Indicator Data'!#REF!</f>
        <v>#REF!</v>
      </c>
      <c r="J2" s="119" t="e">
        <f>'Indicator Data'!#REF!</f>
        <v>#REF!</v>
      </c>
      <c r="K2" s="119" t="e">
        <f>'Indicator Data'!#REF!</f>
        <v>#REF!</v>
      </c>
      <c r="L2" s="119" t="e">
        <f>'Indicator Data'!#REF!</f>
        <v>#REF!</v>
      </c>
      <c r="M2" s="119" t="e">
        <f>'Indicator Data'!#REF!</f>
        <v>#REF!</v>
      </c>
      <c r="N2" s="119" t="e">
        <f>'Indicator Data'!#REF!</f>
        <v>#REF!</v>
      </c>
      <c r="O2" s="119" t="e">
        <f>'Indicator Data'!#REF!</f>
        <v>#REF!</v>
      </c>
      <c r="P2" s="119" t="e">
        <f>'Indicator Data'!#REF!</f>
        <v>#REF!</v>
      </c>
      <c r="Q2" s="119" t="e">
        <f>'Indicator Data'!#REF!</f>
        <v>#REF!</v>
      </c>
      <c r="R2" s="119" t="e">
        <f>'Indicator Data'!#REF!</f>
        <v>#REF!</v>
      </c>
      <c r="S2" s="119" t="e">
        <f>'Indicator Data'!#REF!</f>
        <v>#REF!</v>
      </c>
      <c r="T2" s="119" t="e">
        <f>'Indicator Data'!#REF!</f>
        <v>#REF!</v>
      </c>
      <c r="U2" s="119" t="e">
        <f>'Indicator Data'!#REF!</f>
        <v>#REF!</v>
      </c>
      <c r="V2" s="119" t="e">
        <f>'Indicator Data'!#REF!</f>
        <v>#REF!</v>
      </c>
      <c r="W2" s="119" t="e">
        <f>'Indicator Data'!#REF!</f>
        <v>#REF!</v>
      </c>
      <c r="X2" s="119" t="str">
        <f>'Indicator Data'!C2</f>
        <v>Population density (people per sq. km of land area)</v>
      </c>
      <c r="Y2" s="119" t="str">
        <f>'Indicator Data'!D2</f>
        <v>Urban population growth (annual %)</v>
      </c>
      <c r="Z2" s="119" t="str">
        <f>'Indicator Data'!E2</f>
        <v>Population living in urban areas (%)</v>
      </c>
      <c r="AA2" s="119" t="str">
        <f>'Indicator Data'!F2</f>
        <v>Household size</v>
      </c>
      <c r="AB2" s="119" t="str">
        <f>'Indicator Data'!G2</f>
        <v>People practicing open defecation (% of population)</v>
      </c>
      <c r="AC2" s="119" t="str">
        <f>'Indicator Data'!H2</f>
        <v>Proportion of population with basic handwashing facilities on premises (% of population)</v>
      </c>
      <c r="AD2" s="119" t="e">
        <f>'Indicator Data'!#REF!</f>
        <v>#REF!</v>
      </c>
      <c r="AE2" s="119" t="e">
        <f>'Indicator Data'!#REF!</f>
        <v>#REF!</v>
      </c>
      <c r="AF2" s="119" t="str">
        <f>'Indicator Data'!I2</f>
        <v>Population living in slums (% of urban population)</v>
      </c>
      <c r="AG2" s="119" t="str">
        <f>'Indicator Data'!J2</f>
        <v>Children under 5 (% of population)</v>
      </c>
      <c r="AH2" s="119" t="e">
        <f>'Indicator Data'!#REF!</f>
        <v>#REF!</v>
      </c>
      <c r="AI2" s="119" t="e">
        <f>'Indicator Data'!#REF!</f>
        <v>#REF!</v>
      </c>
      <c r="AJ2" s="119" t="e">
        <f>'Indicator Data'!#REF!</f>
        <v>#REF!</v>
      </c>
      <c r="AK2" s="119" t="e">
        <f>'Indicator Data'!#REF!</f>
        <v>#REF!</v>
      </c>
      <c r="AL2" s="119" t="str">
        <f>'Indicator Data'!K2</f>
        <v>Human Development Index</v>
      </c>
      <c r="AM2" s="119" t="str">
        <f>'Indicator Data'!L2</f>
        <v>Multidimensional Poverty Index</v>
      </c>
      <c r="AN2" s="119" t="str">
        <f>'Indicator Data'!M2</f>
        <v>Humanitarian Aid (FTS)</v>
      </c>
      <c r="AO2" s="119" t="str">
        <f>'Indicator Data'!N2</f>
        <v>Development Aid (ODA)</v>
      </c>
      <c r="AP2" s="119" t="str">
        <f>'Indicator Data'!O2</f>
        <v>Development Aid (ODA)</v>
      </c>
      <c r="AQ2" s="119" t="str">
        <f>'Indicator Data'!P2</f>
        <v>Net ODA received (% of GNI)</v>
      </c>
      <c r="AR2" s="119" t="str">
        <f>'Indicator Data'!Q2</f>
        <v>Volume of remittances (in USD) as a proportion of total GDP (%)</v>
      </c>
      <c r="AS2" s="119" t="str">
        <f>'Indicator Data'!R2</f>
        <v>Mortality rate, under-5</v>
      </c>
      <c r="AT2" s="119" t="str">
        <f>'Indicator Data'!S2</f>
        <v>U5 Under weight</v>
      </c>
      <c r="AU2" s="119" t="str">
        <f>'Indicator Data'!T2</f>
        <v>Incidence of Tuberculosis</v>
      </c>
      <c r="AV2" s="119" t="str">
        <f>'Indicator Data'!U2</f>
        <v>Estimated number of people living with HIV - Adult (&gt;15) rate</v>
      </c>
      <c r="AW2" s="119" t="str">
        <f>'Indicator Data'!V2</f>
        <v>Number of new HIV infections per 1,000 uninfected population</v>
      </c>
      <c r="AX2" s="119" t="str">
        <f>'Indicator Data'!W2</f>
        <v>Malaria incidence per 1,000 population at risk</v>
      </c>
      <c r="AY2" s="119" t="str">
        <f>'Indicator Data'!X2</f>
        <v>Number of people requiring interventions against neglected tropical diseases</v>
      </c>
      <c r="AZ2" s="119" t="str">
        <f>'Indicator Data'!Y2</f>
        <v>Gender Inequality Index</v>
      </c>
      <c r="BA2" s="119" t="str">
        <f>'Indicator Data'!Z2</f>
        <v>Income Gini coefficient</v>
      </c>
      <c r="BB2" s="119" t="str">
        <f>'Indicator Data'!AA2</f>
        <v>People affected by Natural Disasters</v>
      </c>
      <c r="BC2" s="119" t="str">
        <f>'Indicator Data'!AB2</f>
        <v>People affected by Natural Disasters</v>
      </c>
      <c r="BD2" s="119" t="str">
        <f>'Indicator Data'!AC2</f>
        <v>People affected by Natural Disasters</v>
      </c>
      <c r="BE2" s="119" t="str">
        <f>'Indicator Data'!AD2</f>
        <v>Internally displaced persons (IDPs)</v>
      </c>
      <c r="BF2" s="119" t="str">
        <f>'Indicator Data'!AE2</f>
        <v>Refugees and asylum-seekers by country of asylum</v>
      </c>
      <c r="BG2" s="119" t="str">
        <f>'Indicator Data'!AF2</f>
        <v>Returned Refugees</v>
      </c>
      <c r="BH2" s="119" t="str">
        <f>'Indicator Data'!AG2</f>
        <v>Average Dietary Energy Supply Adequacy</v>
      </c>
      <c r="BI2" s="119" t="str">
        <f>'Indicator Data'!AH2</f>
        <v>Prevalence of Undernourishment</v>
      </c>
      <c r="BJ2" s="119" t="str">
        <f>'Indicator Data'!AQ2</f>
        <v>HFA Scores Last recent</v>
      </c>
      <c r="BK2" s="119" t="str">
        <f>'Indicator Data'!AR2</f>
        <v>Government Effectiveness</v>
      </c>
      <c r="BL2" s="119" t="str">
        <f>'Indicator Data'!AS2</f>
        <v>Corruption Perception Index</v>
      </c>
      <c r="BM2" s="119" t="str">
        <f>'Indicator Data'!AT2</f>
        <v>Access to electricity</v>
      </c>
      <c r="BN2" s="119" t="str">
        <f>'Indicator Data'!AU2</f>
        <v>Adult literacy rate</v>
      </c>
      <c r="BO2" s="119" t="str">
        <f>'Indicator Data'!AV2</f>
        <v>Internet users</v>
      </c>
      <c r="BP2" s="119" t="str">
        <f>'Indicator Data'!AW2</f>
        <v>Mobile cellular subscriptions</v>
      </c>
      <c r="BQ2" s="119" t="str">
        <f>'Indicator Data'!AX2</f>
        <v>Road lenght</v>
      </c>
      <c r="BR2" s="119" t="str">
        <f>'Indicator Data'!AY2</f>
        <v>People using at least basic sanitation services (% of population)</v>
      </c>
      <c r="BS2" s="119" t="str">
        <f>'Indicator Data'!AZ2</f>
        <v>People using at least basic drinking water services (% of population)</v>
      </c>
      <c r="BT2" s="119" t="str">
        <f>'Indicator Data'!BA2</f>
        <v>Physicians Density</v>
      </c>
      <c r="BU2" s="119" t="str">
        <f>'Indicator Data'!BB2</f>
        <v>Proportion of the target population with access to 3 doses of diphtheria-tetanus-pertussis (DTP3) (%)</v>
      </c>
      <c r="BV2" s="119" t="str">
        <f>'Indicator Data'!BC2</f>
        <v>Proportion of the target population with access to measles-containing-vaccine second-dose (MCV2) (%)</v>
      </c>
      <c r="BW2" s="119" t="str">
        <f>'Indicator Data'!BD2</f>
        <v>Proportion of the target population with access to pneumococcal conjugate 3rd dose (PCV3) (%)</v>
      </c>
      <c r="BX2" s="119" t="str">
        <f>'Indicator Data'!BE2</f>
        <v>Current health expenditure per capita</v>
      </c>
      <c r="BY2" s="119" t="str">
        <f>'Indicator Data'!BF2</f>
        <v>Maternal Mortality Ratio</v>
      </c>
      <c r="BZ2" s="119" t="str">
        <f>'Indicator Data'!BH2</f>
        <v>GDP per capita (current US$)</v>
      </c>
      <c r="CA2" s="119" t="str">
        <f>'Indicator Data'!BI2</f>
        <v>Total Population</v>
      </c>
      <c r="CB2" s="119" t="str">
        <f>'Indicator Data'!BJ2</f>
        <v>Total Population (GHS-POP-R2019)</v>
      </c>
      <c r="CC2" s="119"/>
      <c r="CD2" s="119"/>
      <c r="CE2" s="119"/>
      <c r="CF2" s="119"/>
    </row>
    <row r="3" spans="1:84" ht="26.4" x14ac:dyDescent="0.3">
      <c r="A3" s="112" t="s">
        <v>447</v>
      </c>
      <c r="B3" s="94"/>
      <c r="C3" s="134" t="e">
        <f>'Indicator Data'!#REF!</f>
        <v>#REF!</v>
      </c>
      <c r="D3" s="134" t="e">
        <f>'Indicator Data'!#REF!</f>
        <v>#REF!</v>
      </c>
      <c r="E3" s="134" t="e">
        <f>'Indicator Data'!#REF!</f>
        <v>#REF!</v>
      </c>
      <c r="F3" s="134" t="e">
        <f>'Indicator Data'!#REF!</f>
        <v>#REF!</v>
      </c>
      <c r="G3" s="134" t="e">
        <f>'Indicator Data'!#REF!</f>
        <v>#REF!</v>
      </c>
      <c r="H3" s="134" t="e">
        <f>'Indicator Data'!#REF!</f>
        <v>#REF!</v>
      </c>
      <c r="I3" s="134" t="e">
        <f>'Indicator Data'!#REF!</f>
        <v>#REF!</v>
      </c>
      <c r="J3" s="134" t="e">
        <f>'Indicator Data'!#REF!</f>
        <v>#REF!</v>
      </c>
      <c r="K3" s="134" t="e">
        <f>'Indicator Data'!#REF!</f>
        <v>#REF!</v>
      </c>
      <c r="L3" s="134" t="e">
        <f>'Indicator Data'!#REF!</f>
        <v>#REF!</v>
      </c>
      <c r="M3" s="134" t="e">
        <f>'Indicator Data'!#REF!</f>
        <v>#REF!</v>
      </c>
      <c r="N3" s="134" t="e">
        <f>'Indicator Data'!#REF!</f>
        <v>#REF!</v>
      </c>
      <c r="O3" s="134" t="e">
        <f>'Indicator Data'!#REF!</f>
        <v>#REF!</v>
      </c>
      <c r="P3" s="134" t="e">
        <f>'Indicator Data'!#REF!</f>
        <v>#REF!</v>
      </c>
      <c r="Q3" s="134" t="e">
        <f>'Indicator Data'!#REF!</f>
        <v>#REF!</v>
      </c>
      <c r="R3" s="134" t="e">
        <f>'Indicator Data'!#REF!</f>
        <v>#REF!</v>
      </c>
      <c r="S3" s="134" t="e">
        <f>'Indicator Data'!#REF!</f>
        <v>#REF!</v>
      </c>
      <c r="T3" s="134" t="e">
        <f>'Indicator Data'!#REF!</f>
        <v>#REF!</v>
      </c>
      <c r="U3" s="134" t="e">
        <f>'Indicator Data'!#REF!</f>
        <v>#REF!</v>
      </c>
      <c r="V3" s="134" t="e">
        <f>'Indicator Data'!#REF!</f>
        <v>#REF!</v>
      </c>
      <c r="W3" s="134" t="e">
        <f>'Indicator Data'!#REF!</f>
        <v>#REF!</v>
      </c>
      <c r="X3" s="134">
        <f>'Indicator Data'!C3</f>
        <v>2018</v>
      </c>
      <c r="Y3" s="134">
        <f>'Indicator Data'!D3</f>
        <v>2018</v>
      </c>
      <c r="Z3" s="134">
        <f>'Indicator Data'!E3</f>
        <v>2018</v>
      </c>
      <c r="AA3" s="134" t="str">
        <f>'Indicator Data'!F3</f>
        <v>2006-2016</v>
      </c>
      <c r="AB3" s="134" t="str">
        <f>'Indicator Data'!G3</f>
        <v>2007-2017</v>
      </c>
      <c r="AC3" s="134" t="str">
        <f>'Indicator Data'!H3</f>
        <v>2010-2017</v>
      </c>
      <c r="AD3" s="134" t="e">
        <f>'Indicator Data'!#REF!</f>
        <v>#REF!</v>
      </c>
      <c r="AE3" s="134" t="e">
        <f>'Indicator Data'!#REF!</f>
        <v>#REF!</v>
      </c>
      <c r="AF3" s="134" t="str">
        <f>'Indicator Data'!I3</f>
        <v>2014-2016</v>
      </c>
      <c r="AG3" s="134">
        <f>'Indicator Data'!J3</f>
        <v>2019</v>
      </c>
      <c r="AH3" s="134" t="e">
        <f>'Indicator Data'!#REF!</f>
        <v>#REF!</v>
      </c>
      <c r="AI3" s="134" t="e">
        <f>'Indicator Data'!#REF!</f>
        <v>#REF!</v>
      </c>
      <c r="AJ3" s="134" t="e">
        <f>'Indicator Data'!#REF!</f>
        <v>#REF!</v>
      </c>
      <c r="AK3" s="134" t="e">
        <f>'Indicator Data'!#REF!</f>
        <v>#REF!</v>
      </c>
      <c r="AL3" s="134">
        <f>'Indicator Data'!K3</f>
        <v>2018</v>
      </c>
      <c r="AM3" s="134" t="str">
        <f>'Indicator Data'!L3</f>
        <v>2007-2018</v>
      </c>
      <c r="AN3" s="134" t="str">
        <f>'Indicator Data'!M3</f>
        <v>2018-2020</v>
      </c>
      <c r="AO3" s="134">
        <f>'Indicator Data'!N3</f>
        <v>2017</v>
      </c>
      <c r="AP3" s="134">
        <f>'Indicator Data'!O3</f>
        <v>2018</v>
      </c>
      <c r="AQ3" s="134">
        <f>'Indicator Data'!P3</f>
        <v>2018</v>
      </c>
      <c r="AR3" s="134" t="str">
        <f>'Indicator Data'!Q3</f>
        <v>2014-2018</v>
      </c>
      <c r="AS3" s="134">
        <f>'Indicator Data'!R3</f>
        <v>2018</v>
      </c>
      <c r="AT3" s="134" t="str">
        <f>'Indicator Data'!S3</f>
        <v>2007-2017</v>
      </c>
      <c r="AU3" s="134">
        <f>'Indicator Data'!T3</f>
        <v>2017</v>
      </c>
      <c r="AV3" s="134">
        <f>'Indicator Data'!U3</f>
        <v>2017</v>
      </c>
      <c r="AW3" s="134">
        <f>'Indicator Data'!V3</f>
        <v>2017</v>
      </c>
      <c r="AX3" s="134">
        <f>'Indicator Data'!W3</f>
        <v>2017</v>
      </c>
      <c r="AY3" s="134">
        <f>'Indicator Data'!X3</f>
        <v>2017</v>
      </c>
      <c r="AZ3" s="134">
        <f>'Indicator Data'!Y3</f>
        <v>2018</v>
      </c>
      <c r="BA3" s="134" t="str">
        <f>'Indicator Data'!Z3</f>
        <v>2005-2017</v>
      </c>
      <c r="BB3" s="134">
        <f>'Indicator Data'!AA3</f>
        <v>2017</v>
      </c>
      <c r="BC3" s="134">
        <f>'Indicator Data'!AB3</f>
        <v>2018</v>
      </c>
      <c r="BD3" s="134">
        <f>'Indicator Data'!AC3</f>
        <v>2019</v>
      </c>
      <c r="BE3" s="134">
        <f>'Indicator Data'!AD3</f>
        <v>2020</v>
      </c>
      <c r="BF3" s="134">
        <f>'Indicator Data'!AE3</f>
        <v>2020</v>
      </c>
      <c r="BG3" s="134">
        <f>'Indicator Data'!AF3</f>
        <v>2018</v>
      </c>
      <c r="BH3" s="134" t="str">
        <f>'Indicator Data'!AG3</f>
        <v>2016-2018</v>
      </c>
      <c r="BI3" s="134" t="str">
        <f>'Indicator Data'!AH3</f>
        <v>2016-2018</v>
      </c>
      <c r="BJ3" s="134" t="str">
        <f>'Indicator Data'!AQ3</f>
        <v>2007-2015</v>
      </c>
      <c r="BK3" s="134">
        <f>'Indicator Data'!AR3</f>
        <v>2018</v>
      </c>
      <c r="BL3" s="134">
        <f>'Indicator Data'!AS3</f>
        <v>2019</v>
      </c>
      <c r="BM3" s="134">
        <f>'Indicator Data'!AT3</f>
        <v>2017</v>
      </c>
      <c r="BN3" s="134" t="str">
        <f>'Indicator Data'!AU3</f>
        <v>2008-2018</v>
      </c>
      <c r="BO3" s="134">
        <f>'Indicator Data'!AV3</f>
        <v>2018</v>
      </c>
      <c r="BP3" s="134">
        <f>'Indicator Data'!AW3</f>
        <v>2018</v>
      </c>
      <c r="BQ3" s="134">
        <f>'Indicator Data'!AX3</f>
        <v>2014</v>
      </c>
      <c r="BR3" s="134" t="str">
        <f>'Indicator Data'!AY3</f>
        <v>2013-2017</v>
      </c>
      <c r="BS3" s="134" t="str">
        <f>'Indicator Data'!AZ3</f>
        <v>2013-2017</v>
      </c>
      <c r="BT3" s="134" t="str">
        <f>'Indicator Data'!BA3</f>
        <v>2011-2018</v>
      </c>
      <c r="BU3" s="134">
        <f>'Indicator Data'!BB3</f>
        <v>2017</v>
      </c>
      <c r="BV3" s="134">
        <f>'Indicator Data'!BC3</f>
        <v>2017</v>
      </c>
      <c r="BW3" s="134">
        <f>'Indicator Data'!BD3</f>
        <v>2017</v>
      </c>
      <c r="BX3" s="134" t="str">
        <f>'Indicator Data'!BE3</f>
        <v>2011-2016</v>
      </c>
      <c r="BY3" s="134">
        <f>'Indicator Data'!BF3</f>
        <v>2017</v>
      </c>
      <c r="BZ3" s="134">
        <f>'Indicator Data'!BH3</f>
        <v>2018</v>
      </c>
      <c r="CA3" s="134">
        <f>'Indicator Data'!BI3</f>
        <v>2019</v>
      </c>
      <c r="CB3" s="134">
        <f>'Indicator Data'!BJ3</f>
        <v>2015</v>
      </c>
      <c r="CC3" s="134"/>
      <c r="CD3" s="134"/>
      <c r="CE3" s="134"/>
      <c r="CF3" s="134"/>
    </row>
    <row r="4" spans="1:84" x14ac:dyDescent="0.3">
      <c r="A4" s="113" t="s">
        <v>425</v>
      </c>
      <c r="B4" s="94"/>
      <c r="C4" s="95" t="s">
        <v>683</v>
      </c>
      <c r="D4" s="95" t="s">
        <v>683</v>
      </c>
      <c r="E4" s="95" t="s">
        <v>683</v>
      </c>
      <c r="F4" s="95" t="s">
        <v>683</v>
      </c>
      <c r="G4" s="95" t="s">
        <v>683</v>
      </c>
      <c r="H4" s="95" t="s">
        <v>683</v>
      </c>
      <c r="I4" s="95" t="s">
        <v>683</v>
      </c>
      <c r="J4" s="95" t="s">
        <v>683</v>
      </c>
      <c r="K4" s="95" t="s">
        <v>683</v>
      </c>
      <c r="L4" s="95" t="s">
        <v>683</v>
      </c>
      <c r="M4" s="95" t="s">
        <v>683</v>
      </c>
      <c r="N4" s="95" t="s">
        <v>683</v>
      </c>
      <c r="O4" s="95" t="s">
        <v>683</v>
      </c>
      <c r="P4" s="95" t="s">
        <v>683</v>
      </c>
      <c r="Q4" s="95" t="s">
        <v>683</v>
      </c>
      <c r="R4" s="95" t="s">
        <v>683</v>
      </c>
      <c r="S4" s="95" t="s">
        <v>683</v>
      </c>
      <c r="T4" s="95" t="s">
        <v>683</v>
      </c>
      <c r="U4" s="95" t="s">
        <v>683</v>
      </c>
      <c r="V4" s="95" t="s">
        <v>683</v>
      </c>
      <c r="W4" s="95" t="s">
        <v>683</v>
      </c>
      <c r="X4" s="95" t="s">
        <v>683</v>
      </c>
      <c r="Y4" s="95" t="s">
        <v>683</v>
      </c>
      <c r="Z4" s="95" t="s">
        <v>683</v>
      </c>
      <c r="AA4" s="95" t="s">
        <v>683</v>
      </c>
      <c r="AB4" s="95" t="s">
        <v>683</v>
      </c>
      <c r="AC4" s="95" t="s">
        <v>683</v>
      </c>
      <c r="AD4" s="95" t="s">
        <v>683</v>
      </c>
      <c r="AE4" s="95" t="s">
        <v>683</v>
      </c>
      <c r="AF4" s="95" t="s">
        <v>683</v>
      </c>
      <c r="AG4" s="95" t="s">
        <v>683</v>
      </c>
      <c r="AH4" s="95" t="s">
        <v>683</v>
      </c>
      <c r="AI4" s="95" t="s">
        <v>683</v>
      </c>
      <c r="AJ4" s="95" t="s">
        <v>683</v>
      </c>
      <c r="AK4" s="95" t="s">
        <v>683</v>
      </c>
      <c r="AL4" s="95" t="s">
        <v>683</v>
      </c>
      <c r="AM4" s="95" t="s">
        <v>683</v>
      </c>
      <c r="AN4" s="95" t="s">
        <v>683</v>
      </c>
      <c r="AO4" s="95" t="s">
        <v>683</v>
      </c>
      <c r="AP4" s="95" t="s">
        <v>683</v>
      </c>
      <c r="AQ4" s="95" t="s">
        <v>683</v>
      </c>
      <c r="AR4" s="95" t="s">
        <v>683</v>
      </c>
      <c r="AS4" s="95" t="s">
        <v>683</v>
      </c>
      <c r="AT4" s="95" t="s">
        <v>683</v>
      </c>
      <c r="AU4" s="95" t="s">
        <v>683</v>
      </c>
      <c r="AV4" s="95" t="s">
        <v>683</v>
      </c>
      <c r="AW4" s="95" t="s">
        <v>683</v>
      </c>
      <c r="AX4" s="95" t="s">
        <v>683</v>
      </c>
      <c r="AY4" s="95" t="s">
        <v>683</v>
      </c>
      <c r="AZ4" s="95" t="s">
        <v>683</v>
      </c>
      <c r="BA4" s="95" t="s">
        <v>683</v>
      </c>
      <c r="BB4" s="95" t="s">
        <v>683</v>
      </c>
      <c r="BC4" s="95" t="s">
        <v>683</v>
      </c>
      <c r="BD4" s="95" t="s">
        <v>683</v>
      </c>
      <c r="BE4" s="95" t="s">
        <v>683</v>
      </c>
      <c r="BF4" s="95" t="s">
        <v>683</v>
      </c>
      <c r="BG4" s="95" t="s">
        <v>683</v>
      </c>
      <c r="BH4" s="95" t="s">
        <v>683</v>
      </c>
      <c r="BI4" s="95" t="s">
        <v>683</v>
      </c>
      <c r="BJ4" s="95" t="s">
        <v>683</v>
      </c>
      <c r="BK4" s="95" t="s">
        <v>683</v>
      </c>
      <c r="BL4" s="95" t="s">
        <v>683</v>
      </c>
      <c r="BM4" s="95" t="s">
        <v>683</v>
      </c>
      <c r="BN4" s="95" t="s">
        <v>683</v>
      </c>
      <c r="BO4" s="95" t="s">
        <v>683</v>
      </c>
      <c r="BP4" s="95" t="s">
        <v>683</v>
      </c>
      <c r="BQ4" s="95" t="s">
        <v>683</v>
      </c>
      <c r="BR4" s="95" t="s">
        <v>683</v>
      </c>
      <c r="BS4" s="95" t="s">
        <v>683</v>
      </c>
      <c r="BT4" s="95" t="s">
        <v>683</v>
      </c>
      <c r="BU4" s="95" t="s">
        <v>683</v>
      </c>
      <c r="BV4" s="95" t="s">
        <v>683</v>
      </c>
      <c r="BW4" s="95" t="s">
        <v>683</v>
      </c>
      <c r="BX4" s="95" t="s">
        <v>683</v>
      </c>
      <c r="BY4" s="95" t="s">
        <v>683</v>
      </c>
      <c r="BZ4" s="95" t="s">
        <v>683</v>
      </c>
      <c r="CA4" s="95" t="s">
        <v>683</v>
      </c>
      <c r="CB4" s="95" t="s">
        <v>683</v>
      </c>
      <c r="CC4" s="95"/>
      <c r="CD4" s="95"/>
      <c r="CE4" s="95"/>
      <c r="CF4" s="95"/>
    </row>
    <row r="5" spans="1:84" x14ac:dyDescent="0.3">
      <c r="A5" s="111" t="str">
        <f>'Indicator Data'!A6</f>
        <v>Afghanistan</v>
      </c>
      <c r="B5" s="94" t="str">
        <f>'Indicator Data'!B6</f>
        <v>AFG</v>
      </c>
      <c r="C5" s="136" t="s">
        <v>912</v>
      </c>
      <c r="D5" s="136" t="s">
        <v>912</v>
      </c>
      <c r="E5" s="136" t="s">
        <v>913</v>
      </c>
      <c r="F5" s="136" t="s">
        <v>913</v>
      </c>
      <c r="G5" s="136" t="s">
        <v>913</v>
      </c>
      <c r="H5" s="136" t="s">
        <v>913</v>
      </c>
      <c r="I5" s="136" t="s">
        <v>913</v>
      </c>
      <c r="J5" s="136" t="s">
        <v>707</v>
      </c>
      <c r="K5" s="136" t="s">
        <v>707</v>
      </c>
      <c r="L5" s="136" t="s">
        <v>480</v>
      </c>
      <c r="M5" s="136" t="s">
        <v>704</v>
      </c>
      <c r="N5" s="136" t="s">
        <v>704</v>
      </c>
      <c r="O5" s="136" t="s">
        <v>704</v>
      </c>
      <c r="P5" s="136" t="s">
        <v>704</v>
      </c>
      <c r="Q5" s="136" t="s">
        <v>850</v>
      </c>
      <c r="R5" s="136" t="s">
        <v>850</v>
      </c>
      <c r="S5" s="136" t="s">
        <v>850</v>
      </c>
      <c r="T5" s="136" t="s">
        <v>850</v>
      </c>
      <c r="U5" s="136" t="s">
        <v>704</v>
      </c>
      <c r="V5" s="136" t="s">
        <v>704</v>
      </c>
      <c r="W5" s="136" t="s">
        <v>704</v>
      </c>
      <c r="X5" s="136" t="s">
        <v>492</v>
      </c>
      <c r="Y5" s="136" t="s">
        <v>492</v>
      </c>
      <c r="Z5" s="136" t="s">
        <v>492</v>
      </c>
      <c r="AA5" s="136" t="s">
        <v>881</v>
      </c>
      <c r="AB5" s="136" t="s">
        <v>705</v>
      </c>
      <c r="AC5" s="136" t="s">
        <v>705</v>
      </c>
      <c r="AD5" s="175" t="s">
        <v>914</v>
      </c>
      <c r="AE5" s="136" t="s">
        <v>694</v>
      </c>
      <c r="AF5" s="136" t="s">
        <v>851</v>
      </c>
      <c r="AG5" s="136" t="s">
        <v>881</v>
      </c>
      <c r="AH5" s="136" t="s">
        <v>704</v>
      </c>
      <c r="AI5" s="136" t="s">
        <v>704</v>
      </c>
      <c r="AJ5" s="137" t="s">
        <v>711</v>
      </c>
      <c r="AK5" s="137" t="s">
        <v>711</v>
      </c>
      <c r="AL5" s="136" t="s">
        <v>709</v>
      </c>
      <c r="AM5" s="136" t="s">
        <v>709</v>
      </c>
      <c r="AN5" s="136" t="s">
        <v>712</v>
      </c>
      <c r="AO5" s="136" t="s">
        <v>713</v>
      </c>
      <c r="AP5" s="136" t="s">
        <v>713</v>
      </c>
      <c r="AQ5" s="136" t="s">
        <v>915</v>
      </c>
      <c r="AR5" s="136" t="s">
        <v>915</v>
      </c>
      <c r="AS5" s="136" t="s">
        <v>694</v>
      </c>
      <c r="AT5" s="136" t="s">
        <v>694</v>
      </c>
      <c r="AU5" s="136" t="s">
        <v>694</v>
      </c>
      <c r="AV5" s="136" t="s">
        <v>694</v>
      </c>
      <c r="AW5" s="136" t="s">
        <v>694</v>
      </c>
      <c r="AX5" s="136" t="s">
        <v>694</v>
      </c>
      <c r="AY5" s="136" t="s">
        <v>694</v>
      </c>
      <c r="AZ5" s="136" t="s">
        <v>709</v>
      </c>
      <c r="BA5" s="136" t="s">
        <v>492</v>
      </c>
      <c r="BB5" s="136" t="s">
        <v>707</v>
      </c>
      <c r="BC5" s="136" t="s">
        <v>707</v>
      </c>
      <c r="BD5" s="136" t="s">
        <v>707</v>
      </c>
      <c r="BE5" s="137" t="s">
        <v>687</v>
      </c>
      <c r="BF5" s="136" t="s">
        <v>706</v>
      </c>
      <c r="BG5" s="136" t="s">
        <v>706</v>
      </c>
      <c r="BH5" s="136" t="s">
        <v>480</v>
      </c>
      <c r="BI5" s="136" t="s">
        <v>480</v>
      </c>
      <c r="BJ5" s="136" t="s">
        <v>913</v>
      </c>
      <c r="BK5" s="136" t="s">
        <v>916</v>
      </c>
      <c r="BL5" s="136" t="s">
        <v>703</v>
      </c>
      <c r="BM5" s="136" t="s">
        <v>492</v>
      </c>
      <c r="BN5" s="136" t="s">
        <v>489</v>
      </c>
      <c r="BO5" s="136" t="s">
        <v>492</v>
      </c>
      <c r="BP5" s="136" t="s">
        <v>492</v>
      </c>
      <c r="BQ5" s="136" t="s">
        <v>686</v>
      </c>
      <c r="BR5" s="136" t="s">
        <v>694</v>
      </c>
      <c r="BS5" s="136" t="s">
        <v>694</v>
      </c>
      <c r="BT5" s="136" t="s">
        <v>694</v>
      </c>
      <c r="BU5" s="136" t="s">
        <v>694</v>
      </c>
      <c r="BV5" s="136" t="s">
        <v>694</v>
      </c>
      <c r="BW5" s="136" t="s">
        <v>694</v>
      </c>
      <c r="BX5" s="136"/>
      <c r="BY5" s="136" t="s">
        <v>710</v>
      </c>
      <c r="BZ5" s="136" t="s">
        <v>492</v>
      </c>
      <c r="CA5" s="136" t="s">
        <v>881</v>
      </c>
      <c r="CB5" s="136" t="s">
        <v>704</v>
      </c>
    </row>
    <row r="6" spans="1:84" x14ac:dyDescent="0.3">
      <c r="A6" s="111" t="str">
        <f>'Indicator Data'!A7</f>
        <v>Albania</v>
      </c>
      <c r="B6" s="94" t="str">
        <f>'Indicator Data'!B7</f>
        <v>ALB</v>
      </c>
      <c r="C6" s="136" t="s">
        <v>912</v>
      </c>
      <c r="D6" s="136" t="s">
        <v>912</v>
      </c>
      <c r="E6" s="136" t="s">
        <v>913</v>
      </c>
      <c r="F6" s="136" t="s">
        <v>913</v>
      </c>
      <c r="G6" s="136" t="s">
        <v>913</v>
      </c>
      <c r="H6" s="136" t="s">
        <v>913</v>
      </c>
      <c r="I6" s="136" t="s">
        <v>913</v>
      </c>
      <c r="J6" s="136" t="s">
        <v>707</v>
      </c>
      <c r="K6" s="136" t="s">
        <v>707</v>
      </c>
      <c r="L6" s="136" t="s">
        <v>480</v>
      </c>
      <c r="M6" s="136" t="s">
        <v>704</v>
      </c>
      <c r="N6" s="136" t="s">
        <v>704</v>
      </c>
      <c r="O6" s="136" t="s">
        <v>704</v>
      </c>
      <c r="P6" s="136" t="s">
        <v>704</v>
      </c>
      <c r="Q6" s="136" t="s">
        <v>850</v>
      </c>
      <c r="R6" s="136" t="s">
        <v>850</v>
      </c>
      <c r="S6" s="136" t="s">
        <v>850</v>
      </c>
      <c r="T6" s="136" t="s">
        <v>850</v>
      </c>
      <c r="U6" s="136" t="s">
        <v>704</v>
      </c>
      <c r="V6" s="136" t="s">
        <v>704</v>
      </c>
      <c r="W6" s="136" t="s">
        <v>704</v>
      </c>
      <c r="X6" s="136" t="s">
        <v>492</v>
      </c>
      <c r="Y6" s="136" t="s">
        <v>492</v>
      </c>
      <c r="Z6" s="136" t="s">
        <v>492</v>
      </c>
      <c r="AA6" s="136" t="s">
        <v>881</v>
      </c>
      <c r="AB6" s="136" t="s">
        <v>705</v>
      </c>
      <c r="AC6" s="136" t="s">
        <v>705</v>
      </c>
      <c r="AD6" s="175" t="s">
        <v>914</v>
      </c>
      <c r="AE6" s="136" t="s">
        <v>694</v>
      </c>
      <c r="AF6" s="136" t="s">
        <v>851</v>
      </c>
      <c r="AG6" s="136" t="s">
        <v>881</v>
      </c>
      <c r="AH6" s="136" t="s">
        <v>704</v>
      </c>
      <c r="AI6" s="136" t="s">
        <v>704</v>
      </c>
      <c r="AJ6" s="137" t="s">
        <v>711</v>
      </c>
      <c r="AK6" s="137" t="s">
        <v>711</v>
      </c>
      <c r="AL6" s="136" t="s">
        <v>709</v>
      </c>
      <c r="AM6" s="136" t="s">
        <v>709</v>
      </c>
      <c r="AN6" s="136" t="s">
        <v>712</v>
      </c>
      <c r="AO6" s="136" t="s">
        <v>713</v>
      </c>
      <c r="AP6" s="136" t="s">
        <v>713</v>
      </c>
      <c r="AQ6" s="136" t="s">
        <v>915</v>
      </c>
      <c r="AR6" s="136" t="s">
        <v>915</v>
      </c>
      <c r="AS6" s="136" t="s">
        <v>694</v>
      </c>
      <c r="AT6" s="136" t="s">
        <v>694</v>
      </c>
      <c r="AU6" s="136" t="s">
        <v>694</v>
      </c>
      <c r="AV6" s="136" t="s">
        <v>694</v>
      </c>
      <c r="AW6" s="136" t="s">
        <v>694</v>
      </c>
      <c r="AX6" s="136" t="s">
        <v>694</v>
      </c>
      <c r="AY6" s="136" t="s">
        <v>694</v>
      </c>
      <c r="AZ6" s="136" t="s">
        <v>709</v>
      </c>
      <c r="BA6" s="136" t="s">
        <v>492</v>
      </c>
      <c r="BB6" s="136" t="s">
        <v>707</v>
      </c>
      <c r="BC6" s="136" t="s">
        <v>707</v>
      </c>
      <c r="BD6" s="136" t="s">
        <v>707</v>
      </c>
      <c r="BE6" s="137" t="s">
        <v>684</v>
      </c>
      <c r="BF6" s="136" t="s">
        <v>706</v>
      </c>
      <c r="BG6" s="136" t="s">
        <v>706</v>
      </c>
      <c r="BH6" s="136" t="s">
        <v>480</v>
      </c>
      <c r="BI6" s="136" t="s">
        <v>480</v>
      </c>
      <c r="BJ6" s="136" t="s">
        <v>913</v>
      </c>
      <c r="BK6" s="136" t="s">
        <v>916</v>
      </c>
      <c r="BL6" s="136" t="s">
        <v>703</v>
      </c>
      <c r="BM6" s="136" t="s">
        <v>492</v>
      </c>
      <c r="BN6" s="136" t="s">
        <v>489</v>
      </c>
      <c r="BO6" s="136" t="s">
        <v>492</v>
      </c>
      <c r="BP6" s="136" t="s">
        <v>492</v>
      </c>
      <c r="BQ6" s="136" t="s">
        <v>686</v>
      </c>
      <c r="BR6" s="136" t="s">
        <v>694</v>
      </c>
      <c r="BS6" s="136" t="s">
        <v>694</v>
      </c>
      <c r="BT6" s="136" t="s">
        <v>694</v>
      </c>
      <c r="BU6" s="136" t="s">
        <v>694</v>
      </c>
      <c r="BV6" s="136" t="s">
        <v>694</v>
      </c>
      <c r="BW6" s="136" t="s">
        <v>694</v>
      </c>
      <c r="BX6" s="136"/>
      <c r="BY6" s="136" t="s">
        <v>710</v>
      </c>
      <c r="BZ6" s="136" t="s">
        <v>492</v>
      </c>
      <c r="CA6" s="136" t="s">
        <v>881</v>
      </c>
      <c r="CB6" s="136" t="s">
        <v>704</v>
      </c>
    </row>
    <row r="7" spans="1:84" x14ac:dyDescent="0.3">
      <c r="A7" s="111" t="str">
        <f>'Indicator Data'!A8</f>
        <v>Algeria</v>
      </c>
      <c r="B7" s="94" t="str">
        <f>'Indicator Data'!B8</f>
        <v>DZA</v>
      </c>
      <c r="C7" s="136" t="s">
        <v>912</v>
      </c>
      <c r="D7" s="136" t="s">
        <v>912</v>
      </c>
      <c r="E7" s="136" t="s">
        <v>913</v>
      </c>
      <c r="F7" s="136" t="s">
        <v>913</v>
      </c>
      <c r="G7" s="136" t="s">
        <v>913</v>
      </c>
      <c r="H7" s="136" t="s">
        <v>913</v>
      </c>
      <c r="I7" s="136" t="s">
        <v>913</v>
      </c>
      <c r="J7" s="136" t="s">
        <v>707</v>
      </c>
      <c r="K7" s="136" t="s">
        <v>707</v>
      </c>
      <c r="L7" s="136" t="s">
        <v>480</v>
      </c>
      <c r="M7" s="136" t="s">
        <v>704</v>
      </c>
      <c r="N7" s="136" t="s">
        <v>704</v>
      </c>
      <c r="O7" s="136" t="s">
        <v>704</v>
      </c>
      <c r="P7" s="136" t="s">
        <v>704</v>
      </c>
      <c r="Q7" s="136" t="s">
        <v>850</v>
      </c>
      <c r="R7" s="136" t="s">
        <v>850</v>
      </c>
      <c r="S7" s="136" t="s">
        <v>850</v>
      </c>
      <c r="T7" s="136" t="s">
        <v>850</v>
      </c>
      <c r="U7" s="136" t="s">
        <v>704</v>
      </c>
      <c r="V7" s="136" t="s">
        <v>704</v>
      </c>
      <c r="W7" s="136" t="s">
        <v>704</v>
      </c>
      <c r="X7" s="136" t="s">
        <v>492</v>
      </c>
      <c r="Y7" s="136" t="s">
        <v>492</v>
      </c>
      <c r="Z7" s="136" t="s">
        <v>492</v>
      </c>
      <c r="AA7" s="136" t="s">
        <v>881</v>
      </c>
      <c r="AB7" s="136" t="s">
        <v>705</v>
      </c>
      <c r="AC7" s="136" t="s">
        <v>705</v>
      </c>
      <c r="AD7" s="175" t="s">
        <v>914</v>
      </c>
      <c r="AE7" s="136" t="s">
        <v>694</v>
      </c>
      <c r="AF7" s="136" t="s">
        <v>851</v>
      </c>
      <c r="AG7" s="136" t="s">
        <v>881</v>
      </c>
      <c r="AH7" s="136" t="s">
        <v>704</v>
      </c>
      <c r="AI7" s="136" t="s">
        <v>704</v>
      </c>
      <c r="AJ7" s="137" t="s">
        <v>711</v>
      </c>
      <c r="AK7" s="137" t="s">
        <v>711</v>
      </c>
      <c r="AL7" s="136" t="s">
        <v>709</v>
      </c>
      <c r="AM7" s="136" t="s">
        <v>709</v>
      </c>
      <c r="AN7" s="136" t="s">
        <v>712</v>
      </c>
      <c r="AO7" s="136" t="s">
        <v>713</v>
      </c>
      <c r="AP7" s="136" t="s">
        <v>713</v>
      </c>
      <c r="AQ7" s="136" t="s">
        <v>915</v>
      </c>
      <c r="AR7" s="136" t="s">
        <v>915</v>
      </c>
      <c r="AS7" s="136" t="s">
        <v>694</v>
      </c>
      <c r="AT7" s="136" t="s">
        <v>694</v>
      </c>
      <c r="AU7" s="136" t="s">
        <v>694</v>
      </c>
      <c r="AV7" s="136" t="s">
        <v>694</v>
      </c>
      <c r="AW7" s="136" t="s">
        <v>694</v>
      </c>
      <c r="AX7" s="136" t="s">
        <v>694</v>
      </c>
      <c r="AY7" s="136" t="s">
        <v>694</v>
      </c>
      <c r="AZ7" s="136" t="s">
        <v>709</v>
      </c>
      <c r="BA7" s="136" t="s">
        <v>492</v>
      </c>
      <c r="BB7" s="136" t="s">
        <v>707</v>
      </c>
      <c r="BC7" s="136" t="s">
        <v>707</v>
      </c>
      <c r="BD7" s="136" t="s">
        <v>707</v>
      </c>
      <c r="BE7" s="137"/>
      <c r="BF7" s="136" t="s">
        <v>706</v>
      </c>
      <c r="BG7" s="136" t="s">
        <v>706</v>
      </c>
      <c r="BH7" s="136" t="s">
        <v>480</v>
      </c>
      <c r="BI7" s="136" t="s">
        <v>480</v>
      </c>
      <c r="BJ7" s="136" t="s">
        <v>913</v>
      </c>
      <c r="BK7" s="136" t="s">
        <v>916</v>
      </c>
      <c r="BL7" s="136" t="s">
        <v>703</v>
      </c>
      <c r="BM7" s="136" t="s">
        <v>492</v>
      </c>
      <c r="BN7" s="136" t="s">
        <v>489</v>
      </c>
      <c r="BO7" s="136" t="s">
        <v>492</v>
      </c>
      <c r="BP7" s="136" t="s">
        <v>492</v>
      </c>
      <c r="BQ7" s="136" t="s">
        <v>686</v>
      </c>
      <c r="BR7" s="136" t="s">
        <v>694</v>
      </c>
      <c r="BS7" s="136" t="s">
        <v>694</v>
      </c>
      <c r="BT7" s="136" t="s">
        <v>694</v>
      </c>
      <c r="BU7" s="136" t="s">
        <v>694</v>
      </c>
      <c r="BV7" s="136" t="s">
        <v>694</v>
      </c>
      <c r="BW7" s="136" t="s">
        <v>694</v>
      </c>
      <c r="BX7" s="136"/>
      <c r="BY7" s="136" t="s">
        <v>710</v>
      </c>
      <c r="BZ7" s="136" t="s">
        <v>492</v>
      </c>
      <c r="CA7" s="136" t="s">
        <v>881</v>
      </c>
      <c r="CB7" s="136" t="s">
        <v>704</v>
      </c>
    </row>
    <row r="8" spans="1:84" x14ac:dyDescent="0.3">
      <c r="A8" s="111" t="str">
        <f>'Indicator Data'!A9</f>
        <v>Angola</v>
      </c>
      <c r="B8" s="94" t="str">
        <f>'Indicator Data'!B9</f>
        <v>AGO</v>
      </c>
      <c r="C8" s="136" t="s">
        <v>912</v>
      </c>
      <c r="D8" s="136" t="s">
        <v>912</v>
      </c>
      <c r="E8" s="136" t="s">
        <v>913</v>
      </c>
      <c r="F8" s="136" t="s">
        <v>913</v>
      </c>
      <c r="G8" s="136" t="s">
        <v>913</v>
      </c>
      <c r="H8" s="136" t="s">
        <v>913</v>
      </c>
      <c r="I8" s="136" t="s">
        <v>913</v>
      </c>
      <c r="J8" s="136" t="s">
        <v>707</v>
      </c>
      <c r="K8" s="136" t="s">
        <v>707</v>
      </c>
      <c r="L8" s="136" t="s">
        <v>480</v>
      </c>
      <c r="M8" s="136" t="s">
        <v>704</v>
      </c>
      <c r="N8" s="136" t="s">
        <v>704</v>
      </c>
      <c r="O8" s="136" t="s">
        <v>704</v>
      </c>
      <c r="P8" s="136" t="s">
        <v>704</v>
      </c>
      <c r="Q8" s="136" t="s">
        <v>850</v>
      </c>
      <c r="R8" s="136" t="s">
        <v>850</v>
      </c>
      <c r="S8" s="136" t="s">
        <v>850</v>
      </c>
      <c r="T8" s="136" t="s">
        <v>850</v>
      </c>
      <c r="U8" s="136" t="s">
        <v>704</v>
      </c>
      <c r="V8" s="136" t="s">
        <v>704</v>
      </c>
      <c r="W8" s="136" t="s">
        <v>704</v>
      </c>
      <c r="X8" s="136" t="s">
        <v>492</v>
      </c>
      <c r="Y8" s="136" t="s">
        <v>492</v>
      </c>
      <c r="Z8" s="136" t="s">
        <v>492</v>
      </c>
      <c r="AA8" s="136" t="s">
        <v>881</v>
      </c>
      <c r="AB8" s="136" t="s">
        <v>705</v>
      </c>
      <c r="AC8" s="136" t="s">
        <v>705</v>
      </c>
      <c r="AD8" s="175" t="s">
        <v>914</v>
      </c>
      <c r="AE8" s="136" t="s">
        <v>694</v>
      </c>
      <c r="AF8" s="136" t="s">
        <v>851</v>
      </c>
      <c r="AG8" s="136" t="s">
        <v>881</v>
      </c>
      <c r="AH8" s="136" t="s">
        <v>704</v>
      </c>
      <c r="AI8" s="136" t="s">
        <v>704</v>
      </c>
      <c r="AJ8" s="137" t="s">
        <v>711</v>
      </c>
      <c r="AK8" s="137" t="s">
        <v>711</v>
      </c>
      <c r="AL8" s="136" t="s">
        <v>709</v>
      </c>
      <c r="AM8" s="136" t="s">
        <v>709</v>
      </c>
      <c r="AN8" s="136" t="s">
        <v>712</v>
      </c>
      <c r="AO8" s="136" t="s">
        <v>713</v>
      </c>
      <c r="AP8" s="136" t="s">
        <v>713</v>
      </c>
      <c r="AQ8" s="136" t="s">
        <v>915</v>
      </c>
      <c r="AR8" s="136" t="s">
        <v>915</v>
      </c>
      <c r="AS8" s="136" t="s">
        <v>694</v>
      </c>
      <c r="AT8" s="136" t="s">
        <v>694</v>
      </c>
      <c r="AU8" s="136" t="s">
        <v>694</v>
      </c>
      <c r="AV8" s="136" t="s">
        <v>694</v>
      </c>
      <c r="AW8" s="136" t="s">
        <v>694</v>
      </c>
      <c r="AX8" s="136" t="s">
        <v>694</v>
      </c>
      <c r="AY8" s="136" t="s">
        <v>694</v>
      </c>
      <c r="AZ8" s="136" t="s">
        <v>709</v>
      </c>
      <c r="BA8" s="136" t="s">
        <v>492</v>
      </c>
      <c r="BB8" s="136" t="s">
        <v>707</v>
      </c>
      <c r="BC8" s="136" t="s">
        <v>707</v>
      </c>
      <c r="BD8" s="136" t="s">
        <v>707</v>
      </c>
      <c r="BE8" s="137" t="s">
        <v>684</v>
      </c>
      <c r="BF8" s="136" t="s">
        <v>706</v>
      </c>
      <c r="BG8" s="136" t="s">
        <v>706</v>
      </c>
      <c r="BH8" s="136" t="s">
        <v>480</v>
      </c>
      <c r="BI8" s="136" t="s">
        <v>480</v>
      </c>
      <c r="BJ8" s="136" t="s">
        <v>913</v>
      </c>
      <c r="BK8" s="136" t="s">
        <v>916</v>
      </c>
      <c r="BL8" s="136" t="s">
        <v>703</v>
      </c>
      <c r="BM8" s="136" t="s">
        <v>492</v>
      </c>
      <c r="BN8" s="136" t="s">
        <v>489</v>
      </c>
      <c r="BO8" s="136" t="s">
        <v>492</v>
      </c>
      <c r="BP8" s="136" t="s">
        <v>492</v>
      </c>
      <c r="BQ8" s="136" t="s">
        <v>686</v>
      </c>
      <c r="BR8" s="136" t="s">
        <v>694</v>
      </c>
      <c r="BS8" s="136" t="s">
        <v>694</v>
      </c>
      <c r="BT8" s="136" t="s">
        <v>694</v>
      </c>
      <c r="BU8" s="136" t="s">
        <v>694</v>
      </c>
      <c r="BV8" s="136" t="s">
        <v>694</v>
      </c>
      <c r="BW8" s="136" t="s">
        <v>694</v>
      </c>
      <c r="BX8" s="136"/>
      <c r="BY8" s="136" t="s">
        <v>710</v>
      </c>
      <c r="BZ8" s="136" t="s">
        <v>492</v>
      </c>
      <c r="CA8" s="136" t="s">
        <v>881</v>
      </c>
      <c r="CB8" s="136" t="s">
        <v>704</v>
      </c>
    </row>
    <row r="9" spans="1:84" x14ac:dyDescent="0.3">
      <c r="A9" s="111" t="str">
        <f>'Indicator Data'!A10</f>
        <v>Antigua and Barbuda</v>
      </c>
      <c r="B9" s="94" t="str">
        <f>'Indicator Data'!B10</f>
        <v>ATG</v>
      </c>
      <c r="C9" s="136" t="s">
        <v>912</v>
      </c>
      <c r="D9" s="136" t="s">
        <v>912</v>
      </c>
      <c r="E9" s="136" t="s">
        <v>913</v>
      </c>
      <c r="F9" s="136" t="s">
        <v>913</v>
      </c>
      <c r="G9" s="136" t="s">
        <v>913</v>
      </c>
      <c r="H9" s="136" t="s">
        <v>913</v>
      </c>
      <c r="I9" s="136" t="s">
        <v>913</v>
      </c>
      <c r="J9" s="136" t="s">
        <v>707</v>
      </c>
      <c r="K9" s="136" t="s">
        <v>707</v>
      </c>
      <c r="L9" s="136" t="s">
        <v>480</v>
      </c>
      <c r="M9" s="136" t="s">
        <v>704</v>
      </c>
      <c r="N9" s="136" t="s">
        <v>704</v>
      </c>
      <c r="O9" s="136" t="s">
        <v>704</v>
      </c>
      <c r="P9" s="136" t="s">
        <v>704</v>
      </c>
      <c r="Q9" s="136" t="s">
        <v>850</v>
      </c>
      <c r="R9" s="136" t="s">
        <v>850</v>
      </c>
      <c r="S9" s="136" t="s">
        <v>850</v>
      </c>
      <c r="T9" s="136" t="s">
        <v>850</v>
      </c>
      <c r="U9" s="136" t="s">
        <v>704</v>
      </c>
      <c r="V9" s="136" t="s">
        <v>704</v>
      </c>
      <c r="W9" s="136" t="s">
        <v>704</v>
      </c>
      <c r="X9" s="136" t="s">
        <v>492</v>
      </c>
      <c r="Y9" s="136" t="s">
        <v>492</v>
      </c>
      <c r="Z9" s="136" t="s">
        <v>492</v>
      </c>
      <c r="AA9" s="136" t="s">
        <v>881</v>
      </c>
      <c r="AB9" s="136" t="s">
        <v>705</v>
      </c>
      <c r="AC9" s="136" t="s">
        <v>705</v>
      </c>
      <c r="AD9" s="175" t="s">
        <v>914</v>
      </c>
      <c r="AE9" s="136" t="s">
        <v>694</v>
      </c>
      <c r="AF9" s="136" t="s">
        <v>851</v>
      </c>
      <c r="AG9" s="136" t="s">
        <v>881</v>
      </c>
      <c r="AH9" s="136" t="s">
        <v>704</v>
      </c>
      <c r="AI9" s="136" t="s">
        <v>704</v>
      </c>
      <c r="AJ9" s="137" t="s">
        <v>711</v>
      </c>
      <c r="AK9" s="137" t="s">
        <v>711</v>
      </c>
      <c r="AL9" s="136" t="s">
        <v>709</v>
      </c>
      <c r="AM9" s="136" t="s">
        <v>709</v>
      </c>
      <c r="AN9" s="136" t="s">
        <v>712</v>
      </c>
      <c r="AO9" s="136" t="s">
        <v>713</v>
      </c>
      <c r="AP9" s="136" t="s">
        <v>713</v>
      </c>
      <c r="AQ9" s="136" t="s">
        <v>915</v>
      </c>
      <c r="AR9" s="136" t="s">
        <v>915</v>
      </c>
      <c r="AS9" s="136" t="s">
        <v>694</v>
      </c>
      <c r="AT9" s="136" t="s">
        <v>694</v>
      </c>
      <c r="AU9" s="136" t="s">
        <v>694</v>
      </c>
      <c r="AV9" s="136" t="s">
        <v>694</v>
      </c>
      <c r="AW9" s="136" t="s">
        <v>694</v>
      </c>
      <c r="AX9" s="136" t="s">
        <v>694</v>
      </c>
      <c r="AY9" s="136" t="s">
        <v>694</v>
      </c>
      <c r="AZ9" s="136" t="s">
        <v>709</v>
      </c>
      <c r="BA9" s="136" t="s">
        <v>492</v>
      </c>
      <c r="BB9" s="136" t="s">
        <v>707</v>
      </c>
      <c r="BC9" s="136" t="s">
        <v>707</v>
      </c>
      <c r="BD9" s="136" t="s">
        <v>707</v>
      </c>
      <c r="BE9" s="137" t="s">
        <v>684</v>
      </c>
      <c r="BF9" s="136" t="s">
        <v>706</v>
      </c>
      <c r="BG9" s="136" t="s">
        <v>706</v>
      </c>
      <c r="BH9" s="136" t="s">
        <v>480</v>
      </c>
      <c r="BI9" s="136" t="s">
        <v>480</v>
      </c>
      <c r="BJ9" s="136" t="s">
        <v>913</v>
      </c>
      <c r="BK9" s="136" t="s">
        <v>916</v>
      </c>
      <c r="BL9" s="136" t="s">
        <v>703</v>
      </c>
      <c r="BM9" s="136" t="s">
        <v>492</v>
      </c>
      <c r="BN9" s="136" t="s">
        <v>489</v>
      </c>
      <c r="BO9" s="136" t="s">
        <v>492</v>
      </c>
      <c r="BP9" s="136" t="s">
        <v>492</v>
      </c>
      <c r="BQ9" s="136" t="s">
        <v>686</v>
      </c>
      <c r="BR9" s="136" t="s">
        <v>694</v>
      </c>
      <c r="BS9" s="136" t="s">
        <v>694</v>
      </c>
      <c r="BT9" s="136" t="s">
        <v>694</v>
      </c>
      <c r="BU9" s="136" t="s">
        <v>694</v>
      </c>
      <c r="BV9" s="136" t="s">
        <v>694</v>
      </c>
      <c r="BW9" s="136" t="s">
        <v>694</v>
      </c>
      <c r="BX9" s="136"/>
      <c r="BY9" s="136" t="s">
        <v>710</v>
      </c>
      <c r="BZ9" s="136" t="s">
        <v>492</v>
      </c>
      <c r="CA9" s="136" t="s">
        <v>881</v>
      </c>
      <c r="CB9" s="136" t="s">
        <v>704</v>
      </c>
    </row>
    <row r="10" spans="1:84" x14ac:dyDescent="0.3">
      <c r="A10" s="111" t="str">
        <f>'Indicator Data'!A11</f>
        <v>Argentina</v>
      </c>
      <c r="B10" s="94" t="str">
        <f>'Indicator Data'!B11</f>
        <v>ARG</v>
      </c>
      <c r="C10" s="136" t="s">
        <v>912</v>
      </c>
      <c r="D10" s="136" t="s">
        <v>912</v>
      </c>
      <c r="E10" s="136" t="s">
        <v>913</v>
      </c>
      <c r="F10" s="136" t="s">
        <v>913</v>
      </c>
      <c r="G10" s="136" t="s">
        <v>913</v>
      </c>
      <c r="H10" s="136" t="s">
        <v>913</v>
      </c>
      <c r="I10" s="136" t="s">
        <v>913</v>
      </c>
      <c r="J10" s="136" t="s">
        <v>707</v>
      </c>
      <c r="K10" s="136" t="s">
        <v>707</v>
      </c>
      <c r="L10" s="136" t="s">
        <v>480</v>
      </c>
      <c r="M10" s="136" t="s">
        <v>704</v>
      </c>
      <c r="N10" s="136" t="s">
        <v>704</v>
      </c>
      <c r="O10" s="136" t="s">
        <v>704</v>
      </c>
      <c r="P10" s="136" t="s">
        <v>704</v>
      </c>
      <c r="Q10" s="136" t="s">
        <v>850</v>
      </c>
      <c r="R10" s="136" t="s">
        <v>850</v>
      </c>
      <c r="S10" s="136" t="s">
        <v>850</v>
      </c>
      <c r="T10" s="136" t="s">
        <v>850</v>
      </c>
      <c r="U10" s="136" t="s">
        <v>704</v>
      </c>
      <c r="V10" s="136" t="s">
        <v>704</v>
      </c>
      <c r="W10" s="136" t="s">
        <v>704</v>
      </c>
      <c r="X10" s="136" t="s">
        <v>492</v>
      </c>
      <c r="Y10" s="136" t="s">
        <v>492</v>
      </c>
      <c r="Z10" s="136" t="s">
        <v>492</v>
      </c>
      <c r="AA10" s="136" t="s">
        <v>881</v>
      </c>
      <c r="AB10" s="136" t="s">
        <v>705</v>
      </c>
      <c r="AC10" s="136" t="s">
        <v>705</v>
      </c>
      <c r="AD10" s="175" t="s">
        <v>914</v>
      </c>
      <c r="AE10" s="136" t="s">
        <v>694</v>
      </c>
      <c r="AF10" s="136" t="s">
        <v>851</v>
      </c>
      <c r="AG10" s="136" t="s">
        <v>881</v>
      </c>
      <c r="AH10" s="136" t="s">
        <v>704</v>
      </c>
      <c r="AI10" s="136" t="s">
        <v>704</v>
      </c>
      <c r="AJ10" s="137" t="s">
        <v>711</v>
      </c>
      <c r="AK10" s="137" t="s">
        <v>711</v>
      </c>
      <c r="AL10" s="136" t="s">
        <v>709</v>
      </c>
      <c r="AM10" s="136" t="s">
        <v>709</v>
      </c>
      <c r="AN10" s="136" t="s">
        <v>712</v>
      </c>
      <c r="AO10" s="136" t="s">
        <v>713</v>
      </c>
      <c r="AP10" s="136" t="s">
        <v>713</v>
      </c>
      <c r="AQ10" s="136" t="s">
        <v>915</v>
      </c>
      <c r="AR10" s="136" t="s">
        <v>915</v>
      </c>
      <c r="AS10" s="136" t="s">
        <v>694</v>
      </c>
      <c r="AT10" s="136" t="s">
        <v>694</v>
      </c>
      <c r="AU10" s="136" t="s">
        <v>694</v>
      </c>
      <c r="AV10" s="136" t="s">
        <v>694</v>
      </c>
      <c r="AW10" s="136" t="s">
        <v>694</v>
      </c>
      <c r="AX10" s="136" t="s">
        <v>694</v>
      </c>
      <c r="AY10" s="136" t="s">
        <v>694</v>
      </c>
      <c r="AZ10" s="136" t="s">
        <v>709</v>
      </c>
      <c r="BA10" s="136" t="s">
        <v>492</v>
      </c>
      <c r="BB10" s="136" t="s">
        <v>707</v>
      </c>
      <c r="BC10" s="136" t="s">
        <v>707</v>
      </c>
      <c r="BD10" s="136" t="s">
        <v>707</v>
      </c>
      <c r="BE10" s="137" t="s">
        <v>684</v>
      </c>
      <c r="BF10" s="136" t="s">
        <v>706</v>
      </c>
      <c r="BG10" s="136" t="s">
        <v>706</v>
      </c>
      <c r="BH10" s="136" t="s">
        <v>480</v>
      </c>
      <c r="BI10" s="136" t="s">
        <v>480</v>
      </c>
      <c r="BJ10" s="136" t="s">
        <v>913</v>
      </c>
      <c r="BK10" s="136" t="s">
        <v>916</v>
      </c>
      <c r="BL10" s="136" t="s">
        <v>703</v>
      </c>
      <c r="BM10" s="136" t="s">
        <v>492</v>
      </c>
      <c r="BN10" s="136" t="s">
        <v>489</v>
      </c>
      <c r="BO10" s="136" t="s">
        <v>492</v>
      </c>
      <c r="BP10" s="136" t="s">
        <v>492</v>
      </c>
      <c r="BQ10" s="136" t="s">
        <v>686</v>
      </c>
      <c r="BR10" s="136" t="s">
        <v>694</v>
      </c>
      <c r="BS10" s="136" t="s">
        <v>694</v>
      </c>
      <c r="BT10" s="136" t="s">
        <v>694</v>
      </c>
      <c r="BU10" s="136" t="s">
        <v>694</v>
      </c>
      <c r="BV10" s="136" t="s">
        <v>694</v>
      </c>
      <c r="BW10" s="136" t="s">
        <v>694</v>
      </c>
      <c r="BX10" s="136"/>
      <c r="BY10" s="136" t="s">
        <v>710</v>
      </c>
      <c r="BZ10" s="136" t="s">
        <v>492</v>
      </c>
      <c r="CA10" s="136" t="s">
        <v>881</v>
      </c>
      <c r="CB10" s="136" t="s">
        <v>704</v>
      </c>
    </row>
    <row r="11" spans="1:84" x14ac:dyDescent="0.3">
      <c r="A11" s="111" t="str">
        <f>'Indicator Data'!A12</f>
        <v>Armenia</v>
      </c>
      <c r="B11" s="94" t="str">
        <f>'Indicator Data'!B12</f>
        <v>ARM</v>
      </c>
      <c r="C11" s="136" t="s">
        <v>912</v>
      </c>
      <c r="D11" s="136" t="s">
        <v>912</v>
      </c>
      <c r="E11" s="136" t="s">
        <v>913</v>
      </c>
      <c r="F11" s="136" t="s">
        <v>913</v>
      </c>
      <c r="G11" s="136" t="s">
        <v>913</v>
      </c>
      <c r="H11" s="136" t="s">
        <v>913</v>
      </c>
      <c r="I11" s="136" t="s">
        <v>913</v>
      </c>
      <c r="J11" s="136" t="s">
        <v>707</v>
      </c>
      <c r="K11" s="136" t="s">
        <v>707</v>
      </c>
      <c r="L11" s="136" t="s">
        <v>480</v>
      </c>
      <c r="M11" s="136" t="s">
        <v>704</v>
      </c>
      <c r="N11" s="136" t="s">
        <v>704</v>
      </c>
      <c r="O11" s="136" t="s">
        <v>704</v>
      </c>
      <c r="P11" s="136" t="s">
        <v>704</v>
      </c>
      <c r="Q11" s="136" t="s">
        <v>850</v>
      </c>
      <c r="R11" s="136" t="s">
        <v>850</v>
      </c>
      <c r="S11" s="136" t="s">
        <v>850</v>
      </c>
      <c r="T11" s="136" t="s">
        <v>850</v>
      </c>
      <c r="U11" s="136" t="s">
        <v>704</v>
      </c>
      <c r="V11" s="136" t="s">
        <v>704</v>
      </c>
      <c r="W11" s="136" t="s">
        <v>704</v>
      </c>
      <c r="X11" s="136" t="s">
        <v>492</v>
      </c>
      <c r="Y11" s="136" t="s">
        <v>492</v>
      </c>
      <c r="Z11" s="136" t="s">
        <v>492</v>
      </c>
      <c r="AA11" s="136" t="s">
        <v>881</v>
      </c>
      <c r="AB11" s="136" t="s">
        <v>705</v>
      </c>
      <c r="AC11" s="136" t="s">
        <v>705</v>
      </c>
      <c r="AD11" s="175" t="s">
        <v>914</v>
      </c>
      <c r="AE11" s="136" t="s">
        <v>694</v>
      </c>
      <c r="AF11" s="136" t="s">
        <v>851</v>
      </c>
      <c r="AG11" s="136" t="s">
        <v>881</v>
      </c>
      <c r="AH11" s="136" t="s">
        <v>704</v>
      </c>
      <c r="AI11" s="136" t="s">
        <v>704</v>
      </c>
      <c r="AJ11" s="137" t="s">
        <v>711</v>
      </c>
      <c r="AK11" s="137" t="s">
        <v>711</v>
      </c>
      <c r="AL11" s="136" t="s">
        <v>709</v>
      </c>
      <c r="AM11" s="136" t="s">
        <v>709</v>
      </c>
      <c r="AN11" s="136" t="s">
        <v>712</v>
      </c>
      <c r="AO11" s="136" t="s">
        <v>713</v>
      </c>
      <c r="AP11" s="136" t="s">
        <v>713</v>
      </c>
      <c r="AQ11" s="136" t="s">
        <v>915</v>
      </c>
      <c r="AR11" s="136" t="s">
        <v>915</v>
      </c>
      <c r="AS11" s="136" t="s">
        <v>694</v>
      </c>
      <c r="AT11" s="136" t="s">
        <v>694</v>
      </c>
      <c r="AU11" s="136" t="s">
        <v>694</v>
      </c>
      <c r="AV11" s="136" t="s">
        <v>694</v>
      </c>
      <c r="AW11" s="136" t="s">
        <v>694</v>
      </c>
      <c r="AX11" s="136" t="s">
        <v>694</v>
      </c>
      <c r="AY11" s="136" t="s">
        <v>694</v>
      </c>
      <c r="AZ11" s="136" t="s">
        <v>709</v>
      </c>
      <c r="BA11" s="136" t="s">
        <v>492</v>
      </c>
      <c r="BB11" s="136" t="s">
        <v>707</v>
      </c>
      <c r="BC11" s="136" t="s">
        <v>707</v>
      </c>
      <c r="BD11" s="136" t="s">
        <v>707</v>
      </c>
      <c r="BE11" s="137"/>
      <c r="BF11" s="136" t="s">
        <v>706</v>
      </c>
      <c r="BG11" s="136" t="s">
        <v>706</v>
      </c>
      <c r="BH11" s="136" t="s">
        <v>480</v>
      </c>
      <c r="BI11" s="136" t="s">
        <v>480</v>
      </c>
      <c r="BJ11" s="136" t="s">
        <v>913</v>
      </c>
      <c r="BK11" s="136" t="s">
        <v>916</v>
      </c>
      <c r="BL11" s="136" t="s">
        <v>703</v>
      </c>
      <c r="BM11" s="136" t="s">
        <v>492</v>
      </c>
      <c r="BN11" s="136" t="s">
        <v>489</v>
      </c>
      <c r="BO11" s="136" t="s">
        <v>492</v>
      </c>
      <c r="BP11" s="136" t="s">
        <v>492</v>
      </c>
      <c r="BQ11" s="136" t="s">
        <v>686</v>
      </c>
      <c r="BR11" s="136" t="s">
        <v>694</v>
      </c>
      <c r="BS11" s="136" t="s">
        <v>694</v>
      </c>
      <c r="BT11" s="136" t="s">
        <v>694</v>
      </c>
      <c r="BU11" s="136" t="s">
        <v>694</v>
      </c>
      <c r="BV11" s="136" t="s">
        <v>694</v>
      </c>
      <c r="BW11" s="136" t="s">
        <v>694</v>
      </c>
      <c r="BX11" s="136"/>
      <c r="BY11" s="136" t="s">
        <v>710</v>
      </c>
      <c r="BZ11" s="136" t="s">
        <v>492</v>
      </c>
      <c r="CA11" s="136" t="s">
        <v>881</v>
      </c>
      <c r="CB11" s="136" t="s">
        <v>704</v>
      </c>
    </row>
    <row r="12" spans="1:84" x14ac:dyDescent="0.3">
      <c r="A12" s="111" t="str">
        <f>'Indicator Data'!A13</f>
        <v>Australia</v>
      </c>
      <c r="B12" s="94" t="str">
        <f>'Indicator Data'!B13</f>
        <v>AUS</v>
      </c>
      <c r="C12" s="136" t="s">
        <v>912</v>
      </c>
      <c r="D12" s="136" t="s">
        <v>912</v>
      </c>
      <c r="E12" s="136" t="s">
        <v>913</v>
      </c>
      <c r="F12" s="136" t="s">
        <v>913</v>
      </c>
      <c r="G12" s="136" t="s">
        <v>913</v>
      </c>
      <c r="H12" s="136" t="s">
        <v>913</v>
      </c>
      <c r="I12" s="136" t="s">
        <v>913</v>
      </c>
      <c r="J12" s="136" t="s">
        <v>707</v>
      </c>
      <c r="K12" s="136" t="s">
        <v>707</v>
      </c>
      <c r="L12" s="136" t="s">
        <v>480</v>
      </c>
      <c r="M12" s="136" t="s">
        <v>704</v>
      </c>
      <c r="N12" s="136" t="s">
        <v>704</v>
      </c>
      <c r="O12" s="136" t="s">
        <v>704</v>
      </c>
      <c r="P12" s="136" t="s">
        <v>704</v>
      </c>
      <c r="Q12" s="136" t="s">
        <v>850</v>
      </c>
      <c r="R12" s="136" t="s">
        <v>850</v>
      </c>
      <c r="S12" s="136" t="s">
        <v>850</v>
      </c>
      <c r="T12" s="136" t="s">
        <v>850</v>
      </c>
      <c r="U12" s="136" t="s">
        <v>704</v>
      </c>
      <c r="V12" s="136" t="s">
        <v>704</v>
      </c>
      <c r="W12" s="136" t="s">
        <v>704</v>
      </c>
      <c r="X12" s="136" t="s">
        <v>492</v>
      </c>
      <c r="Y12" s="136" t="s">
        <v>492</v>
      </c>
      <c r="Z12" s="136" t="s">
        <v>492</v>
      </c>
      <c r="AA12" s="136" t="s">
        <v>881</v>
      </c>
      <c r="AB12" s="136" t="s">
        <v>705</v>
      </c>
      <c r="AC12" s="136" t="s">
        <v>705</v>
      </c>
      <c r="AD12" s="175" t="s">
        <v>914</v>
      </c>
      <c r="AE12" s="136" t="s">
        <v>694</v>
      </c>
      <c r="AF12" s="136" t="s">
        <v>851</v>
      </c>
      <c r="AG12" s="136" t="s">
        <v>881</v>
      </c>
      <c r="AH12" s="136" t="s">
        <v>704</v>
      </c>
      <c r="AI12" s="136" t="s">
        <v>704</v>
      </c>
      <c r="AJ12" s="137" t="s">
        <v>711</v>
      </c>
      <c r="AK12" s="137" t="s">
        <v>711</v>
      </c>
      <c r="AL12" s="136" t="s">
        <v>709</v>
      </c>
      <c r="AM12" s="136" t="s">
        <v>709</v>
      </c>
      <c r="AN12" s="136" t="s">
        <v>712</v>
      </c>
      <c r="AO12" s="136" t="s">
        <v>713</v>
      </c>
      <c r="AP12" s="136" t="s">
        <v>713</v>
      </c>
      <c r="AQ12" s="136" t="s">
        <v>915</v>
      </c>
      <c r="AR12" s="136" t="s">
        <v>915</v>
      </c>
      <c r="AS12" s="136" t="s">
        <v>694</v>
      </c>
      <c r="AT12" s="136" t="s">
        <v>694</v>
      </c>
      <c r="AU12" s="136" t="s">
        <v>694</v>
      </c>
      <c r="AV12" s="136" t="s">
        <v>694</v>
      </c>
      <c r="AW12" s="136" t="s">
        <v>694</v>
      </c>
      <c r="AX12" s="136" t="s">
        <v>694</v>
      </c>
      <c r="AY12" s="136" t="s">
        <v>694</v>
      </c>
      <c r="AZ12" s="136" t="s">
        <v>709</v>
      </c>
      <c r="BA12" s="136" t="s">
        <v>492</v>
      </c>
      <c r="BB12" s="136" t="s">
        <v>707</v>
      </c>
      <c r="BC12" s="136" t="s">
        <v>707</v>
      </c>
      <c r="BD12" s="136" t="s">
        <v>707</v>
      </c>
      <c r="BE12" s="137" t="s">
        <v>684</v>
      </c>
      <c r="BF12" s="136" t="s">
        <v>706</v>
      </c>
      <c r="BG12" s="136" t="s">
        <v>706</v>
      </c>
      <c r="BH12" s="136" t="s">
        <v>480</v>
      </c>
      <c r="BI12" s="136" t="s">
        <v>480</v>
      </c>
      <c r="BJ12" s="136" t="s">
        <v>913</v>
      </c>
      <c r="BK12" s="136" t="s">
        <v>916</v>
      </c>
      <c r="BL12" s="136" t="s">
        <v>703</v>
      </c>
      <c r="BM12" s="136" t="s">
        <v>492</v>
      </c>
      <c r="BN12" s="136" t="s">
        <v>489</v>
      </c>
      <c r="BO12" s="136" t="s">
        <v>492</v>
      </c>
      <c r="BP12" s="136" t="s">
        <v>492</v>
      </c>
      <c r="BQ12" s="136" t="s">
        <v>686</v>
      </c>
      <c r="BR12" s="136" t="s">
        <v>694</v>
      </c>
      <c r="BS12" s="136" t="s">
        <v>694</v>
      </c>
      <c r="BT12" s="136" t="s">
        <v>694</v>
      </c>
      <c r="BU12" s="136" t="s">
        <v>694</v>
      </c>
      <c r="BV12" s="136" t="s">
        <v>694</v>
      </c>
      <c r="BW12" s="136" t="s">
        <v>694</v>
      </c>
      <c r="BX12" s="136"/>
      <c r="BY12" s="136" t="s">
        <v>710</v>
      </c>
      <c r="BZ12" s="136" t="s">
        <v>492</v>
      </c>
      <c r="CA12" s="136" t="s">
        <v>881</v>
      </c>
      <c r="CB12" s="136" t="s">
        <v>704</v>
      </c>
    </row>
    <row r="13" spans="1:84" x14ac:dyDescent="0.3">
      <c r="A13" s="111" t="str">
        <f>'Indicator Data'!A14</f>
        <v>Austria</v>
      </c>
      <c r="B13" s="94" t="str">
        <f>'Indicator Data'!B14</f>
        <v>AUT</v>
      </c>
      <c r="C13" s="136" t="s">
        <v>912</v>
      </c>
      <c r="D13" s="136" t="s">
        <v>912</v>
      </c>
      <c r="E13" s="136" t="s">
        <v>913</v>
      </c>
      <c r="F13" s="136" t="s">
        <v>913</v>
      </c>
      <c r="G13" s="136" t="s">
        <v>913</v>
      </c>
      <c r="H13" s="136" t="s">
        <v>913</v>
      </c>
      <c r="I13" s="136" t="s">
        <v>913</v>
      </c>
      <c r="J13" s="136" t="s">
        <v>707</v>
      </c>
      <c r="K13" s="136" t="s">
        <v>707</v>
      </c>
      <c r="L13" s="136" t="s">
        <v>480</v>
      </c>
      <c r="M13" s="136" t="s">
        <v>704</v>
      </c>
      <c r="N13" s="136" t="s">
        <v>704</v>
      </c>
      <c r="O13" s="136" t="s">
        <v>704</v>
      </c>
      <c r="P13" s="136" t="s">
        <v>704</v>
      </c>
      <c r="Q13" s="136" t="s">
        <v>850</v>
      </c>
      <c r="R13" s="136" t="s">
        <v>850</v>
      </c>
      <c r="S13" s="136" t="s">
        <v>850</v>
      </c>
      <c r="T13" s="136" t="s">
        <v>850</v>
      </c>
      <c r="U13" s="136" t="s">
        <v>704</v>
      </c>
      <c r="V13" s="136" t="s">
        <v>704</v>
      </c>
      <c r="W13" s="136" t="s">
        <v>704</v>
      </c>
      <c r="X13" s="136" t="s">
        <v>492</v>
      </c>
      <c r="Y13" s="136" t="s">
        <v>492</v>
      </c>
      <c r="Z13" s="136" t="s">
        <v>492</v>
      </c>
      <c r="AA13" s="136" t="s">
        <v>881</v>
      </c>
      <c r="AB13" s="136" t="s">
        <v>705</v>
      </c>
      <c r="AC13" s="136" t="s">
        <v>705</v>
      </c>
      <c r="AD13" s="175" t="s">
        <v>914</v>
      </c>
      <c r="AE13" s="136" t="s">
        <v>694</v>
      </c>
      <c r="AF13" s="136" t="s">
        <v>851</v>
      </c>
      <c r="AG13" s="136" t="s">
        <v>881</v>
      </c>
      <c r="AH13" s="136" t="s">
        <v>704</v>
      </c>
      <c r="AI13" s="136" t="s">
        <v>704</v>
      </c>
      <c r="AJ13" s="137" t="s">
        <v>711</v>
      </c>
      <c r="AK13" s="137" t="s">
        <v>711</v>
      </c>
      <c r="AL13" s="136" t="s">
        <v>709</v>
      </c>
      <c r="AM13" s="136" t="s">
        <v>709</v>
      </c>
      <c r="AN13" s="136" t="s">
        <v>712</v>
      </c>
      <c r="AO13" s="136" t="s">
        <v>713</v>
      </c>
      <c r="AP13" s="136" t="s">
        <v>713</v>
      </c>
      <c r="AQ13" s="136" t="s">
        <v>915</v>
      </c>
      <c r="AR13" s="136" t="s">
        <v>915</v>
      </c>
      <c r="AS13" s="136" t="s">
        <v>694</v>
      </c>
      <c r="AT13" s="136" t="s">
        <v>694</v>
      </c>
      <c r="AU13" s="136" t="s">
        <v>694</v>
      </c>
      <c r="AV13" s="136" t="s">
        <v>694</v>
      </c>
      <c r="AW13" s="136" t="s">
        <v>694</v>
      </c>
      <c r="AX13" s="136" t="s">
        <v>694</v>
      </c>
      <c r="AY13" s="136" t="s">
        <v>694</v>
      </c>
      <c r="AZ13" s="136" t="s">
        <v>709</v>
      </c>
      <c r="BA13" s="136" t="s">
        <v>492</v>
      </c>
      <c r="BB13" s="136" t="s">
        <v>707</v>
      </c>
      <c r="BC13" s="136" t="s">
        <v>707</v>
      </c>
      <c r="BD13" s="136" t="s">
        <v>707</v>
      </c>
      <c r="BE13" s="137" t="s">
        <v>684</v>
      </c>
      <c r="BF13" s="136" t="s">
        <v>706</v>
      </c>
      <c r="BG13" s="136" t="s">
        <v>706</v>
      </c>
      <c r="BH13" s="136" t="s">
        <v>480</v>
      </c>
      <c r="BI13" s="136" t="s">
        <v>480</v>
      </c>
      <c r="BJ13" s="136" t="s">
        <v>913</v>
      </c>
      <c r="BK13" s="136" t="s">
        <v>916</v>
      </c>
      <c r="BL13" s="136" t="s">
        <v>703</v>
      </c>
      <c r="BM13" s="136" t="s">
        <v>492</v>
      </c>
      <c r="BN13" s="136" t="s">
        <v>489</v>
      </c>
      <c r="BO13" s="136" t="s">
        <v>492</v>
      </c>
      <c r="BP13" s="136" t="s">
        <v>492</v>
      </c>
      <c r="BQ13" s="136" t="s">
        <v>686</v>
      </c>
      <c r="BR13" s="136" t="s">
        <v>694</v>
      </c>
      <c r="BS13" s="136" t="s">
        <v>694</v>
      </c>
      <c r="BT13" s="136" t="s">
        <v>694</v>
      </c>
      <c r="BU13" s="136" t="s">
        <v>694</v>
      </c>
      <c r="BV13" s="136" t="s">
        <v>694</v>
      </c>
      <c r="BW13" s="136" t="s">
        <v>694</v>
      </c>
      <c r="BX13" s="136"/>
      <c r="BY13" s="136" t="s">
        <v>710</v>
      </c>
      <c r="BZ13" s="136" t="s">
        <v>492</v>
      </c>
      <c r="CA13" s="136" t="s">
        <v>881</v>
      </c>
      <c r="CB13" s="136" t="s">
        <v>704</v>
      </c>
    </row>
    <row r="14" spans="1:84" x14ac:dyDescent="0.3">
      <c r="A14" s="111" t="str">
        <f>'Indicator Data'!A15</f>
        <v>Azerbaijan</v>
      </c>
      <c r="B14" s="94" t="str">
        <f>'Indicator Data'!B15</f>
        <v>AZE</v>
      </c>
      <c r="C14" s="136" t="s">
        <v>912</v>
      </c>
      <c r="D14" s="136" t="s">
        <v>912</v>
      </c>
      <c r="E14" s="136" t="s">
        <v>913</v>
      </c>
      <c r="F14" s="136" t="s">
        <v>913</v>
      </c>
      <c r="G14" s="136" t="s">
        <v>913</v>
      </c>
      <c r="H14" s="136" t="s">
        <v>913</v>
      </c>
      <c r="I14" s="136" t="s">
        <v>913</v>
      </c>
      <c r="J14" s="136" t="s">
        <v>707</v>
      </c>
      <c r="K14" s="136" t="s">
        <v>707</v>
      </c>
      <c r="L14" s="136" t="s">
        <v>480</v>
      </c>
      <c r="M14" s="136" t="s">
        <v>704</v>
      </c>
      <c r="N14" s="136" t="s">
        <v>704</v>
      </c>
      <c r="O14" s="136" t="s">
        <v>704</v>
      </c>
      <c r="P14" s="136" t="s">
        <v>704</v>
      </c>
      <c r="Q14" s="136" t="s">
        <v>850</v>
      </c>
      <c r="R14" s="136" t="s">
        <v>850</v>
      </c>
      <c r="S14" s="136" t="s">
        <v>850</v>
      </c>
      <c r="T14" s="136" t="s">
        <v>850</v>
      </c>
      <c r="U14" s="136" t="s">
        <v>704</v>
      </c>
      <c r="V14" s="136" t="s">
        <v>704</v>
      </c>
      <c r="W14" s="136" t="s">
        <v>704</v>
      </c>
      <c r="X14" s="136" t="s">
        <v>492</v>
      </c>
      <c r="Y14" s="136" t="s">
        <v>492</v>
      </c>
      <c r="Z14" s="136" t="s">
        <v>492</v>
      </c>
      <c r="AA14" s="136" t="s">
        <v>881</v>
      </c>
      <c r="AB14" s="136" t="s">
        <v>705</v>
      </c>
      <c r="AC14" s="136" t="s">
        <v>705</v>
      </c>
      <c r="AD14" s="175" t="s">
        <v>914</v>
      </c>
      <c r="AE14" s="136" t="s">
        <v>694</v>
      </c>
      <c r="AF14" s="136" t="s">
        <v>851</v>
      </c>
      <c r="AG14" s="136" t="s">
        <v>881</v>
      </c>
      <c r="AH14" s="136" t="s">
        <v>704</v>
      </c>
      <c r="AI14" s="136" t="s">
        <v>704</v>
      </c>
      <c r="AJ14" s="137" t="s">
        <v>711</v>
      </c>
      <c r="AK14" s="137" t="s">
        <v>711</v>
      </c>
      <c r="AL14" s="136" t="s">
        <v>709</v>
      </c>
      <c r="AM14" s="136" t="s">
        <v>709</v>
      </c>
      <c r="AN14" s="136" t="s">
        <v>712</v>
      </c>
      <c r="AO14" s="136" t="s">
        <v>713</v>
      </c>
      <c r="AP14" s="136" t="s">
        <v>713</v>
      </c>
      <c r="AQ14" s="136" t="s">
        <v>915</v>
      </c>
      <c r="AR14" s="136" t="s">
        <v>915</v>
      </c>
      <c r="AS14" s="136" t="s">
        <v>694</v>
      </c>
      <c r="AT14" s="136" t="s">
        <v>694</v>
      </c>
      <c r="AU14" s="136" t="s">
        <v>694</v>
      </c>
      <c r="AV14" s="136" t="s">
        <v>694</v>
      </c>
      <c r="AW14" s="136" t="s">
        <v>694</v>
      </c>
      <c r="AX14" s="136" t="s">
        <v>694</v>
      </c>
      <c r="AY14" s="136" t="s">
        <v>694</v>
      </c>
      <c r="AZ14" s="136" t="s">
        <v>709</v>
      </c>
      <c r="BA14" s="136" t="s">
        <v>492</v>
      </c>
      <c r="BB14" s="136" t="s">
        <v>707</v>
      </c>
      <c r="BC14" s="136" t="s">
        <v>707</v>
      </c>
      <c r="BD14" s="136" t="s">
        <v>707</v>
      </c>
      <c r="BE14" s="137" t="s">
        <v>687</v>
      </c>
      <c r="BF14" s="136" t="s">
        <v>706</v>
      </c>
      <c r="BG14" s="136" t="s">
        <v>706</v>
      </c>
      <c r="BH14" s="136" t="s">
        <v>480</v>
      </c>
      <c r="BI14" s="136" t="s">
        <v>480</v>
      </c>
      <c r="BJ14" s="136" t="s">
        <v>913</v>
      </c>
      <c r="BK14" s="136" t="s">
        <v>916</v>
      </c>
      <c r="BL14" s="136" t="s">
        <v>703</v>
      </c>
      <c r="BM14" s="136" t="s">
        <v>492</v>
      </c>
      <c r="BN14" s="136" t="s">
        <v>489</v>
      </c>
      <c r="BO14" s="136" t="s">
        <v>492</v>
      </c>
      <c r="BP14" s="136" t="s">
        <v>492</v>
      </c>
      <c r="BQ14" s="136" t="s">
        <v>686</v>
      </c>
      <c r="BR14" s="136" t="s">
        <v>694</v>
      </c>
      <c r="BS14" s="136" t="s">
        <v>694</v>
      </c>
      <c r="BT14" s="136" t="s">
        <v>694</v>
      </c>
      <c r="BU14" s="136" t="s">
        <v>694</v>
      </c>
      <c r="BV14" s="136" t="s">
        <v>694</v>
      </c>
      <c r="BW14" s="136" t="s">
        <v>694</v>
      </c>
      <c r="BX14" s="136"/>
      <c r="BY14" s="136" t="s">
        <v>710</v>
      </c>
      <c r="BZ14" s="136" t="s">
        <v>492</v>
      </c>
      <c r="CA14" s="136" t="s">
        <v>881</v>
      </c>
      <c r="CB14" s="136" t="s">
        <v>704</v>
      </c>
    </row>
    <row r="15" spans="1:84" x14ac:dyDescent="0.3">
      <c r="A15" s="111" t="str">
        <f>'Indicator Data'!A16</f>
        <v>Bahamas</v>
      </c>
      <c r="B15" s="94" t="str">
        <f>'Indicator Data'!B16</f>
        <v>BHS</v>
      </c>
      <c r="C15" s="136" t="s">
        <v>912</v>
      </c>
      <c r="D15" s="136" t="s">
        <v>912</v>
      </c>
      <c r="E15" s="136" t="s">
        <v>913</v>
      </c>
      <c r="F15" s="136" t="s">
        <v>913</v>
      </c>
      <c r="G15" s="136" t="s">
        <v>913</v>
      </c>
      <c r="H15" s="136" t="s">
        <v>913</v>
      </c>
      <c r="I15" s="136" t="s">
        <v>913</v>
      </c>
      <c r="J15" s="136" t="s">
        <v>707</v>
      </c>
      <c r="K15" s="136" t="s">
        <v>707</v>
      </c>
      <c r="L15" s="136" t="s">
        <v>480</v>
      </c>
      <c r="M15" s="136" t="s">
        <v>704</v>
      </c>
      <c r="N15" s="136" t="s">
        <v>704</v>
      </c>
      <c r="O15" s="136" t="s">
        <v>704</v>
      </c>
      <c r="P15" s="136" t="s">
        <v>704</v>
      </c>
      <c r="Q15" s="136" t="s">
        <v>850</v>
      </c>
      <c r="R15" s="136" t="s">
        <v>850</v>
      </c>
      <c r="S15" s="136" t="s">
        <v>850</v>
      </c>
      <c r="T15" s="136" t="s">
        <v>850</v>
      </c>
      <c r="U15" s="136" t="s">
        <v>704</v>
      </c>
      <c r="V15" s="136" t="s">
        <v>704</v>
      </c>
      <c r="W15" s="136" t="s">
        <v>704</v>
      </c>
      <c r="X15" s="136" t="s">
        <v>492</v>
      </c>
      <c r="Y15" s="136" t="s">
        <v>492</v>
      </c>
      <c r="Z15" s="136" t="s">
        <v>492</v>
      </c>
      <c r="AA15" s="136" t="s">
        <v>881</v>
      </c>
      <c r="AB15" s="136" t="s">
        <v>705</v>
      </c>
      <c r="AC15" s="136" t="s">
        <v>705</v>
      </c>
      <c r="AD15" s="175" t="s">
        <v>914</v>
      </c>
      <c r="AE15" s="136" t="s">
        <v>694</v>
      </c>
      <c r="AF15" s="136" t="s">
        <v>851</v>
      </c>
      <c r="AG15" s="136" t="s">
        <v>881</v>
      </c>
      <c r="AH15" s="136" t="s">
        <v>704</v>
      </c>
      <c r="AI15" s="136" t="s">
        <v>704</v>
      </c>
      <c r="AJ15" s="137" t="s">
        <v>711</v>
      </c>
      <c r="AK15" s="137" t="s">
        <v>711</v>
      </c>
      <c r="AL15" s="136" t="s">
        <v>709</v>
      </c>
      <c r="AM15" s="136" t="s">
        <v>709</v>
      </c>
      <c r="AN15" s="136" t="s">
        <v>712</v>
      </c>
      <c r="AO15" s="136" t="s">
        <v>713</v>
      </c>
      <c r="AP15" s="136" t="s">
        <v>713</v>
      </c>
      <c r="AQ15" s="136" t="s">
        <v>915</v>
      </c>
      <c r="AR15" s="136" t="s">
        <v>915</v>
      </c>
      <c r="AS15" s="136" t="s">
        <v>694</v>
      </c>
      <c r="AT15" s="136" t="s">
        <v>694</v>
      </c>
      <c r="AU15" s="136" t="s">
        <v>694</v>
      </c>
      <c r="AV15" s="136" t="s">
        <v>694</v>
      </c>
      <c r="AW15" s="136" t="s">
        <v>694</v>
      </c>
      <c r="AX15" s="136" t="s">
        <v>694</v>
      </c>
      <c r="AY15" s="136" t="s">
        <v>694</v>
      </c>
      <c r="AZ15" s="136" t="s">
        <v>709</v>
      </c>
      <c r="BA15" s="136" t="s">
        <v>492</v>
      </c>
      <c r="BB15" s="136" t="s">
        <v>707</v>
      </c>
      <c r="BC15" s="136" t="s">
        <v>707</v>
      </c>
      <c r="BD15" s="136" t="s">
        <v>707</v>
      </c>
      <c r="BE15" s="137" t="s">
        <v>684</v>
      </c>
      <c r="BF15" s="136" t="s">
        <v>706</v>
      </c>
      <c r="BG15" s="136" t="s">
        <v>706</v>
      </c>
      <c r="BH15" s="136" t="s">
        <v>480</v>
      </c>
      <c r="BI15" s="136" t="s">
        <v>480</v>
      </c>
      <c r="BJ15" s="136" t="s">
        <v>913</v>
      </c>
      <c r="BK15" s="136" t="s">
        <v>916</v>
      </c>
      <c r="BL15" s="136" t="s">
        <v>703</v>
      </c>
      <c r="BM15" s="136" t="s">
        <v>492</v>
      </c>
      <c r="BN15" s="136" t="s">
        <v>489</v>
      </c>
      <c r="BO15" s="136" t="s">
        <v>492</v>
      </c>
      <c r="BP15" s="136" t="s">
        <v>492</v>
      </c>
      <c r="BQ15" s="136" t="s">
        <v>686</v>
      </c>
      <c r="BR15" s="136" t="s">
        <v>694</v>
      </c>
      <c r="BS15" s="136" t="s">
        <v>694</v>
      </c>
      <c r="BT15" s="136" t="s">
        <v>694</v>
      </c>
      <c r="BU15" s="136" t="s">
        <v>694</v>
      </c>
      <c r="BV15" s="136" t="s">
        <v>694</v>
      </c>
      <c r="BW15" s="136" t="s">
        <v>694</v>
      </c>
      <c r="BX15" s="136"/>
      <c r="BY15" s="136" t="s">
        <v>710</v>
      </c>
      <c r="BZ15" s="136" t="s">
        <v>492</v>
      </c>
      <c r="CA15" s="136" t="s">
        <v>881</v>
      </c>
      <c r="CB15" s="136" t="s">
        <v>704</v>
      </c>
    </row>
    <row r="16" spans="1:84" x14ac:dyDescent="0.3">
      <c r="A16" s="111" t="str">
        <f>'Indicator Data'!A17</f>
        <v>Bahrain</v>
      </c>
      <c r="B16" s="94" t="str">
        <f>'Indicator Data'!B17</f>
        <v>BHR</v>
      </c>
      <c r="C16" s="136" t="s">
        <v>912</v>
      </c>
      <c r="D16" s="136" t="s">
        <v>912</v>
      </c>
      <c r="E16" s="136" t="s">
        <v>913</v>
      </c>
      <c r="F16" s="136" t="s">
        <v>913</v>
      </c>
      <c r="G16" s="136" t="s">
        <v>913</v>
      </c>
      <c r="H16" s="136" t="s">
        <v>913</v>
      </c>
      <c r="I16" s="136" t="s">
        <v>913</v>
      </c>
      <c r="J16" s="136" t="s">
        <v>707</v>
      </c>
      <c r="K16" s="136" t="s">
        <v>707</v>
      </c>
      <c r="L16" s="136" t="s">
        <v>480</v>
      </c>
      <c r="M16" s="136" t="s">
        <v>704</v>
      </c>
      <c r="N16" s="136" t="s">
        <v>704</v>
      </c>
      <c r="O16" s="136" t="s">
        <v>704</v>
      </c>
      <c r="P16" s="136" t="s">
        <v>704</v>
      </c>
      <c r="Q16" s="136" t="s">
        <v>850</v>
      </c>
      <c r="R16" s="136" t="s">
        <v>850</v>
      </c>
      <c r="S16" s="136" t="s">
        <v>850</v>
      </c>
      <c r="T16" s="136" t="s">
        <v>850</v>
      </c>
      <c r="U16" s="136" t="s">
        <v>704</v>
      </c>
      <c r="V16" s="136" t="s">
        <v>704</v>
      </c>
      <c r="W16" s="136" t="s">
        <v>704</v>
      </c>
      <c r="X16" s="136" t="s">
        <v>492</v>
      </c>
      <c r="Y16" s="136" t="s">
        <v>492</v>
      </c>
      <c r="Z16" s="136" t="s">
        <v>492</v>
      </c>
      <c r="AA16" s="136" t="s">
        <v>881</v>
      </c>
      <c r="AB16" s="136" t="s">
        <v>705</v>
      </c>
      <c r="AC16" s="136" t="s">
        <v>705</v>
      </c>
      <c r="AD16" s="175" t="s">
        <v>914</v>
      </c>
      <c r="AE16" s="136" t="s">
        <v>694</v>
      </c>
      <c r="AF16" s="136" t="s">
        <v>851</v>
      </c>
      <c r="AG16" s="136" t="s">
        <v>881</v>
      </c>
      <c r="AH16" s="136" t="s">
        <v>704</v>
      </c>
      <c r="AI16" s="136" t="s">
        <v>704</v>
      </c>
      <c r="AJ16" s="137" t="s">
        <v>711</v>
      </c>
      <c r="AK16" s="137" t="s">
        <v>711</v>
      </c>
      <c r="AL16" s="136" t="s">
        <v>709</v>
      </c>
      <c r="AM16" s="136" t="s">
        <v>709</v>
      </c>
      <c r="AN16" s="136" t="s">
        <v>712</v>
      </c>
      <c r="AO16" s="136" t="s">
        <v>713</v>
      </c>
      <c r="AP16" s="136" t="s">
        <v>713</v>
      </c>
      <c r="AQ16" s="136" t="s">
        <v>915</v>
      </c>
      <c r="AR16" s="136" t="s">
        <v>915</v>
      </c>
      <c r="AS16" s="136" t="s">
        <v>694</v>
      </c>
      <c r="AT16" s="136" t="s">
        <v>694</v>
      </c>
      <c r="AU16" s="136" t="s">
        <v>694</v>
      </c>
      <c r="AV16" s="136" t="s">
        <v>694</v>
      </c>
      <c r="AW16" s="136" t="s">
        <v>694</v>
      </c>
      <c r="AX16" s="136" t="s">
        <v>694</v>
      </c>
      <c r="AY16" s="136" t="s">
        <v>694</v>
      </c>
      <c r="AZ16" s="136" t="s">
        <v>709</v>
      </c>
      <c r="BA16" s="136" t="s">
        <v>492</v>
      </c>
      <c r="BB16" s="136" t="s">
        <v>707</v>
      </c>
      <c r="BC16" s="136" t="s">
        <v>707</v>
      </c>
      <c r="BD16" s="136" t="s">
        <v>707</v>
      </c>
      <c r="BE16" s="137" t="s">
        <v>684</v>
      </c>
      <c r="BF16" s="136" t="s">
        <v>706</v>
      </c>
      <c r="BG16" s="136" t="s">
        <v>706</v>
      </c>
      <c r="BH16" s="136" t="s">
        <v>480</v>
      </c>
      <c r="BI16" s="136" t="s">
        <v>480</v>
      </c>
      <c r="BJ16" s="136" t="s">
        <v>913</v>
      </c>
      <c r="BK16" s="136" t="s">
        <v>916</v>
      </c>
      <c r="BL16" s="136" t="s">
        <v>703</v>
      </c>
      <c r="BM16" s="136" t="s">
        <v>492</v>
      </c>
      <c r="BN16" s="136" t="s">
        <v>489</v>
      </c>
      <c r="BO16" s="136" t="s">
        <v>492</v>
      </c>
      <c r="BP16" s="136" t="s">
        <v>492</v>
      </c>
      <c r="BQ16" s="136" t="s">
        <v>686</v>
      </c>
      <c r="BR16" s="136" t="s">
        <v>694</v>
      </c>
      <c r="BS16" s="136" t="s">
        <v>694</v>
      </c>
      <c r="BT16" s="136" t="s">
        <v>694</v>
      </c>
      <c r="BU16" s="136" t="s">
        <v>694</v>
      </c>
      <c r="BV16" s="136" t="s">
        <v>694</v>
      </c>
      <c r="BW16" s="136" t="s">
        <v>694</v>
      </c>
      <c r="BX16" s="136"/>
      <c r="BY16" s="136" t="s">
        <v>710</v>
      </c>
      <c r="BZ16" s="136" t="s">
        <v>492</v>
      </c>
      <c r="CA16" s="136" t="s">
        <v>881</v>
      </c>
      <c r="CB16" s="136" t="s">
        <v>704</v>
      </c>
    </row>
    <row r="17" spans="1:80" x14ac:dyDescent="0.3">
      <c r="A17" s="111" t="str">
        <f>'Indicator Data'!A18</f>
        <v>Bangladesh</v>
      </c>
      <c r="B17" s="94" t="str">
        <f>'Indicator Data'!B18</f>
        <v>BGD</v>
      </c>
      <c r="C17" s="136" t="s">
        <v>912</v>
      </c>
      <c r="D17" s="136" t="s">
        <v>912</v>
      </c>
      <c r="E17" s="136" t="s">
        <v>913</v>
      </c>
      <c r="F17" s="136" t="s">
        <v>913</v>
      </c>
      <c r="G17" s="136" t="s">
        <v>913</v>
      </c>
      <c r="H17" s="136" t="s">
        <v>913</v>
      </c>
      <c r="I17" s="136" t="s">
        <v>913</v>
      </c>
      <c r="J17" s="136" t="s">
        <v>707</v>
      </c>
      <c r="K17" s="136" t="s">
        <v>707</v>
      </c>
      <c r="L17" s="136" t="s">
        <v>480</v>
      </c>
      <c r="M17" s="136" t="s">
        <v>704</v>
      </c>
      <c r="N17" s="136" t="s">
        <v>704</v>
      </c>
      <c r="O17" s="136" t="s">
        <v>704</v>
      </c>
      <c r="P17" s="136" t="s">
        <v>704</v>
      </c>
      <c r="Q17" s="136" t="s">
        <v>850</v>
      </c>
      <c r="R17" s="136" t="s">
        <v>850</v>
      </c>
      <c r="S17" s="136" t="s">
        <v>850</v>
      </c>
      <c r="T17" s="136" t="s">
        <v>850</v>
      </c>
      <c r="U17" s="136" t="s">
        <v>704</v>
      </c>
      <c r="V17" s="136" t="s">
        <v>704</v>
      </c>
      <c r="W17" s="136" t="s">
        <v>704</v>
      </c>
      <c r="X17" s="136" t="s">
        <v>492</v>
      </c>
      <c r="Y17" s="136" t="s">
        <v>492</v>
      </c>
      <c r="Z17" s="136" t="s">
        <v>492</v>
      </c>
      <c r="AA17" s="136" t="s">
        <v>881</v>
      </c>
      <c r="AB17" s="136" t="s">
        <v>705</v>
      </c>
      <c r="AC17" s="136" t="s">
        <v>705</v>
      </c>
      <c r="AD17" s="175" t="s">
        <v>914</v>
      </c>
      <c r="AE17" s="136" t="s">
        <v>694</v>
      </c>
      <c r="AF17" s="136" t="s">
        <v>851</v>
      </c>
      <c r="AG17" s="136" t="s">
        <v>881</v>
      </c>
      <c r="AH17" s="136" t="s">
        <v>704</v>
      </c>
      <c r="AI17" s="136" t="s">
        <v>704</v>
      </c>
      <c r="AJ17" s="137" t="s">
        <v>711</v>
      </c>
      <c r="AK17" s="137" t="s">
        <v>711</v>
      </c>
      <c r="AL17" s="136" t="s">
        <v>709</v>
      </c>
      <c r="AM17" s="136" t="s">
        <v>709</v>
      </c>
      <c r="AN17" s="136" t="s">
        <v>712</v>
      </c>
      <c r="AO17" s="136" t="s">
        <v>713</v>
      </c>
      <c r="AP17" s="136" t="s">
        <v>713</v>
      </c>
      <c r="AQ17" s="136" t="s">
        <v>915</v>
      </c>
      <c r="AR17" s="136" t="s">
        <v>915</v>
      </c>
      <c r="AS17" s="136" t="s">
        <v>694</v>
      </c>
      <c r="AT17" s="136" t="s">
        <v>694</v>
      </c>
      <c r="AU17" s="136" t="s">
        <v>694</v>
      </c>
      <c r="AV17" s="136" t="s">
        <v>694</v>
      </c>
      <c r="AW17" s="136" t="s">
        <v>694</v>
      </c>
      <c r="AX17" s="136" t="s">
        <v>694</v>
      </c>
      <c r="AY17" s="136" t="s">
        <v>694</v>
      </c>
      <c r="AZ17" s="136" t="s">
        <v>709</v>
      </c>
      <c r="BA17" s="136" t="s">
        <v>492</v>
      </c>
      <c r="BB17" s="136" t="s">
        <v>707</v>
      </c>
      <c r="BC17" s="136" t="s">
        <v>707</v>
      </c>
      <c r="BD17" s="136" t="s">
        <v>707</v>
      </c>
      <c r="BE17" s="137" t="s">
        <v>687</v>
      </c>
      <c r="BF17" s="136" t="s">
        <v>706</v>
      </c>
      <c r="BG17" s="136" t="s">
        <v>706</v>
      </c>
      <c r="BH17" s="136" t="s">
        <v>480</v>
      </c>
      <c r="BI17" s="136" t="s">
        <v>480</v>
      </c>
      <c r="BJ17" s="136" t="s">
        <v>913</v>
      </c>
      <c r="BK17" s="136" t="s">
        <v>916</v>
      </c>
      <c r="BL17" s="136" t="s">
        <v>703</v>
      </c>
      <c r="BM17" s="136" t="s">
        <v>492</v>
      </c>
      <c r="BN17" s="136" t="s">
        <v>489</v>
      </c>
      <c r="BO17" s="136" t="s">
        <v>492</v>
      </c>
      <c r="BP17" s="136" t="s">
        <v>492</v>
      </c>
      <c r="BQ17" s="136" t="s">
        <v>686</v>
      </c>
      <c r="BR17" s="136" t="s">
        <v>694</v>
      </c>
      <c r="BS17" s="136" t="s">
        <v>694</v>
      </c>
      <c r="BT17" s="136" t="s">
        <v>694</v>
      </c>
      <c r="BU17" s="136" t="s">
        <v>694</v>
      </c>
      <c r="BV17" s="136" t="s">
        <v>694</v>
      </c>
      <c r="BW17" s="136" t="s">
        <v>694</v>
      </c>
      <c r="BX17" s="136"/>
      <c r="BY17" s="136" t="s">
        <v>710</v>
      </c>
      <c r="BZ17" s="136" t="s">
        <v>492</v>
      </c>
      <c r="CA17" s="136" t="s">
        <v>881</v>
      </c>
      <c r="CB17" s="136" t="s">
        <v>704</v>
      </c>
    </row>
    <row r="18" spans="1:80" x14ac:dyDescent="0.3">
      <c r="A18" s="111" t="str">
        <f>'Indicator Data'!A19</f>
        <v>Barbados</v>
      </c>
      <c r="B18" s="94" t="str">
        <f>'Indicator Data'!B19</f>
        <v>BRB</v>
      </c>
      <c r="C18" s="136" t="s">
        <v>912</v>
      </c>
      <c r="D18" s="136" t="s">
        <v>912</v>
      </c>
      <c r="E18" s="136" t="s">
        <v>913</v>
      </c>
      <c r="F18" s="136" t="s">
        <v>913</v>
      </c>
      <c r="G18" s="136" t="s">
        <v>913</v>
      </c>
      <c r="H18" s="136" t="s">
        <v>913</v>
      </c>
      <c r="I18" s="136" t="s">
        <v>913</v>
      </c>
      <c r="J18" s="136" t="s">
        <v>707</v>
      </c>
      <c r="K18" s="136" t="s">
        <v>707</v>
      </c>
      <c r="L18" s="136" t="s">
        <v>480</v>
      </c>
      <c r="M18" s="136" t="s">
        <v>704</v>
      </c>
      <c r="N18" s="136" t="s">
        <v>704</v>
      </c>
      <c r="O18" s="136" t="s">
        <v>704</v>
      </c>
      <c r="P18" s="136" t="s">
        <v>704</v>
      </c>
      <c r="Q18" s="136" t="s">
        <v>850</v>
      </c>
      <c r="R18" s="136" t="s">
        <v>850</v>
      </c>
      <c r="S18" s="136" t="s">
        <v>850</v>
      </c>
      <c r="T18" s="136" t="s">
        <v>850</v>
      </c>
      <c r="U18" s="136" t="s">
        <v>704</v>
      </c>
      <c r="V18" s="136" t="s">
        <v>704</v>
      </c>
      <c r="W18" s="136" t="s">
        <v>704</v>
      </c>
      <c r="X18" s="136" t="s">
        <v>492</v>
      </c>
      <c r="Y18" s="136" t="s">
        <v>492</v>
      </c>
      <c r="Z18" s="136" t="s">
        <v>492</v>
      </c>
      <c r="AA18" s="136" t="s">
        <v>881</v>
      </c>
      <c r="AB18" s="136" t="s">
        <v>705</v>
      </c>
      <c r="AC18" s="136" t="s">
        <v>705</v>
      </c>
      <c r="AD18" s="175" t="s">
        <v>914</v>
      </c>
      <c r="AE18" s="136" t="s">
        <v>694</v>
      </c>
      <c r="AF18" s="136" t="s">
        <v>851</v>
      </c>
      <c r="AG18" s="136" t="s">
        <v>881</v>
      </c>
      <c r="AH18" s="136" t="s">
        <v>704</v>
      </c>
      <c r="AI18" s="136" t="s">
        <v>704</v>
      </c>
      <c r="AJ18" s="137" t="s">
        <v>711</v>
      </c>
      <c r="AK18" s="137" t="s">
        <v>711</v>
      </c>
      <c r="AL18" s="136" t="s">
        <v>709</v>
      </c>
      <c r="AM18" s="136" t="s">
        <v>709</v>
      </c>
      <c r="AN18" s="136" t="s">
        <v>712</v>
      </c>
      <c r="AO18" s="136" t="s">
        <v>713</v>
      </c>
      <c r="AP18" s="136" t="s">
        <v>713</v>
      </c>
      <c r="AQ18" s="136" t="s">
        <v>915</v>
      </c>
      <c r="AR18" s="136" t="s">
        <v>915</v>
      </c>
      <c r="AS18" s="136" t="s">
        <v>694</v>
      </c>
      <c r="AT18" s="136" t="s">
        <v>694</v>
      </c>
      <c r="AU18" s="136" t="s">
        <v>694</v>
      </c>
      <c r="AV18" s="136" t="s">
        <v>694</v>
      </c>
      <c r="AW18" s="136" t="s">
        <v>694</v>
      </c>
      <c r="AX18" s="136" t="s">
        <v>694</v>
      </c>
      <c r="AY18" s="136" t="s">
        <v>694</v>
      </c>
      <c r="AZ18" s="136" t="s">
        <v>709</v>
      </c>
      <c r="BA18" s="136" t="s">
        <v>492</v>
      </c>
      <c r="BB18" s="136" t="s">
        <v>707</v>
      </c>
      <c r="BC18" s="136" t="s">
        <v>707</v>
      </c>
      <c r="BD18" s="136" t="s">
        <v>707</v>
      </c>
      <c r="BE18" s="137" t="s">
        <v>684</v>
      </c>
      <c r="BF18" s="136" t="s">
        <v>706</v>
      </c>
      <c r="BG18" s="136" t="s">
        <v>706</v>
      </c>
      <c r="BH18" s="136" t="s">
        <v>480</v>
      </c>
      <c r="BI18" s="136" t="s">
        <v>480</v>
      </c>
      <c r="BJ18" s="136" t="s">
        <v>913</v>
      </c>
      <c r="BK18" s="136" t="s">
        <v>916</v>
      </c>
      <c r="BL18" s="136" t="s">
        <v>703</v>
      </c>
      <c r="BM18" s="136" t="s">
        <v>492</v>
      </c>
      <c r="BN18" s="136" t="s">
        <v>489</v>
      </c>
      <c r="BO18" s="136" t="s">
        <v>492</v>
      </c>
      <c r="BP18" s="136" t="s">
        <v>492</v>
      </c>
      <c r="BQ18" s="136" t="s">
        <v>686</v>
      </c>
      <c r="BR18" s="136" t="s">
        <v>694</v>
      </c>
      <c r="BS18" s="136" t="s">
        <v>694</v>
      </c>
      <c r="BT18" s="136" t="s">
        <v>694</v>
      </c>
      <c r="BU18" s="136" t="s">
        <v>694</v>
      </c>
      <c r="BV18" s="136" t="s">
        <v>694</v>
      </c>
      <c r="BW18" s="136" t="s">
        <v>694</v>
      </c>
      <c r="BX18" s="136"/>
      <c r="BY18" s="136" t="s">
        <v>710</v>
      </c>
      <c r="BZ18" s="136" t="s">
        <v>492</v>
      </c>
      <c r="CA18" s="136" t="s">
        <v>881</v>
      </c>
      <c r="CB18" s="136" t="s">
        <v>704</v>
      </c>
    </row>
    <row r="19" spans="1:80" x14ac:dyDescent="0.3">
      <c r="A19" s="111" t="str">
        <f>'Indicator Data'!A20</f>
        <v>Belarus</v>
      </c>
      <c r="B19" s="94" t="str">
        <f>'Indicator Data'!B20</f>
        <v>BLR</v>
      </c>
      <c r="C19" s="136" t="s">
        <v>912</v>
      </c>
      <c r="D19" s="136" t="s">
        <v>912</v>
      </c>
      <c r="E19" s="136" t="s">
        <v>913</v>
      </c>
      <c r="F19" s="136" t="s">
        <v>913</v>
      </c>
      <c r="G19" s="136" t="s">
        <v>913</v>
      </c>
      <c r="H19" s="136" t="s">
        <v>913</v>
      </c>
      <c r="I19" s="136" t="s">
        <v>913</v>
      </c>
      <c r="J19" s="136" t="s">
        <v>707</v>
      </c>
      <c r="K19" s="136" t="s">
        <v>707</v>
      </c>
      <c r="L19" s="136" t="s">
        <v>480</v>
      </c>
      <c r="M19" s="136" t="s">
        <v>704</v>
      </c>
      <c r="N19" s="136" t="s">
        <v>704</v>
      </c>
      <c r="O19" s="136" t="s">
        <v>704</v>
      </c>
      <c r="P19" s="136" t="s">
        <v>704</v>
      </c>
      <c r="Q19" s="136" t="s">
        <v>850</v>
      </c>
      <c r="R19" s="136" t="s">
        <v>850</v>
      </c>
      <c r="S19" s="136" t="s">
        <v>850</v>
      </c>
      <c r="T19" s="136" t="s">
        <v>850</v>
      </c>
      <c r="U19" s="136" t="s">
        <v>704</v>
      </c>
      <c r="V19" s="136" t="s">
        <v>704</v>
      </c>
      <c r="W19" s="136" t="s">
        <v>704</v>
      </c>
      <c r="X19" s="136" t="s">
        <v>492</v>
      </c>
      <c r="Y19" s="136" t="s">
        <v>492</v>
      </c>
      <c r="Z19" s="136" t="s">
        <v>492</v>
      </c>
      <c r="AA19" s="136" t="s">
        <v>881</v>
      </c>
      <c r="AB19" s="136" t="s">
        <v>705</v>
      </c>
      <c r="AC19" s="136" t="s">
        <v>705</v>
      </c>
      <c r="AD19" s="175" t="s">
        <v>914</v>
      </c>
      <c r="AE19" s="136" t="s">
        <v>694</v>
      </c>
      <c r="AF19" s="136" t="s">
        <v>851</v>
      </c>
      <c r="AG19" s="136" t="s">
        <v>881</v>
      </c>
      <c r="AH19" s="136" t="s">
        <v>704</v>
      </c>
      <c r="AI19" s="136" t="s">
        <v>704</v>
      </c>
      <c r="AJ19" s="137" t="s">
        <v>711</v>
      </c>
      <c r="AK19" s="137" t="s">
        <v>711</v>
      </c>
      <c r="AL19" s="136" t="s">
        <v>709</v>
      </c>
      <c r="AM19" s="136" t="s">
        <v>709</v>
      </c>
      <c r="AN19" s="136" t="s">
        <v>712</v>
      </c>
      <c r="AO19" s="136" t="s">
        <v>713</v>
      </c>
      <c r="AP19" s="136" t="s">
        <v>713</v>
      </c>
      <c r="AQ19" s="136" t="s">
        <v>915</v>
      </c>
      <c r="AR19" s="136" t="s">
        <v>915</v>
      </c>
      <c r="AS19" s="136" t="s">
        <v>694</v>
      </c>
      <c r="AT19" s="136" t="s">
        <v>694</v>
      </c>
      <c r="AU19" s="136" t="s">
        <v>694</v>
      </c>
      <c r="AV19" s="136" t="s">
        <v>694</v>
      </c>
      <c r="AW19" s="136" t="s">
        <v>694</v>
      </c>
      <c r="AX19" s="136" t="s">
        <v>694</v>
      </c>
      <c r="AY19" s="136" t="s">
        <v>694</v>
      </c>
      <c r="AZ19" s="136" t="s">
        <v>709</v>
      </c>
      <c r="BA19" s="136" t="s">
        <v>492</v>
      </c>
      <c r="BB19" s="136" t="s">
        <v>707</v>
      </c>
      <c r="BC19" s="136" t="s">
        <v>707</v>
      </c>
      <c r="BD19" s="136" t="s">
        <v>707</v>
      </c>
      <c r="BE19" s="137" t="s">
        <v>684</v>
      </c>
      <c r="BF19" s="136" t="s">
        <v>706</v>
      </c>
      <c r="BG19" s="136" t="s">
        <v>706</v>
      </c>
      <c r="BH19" s="136" t="s">
        <v>480</v>
      </c>
      <c r="BI19" s="136" t="s">
        <v>480</v>
      </c>
      <c r="BJ19" s="136" t="s">
        <v>913</v>
      </c>
      <c r="BK19" s="136" t="s">
        <v>916</v>
      </c>
      <c r="BL19" s="136" t="s">
        <v>703</v>
      </c>
      <c r="BM19" s="136" t="s">
        <v>492</v>
      </c>
      <c r="BN19" s="136" t="s">
        <v>489</v>
      </c>
      <c r="BO19" s="136" t="s">
        <v>492</v>
      </c>
      <c r="BP19" s="136" t="s">
        <v>492</v>
      </c>
      <c r="BQ19" s="136" t="s">
        <v>686</v>
      </c>
      <c r="BR19" s="136" t="s">
        <v>694</v>
      </c>
      <c r="BS19" s="136" t="s">
        <v>694</v>
      </c>
      <c r="BT19" s="136" t="s">
        <v>694</v>
      </c>
      <c r="BU19" s="136" t="s">
        <v>694</v>
      </c>
      <c r="BV19" s="136" t="s">
        <v>694</v>
      </c>
      <c r="BW19" s="136" t="s">
        <v>694</v>
      </c>
      <c r="BX19" s="136"/>
      <c r="BY19" s="136" t="s">
        <v>710</v>
      </c>
      <c r="BZ19" s="136" t="s">
        <v>492</v>
      </c>
      <c r="CA19" s="136" t="s">
        <v>881</v>
      </c>
      <c r="CB19" s="136" t="s">
        <v>704</v>
      </c>
    </row>
    <row r="20" spans="1:80" x14ac:dyDescent="0.3">
      <c r="A20" s="111" t="str">
        <f>'Indicator Data'!A21</f>
        <v>Belgium</v>
      </c>
      <c r="B20" s="94" t="str">
        <f>'Indicator Data'!B21</f>
        <v>BEL</v>
      </c>
      <c r="C20" s="136" t="s">
        <v>912</v>
      </c>
      <c r="D20" s="136" t="s">
        <v>912</v>
      </c>
      <c r="E20" s="136" t="s">
        <v>913</v>
      </c>
      <c r="F20" s="136" t="s">
        <v>913</v>
      </c>
      <c r="G20" s="136" t="s">
        <v>913</v>
      </c>
      <c r="H20" s="136" t="s">
        <v>913</v>
      </c>
      <c r="I20" s="136" t="s">
        <v>913</v>
      </c>
      <c r="J20" s="136" t="s">
        <v>707</v>
      </c>
      <c r="K20" s="136" t="s">
        <v>707</v>
      </c>
      <c r="L20" s="136" t="s">
        <v>480</v>
      </c>
      <c r="M20" s="136" t="s">
        <v>704</v>
      </c>
      <c r="N20" s="136" t="s">
        <v>704</v>
      </c>
      <c r="O20" s="136" t="s">
        <v>704</v>
      </c>
      <c r="P20" s="136" t="s">
        <v>704</v>
      </c>
      <c r="Q20" s="136" t="s">
        <v>850</v>
      </c>
      <c r="R20" s="136" t="s">
        <v>850</v>
      </c>
      <c r="S20" s="136" t="s">
        <v>850</v>
      </c>
      <c r="T20" s="136" t="s">
        <v>850</v>
      </c>
      <c r="U20" s="136" t="s">
        <v>704</v>
      </c>
      <c r="V20" s="136" t="s">
        <v>704</v>
      </c>
      <c r="W20" s="136" t="s">
        <v>704</v>
      </c>
      <c r="X20" s="136" t="s">
        <v>492</v>
      </c>
      <c r="Y20" s="136" t="s">
        <v>492</v>
      </c>
      <c r="Z20" s="136" t="s">
        <v>492</v>
      </c>
      <c r="AA20" s="136" t="s">
        <v>881</v>
      </c>
      <c r="AB20" s="136" t="s">
        <v>705</v>
      </c>
      <c r="AC20" s="136" t="s">
        <v>705</v>
      </c>
      <c r="AD20" s="175" t="s">
        <v>914</v>
      </c>
      <c r="AE20" s="136" t="s">
        <v>694</v>
      </c>
      <c r="AF20" s="136" t="s">
        <v>851</v>
      </c>
      <c r="AG20" s="136" t="s">
        <v>881</v>
      </c>
      <c r="AH20" s="136" t="s">
        <v>704</v>
      </c>
      <c r="AI20" s="136" t="s">
        <v>704</v>
      </c>
      <c r="AJ20" s="137" t="s">
        <v>711</v>
      </c>
      <c r="AK20" s="137" t="s">
        <v>711</v>
      </c>
      <c r="AL20" s="136" t="s">
        <v>709</v>
      </c>
      <c r="AM20" s="136" t="s">
        <v>709</v>
      </c>
      <c r="AN20" s="136" t="s">
        <v>712</v>
      </c>
      <c r="AO20" s="136" t="s">
        <v>713</v>
      </c>
      <c r="AP20" s="136" t="s">
        <v>713</v>
      </c>
      <c r="AQ20" s="136" t="s">
        <v>915</v>
      </c>
      <c r="AR20" s="136" t="s">
        <v>915</v>
      </c>
      <c r="AS20" s="136" t="s">
        <v>694</v>
      </c>
      <c r="AT20" s="136" t="s">
        <v>694</v>
      </c>
      <c r="AU20" s="136" t="s">
        <v>694</v>
      </c>
      <c r="AV20" s="136" t="s">
        <v>694</v>
      </c>
      <c r="AW20" s="136" t="s">
        <v>694</v>
      </c>
      <c r="AX20" s="136" t="s">
        <v>694</v>
      </c>
      <c r="AY20" s="136" t="s">
        <v>694</v>
      </c>
      <c r="AZ20" s="136" t="s">
        <v>709</v>
      </c>
      <c r="BA20" s="136" t="s">
        <v>492</v>
      </c>
      <c r="BB20" s="136" t="s">
        <v>707</v>
      </c>
      <c r="BC20" s="136" t="s">
        <v>707</v>
      </c>
      <c r="BD20" s="136" t="s">
        <v>707</v>
      </c>
      <c r="BE20" s="137" t="s">
        <v>684</v>
      </c>
      <c r="BF20" s="136" t="s">
        <v>706</v>
      </c>
      <c r="BG20" s="136" t="s">
        <v>706</v>
      </c>
      <c r="BH20" s="136" t="s">
        <v>480</v>
      </c>
      <c r="BI20" s="136" t="s">
        <v>480</v>
      </c>
      <c r="BJ20" s="136" t="s">
        <v>913</v>
      </c>
      <c r="BK20" s="136" t="s">
        <v>916</v>
      </c>
      <c r="BL20" s="136" t="s">
        <v>703</v>
      </c>
      <c r="BM20" s="136" t="s">
        <v>492</v>
      </c>
      <c r="BN20" s="136" t="s">
        <v>489</v>
      </c>
      <c r="BO20" s="136" t="s">
        <v>492</v>
      </c>
      <c r="BP20" s="136" t="s">
        <v>492</v>
      </c>
      <c r="BQ20" s="136" t="s">
        <v>686</v>
      </c>
      <c r="BR20" s="136" t="s">
        <v>694</v>
      </c>
      <c r="BS20" s="136" t="s">
        <v>694</v>
      </c>
      <c r="BT20" s="136" t="s">
        <v>694</v>
      </c>
      <c r="BU20" s="136" t="s">
        <v>694</v>
      </c>
      <c r="BV20" s="136" t="s">
        <v>694</v>
      </c>
      <c r="BW20" s="136" t="s">
        <v>694</v>
      </c>
      <c r="BX20" s="136"/>
      <c r="BY20" s="136" t="s">
        <v>710</v>
      </c>
      <c r="BZ20" s="136" t="s">
        <v>492</v>
      </c>
      <c r="CA20" s="136" t="s">
        <v>881</v>
      </c>
      <c r="CB20" s="136" t="s">
        <v>704</v>
      </c>
    </row>
    <row r="21" spans="1:80" x14ac:dyDescent="0.3">
      <c r="A21" s="111" t="str">
        <f>'Indicator Data'!A22</f>
        <v>Belize</v>
      </c>
      <c r="B21" s="94" t="str">
        <f>'Indicator Data'!B22</f>
        <v>BLZ</v>
      </c>
      <c r="C21" s="136" t="s">
        <v>912</v>
      </c>
      <c r="D21" s="136" t="s">
        <v>912</v>
      </c>
      <c r="E21" s="136" t="s">
        <v>913</v>
      </c>
      <c r="F21" s="136" t="s">
        <v>913</v>
      </c>
      <c r="G21" s="136" t="s">
        <v>913</v>
      </c>
      <c r="H21" s="136" t="s">
        <v>913</v>
      </c>
      <c r="I21" s="136" t="s">
        <v>913</v>
      </c>
      <c r="J21" s="136" t="s">
        <v>707</v>
      </c>
      <c r="K21" s="136" t="s">
        <v>707</v>
      </c>
      <c r="L21" s="136" t="s">
        <v>480</v>
      </c>
      <c r="M21" s="136" t="s">
        <v>704</v>
      </c>
      <c r="N21" s="136" t="s">
        <v>704</v>
      </c>
      <c r="O21" s="136" t="s">
        <v>704</v>
      </c>
      <c r="P21" s="136" t="s">
        <v>704</v>
      </c>
      <c r="Q21" s="136" t="s">
        <v>850</v>
      </c>
      <c r="R21" s="136" t="s">
        <v>850</v>
      </c>
      <c r="S21" s="136" t="s">
        <v>850</v>
      </c>
      <c r="T21" s="136" t="s">
        <v>850</v>
      </c>
      <c r="U21" s="136" t="s">
        <v>704</v>
      </c>
      <c r="V21" s="136" t="s">
        <v>704</v>
      </c>
      <c r="W21" s="136" t="s">
        <v>704</v>
      </c>
      <c r="X21" s="136" t="s">
        <v>492</v>
      </c>
      <c r="Y21" s="136" t="s">
        <v>492</v>
      </c>
      <c r="Z21" s="136" t="s">
        <v>492</v>
      </c>
      <c r="AA21" s="136" t="s">
        <v>881</v>
      </c>
      <c r="AB21" s="136" t="s">
        <v>705</v>
      </c>
      <c r="AC21" s="136" t="s">
        <v>705</v>
      </c>
      <c r="AD21" s="175" t="s">
        <v>914</v>
      </c>
      <c r="AE21" s="136" t="s">
        <v>694</v>
      </c>
      <c r="AF21" s="136" t="s">
        <v>851</v>
      </c>
      <c r="AG21" s="136" t="s">
        <v>881</v>
      </c>
      <c r="AH21" s="136" t="s">
        <v>704</v>
      </c>
      <c r="AI21" s="136" t="s">
        <v>704</v>
      </c>
      <c r="AJ21" s="137" t="s">
        <v>711</v>
      </c>
      <c r="AK21" s="137" t="s">
        <v>711</v>
      </c>
      <c r="AL21" s="136" t="s">
        <v>709</v>
      </c>
      <c r="AM21" s="136" t="s">
        <v>709</v>
      </c>
      <c r="AN21" s="136" t="s">
        <v>712</v>
      </c>
      <c r="AO21" s="136" t="s">
        <v>713</v>
      </c>
      <c r="AP21" s="136" t="s">
        <v>713</v>
      </c>
      <c r="AQ21" s="136" t="s">
        <v>915</v>
      </c>
      <c r="AR21" s="136" t="s">
        <v>915</v>
      </c>
      <c r="AS21" s="136" t="s">
        <v>694</v>
      </c>
      <c r="AT21" s="136" t="s">
        <v>694</v>
      </c>
      <c r="AU21" s="136" t="s">
        <v>694</v>
      </c>
      <c r="AV21" s="136" t="s">
        <v>694</v>
      </c>
      <c r="AW21" s="136" t="s">
        <v>694</v>
      </c>
      <c r="AX21" s="136" t="s">
        <v>694</v>
      </c>
      <c r="AY21" s="136" t="s">
        <v>694</v>
      </c>
      <c r="AZ21" s="136" t="s">
        <v>709</v>
      </c>
      <c r="BA21" s="136" t="s">
        <v>492</v>
      </c>
      <c r="BB21" s="136" t="s">
        <v>707</v>
      </c>
      <c r="BC21" s="136" t="s">
        <v>707</v>
      </c>
      <c r="BD21" s="136" t="s">
        <v>707</v>
      </c>
      <c r="BE21" s="137" t="s">
        <v>684</v>
      </c>
      <c r="BF21" s="136" t="s">
        <v>706</v>
      </c>
      <c r="BG21" s="136" t="s">
        <v>706</v>
      </c>
      <c r="BH21" s="136" t="s">
        <v>480</v>
      </c>
      <c r="BI21" s="136" t="s">
        <v>480</v>
      </c>
      <c r="BJ21" s="136" t="s">
        <v>913</v>
      </c>
      <c r="BK21" s="136" t="s">
        <v>916</v>
      </c>
      <c r="BL21" s="136" t="s">
        <v>703</v>
      </c>
      <c r="BM21" s="136" t="s">
        <v>492</v>
      </c>
      <c r="BN21" s="136" t="s">
        <v>489</v>
      </c>
      <c r="BO21" s="136" t="s">
        <v>492</v>
      </c>
      <c r="BP21" s="136" t="s">
        <v>492</v>
      </c>
      <c r="BQ21" s="136" t="s">
        <v>686</v>
      </c>
      <c r="BR21" s="136" t="s">
        <v>694</v>
      </c>
      <c r="BS21" s="136" t="s">
        <v>694</v>
      </c>
      <c r="BT21" s="136" t="s">
        <v>694</v>
      </c>
      <c r="BU21" s="136" t="s">
        <v>694</v>
      </c>
      <c r="BV21" s="136" t="s">
        <v>694</v>
      </c>
      <c r="BW21" s="136" t="s">
        <v>694</v>
      </c>
      <c r="BX21" s="136"/>
      <c r="BY21" s="136" t="s">
        <v>710</v>
      </c>
      <c r="BZ21" s="136" t="s">
        <v>492</v>
      </c>
      <c r="CA21" s="136" t="s">
        <v>881</v>
      </c>
      <c r="CB21" s="136" t="s">
        <v>704</v>
      </c>
    </row>
    <row r="22" spans="1:80" x14ac:dyDescent="0.3">
      <c r="A22" s="111" t="str">
        <f>'Indicator Data'!A23</f>
        <v>Benin</v>
      </c>
      <c r="B22" s="94" t="str">
        <f>'Indicator Data'!B23</f>
        <v>BEN</v>
      </c>
      <c r="C22" s="136" t="s">
        <v>912</v>
      </c>
      <c r="D22" s="136" t="s">
        <v>912</v>
      </c>
      <c r="E22" s="136" t="s">
        <v>913</v>
      </c>
      <c r="F22" s="136" t="s">
        <v>913</v>
      </c>
      <c r="G22" s="136" t="s">
        <v>913</v>
      </c>
      <c r="H22" s="136" t="s">
        <v>913</v>
      </c>
      <c r="I22" s="136" t="s">
        <v>913</v>
      </c>
      <c r="J22" s="136" t="s">
        <v>707</v>
      </c>
      <c r="K22" s="136" t="s">
        <v>707</v>
      </c>
      <c r="L22" s="136" t="s">
        <v>480</v>
      </c>
      <c r="M22" s="136" t="s">
        <v>704</v>
      </c>
      <c r="N22" s="136" t="s">
        <v>704</v>
      </c>
      <c r="O22" s="136" t="s">
        <v>704</v>
      </c>
      <c r="P22" s="136" t="s">
        <v>704</v>
      </c>
      <c r="Q22" s="136" t="s">
        <v>850</v>
      </c>
      <c r="R22" s="136" t="s">
        <v>850</v>
      </c>
      <c r="S22" s="136" t="s">
        <v>850</v>
      </c>
      <c r="T22" s="136" t="s">
        <v>850</v>
      </c>
      <c r="U22" s="136" t="s">
        <v>704</v>
      </c>
      <c r="V22" s="136" t="s">
        <v>704</v>
      </c>
      <c r="W22" s="136" t="s">
        <v>704</v>
      </c>
      <c r="X22" s="136" t="s">
        <v>492</v>
      </c>
      <c r="Y22" s="136" t="s">
        <v>492</v>
      </c>
      <c r="Z22" s="136" t="s">
        <v>492</v>
      </c>
      <c r="AA22" s="136" t="s">
        <v>881</v>
      </c>
      <c r="AB22" s="136" t="s">
        <v>705</v>
      </c>
      <c r="AC22" s="136" t="s">
        <v>705</v>
      </c>
      <c r="AD22" s="175" t="s">
        <v>914</v>
      </c>
      <c r="AE22" s="136" t="s">
        <v>694</v>
      </c>
      <c r="AF22" s="136" t="s">
        <v>851</v>
      </c>
      <c r="AG22" s="136" t="s">
        <v>881</v>
      </c>
      <c r="AH22" s="136" t="s">
        <v>704</v>
      </c>
      <c r="AI22" s="136" t="s">
        <v>704</v>
      </c>
      <c r="AJ22" s="137" t="s">
        <v>711</v>
      </c>
      <c r="AK22" s="137" t="s">
        <v>711</v>
      </c>
      <c r="AL22" s="136" t="s">
        <v>709</v>
      </c>
      <c r="AM22" s="136" t="s">
        <v>709</v>
      </c>
      <c r="AN22" s="136" t="s">
        <v>712</v>
      </c>
      <c r="AO22" s="136" t="s">
        <v>713</v>
      </c>
      <c r="AP22" s="136" t="s">
        <v>713</v>
      </c>
      <c r="AQ22" s="136" t="s">
        <v>915</v>
      </c>
      <c r="AR22" s="136" t="s">
        <v>915</v>
      </c>
      <c r="AS22" s="136" t="s">
        <v>694</v>
      </c>
      <c r="AT22" s="136" t="s">
        <v>694</v>
      </c>
      <c r="AU22" s="136" t="s">
        <v>694</v>
      </c>
      <c r="AV22" s="136" t="s">
        <v>694</v>
      </c>
      <c r="AW22" s="136" t="s">
        <v>694</v>
      </c>
      <c r="AX22" s="136" t="s">
        <v>694</v>
      </c>
      <c r="AY22" s="136" t="s">
        <v>694</v>
      </c>
      <c r="AZ22" s="136" t="s">
        <v>709</v>
      </c>
      <c r="BA22" s="136" t="s">
        <v>492</v>
      </c>
      <c r="BB22" s="136" t="s">
        <v>707</v>
      </c>
      <c r="BC22" s="136" t="s">
        <v>707</v>
      </c>
      <c r="BD22" s="136" t="s">
        <v>707</v>
      </c>
      <c r="BE22" s="137" t="s">
        <v>687</v>
      </c>
      <c r="BF22" s="136" t="s">
        <v>706</v>
      </c>
      <c r="BG22" s="136" t="s">
        <v>706</v>
      </c>
      <c r="BH22" s="136" t="s">
        <v>480</v>
      </c>
      <c r="BI22" s="136" t="s">
        <v>480</v>
      </c>
      <c r="BJ22" s="136" t="s">
        <v>913</v>
      </c>
      <c r="BK22" s="136" t="s">
        <v>916</v>
      </c>
      <c r="BL22" s="136" t="s">
        <v>703</v>
      </c>
      <c r="BM22" s="136" t="s">
        <v>492</v>
      </c>
      <c r="BN22" s="136" t="s">
        <v>489</v>
      </c>
      <c r="BO22" s="136" t="s">
        <v>492</v>
      </c>
      <c r="BP22" s="136" t="s">
        <v>492</v>
      </c>
      <c r="BQ22" s="136" t="s">
        <v>686</v>
      </c>
      <c r="BR22" s="136" t="s">
        <v>694</v>
      </c>
      <c r="BS22" s="136" t="s">
        <v>694</v>
      </c>
      <c r="BT22" s="136" t="s">
        <v>694</v>
      </c>
      <c r="BU22" s="136" t="s">
        <v>694</v>
      </c>
      <c r="BV22" s="136" t="s">
        <v>694</v>
      </c>
      <c r="BW22" s="136" t="s">
        <v>694</v>
      </c>
      <c r="BX22" s="136"/>
      <c r="BY22" s="136" t="s">
        <v>710</v>
      </c>
      <c r="BZ22" s="136" t="s">
        <v>492</v>
      </c>
      <c r="CA22" s="136" t="s">
        <v>881</v>
      </c>
      <c r="CB22" s="136" t="s">
        <v>704</v>
      </c>
    </row>
    <row r="23" spans="1:80" x14ac:dyDescent="0.3">
      <c r="A23" s="111" t="str">
        <f>'Indicator Data'!A24</f>
        <v>Bhutan</v>
      </c>
      <c r="B23" s="94" t="str">
        <f>'Indicator Data'!B24</f>
        <v>BTN</v>
      </c>
      <c r="C23" s="136" t="s">
        <v>912</v>
      </c>
      <c r="D23" s="136" t="s">
        <v>912</v>
      </c>
      <c r="E23" s="136" t="s">
        <v>913</v>
      </c>
      <c r="F23" s="136" t="s">
        <v>913</v>
      </c>
      <c r="G23" s="136" t="s">
        <v>913</v>
      </c>
      <c r="H23" s="136" t="s">
        <v>913</v>
      </c>
      <c r="I23" s="136" t="s">
        <v>913</v>
      </c>
      <c r="J23" s="136" t="s">
        <v>707</v>
      </c>
      <c r="K23" s="136" t="s">
        <v>707</v>
      </c>
      <c r="L23" s="136" t="s">
        <v>480</v>
      </c>
      <c r="M23" s="136" t="s">
        <v>704</v>
      </c>
      <c r="N23" s="136" t="s">
        <v>704</v>
      </c>
      <c r="O23" s="136" t="s">
        <v>704</v>
      </c>
      <c r="P23" s="136" t="s">
        <v>704</v>
      </c>
      <c r="Q23" s="136" t="s">
        <v>850</v>
      </c>
      <c r="R23" s="136" t="s">
        <v>850</v>
      </c>
      <c r="S23" s="136" t="s">
        <v>850</v>
      </c>
      <c r="T23" s="136" t="s">
        <v>850</v>
      </c>
      <c r="U23" s="136" t="s">
        <v>704</v>
      </c>
      <c r="V23" s="136" t="s">
        <v>704</v>
      </c>
      <c r="W23" s="136" t="s">
        <v>704</v>
      </c>
      <c r="X23" s="136" t="s">
        <v>492</v>
      </c>
      <c r="Y23" s="136" t="s">
        <v>492</v>
      </c>
      <c r="Z23" s="136" t="s">
        <v>492</v>
      </c>
      <c r="AA23" s="136" t="s">
        <v>881</v>
      </c>
      <c r="AB23" s="136" t="s">
        <v>705</v>
      </c>
      <c r="AC23" s="136" t="s">
        <v>705</v>
      </c>
      <c r="AD23" s="175" t="s">
        <v>914</v>
      </c>
      <c r="AE23" s="136" t="s">
        <v>694</v>
      </c>
      <c r="AF23" s="136" t="s">
        <v>851</v>
      </c>
      <c r="AG23" s="136" t="s">
        <v>881</v>
      </c>
      <c r="AH23" s="136" t="s">
        <v>704</v>
      </c>
      <c r="AI23" s="136" t="s">
        <v>704</v>
      </c>
      <c r="AJ23" s="137" t="s">
        <v>711</v>
      </c>
      <c r="AK23" s="137" t="s">
        <v>711</v>
      </c>
      <c r="AL23" s="136" t="s">
        <v>709</v>
      </c>
      <c r="AM23" s="136" t="s">
        <v>709</v>
      </c>
      <c r="AN23" s="136" t="s">
        <v>712</v>
      </c>
      <c r="AO23" s="136" t="s">
        <v>713</v>
      </c>
      <c r="AP23" s="136" t="s">
        <v>713</v>
      </c>
      <c r="AQ23" s="136" t="s">
        <v>915</v>
      </c>
      <c r="AR23" s="136" t="s">
        <v>915</v>
      </c>
      <c r="AS23" s="136" t="s">
        <v>694</v>
      </c>
      <c r="AT23" s="136" t="s">
        <v>694</v>
      </c>
      <c r="AU23" s="136" t="s">
        <v>694</v>
      </c>
      <c r="AV23" s="136" t="s">
        <v>694</v>
      </c>
      <c r="AW23" s="136" t="s">
        <v>694</v>
      </c>
      <c r="AX23" s="136" t="s">
        <v>694</v>
      </c>
      <c r="AY23" s="136" t="s">
        <v>694</v>
      </c>
      <c r="AZ23" s="136" t="s">
        <v>709</v>
      </c>
      <c r="BA23" s="136" t="s">
        <v>492</v>
      </c>
      <c r="BB23" s="136" t="s">
        <v>707</v>
      </c>
      <c r="BC23" s="136" t="s">
        <v>707</v>
      </c>
      <c r="BD23" s="136" t="s">
        <v>707</v>
      </c>
      <c r="BE23" s="137" t="s">
        <v>684</v>
      </c>
      <c r="BF23" s="136" t="s">
        <v>706</v>
      </c>
      <c r="BG23" s="136" t="s">
        <v>706</v>
      </c>
      <c r="BH23" s="136" t="s">
        <v>480</v>
      </c>
      <c r="BI23" s="136" t="s">
        <v>480</v>
      </c>
      <c r="BJ23" s="136" t="s">
        <v>913</v>
      </c>
      <c r="BK23" s="136" t="s">
        <v>916</v>
      </c>
      <c r="BL23" s="136" t="s">
        <v>703</v>
      </c>
      <c r="BM23" s="136" t="s">
        <v>492</v>
      </c>
      <c r="BN23" s="136" t="s">
        <v>489</v>
      </c>
      <c r="BO23" s="136" t="s">
        <v>492</v>
      </c>
      <c r="BP23" s="136" t="s">
        <v>492</v>
      </c>
      <c r="BQ23" s="136" t="s">
        <v>686</v>
      </c>
      <c r="BR23" s="136" t="s">
        <v>694</v>
      </c>
      <c r="BS23" s="136" t="s">
        <v>694</v>
      </c>
      <c r="BT23" s="136" t="s">
        <v>694</v>
      </c>
      <c r="BU23" s="136" t="s">
        <v>694</v>
      </c>
      <c r="BV23" s="136" t="s">
        <v>694</v>
      </c>
      <c r="BW23" s="136" t="s">
        <v>694</v>
      </c>
      <c r="BX23" s="136"/>
      <c r="BY23" s="136" t="s">
        <v>710</v>
      </c>
      <c r="BZ23" s="136" t="s">
        <v>492</v>
      </c>
      <c r="CA23" s="136" t="s">
        <v>881</v>
      </c>
      <c r="CB23" s="136" t="s">
        <v>704</v>
      </c>
    </row>
    <row r="24" spans="1:80" x14ac:dyDescent="0.3">
      <c r="A24" s="111" t="str">
        <f>'Indicator Data'!A25</f>
        <v>Bolivia</v>
      </c>
      <c r="B24" s="94" t="str">
        <f>'Indicator Data'!B25</f>
        <v>BOL</v>
      </c>
      <c r="C24" s="136" t="s">
        <v>912</v>
      </c>
      <c r="D24" s="136" t="s">
        <v>912</v>
      </c>
      <c r="E24" s="136" t="s">
        <v>913</v>
      </c>
      <c r="F24" s="136" t="s">
        <v>913</v>
      </c>
      <c r="G24" s="136" t="s">
        <v>913</v>
      </c>
      <c r="H24" s="136" t="s">
        <v>913</v>
      </c>
      <c r="I24" s="136" t="s">
        <v>913</v>
      </c>
      <c r="J24" s="136" t="s">
        <v>707</v>
      </c>
      <c r="K24" s="136" t="s">
        <v>707</v>
      </c>
      <c r="L24" s="136" t="s">
        <v>480</v>
      </c>
      <c r="M24" s="136" t="s">
        <v>704</v>
      </c>
      <c r="N24" s="136" t="s">
        <v>704</v>
      </c>
      <c r="O24" s="136" t="s">
        <v>704</v>
      </c>
      <c r="P24" s="136" t="s">
        <v>704</v>
      </c>
      <c r="Q24" s="136" t="s">
        <v>850</v>
      </c>
      <c r="R24" s="136" t="s">
        <v>850</v>
      </c>
      <c r="S24" s="136" t="s">
        <v>850</v>
      </c>
      <c r="T24" s="136" t="s">
        <v>850</v>
      </c>
      <c r="U24" s="136" t="s">
        <v>704</v>
      </c>
      <c r="V24" s="136" t="s">
        <v>704</v>
      </c>
      <c r="W24" s="136" t="s">
        <v>704</v>
      </c>
      <c r="X24" s="136" t="s">
        <v>492</v>
      </c>
      <c r="Y24" s="136" t="s">
        <v>492</v>
      </c>
      <c r="Z24" s="136" t="s">
        <v>492</v>
      </c>
      <c r="AA24" s="136" t="s">
        <v>881</v>
      </c>
      <c r="AB24" s="136" t="s">
        <v>705</v>
      </c>
      <c r="AC24" s="136" t="s">
        <v>705</v>
      </c>
      <c r="AD24" s="175" t="s">
        <v>914</v>
      </c>
      <c r="AE24" s="136" t="s">
        <v>694</v>
      </c>
      <c r="AF24" s="136" t="s">
        <v>851</v>
      </c>
      <c r="AG24" s="136" t="s">
        <v>881</v>
      </c>
      <c r="AH24" s="136" t="s">
        <v>704</v>
      </c>
      <c r="AI24" s="136" t="s">
        <v>704</v>
      </c>
      <c r="AJ24" s="137" t="s">
        <v>711</v>
      </c>
      <c r="AK24" s="137" t="s">
        <v>711</v>
      </c>
      <c r="AL24" s="136" t="s">
        <v>709</v>
      </c>
      <c r="AM24" s="136" t="s">
        <v>709</v>
      </c>
      <c r="AN24" s="136" t="s">
        <v>712</v>
      </c>
      <c r="AO24" s="136" t="s">
        <v>713</v>
      </c>
      <c r="AP24" s="136" t="s">
        <v>713</v>
      </c>
      <c r="AQ24" s="136" t="s">
        <v>915</v>
      </c>
      <c r="AR24" s="136" t="s">
        <v>915</v>
      </c>
      <c r="AS24" s="136" t="s">
        <v>694</v>
      </c>
      <c r="AT24" s="136" t="s">
        <v>694</v>
      </c>
      <c r="AU24" s="136" t="s">
        <v>694</v>
      </c>
      <c r="AV24" s="136" t="s">
        <v>694</v>
      </c>
      <c r="AW24" s="136" t="s">
        <v>694</v>
      </c>
      <c r="AX24" s="136" t="s">
        <v>694</v>
      </c>
      <c r="AY24" s="136" t="s">
        <v>694</v>
      </c>
      <c r="AZ24" s="136" t="s">
        <v>709</v>
      </c>
      <c r="BA24" s="136" t="s">
        <v>492</v>
      </c>
      <c r="BB24" s="136" t="s">
        <v>707</v>
      </c>
      <c r="BC24" s="136" t="s">
        <v>707</v>
      </c>
      <c r="BD24" s="136" t="s">
        <v>707</v>
      </c>
      <c r="BE24" s="137" t="s">
        <v>684</v>
      </c>
      <c r="BF24" s="136" t="s">
        <v>706</v>
      </c>
      <c r="BG24" s="136" t="s">
        <v>706</v>
      </c>
      <c r="BH24" s="136" t="s">
        <v>480</v>
      </c>
      <c r="BI24" s="136" t="s">
        <v>480</v>
      </c>
      <c r="BJ24" s="136" t="s">
        <v>913</v>
      </c>
      <c r="BK24" s="136" t="s">
        <v>916</v>
      </c>
      <c r="BL24" s="136" t="s">
        <v>703</v>
      </c>
      <c r="BM24" s="136" t="s">
        <v>492</v>
      </c>
      <c r="BN24" s="136" t="s">
        <v>489</v>
      </c>
      <c r="BO24" s="136" t="s">
        <v>492</v>
      </c>
      <c r="BP24" s="136" t="s">
        <v>492</v>
      </c>
      <c r="BQ24" s="136" t="s">
        <v>686</v>
      </c>
      <c r="BR24" s="136" t="s">
        <v>694</v>
      </c>
      <c r="BS24" s="136" t="s">
        <v>694</v>
      </c>
      <c r="BT24" s="136" t="s">
        <v>694</v>
      </c>
      <c r="BU24" s="136" t="s">
        <v>694</v>
      </c>
      <c r="BV24" s="136" t="s">
        <v>694</v>
      </c>
      <c r="BW24" s="136" t="s">
        <v>694</v>
      </c>
      <c r="BX24" s="136"/>
      <c r="BY24" s="136" t="s">
        <v>710</v>
      </c>
      <c r="BZ24" s="136" t="s">
        <v>492</v>
      </c>
      <c r="CA24" s="136" t="s">
        <v>881</v>
      </c>
      <c r="CB24" s="136" t="s">
        <v>704</v>
      </c>
    </row>
    <row r="25" spans="1:80" x14ac:dyDescent="0.3">
      <c r="A25" s="111" t="str">
        <f>'Indicator Data'!A26</f>
        <v>Bosnia and Herzegovina</v>
      </c>
      <c r="B25" s="94" t="str">
        <f>'Indicator Data'!B26</f>
        <v>BIH</v>
      </c>
      <c r="C25" s="136" t="s">
        <v>912</v>
      </c>
      <c r="D25" s="136" t="s">
        <v>912</v>
      </c>
      <c r="E25" s="136" t="s">
        <v>913</v>
      </c>
      <c r="F25" s="136" t="s">
        <v>913</v>
      </c>
      <c r="G25" s="136" t="s">
        <v>913</v>
      </c>
      <c r="H25" s="136" t="s">
        <v>913</v>
      </c>
      <c r="I25" s="136" t="s">
        <v>913</v>
      </c>
      <c r="J25" s="136" t="s">
        <v>707</v>
      </c>
      <c r="K25" s="136" t="s">
        <v>707</v>
      </c>
      <c r="L25" s="136" t="s">
        <v>480</v>
      </c>
      <c r="M25" s="136" t="s">
        <v>704</v>
      </c>
      <c r="N25" s="136" t="s">
        <v>704</v>
      </c>
      <c r="O25" s="136" t="s">
        <v>704</v>
      </c>
      <c r="P25" s="136" t="s">
        <v>704</v>
      </c>
      <c r="Q25" s="136" t="s">
        <v>850</v>
      </c>
      <c r="R25" s="136" t="s">
        <v>850</v>
      </c>
      <c r="S25" s="136" t="s">
        <v>850</v>
      </c>
      <c r="T25" s="136" t="s">
        <v>850</v>
      </c>
      <c r="U25" s="136" t="s">
        <v>704</v>
      </c>
      <c r="V25" s="136" t="s">
        <v>704</v>
      </c>
      <c r="W25" s="136" t="s">
        <v>704</v>
      </c>
      <c r="X25" s="136" t="s">
        <v>492</v>
      </c>
      <c r="Y25" s="136" t="s">
        <v>492</v>
      </c>
      <c r="Z25" s="136" t="s">
        <v>492</v>
      </c>
      <c r="AA25" s="136" t="s">
        <v>881</v>
      </c>
      <c r="AB25" s="136" t="s">
        <v>705</v>
      </c>
      <c r="AC25" s="136" t="s">
        <v>705</v>
      </c>
      <c r="AD25" s="175" t="s">
        <v>914</v>
      </c>
      <c r="AE25" s="136" t="s">
        <v>694</v>
      </c>
      <c r="AF25" s="136" t="s">
        <v>851</v>
      </c>
      <c r="AG25" s="136" t="s">
        <v>881</v>
      </c>
      <c r="AH25" s="136" t="s">
        <v>704</v>
      </c>
      <c r="AI25" s="136" t="s">
        <v>704</v>
      </c>
      <c r="AJ25" s="137" t="s">
        <v>711</v>
      </c>
      <c r="AK25" s="137" t="s">
        <v>711</v>
      </c>
      <c r="AL25" s="136" t="s">
        <v>709</v>
      </c>
      <c r="AM25" s="136" t="s">
        <v>709</v>
      </c>
      <c r="AN25" s="136" t="s">
        <v>712</v>
      </c>
      <c r="AO25" s="136" t="s">
        <v>713</v>
      </c>
      <c r="AP25" s="136" t="s">
        <v>713</v>
      </c>
      <c r="AQ25" s="136" t="s">
        <v>915</v>
      </c>
      <c r="AR25" s="136" t="s">
        <v>915</v>
      </c>
      <c r="AS25" s="136" t="s">
        <v>694</v>
      </c>
      <c r="AT25" s="136" t="s">
        <v>694</v>
      </c>
      <c r="AU25" s="136" t="s">
        <v>694</v>
      </c>
      <c r="AV25" s="136" t="s">
        <v>694</v>
      </c>
      <c r="AW25" s="136" t="s">
        <v>694</v>
      </c>
      <c r="AX25" s="136" t="s">
        <v>694</v>
      </c>
      <c r="AY25" s="136" t="s">
        <v>694</v>
      </c>
      <c r="AZ25" s="136" t="s">
        <v>709</v>
      </c>
      <c r="BA25" s="136" t="s">
        <v>492</v>
      </c>
      <c r="BB25" s="136" t="s">
        <v>707</v>
      </c>
      <c r="BC25" s="136" t="s">
        <v>707</v>
      </c>
      <c r="BD25" s="136" t="s">
        <v>707</v>
      </c>
      <c r="BE25" s="137" t="s">
        <v>687</v>
      </c>
      <c r="BF25" s="136" t="s">
        <v>706</v>
      </c>
      <c r="BG25" s="136" t="s">
        <v>706</v>
      </c>
      <c r="BH25" s="136" t="s">
        <v>480</v>
      </c>
      <c r="BI25" s="136" t="s">
        <v>480</v>
      </c>
      <c r="BJ25" s="136" t="s">
        <v>913</v>
      </c>
      <c r="BK25" s="136" t="s">
        <v>916</v>
      </c>
      <c r="BL25" s="136" t="s">
        <v>703</v>
      </c>
      <c r="BM25" s="136" t="s">
        <v>492</v>
      </c>
      <c r="BN25" s="136" t="s">
        <v>489</v>
      </c>
      <c r="BO25" s="136" t="s">
        <v>492</v>
      </c>
      <c r="BP25" s="136" t="s">
        <v>492</v>
      </c>
      <c r="BQ25" s="136" t="s">
        <v>686</v>
      </c>
      <c r="BR25" s="136" t="s">
        <v>694</v>
      </c>
      <c r="BS25" s="136" t="s">
        <v>694</v>
      </c>
      <c r="BT25" s="136" t="s">
        <v>694</v>
      </c>
      <c r="BU25" s="136" t="s">
        <v>694</v>
      </c>
      <c r="BV25" s="136" t="s">
        <v>694</v>
      </c>
      <c r="BW25" s="136" t="s">
        <v>694</v>
      </c>
      <c r="BX25" s="136"/>
      <c r="BY25" s="136" t="s">
        <v>710</v>
      </c>
      <c r="BZ25" s="136" t="s">
        <v>492</v>
      </c>
      <c r="CA25" s="136" t="s">
        <v>881</v>
      </c>
      <c r="CB25" s="136" t="s">
        <v>704</v>
      </c>
    </row>
    <row r="26" spans="1:80" x14ac:dyDescent="0.3">
      <c r="A26" s="111" t="str">
        <f>'Indicator Data'!A27</f>
        <v>Botswana</v>
      </c>
      <c r="B26" s="94" t="str">
        <f>'Indicator Data'!B27</f>
        <v>BWA</v>
      </c>
      <c r="C26" s="136" t="s">
        <v>912</v>
      </c>
      <c r="D26" s="136" t="s">
        <v>912</v>
      </c>
      <c r="E26" s="136" t="s">
        <v>913</v>
      </c>
      <c r="F26" s="136" t="s">
        <v>913</v>
      </c>
      <c r="G26" s="136" t="s">
        <v>913</v>
      </c>
      <c r="H26" s="136" t="s">
        <v>913</v>
      </c>
      <c r="I26" s="136" t="s">
        <v>913</v>
      </c>
      <c r="J26" s="136" t="s">
        <v>707</v>
      </c>
      <c r="K26" s="136" t="s">
        <v>707</v>
      </c>
      <c r="L26" s="136" t="s">
        <v>480</v>
      </c>
      <c r="M26" s="136" t="s">
        <v>704</v>
      </c>
      <c r="N26" s="136" t="s">
        <v>704</v>
      </c>
      <c r="O26" s="136" t="s">
        <v>704</v>
      </c>
      <c r="P26" s="136" t="s">
        <v>704</v>
      </c>
      <c r="Q26" s="136" t="s">
        <v>850</v>
      </c>
      <c r="R26" s="136" t="s">
        <v>850</v>
      </c>
      <c r="S26" s="136" t="s">
        <v>850</v>
      </c>
      <c r="T26" s="136" t="s">
        <v>850</v>
      </c>
      <c r="U26" s="136" t="s">
        <v>704</v>
      </c>
      <c r="V26" s="136" t="s">
        <v>704</v>
      </c>
      <c r="W26" s="136" t="s">
        <v>704</v>
      </c>
      <c r="X26" s="136" t="s">
        <v>492</v>
      </c>
      <c r="Y26" s="136" t="s">
        <v>492</v>
      </c>
      <c r="Z26" s="136" t="s">
        <v>492</v>
      </c>
      <c r="AA26" s="136" t="s">
        <v>881</v>
      </c>
      <c r="AB26" s="136" t="s">
        <v>705</v>
      </c>
      <c r="AC26" s="136" t="s">
        <v>705</v>
      </c>
      <c r="AD26" s="175" t="s">
        <v>914</v>
      </c>
      <c r="AE26" s="136" t="s">
        <v>694</v>
      </c>
      <c r="AF26" s="136" t="s">
        <v>851</v>
      </c>
      <c r="AG26" s="136" t="s">
        <v>881</v>
      </c>
      <c r="AH26" s="136" t="s">
        <v>704</v>
      </c>
      <c r="AI26" s="136" t="s">
        <v>704</v>
      </c>
      <c r="AJ26" s="137" t="s">
        <v>711</v>
      </c>
      <c r="AK26" s="137" t="s">
        <v>711</v>
      </c>
      <c r="AL26" s="136" t="s">
        <v>709</v>
      </c>
      <c r="AM26" s="136" t="s">
        <v>709</v>
      </c>
      <c r="AN26" s="136" t="s">
        <v>712</v>
      </c>
      <c r="AO26" s="136" t="s">
        <v>713</v>
      </c>
      <c r="AP26" s="136" t="s">
        <v>713</v>
      </c>
      <c r="AQ26" s="136" t="s">
        <v>915</v>
      </c>
      <c r="AR26" s="136" t="s">
        <v>915</v>
      </c>
      <c r="AS26" s="136" t="s">
        <v>694</v>
      </c>
      <c r="AT26" s="136" t="s">
        <v>694</v>
      </c>
      <c r="AU26" s="136" t="s">
        <v>694</v>
      </c>
      <c r="AV26" s="136" t="s">
        <v>694</v>
      </c>
      <c r="AW26" s="136" t="s">
        <v>694</v>
      </c>
      <c r="AX26" s="136" t="s">
        <v>694</v>
      </c>
      <c r="AY26" s="136" t="s">
        <v>694</v>
      </c>
      <c r="AZ26" s="136" t="s">
        <v>709</v>
      </c>
      <c r="BA26" s="136" t="s">
        <v>492</v>
      </c>
      <c r="BB26" s="136" t="s">
        <v>707</v>
      </c>
      <c r="BC26" s="136" t="s">
        <v>707</v>
      </c>
      <c r="BD26" s="136" t="s">
        <v>707</v>
      </c>
      <c r="BE26" s="137" t="s">
        <v>684</v>
      </c>
      <c r="BF26" s="136" t="s">
        <v>706</v>
      </c>
      <c r="BG26" s="136" t="s">
        <v>706</v>
      </c>
      <c r="BH26" s="136" t="s">
        <v>480</v>
      </c>
      <c r="BI26" s="136" t="s">
        <v>480</v>
      </c>
      <c r="BJ26" s="136" t="s">
        <v>913</v>
      </c>
      <c r="BK26" s="136" t="s">
        <v>916</v>
      </c>
      <c r="BL26" s="136" t="s">
        <v>703</v>
      </c>
      <c r="BM26" s="136" t="s">
        <v>492</v>
      </c>
      <c r="BN26" s="136" t="s">
        <v>489</v>
      </c>
      <c r="BO26" s="136" t="s">
        <v>492</v>
      </c>
      <c r="BP26" s="136" t="s">
        <v>492</v>
      </c>
      <c r="BQ26" s="136" t="s">
        <v>686</v>
      </c>
      <c r="BR26" s="136" t="s">
        <v>694</v>
      </c>
      <c r="BS26" s="136" t="s">
        <v>694</v>
      </c>
      <c r="BT26" s="136" t="s">
        <v>694</v>
      </c>
      <c r="BU26" s="136" t="s">
        <v>694</v>
      </c>
      <c r="BV26" s="136" t="s">
        <v>694</v>
      </c>
      <c r="BW26" s="136" t="s">
        <v>694</v>
      </c>
      <c r="BX26" s="136"/>
      <c r="BY26" s="136" t="s">
        <v>710</v>
      </c>
      <c r="BZ26" s="136" t="s">
        <v>492</v>
      </c>
      <c r="CA26" s="136" t="s">
        <v>881</v>
      </c>
      <c r="CB26" s="136" t="s">
        <v>704</v>
      </c>
    </row>
    <row r="27" spans="1:80" x14ac:dyDescent="0.3">
      <c r="A27" s="111" t="str">
        <f>'Indicator Data'!A28</f>
        <v>Brazil</v>
      </c>
      <c r="B27" s="94" t="str">
        <f>'Indicator Data'!B28</f>
        <v>BRA</v>
      </c>
      <c r="C27" s="136" t="s">
        <v>912</v>
      </c>
      <c r="D27" s="136" t="s">
        <v>912</v>
      </c>
      <c r="E27" s="136" t="s">
        <v>913</v>
      </c>
      <c r="F27" s="136" t="s">
        <v>913</v>
      </c>
      <c r="G27" s="136" t="s">
        <v>913</v>
      </c>
      <c r="H27" s="136" t="s">
        <v>913</v>
      </c>
      <c r="I27" s="136" t="s">
        <v>913</v>
      </c>
      <c r="J27" s="136" t="s">
        <v>707</v>
      </c>
      <c r="K27" s="136" t="s">
        <v>707</v>
      </c>
      <c r="L27" s="136" t="s">
        <v>480</v>
      </c>
      <c r="M27" s="136" t="s">
        <v>704</v>
      </c>
      <c r="N27" s="136" t="s">
        <v>704</v>
      </c>
      <c r="O27" s="136" t="s">
        <v>704</v>
      </c>
      <c r="P27" s="136" t="s">
        <v>704</v>
      </c>
      <c r="Q27" s="136" t="s">
        <v>850</v>
      </c>
      <c r="R27" s="136" t="s">
        <v>850</v>
      </c>
      <c r="S27" s="136" t="s">
        <v>850</v>
      </c>
      <c r="T27" s="136" t="s">
        <v>850</v>
      </c>
      <c r="U27" s="136" t="s">
        <v>704</v>
      </c>
      <c r="V27" s="136" t="s">
        <v>704</v>
      </c>
      <c r="W27" s="136" t="s">
        <v>704</v>
      </c>
      <c r="X27" s="136" t="s">
        <v>492</v>
      </c>
      <c r="Y27" s="136" t="s">
        <v>492</v>
      </c>
      <c r="Z27" s="136" t="s">
        <v>492</v>
      </c>
      <c r="AA27" s="136" t="s">
        <v>881</v>
      </c>
      <c r="AB27" s="136" t="s">
        <v>705</v>
      </c>
      <c r="AC27" s="136" t="s">
        <v>705</v>
      </c>
      <c r="AD27" s="175" t="s">
        <v>914</v>
      </c>
      <c r="AE27" s="136" t="s">
        <v>694</v>
      </c>
      <c r="AF27" s="136" t="s">
        <v>851</v>
      </c>
      <c r="AG27" s="136" t="s">
        <v>881</v>
      </c>
      <c r="AH27" s="136" t="s">
        <v>704</v>
      </c>
      <c r="AI27" s="136" t="s">
        <v>704</v>
      </c>
      <c r="AJ27" s="137" t="s">
        <v>711</v>
      </c>
      <c r="AK27" s="137" t="s">
        <v>711</v>
      </c>
      <c r="AL27" s="136" t="s">
        <v>709</v>
      </c>
      <c r="AM27" s="136" t="s">
        <v>709</v>
      </c>
      <c r="AN27" s="136" t="s">
        <v>712</v>
      </c>
      <c r="AO27" s="136" t="s">
        <v>713</v>
      </c>
      <c r="AP27" s="136" t="s">
        <v>713</v>
      </c>
      <c r="AQ27" s="136" t="s">
        <v>915</v>
      </c>
      <c r="AR27" s="136" t="s">
        <v>915</v>
      </c>
      <c r="AS27" s="136" t="s">
        <v>694</v>
      </c>
      <c r="AT27" s="136" t="s">
        <v>694</v>
      </c>
      <c r="AU27" s="136" t="s">
        <v>694</v>
      </c>
      <c r="AV27" s="136" t="s">
        <v>694</v>
      </c>
      <c r="AW27" s="136" t="s">
        <v>694</v>
      </c>
      <c r="AX27" s="136" t="s">
        <v>694</v>
      </c>
      <c r="AY27" s="136" t="s">
        <v>694</v>
      </c>
      <c r="AZ27" s="136" t="s">
        <v>709</v>
      </c>
      <c r="BA27" s="136" t="s">
        <v>492</v>
      </c>
      <c r="BB27" s="136" t="s">
        <v>707</v>
      </c>
      <c r="BC27" s="136" t="s">
        <v>707</v>
      </c>
      <c r="BD27" s="136" t="s">
        <v>707</v>
      </c>
      <c r="BE27" s="137" t="s">
        <v>684</v>
      </c>
      <c r="BF27" s="136" t="s">
        <v>706</v>
      </c>
      <c r="BG27" s="136" t="s">
        <v>706</v>
      </c>
      <c r="BH27" s="136" t="s">
        <v>480</v>
      </c>
      <c r="BI27" s="136" t="s">
        <v>480</v>
      </c>
      <c r="BJ27" s="136" t="s">
        <v>913</v>
      </c>
      <c r="BK27" s="136" t="s">
        <v>916</v>
      </c>
      <c r="BL27" s="136" t="s">
        <v>703</v>
      </c>
      <c r="BM27" s="136" t="s">
        <v>492</v>
      </c>
      <c r="BN27" s="136" t="s">
        <v>489</v>
      </c>
      <c r="BO27" s="136" t="s">
        <v>492</v>
      </c>
      <c r="BP27" s="136" t="s">
        <v>492</v>
      </c>
      <c r="BQ27" s="136" t="s">
        <v>686</v>
      </c>
      <c r="BR27" s="136" t="s">
        <v>694</v>
      </c>
      <c r="BS27" s="136" t="s">
        <v>694</v>
      </c>
      <c r="BT27" s="136" t="s">
        <v>694</v>
      </c>
      <c r="BU27" s="136" t="s">
        <v>694</v>
      </c>
      <c r="BV27" s="136" t="s">
        <v>694</v>
      </c>
      <c r="BW27" s="136" t="s">
        <v>694</v>
      </c>
      <c r="BX27" s="136"/>
      <c r="BY27" s="136" t="s">
        <v>710</v>
      </c>
      <c r="BZ27" s="136" t="s">
        <v>492</v>
      </c>
      <c r="CA27" s="136" t="s">
        <v>881</v>
      </c>
      <c r="CB27" s="136" t="s">
        <v>704</v>
      </c>
    </row>
    <row r="28" spans="1:80" x14ac:dyDescent="0.3">
      <c r="A28" s="111" t="str">
        <f>'Indicator Data'!A29</f>
        <v>Brunei Darussalam</v>
      </c>
      <c r="B28" s="94" t="str">
        <f>'Indicator Data'!B29</f>
        <v>BRN</v>
      </c>
      <c r="C28" s="136" t="s">
        <v>912</v>
      </c>
      <c r="D28" s="136" t="s">
        <v>912</v>
      </c>
      <c r="E28" s="136" t="s">
        <v>913</v>
      </c>
      <c r="F28" s="136" t="s">
        <v>913</v>
      </c>
      <c r="G28" s="136" t="s">
        <v>913</v>
      </c>
      <c r="H28" s="136" t="s">
        <v>913</v>
      </c>
      <c r="I28" s="136" t="s">
        <v>913</v>
      </c>
      <c r="J28" s="136" t="s">
        <v>707</v>
      </c>
      <c r="K28" s="136" t="s">
        <v>707</v>
      </c>
      <c r="L28" s="136" t="s">
        <v>480</v>
      </c>
      <c r="M28" s="136" t="s">
        <v>704</v>
      </c>
      <c r="N28" s="136" t="s">
        <v>704</v>
      </c>
      <c r="O28" s="136" t="s">
        <v>704</v>
      </c>
      <c r="P28" s="136" t="s">
        <v>704</v>
      </c>
      <c r="Q28" s="136" t="s">
        <v>850</v>
      </c>
      <c r="R28" s="136" t="s">
        <v>850</v>
      </c>
      <c r="S28" s="136" t="s">
        <v>850</v>
      </c>
      <c r="T28" s="136" t="s">
        <v>850</v>
      </c>
      <c r="U28" s="136" t="s">
        <v>704</v>
      </c>
      <c r="V28" s="136" t="s">
        <v>704</v>
      </c>
      <c r="W28" s="136" t="s">
        <v>704</v>
      </c>
      <c r="X28" s="136" t="s">
        <v>492</v>
      </c>
      <c r="Y28" s="136" t="s">
        <v>492</v>
      </c>
      <c r="Z28" s="136" t="s">
        <v>492</v>
      </c>
      <c r="AA28" s="136" t="s">
        <v>881</v>
      </c>
      <c r="AB28" s="136" t="s">
        <v>705</v>
      </c>
      <c r="AC28" s="136" t="s">
        <v>705</v>
      </c>
      <c r="AD28" s="175" t="s">
        <v>914</v>
      </c>
      <c r="AE28" s="136" t="s">
        <v>694</v>
      </c>
      <c r="AF28" s="136" t="s">
        <v>851</v>
      </c>
      <c r="AG28" s="136" t="s">
        <v>881</v>
      </c>
      <c r="AH28" s="136" t="s">
        <v>704</v>
      </c>
      <c r="AI28" s="136" t="s">
        <v>704</v>
      </c>
      <c r="AJ28" s="137" t="s">
        <v>711</v>
      </c>
      <c r="AK28" s="137" t="s">
        <v>711</v>
      </c>
      <c r="AL28" s="136" t="s">
        <v>709</v>
      </c>
      <c r="AM28" s="136" t="s">
        <v>709</v>
      </c>
      <c r="AN28" s="136" t="s">
        <v>712</v>
      </c>
      <c r="AO28" s="136" t="s">
        <v>713</v>
      </c>
      <c r="AP28" s="136" t="s">
        <v>713</v>
      </c>
      <c r="AQ28" s="136" t="s">
        <v>915</v>
      </c>
      <c r="AR28" s="136" t="s">
        <v>915</v>
      </c>
      <c r="AS28" s="136" t="s">
        <v>694</v>
      </c>
      <c r="AT28" s="136" t="s">
        <v>694</v>
      </c>
      <c r="AU28" s="136" t="s">
        <v>694</v>
      </c>
      <c r="AV28" s="136" t="s">
        <v>694</v>
      </c>
      <c r="AW28" s="136" t="s">
        <v>694</v>
      </c>
      <c r="AX28" s="136" t="s">
        <v>694</v>
      </c>
      <c r="AY28" s="136" t="s">
        <v>694</v>
      </c>
      <c r="AZ28" s="136" t="s">
        <v>709</v>
      </c>
      <c r="BA28" s="136" t="s">
        <v>492</v>
      </c>
      <c r="BB28" s="136" t="s">
        <v>707</v>
      </c>
      <c r="BC28" s="136" t="s">
        <v>707</v>
      </c>
      <c r="BD28" s="136" t="s">
        <v>707</v>
      </c>
      <c r="BE28" s="137" t="s">
        <v>684</v>
      </c>
      <c r="BF28" s="136" t="s">
        <v>706</v>
      </c>
      <c r="BG28" s="136" t="s">
        <v>706</v>
      </c>
      <c r="BH28" s="136" t="s">
        <v>480</v>
      </c>
      <c r="BI28" s="136" t="s">
        <v>480</v>
      </c>
      <c r="BJ28" s="136" t="s">
        <v>913</v>
      </c>
      <c r="BK28" s="136" t="s">
        <v>916</v>
      </c>
      <c r="BL28" s="136" t="s">
        <v>703</v>
      </c>
      <c r="BM28" s="136" t="s">
        <v>492</v>
      </c>
      <c r="BN28" s="136" t="s">
        <v>489</v>
      </c>
      <c r="BO28" s="136" t="s">
        <v>492</v>
      </c>
      <c r="BP28" s="136" t="s">
        <v>492</v>
      </c>
      <c r="BQ28" s="136" t="s">
        <v>686</v>
      </c>
      <c r="BR28" s="136" t="s">
        <v>694</v>
      </c>
      <c r="BS28" s="136" t="s">
        <v>694</v>
      </c>
      <c r="BT28" s="136" t="s">
        <v>694</v>
      </c>
      <c r="BU28" s="136" t="s">
        <v>694</v>
      </c>
      <c r="BV28" s="136" t="s">
        <v>694</v>
      </c>
      <c r="BW28" s="136" t="s">
        <v>694</v>
      </c>
      <c r="BX28" s="136"/>
      <c r="BY28" s="136" t="s">
        <v>710</v>
      </c>
      <c r="BZ28" s="136" t="s">
        <v>492</v>
      </c>
      <c r="CA28" s="136" t="s">
        <v>881</v>
      </c>
      <c r="CB28" s="136" t="s">
        <v>704</v>
      </c>
    </row>
    <row r="29" spans="1:80" x14ac:dyDescent="0.3">
      <c r="A29" s="111" t="str">
        <f>'Indicator Data'!A30</f>
        <v>Bulgaria</v>
      </c>
      <c r="B29" s="94" t="str">
        <f>'Indicator Data'!B30</f>
        <v>BGR</v>
      </c>
      <c r="C29" s="136" t="s">
        <v>912</v>
      </c>
      <c r="D29" s="136" t="s">
        <v>912</v>
      </c>
      <c r="E29" s="136" t="s">
        <v>913</v>
      </c>
      <c r="F29" s="136" t="s">
        <v>913</v>
      </c>
      <c r="G29" s="136" t="s">
        <v>913</v>
      </c>
      <c r="H29" s="136" t="s">
        <v>913</v>
      </c>
      <c r="I29" s="136" t="s">
        <v>913</v>
      </c>
      <c r="J29" s="136" t="s">
        <v>707</v>
      </c>
      <c r="K29" s="136" t="s">
        <v>707</v>
      </c>
      <c r="L29" s="136" t="s">
        <v>480</v>
      </c>
      <c r="M29" s="136" t="s">
        <v>704</v>
      </c>
      <c r="N29" s="136" t="s">
        <v>704</v>
      </c>
      <c r="O29" s="136" t="s">
        <v>704</v>
      </c>
      <c r="P29" s="136" t="s">
        <v>704</v>
      </c>
      <c r="Q29" s="136" t="s">
        <v>850</v>
      </c>
      <c r="R29" s="136" t="s">
        <v>850</v>
      </c>
      <c r="S29" s="136" t="s">
        <v>850</v>
      </c>
      <c r="T29" s="136" t="s">
        <v>850</v>
      </c>
      <c r="U29" s="136" t="s">
        <v>704</v>
      </c>
      <c r="V29" s="136" t="s">
        <v>704</v>
      </c>
      <c r="W29" s="136" t="s">
        <v>704</v>
      </c>
      <c r="X29" s="136" t="s">
        <v>492</v>
      </c>
      <c r="Y29" s="136" t="s">
        <v>492</v>
      </c>
      <c r="Z29" s="136" t="s">
        <v>492</v>
      </c>
      <c r="AA29" s="136" t="s">
        <v>881</v>
      </c>
      <c r="AB29" s="136" t="s">
        <v>705</v>
      </c>
      <c r="AC29" s="136" t="s">
        <v>705</v>
      </c>
      <c r="AD29" s="175" t="s">
        <v>914</v>
      </c>
      <c r="AE29" s="136" t="s">
        <v>694</v>
      </c>
      <c r="AF29" s="136" t="s">
        <v>851</v>
      </c>
      <c r="AG29" s="136" t="s">
        <v>881</v>
      </c>
      <c r="AH29" s="136" t="s">
        <v>704</v>
      </c>
      <c r="AI29" s="136" t="s">
        <v>704</v>
      </c>
      <c r="AJ29" s="137" t="s">
        <v>711</v>
      </c>
      <c r="AK29" s="137" t="s">
        <v>711</v>
      </c>
      <c r="AL29" s="136" t="s">
        <v>709</v>
      </c>
      <c r="AM29" s="136" t="s">
        <v>709</v>
      </c>
      <c r="AN29" s="136" t="s">
        <v>712</v>
      </c>
      <c r="AO29" s="136" t="s">
        <v>713</v>
      </c>
      <c r="AP29" s="136" t="s">
        <v>713</v>
      </c>
      <c r="AQ29" s="136" t="s">
        <v>915</v>
      </c>
      <c r="AR29" s="136" t="s">
        <v>915</v>
      </c>
      <c r="AS29" s="136" t="s">
        <v>694</v>
      </c>
      <c r="AT29" s="136" t="s">
        <v>694</v>
      </c>
      <c r="AU29" s="136" t="s">
        <v>694</v>
      </c>
      <c r="AV29" s="136" t="s">
        <v>694</v>
      </c>
      <c r="AW29" s="136" t="s">
        <v>694</v>
      </c>
      <c r="AX29" s="136" t="s">
        <v>694</v>
      </c>
      <c r="AY29" s="136" t="s">
        <v>694</v>
      </c>
      <c r="AZ29" s="136" t="s">
        <v>709</v>
      </c>
      <c r="BA29" s="136" t="s">
        <v>492</v>
      </c>
      <c r="BB29" s="136" t="s">
        <v>707</v>
      </c>
      <c r="BC29" s="136" t="s">
        <v>707</v>
      </c>
      <c r="BD29" s="136" t="s">
        <v>707</v>
      </c>
      <c r="BE29" s="137" t="s">
        <v>684</v>
      </c>
      <c r="BF29" s="136" t="s">
        <v>706</v>
      </c>
      <c r="BG29" s="136" t="s">
        <v>706</v>
      </c>
      <c r="BH29" s="136" t="s">
        <v>480</v>
      </c>
      <c r="BI29" s="136" t="s">
        <v>480</v>
      </c>
      <c r="BJ29" s="136" t="s">
        <v>913</v>
      </c>
      <c r="BK29" s="136" t="s">
        <v>916</v>
      </c>
      <c r="BL29" s="136" t="s">
        <v>703</v>
      </c>
      <c r="BM29" s="136" t="s">
        <v>492</v>
      </c>
      <c r="BN29" s="136" t="s">
        <v>489</v>
      </c>
      <c r="BO29" s="136" t="s">
        <v>492</v>
      </c>
      <c r="BP29" s="136" t="s">
        <v>492</v>
      </c>
      <c r="BQ29" s="136" t="s">
        <v>686</v>
      </c>
      <c r="BR29" s="136" t="s">
        <v>694</v>
      </c>
      <c r="BS29" s="136" t="s">
        <v>694</v>
      </c>
      <c r="BT29" s="136" t="s">
        <v>694</v>
      </c>
      <c r="BU29" s="136" t="s">
        <v>694</v>
      </c>
      <c r="BV29" s="136" t="s">
        <v>694</v>
      </c>
      <c r="BW29" s="136" t="s">
        <v>694</v>
      </c>
      <c r="BX29" s="136"/>
      <c r="BY29" s="136" t="s">
        <v>710</v>
      </c>
      <c r="BZ29" s="136" t="s">
        <v>492</v>
      </c>
      <c r="CA29" s="136" t="s">
        <v>881</v>
      </c>
      <c r="CB29" s="136" t="s">
        <v>704</v>
      </c>
    </row>
    <row r="30" spans="1:80" x14ac:dyDescent="0.3">
      <c r="A30" s="111" t="str">
        <f>'Indicator Data'!A31</f>
        <v>Burkina Faso</v>
      </c>
      <c r="B30" s="94" t="str">
        <f>'Indicator Data'!B31</f>
        <v>BFA</v>
      </c>
      <c r="C30" s="136" t="s">
        <v>912</v>
      </c>
      <c r="D30" s="136" t="s">
        <v>912</v>
      </c>
      <c r="E30" s="136" t="s">
        <v>913</v>
      </c>
      <c r="F30" s="136" t="s">
        <v>913</v>
      </c>
      <c r="G30" s="136" t="s">
        <v>913</v>
      </c>
      <c r="H30" s="136" t="s">
        <v>913</v>
      </c>
      <c r="I30" s="136" t="s">
        <v>913</v>
      </c>
      <c r="J30" s="136" t="s">
        <v>707</v>
      </c>
      <c r="K30" s="136" t="s">
        <v>707</v>
      </c>
      <c r="L30" s="136" t="s">
        <v>480</v>
      </c>
      <c r="M30" s="136" t="s">
        <v>704</v>
      </c>
      <c r="N30" s="136" t="s">
        <v>704</v>
      </c>
      <c r="O30" s="136" t="s">
        <v>704</v>
      </c>
      <c r="P30" s="136" t="s">
        <v>704</v>
      </c>
      <c r="Q30" s="136" t="s">
        <v>850</v>
      </c>
      <c r="R30" s="136" t="s">
        <v>850</v>
      </c>
      <c r="S30" s="136" t="s">
        <v>850</v>
      </c>
      <c r="T30" s="136" t="s">
        <v>850</v>
      </c>
      <c r="U30" s="136" t="s">
        <v>704</v>
      </c>
      <c r="V30" s="136" t="s">
        <v>704</v>
      </c>
      <c r="W30" s="136" t="s">
        <v>704</v>
      </c>
      <c r="X30" s="136" t="s">
        <v>492</v>
      </c>
      <c r="Y30" s="136" t="s">
        <v>492</v>
      </c>
      <c r="Z30" s="136" t="s">
        <v>492</v>
      </c>
      <c r="AA30" s="136" t="s">
        <v>881</v>
      </c>
      <c r="AB30" s="136" t="s">
        <v>705</v>
      </c>
      <c r="AC30" s="136" t="s">
        <v>705</v>
      </c>
      <c r="AD30" s="175" t="s">
        <v>914</v>
      </c>
      <c r="AE30" s="136" t="s">
        <v>694</v>
      </c>
      <c r="AF30" s="136" t="s">
        <v>851</v>
      </c>
      <c r="AG30" s="136" t="s">
        <v>881</v>
      </c>
      <c r="AH30" s="136" t="s">
        <v>704</v>
      </c>
      <c r="AI30" s="136" t="s">
        <v>704</v>
      </c>
      <c r="AJ30" s="137" t="s">
        <v>711</v>
      </c>
      <c r="AK30" s="137" t="s">
        <v>711</v>
      </c>
      <c r="AL30" s="136" t="s">
        <v>709</v>
      </c>
      <c r="AM30" s="136" t="s">
        <v>709</v>
      </c>
      <c r="AN30" s="136" t="s">
        <v>712</v>
      </c>
      <c r="AO30" s="136" t="s">
        <v>713</v>
      </c>
      <c r="AP30" s="136" t="s">
        <v>713</v>
      </c>
      <c r="AQ30" s="136" t="s">
        <v>915</v>
      </c>
      <c r="AR30" s="136" t="s">
        <v>915</v>
      </c>
      <c r="AS30" s="136" t="s">
        <v>694</v>
      </c>
      <c r="AT30" s="136" t="s">
        <v>694</v>
      </c>
      <c r="AU30" s="136" t="s">
        <v>694</v>
      </c>
      <c r="AV30" s="136" t="s">
        <v>694</v>
      </c>
      <c r="AW30" s="136" t="s">
        <v>694</v>
      </c>
      <c r="AX30" s="136" t="s">
        <v>694</v>
      </c>
      <c r="AY30" s="136" t="s">
        <v>694</v>
      </c>
      <c r="AZ30" s="136" t="s">
        <v>709</v>
      </c>
      <c r="BA30" s="136" t="s">
        <v>492</v>
      </c>
      <c r="BB30" s="136" t="s">
        <v>707</v>
      </c>
      <c r="BC30" s="136" t="s">
        <v>707</v>
      </c>
      <c r="BD30" s="136" t="s">
        <v>707</v>
      </c>
      <c r="BE30" s="137" t="s">
        <v>687</v>
      </c>
      <c r="BF30" s="136" t="s">
        <v>706</v>
      </c>
      <c r="BG30" s="136" t="s">
        <v>706</v>
      </c>
      <c r="BH30" s="136" t="s">
        <v>480</v>
      </c>
      <c r="BI30" s="136" t="s">
        <v>480</v>
      </c>
      <c r="BJ30" s="136" t="s">
        <v>913</v>
      </c>
      <c r="BK30" s="136" t="s">
        <v>916</v>
      </c>
      <c r="BL30" s="136" t="s">
        <v>703</v>
      </c>
      <c r="BM30" s="136" t="s">
        <v>492</v>
      </c>
      <c r="BN30" s="136" t="s">
        <v>489</v>
      </c>
      <c r="BO30" s="136" t="s">
        <v>492</v>
      </c>
      <c r="BP30" s="136" t="s">
        <v>492</v>
      </c>
      <c r="BQ30" s="136" t="s">
        <v>686</v>
      </c>
      <c r="BR30" s="136" t="s">
        <v>694</v>
      </c>
      <c r="BS30" s="136" t="s">
        <v>694</v>
      </c>
      <c r="BT30" s="136" t="s">
        <v>694</v>
      </c>
      <c r="BU30" s="136" t="s">
        <v>694</v>
      </c>
      <c r="BV30" s="136" t="s">
        <v>694</v>
      </c>
      <c r="BW30" s="136" t="s">
        <v>694</v>
      </c>
      <c r="BX30" s="136"/>
      <c r="BY30" s="136" t="s">
        <v>710</v>
      </c>
      <c r="BZ30" s="136" t="s">
        <v>492</v>
      </c>
      <c r="CA30" s="136" t="s">
        <v>881</v>
      </c>
      <c r="CB30" s="136" t="s">
        <v>704</v>
      </c>
    </row>
    <row r="31" spans="1:80" x14ac:dyDescent="0.3">
      <c r="A31" s="111" t="str">
        <f>'Indicator Data'!A32</f>
        <v>Burundi</v>
      </c>
      <c r="B31" s="94" t="str">
        <f>'Indicator Data'!B32</f>
        <v>BDI</v>
      </c>
      <c r="C31" s="136" t="s">
        <v>912</v>
      </c>
      <c r="D31" s="136" t="s">
        <v>912</v>
      </c>
      <c r="E31" s="136" t="s">
        <v>913</v>
      </c>
      <c r="F31" s="136" t="s">
        <v>913</v>
      </c>
      <c r="G31" s="136" t="s">
        <v>913</v>
      </c>
      <c r="H31" s="136" t="s">
        <v>913</v>
      </c>
      <c r="I31" s="136" t="s">
        <v>913</v>
      </c>
      <c r="J31" s="136" t="s">
        <v>707</v>
      </c>
      <c r="K31" s="136" t="s">
        <v>707</v>
      </c>
      <c r="L31" s="136" t="s">
        <v>480</v>
      </c>
      <c r="M31" s="136" t="s">
        <v>704</v>
      </c>
      <c r="N31" s="136" t="s">
        <v>704</v>
      </c>
      <c r="O31" s="136" t="s">
        <v>704</v>
      </c>
      <c r="P31" s="136" t="s">
        <v>704</v>
      </c>
      <c r="Q31" s="136" t="s">
        <v>850</v>
      </c>
      <c r="R31" s="136" t="s">
        <v>850</v>
      </c>
      <c r="S31" s="136" t="s">
        <v>850</v>
      </c>
      <c r="T31" s="136" t="s">
        <v>850</v>
      </c>
      <c r="U31" s="136" t="s">
        <v>704</v>
      </c>
      <c r="V31" s="136" t="s">
        <v>704</v>
      </c>
      <c r="W31" s="136" t="s">
        <v>704</v>
      </c>
      <c r="X31" s="136" t="s">
        <v>492</v>
      </c>
      <c r="Y31" s="136" t="s">
        <v>492</v>
      </c>
      <c r="Z31" s="136" t="s">
        <v>492</v>
      </c>
      <c r="AA31" s="136" t="s">
        <v>881</v>
      </c>
      <c r="AB31" s="136" t="s">
        <v>705</v>
      </c>
      <c r="AC31" s="136" t="s">
        <v>705</v>
      </c>
      <c r="AD31" s="175" t="s">
        <v>914</v>
      </c>
      <c r="AE31" s="136" t="s">
        <v>694</v>
      </c>
      <c r="AF31" s="136" t="s">
        <v>851</v>
      </c>
      <c r="AG31" s="136" t="s">
        <v>881</v>
      </c>
      <c r="AH31" s="136" t="s">
        <v>704</v>
      </c>
      <c r="AI31" s="136" t="s">
        <v>704</v>
      </c>
      <c r="AJ31" s="137" t="s">
        <v>711</v>
      </c>
      <c r="AK31" s="137" t="s">
        <v>711</v>
      </c>
      <c r="AL31" s="136" t="s">
        <v>709</v>
      </c>
      <c r="AM31" s="136" t="s">
        <v>709</v>
      </c>
      <c r="AN31" s="136" t="s">
        <v>712</v>
      </c>
      <c r="AO31" s="136" t="s">
        <v>713</v>
      </c>
      <c r="AP31" s="136" t="s">
        <v>713</v>
      </c>
      <c r="AQ31" s="136" t="s">
        <v>915</v>
      </c>
      <c r="AR31" s="136" t="s">
        <v>915</v>
      </c>
      <c r="AS31" s="136" t="s">
        <v>694</v>
      </c>
      <c r="AT31" s="136" t="s">
        <v>694</v>
      </c>
      <c r="AU31" s="136" t="s">
        <v>694</v>
      </c>
      <c r="AV31" s="136" t="s">
        <v>694</v>
      </c>
      <c r="AW31" s="136" t="s">
        <v>694</v>
      </c>
      <c r="AX31" s="136" t="s">
        <v>694</v>
      </c>
      <c r="AY31" s="136" t="s">
        <v>694</v>
      </c>
      <c r="AZ31" s="136" t="s">
        <v>709</v>
      </c>
      <c r="BA31" s="136" t="s">
        <v>492</v>
      </c>
      <c r="BB31" s="136" t="s">
        <v>707</v>
      </c>
      <c r="BC31" s="136" t="s">
        <v>707</v>
      </c>
      <c r="BD31" s="136" t="s">
        <v>707</v>
      </c>
      <c r="BE31" s="137" t="s">
        <v>687</v>
      </c>
      <c r="BF31" s="136" t="s">
        <v>706</v>
      </c>
      <c r="BG31" s="136" t="s">
        <v>706</v>
      </c>
      <c r="BH31" s="136" t="s">
        <v>480</v>
      </c>
      <c r="BI31" s="136" t="s">
        <v>480</v>
      </c>
      <c r="BJ31" s="136" t="s">
        <v>913</v>
      </c>
      <c r="BK31" s="136" t="s">
        <v>916</v>
      </c>
      <c r="BL31" s="136" t="s">
        <v>703</v>
      </c>
      <c r="BM31" s="136" t="s">
        <v>492</v>
      </c>
      <c r="BN31" s="136" t="s">
        <v>489</v>
      </c>
      <c r="BO31" s="136" t="s">
        <v>492</v>
      </c>
      <c r="BP31" s="136" t="s">
        <v>492</v>
      </c>
      <c r="BQ31" s="136" t="s">
        <v>686</v>
      </c>
      <c r="BR31" s="136" t="s">
        <v>694</v>
      </c>
      <c r="BS31" s="136" t="s">
        <v>694</v>
      </c>
      <c r="BT31" s="136" t="s">
        <v>694</v>
      </c>
      <c r="BU31" s="136" t="s">
        <v>694</v>
      </c>
      <c r="BV31" s="136" t="s">
        <v>694</v>
      </c>
      <c r="BW31" s="136" t="s">
        <v>694</v>
      </c>
      <c r="BX31" s="136"/>
      <c r="BY31" s="136" t="s">
        <v>710</v>
      </c>
      <c r="BZ31" s="136" t="s">
        <v>492</v>
      </c>
      <c r="CA31" s="136" t="s">
        <v>881</v>
      </c>
      <c r="CB31" s="136" t="s">
        <v>704</v>
      </c>
    </row>
    <row r="32" spans="1:80" x14ac:dyDescent="0.3">
      <c r="A32" s="111" t="str">
        <f>'Indicator Data'!A33</f>
        <v>Cabo Verde</v>
      </c>
      <c r="B32" s="94" t="str">
        <f>'Indicator Data'!B33</f>
        <v>CPV</v>
      </c>
      <c r="C32" s="136" t="s">
        <v>912</v>
      </c>
      <c r="D32" s="136" t="s">
        <v>912</v>
      </c>
      <c r="E32" s="136" t="s">
        <v>913</v>
      </c>
      <c r="F32" s="136" t="s">
        <v>913</v>
      </c>
      <c r="G32" s="136" t="s">
        <v>913</v>
      </c>
      <c r="H32" s="136" t="s">
        <v>913</v>
      </c>
      <c r="I32" s="136" t="s">
        <v>913</v>
      </c>
      <c r="J32" s="136" t="s">
        <v>707</v>
      </c>
      <c r="K32" s="136" t="s">
        <v>707</v>
      </c>
      <c r="L32" s="136" t="s">
        <v>480</v>
      </c>
      <c r="M32" s="136" t="s">
        <v>704</v>
      </c>
      <c r="N32" s="136" t="s">
        <v>704</v>
      </c>
      <c r="O32" s="136" t="s">
        <v>704</v>
      </c>
      <c r="P32" s="136" t="s">
        <v>704</v>
      </c>
      <c r="Q32" s="136" t="s">
        <v>850</v>
      </c>
      <c r="R32" s="136" t="s">
        <v>850</v>
      </c>
      <c r="S32" s="136" t="s">
        <v>850</v>
      </c>
      <c r="T32" s="136" t="s">
        <v>850</v>
      </c>
      <c r="U32" s="136" t="s">
        <v>704</v>
      </c>
      <c r="V32" s="136" t="s">
        <v>704</v>
      </c>
      <c r="W32" s="136" t="s">
        <v>704</v>
      </c>
      <c r="X32" s="136" t="s">
        <v>492</v>
      </c>
      <c r="Y32" s="136" t="s">
        <v>492</v>
      </c>
      <c r="Z32" s="136" t="s">
        <v>492</v>
      </c>
      <c r="AA32" s="136" t="s">
        <v>881</v>
      </c>
      <c r="AB32" s="136" t="s">
        <v>705</v>
      </c>
      <c r="AC32" s="136" t="s">
        <v>705</v>
      </c>
      <c r="AD32" s="175" t="s">
        <v>914</v>
      </c>
      <c r="AE32" s="136" t="s">
        <v>694</v>
      </c>
      <c r="AF32" s="136" t="s">
        <v>851</v>
      </c>
      <c r="AG32" s="136" t="s">
        <v>881</v>
      </c>
      <c r="AH32" s="136" t="s">
        <v>704</v>
      </c>
      <c r="AI32" s="136" t="s">
        <v>704</v>
      </c>
      <c r="AJ32" s="137" t="s">
        <v>711</v>
      </c>
      <c r="AK32" s="137" t="s">
        <v>711</v>
      </c>
      <c r="AL32" s="136" t="s">
        <v>709</v>
      </c>
      <c r="AM32" s="136" t="s">
        <v>709</v>
      </c>
      <c r="AN32" s="136" t="s">
        <v>712</v>
      </c>
      <c r="AO32" s="136" t="s">
        <v>713</v>
      </c>
      <c r="AP32" s="136" t="s">
        <v>713</v>
      </c>
      <c r="AQ32" s="136" t="s">
        <v>915</v>
      </c>
      <c r="AR32" s="136" t="s">
        <v>915</v>
      </c>
      <c r="AS32" s="136" t="s">
        <v>694</v>
      </c>
      <c r="AT32" s="136" t="s">
        <v>694</v>
      </c>
      <c r="AU32" s="136" t="s">
        <v>694</v>
      </c>
      <c r="AV32" s="136" t="s">
        <v>694</v>
      </c>
      <c r="AW32" s="136" t="s">
        <v>694</v>
      </c>
      <c r="AX32" s="136" t="s">
        <v>694</v>
      </c>
      <c r="AY32" s="136" t="s">
        <v>694</v>
      </c>
      <c r="AZ32" s="136" t="s">
        <v>709</v>
      </c>
      <c r="BA32" s="136" t="s">
        <v>492</v>
      </c>
      <c r="BB32" s="136" t="s">
        <v>707</v>
      </c>
      <c r="BC32" s="136" t="s">
        <v>707</v>
      </c>
      <c r="BD32" s="136" t="s">
        <v>707</v>
      </c>
      <c r="BE32" s="137" t="s">
        <v>684</v>
      </c>
      <c r="BF32" s="136" t="s">
        <v>706</v>
      </c>
      <c r="BG32" s="136" t="s">
        <v>706</v>
      </c>
      <c r="BH32" s="136" t="s">
        <v>480</v>
      </c>
      <c r="BI32" s="136" t="s">
        <v>480</v>
      </c>
      <c r="BJ32" s="136" t="s">
        <v>913</v>
      </c>
      <c r="BK32" s="136" t="s">
        <v>916</v>
      </c>
      <c r="BL32" s="136" t="s">
        <v>703</v>
      </c>
      <c r="BM32" s="136" t="s">
        <v>492</v>
      </c>
      <c r="BN32" s="136" t="s">
        <v>489</v>
      </c>
      <c r="BO32" s="136" t="s">
        <v>492</v>
      </c>
      <c r="BP32" s="136" t="s">
        <v>492</v>
      </c>
      <c r="BQ32" s="136" t="s">
        <v>686</v>
      </c>
      <c r="BR32" s="136" t="s">
        <v>694</v>
      </c>
      <c r="BS32" s="136" t="s">
        <v>694</v>
      </c>
      <c r="BT32" s="136" t="s">
        <v>694</v>
      </c>
      <c r="BU32" s="136" t="s">
        <v>694</v>
      </c>
      <c r="BV32" s="136" t="s">
        <v>694</v>
      </c>
      <c r="BW32" s="136" t="s">
        <v>694</v>
      </c>
      <c r="BX32" s="136"/>
      <c r="BY32" s="136" t="s">
        <v>710</v>
      </c>
      <c r="BZ32" s="136" t="s">
        <v>492</v>
      </c>
      <c r="CA32" s="136" t="s">
        <v>881</v>
      </c>
      <c r="CB32" s="136" t="s">
        <v>704</v>
      </c>
    </row>
    <row r="33" spans="1:80" x14ac:dyDescent="0.3">
      <c r="A33" s="111" t="str">
        <f>'Indicator Data'!A34</f>
        <v>Cambodia</v>
      </c>
      <c r="B33" s="94" t="str">
        <f>'Indicator Data'!B34</f>
        <v>KHM</v>
      </c>
      <c r="C33" s="136" t="s">
        <v>912</v>
      </c>
      <c r="D33" s="136" t="s">
        <v>912</v>
      </c>
      <c r="E33" s="136" t="s">
        <v>913</v>
      </c>
      <c r="F33" s="136" t="s">
        <v>913</v>
      </c>
      <c r="G33" s="136" t="s">
        <v>913</v>
      </c>
      <c r="H33" s="136" t="s">
        <v>913</v>
      </c>
      <c r="I33" s="136" t="s">
        <v>913</v>
      </c>
      <c r="J33" s="136" t="s">
        <v>707</v>
      </c>
      <c r="K33" s="136" t="s">
        <v>707</v>
      </c>
      <c r="L33" s="136" t="s">
        <v>480</v>
      </c>
      <c r="M33" s="136" t="s">
        <v>704</v>
      </c>
      <c r="N33" s="136" t="s">
        <v>704</v>
      </c>
      <c r="O33" s="136" t="s">
        <v>704</v>
      </c>
      <c r="P33" s="136" t="s">
        <v>704</v>
      </c>
      <c r="Q33" s="136" t="s">
        <v>850</v>
      </c>
      <c r="R33" s="136" t="s">
        <v>850</v>
      </c>
      <c r="S33" s="136" t="s">
        <v>850</v>
      </c>
      <c r="T33" s="136" t="s">
        <v>850</v>
      </c>
      <c r="U33" s="136" t="s">
        <v>704</v>
      </c>
      <c r="V33" s="136" t="s">
        <v>704</v>
      </c>
      <c r="W33" s="136" t="s">
        <v>704</v>
      </c>
      <c r="X33" s="136" t="s">
        <v>492</v>
      </c>
      <c r="Y33" s="136" t="s">
        <v>492</v>
      </c>
      <c r="Z33" s="136" t="s">
        <v>492</v>
      </c>
      <c r="AA33" s="136" t="s">
        <v>881</v>
      </c>
      <c r="AB33" s="136" t="s">
        <v>705</v>
      </c>
      <c r="AC33" s="136" t="s">
        <v>705</v>
      </c>
      <c r="AD33" s="175" t="s">
        <v>914</v>
      </c>
      <c r="AE33" s="136" t="s">
        <v>694</v>
      </c>
      <c r="AF33" s="136" t="s">
        <v>851</v>
      </c>
      <c r="AG33" s="136" t="s">
        <v>881</v>
      </c>
      <c r="AH33" s="136" t="s">
        <v>704</v>
      </c>
      <c r="AI33" s="136" t="s">
        <v>704</v>
      </c>
      <c r="AJ33" s="137" t="s">
        <v>711</v>
      </c>
      <c r="AK33" s="137" t="s">
        <v>711</v>
      </c>
      <c r="AL33" s="136" t="s">
        <v>709</v>
      </c>
      <c r="AM33" s="136" t="s">
        <v>709</v>
      </c>
      <c r="AN33" s="136" t="s">
        <v>712</v>
      </c>
      <c r="AO33" s="136" t="s">
        <v>713</v>
      </c>
      <c r="AP33" s="136" t="s">
        <v>713</v>
      </c>
      <c r="AQ33" s="136" t="s">
        <v>915</v>
      </c>
      <c r="AR33" s="136" t="s">
        <v>915</v>
      </c>
      <c r="AS33" s="136" t="s">
        <v>694</v>
      </c>
      <c r="AT33" s="136" t="s">
        <v>694</v>
      </c>
      <c r="AU33" s="136" t="s">
        <v>694</v>
      </c>
      <c r="AV33" s="136" t="s">
        <v>694</v>
      </c>
      <c r="AW33" s="136" t="s">
        <v>694</v>
      </c>
      <c r="AX33" s="136" t="s">
        <v>694</v>
      </c>
      <c r="AY33" s="136" t="s">
        <v>694</v>
      </c>
      <c r="AZ33" s="136" t="s">
        <v>709</v>
      </c>
      <c r="BA33" s="136" t="s">
        <v>492</v>
      </c>
      <c r="BB33" s="136" t="s">
        <v>707</v>
      </c>
      <c r="BC33" s="136" t="s">
        <v>707</v>
      </c>
      <c r="BD33" s="136" t="s">
        <v>707</v>
      </c>
      <c r="BE33" s="137" t="s">
        <v>684</v>
      </c>
      <c r="BF33" s="136" t="s">
        <v>706</v>
      </c>
      <c r="BG33" s="136" t="s">
        <v>706</v>
      </c>
      <c r="BH33" s="136" t="s">
        <v>480</v>
      </c>
      <c r="BI33" s="136" t="s">
        <v>480</v>
      </c>
      <c r="BJ33" s="136" t="s">
        <v>913</v>
      </c>
      <c r="BK33" s="136" t="s">
        <v>916</v>
      </c>
      <c r="BL33" s="136" t="s">
        <v>703</v>
      </c>
      <c r="BM33" s="136" t="s">
        <v>492</v>
      </c>
      <c r="BN33" s="136" t="s">
        <v>489</v>
      </c>
      <c r="BO33" s="136" t="s">
        <v>492</v>
      </c>
      <c r="BP33" s="136" t="s">
        <v>492</v>
      </c>
      <c r="BQ33" s="136" t="s">
        <v>686</v>
      </c>
      <c r="BR33" s="136" t="s">
        <v>694</v>
      </c>
      <c r="BS33" s="136" t="s">
        <v>694</v>
      </c>
      <c r="BT33" s="136" t="s">
        <v>694</v>
      </c>
      <c r="BU33" s="136" t="s">
        <v>694</v>
      </c>
      <c r="BV33" s="136" t="s">
        <v>694</v>
      </c>
      <c r="BW33" s="136" t="s">
        <v>694</v>
      </c>
      <c r="BX33" s="136"/>
      <c r="BY33" s="136" t="s">
        <v>710</v>
      </c>
      <c r="BZ33" s="136" t="s">
        <v>492</v>
      </c>
      <c r="CA33" s="136" t="s">
        <v>881</v>
      </c>
      <c r="CB33" s="136" t="s">
        <v>704</v>
      </c>
    </row>
    <row r="34" spans="1:80" x14ac:dyDescent="0.3">
      <c r="A34" s="111" t="str">
        <f>'Indicator Data'!A35</f>
        <v>Cameroon</v>
      </c>
      <c r="B34" s="94" t="str">
        <f>'Indicator Data'!B35</f>
        <v>CMR</v>
      </c>
      <c r="C34" s="136" t="s">
        <v>912</v>
      </c>
      <c r="D34" s="136" t="s">
        <v>912</v>
      </c>
      <c r="E34" s="136" t="s">
        <v>913</v>
      </c>
      <c r="F34" s="136" t="s">
        <v>913</v>
      </c>
      <c r="G34" s="136" t="s">
        <v>913</v>
      </c>
      <c r="H34" s="136" t="s">
        <v>913</v>
      </c>
      <c r="I34" s="136" t="s">
        <v>913</v>
      </c>
      <c r="J34" s="136" t="s">
        <v>707</v>
      </c>
      <c r="K34" s="136" t="s">
        <v>707</v>
      </c>
      <c r="L34" s="136" t="s">
        <v>480</v>
      </c>
      <c r="M34" s="136" t="s">
        <v>704</v>
      </c>
      <c r="N34" s="136" t="s">
        <v>704</v>
      </c>
      <c r="O34" s="136" t="s">
        <v>704</v>
      </c>
      <c r="P34" s="136" t="s">
        <v>704</v>
      </c>
      <c r="Q34" s="136" t="s">
        <v>850</v>
      </c>
      <c r="R34" s="136" t="s">
        <v>850</v>
      </c>
      <c r="S34" s="136" t="s">
        <v>850</v>
      </c>
      <c r="T34" s="136" t="s">
        <v>850</v>
      </c>
      <c r="U34" s="136" t="s">
        <v>704</v>
      </c>
      <c r="V34" s="136" t="s">
        <v>704</v>
      </c>
      <c r="W34" s="136" t="s">
        <v>704</v>
      </c>
      <c r="X34" s="136" t="s">
        <v>492</v>
      </c>
      <c r="Y34" s="136" t="s">
        <v>492</v>
      </c>
      <c r="Z34" s="136" t="s">
        <v>492</v>
      </c>
      <c r="AA34" s="136" t="s">
        <v>881</v>
      </c>
      <c r="AB34" s="136" t="s">
        <v>705</v>
      </c>
      <c r="AC34" s="136" t="s">
        <v>705</v>
      </c>
      <c r="AD34" s="175" t="s">
        <v>914</v>
      </c>
      <c r="AE34" s="136" t="s">
        <v>694</v>
      </c>
      <c r="AF34" s="136" t="s">
        <v>851</v>
      </c>
      <c r="AG34" s="136" t="s">
        <v>881</v>
      </c>
      <c r="AH34" s="136" t="s">
        <v>704</v>
      </c>
      <c r="AI34" s="136" t="s">
        <v>704</v>
      </c>
      <c r="AJ34" s="137" t="s">
        <v>711</v>
      </c>
      <c r="AK34" s="137" t="s">
        <v>711</v>
      </c>
      <c r="AL34" s="136" t="s">
        <v>709</v>
      </c>
      <c r="AM34" s="136" t="s">
        <v>709</v>
      </c>
      <c r="AN34" s="136" t="s">
        <v>712</v>
      </c>
      <c r="AO34" s="136" t="s">
        <v>713</v>
      </c>
      <c r="AP34" s="136" t="s">
        <v>713</v>
      </c>
      <c r="AQ34" s="136" t="s">
        <v>915</v>
      </c>
      <c r="AR34" s="136" t="s">
        <v>915</v>
      </c>
      <c r="AS34" s="136" t="s">
        <v>694</v>
      </c>
      <c r="AT34" s="136" t="s">
        <v>694</v>
      </c>
      <c r="AU34" s="136" t="s">
        <v>694</v>
      </c>
      <c r="AV34" s="136" t="s">
        <v>694</v>
      </c>
      <c r="AW34" s="136" t="s">
        <v>694</v>
      </c>
      <c r="AX34" s="136" t="s">
        <v>694</v>
      </c>
      <c r="AY34" s="136" t="s">
        <v>694</v>
      </c>
      <c r="AZ34" s="136" t="s">
        <v>709</v>
      </c>
      <c r="BA34" s="136" t="s">
        <v>492</v>
      </c>
      <c r="BB34" s="136" t="s">
        <v>707</v>
      </c>
      <c r="BC34" s="136" t="s">
        <v>707</v>
      </c>
      <c r="BD34" s="136" t="s">
        <v>707</v>
      </c>
      <c r="BE34" s="137" t="s">
        <v>687</v>
      </c>
      <c r="BF34" s="136" t="s">
        <v>706</v>
      </c>
      <c r="BG34" s="136" t="s">
        <v>706</v>
      </c>
      <c r="BH34" s="136" t="s">
        <v>480</v>
      </c>
      <c r="BI34" s="136" t="s">
        <v>480</v>
      </c>
      <c r="BJ34" s="136" t="s">
        <v>913</v>
      </c>
      <c r="BK34" s="136" t="s">
        <v>916</v>
      </c>
      <c r="BL34" s="136" t="s">
        <v>703</v>
      </c>
      <c r="BM34" s="136" t="s">
        <v>492</v>
      </c>
      <c r="BN34" s="136" t="s">
        <v>489</v>
      </c>
      <c r="BO34" s="136" t="s">
        <v>492</v>
      </c>
      <c r="BP34" s="136" t="s">
        <v>492</v>
      </c>
      <c r="BQ34" s="136" t="s">
        <v>686</v>
      </c>
      <c r="BR34" s="136" t="s">
        <v>694</v>
      </c>
      <c r="BS34" s="136" t="s">
        <v>694</v>
      </c>
      <c r="BT34" s="136" t="s">
        <v>694</v>
      </c>
      <c r="BU34" s="136" t="s">
        <v>694</v>
      </c>
      <c r="BV34" s="136" t="s">
        <v>694</v>
      </c>
      <c r="BW34" s="136" t="s">
        <v>694</v>
      </c>
      <c r="BX34" s="136"/>
      <c r="BY34" s="136" t="s">
        <v>710</v>
      </c>
      <c r="BZ34" s="136" t="s">
        <v>492</v>
      </c>
      <c r="CA34" s="136" t="s">
        <v>881</v>
      </c>
      <c r="CB34" s="136" t="s">
        <v>704</v>
      </c>
    </row>
    <row r="35" spans="1:80" x14ac:dyDescent="0.3">
      <c r="A35" s="111" t="str">
        <f>'Indicator Data'!A36</f>
        <v>Canada</v>
      </c>
      <c r="B35" s="94" t="str">
        <f>'Indicator Data'!B36</f>
        <v>CAN</v>
      </c>
      <c r="C35" s="136" t="s">
        <v>912</v>
      </c>
      <c r="D35" s="136" t="s">
        <v>912</v>
      </c>
      <c r="E35" s="136" t="s">
        <v>913</v>
      </c>
      <c r="F35" s="136" t="s">
        <v>913</v>
      </c>
      <c r="G35" s="136" t="s">
        <v>913</v>
      </c>
      <c r="H35" s="136" t="s">
        <v>913</v>
      </c>
      <c r="I35" s="136" t="s">
        <v>913</v>
      </c>
      <c r="J35" s="136" t="s">
        <v>707</v>
      </c>
      <c r="K35" s="136" t="s">
        <v>707</v>
      </c>
      <c r="L35" s="136" t="s">
        <v>480</v>
      </c>
      <c r="M35" s="136" t="s">
        <v>704</v>
      </c>
      <c r="N35" s="136" t="s">
        <v>704</v>
      </c>
      <c r="O35" s="136" t="s">
        <v>704</v>
      </c>
      <c r="P35" s="136" t="s">
        <v>704</v>
      </c>
      <c r="Q35" s="136" t="s">
        <v>850</v>
      </c>
      <c r="R35" s="136" t="s">
        <v>850</v>
      </c>
      <c r="S35" s="136" t="s">
        <v>850</v>
      </c>
      <c r="T35" s="136" t="s">
        <v>850</v>
      </c>
      <c r="U35" s="136" t="s">
        <v>704</v>
      </c>
      <c r="V35" s="136" t="s">
        <v>704</v>
      </c>
      <c r="W35" s="136" t="s">
        <v>704</v>
      </c>
      <c r="X35" s="136" t="s">
        <v>492</v>
      </c>
      <c r="Y35" s="136" t="s">
        <v>492</v>
      </c>
      <c r="Z35" s="136" t="s">
        <v>492</v>
      </c>
      <c r="AA35" s="136" t="s">
        <v>881</v>
      </c>
      <c r="AB35" s="136" t="s">
        <v>705</v>
      </c>
      <c r="AC35" s="136" t="s">
        <v>705</v>
      </c>
      <c r="AD35" s="175" t="s">
        <v>914</v>
      </c>
      <c r="AE35" s="136" t="s">
        <v>694</v>
      </c>
      <c r="AF35" s="136" t="s">
        <v>851</v>
      </c>
      <c r="AG35" s="136" t="s">
        <v>881</v>
      </c>
      <c r="AH35" s="136" t="s">
        <v>704</v>
      </c>
      <c r="AI35" s="136" t="s">
        <v>704</v>
      </c>
      <c r="AJ35" s="137" t="s">
        <v>711</v>
      </c>
      <c r="AK35" s="137" t="s">
        <v>711</v>
      </c>
      <c r="AL35" s="136" t="s">
        <v>709</v>
      </c>
      <c r="AM35" s="136" t="s">
        <v>709</v>
      </c>
      <c r="AN35" s="136" t="s">
        <v>712</v>
      </c>
      <c r="AO35" s="136" t="s">
        <v>713</v>
      </c>
      <c r="AP35" s="136" t="s">
        <v>713</v>
      </c>
      <c r="AQ35" s="136" t="s">
        <v>915</v>
      </c>
      <c r="AR35" s="136" t="s">
        <v>915</v>
      </c>
      <c r="AS35" s="136" t="s">
        <v>694</v>
      </c>
      <c r="AT35" s="136" t="s">
        <v>694</v>
      </c>
      <c r="AU35" s="136" t="s">
        <v>694</v>
      </c>
      <c r="AV35" s="136" t="s">
        <v>694</v>
      </c>
      <c r="AW35" s="136" t="s">
        <v>694</v>
      </c>
      <c r="AX35" s="136" t="s">
        <v>694</v>
      </c>
      <c r="AY35" s="136" t="s">
        <v>694</v>
      </c>
      <c r="AZ35" s="136" t="s">
        <v>709</v>
      </c>
      <c r="BA35" s="136" t="s">
        <v>492</v>
      </c>
      <c r="BB35" s="136" t="s">
        <v>707</v>
      </c>
      <c r="BC35" s="136" t="s">
        <v>707</v>
      </c>
      <c r="BD35" s="136" t="s">
        <v>707</v>
      </c>
      <c r="BE35" s="137" t="s">
        <v>684</v>
      </c>
      <c r="BF35" s="136" t="s">
        <v>706</v>
      </c>
      <c r="BG35" s="136" t="s">
        <v>706</v>
      </c>
      <c r="BH35" s="136" t="s">
        <v>480</v>
      </c>
      <c r="BI35" s="136" t="s">
        <v>480</v>
      </c>
      <c r="BJ35" s="136" t="s">
        <v>913</v>
      </c>
      <c r="BK35" s="136" t="s">
        <v>916</v>
      </c>
      <c r="BL35" s="136" t="s">
        <v>703</v>
      </c>
      <c r="BM35" s="136" t="s">
        <v>492</v>
      </c>
      <c r="BN35" s="136" t="s">
        <v>489</v>
      </c>
      <c r="BO35" s="136" t="s">
        <v>492</v>
      </c>
      <c r="BP35" s="136" t="s">
        <v>492</v>
      </c>
      <c r="BQ35" s="136" t="s">
        <v>686</v>
      </c>
      <c r="BR35" s="136" t="s">
        <v>694</v>
      </c>
      <c r="BS35" s="136" t="s">
        <v>694</v>
      </c>
      <c r="BT35" s="136" t="s">
        <v>694</v>
      </c>
      <c r="BU35" s="136" t="s">
        <v>694</v>
      </c>
      <c r="BV35" s="136" t="s">
        <v>694</v>
      </c>
      <c r="BW35" s="136" t="s">
        <v>694</v>
      </c>
      <c r="BX35" s="136"/>
      <c r="BY35" s="136" t="s">
        <v>710</v>
      </c>
      <c r="BZ35" s="136" t="s">
        <v>492</v>
      </c>
      <c r="CA35" s="136" t="s">
        <v>881</v>
      </c>
      <c r="CB35" s="136" t="s">
        <v>704</v>
      </c>
    </row>
    <row r="36" spans="1:80" x14ac:dyDescent="0.3">
      <c r="A36" s="111" t="str">
        <f>'Indicator Data'!A37</f>
        <v>Central African Republic</v>
      </c>
      <c r="B36" s="94" t="str">
        <f>'Indicator Data'!B37</f>
        <v>CAF</v>
      </c>
      <c r="C36" s="136" t="s">
        <v>912</v>
      </c>
      <c r="D36" s="136" t="s">
        <v>912</v>
      </c>
      <c r="E36" s="136" t="s">
        <v>913</v>
      </c>
      <c r="F36" s="136" t="s">
        <v>913</v>
      </c>
      <c r="G36" s="136" t="s">
        <v>913</v>
      </c>
      <c r="H36" s="136" t="s">
        <v>913</v>
      </c>
      <c r="I36" s="136" t="s">
        <v>913</v>
      </c>
      <c r="J36" s="136" t="s">
        <v>707</v>
      </c>
      <c r="K36" s="136" t="s">
        <v>707</v>
      </c>
      <c r="L36" s="136" t="s">
        <v>480</v>
      </c>
      <c r="M36" s="136" t="s">
        <v>704</v>
      </c>
      <c r="N36" s="136" t="s">
        <v>704</v>
      </c>
      <c r="O36" s="136" t="s">
        <v>704</v>
      </c>
      <c r="P36" s="136" t="s">
        <v>704</v>
      </c>
      <c r="Q36" s="136" t="s">
        <v>850</v>
      </c>
      <c r="R36" s="136" t="s">
        <v>850</v>
      </c>
      <c r="S36" s="136" t="s">
        <v>850</v>
      </c>
      <c r="T36" s="136" t="s">
        <v>850</v>
      </c>
      <c r="U36" s="136" t="s">
        <v>704</v>
      </c>
      <c r="V36" s="136" t="s">
        <v>704</v>
      </c>
      <c r="W36" s="136" t="s">
        <v>704</v>
      </c>
      <c r="X36" s="136" t="s">
        <v>492</v>
      </c>
      <c r="Y36" s="136" t="s">
        <v>492</v>
      </c>
      <c r="Z36" s="136" t="s">
        <v>492</v>
      </c>
      <c r="AA36" s="136" t="s">
        <v>881</v>
      </c>
      <c r="AB36" s="136" t="s">
        <v>705</v>
      </c>
      <c r="AC36" s="136" t="s">
        <v>705</v>
      </c>
      <c r="AD36" s="175" t="s">
        <v>914</v>
      </c>
      <c r="AE36" s="136" t="s">
        <v>694</v>
      </c>
      <c r="AF36" s="136" t="s">
        <v>851</v>
      </c>
      <c r="AG36" s="136" t="s">
        <v>881</v>
      </c>
      <c r="AH36" s="136" t="s">
        <v>704</v>
      </c>
      <c r="AI36" s="136" t="s">
        <v>704</v>
      </c>
      <c r="AJ36" s="137" t="s">
        <v>711</v>
      </c>
      <c r="AK36" s="137" t="s">
        <v>711</v>
      </c>
      <c r="AL36" s="136" t="s">
        <v>709</v>
      </c>
      <c r="AM36" s="136" t="s">
        <v>709</v>
      </c>
      <c r="AN36" s="136" t="s">
        <v>712</v>
      </c>
      <c r="AO36" s="136" t="s">
        <v>713</v>
      </c>
      <c r="AP36" s="136" t="s">
        <v>713</v>
      </c>
      <c r="AQ36" s="136" t="s">
        <v>915</v>
      </c>
      <c r="AR36" s="136" t="s">
        <v>915</v>
      </c>
      <c r="AS36" s="136" t="s">
        <v>694</v>
      </c>
      <c r="AT36" s="136" t="s">
        <v>694</v>
      </c>
      <c r="AU36" s="136" t="s">
        <v>694</v>
      </c>
      <c r="AV36" s="136" t="s">
        <v>694</v>
      </c>
      <c r="AW36" s="136" t="s">
        <v>694</v>
      </c>
      <c r="AX36" s="136" t="s">
        <v>694</v>
      </c>
      <c r="AY36" s="136" t="s">
        <v>694</v>
      </c>
      <c r="AZ36" s="136" t="s">
        <v>709</v>
      </c>
      <c r="BA36" s="136" t="s">
        <v>492</v>
      </c>
      <c r="BB36" s="136" t="s">
        <v>707</v>
      </c>
      <c r="BC36" s="136" t="s">
        <v>707</v>
      </c>
      <c r="BD36" s="136" t="s">
        <v>707</v>
      </c>
      <c r="BE36" s="137" t="s">
        <v>687</v>
      </c>
      <c r="BF36" s="136" t="s">
        <v>706</v>
      </c>
      <c r="BG36" s="136" t="s">
        <v>706</v>
      </c>
      <c r="BH36" s="136" t="s">
        <v>480</v>
      </c>
      <c r="BI36" s="136" t="s">
        <v>480</v>
      </c>
      <c r="BJ36" s="136" t="s">
        <v>913</v>
      </c>
      <c r="BK36" s="136" t="s">
        <v>916</v>
      </c>
      <c r="BL36" s="136" t="s">
        <v>703</v>
      </c>
      <c r="BM36" s="136" t="s">
        <v>492</v>
      </c>
      <c r="BN36" s="136" t="s">
        <v>489</v>
      </c>
      <c r="BO36" s="136" t="s">
        <v>492</v>
      </c>
      <c r="BP36" s="136" t="s">
        <v>492</v>
      </c>
      <c r="BQ36" s="136" t="s">
        <v>686</v>
      </c>
      <c r="BR36" s="136" t="s">
        <v>694</v>
      </c>
      <c r="BS36" s="136" t="s">
        <v>694</v>
      </c>
      <c r="BT36" s="136" t="s">
        <v>694</v>
      </c>
      <c r="BU36" s="136" t="s">
        <v>694</v>
      </c>
      <c r="BV36" s="136" t="s">
        <v>694</v>
      </c>
      <c r="BW36" s="136" t="s">
        <v>694</v>
      </c>
      <c r="BX36" s="136"/>
      <c r="BY36" s="136" t="s">
        <v>710</v>
      </c>
      <c r="BZ36" s="136" t="s">
        <v>492</v>
      </c>
      <c r="CA36" s="136" t="s">
        <v>881</v>
      </c>
      <c r="CB36" s="136" t="s">
        <v>704</v>
      </c>
    </row>
    <row r="37" spans="1:80" x14ac:dyDescent="0.3">
      <c r="A37" s="111" t="str">
        <f>'Indicator Data'!A38</f>
        <v>Chad</v>
      </c>
      <c r="B37" s="94" t="str">
        <f>'Indicator Data'!B38</f>
        <v>TCD</v>
      </c>
      <c r="C37" s="136" t="s">
        <v>912</v>
      </c>
      <c r="D37" s="136" t="s">
        <v>912</v>
      </c>
      <c r="E37" s="136" t="s">
        <v>913</v>
      </c>
      <c r="F37" s="136" t="s">
        <v>913</v>
      </c>
      <c r="G37" s="136" t="s">
        <v>913</v>
      </c>
      <c r="H37" s="136" t="s">
        <v>913</v>
      </c>
      <c r="I37" s="136" t="s">
        <v>913</v>
      </c>
      <c r="J37" s="136" t="s">
        <v>707</v>
      </c>
      <c r="K37" s="136" t="s">
        <v>707</v>
      </c>
      <c r="L37" s="136" t="s">
        <v>480</v>
      </c>
      <c r="M37" s="136" t="s">
        <v>704</v>
      </c>
      <c r="N37" s="136" t="s">
        <v>704</v>
      </c>
      <c r="O37" s="136" t="s">
        <v>704</v>
      </c>
      <c r="P37" s="136" t="s">
        <v>704</v>
      </c>
      <c r="Q37" s="136" t="s">
        <v>850</v>
      </c>
      <c r="R37" s="136" t="s">
        <v>850</v>
      </c>
      <c r="S37" s="136" t="s">
        <v>850</v>
      </c>
      <c r="T37" s="136" t="s">
        <v>850</v>
      </c>
      <c r="U37" s="136" t="s">
        <v>704</v>
      </c>
      <c r="V37" s="136" t="s">
        <v>704</v>
      </c>
      <c r="W37" s="136" t="s">
        <v>704</v>
      </c>
      <c r="X37" s="136" t="s">
        <v>492</v>
      </c>
      <c r="Y37" s="136" t="s">
        <v>492</v>
      </c>
      <c r="Z37" s="136" t="s">
        <v>492</v>
      </c>
      <c r="AA37" s="136" t="s">
        <v>881</v>
      </c>
      <c r="AB37" s="136" t="s">
        <v>705</v>
      </c>
      <c r="AC37" s="136" t="s">
        <v>705</v>
      </c>
      <c r="AD37" s="175" t="s">
        <v>914</v>
      </c>
      <c r="AE37" s="136" t="s">
        <v>694</v>
      </c>
      <c r="AF37" s="136" t="s">
        <v>851</v>
      </c>
      <c r="AG37" s="136" t="s">
        <v>881</v>
      </c>
      <c r="AH37" s="136" t="s">
        <v>704</v>
      </c>
      <c r="AI37" s="136" t="s">
        <v>704</v>
      </c>
      <c r="AJ37" s="137" t="s">
        <v>711</v>
      </c>
      <c r="AK37" s="137" t="s">
        <v>711</v>
      </c>
      <c r="AL37" s="136" t="s">
        <v>709</v>
      </c>
      <c r="AM37" s="136" t="s">
        <v>709</v>
      </c>
      <c r="AN37" s="136" t="s">
        <v>712</v>
      </c>
      <c r="AO37" s="136" t="s">
        <v>713</v>
      </c>
      <c r="AP37" s="136" t="s">
        <v>713</v>
      </c>
      <c r="AQ37" s="136" t="s">
        <v>915</v>
      </c>
      <c r="AR37" s="136" t="s">
        <v>915</v>
      </c>
      <c r="AS37" s="136" t="s">
        <v>694</v>
      </c>
      <c r="AT37" s="136" t="s">
        <v>694</v>
      </c>
      <c r="AU37" s="136" t="s">
        <v>694</v>
      </c>
      <c r="AV37" s="136" t="s">
        <v>694</v>
      </c>
      <c r="AW37" s="136" t="s">
        <v>694</v>
      </c>
      <c r="AX37" s="136" t="s">
        <v>694</v>
      </c>
      <c r="AY37" s="136" t="s">
        <v>694</v>
      </c>
      <c r="AZ37" s="136" t="s">
        <v>709</v>
      </c>
      <c r="BA37" s="136" t="s">
        <v>492</v>
      </c>
      <c r="BB37" s="136" t="s">
        <v>707</v>
      </c>
      <c r="BC37" s="136" t="s">
        <v>707</v>
      </c>
      <c r="BD37" s="136" t="s">
        <v>707</v>
      </c>
      <c r="BE37" s="137" t="s">
        <v>687</v>
      </c>
      <c r="BF37" s="136" t="s">
        <v>706</v>
      </c>
      <c r="BG37" s="136" t="s">
        <v>706</v>
      </c>
      <c r="BH37" s="136" t="s">
        <v>480</v>
      </c>
      <c r="BI37" s="136" t="s">
        <v>480</v>
      </c>
      <c r="BJ37" s="136" t="s">
        <v>913</v>
      </c>
      <c r="BK37" s="136" t="s">
        <v>916</v>
      </c>
      <c r="BL37" s="136" t="s">
        <v>703</v>
      </c>
      <c r="BM37" s="136" t="s">
        <v>492</v>
      </c>
      <c r="BN37" s="136" t="s">
        <v>489</v>
      </c>
      <c r="BO37" s="136" t="s">
        <v>492</v>
      </c>
      <c r="BP37" s="136" t="s">
        <v>492</v>
      </c>
      <c r="BQ37" s="136" t="s">
        <v>686</v>
      </c>
      <c r="BR37" s="136" t="s">
        <v>694</v>
      </c>
      <c r="BS37" s="136" t="s">
        <v>694</v>
      </c>
      <c r="BT37" s="136" t="s">
        <v>694</v>
      </c>
      <c r="BU37" s="136" t="s">
        <v>694</v>
      </c>
      <c r="BV37" s="136" t="s">
        <v>694</v>
      </c>
      <c r="BW37" s="136" t="s">
        <v>694</v>
      </c>
      <c r="BX37" s="136"/>
      <c r="BY37" s="136" t="s">
        <v>710</v>
      </c>
      <c r="BZ37" s="136" t="s">
        <v>492</v>
      </c>
      <c r="CA37" s="136" t="s">
        <v>881</v>
      </c>
      <c r="CB37" s="136" t="s">
        <v>704</v>
      </c>
    </row>
    <row r="38" spans="1:80" x14ac:dyDescent="0.3">
      <c r="A38" s="111" t="str">
        <f>'Indicator Data'!A39</f>
        <v>Chile</v>
      </c>
      <c r="B38" s="94" t="str">
        <f>'Indicator Data'!B39</f>
        <v>CHL</v>
      </c>
      <c r="C38" s="136" t="s">
        <v>912</v>
      </c>
      <c r="D38" s="136" t="s">
        <v>912</v>
      </c>
      <c r="E38" s="136" t="s">
        <v>913</v>
      </c>
      <c r="F38" s="136" t="s">
        <v>913</v>
      </c>
      <c r="G38" s="136" t="s">
        <v>913</v>
      </c>
      <c r="H38" s="136" t="s">
        <v>913</v>
      </c>
      <c r="I38" s="136" t="s">
        <v>913</v>
      </c>
      <c r="J38" s="136" t="s">
        <v>707</v>
      </c>
      <c r="K38" s="136" t="s">
        <v>707</v>
      </c>
      <c r="L38" s="136" t="s">
        <v>480</v>
      </c>
      <c r="M38" s="136" t="s">
        <v>704</v>
      </c>
      <c r="N38" s="136" t="s">
        <v>704</v>
      </c>
      <c r="O38" s="136" t="s">
        <v>704</v>
      </c>
      <c r="P38" s="136" t="s">
        <v>704</v>
      </c>
      <c r="Q38" s="136" t="s">
        <v>850</v>
      </c>
      <c r="R38" s="136" t="s">
        <v>850</v>
      </c>
      <c r="S38" s="136" t="s">
        <v>850</v>
      </c>
      <c r="T38" s="136" t="s">
        <v>850</v>
      </c>
      <c r="U38" s="136" t="s">
        <v>704</v>
      </c>
      <c r="V38" s="136" t="s">
        <v>704</v>
      </c>
      <c r="W38" s="136" t="s">
        <v>704</v>
      </c>
      <c r="X38" s="136" t="s">
        <v>492</v>
      </c>
      <c r="Y38" s="136" t="s">
        <v>492</v>
      </c>
      <c r="Z38" s="136" t="s">
        <v>492</v>
      </c>
      <c r="AA38" s="136" t="s">
        <v>881</v>
      </c>
      <c r="AB38" s="136" t="s">
        <v>705</v>
      </c>
      <c r="AC38" s="136" t="s">
        <v>705</v>
      </c>
      <c r="AD38" s="175" t="s">
        <v>914</v>
      </c>
      <c r="AE38" s="136" t="s">
        <v>694</v>
      </c>
      <c r="AF38" s="136" t="s">
        <v>851</v>
      </c>
      <c r="AG38" s="136" t="s">
        <v>881</v>
      </c>
      <c r="AH38" s="136" t="s">
        <v>704</v>
      </c>
      <c r="AI38" s="136" t="s">
        <v>704</v>
      </c>
      <c r="AJ38" s="137" t="s">
        <v>711</v>
      </c>
      <c r="AK38" s="137" t="s">
        <v>711</v>
      </c>
      <c r="AL38" s="136" t="s">
        <v>709</v>
      </c>
      <c r="AM38" s="136" t="s">
        <v>709</v>
      </c>
      <c r="AN38" s="136" t="s">
        <v>712</v>
      </c>
      <c r="AO38" s="136" t="s">
        <v>713</v>
      </c>
      <c r="AP38" s="136" t="s">
        <v>713</v>
      </c>
      <c r="AQ38" s="136" t="s">
        <v>915</v>
      </c>
      <c r="AR38" s="136" t="s">
        <v>915</v>
      </c>
      <c r="AS38" s="136" t="s">
        <v>694</v>
      </c>
      <c r="AT38" s="136" t="s">
        <v>694</v>
      </c>
      <c r="AU38" s="136" t="s">
        <v>694</v>
      </c>
      <c r="AV38" s="136" t="s">
        <v>694</v>
      </c>
      <c r="AW38" s="136" t="s">
        <v>694</v>
      </c>
      <c r="AX38" s="136" t="s">
        <v>694</v>
      </c>
      <c r="AY38" s="136" t="s">
        <v>694</v>
      </c>
      <c r="AZ38" s="136" t="s">
        <v>709</v>
      </c>
      <c r="BA38" s="136" t="s">
        <v>492</v>
      </c>
      <c r="BB38" s="136" t="s">
        <v>707</v>
      </c>
      <c r="BC38" s="136" t="s">
        <v>707</v>
      </c>
      <c r="BD38" s="136" t="s">
        <v>707</v>
      </c>
      <c r="BE38" s="137" t="s">
        <v>684</v>
      </c>
      <c r="BF38" s="136" t="s">
        <v>706</v>
      </c>
      <c r="BG38" s="136" t="s">
        <v>706</v>
      </c>
      <c r="BH38" s="136" t="s">
        <v>480</v>
      </c>
      <c r="BI38" s="136" t="s">
        <v>480</v>
      </c>
      <c r="BJ38" s="136" t="s">
        <v>913</v>
      </c>
      <c r="BK38" s="136" t="s">
        <v>916</v>
      </c>
      <c r="BL38" s="136" t="s">
        <v>703</v>
      </c>
      <c r="BM38" s="136" t="s">
        <v>492</v>
      </c>
      <c r="BN38" s="136" t="s">
        <v>489</v>
      </c>
      <c r="BO38" s="136" t="s">
        <v>492</v>
      </c>
      <c r="BP38" s="136" t="s">
        <v>492</v>
      </c>
      <c r="BQ38" s="136" t="s">
        <v>686</v>
      </c>
      <c r="BR38" s="136" t="s">
        <v>694</v>
      </c>
      <c r="BS38" s="136" t="s">
        <v>694</v>
      </c>
      <c r="BT38" s="136" t="s">
        <v>694</v>
      </c>
      <c r="BU38" s="136" t="s">
        <v>694</v>
      </c>
      <c r="BV38" s="136" t="s">
        <v>694</v>
      </c>
      <c r="BW38" s="136" t="s">
        <v>694</v>
      </c>
      <c r="BX38" s="136"/>
      <c r="BY38" s="136" t="s">
        <v>710</v>
      </c>
      <c r="BZ38" s="136" t="s">
        <v>492</v>
      </c>
      <c r="CA38" s="136" t="s">
        <v>881</v>
      </c>
      <c r="CB38" s="136" t="s">
        <v>704</v>
      </c>
    </row>
    <row r="39" spans="1:80" x14ac:dyDescent="0.3">
      <c r="A39" s="111" t="str">
        <f>'Indicator Data'!A40</f>
        <v>China</v>
      </c>
      <c r="B39" s="94" t="str">
        <f>'Indicator Data'!B40</f>
        <v>CHN</v>
      </c>
      <c r="C39" s="136" t="s">
        <v>912</v>
      </c>
      <c r="D39" s="136" t="s">
        <v>912</v>
      </c>
      <c r="E39" s="136" t="s">
        <v>913</v>
      </c>
      <c r="F39" s="136" t="s">
        <v>913</v>
      </c>
      <c r="G39" s="136" t="s">
        <v>913</v>
      </c>
      <c r="H39" s="136" t="s">
        <v>913</v>
      </c>
      <c r="I39" s="136" t="s">
        <v>913</v>
      </c>
      <c r="J39" s="136" t="s">
        <v>707</v>
      </c>
      <c r="K39" s="136" t="s">
        <v>707</v>
      </c>
      <c r="L39" s="136" t="s">
        <v>480</v>
      </c>
      <c r="M39" s="136" t="s">
        <v>704</v>
      </c>
      <c r="N39" s="136" t="s">
        <v>704</v>
      </c>
      <c r="O39" s="136" t="s">
        <v>704</v>
      </c>
      <c r="P39" s="136" t="s">
        <v>704</v>
      </c>
      <c r="Q39" s="136" t="s">
        <v>850</v>
      </c>
      <c r="R39" s="136" t="s">
        <v>850</v>
      </c>
      <c r="S39" s="136" t="s">
        <v>850</v>
      </c>
      <c r="T39" s="136" t="s">
        <v>850</v>
      </c>
      <c r="U39" s="136" t="s">
        <v>704</v>
      </c>
      <c r="V39" s="136" t="s">
        <v>704</v>
      </c>
      <c r="W39" s="136" t="s">
        <v>704</v>
      </c>
      <c r="X39" s="136" t="s">
        <v>492</v>
      </c>
      <c r="Y39" s="136" t="s">
        <v>492</v>
      </c>
      <c r="Z39" s="136" t="s">
        <v>492</v>
      </c>
      <c r="AA39" s="136" t="s">
        <v>881</v>
      </c>
      <c r="AB39" s="136" t="s">
        <v>705</v>
      </c>
      <c r="AC39" s="136" t="s">
        <v>705</v>
      </c>
      <c r="AD39" s="175" t="s">
        <v>914</v>
      </c>
      <c r="AE39" s="136" t="s">
        <v>694</v>
      </c>
      <c r="AF39" s="136" t="s">
        <v>851</v>
      </c>
      <c r="AG39" s="136" t="s">
        <v>881</v>
      </c>
      <c r="AH39" s="136" t="s">
        <v>704</v>
      </c>
      <c r="AI39" s="136" t="s">
        <v>704</v>
      </c>
      <c r="AJ39" s="137" t="s">
        <v>711</v>
      </c>
      <c r="AK39" s="137" t="s">
        <v>711</v>
      </c>
      <c r="AL39" s="136" t="s">
        <v>709</v>
      </c>
      <c r="AM39" s="136" t="s">
        <v>709</v>
      </c>
      <c r="AN39" s="136" t="s">
        <v>712</v>
      </c>
      <c r="AO39" s="136" t="s">
        <v>713</v>
      </c>
      <c r="AP39" s="136" t="s">
        <v>713</v>
      </c>
      <c r="AQ39" s="136" t="s">
        <v>915</v>
      </c>
      <c r="AR39" s="136" t="s">
        <v>915</v>
      </c>
      <c r="AS39" s="136" t="s">
        <v>694</v>
      </c>
      <c r="AT39" s="136" t="s">
        <v>694</v>
      </c>
      <c r="AU39" s="136" t="s">
        <v>694</v>
      </c>
      <c r="AV39" s="136" t="s">
        <v>694</v>
      </c>
      <c r="AW39" s="136" t="s">
        <v>694</v>
      </c>
      <c r="AX39" s="136" t="s">
        <v>694</v>
      </c>
      <c r="AY39" s="136" t="s">
        <v>694</v>
      </c>
      <c r="AZ39" s="136" t="s">
        <v>709</v>
      </c>
      <c r="BA39" s="136" t="s">
        <v>492</v>
      </c>
      <c r="BB39" s="136" t="s">
        <v>707</v>
      </c>
      <c r="BC39" s="136" t="s">
        <v>707</v>
      </c>
      <c r="BD39" s="136" t="s">
        <v>707</v>
      </c>
      <c r="BE39" s="137" t="s">
        <v>684</v>
      </c>
      <c r="BF39" s="136" t="s">
        <v>706</v>
      </c>
      <c r="BG39" s="136" t="s">
        <v>706</v>
      </c>
      <c r="BH39" s="136" t="s">
        <v>480</v>
      </c>
      <c r="BI39" s="136" t="s">
        <v>480</v>
      </c>
      <c r="BJ39" s="136" t="s">
        <v>913</v>
      </c>
      <c r="BK39" s="136" t="s">
        <v>916</v>
      </c>
      <c r="BL39" s="136" t="s">
        <v>703</v>
      </c>
      <c r="BM39" s="136" t="s">
        <v>492</v>
      </c>
      <c r="BN39" s="136" t="s">
        <v>489</v>
      </c>
      <c r="BO39" s="136" t="s">
        <v>492</v>
      </c>
      <c r="BP39" s="136" t="s">
        <v>492</v>
      </c>
      <c r="BQ39" s="136" t="s">
        <v>686</v>
      </c>
      <c r="BR39" s="136" t="s">
        <v>694</v>
      </c>
      <c r="BS39" s="136" t="s">
        <v>694</v>
      </c>
      <c r="BT39" s="136" t="s">
        <v>694</v>
      </c>
      <c r="BU39" s="136" t="s">
        <v>694</v>
      </c>
      <c r="BV39" s="136" t="s">
        <v>694</v>
      </c>
      <c r="BW39" s="136" t="s">
        <v>694</v>
      </c>
      <c r="BX39" s="136"/>
      <c r="BY39" s="136" t="s">
        <v>710</v>
      </c>
      <c r="BZ39" s="136" t="s">
        <v>492</v>
      </c>
      <c r="CA39" s="136" t="s">
        <v>881</v>
      </c>
      <c r="CB39" s="136" t="s">
        <v>704</v>
      </c>
    </row>
    <row r="40" spans="1:80" x14ac:dyDescent="0.3">
      <c r="A40" s="111" t="str">
        <f>'Indicator Data'!A41</f>
        <v>Colombia</v>
      </c>
      <c r="B40" s="94" t="str">
        <f>'Indicator Data'!B41</f>
        <v>COL</v>
      </c>
      <c r="C40" s="136" t="s">
        <v>912</v>
      </c>
      <c r="D40" s="136" t="s">
        <v>912</v>
      </c>
      <c r="E40" s="136" t="s">
        <v>913</v>
      </c>
      <c r="F40" s="136" t="s">
        <v>913</v>
      </c>
      <c r="G40" s="136" t="s">
        <v>913</v>
      </c>
      <c r="H40" s="136" t="s">
        <v>913</v>
      </c>
      <c r="I40" s="136" t="s">
        <v>913</v>
      </c>
      <c r="J40" s="136" t="s">
        <v>707</v>
      </c>
      <c r="K40" s="136" t="s">
        <v>707</v>
      </c>
      <c r="L40" s="136" t="s">
        <v>480</v>
      </c>
      <c r="M40" s="136" t="s">
        <v>704</v>
      </c>
      <c r="N40" s="136" t="s">
        <v>704</v>
      </c>
      <c r="O40" s="136" t="s">
        <v>704</v>
      </c>
      <c r="P40" s="136" t="s">
        <v>704</v>
      </c>
      <c r="Q40" s="136" t="s">
        <v>850</v>
      </c>
      <c r="R40" s="136" t="s">
        <v>850</v>
      </c>
      <c r="S40" s="136" t="s">
        <v>850</v>
      </c>
      <c r="T40" s="136" t="s">
        <v>850</v>
      </c>
      <c r="U40" s="136" t="s">
        <v>704</v>
      </c>
      <c r="V40" s="136" t="s">
        <v>704</v>
      </c>
      <c r="W40" s="136" t="s">
        <v>704</v>
      </c>
      <c r="X40" s="136" t="s">
        <v>492</v>
      </c>
      <c r="Y40" s="136" t="s">
        <v>492</v>
      </c>
      <c r="Z40" s="136" t="s">
        <v>492</v>
      </c>
      <c r="AA40" s="136" t="s">
        <v>881</v>
      </c>
      <c r="AB40" s="136" t="s">
        <v>705</v>
      </c>
      <c r="AC40" s="136" t="s">
        <v>705</v>
      </c>
      <c r="AD40" s="175" t="s">
        <v>914</v>
      </c>
      <c r="AE40" s="136" t="s">
        <v>694</v>
      </c>
      <c r="AF40" s="136" t="s">
        <v>851</v>
      </c>
      <c r="AG40" s="136" t="s">
        <v>881</v>
      </c>
      <c r="AH40" s="136" t="s">
        <v>704</v>
      </c>
      <c r="AI40" s="136" t="s">
        <v>704</v>
      </c>
      <c r="AJ40" s="137" t="s">
        <v>711</v>
      </c>
      <c r="AK40" s="137" t="s">
        <v>711</v>
      </c>
      <c r="AL40" s="136" t="s">
        <v>709</v>
      </c>
      <c r="AM40" s="136" t="s">
        <v>709</v>
      </c>
      <c r="AN40" s="136" t="s">
        <v>712</v>
      </c>
      <c r="AO40" s="136" t="s">
        <v>713</v>
      </c>
      <c r="AP40" s="136" t="s">
        <v>713</v>
      </c>
      <c r="AQ40" s="136" t="s">
        <v>915</v>
      </c>
      <c r="AR40" s="136" t="s">
        <v>915</v>
      </c>
      <c r="AS40" s="136" t="s">
        <v>694</v>
      </c>
      <c r="AT40" s="136" t="s">
        <v>694</v>
      </c>
      <c r="AU40" s="136" t="s">
        <v>694</v>
      </c>
      <c r="AV40" s="136" t="s">
        <v>694</v>
      </c>
      <c r="AW40" s="136" t="s">
        <v>694</v>
      </c>
      <c r="AX40" s="136" t="s">
        <v>694</v>
      </c>
      <c r="AY40" s="136" t="s">
        <v>694</v>
      </c>
      <c r="AZ40" s="136" t="s">
        <v>709</v>
      </c>
      <c r="BA40" s="136" t="s">
        <v>492</v>
      </c>
      <c r="BB40" s="136" t="s">
        <v>707</v>
      </c>
      <c r="BC40" s="136" t="s">
        <v>707</v>
      </c>
      <c r="BD40" s="136" t="s">
        <v>707</v>
      </c>
      <c r="BE40" s="137" t="s">
        <v>687</v>
      </c>
      <c r="BF40" s="136" t="s">
        <v>706</v>
      </c>
      <c r="BG40" s="136" t="s">
        <v>706</v>
      </c>
      <c r="BH40" s="136" t="s">
        <v>480</v>
      </c>
      <c r="BI40" s="136" t="s">
        <v>480</v>
      </c>
      <c r="BJ40" s="136" t="s">
        <v>913</v>
      </c>
      <c r="BK40" s="136" t="s">
        <v>916</v>
      </c>
      <c r="BL40" s="136" t="s">
        <v>703</v>
      </c>
      <c r="BM40" s="136" t="s">
        <v>492</v>
      </c>
      <c r="BN40" s="136" t="s">
        <v>489</v>
      </c>
      <c r="BO40" s="136" t="s">
        <v>492</v>
      </c>
      <c r="BP40" s="136" t="s">
        <v>492</v>
      </c>
      <c r="BQ40" s="136" t="s">
        <v>686</v>
      </c>
      <c r="BR40" s="136" t="s">
        <v>694</v>
      </c>
      <c r="BS40" s="136" t="s">
        <v>694</v>
      </c>
      <c r="BT40" s="136" t="s">
        <v>694</v>
      </c>
      <c r="BU40" s="136" t="s">
        <v>694</v>
      </c>
      <c r="BV40" s="136" t="s">
        <v>694</v>
      </c>
      <c r="BW40" s="136" t="s">
        <v>694</v>
      </c>
      <c r="BX40" s="136"/>
      <c r="BY40" s="136" t="s">
        <v>710</v>
      </c>
      <c r="BZ40" s="136" t="s">
        <v>492</v>
      </c>
      <c r="CA40" s="136" t="s">
        <v>881</v>
      </c>
      <c r="CB40" s="136" t="s">
        <v>704</v>
      </c>
    </row>
    <row r="41" spans="1:80" x14ac:dyDescent="0.3">
      <c r="A41" s="111" t="str">
        <f>'Indicator Data'!A42</f>
        <v>Comoros</v>
      </c>
      <c r="B41" s="94" t="str">
        <f>'Indicator Data'!B42</f>
        <v>COM</v>
      </c>
      <c r="C41" s="136" t="s">
        <v>912</v>
      </c>
      <c r="D41" s="136" t="s">
        <v>912</v>
      </c>
      <c r="E41" s="136" t="s">
        <v>913</v>
      </c>
      <c r="F41" s="136" t="s">
        <v>913</v>
      </c>
      <c r="G41" s="136" t="s">
        <v>913</v>
      </c>
      <c r="H41" s="136" t="s">
        <v>913</v>
      </c>
      <c r="I41" s="136" t="s">
        <v>913</v>
      </c>
      <c r="J41" s="136" t="s">
        <v>707</v>
      </c>
      <c r="K41" s="136" t="s">
        <v>707</v>
      </c>
      <c r="L41" s="136" t="s">
        <v>480</v>
      </c>
      <c r="M41" s="136" t="s">
        <v>704</v>
      </c>
      <c r="N41" s="136" t="s">
        <v>704</v>
      </c>
      <c r="O41" s="136" t="s">
        <v>704</v>
      </c>
      <c r="P41" s="136" t="s">
        <v>704</v>
      </c>
      <c r="Q41" s="136" t="s">
        <v>850</v>
      </c>
      <c r="R41" s="136" t="s">
        <v>850</v>
      </c>
      <c r="S41" s="136" t="s">
        <v>850</v>
      </c>
      <c r="T41" s="136" t="s">
        <v>850</v>
      </c>
      <c r="U41" s="136" t="s">
        <v>704</v>
      </c>
      <c r="V41" s="136" t="s">
        <v>704</v>
      </c>
      <c r="W41" s="136" t="s">
        <v>704</v>
      </c>
      <c r="X41" s="136" t="s">
        <v>492</v>
      </c>
      <c r="Y41" s="136" t="s">
        <v>492</v>
      </c>
      <c r="Z41" s="136" t="s">
        <v>492</v>
      </c>
      <c r="AA41" s="136" t="s">
        <v>881</v>
      </c>
      <c r="AB41" s="136" t="s">
        <v>705</v>
      </c>
      <c r="AC41" s="136" t="s">
        <v>705</v>
      </c>
      <c r="AD41" s="175" t="s">
        <v>914</v>
      </c>
      <c r="AE41" s="136" t="s">
        <v>694</v>
      </c>
      <c r="AF41" s="136" t="s">
        <v>851</v>
      </c>
      <c r="AG41" s="136" t="s">
        <v>881</v>
      </c>
      <c r="AH41" s="136" t="s">
        <v>704</v>
      </c>
      <c r="AI41" s="136" t="s">
        <v>704</v>
      </c>
      <c r="AJ41" s="137" t="s">
        <v>711</v>
      </c>
      <c r="AK41" s="137" t="s">
        <v>711</v>
      </c>
      <c r="AL41" s="136" t="s">
        <v>709</v>
      </c>
      <c r="AM41" s="136" t="s">
        <v>709</v>
      </c>
      <c r="AN41" s="136" t="s">
        <v>712</v>
      </c>
      <c r="AO41" s="136" t="s">
        <v>713</v>
      </c>
      <c r="AP41" s="136" t="s">
        <v>713</v>
      </c>
      <c r="AQ41" s="136" t="s">
        <v>915</v>
      </c>
      <c r="AR41" s="136" t="s">
        <v>915</v>
      </c>
      <c r="AS41" s="136" t="s">
        <v>694</v>
      </c>
      <c r="AT41" s="136" t="s">
        <v>694</v>
      </c>
      <c r="AU41" s="136" t="s">
        <v>694</v>
      </c>
      <c r="AV41" s="136" t="s">
        <v>694</v>
      </c>
      <c r="AW41" s="136" t="s">
        <v>694</v>
      </c>
      <c r="AX41" s="136" t="s">
        <v>694</v>
      </c>
      <c r="AY41" s="136" t="s">
        <v>694</v>
      </c>
      <c r="AZ41" s="136" t="s">
        <v>709</v>
      </c>
      <c r="BA41" s="136" t="s">
        <v>492</v>
      </c>
      <c r="BB41" s="136" t="s">
        <v>707</v>
      </c>
      <c r="BC41" s="136" t="s">
        <v>707</v>
      </c>
      <c r="BD41" s="136" t="s">
        <v>707</v>
      </c>
      <c r="BE41" s="137" t="s">
        <v>684</v>
      </c>
      <c r="BF41" s="136" t="s">
        <v>706</v>
      </c>
      <c r="BG41" s="136" t="s">
        <v>706</v>
      </c>
      <c r="BH41" s="136" t="s">
        <v>480</v>
      </c>
      <c r="BI41" s="136" t="s">
        <v>480</v>
      </c>
      <c r="BJ41" s="136" t="s">
        <v>913</v>
      </c>
      <c r="BK41" s="136" t="s">
        <v>916</v>
      </c>
      <c r="BL41" s="136" t="s">
        <v>703</v>
      </c>
      <c r="BM41" s="136" t="s">
        <v>492</v>
      </c>
      <c r="BN41" s="136" t="s">
        <v>489</v>
      </c>
      <c r="BO41" s="136" t="s">
        <v>492</v>
      </c>
      <c r="BP41" s="136" t="s">
        <v>492</v>
      </c>
      <c r="BQ41" s="136" t="s">
        <v>686</v>
      </c>
      <c r="BR41" s="136" t="s">
        <v>694</v>
      </c>
      <c r="BS41" s="136" t="s">
        <v>694</v>
      </c>
      <c r="BT41" s="136" t="s">
        <v>694</v>
      </c>
      <c r="BU41" s="136" t="s">
        <v>694</v>
      </c>
      <c r="BV41" s="136" t="s">
        <v>694</v>
      </c>
      <c r="BW41" s="136" t="s">
        <v>694</v>
      </c>
      <c r="BX41" s="136"/>
      <c r="BY41" s="136" t="s">
        <v>710</v>
      </c>
      <c r="BZ41" s="136" t="s">
        <v>492</v>
      </c>
      <c r="CA41" s="136" t="s">
        <v>881</v>
      </c>
      <c r="CB41" s="136" t="s">
        <v>704</v>
      </c>
    </row>
    <row r="42" spans="1:80" x14ac:dyDescent="0.3">
      <c r="A42" s="111" t="str">
        <f>'Indicator Data'!A43</f>
        <v>Congo</v>
      </c>
      <c r="B42" s="94" t="str">
        <f>'Indicator Data'!B43</f>
        <v>COG</v>
      </c>
      <c r="C42" s="136" t="s">
        <v>912</v>
      </c>
      <c r="D42" s="136" t="s">
        <v>912</v>
      </c>
      <c r="E42" s="136" t="s">
        <v>913</v>
      </c>
      <c r="F42" s="136" t="s">
        <v>913</v>
      </c>
      <c r="G42" s="136" t="s">
        <v>913</v>
      </c>
      <c r="H42" s="136" t="s">
        <v>913</v>
      </c>
      <c r="I42" s="136" t="s">
        <v>913</v>
      </c>
      <c r="J42" s="136" t="s">
        <v>707</v>
      </c>
      <c r="K42" s="136" t="s">
        <v>707</v>
      </c>
      <c r="L42" s="136" t="s">
        <v>480</v>
      </c>
      <c r="M42" s="136" t="s">
        <v>704</v>
      </c>
      <c r="N42" s="136" t="s">
        <v>704</v>
      </c>
      <c r="O42" s="136" t="s">
        <v>704</v>
      </c>
      <c r="P42" s="136" t="s">
        <v>704</v>
      </c>
      <c r="Q42" s="136" t="s">
        <v>850</v>
      </c>
      <c r="R42" s="136" t="s">
        <v>850</v>
      </c>
      <c r="S42" s="136" t="s">
        <v>850</v>
      </c>
      <c r="T42" s="136" t="s">
        <v>850</v>
      </c>
      <c r="U42" s="136" t="s">
        <v>704</v>
      </c>
      <c r="V42" s="136" t="s">
        <v>704</v>
      </c>
      <c r="W42" s="136" t="s">
        <v>704</v>
      </c>
      <c r="X42" s="136" t="s">
        <v>492</v>
      </c>
      <c r="Y42" s="136" t="s">
        <v>492</v>
      </c>
      <c r="Z42" s="136" t="s">
        <v>492</v>
      </c>
      <c r="AA42" s="136" t="s">
        <v>881</v>
      </c>
      <c r="AB42" s="136" t="s">
        <v>705</v>
      </c>
      <c r="AC42" s="136" t="s">
        <v>705</v>
      </c>
      <c r="AD42" s="175" t="s">
        <v>914</v>
      </c>
      <c r="AE42" s="136" t="s">
        <v>694</v>
      </c>
      <c r="AF42" s="136" t="s">
        <v>851</v>
      </c>
      <c r="AG42" s="136" t="s">
        <v>881</v>
      </c>
      <c r="AH42" s="136" t="s">
        <v>704</v>
      </c>
      <c r="AI42" s="136" t="s">
        <v>704</v>
      </c>
      <c r="AJ42" s="137" t="s">
        <v>711</v>
      </c>
      <c r="AK42" s="137" t="s">
        <v>711</v>
      </c>
      <c r="AL42" s="136" t="s">
        <v>709</v>
      </c>
      <c r="AM42" s="136" t="s">
        <v>709</v>
      </c>
      <c r="AN42" s="136" t="s">
        <v>712</v>
      </c>
      <c r="AO42" s="136" t="s">
        <v>713</v>
      </c>
      <c r="AP42" s="136" t="s">
        <v>713</v>
      </c>
      <c r="AQ42" s="136" t="s">
        <v>915</v>
      </c>
      <c r="AR42" s="136" t="s">
        <v>915</v>
      </c>
      <c r="AS42" s="136" t="s">
        <v>694</v>
      </c>
      <c r="AT42" s="136" t="s">
        <v>694</v>
      </c>
      <c r="AU42" s="136" t="s">
        <v>694</v>
      </c>
      <c r="AV42" s="136" t="s">
        <v>694</v>
      </c>
      <c r="AW42" s="136" t="s">
        <v>694</v>
      </c>
      <c r="AX42" s="136" t="s">
        <v>694</v>
      </c>
      <c r="AY42" s="136" t="s">
        <v>694</v>
      </c>
      <c r="AZ42" s="136" t="s">
        <v>709</v>
      </c>
      <c r="BA42" s="136" t="s">
        <v>492</v>
      </c>
      <c r="BB42" s="136" t="s">
        <v>707</v>
      </c>
      <c r="BC42" s="136" t="s">
        <v>707</v>
      </c>
      <c r="BD42" s="136" t="s">
        <v>707</v>
      </c>
      <c r="BE42" s="137" t="s">
        <v>687</v>
      </c>
      <c r="BF42" s="136" t="s">
        <v>706</v>
      </c>
      <c r="BG42" s="136" t="s">
        <v>706</v>
      </c>
      <c r="BH42" s="136" t="s">
        <v>480</v>
      </c>
      <c r="BI42" s="136" t="s">
        <v>480</v>
      </c>
      <c r="BJ42" s="136" t="s">
        <v>913</v>
      </c>
      <c r="BK42" s="136" t="s">
        <v>916</v>
      </c>
      <c r="BL42" s="136" t="s">
        <v>703</v>
      </c>
      <c r="BM42" s="136" t="s">
        <v>492</v>
      </c>
      <c r="BN42" s="136" t="s">
        <v>489</v>
      </c>
      <c r="BO42" s="136" t="s">
        <v>492</v>
      </c>
      <c r="BP42" s="136" t="s">
        <v>492</v>
      </c>
      <c r="BQ42" s="136" t="s">
        <v>686</v>
      </c>
      <c r="BR42" s="136" t="s">
        <v>694</v>
      </c>
      <c r="BS42" s="136" t="s">
        <v>694</v>
      </c>
      <c r="BT42" s="136" t="s">
        <v>694</v>
      </c>
      <c r="BU42" s="136" t="s">
        <v>694</v>
      </c>
      <c r="BV42" s="136" t="s">
        <v>694</v>
      </c>
      <c r="BW42" s="136" t="s">
        <v>694</v>
      </c>
      <c r="BX42" s="136"/>
      <c r="BY42" s="136" t="s">
        <v>710</v>
      </c>
      <c r="BZ42" s="136" t="s">
        <v>492</v>
      </c>
      <c r="CA42" s="136" t="s">
        <v>881</v>
      </c>
      <c r="CB42" s="136" t="s">
        <v>704</v>
      </c>
    </row>
    <row r="43" spans="1:80" x14ac:dyDescent="0.3">
      <c r="A43" s="111" t="str">
        <f>'Indicator Data'!A44</f>
        <v>Congo DR</v>
      </c>
      <c r="B43" s="94" t="str">
        <f>'Indicator Data'!B44</f>
        <v>COD</v>
      </c>
      <c r="C43" s="136" t="s">
        <v>912</v>
      </c>
      <c r="D43" s="136" t="s">
        <v>912</v>
      </c>
      <c r="E43" s="136" t="s">
        <v>913</v>
      </c>
      <c r="F43" s="136" t="s">
        <v>913</v>
      </c>
      <c r="G43" s="136" t="s">
        <v>913</v>
      </c>
      <c r="H43" s="136" t="s">
        <v>913</v>
      </c>
      <c r="I43" s="136" t="s">
        <v>913</v>
      </c>
      <c r="J43" s="136" t="s">
        <v>707</v>
      </c>
      <c r="K43" s="136" t="s">
        <v>707</v>
      </c>
      <c r="L43" s="136" t="s">
        <v>480</v>
      </c>
      <c r="M43" s="136" t="s">
        <v>704</v>
      </c>
      <c r="N43" s="136" t="s">
        <v>704</v>
      </c>
      <c r="O43" s="136" t="s">
        <v>704</v>
      </c>
      <c r="P43" s="136" t="s">
        <v>704</v>
      </c>
      <c r="Q43" s="136" t="s">
        <v>850</v>
      </c>
      <c r="R43" s="136" t="s">
        <v>850</v>
      </c>
      <c r="S43" s="136" t="s">
        <v>850</v>
      </c>
      <c r="T43" s="136" t="s">
        <v>850</v>
      </c>
      <c r="U43" s="136" t="s">
        <v>704</v>
      </c>
      <c r="V43" s="136" t="s">
        <v>704</v>
      </c>
      <c r="W43" s="136" t="s">
        <v>704</v>
      </c>
      <c r="X43" s="136" t="s">
        <v>492</v>
      </c>
      <c r="Y43" s="136" t="s">
        <v>492</v>
      </c>
      <c r="Z43" s="136" t="s">
        <v>492</v>
      </c>
      <c r="AA43" s="136" t="s">
        <v>881</v>
      </c>
      <c r="AB43" s="136" t="s">
        <v>705</v>
      </c>
      <c r="AC43" s="136" t="s">
        <v>705</v>
      </c>
      <c r="AD43" s="175" t="s">
        <v>914</v>
      </c>
      <c r="AE43" s="136" t="s">
        <v>694</v>
      </c>
      <c r="AF43" s="136" t="s">
        <v>851</v>
      </c>
      <c r="AG43" s="136" t="s">
        <v>881</v>
      </c>
      <c r="AH43" s="136" t="s">
        <v>704</v>
      </c>
      <c r="AI43" s="136" t="s">
        <v>704</v>
      </c>
      <c r="AJ43" s="137" t="s">
        <v>711</v>
      </c>
      <c r="AK43" s="137" t="s">
        <v>711</v>
      </c>
      <c r="AL43" s="136" t="s">
        <v>709</v>
      </c>
      <c r="AM43" s="136" t="s">
        <v>709</v>
      </c>
      <c r="AN43" s="136" t="s">
        <v>712</v>
      </c>
      <c r="AO43" s="136" t="s">
        <v>713</v>
      </c>
      <c r="AP43" s="136" t="s">
        <v>713</v>
      </c>
      <c r="AQ43" s="136" t="s">
        <v>915</v>
      </c>
      <c r="AR43" s="136" t="s">
        <v>915</v>
      </c>
      <c r="AS43" s="136" t="s">
        <v>694</v>
      </c>
      <c r="AT43" s="136" t="s">
        <v>694</v>
      </c>
      <c r="AU43" s="136" t="s">
        <v>694</v>
      </c>
      <c r="AV43" s="136" t="s">
        <v>694</v>
      </c>
      <c r="AW43" s="136" t="s">
        <v>694</v>
      </c>
      <c r="AX43" s="136" t="s">
        <v>694</v>
      </c>
      <c r="AY43" s="136" t="s">
        <v>694</v>
      </c>
      <c r="AZ43" s="136" t="s">
        <v>709</v>
      </c>
      <c r="BA43" s="136" t="s">
        <v>492</v>
      </c>
      <c r="BB43" s="136" t="s">
        <v>707</v>
      </c>
      <c r="BC43" s="136" t="s">
        <v>707</v>
      </c>
      <c r="BD43" s="136" t="s">
        <v>707</v>
      </c>
      <c r="BE43" s="137" t="s">
        <v>687</v>
      </c>
      <c r="BF43" s="136" t="s">
        <v>706</v>
      </c>
      <c r="BG43" s="136" t="s">
        <v>706</v>
      </c>
      <c r="BH43" s="136" t="s">
        <v>480</v>
      </c>
      <c r="BI43" s="136" t="s">
        <v>480</v>
      </c>
      <c r="BJ43" s="136" t="s">
        <v>913</v>
      </c>
      <c r="BK43" s="136" t="s">
        <v>916</v>
      </c>
      <c r="BL43" s="136" t="s">
        <v>703</v>
      </c>
      <c r="BM43" s="136" t="s">
        <v>492</v>
      </c>
      <c r="BN43" s="136" t="s">
        <v>489</v>
      </c>
      <c r="BO43" s="136" t="s">
        <v>492</v>
      </c>
      <c r="BP43" s="136" t="s">
        <v>492</v>
      </c>
      <c r="BQ43" s="136" t="s">
        <v>686</v>
      </c>
      <c r="BR43" s="136" t="s">
        <v>694</v>
      </c>
      <c r="BS43" s="136" t="s">
        <v>694</v>
      </c>
      <c r="BT43" s="136" t="s">
        <v>694</v>
      </c>
      <c r="BU43" s="136" t="s">
        <v>694</v>
      </c>
      <c r="BV43" s="136" t="s">
        <v>694</v>
      </c>
      <c r="BW43" s="136" t="s">
        <v>694</v>
      </c>
      <c r="BX43" s="136"/>
      <c r="BY43" s="136" t="s">
        <v>710</v>
      </c>
      <c r="BZ43" s="136" t="s">
        <v>492</v>
      </c>
      <c r="CA43" s="136" t="s">
        <v>881</v>
      </c>
      <c r="CB43" s="136" t="s">
        <v>704</v>
      </c>
    </row>
    <row r="44" spans="1:80" x14ac:dyDescent="0.3">
      <c r="A44" s="111" t="str">
        <f>'Indicator Data'!A45</f>
        <v>Costa Rica</v>
      </c>
      <c r="B44" s="94" t="str">
        <f>'Indicator Data'!B45</f>
        <v>CRI</v>
      </c>
      <c r="C44" s="136" t="s">
        <v>912</v>
      </c>
      <c r="D44" s="136" t="s">
        <v>912</v>
      </c>
      <c r="E44" s="136" t="s">
        <v>913</v>
      </c>
      <c r="F44" s="136" t="s">
        <v>913</v>
      </c>
      <c r="G44" s="136" t="s">
        <v>913</v>
      </c>
      <c r="H44" s="136" t="s">
        <v>913</v>
      </c>
      <c r="I44" s="136" t="s">
        <v>913</v>
      </c>
      <c r="J44" s="136" t="s">
        <v>707</v>
      </c>
      <c r="K44" s="136" t="s">
        <v>707</v>
      </c>
      <c r="L44" s="136" t="s">
        <v>480</v>
      </c>
      <c r="M44" s="136" t="s">
        <v>704</v>
      </c>
      <c r="N44" s="136" t="s">
        <v>704</v>
      </c>
      <c r="O44" s="136" t="s">
        <v>704</v>
      </c>
      <c r="P44" s="136" t="s">
        <v>704</v>
      </c>
      <c r="Q44" s="136" t="s">
        <v>850</v>
      </c>
      <c r="R44" s="136" t="s">
        <v>850</v>
      </c>
      <c r="S44" s="136" t="s">
        <v>850</v>
      </c>
      <c r="T44" s="136" t="s">
        <v>850</v>
      </c>
      <c r="U44" s="136" t="s">
        <v>704</v>
      </c>
      <c r="V44" s="136" t="s">
        <v>704</v>
      </c>
      <c r="W44" s="136" t="s">
        <v>704</v>
      </c>
      <c r="X44" s="136" t="s">
        <v>492</v>
      </c>
      <c r="Y44" s="136" t="s">
        <v>492</v>
      </c>
      <c r="Z44" s="136" t="s">
        <v>492</v>
      </c>
      <c r="AA44" s="136" t="s">
        <v>881</v>
      </c>
      <c r="AB44" s="136" t="s">
        <v>705</v>
      </c>
      <c r="AC44" s="136" t="s">
        <v>705</v>
      </c>
      <c r="AD44" s="175" t="s">
        <v>914</v>
      </c>
      <c r="AE44" s="136" t="s">
        <v>694</v>
      </c>
      <c r="AF44" s="136" t="s">
        <v>851</v>
      </c>
      <c r="AG44" s="136" t="s">
        <v>881</v>
      </c>
      <c r="AH44" s="136" t="s">
        <v>704</v>
      </c>
      <c r="AI44" s="136" t="s">
        <v>704</v>
      </c>
      <c r="AJ44" s="137" t="s">
        <v>711</v>
      </c>
      <c r="AK44" s="137" t="s">
        <v>711</v>
      </c>
      <c r="AL44" s="136" t="s">
        <v>709</v>
      </c>
      <c r="AM44" s="136" t="s">
        <v>709</v>
      </c>
      <c r="AN44" s="136" t="s">
        <v>712</v>
      </c>
      <c r="AO44" s="136" t="s">
        <v>713</v>
      </c>
      <c r="AP44" s="136" t="s">
        <v>713</v>
      </c>
      <c r="AQ44" s="136" t="s">
        <v>915</v>
      </c>
      <c r="AR44" s="136" t="s">
        <v>915</v>
      </c>
      <c r="AS44" s="136" t="s">
        <v>694</v>
      </c>
      <c r="AT44" s="136" t="s">
        <v>694</v>
      </c>
      <c r="AU44" s="136" t="s">
        <v>694</v>
      </c>
      <c r="AV44" s="136" t="s">
        <v>694</v>
      </c>
      <c r="AW44" s="136" t="s">
        <v>694</v>
      </c>
      <c r="AX44" s="136" t="s">
        <v>694</v>
      </c>
      <c r="AY44" s="136" t="s">
        <v>694</v>
      </c>
      <c r="AZ44" s="136" t="s">
        <v>709</v>
      </c>
      <c r="BA44" s="136" t="s">
        <v>492</v>
      </c>
      <c r="BB44" s="136" t="s">
        <v>707</v>
      </c>
      <c r="BC44" s="136" t="s">
        <v>707</v>
      </c>
      <c r="BD44" s="136" t="s">
        <v>707</v>
      </c>
      <c r="BE44" s="137" t="s">
        <v>684</v>
      </c>
      <c r="BF44" s="136" t="s">
        <v>706</v>
      </c>
      <c r="BG44" s="136" t="s">
        <v>706</v>
      </c>
      <c r="BH44" s="136" t="s">
        <v>480</v>
      </c>
      <c r="BI44" s="136" t="s">
        <v>480</v>
      </c>
      <c r="BJ44" s="136" t="s">
        <v>913</v>
      </c>
      <c r="BK44" s="136" t="s">
        <v>916</v>
      </c>
      <c r="BL44" s="136" t="s">
        <v>703</v>
      </c>
      <c r="BM44" s="136" t="s">
        <v>492</v>
      </c>
      <c r="BN44" s="136" t="s">
        <v>489</v>
      </c>
      <c r="BO44" s="136" t="s">
        <v>492</v>
      </c>
      <c r="BP44" s="136" t="s">
        <v>492</v>
      </c>
      <c r="BQ44" s="136" t="s">
        <v>686</v>
      </c>
      <c r="BR44" s="136" t="s">
        <v>694</v>
      </c>
      <c r="BS44" s="136" t="s">
        <v>694</v>
      </c>
      <c r="BT44" s="136" t="s">
        <v>694</v>
      </c>
      <c r="BU44" s="136" t="s">
        <v>694</v>
      </c>
      <c r="BV44" s="136" t="s">
        <v>694</v>
      </c>
      <c r="BW44" s="136" t="s">
        <v>694</v>
      </c>
      <c r="BX44" s="136"/>
      <c r="BY44" s="136" t="s">
        <v>710</v>
      </c>
      <c r="BZ44" s="136" t="s">
        <v>492</v>
      </c>
      <c r="CA44" s="136" t="s">
        <v>881</v>
      </c>
      <c r="CB44" s="136" t="s">
        <v>704</v>
      </c>
    </row>
    <row r="45" spans="1:80" x14ac:dyDescent="0.3">
      <c r="A45" s="111" t="str">
        <f>'Indicator Data'!A46</f>
        <v>Côte d'Ivoire</v>
      </c>
      <c r="B45" s="94" t="str">
        <f>'Indicator Data'!B46</f>
        <v>CIV</v>
      </c>
      <c r="C45" s="136" t="s">
        <v>912</v>
      </c>
      <c r="D45" s="136" t="s">
        <v>912</v>
      </c>
      <c r="E45" s="136" t="s">
        <v>913</v>
      </c>
      <c r="F45" s="136" t="s">
        <v>913</v>
      </c>
      <c r="G45" s="136" t="s">
        <v>913</v>
      </c>
      <c r="H45" s="136" t="s">
        <v>913</v>
      </c>
      <c r="I45" s="136" t="s">
        <v>913</v>
      </c>
      <c r="J45" s="136" t="s">
        <v>707</v>
      </c>
      <c r="K45" s="136" t="s">
        <v>707</v>
      </c>
      <c r="L45" s="136" t="s">
        <v>480</v>
      </c>
      <c r="M45" s="136" t="s">
        <v>704</v>
      </c>
      <c r="N45" s="136" t="s">
        <v>704</v>
      </c>
      <c r="O45" s="136" t="s">
        <v>704</v>
      </c>
      <c r="P45" s="136" t="s">
        <v>704</v>
      </c>
      <c r="Q45" s="136" t="s">
        <v>850</v>
      </c>
      <c r="R45" s="136" t="s">
        <v>850</v>
      </c>
      <c r="S45" s="136" t="s">
        <v>850</v>
      </c>
      <c r="T45" s="136" t="s">
        <v>850</v>
      </c>
      <c r="U45" s="136" t="s">
        <v>704</v>
      </c>
      <c r="V45" s="136" t="s">
        <v>704</v>
      </c>
      <c r="W45" s="136" t="s">
        <v>704</v>
      </c>
      <c r="X45" s="136" t="s">
        <v>492</v>
      </c>
      <c r="Y45" s="136" t="s">
        <v>492</v>
      </c>
      <c r="Z45" s="136" t="s">
        <v>492</v>
      </c>
      <c r="AA45" s="136" t="s">
        <v>881</v>
      </c>
      <c r="AB45" s="136" t="s">
        <v>705</v>
      </c>
      <c r="AC45" s="136" t="s">
        <v>705</v>
      </c>
      <c r="AD45" s="175" t="s">
        <v>914</v>
      </c>
      <c r="AE45" s="136" t="s">
        <v>694</v>
      </c>
      <c r="AF45" s="136" t="s">
        <v>851</v>
      </c>
      <c r="AG45" s="136" t="s">
        <v>881</v>
      </c>
      <c r="AH45" s="136" t="s">
        <v>704</v>
      </c>
      <c r="AI45" s="136" t="s">
        <v>704</v>
      </c>
      <c r="AJ45" s="137" t="s">
        <v>711</v>
      </c>
      <c r="AK45" s="137" t="s">
        <v>711</v>
      </c>
      <c r="AL45" s="136" t="s">
        <v>709</v>
      </c>
      <c r="AM45" s="136" t="s">
        <v>709</v>
      </c>
      <c r="AN45" s="136" t="s">
        <v>712</v>
      </c>
      <c r="AO45" s="136" t="s">
        <v>713</v>
      </c>
      <c r="AP45" s="136" t="s">
        <v>713</v>
      </c>
      <c r="AQ45" s="136" t="s">
        <v>915</v>
      </c>
      <c r="AR45" s="136" t="s">
        <v>915</v>
      </c>
      <c r="AS45" s="136" t="s">
        <v>694</v>
      </c>
      <c r="AT45" s="136" t="s">
        <v>694</v>
      </c>
      <c r="AU45" s="136" t="s">
        <v>694</v>
      </c>
      <c r="AV45" s="136" t="s">
        <v>694</v>
      </c>
      <c r="AW45" s="136" t="s">
        <v>694</v>
      </c>
      <c r="AX45" s="136" t="s">
        <v>694</v>
      </c>
      <c r="AY45" s="136" t="s">
        <v>694</v>
      </c>
      <c r="AZ45" s="136" t="s">
        <v>709</v>
      </c>
      <c r="BA45" s="136" t="s">
        <v>492</v>
      </c>
      <c r="BB45" s="136" t="s">
        <v>707</v>
      </c>
      <c r="BC45" s="136" t="s">
        <v>707</v>
      </c>
      <c r="BD45" s="136" t="s">
        <v>707</v>
      </c>
      <c r="BE45" s="137" t="s">
        <v>687</v>
      </c>
      <c r="BF45" s="136" t="s">
        <v>706</v>
      </c>
      <c r="BG45" s="136" t="s">
        <v>706</v>
      </c>
      <c r="BH45" s="136" t="s">
        <v>480</v>
      </c>
      <c r="BI45" s="136" t="s">
        <v>480</v>
      </c>
      <c r="BJ45" s="136" t="s">
        <v>913</v>
      </c>
      <c r="BK45" s="136" t="s">
        <v>916</v>
      </c>
      <c r="BL45" s="136" t="s">
        <v>703</v>
      </c>
      <c r="BM45" s="136" t="s">
        <v>492</v>
      </c>
      <c r="BN45" s="136" t="s">
        <v>489</v>
      </c>
      <c r="BO45" s="136" t="s">
        <v>492</v>
      </c>
      <c r="BP45" s="136" t="s">
        <v>492</v>
      </c>
      <c r="BQ45" s="136" t="s">
        <v>686</v>
      </c>
      <c r="BR45" s="136" t="s">
        <v>694</v>
      </c>
      <c r="BS45" s="136" t="s">
        <v>694</v>
      </c>
      <c r="BT45" s="136" t="s">
        <v>694</v>
      </c>
      <c r="BU45" s="136" t="s">
        <v>694</v>
      </c>
      <c r="BV45" s="136" t="s">
        <v>694</v>
      </c>
      <c r="BW45" s="136" t="s">
        <v>694</v>
      </c>
      <c r="BX45" s="136"/>
      <c r="BY45" s="136" t="s">
        <v>710</v>
      </c>
      <c r="BZ45" s="136" t="s">
        <v>492</v>
      </c>
      <c r="CA45" s="136" t="s">
        <v>881</v>
      </c>
      <c r="CB45" s="136" t="s">
        <v>704</v>
      </c>
    </row>
    <row r="46" spans="1:80" x14ac:dyDescent="0.3">
      <c r="A46" s="111" t="str">
        <f>'Indicator Data'!A47</f>
        <v>Croatia</v>
      </c>
      <c r="B46" s="94" t="str">
        <f>'Indicator Data'!B47</f>
        <v>HRV</v>
      </c>
      <c r="C46" s="136" t="s">
        <v>912</v>
      </c>
      <c r="D46" s="136" t="s">
        <v>912</v>
      </c>
      <c r="E46" s="136" t="s">
        <v>913</v>
      </c>
      <c r="F46" s="136" t="s">
        <v>913</v>
      </c>
      <c r="G46" s="136" t="s">
        <v>913</v>
      </c>
      <c r="H46" s="136" t="s">
        <v>913</v>
      </c>
      <c r="I46" s="136" t="s">
        <v>913</v>
      </c>
      <c r="J46" s="136" t="s">
        <v>707</v>
      </c>
      <c r="K46" s="136" t="s">
        <v>707</v>
      </c>
      <c r="L46" s="136" t="s">
        <v>480</v>
      </c>
      <c r="M46" s="136" t="s">
        <v>704</v>
      </c>
      <c r="N46" s="136" t="s">
        <v>704</v>
      </c>
      <c r="O46" s="136" t="s">
        <v>704</v>
      </c>
      <c r="P46" s="136" t="s">
        <v>704</v>
      </c>
      <c r="Q46" s="136" t="s">
        <v>850</v>
      </c>
      <c r="R46" s="136" t="s">
        <v>850</v>
      </c>
      <c r="S46" s="136" t="s">
        <v>850</v>
      </c>
      <c r="T46" s="136" t="s">
        <v>850</v>
      </c>
      <c r="U46" s="136" t="s">
        <v>704</v>
      </c>
      <c r="V46" s="136" t="s">
        <v>704</v>
      </c>
      <c r="W46" s="136" t="s">
        <v>704</v>
      </c>
      <c r="X46" s="136" t="s">
        <v>492</v>
      </c>
      <c r="Y46" s="136" t="s">
        <v>492</v>
      </c>
      <c r="Z46" s="136" t="s">
        <v>492</v>
      </c>
      <c r="AA46" s="136" t="s">
        <v>881</v>
      </c>
      <c r="AB46" s="136" t="s">
        <v>705</v>
      </c>
      <c r="AC46" s="136" t="s">
        <v>705</v>
      </c>
      <c r="AD46" s="175" t="s">
        <v>914</v>
      </c>
      <c r="AE46" s="136" t="s">
        <v>694</v>
      </c>
      <c r="AF46" s="136" t="s">
        <v>851</v>
      </c>
      <c r="AG46" s="136" t="s">
        <v>881</v>
      </c>
      <c r="AH46" s="136" t="s">
        <v>704</v>
      </c>
      <c r="AI46" s="136" t="s">
        <v>704</v>
      </c>
      <c r="AJ46" s="137" t="s">
        <v>711</v>
      </c>
      <c r="AK46" s="137" t="s">
        <v>711</v>
      </c>
      <c r="AL46" s="136" t="s">
        <v>709</v>
      </c>
      <c r="AM46" s="136" t="s">
        <v>709</v>
      </c>
      <c r="AN46" s="136" t="s">
        <v>712</v>
      </c>
      <c r="AO46" s="136" t="s">
        <v>713</v>
      </c>
      <c r="AP46" s="136" t="s">
        <v>713</v>
      </c>
      <c r="AQ46" s="136" t="s">
        <v>915</v>
      </c>
      <c r="AR46" s="136" t="s">
        <v>915</v>
      </c>
      <c r="AS46" s="136" t="s">
        <v>694</v>
      </c>
      <c r="AT46" s="136" t="s">
        <v>694</v>
      </c>
      <c r="AU46" s="136" t="s">
        <v>694</v>
      </c>
      <c r="AV46" s="136" t="s">
        <v>694</v>
      </c>
      <c r="AW46" s="136" t="s">
        <v>694</v>
      </c>
      <c r="AX46" s="136" t="s">
        <v>694</v>
      </c>
      <c r="AY46" s="136" t="s">
        <v>694</v>
      </c>
      <c r="AZ46" s="136" t="s">
        <v>709</v>
      </c>
      <c r="BA46" s="136" t="s">
        <v>492</v>
      </c>
      <c r="BB46" s="136" t="s">
        <v>707</v>
      </c>
      <c r="BC46" s="136" t="s">
        <v>707</v>
      </c>
      <c r="BD46" s="136" t="s">
        <v>707</v>
      </c>
      <c r="BE46" s="137" t="s">
        <v>684</v>
      </c>
      <c r="BF46" s="136" t="s">
        <v>706</v>
      </c>
      <c r="BG46" s="136" t="s">
        <v>706</v>
      </c>
      <c r="BH46" s="136" t="s">
        <v>480</v>
      </c>
      <c r="BI46" s="136" t="s">
        <v>480</v>
      </c>
      <c r="BJ46" s="136" t="s">
        <v>913</v>
      </c>
      <c r="BK46" s="136" t="s">
        <v>916</v>
      </c>
      <c r="BL46" s="136" t="s">
        <v>703</v>
      </c>
      <c r="BM46" s="136" t="s">
        <v>492</v>
      </c>
      <c r="BN46" s="136" t="s">
        <v>489</v>
      </c>
      <c r="BO46" s="136" t="s">
        <v>492</v>
      </c>
      <c r="BP46" s="136" t="s">
        <v>492</v>
      </c>
      <c r="BQ46" s="136" t="s">
        <v>686</v>
      </c>
      <c r="BR46" s="136" t="s">
        <v>694</v>
      </c>
      <c r="BS46" s="136" t="s">
        <v>694</v>
      </c>
      <c r="BT46" s="136" t="s">
        <v>694</v>
      </c>
      <c r="BU46" s="136" t="s">
        <v>694</v>
      </c>
      <c r="BV46" s="136" t="s">
        <v>694</v>
      </c>
      <c r="BW46" s="136" t="s">
        <v>694</v>
      </c>
      <c r="BX46" s="136"/>
      <c r="BY46" s="136" t="s">
        <v>710</v>
      </c>
      <c r="BZ46" s="136" t="s">
        <v>492</v>
      </c>
      <c r="CA46" s="136" t="s">
        <v>881</v>
      </c>
      <c r="CB46" s="136" t="s">
        <v>704</v>
      </c>
    </row>
    <row r="47" spans="1:80" x14ac:dyDescent="0.3">
      <c r="A47" s="111" t="str">
        <f>'Indicator Data'!A48</f>
        <v>Cuba</v>
      </c>
      <c r="B47" s="94" t="str">
        <f>'Indicator Data'!B48</f>
        <v>CUB</v>
      </c>
      <c r="C47" s="136" t="s">
        <v>912</v>
      </c>
      <c r="D47" s="136" t="s">
        <v>912</v>
      </c>
      <c r="E47" s="136" t="s">
        <v>913</v>
      </c>
      <c r="F47" s="136" t="s">
        <v>913</v>
      </c>
      <c r="G47" s="136" t="s">
        <v>913</v>
      </c>
      <c r="H47" s="136" t="s">
        <v>913</v>
      </c>
      <c r="I47" s="136" t="s">
        <v>913</v>
      </c>
      <c r="J47" s="136" t="s">
        <v>707</v>
      </c>
      <c r="K47" s="136" t="s">
        <v>707</v>
      </c>
      <c r="L47" s="136" t="s">
        <v>480</v>
      </c>
      <c r="M47" s="136" t="s">
        <v>704</v>
      </c>
      <c r="N47" s="136" t="s">
        <v>704</v>
      </c>
      <c r="O47" s="136" t="s">
        <v>704</v>
      </c>
      <c r="P47" s="136" t="s">
        <v>704</v>
      </c>
      <c r="Q47" s="136" t="s">
        <v>850</v>
      </c>
      <c r="R47" s="136" t="s">
        <v>850</v>
      </c>
      <c r="S47" s="136" t="s">
        <v>850</v>
      </c>
      <c r="T47" s="136" t="s">
        <v>850</v>
      </c>
      <c r="U47" s="136" t="s">
        <v>704</v>
      </c>
      <c r="V47" s="136" t="s">
        <v>704</v>
      </c>
      <c r="W47" s="136" t="s">
        <v>704</v>
      </c>
      <c r="X47" s="136" t="s">
        <v>492</v>
      </c>
      <c r="Y47" s="136" t="s">
        <v>492</v>
      </c>
      <c r="Z47" s="136" t="s">
        <v>492</v>
      </c>
      <c r="AA47" s="136" t="s">
        <v>881</v>
      </c>
      <c r="AB47" s="136" t="s">
        <v>705</v>
      </c>
      <c r="AC47" s="136" t="s">
        <v>705</v>
      </c>
      <c r="AD47" s="175" t="s">
        <v>914</v>
      </c>
      <c r="AE47" s="136" t="s">
        <v>694</v>
      </c>
      <c r="AF47" s="136" t="s">
        <v>851</v>
      </c>
      <c r="AG47" s="136" t="s">
        <v>881</v>
      </c>
      <c r="AH47" s="136" t="s">
        <v>704</v>
      </c>
      <c r="AI47" s="136" t="s">
        <v>704</v>
      </c>
      <c r="AJ47" s="137" t="s">
        <v>711</v>
      </c>
      <c r="AK47" s="137" t="s">
        <v>711</v>
      </c>
      <c r="AL47" s="136" t="s">
        <v>709</v>
      </c>
      <c r="AM47" s="136" t="s">
        <v>709</v>
      </c>
      <c r="AN47" s="136" t="s">
        <v>712</v>
      </c>
      <c r="AO47" s="136" t="s">
        <v>713</v>
      </c>
      <c r="AP47" s="136" t="s">
        <v>713</v>
      </c>
      <c r="AQ47" s="136" t="s">
        <v>915</v>
      </c>
      <c r="AR47" s="136" t="s">
        <v>915</v>
      </c>
      <c r="AS47" s="136" t="s">
        <v>694</v>
      </c>
      <c r="AT47" s="136" t="s">
        <v>694</v>
      </c>
      <c r="AU47" s="136" t="s">
        <v>694</v>
      </c>
      <c r="AV47" s="136" t="s">
        <v>694</v>
      </c>
      <c r="AW47" s="136" t="s">
        <v>694</v>
      </c>
      <c r="AX47" s="136" t="s">
        <v>694</v>
      </c>
      <c r="AY47" s="136" t="s">
        <v>694</v>
      </c>
      <c r="AZ47" s="136" t="s">
        <v>709</v>
      </c>
      <c r="BA47" s="136" t="s">
        <v>492</v>
      </c>
      <c r="BB47" s="136" t="s">
        <v>707</v>
      </c>
      <c r="BC47" s="136" t="s">
        <v>707</v>
      </c>
      <c r="BD47" s="136" t="s">
        <v>707</v>
      </c>
      <c r="BE47" s="137" t="s">
        <v>684</v>
      </c>
      <c r="BF47" s="136" t="s">
        <v>706</v>
      </c>
      <c r="BG47" s="136" t="s">
        <v>706</v>
      </c>
      <c r="BH47" s="136" t="s">
        <v>480</v>
      </c>
      <c r="BI47" s="136" t="s">
        <v>480</v>
      </c>
      <c r="BJ47" s="136" t="s">
        <v>913</v>
      </c>
      <c r="BK47" s="136" t="s">
        <v>916</v>
      </c>
      <c r="BL47" s="136" t="s">
        <v>703</v>
      </c>
      <c r="BM47" s="136" t="s">
        <v>492</v>
      </c>
      <c r="BN47" s="136" t="s">
        <v>489</v>
      </c>
      <c r="BO47" s="136" t="s">
        <v>492</v>
      </c>
      <c r="BP47" s="136" t="s">
        <v>492</v>
      </c>
      <c r="BQ47" s="136" t="s">
        <v>686</v>
      </c>
      <c r="BR47" s="136" t="s">
        <v>694</v>
      </c>
      <c r="BS47" s="136" t="s">
        <v>694</v>
      </c>
      <c r="BT47" s="136" t="s">
        <v>694</v>
      </c>
      <c r="BU47" s="136" t="s">
        <v>694</v>
      </c>
      <c r="BV47" s="136" t="s">
        <v>694</v>
      </c>
      <c r="BW47" s="136" t="s">
        <v>694</v>
      </c>
      <c r="BX47" s="136"/>
      <c r="BY47" s="136" t="s">
        <v>710</v>
      </c>
      <c r="BZ47" s="136" t="s">
        <v>492</v>
      </c>
      <c r="CA47" s="136" t="s">
        <v>881</v>
      </c>
      <c r="CB47" s="136" t="s">
        <v>704</v>
      </c>
    </row>
    <row r="48" spans="1:80" x14ac:dyDescent="0.3">
      <c r="A48" s="111" t="str">
        <f>'Indicator Data'!A49</f>
        <v>Cyprus</v>
      </c>
      <c r="B48" s="94" t="str">
        <f>'Indicator Data'!B49</f>
        <v>CYP</v>
      </c>
      <c r="C48" s="136" t="s">
        <v>912</v>
      </c>
      <c r="D48" s="136" t="s">
        <v>912</v>
      </c>
      <c r="E48" s="136" t="s">
        <v>913</v>
      </c>
      <c r="F48" s="136" t="s">
        <v>913</v>
      </c>
      <c r="G48" s="136" t="s">
        <v>913</v>
      </c>
      <c r="H48" s="136" t="s">
        <v>913</v>
      </c>
      <c r="I48" s="136" t="s">
        <v>913</v>
      </c>
      <c r="J48" s="136" t="s">
        <v>707</v>
      </c>
      <c r="K48" s="136" t="s">
        <v>707</v>
      </c>
      <c r="L48" s="136" t="s">
        <v>480</v>
      </c>
      <c r="M48" s="136" t="s">
        <v>704</v>
      </c>
      <c r="N48" s="136" t="s">
        <v>704</v>
      </c>
      <c r="O48" s="136" t="s">
        <v>704</v>
      </c>
      <c r="P48" s="136" t="s">
        <v>704</v>
      </c>
      <c r="Q48" s="136" t="s">
        <v>850</v>
      </c>
      <c r="R48" s="136" t="s">
        <v>850</v>
      </c>
      <c r="S48" s="136" t="s">
        <v>850</v>
      </c>
      <c r="T48" s="136" t="s">
        <v>850</v>
      </c>
      <c r="U48" s="136" t="s">
        <v>704</v>
      </c>
      <c r="V48" s="136" t="s">
        <v>704</v>
      </c>
      <c r="W48" s="136" t="s">
        <v>704</v>
      </c>
      <c r="X48" s="136" t="s">
        <v>492</v>
      </c>
      <c r="Y48" s="136" t="s">
        <v>492</v>
      </c>
      <c r="Z48" s="136" t="s">
        <v>492</v>
      </c>
      <c r="AA48" s="136" t="s">
        <v>881</v>
      </c>
      <c r="AB48" s="136" t="s">
        <v>705</v>
      </c>
      <c r="AC48" s="136" t="s">
        <v>705</v>
      </c>
      <c r="AD48" s="175" t="s">
        <v>914</v>
      </c>
      <c r="AE48" s="136" t="s">
        <v>694</v>
      </c>
      <c r="AF48" s="136" t="s">
        <v>851</v>
      </c>
      <c r="AG48" s="136" t="s">
        <v>881</v>
      </c>
      <c r="AH48" s="136" t="s">
        <v>704</v>
      </c>
      <c r="AI48" s="136" t="s">
        <v>704</v>
      </c>
      <c r="AJ48" s="137" t="s">
        <v>711</v>
      </c>
      <c r="AK48" s="137" t="s">
        <v>711</v>
      </c>
      <c r="AL48" s="136" t="s">
        <v>709</v>
      </c>
      <c r="AM48" s="136" t="s">
        <v>709</v>
      </c>
      <c r="AN48" s="136" t="s">
        <v>712</v>
      </c>
      <c r="AO48" s="136" t="s">
        <v>713</v>
      </c>
      <c r="AP48" s="136" t="s">
        <v>713</v>
      </c>
      <c r="AQ48" s="136" t="s">
        <v>915</v>
      </c>
      <c r="AR48" s="136" t="s">
        <v>915</v>
      </c>
      <c r="AS48" s="136" t="s">
        <v>694</v>
      </c>
      <c r="AT48" s="136" t="s">
        <v>694</v>
      </c>
      <c r="AU48" s="136" t="s">
        <v>694</v>
      </c>
      <c r="AV48" s="136" t="s">
        <v>694</v>
      </c>
      <c r="AW48" s="136" t="s">
        <v>694</v>
      </c>
      <c r="AX48" s="136" t="s">
        <v>694</v>
      </c>
      <c r="AY48" s="136" t="s">
        <v>694</v>
      </c>
      <c r="AZ48" s="136" t="s">
        <v>709</v>
      </c>
      <c r="BA48" s="136" t="s">
        <v>492</v>
      </c>
      <c r="BB48" s="136" t="s">
        <v>707</v>
      </c>
      <c r="BC48" s="136" t="s">
        <v>707</v>
      </c>
      <c r="BD48" s="136" t="s">
        <v>707</v>
      </c>
      <c r="BE48" s="137" t="s">
        <v>687</v>
      </c>
      <c r="BF48" s="136" t="s">
        <v>706</v>
      </c>
      <c r="BG48" s="136" t="s">
        <v>706</v>
      </c>
      <c r="BH48" s="136" t="s">
        <v>480</v>
      </c>
      <c r="BI48" s="136" t="s">
        <v>480</v>
      </c>
      <c r="BJ48" s="136" t="s">
        <v>913</v>
      </c>
      <c r="BK48" s="136" t="s">
        <v>916</v>
      </c>
      <c r="BL48" s="136" t="s">
        <v>703</v>
      </c>
      <c r="BM48" s="136" t="s">
        <v>492</v>
      </c>
      <c r="BN48" s="136" t="s">
        <v>489</v>
      </c>
      <c r="BO48" s="136" t="s">
        <v>492</v>
      </c>
      <c r="BP48" s="136" t="s">
        <v>492</v>
      </c>
      <c r="BQ48" s="136" t="s">
        <v>686</v>
      </c>
      <c r="BR48" s="136" t="s">
        <v>694</v>
      </c>
      <c r="BS48" s="136" t="s">
        <v>694</v>
      </c>
      <c r="BT48" s="136" t="s">
        <v>694</v>
      </c>
      <c r="BU48" s="136" t="s">
        <v>694</v>
      </c>
      <c r="BV48" s="136" t="s">
        <v>694</v>
      </c>
      <c r="BW48" s="136" t="s">
        <v>694</v>
      </c>
      <c r="BX48" s="136"/>
      <c r="BY48" s="136" t="s">
        <v>710</v>
      </c>
      <c r="BZ48" s="136" t="s">
        <v>492</v>
      </c>
      <c r="CA48" s="136" t="s">
        <v>881</v>
      </c>
      <c r="CB48" s="136" t="s">
        <v>704</v>
      </c>
    </row>
    <row r="49" spans="1:80" x14ac:dyDescent="0.3">
      <c r="A49" s="111" t="str">
        <f>'Indicator Data'!A50</f>
        <v>Czech Republic</v>
      </c>
      <c r="B49" s="94" t="str">
        <f>'Indicator Data'!B50</f>
        <v>CZE</v>
      </c>
      <c r="C49" s="136" t="s">
        <v>912</v>
      </c>
      <c r="D49" s="136" t="s">
        <v>912</v>
      </c>
      <c r="E49" s="136" t="s">
        <v>913</v>
      </c>
      <c r="F49" s="136" t="s">
        <v>913</v>
      </c>
      <c r="G49" s="136" t="s">
        <v>913</v>
      </c>
      <c r="H49" s="136" t="s">
        <v>913</v>
      </c>
      <c r="I49" s="136" t="s">
        <v>913</v>
      </c>
      <c r="J49" s="136" t="s">
        <v>707</v>
      </c>
      <c r="K49" s="136" t="s">
        <v>707</v>
      </c>
      <c r="L49" s="136" t="s">
        <v>480</v>
      </c>
      <c r="M49" s="136" t="s">
        <v>704</v>
      </c>
      <c r="N49" s="136" t="s">
        <v>704</v>
      </c>
      <c r="O49" s="136" t="s">
        <v>704</v>
      </c>
      <c r="P49" s="136" t="s">
        <v>704</v>
      </c>
      <c r="Q49" s="136" t="s">
        <v>850</v>
      </c>
      <c r="R49" s="136" t="s">
        <v>850</v>
      </c>
      <c r="S49" s="136" t="s">
        <v>850</v>
      </c>
      <c r="T49" s="136" t="s">
        <v>850</v>
      </c>
      <c r="U49" s="136" t="s">
        <v>704</v>
      </c>
      <c r="V49" s="136" t="s">
        <v>704</v>
      </c>
      <c r="W49" s="136" t="s">
        <v>704</v>
      </c>
      <c r="X49" s="136" t="s">
        <v>492</v>
      </c>
      <c r="Y49" s="136" t="s">
        <v>492</v>
      </c>
      <c r="Z49" s="136" t="s">
        <v>492</v>
      </c>
      <c r="AA49" s="136" t="s">
        <v>881</v>
      </c>
      <c r="AB49" s="136" t="s">
        <v>705</v>
      </c>
      <c r="AC49" s="136" t="s">
        <v>705</v>
      </c>
      <c r="AD49" s="175" t="s">
        <v>914</v>
      </c>
      <c r="AE49" s="136" t="s">
        <v>694</v>
      </c>
      <c r="AF49" s="136" t="s">
        <v>851</v>
      </c>
      <c r="AG49" s="136" t="s">
        <v>881</v>
      </c>
      <c r="AH49" s="136" t="s">
        <v>704</v>
      </c>
      <c r="AI49" s="136" t="s">
        <v>704</v>
      </c>
      <c r="AJ49" s="137" t="s">
        <v>711</v>
      </c>
      <c r="AK49" s="137" t="s">
        <v>711</v>
      </c>
      <c r="AL49" s="136" t="s">
        <v>709</v>
      </c>
      <c r="AM49" s="136" t="s">
        <v>709</v>
      </c>
      <c r="AN49" s="136" t="s">
        <v>712</v>
      </c>
      <c r="AO49" s="136" t="s">
        <v>713</v>
      </c>
      <c r="AP49" s="136" t="s">
        <v>713</v>
      </c>
      <c r="AQ49" s="136" t="s">
        <v>915</v>
      </c>
      <c r="AR49" s="136" t="s">
        <v>915</v>
      </c>
      <c r="AS49" s="136" t="s">
        <v>694</v>
      </c>
      <c r="AT49" s="136" t="s">
        <v>694</v>
      </c>
      <c r="AU49" s="136" t="s">
        <v>694</v>
      </c>
      <c r="AV49" s="136" t="s">
        <v>694</v>
      </c>
      <c r="AW49" s="136" t="s">
        <v>694</v>
      </c>
      <c r="AX49" s="136" t="s">
        <v>694</v>
      </c>
      <c r="AY49" s="136" t="s">
        <v>694</v>
      </c>
      <c r="AZ49" s="136" t="s">
        <v>709</v>
      </c>
      <c r="BA49" s="136" t="s">
        <v>492</v>
      </c>
      <c r="BB49" s="136" t="s">
        <v>707</v>
      </c>
      <c r="BC49" s="136" t="s">
        <v>707</v>
      </c>
      <c r="BD49" s="136" t="s">
        <v>707</v>
      </c>
      <c r="BE49" s="137" t="s">
        <v>684</v>
      </c>
      <c r="BF49" s="136" t="s">
        <v>706</v>
      </c>
      <c r="BG49" s="136" t="s">
        <v>706</v>
      </c>
      <c r="BH49" s="136" t="s">
        <v>480</v>
      </c>
      <c r="BI49" s="136" t="s">
        <v>480</v>
      </c>
      <c r="BJ49" s="136" t="s">
        <v>913</v>
      </c>
      <c r="BK49" s="136" t="s">
        <v>916</v>
      </c>
      <c r="BL49" s="136" t="s">
        <v>703</v>
      </c>
      <c r="BM49" s="136" t="s">
        <v>492</v>
      </c>
      <c r="BN49" s="136" t="s">
        <v>489</v>
      </c>
      <c r="BO49" s="136" t="s">
        <v>492</v>
      </c>
      <c r="BP49" s="136" t="s">
        <v>492</v>
      </c>
      <c r="BQ49" s="136" t="s">
        <v>686</v>
      </c>
      <c r="BR49" s="136" t="s">
        <v>694</v>
      </c>
      <c r="BS49" s="136" t="s">
        <v>694</v>
      </c>
      <c r="BT49" s="136" t="s">
        <v>694</v>
      </c>
      <c r="BU49" s="136" t="s">
        <v>694</v>
      </c>
      <c r="BV49" s="136" t="s">
        <v>694</v>
      </c>
      <c r="BW49" s="136" t="s">
        <v>694</v>
      </c>
      <c r="BX49" s="136"/>
      <c r="BY49" s="136" t="s">
        <v>710</v>
      </c>
      <c r="BZ49" s="136" t="s">
        <v>492</v>
      </c>
      <c r="CA49" s="136" t="s">
        <v>881</v>
      </c>
      <c r="CB49" s="136" t="s">
        <v>704</v>
      </c>
    </row>
    <row r="50" spans="1:80" x14ac:dyDescent="0.3">
      <c r="A50" s="111" t="str">
        <f>'Indicator Data'!A51</f>
        <v>Denmark</v>
      </c>
      <c r="B50" s="94" t="str">
        <f>'Indicator Data'!B51</f>
        <v>DNK</v>
      </c>
      <c r="C50" s="136" t="s">
        <v>912</v>
      </c>
      <c r="D50" s="136" t="s">
        <v>912</v>
      </c>
      <c r="E50" s="136" t="s">
        <v>913</v>
      </c>
      <c r="F50" s="136" t="s">
        <v>913</v>
      </c>
      <c r="G50" s="136" t="s">
        <v>913</v>
      </c>
      <c r="H50" s="136" t="s">
        <v>913</v>
      </c>
      <c r="I50" s="136" t="s">
        <v>913</v>
      </c>
      <c r="J50" s="136" t="s">
        <v>707</v>
      </c>
      <c r="K50" s="136" t="s">
        <v>707</v>
      </c>
      <c r="L50" s="136" t="s">
        <v>480</v>
      </c>
      <c r="M50" s="136" t="s">
        <v>704</v>
      </c>
      <c r="N50" s="136" t="s">
        <v>704</v>
      </c>
      <c r="O50" s="136" t="s">
        <v>704</v>
      </c>
      <c r="P50" s="136" t="s">
        <v>704</v>
      </c>
      <c r="Q50" s="136" t="s">
        <v>850</v>
      </c>
      <c r="R50" s="136" t="s">
        <v>850</v>
      </c>
      <c r="S50" s="136" t="s">
        <v>850</v>
      </c>
      <c r="T50" s="136" t="s">
        <v>850</v>
      </c>
      <c r="U50" s="136" t="s">
        <v>704</v>
      </c>
      <c r="V50" s="136" t="s">
        <v>704</v>
      </c>
      <c r="W50" s="136" t="s">
        <v>704</v>
      </c>
      <c r="X50" s="136" t="s">
        <v>492</v>
      </c>
      <c r="Y50" s="136" t="s">
        <v>492</v>
      </c>
      <c r="Z50" s="136" t="s">
        <v>492</v>
      </c>
      <c r="AA50" s="136" t="s">
        <v>881</v>
      </c>
      <c r="AB50" s="136" t="s">
        <v>705</v>
      </c>
      <c r="AC50" s="136" t="s">
        <v>705</v>
      </c>
      <c r="AD50" s="175" t="s">
        <v>914</v>
      </c>
      <c r="AE50" s="136" t="s">
        <v>694</v>
      </c>
      <c r="AF50" s="136" t="s">
        <v>851</v>
      </c>
      <c r="AG50" s="136" t="s">
        <v>881</v>
      </c>
      <c r="AH50" s="136" t="s">
        <v>704</v>
      </c>
      <c r="AI50" s="136" t="s">
        <v>704</v>
      </c>
      <c r="AJ50" s="137" t="s">
        <v>711</v>
      </c>
      <c r="AK50" s="137" t="s">
        <v>711</v>
      </c>
      <c r="AL50" s="136" t="s">
        <v>709</v>
      </c>
      <c r="AM50" s="136" t="s">
        <v>709</v>
      </c>
      <c r="AN50" s="136" t="s">
        <v>712</v>
      </c>
      <c r="AO50" s="136" t="s">
        <v>713</v>
      </c>
      <c r="AP50" s="136" t="s">
        <v>713</v>
      </c>
      <c r="AQ50" s="136" t="s">
        <v>915</v>
      </c>
      <c r="AR50" s="136" t="s">
        <v>915</v>
      </c>
      <c r="AS50" s="136" t="s">
        <v>694</v>
      </c>
      <c r="AT50" s="136" t="s">
        <v>694</v>
      </c>
      <c r="AU50" s="136" t="s">
        <v>694</v>
      </c>
      <c r="AV50" s="136" t="s">
        <v>694</v>
      </c>
      <c r="AW50" s="136" t="s">
        <v>694</v>
      </c>
      <c r="AX50" s="136" t="s">
        <v>694</v>
      </c>
      <c r="AY50" s="136" t="s">
        <v>694</v>
      </c>
      <c r="AZ50" s="136" t="s">
        <v>709</v>
      </c>
      <c r="BA50" s="136" t="s">
        <v>492</v>
      </c>
      <c r="BB50" s="136" t="s">
        <v>707</v>
      </c>
      <c r="BC50" s="136" t="s">
        <v>707</v>
      </c>
      <c r="BD50" s="136" t="s">
        <v>707</v>
      </c>
      <c r="BE50" s="137" t="s">
        <v>684</v>
      </c>
      <c r="BF50" s="136" t="s">
        <v>706</v>
      </c>
      <c r="BG50" s="136" t="s">
        <v>706</v>
      </c>
      <c r="BH50" s="136" t="s">
        <v>480</v>
      </c>
      <c r="BI50" s="136" t="s">
        <v>480</v>
      </c>
      <c r="BJ50" s="136" t="s">
        <v>913</v>
      </c>
      <c r="BK50" s="136" t="s">
        <v>916</v>
      </c>
      <c r="BL50" s="136" t="s">
        <v>703</v>
      </c>
      <c r="BM50" s="136" t="s">
        <v>492</v>
      </c>
      <c r="BN50" s="136" t="s">
        <v>489</v>
      </c>
      <c r="BO50" s="136" t="s">
        <v>492</v>
      </c>
      <c r="BP50" s="136" t="s">
        <v>492</v>
      </c>
      <c r="BQ50" s="136" t="s">
        <v>686</v>
      </c>
      <c r="BR50" s="136" t="s">
        <v>694</v>
      </c>
      <c r="BS50" s="136" t="s">
        <v>694</v>
      </c>
      <c r="BT50" s="136" t="s">
        <v>694</v>
      </c>
      <c r="BU50" s="136" t="s">
        <v>694</v>
      </c>
      <c r="BV50" s="136" t="s">
        <v>694</v>
      </c>
      <c r="BW50" s="136" t="s">
        <v>694</v>
      </c>
      <c r="BX50" s="136"/>
      <c r="BY50" s="136" t="s">
        <v>710</v>
      </c>
      <c r="BZ50" s="136" t="s">
        <v>492</v>
      </c>
      <c r="CA50" s="136" t="s">
        <v>881</v>
      </c>
      <c r="CB50" s="136" t="s">
        <v>704</v>
      </c>
    </row>
    <row r="51" spans="1:80" x14ac:dyDescent="0.3">
      <c r="A51" s="111" t="str">
        <f>'Indicator Data'!A52</f>
        <v>Djibouti</v>
      </c>
      <c r="B51" s="94" t="str">
        <f>'Indicator Data'!B52</f>
        <v>DJI</v>
      </c>
      <c r="C51" s="136" t="s">
        <v>912</v>
      </c>
      <c r="D51" s="136" t="s">
        <v>912</v>
      </c>
      <c r="E51" s="136" t="s">
        <v>913</v>
      </c>
      <c r="F51" s="136" t="s">
        <v>913</v>
      </c>
      <c r="G51" s="136" t="s">
        <v>913</v>
      </c>
      <c r="H51" s="136" t="s">
        <v>913</v>
      </c>
      <c r="I51" s="136" t="s">
        <v>913</v>
      </c>
      <c r="J51" s="136" t="s">
        <v>707</v>
      </c>
      <c r="K51" s="136" t="s">
        <v>707</v>
      </c>
      <c r="L51" s="136" t="s">
        <v>480</v>
      </c>
      <c r="M51" s="136" t="s">
        <v>704</v>
      </c>
      <c r="N51" s="136" t="s">
        <v>704</v>
      </c>
      <c r="O51" s="136" t="s">
        <v>704</v>
      </c>
      <c r="P51" s="136" t="s">
        <v>704</v>
      </c>
      <c r="Q51" s="136" t="s">
        <v>850</v>
      </c>
      <c r="R51" s="136" t="s">
        <v>850</v>
      </c>
      <c r="S51" s="136" t="s">
        <v>850</v>
      </c>
      <c r="T51" s="136" t="s">
        <v>850</v>
      </c>
      <c r="U51" s="136" t="s">
        <v>704</v>
      </c>
      <c r="V51" s="136" t="s">
        <v>704</v>
      </c>
      <c r="W51" s="136" t="s">
        <v>704</v>
      </c>
      <c r="X51" s="136" t="s">
        <v>492</v>
      </c>
      <c r="Y51" s="136" t="s">
        <v>492</v>
      </c>
      <c r="Z51" s="136" t="s">
        <v>492</v>
      </c>
      <c r="AA51" s="136" t="s">
        <v>881</v>
      </c>
      <c r="AB51" s="136" t="s">
        <v>705</v>
      </c>
      <c r="AC51" s="136" t="s">
        <v>705</v>
      </c>
      <c r="AD51" s="175" t="s">
        <v>914</v>
      </c>
      <c r="AE51" s="136" t="s">
        <v>694</v>
      </c>
      <c r="AF51" s="136" t="s">
        <v>851</v>
      </c>
      <c r="AG51" s="136" t="s">
        <v>881</v>
      </c>
      <c r="AH51" s="136" t="s">
        <v>704</v>
      </c>
      <c r="AI51" s="136" t="s">
        <v>704</v>
      </c>
      <c r="AJ51" s="137" t="s">
        <v>711</v>
      </c>
      <c r="AK51" s="137" t="s">
        <v>711</v>
      </c>
      <c r="AL51" s="136" t="s">
        <v>709</v>
      </c>
      <c r="AM51" s="136" t="s">
        <v>709</v>
      </c>
      <c r="AN51" s="136" t="s">
        <v>712</v>
      </c>
      <c r="AO51" s="136" t="s">
        <v>713</v>
      </c>
      <c r="AP51" s="136" t="s">
        <v>713</v>
      </c>
      <c r="AQ51" s="136" t="s">
        <v>915</v>
      </c>
      <c r="AR51" s="136" t="s">
        <v>915</v>
      </c>
      <c r="AS51" s="136" t="s">
        <v>694</v>
      </c>
      <c r="AT51" s="136" t="s">
        <v>694</v>
      </c>
      <c r="AU51" s="136" t="s">
        <v>694</v>
      </c>
      <c r="AV51" s="136" t="s">
        <v>694</v>
      </c>
      <c r="AW51" s="136" t="s">
        <v>694</v>
      </c>
      <c r="AX51" s="136" t="s">
        <v>694</v>
      </c>
      <c r="AY51" s="136" t="s">
        <v>694</v>
      </c>
      <c r="AZ51" s="136" t="s">
        <v>709</v>
      </c>
      <c r="BA51" s="136" t="s">
        <v>492</v>
      </c>
      <c r="BB51" s="136" t="s">
        <v>707</v>
      </c>
      <c r="BC51" s="136" t="s">
        <v>707</v>
      </c>
      <c r="BD51" s="136" t="s">
        <v>707</v>
      </c>
      <c r="BE51" s="137" t="s">
        <v>684</v>
      </c>
      <c r="BF51" s="136" t="s">
        <v>706</v>
      </c>
      <c r="BG51" s="136" t="s">
        <v>706</v>
      </c>
      <c r="BH51" s="136" t="s">
        <v>480</v>
      </c>
      <c r="BI51" s="136" t="s">
        <v>480</v>
      </c>
      <c r="BJ51" s="136" t="s">
        <v>913</v>
      </c>
      <c r="BK51" s="136" t="s">
        <v>916</v>
      </c>
      <c r="BL51" s="136" t="s">
        <v>703</v>
      </c>
      <c r="BM51" s="136" t="s">
        <v>492</v>
      </c>
      <c r="BN51" s="136" t="s">
        <v>489</v>
      </c>
      <c r="BO51" s="136" t="s">
        <v>492</v>
      </c>
      <c r="BP51" s="136" t="s">
        <v>492</v>
      </c>
      <c r="BQ51" s="136" t="s">
        <v>686</v>
      </c>
      <c r="BR51" s="136" t="s">
        <v>694</v>
      </c>
      <c r="BS51" s="136" t="s">
        <v>694</v>
      </c>
      <c r="BT51" s="136" t="s">
        <v>694</v>
      </c>
      <c r="BU51" s="136" t="s">
        <v>694</v>
      </c>
      <c r="BV51" s="136" t="s">
        <v>694</v>
      </c>
      <c r="BW51" s="136" t="s">
        <v>694</v>
      </c>
      <c r="BX51" s="136"/>
      <c r="BY51" s="136" t="s">
        <v>710</v>
      </c>
      <c r="BZ51" s="136" t="s">
        <v>492</v>
      </c>
      <c r="CA51" s="136" t="s">
        <v>881</v>
      </c>
      <c r="CB51" s="136" t="s">
        <v>704</v>
      </c>
    </row>
    <row r="52" spans="1:80" x14ac:dyDescent="0.3">
      <c r="A52" s="111" t="str">
        <f>'Indicator Data'!A53</f>
        <v>Dominica</v>
      </c>
      <c r="B52" s="94" t="str">
        <f>'Indicator Data'!B53</f>
        <v>DMA</v>
      </c>
      <c r="C52" s="136" t="s">
        <v>912</v>
      </c>
      <c r="D52" s="136" t="s">
        <v>912</v>
      </c>
      <c r="E52" s="136" t="s">
        <v>913</v>
      </c>
      <c r="F52" s="136" t="s">
        <v>913</v>
      </c>
      <c r="G52" s="136" t="s">
        <v>913</v>
      </c>
      <c r="H52" s="136" t="s">
        <v>913</v>
      </c>
      <c r="I52" s="136" t="s">
        <v>913</v>
      </c>
      <c r="J52" s="136" t="s">
        <v>707</v>
      </c>
      <c r="K52" s="136" t="s">
        <v>707</v>
      </c>
      <c r="L52" s="136" t="s">
        <v>480</v>
      </c>
      <c r="M52" s="136" t="s">
        <v>704</v>
      </c>
      <c r="N52" s="136" t="s">
        <v>704</v>
      </c>
      <c r="O52" s="136" t="s">
        <v>704</v>
      </c>
      <c r="P52" s="136" t="s">
        <v>704</v>
      </c>
      <c r="Q52" s="136" t="s">
        <v>850</v>
      </c>
      <c r="R52" s="136" t="s">
        <v>850</v>
      </c>
      <c r="S52" s="136" t="s">
        <v>850</v>
      </c>
      <c r="T52" s="136" t="s">
        <v>850</v>
      </c>
      <c r="U52" s="136" t="s">
        <v>704</v>
      </c>
      <c r="V52" s="136" t="s">
        <v>704</v>
      </c>
      <c r="W52" s="136" t="s">
        <v>704</v>
      </c>
      <c r="X52" s="136" t="s">
        <v>492</v>
      </c>
      <c r="Y52" s="136" t="s">
        <v>492</v>
      </c>
      <c r="Z52" s="136" t="s">
        <v>492</v>
      </c>
      <c r="AA52" s="136" t="s">
        <v>881</v>
      </c>
      <c r="AB52" s="136" t="s">
        <v>705</v>
      </c>
      <c r="AC52" s="136" t="s">
        <v>705</v>
      </c>
      <c r="AD52" s="175" t="s">
        <v>914</v>
      </c>
      <c r="AE52" s="136" t="s">
        <v>694</v>
      </c>
      <c r="AF52" s="136" t="s">
        <v>851</v>
      </c>
      <c r="AG52" s="136" t="s">
        <v>881</v>
      </c>
      <c r="AH52" s="136" t="s">
        <v>704</v>
      </c>
      <c r="AI52" s="136" t="s">
        <v>704</v>
      </c>
      <c r="AJ52" s="137" t="s">
        <v>711</v>
      </c>
      <c r="AK52" s="137" t="s">
        <v>711</v>
      </c>
      <c r="AL52" s="136" t="s">
        <v>709</v>
      </c>
      <c r="AM52" s="136" t="s">
        <v>709</v>
      </c>
      <c r="AN52" s="136" t="s">
        <v>712</v>
      </c>
      <c r="AO52" s="136" t="s">
        <v>713</v>
      </c>
      <c r="AP52" s="136" t="s">
        <v>713</v>
      </c>
      <c r="AQ52" s="136" t="s">
        <v>915</v>
      </c>
      <c r="AR52" s="136" t="s">
        <v>915</v>
      </c>
      <c r="AS52" s="136" t="s">
        <v>694</v>
      </c>
      <c r="AT52" s="136" t="s">
        <v>694</v>
      </c>
      <c r="AU52" s="136" t="s">
        <v>694</v>
      </c>
      <c r="AV52" s="136" t="s">
        <v>694</v>
      </c>
      <c r="AW52" s="136" t="s">
        <v>694</v>
      </c>
      <c r="AX52" s="136" t="s">
        <v>694</v>
      </c>
      <c r="AY52" s="136" t="s">
        <v>694</v>
      </c>
      <c r="AZ52" s="136" t="s">
        <v>709</v>
      </c>
      <c r="BA52" s="136" t="s">
        <v>492</v>
      </c>
      <c r="BB52" s="136" t="s">
        <v>707</v>
      </c>
      <c r="BC52" s="136" t="s">
        <v>707</v>
      </c>
      <c r="BD52" s="136" t="s">
        <v>707</v>
      </c>
      <c r="BE52" s="137" t="s">
        <v>684</v>
      </c>
      <c r="BF52" s="136" t="s">
        <v>706</v>
      </c>
      <c r="BG52" s="136" t="s">
        <v>706</v>
      </c>
      <c r="BH52" s="136" t="s">
        <v>480</v>
      </c>
      <c r="BI52" s="136" t="s">
        <v>480</v>
      </c>
      <c r="BJ52" s="136" t="s">
        <v>913</v>
      </c>
      <c r="BK52" s="136" t="s">
        <v>916</v>
      </c>
      <c r="BL52" s="136" t="s">
        <v>703</v>
      </c>
      <c r="BM52" s="136" t="s">
        <v>492</v>
      </c>
      <c r="BN52" s="136" t="s">
        <v>489</v>
      </c>
      <c r="BO52" s="136" t="s">
        <v>492</v>
      </c>
      <c r="BP52" s="136" t="s">
        <v>492</v>
      </c>
      <c r="BQ52" s="136" t="s">
        <v>686</v>
      </c>
      <c r="BR52" s="136" t="s">
        <v>694</v>
      </c>
      <c r="BS52" s="136" t="s">
        <v>694</v>
      </c>
      <c r="BT52" s="136" t="s">
        <v>694</v>
      </c>
      <c r="BU52" s="136" t="s">
        <v>694</v>
      </c>
      <c r="BV52" s="136" t="s">
        <v>694</v>
      </c>
      <c r="BW52" s="136" t="s">
        <v>694</v>
      </c>
      <c r="BX52" s="136"/>
      <c r="BY52" s="136" t="s">
        <v>710</v>
      </c>
      <c r="BZ52" s="136" t="s">
        <v>492</v>
      </c>
      <c r="CA52" s="136" t="s">
        <v>881</v>
      </c>
      <c r="CB52" s="136" t="s">
        <v>704</v>
      </c>
    </row>
    <row r="53" spans="1:80" x14ac:dyDescent="0.3">
      <c r="A53" s="111" t="str">
        <f>'Indicator Data'!A54</f>
        <v>Dominican Republic</v>
      </c>
      <c r="B53" s="94" t="str">
        <f>'Indicator Data'!B54</f>
        <v>DOM</v>
      </c>
      <c r="C53" s="136" t="s">
        <v>912</v>
      </c>
      <c r="D53" s="136" t="s">
        <v>912</v>
      </c>
      <c r="E53" s="136" t="s">
        <v>913</v>
      </c>
      <c r="F53" s="136" t="s">
        <v>913</v>
      </c>
      <c r="G53" s="136" t="s">
        <v>913</v>
      </c>
      <c r="H53" s="136" t="s">
        <v>913</v>
      </c>
      <c r="I53" s="136" t="s">
        <v>913</v>
      </c>
      <c r="J53" s="136" t="s">
        <v>707</v>
      </c>
      <c r="K53" s="136" t="s">
        <v>707</v>
      </c>
      <c r="L53" s="136" t="s">
        <v>480</v>
      </c>
      <c r="M53" s="136" t="s">
        <v>704</v>
      </c>
      <c r="N53" s="136" t="s">
        <v>704</v>
      </c>
      <c r="O53" s="136" t="s">
        <v>704</v>
      </c>
      <c r="P53" s="136" t="s">
        <v>704</v>
      </c>
      <c r="Q53" s="136" t="s">
        <v>850</v>
      </c>
      <c r="R53" s="136" t="s">
        <v>850</v>
      </c>
      <c r="S53" s="136" t="s">
        <v>850</v>
      </c>
      <c r="T53" s="136" t="s">
        <v>850</v>
      </c>
      <c r="U53" s="136" t="s">
        <v>704</v>
      </c>
      <c r="V53" s="136" t="s">
        <v>704</v>
      </c>
      <c r="W53" s="136" t="s">
        <v>704</v>
      </c>
      <c r="X53" s="136" t="s">
        <v>492</v>
      </c>
      <c r="Y53" s="136" t="s">
        <v>492</v>
      </c>
      <c r="Z53" s="136" t="s">
        <v>492</v>
      </c>
      <c r="AA53" s="136" t="s">
        <v>881</v>
      </c>
      <c r="AB53" s="136" t="s">
        <v>705</v>
      </c>
      <c r="AC53" s="136" t="s">
        <v>705</v>
      </c>
      <c r="AD53" s="175" t="s">
        <v>914</v>
      </c>
      <c r="AE53" s="136" t="s">
        <v>694</v>
      </c>
      <c r="AF53" s="136" t="s">
        <v>851</v>
      </c>
      <c r="AG53" s="136" t="s">
        <v>881</v>
      </c>
      <c r="AH53" s="136" t="s">
        <v>704</v>
      </c>
      <c r="AI53" s="136" t="s">
        <v>704</v>
      </c>
      <c r="AJ53" s="137" t="s">
        <v>711</v>
      </c>
      <c r="AK53" s="137" t="s">
        <v>711</v>
      </c>
      <c r="AL53" s="136" t="s">
        <v>709</v>
      </c>
      <c r="AM53" s="136" t="s">
        <v>709</v>
      </c>
      <c r="AN53" s="136" t="s">
        <v>712</v>
      </c>
      <c r="AO53" s="136" t="s">
        <v>713</v>
      </c>
      <c r="AP53" s="136" t="s">
        <v>713</v>
      </c>
      <c r="AQ53" s="136" t="s">
        <v>915</v>
      </c>
      <c r="AR53" s="136" t="s">
        <v>915</v>
      </c>
      <c r="AS53" s="136" t="s">
        <v>694</v>
      </c>
      <c r="AT53" s="136" t="s">
        <v>694</v>
      </c>
      <c r="AU53" s="136" t="s">
        <v>694</v>
      </c>
      <c r="AV53" s="136" t="s">
        <v>694</v>
      </c>
      <c r="AW53" s="136" t="s">
        <v>694</v>
      </c>
      <c r="AX53" s="136" t="s">
        <v>694</v>
      </c>
      <c r="AY53" s="136" t="s">
        <v>694</v>
      </c>
      <c r="AZ53" s="136" t="s">
        <v>709</v>
      </c>
      <c r="BA53" s="136" t="s">
        <v>492</v>
      </c>
      <c r="BB53" s="136" t="s">
        <v>707</v>
      </c>
      <c r="BC53" s="136" t="s">
        <v>707</v>
      </c>
      <c r="BD53" s="136" t="s">
        <v>707</v>
      </c>
      <c r="BE53" s="137" t="s">
        <v>684</v>
      </c>
      <c r="BF53" s="136" t="s">
        <v>706</v>
      </c>
      <c r="BG53" s="136" t="s">
        <v>706</v>
      </c>
      <c r="BH53" s="136" t="s">
        <v>480</v>
      </c>
      <c r="BI53" s="136" t="s">
        <v>480</v>
      </c>
      <c r="BJ53" s="136" t="s">
        <v>913</v>
      </c>
      <c r="BK53" s="136" t="s">
        <v>916</v>
      </c>
      <c r="BL53" s="136" t="s">
        <v>703</v>
      </c>
      <c r="BM53" s="136" t="s">
        <v>492</v>
      </c>
      <c r="BN53" s="136" t="s">
        <v>489</v>
      </c>
      <c r="BO53" s="136" t="s">
        <v>492</v>
      </c>
      <c r="BP53" s="136" t="s">
        <v>492</v>
      </c>
      <c r="BQ53" s="136" t="s">
        <v>686</v>
      </c>
      <c r="BR53" s="136" t="s">
        <v>694</v>
      </c>
      <c r="BS53" s="136" t="s">
        <v>694</v>
      </c>
      <c r="BT53" s="136" t="s">
        <v>694</v>
      </c>
      <c r="BU53" s="136" t="s">
        <v>694</v>
      </c>
      <c r="BV53" s="136" t="s">
        <v>694</v>
      </c>
      <c r="BW53" s="136" t="s">
        <v>694</v>
      </c>
      <c r="BX53" s="136"/>
      <c r="BY53" s="136" t="s">
        <v>710</v>
      </c>
      <c r="BZ53" s="136" t="s">
        <v>492</v>
      </c>
      <c r="CA53" s="136" t="s">
        <v>881</v>
      </c>
      <c r="CB53" s="136" t="s">
        <v>704</v>
      </c>
    </row>
    <row r="54" spans="1:80" x14ac:dyDescent="0.3">
      <c r="A54" s="111" t="str">
        <f>'Indicator Data'!A55</f>
        <v>Ecuador</v>
      </c>
      <c r="B54" s="94" t="str">
        <f>'Indicator Data'!B55</f>
        <v>ECU</v>
      </c>
      <c r="C54" s="136" t="s">
        <v>912</v>
      </c>
      <c r="D54" s="136" t="s">
        <v>912</v>
      </c>
      <c r="E54" s="136" t="s">
        <v>913</v>
      </c>
      <c r="F54" s="136" t="s">
        <v>913</v>
      </c>
      <c r="G54" s="136" t="s">
        <v>913</v>
      </c>
      <c r="H54" s="136" t="s">
        <v>913</v>
      </c>
      <c r="I54" s="136" t="s">
        <v>913</v>
      </c>
      <c r="J54" s="136" t="s">
        <v>707</v>
      </c>
      <c r="K54" s="136" t="s">
        <v>707</v>
      </c>
      <c r="L54" s="136" t="s">
        <v>480</v>
      </c>
      <c r="M54" s="136" t="s">
        <v>704</v>
      </c>
      <c r="N54" s="136" t="s">
        <v>704</v>
      </c>
      <c r="O54" s="136" t="s">
        <v>704</v>
      </c>
      <c r="P54" s="136" t="s">
        <v>704</v>
      </c>
      <c r="Q54" s="136" t="s">
        <v>850</v>
      </c>
      <c r="R54" s="136" t="s">
        <v>850</v>
      </c>
      <c r="S54" s="136" t="s">
        <v>850</v>
      </c>
      <c r="T54" s="136" t="s">
        <v>850</v>
      </c>
      <c r="U54" s="136" t="s">
        <v>704</v>
      </c>
      <c r="V54" s="136" t="s">
        <v>704</v>
      </c>
      <c r="W54" s="136" t="s">
        <v>704</v>
      </c>
      <c r="X54" s="136" t="s">
        <v>492</v>
      </c>
      <c r="Y54" s="136" t="s">
        <v>492</v>
      </c>
      <c r="Z54" s="136" t="s">
        <v>492</v>
      </c>
      <c r="AA54" s="136" t="s">
        <v>881</v>
      </c>
      <c r="AB54" s="136" t="s">
        <v>705</v>
      </c>
      <c r="AC54" s="136" t="s">
        <v>705</v>
      </c>
      <c r="AD54" s="175" t="s">
        <v>914</v>
      </c>
      <c r="AE54" s="136" t="s">
        <v>694</v>
      </c>
      <c r="AF54" s="136" t="s">
        <v>851</v>
      </c>
      <c r="AG54" s="136" t="s">
        <v>881</v>
      </c>
      <c r="AH54" s="136" t="s">
        <v>704</v>
      </c>
      <c r="AI54" s="136" t="s">
        <v>704</v>
      </c>
      <c r="AJ54" s="137" t="s">
        <v>711</v>
      </c>
      <c r="AK54" s="137" t="s">
        <v>711</v>
      </c>
      <c r="AL54" s="136" t="s">
        <v>709</v>
      </c>
      <c r="AM54" s="136" t="s">
        <v>709</v>
      </c>
      <c r="AN54" s="136" t="s">
        <v>712</v>
      </c>
      <c r="AO54" s="136" t="s">
        <v>713</v>
      </c>
      <c r="AP54" s="136" t="s">
        <v>713</v>
      </c>
      <c r="AQ54" s="136" t="s">
        <v>915</v>
      </c>
      <c r="AR54" s="136" t="s">
        <v>915</v>
      </c>
      <c r="AS54" s="136" t="s">
        <v>694</v>
      </c>
      <c r="AT54" s="136" t="s">
        <v>694</v>
      </c>
      <c r="AU54" s="136" t="s">
        <v>694</v>
      </c>
      <c r="AV54" s="136" t="s">
        <v>694</v>
      </c>
      <c r="AW54" s="136" t="s">
        <v>694</v>
      </c>
      <c r="AX54" s="136" t="s">
        <v>694</v>
      </c>
      <c r="AY54" s="136" t="s">
        <v>694</v>
      </c>
      <c r="AZ54" s="136" t="s">
        <v>709</v>
      </c>
      <c r="BA54" s="136" t="s">
        <v>492</v>
      </c>
      <c r="BB54" s="136" t="s">
        <v>707</v>
      </c>
      <c r="BC54" s="136" t="s">
        <v>707</v>
      </c>
      <c r="BD54" s="136" t="s">
        <v>707</v>
      </c>
      <c r="BE54" s="137" t="s">
        <v>684</v>
      </c>
      <c r="BF54" s="136" t="s">
        <v>706</v>
      </c>
      <c r="BG54" s="136" t="s">
        <v>706</v>
      </c>
      <c r="BH54" s="136" t="s">
        <v>480</v>
      </c>
      <c r="BI54" s="136" t="s">
        <v>480</v>
      </c>
      <c r="BJ54" s="136" t="s">
        <v>913</v>
      </c>
      <c r="BK54" s="136" t="s">
        <v>916</v>
      </c>
      <c r="BL54" s="136" t="s">
        <v>703</v>
      </c>
      <c r="BM54" s="136" t="s">
        <v>492</v>
      </c>
      <c r="BN54" s="136" t="s">
        <v>489</v>
      </c>
      <c r="BO54" s="136" t="s">
        <v>492</v>
      </c>
      <c r="BP54" s="136" t="s">
        <v>492</v>
      </c>
      <c r="BQ54" s="136" t="s">
        <v>686</v>
      </c>
      <c r="BR54" s="136" t="s">
        <v>694</v>
      </c>
      <c r="BS54" s="136" t="s">
        <v>694</v>
      </c>
      <c r="BT54" s="136" t="s">
        <v>694</v>
      </c>
      <c r="BU54" s="136" t="s">
        <v>694</v>
      </c>
      <c r="BV54" s="136" t="s">
        <v>694</v>
      </c>
      <c r="BW54" s="136" t="s">
        <v>694</v>
      </c>
      <c r="BX54" s="136"/>
      <c r="BY54" s="136" t="s">
        <v>710</v>
      </c>
      <c r="BZ54" s="136" t="s">
        <v>492</v>
      </c>
      <c r="CA54" s="136" t="s">
        <v>881</v>
      </c>
      <c r="CB54" s="136" t="s">
        <v>704</v>
      </c>
    </row>
    <row r="55" spans="1:80" x14ac:dyDescent="0.3">
      <c r="A55" s="111" t="str">
        <f>'Indicator Data'!A56</f>
        <v>Egypt</v>
      </c>
      <c r="B55" s="94" t="str">
        <f>'Indicator Data'!B56</f>
        <v>EGY</v>
      </c>
      <c r="C55" s="136" t="s">
        <v>912</v>
      </c>
      <c r="D55" s="136" t="s">
        <v>912</v>
      </c>
      <c r="E55" s="136" t="s">
        <v>913</v>
      </c>
      <c r="F55" s="136" t="s">
        <v>913</v>
      </c>
      <c r="G55" s="136" t="s">
        <v>913</v>
      </c>
      <c r="H55" s="136" t="s">
        <v>913</v>
      </c>
      <c r="I55" s="136" t="s">
        <v>913</v>
      </c>
      <c r="J55" s="136" t="s">
        <v>707</v>
      </c>
      <c r="K55" s="136" t="s">
        <v>707</v>
      </c>
      <c r="L55" s="136" t="s">
        <v>480</v>
      </c>
      <c r="M55" s="136" t="s">
        <v>704</v>
      </c>
      <c r="N55" s="136" t="s">
        <v>704</v>
      </c>
      <c r="O55" s="136" t="s">
        <v>704</v>
      </c>
      <c r="P55" s="136" t="s">
        <v>704</v>
      </c>
      <c r="Q55" s="136" t="s">
        <v>850</v>
      </c>
      <c r="R55" s="136" t="s">
        <v>850</v>
      </c>
      <c r="S55" s="136" t="s">
        <v>850</v>
      </c>
      <c r="T55" s="136" t="s">
        <v>850</v>
      </c>
      <c r="U55" s="136" t="s">
        <v>704</v>
      </c>
      <c r="V55" s="136" t="s">
        <v>704</v>
      </c>
      <c r="W55" s="136" t="s">
        <v>704</v>
      </c>
      <c r="X55" s="136" t="s">
        <v>492</v>
      </c>
      <c r="Y55" s="136" t="s">
        <v>492</v>
      </c>
      <c r="Z55" s="136" t="s">
        <v>492</v>
      </c>
      <c r="AA55" s="136" t="s">
        <v>881</v>
      </c>
      <c r="AB55" s="136" t="s">
        <v>705</v>
      </c>
      <c r="AC55" s="136" t="s">
        <v>705</v>
      </c>
      <c r="AD55" s="175" t="s">
        <v>914</v>
      </c>
      <c r="AE55" s="136" t="s">
        <v>694</v>
      </c>
      <c r="AF55" s="136" t="s">
        <v>851</v>
      </c>
      <c r="AG55" s="136" t="s">
        <v>881</v>
      </c>
      <c r="AH55" s="136" t="s">
        <v>704</v>
      </c>
      <c r="AI55" s="136" t="s">
        <v>704</v>
      </c>
      <c r="AJ55" s="137" t="s">
        <v>711</v>
      </c>
      <c r="AK55" s="137" t="s">
        <v>711</v>
      </c>
      <c r="AL55" s="136" t="s">
        <v>709</v>
      </c>
      <c r="AM55" s="136" t="s">
        <v>709</v>
      </c>
      <c r="AN55" s="136" t="s">
        <v>712</v>
      </c>
      <c r="AO55" s="136" t="s">
        <v>713</v>
      </c>
      <c r="AP55" s="136" t="s">
        <v>713</v>
      </c>
      <c r="AQ55" s="136" t="s">
        <v>915</v>
      </c>
      <c r="AR55" s="136" t="s">
        <v>915</v>
      </c>
      <c r="AS55" s="136" t="s">
        <v>694</v>
      </c>
      <c r="AT55" s="136" t="s">
        <v>694</v>
      </c>
      <c r="AU55" s="136" t="s">
        <v>694</v>
      </c>
      <c r="AV55" s="136" t="s">
        <v>694</v>
      </c>
      <c r="AW55" s="136" t="s">
        <v>694</v>
      </c>
      <c r="AX55" s="136" t="s">
        <v>694</v>
      </c>
      <c r="AY55" s="136" t="s">
        <v>694</v>
      </c>
      <c r="AZ55" s="136" t="s">
        <v>709</v>
      </c>
      <c r="BA55" s="136" t="s">
        <v>492</v>
      </c>
      <c r="BB55" s="136" t="s">
        <v>707</v>
      </c>
      <c r="BC55" s="136" t="s">
        <v>707</v>
      </c>
      <c r="BD55" s="136" t="s">
        <v>707</v>
      </c>
      <c r="BE55" s="137" t="s">
        <v>687</v>
      </c>
      <c r="BF55" s="136" t="s">
        <v>706</v>
      </c>
      <c r="BG55" s="136" t="s">
        <v>706</v>
      </c>
      <c r="BH55" s="136" t="s">
        <v>480</v>
      </c>
      <c r="BI55" s="136" t="s">
        <v>480</v>
      </c>
      <c r="BJ55" s="136" t="s">
        <v>913</v>
      </c>
      <c r="BK55" s="136" t="s">
        <v>916</v>
      </c>
      <c r="BL55" s="136" t="s">
        <v>703</v>
      </c>
      <c r="BM55" s="136" t="s">
        <v>492</v>
      </c>
      <c r="BN55" s="136" t="s">
        <v>489</v>
      </c>
      <c r="BO55" s="136" t="s">
        <v>492</v>
      </c>
      <c r="BP55" s="136" t="s">
        <v>492</v>
      </c>
      <c r="BQ55" s="136" t="s">
        <v>686</v>
      </c>
      <c r="BR55" s="136" t="s">
        <v>694</v>
      </c>
      <c r="BS55" s="136" t="s">
        <v>694</v>
      </c>
      <c r="BT55" s="136" t="s">
        <v>694</v>
      </c>
      <c r="BU55" s="136" t="s">
        <v>694</v>
      </c>
      <c r="BV55" s="136" t="s">
        <v>694</v>
      </c>
      <c r="BW55" s="136" t="s">
        <v>694</v>
      </c>
      <c r="BX55" s="136"/>
      <c r="BY55" s="136" t="s">
        <v>710</v>
      </c>
      <c r="BZ55" s="136" t="s">
        <v>492</v>
      </c>
      <c r="CA55" s="136" t="s">
        <v>881</v>
      </c>
      <c r="CB55" s="136" t="s">
        <v>704</v>
      </c>
    </row>
    <row r="56" spans="1:80" x14ac:dyDescent="0.3">
      <c r="A56" s="111" t="str">
        <f>'Indicator Data'!A57</f>
        <v>El Salvador</v>
      </c>
      <c r="B56" s="94" t="str">
        <f>'Indicator Data'!B57</f>
        <v>SLV</v>
      </c>
      <c r="C56" s="136" t="s">
        <v>912</v>
      </c>
      <c r="D56" s="136" t="s">
        <v>912</v>
      </c>
      <c r="E56" s="136" t="s">
        <v>913</v>
      </c>
      <c r="F56" s="136" t="s">
        <v>913</v>
      </c>
      <c r="G56" s="136" t="s">
        <v>913</v>
      </c>
      <c r="H56" s="136" t="s">
        <v>913</v>
      </c>
      <c r="I56" s="136" t="s">
        <v>913</v>
      </c>
      <c r="J56" s="136" t="s">
        <v>707</v>
      </c>
      <c r="K56" s="136" t="s">
        <v>707</v>
      </c>
      <c r="L56" s="136" t="s">
        <v>480</v>
      </c>
      <c r="M56" s="136" t="s">
        <v>704</v>
      </c>
      <c r="N56" s="136" t="s">
        <v>704</v>
      </c>
      <c r="O56" s="136" t="s">
        <v>704</v>
      </c>
      <c r="P56" s="136" t="s">
        <v>704</v>
      </c>
      <c r="Q56" s="136" t="s">
        <v>850</v>
      </c>
      <c r="R56" s="136" t="s">
        <v>850</v>
      </c>
      <c r="S56" s="136" t="s">
        <v>850</v>
      </c>
      <c r="T56" s="136" t="s">
        <v>850</v>
      </c>
      <c r="U56" s="136" t="s">
        <v>704</v>
      </c>
      <c r="V56" s="136" t="s">
        <v>704</v>
      </c>
      <c r="W56" s="136" t="s">
        <v>704</v>
      </c>
      <c r="X56" s="136" t="s">
        <v>492</v>
      </c>
      <c r="Y56" s="136" t="s">
        <v>492</v>
      </c>
      <c r="Z56" s="136" t="s">
        <v>492</v>
      </c>
      <c r="AA56" s="136" t="s">
        <v>881</v>
      </c>
      <c r="AB56" s="136" t="s">
        <v>705</v>
      </c>
      <c r="AC56" s="136" t="s">
        <v>705</v>
      </c>
      <c r="AD56" s="175" t="s">
        <v>914</v>
      </c>
      <c r="AE56" s="136" t="s">
        <v>694</v>
      </c>
      <c r="AF56" s="136" t="s">
        <v>851</v>
      </c>
      <c r="AG56" s="136" t="s">
        <v>881</v>
      </c>
      <c r="AH56" s="136" t="s">
        <v>704</v>
      </c>
      <c r="AI56" s="136" t="s">
        <v>704</v>
      </c>
      <c r="AJ56" s="137" t="s">
        <v>711</v>
      </c>
      <c r="AK56" s="137" t="s">
        <v>711</v>
      </c>
      <c r="AL56" s="136" t="s">
        <v>709</v>
      </c>
      <c r="AM56" s="136" t="s">
        <v>709</v>
      </c>
      <c r="AN56" s="136" t="s">
        <v>712</v>
      </c>
      <c r="AO56" s="136" t="s">
        <v>713</v>
      </c>
      <c r="AP56" s="136" t="s">
        <v>713</v>
      </c>
      <c r="AQ56" s="136" t="s">
        <v>915</v>
      </c>
      <c r="AR56" s="136" t="s">
        <v>915</v>
      </c>
      <c r="AS56" s="136" t="s">
        <v>694</v>
      </c>
      <c r="AT56" s="136" t="s">
        <v>694</v>
      </c>
      <c r="AU56" s="136" t="s">
        <v>694</v>
      </c>
      <c r="AV56" s="136" t="s">
        <v>694</v>
      </c>
      <c r="AW56" s="136" t="s">
        <v>694</v>
      </c>
      <c r="AX56" s="136" t="s">
        <v>694</v>
      </c>
      <c r="AY56" s="136" t="s">
        <v>694</v>
      </c>
      <c r="AZ56" s="136" t="s">
        <v>709</v>
      </c>
      <c r="BA56" s="136" t="s">
        <v>492</v>
      </c>
      <c r="BB56" s="136" t="s">
        <v>707</v>
      </c>
      <c r="BC56" s="136" t="s">
        <v>707</v>
      </c>
      <c r="BD56" s="136" t="s">
        <v>707</v>
      </c>
      <c r="BE56" s="137"/>
      <c r="BF56" s="136" t="s">
        <v>706</v>
      </c>
      <c r="BG56" s="136" t="s">
        <v>706</v>
      </c>
      <c r="BH56" s="136" t="s">
        <v>480</v>
      </c>
      <c r="BI56" s="136" t="s">
        <v>480</v>
      </c>
      <c r="BJ56" s="136" t="s">
        <v>913</v>
      </c>
      <c r="BK56" s="136" t="s">
        <v>916</v>
      </c>
      <c r="BL56" s="136" t="s">
        <v>703</v>
      </c>
      <c r="BM56" s="136" t="s">
        <v>492</v>
      </c>
      <c r="BN56" s="136" t="s">
        <v>489</v>
      </c>
      <c r="BO56" s="136" t="s">
        <v>492</v>
      </c>
      <c r="BP56" s="136" t="s">
        <v>492</v>
      </c>
      <c r="BQ56" s="136" t="s">
        <v>686</v>
      </c>
      <c r="BR56" s="136" t="s">
        <v>694</v>
      </c>
      <c r="BS56" s="136" t="s">
        <v>694</v>
      </c>
      <c r="BT56" s="136" t="s">
        <v>694</v>
      </c>
      <c r="BU56" s="136" t="s">
        <v>694</v>
      </c>
      <c r="BV56" s="136" t="s">
        <v>694</v>
      </c>
      <c r="BW56" s="136" t="s">
        <v>694</v>
      </c>
      <c r="BX56" s="136"/>
      <c r="BY56" s="136" t="s">
        <v>710</v>
      </c>
      <c r="BZ56" s="136" t="s">
        <v>492</v>
      </c>
      <c r="CA56" s="136" t="s">
        <v>881</v>
      </c>
      <c r="CB56" s="136" t="s">
        <v>704</v>
      </c>
    </row>
    <row r="57" spans="1:80" x14ac:dyDescent="0.3">
      <c r="A57" s="111" t="str">
        <f>'Indicator Data'!A58</f>
        <v>Equatorial Guinea</v>
      </c>
      <c r="B57" s="94" t="str">
        <f>'Indicator Data'!B58</f>
        <v>GNQ</v>
      </c>
      <c r="C57" s="136" t="s">
        <v>912</v>
      </c>
      <c r="D57" s="136" t="s">
        <v>912</v>
      </c>
      <c r="E57" s="136" t="s">
        <v>913</v>
      </c>
      <c r="F57" s="136" t="s">
        <v>913</v>
      </c>
      <c r="G57" s="136" t="s">
        <v>913</v>
      </c>
      <c r="H57" s="136" t="s">
        <v>913</v>
      </c>
      <c r="I57" s="136" t="s">
        <v>913</v>
      </c>
      <c r="J57" s="136" t="s">
        <v>707</v>
      </c>
      <c r="K57" s="136" t="s">
        <v>707</v>
      </c>
      <c r="L57" s="136" t="s">
        <v>480</v>
      </c>
      <c r="M57" s="136" t="s">
        <v>704</v>
      </c>
      <c r="N57" s="136" t="s">
        <v>704</v>
      </c>
      <c r="O57" s="136" t="s">
        <v>704</v>
      </c>
      <c r="P57" s="136" t="s">
        <v>704</v>
      </c>
      <c r="Q57" s="136" t="s">
        <v>850</v>
      </c>
      <c r="R57" s="136" t="s">
        <v>850</v>
      </c>
      <c r="S57" s="136" t="s">
        <v>850</v>
      </c>
      <c r="T57" s="136" t="s">
        <v>850</v>
      </c>
      <c r="U57" s="136" t="s">
        <v>704</v>
      </c>
      <c r="V57" s="136" t="s">
        <v>704</v>
      </c>
      <c r="W57" s="136" t="s">
        <v>704</v>
      </c>
      <c r="X57" s="136" t="s">
        <v>492</v>
      </c>
      <c r="Y57" s="136" t="s">
        <v>492</v>
      </c>
      <c r="Z57" s="136" t="s">
        <v>492</v>
      </c>
      <c r="AA57" s="136" t="s">
        <v>881</v>
      </c>
      <c r="AB57" s="136" t="s">
        <v>705</v>
      </c>
      <c r="AC57" s="136" t="s">
        <v>705</v>
      </c>
      <c r="AD57" s="175" t="s">
        <v>914</v>
      </c>
      <c r="AE57" s="136" t="s">
        <v>694</v>
      </c>
      <c r="AF57" s="136" t="s">
        <v>851</v>
      </c>
      <c r="AG57" s="136" t="s">
        <v>881</v>
      </c>
      <c r="AH57" s="136" t="s">
        <v>704</v>
      </c>
      <c r="AI57" s="136" t="s">
        <v>704</v>
      </c>
      <c r="AJ57" s="137" t="s">
        <v>711</v>
      </c>
      <c r="AK57" s="137" t="s">
        <v>711</v>
      </c>
      <c r="AL57" s="136" t="s">
        <v>709</v>
      </c>
      <c r="AM57" s="136" t="s">
        <v>709</v>
      </c>
      <c r="AN57" s="136" t="s">
        <v>712</v>
      </c>
      <c r="AO57" s="136" t="s">
        <v>713</v>
      </c>
      <c r="AP57" s="136" t="s">
        <v>713</v>
      </c>
      <c r="AQ57" s="136" t="s">
        <v>915</v>
      </c>
      <c r="AR57" s="136" t="s">
        <v>915</v>
      </c>
      <c r="AS57" s="136" t="s">
        <v>694</v>
      </c>
      <c r="AT57" s="136" t="s">
        <v>694</v>
      </c>
      <c r="AU57" s="136" t="s">
        <v>694</v>
      </c>
      <c r="AV57" s="136" t="s">
        <v>694</v>
      </c>
      <c r="AW57" s="136" t="s">
        <v>694</v>
      </c>
      <c r="AX57" s="136" t="s">
        <v>694</v>
      </c>
      <c r="AY57" s="136" t="s">
        <v>694</v>
      </c>
      <c r="AZ57" s="136" t="s">
        <v>709</v>
      </c>
      <c r="BA57" s="136" t="s">
        <v>492</v>
      </c>
      <c r="BB57" s="136" t="s">
        <v>707</v>
      </c>
      <c r="BC57" s="136" t="s">
        <v>707</v>
      </c>
      <c r="BD57" s="136" t="s">
        <v>707</v>
      </c>
      <c r="BE57" s="137" t="s">
        <v>684</v>
      </c>
      <c r="BF57" s="136" t="s">
        <v>706</v>
      </c>
      <c r="BG57" s="136" t="s">
        <v>706</v>
      </c>
      <c r="BH57" s="136" t="s">
        <v>480</v>
      </c>
      <c r="BI57" s="136" t="s">
        <v>480</v>
      </c>
      <c r="BJ57" s="136" t="s">
        <v>913</v>
      </c>
      <c r="BK57" s="136" t="s">
        <v>916</v>
      </c>
      <c r="BL57" s="136" t="s">
        <v>703</v>
      </c>
      <c r="BM57" s="136" t="s">
        <v>492</v>
      </c>
      <c r="BN57" s="136" t="s">
        <v>489</v>
      </c>
      <c r="BO57" s="136" t="s">
        <v>492</v>
      </c>
      <c r="BP57" s="136" t="s">
        <v>492</v>
      </c>
      <c r="BQ57" s="136" t="s">
        <v>686</v>
      </c>
      <c r="BR57" s="136" t="s">
        <v>694</v>
      </c>
      <c r="BS57" s="136" t="s">
        <v>694</v>
      </c>
      <c r="BT57" s="136" t="s">
        <v>694</v>
      </c>
      <c r="BU57" s="136" t="s">
        <v>694</v>
      </c>
      <c r="BV57" s="136" t="s">
        <v>694</v>
      </c>
      <c r="BW57" s="136" t="s">
        <v>694</v>
      </c>
      <c r="BX57" s="136"/>
      <c r="BY57" s="136" t="s">
        <v>710</v>
      </c>
      <c r="BZ57" s="136" t="s">
        <v>492</v>
      </c>
      <c r="CA57" s="136" t="s">
        <v>881</v>
      </c>
      <c r="CB57" s="136" t="s">
        <v>704</v>
      </c>
    </row>
    <row r="58" spans="1:80" x14ac:dyDescent="0.3">
      <c r="A58" s="111" t="str">
        <f>'Indicator Data'!A59</f>
        <v>Eritrea</v>
      </c>
      <c r="B58" s="94" t="str">
        <f>'Indicator Data'!B59</f>
        <v>ERI</v>
      </c>
      <c r="C58" s="136" t="s">
        <v>912</v>
      </c>
      <c r="D58" s="136" t="s">
        <v>912</v>
      </c>
      <c r="E58" s="136" t="s">
        <v>913</v>
      </c>
      <c r="F58" s="136" t="s">
        <v>913</v>
      </c>
      <c r="G58" s="136" t="s">
        <v>913</v>
      </c>
      <c r="H58" s="136" t="s">
        <v>913</v>
      </c>
      <c r="I58" s="136" t="s">
        <v>913</v>
      </c>
      <c r="J58" s="136" t="s">
        <v>707</v>
      </c>
      <c r="K58" s="136" t="s">
        <v>707</v>
      </c>
      <c r="L58" s="136" t="s">
        <v>480</v>
      </c>
      <c r="M58" s="136" t="s">
        <v>704</v>
      </c>
      <c r="N58" s="136" t="s">
        <v>704</v>
      </c>
      <c r="O58" s="136" t="s">
        <v>704</v>
      </c>
      <c r="P58" s="136" t="s">
        <v>704</v>
      </c>
      <c r="Q58" s="136" t="s">
        <v>850</v>
      </c>
      <c r="R58" s="136" t="s">
        <v>850</v>
      </c>
      <c r="S58" s="136" t="s">
        <v>850</v>
      </c>
      <c r="T58" s="136" t="s">
        <v>850</v>
      </c>
      <c r="U58" s="136" t="s">
        <v>704</v>
      </c>
      <c r="V58" s="136" t="s">
        <v>704</v>
      </c>
      <c r="W58" s="136" t="s">
        <v>704</v>
      </c>
      <c r="X58" s="136" t="s">
        <v>492</v>
      </c>
      <c r="Y58" s="136" t="s">
        <v>492</v>
      </c>
      <c r="Z58" s="136" t="s">
        <v>492</v>
      </c>
      <c r="AA58" s="136" t="s">
        <v>881</v>
      </c>
      <c r="AB58" s="136" t="s">
        <v>705</v>
      </c>
      <c r="AC58" s="136" t="s">
        <v>705</v>
      </c>
      <c r="AD58" s="175" t="s">
        <v>914</v>
      </c>
      <c r="AE58" s="136" t="s">
        <v>694</v>
      </c>
      <c r="AF58" s="136" t="s">
        <v>851</v>
      </c>
      <c r="AG58" s="136" t="s">
        <v>881</v>
      </c>
      <c r="AH58" s="136" t="s">
        <v>704</v>
      </c>
      <c r="AI58" s="136" t="s">
        <v>704</v>
      </c>
      <c r="AJ58" s="137" t="s">
        <v>711</v>
      </c>
      <c r="AK58" s="137" t="s">
        <v>711</v>
      </c>
      <c r="AL58" s="136" t="s">
        <v>709</v>
      </c>
      <c r="AM58" s="136" t="s">
        <v>709</v>
      </c>
      <c r="AN58" s="136" t="s">
        <v>712</v>
      </c>
      <c r="AO58" s="136" t="s">
        <v>713</v>
      </c>
      <c r="AP58" s="136" t="s">
        <v>713</v>
      </c>
      <c r="AQ58" s="136" t="s">
        <v>915</v>
      </c>
      <c r="AR58" s="136" t="s">
        <v>915</v>
      </c>
      <c r="AS58" s="136" t="s">
        <v>694</v>
      </c>
      <c r="AT58" s="136" t="s">
        <v>694</v>
      </c>
      <c r="AU58" s="136" t="s">
        <v>694</v>
      </c>
      <c r="AV58" s="136" t="s">
        <v>694</v>
      </c>
      <c r="AW58" s="136" t="s">
        <v>694</v>
      </c>
      <c r="AX58" s="136" t="s">
        <v>694</v>
      </c>
      <c r="AY58" s="136" t="s">
        <v>694</v>
      </c>
      <c r="AZ58" s="136" t="s">
        <v>709</v>
      </c>
      <c r="BA58" s="136" t="s">
        <v>492</v>
      </c>
      <c r="BB58" s="136" t="s">
        <v>707</v>
      </c>
      <c r="BC58" s="136" t="s">
        <v>707</v>
      </c>
      <c r="BD58" s="136" t="s">
        <v>707</v>
      </c>
      <c r="BE58" s="137" t="s">
        <v>684</v>
      </c>
      <c r="BF58" s="136" t="s">
        <v>706</v>
      </c>
      <c r="BG58" s="136" t="s">
        <v>706</v>
      </c>
      <c r="BH58" s="136" t="s">
        <v>480</v>
      </c>
      <c r="BI58" s="136" t="s">
        <v>480</v>
      </c>
      <c r="BJ58" s="136" t="s">
        <v>913</v>
      </c>
      <c r="BK58" s="136" t="s">
        <v>916</v>
      </c>
      <c r="BL58" s="136" t="s">
        <v>703</v>
      </c>
      <c r="BM58" s="136" t="s">
        <v>492</v>
      </c>
      <c r="BN58" s="136" t="s">
        <v>489</v>
      </c>
      <c r="BO58" s="136" t="s">
        <v>492</v>
      </c>
      <c r="BP58" s="136" t="s">
        <v>492</v>
      </c>
      <c r="BQ58" s="136" t="s">
        <v>686</v>
      </c>
      <c r="BR58" s="136" t="s">
        <v>694</v>
      </c>
      <c r="BS58" s="136" t="s">
        <v>694</v>
      </c>
      <c r="BT58" s="136" t="s">
        <v>694</v>
      </c>
      <c r="BU58" s="136" t="s">
        <v>694</v>
      </c>
      <c r="BV58" s="136" t="s">
        <v>694</v>
      </c>
      <c r="BW58" s="136" t="s">
        <v>694</v>
      </c>
      <c r="BX58" s="136"/>
      <c r="BY58" s="136" t="s">
        <v>710</v>
      </c>
      <c r="BZ58" s="136" t="s">
        <v>492</v>
      </c>
      <c r="CA58" s="136" t="s">
        <v>881</v>
      </c>
      <c r="CB58" s="136" t="s">
        <v>704</v>
      </c>
    </row>
    <row r="59" spans="1:80" x14ac:dyDescent="0.3">
      <c r="A59" s="111" t="str">
        <f>'Indicator Data'!A60</f>
        <v>Estonia</v>
      </c>
      <c r="B59" s="94" t="str">
        <f>'Indicator Data'!B60</f>
        <v>EST</v>
      </c>
      <c r="C59" s="136" t="s">
        <v>912</v>
      </c>
      <c r="D59" s="136" t="s">
        <v>912</v>
      </c>
      <c r="E59" s="136" t="s">
        <v>913</v>
      </c>
      <c r="F59" s="136" t="s">
        <v>913</v>
      </c>
      <c r="G59" s="136" t="s">
        <v>913</v>
      </c>
      <c r="H59" s="136" t="s">
        <v>913</v>
      </c>
      <c r="I59" s="136" t="s">
        <v>913</v>
      </c>
      <c r="J59" s="136" t="s">
        <v>707</v>
      </c>
      <c r="K59" s="136" t="s">
        <v>707</v>
      </c>
      <c r="L59" s="136" t="s">
        <v>480</v>
      </c>
      <c r="M59" s="136" t="s">
        <v>704</v>
      </c>
      <c r="N59" s="136" t="s">
        <v>704</v>
      </c>
      <c r="O59" s="136" t="s">
        <v>704</v>
      </c>
      <c r="P59" s="136" t="s">
        <v>704</v>
      </c>
      <c r="Q59" s="136" t="s">
        <v>850</v>
      </c>
      <c r="R59" s="136" t="s">
        <v>850</v>
      </c>
      <c r="S59" s="136" t="s">
        <v>850</v>
      </c>
      <c r="T59" s="136" t="s">
        <v>850</v>
      </c>
      <c r="U59" s="136" t="s">
        <v>704</v>
      </c>
      <c r="V59" s="136" t="s">
        <v>704</v>
      </c>
      <c r="W59" s="136" t="s">
        <v>704</v>
      </c>
      <c r="X59" s="136" t="s">
        <v>492</v>
      </c>
      <c r="Y59" s="136" t="s">
        <v>492</v>
      </c>
      <c r="Z59" s="136" t="s">
        <v>492</v>
      </c>
      <c r="AA59" s="136" t="s">
        <v>881</v>
      </c>
      <c r="AB59" s="136" t="s">
        <v>705</v>
      </c>
      <c r="AC59" s="136" t="s">
        <v>705</v>
      </c>
      <c r="AD59" s="175" t="s">
        <v>914</v>
      </c>
      <c r="AE59" s="136" t="s">
        <v>694</v>
      </c>
      <c r="AF59" s="136" t="s">
        <v>851</v>
      </c>
      <c r="AG59" s="136" t="s">
        <v>881</v>
      </c>
      <c r="AH59" s="136" t="s">
        <v>704</v>
      </c>
      <c r="AI59" s="136" t="s">
        <v>704</v>
      </c>
      <c r="AJ59" s="137" t="s">
        <v>711</v>
      </c>
      <c r="AK59" s="137" t="s">
        <v>711</v>
      </c>
      <c r="AL59" s="136" t="s">
        <v>709</v>
      </c>
      <c r="AM59" s="136" t="s">
        <v>709</v>
      </c>
      <c r="AN59" s="136" t="s">
        <v>712</v>
      </c>
      <c r="AO59" s="136" t="s">
        <v>713</v>
      </c>
      <c r="AP59" s="136" t="s">
        <v>713</v>
      </c>
      <c r="AQ59" s="136" t="s">
        <v>915</v>
      </c>
      <c r="AR59" s="136" t="s">
        <v>915</v>
      </c>
      <c r="AS59" s="136" t="s">
        <v>694</v>
      </c>
      <c r="AT59" s="136" t="s">
        <v>694</v>
      </c>
      <c r="AU59" s="136" t="s">
        <v>694</v>
      </c>
      <c r="AV59" s="136" t="s">
        <v>694</v>
      </c>
      <c r="AW59" s="136" t="s">
        <v>694</v>
      </c>
      <c r="AX59" s="136" t="s">
        <v>694</v>
      </c>
      <c r="AY59" s="136" t="s">
        <v>694</v>
      </c>
      <c r="AZ59" s="136" t="s">
        <v>709</v>
      </c>
      <c r="BA59" s="136" t="s">
        <v>492</v>
      </c>
      <c r="BB59" s="136" t="s">
        <v>707</v>
      </c>
      <c r="BC59" s="136" t="s">
        <v>707</v>
      </c>
      <c r="BD59" s="136" t="s">
        <v>707</v>
      </c>
      <c r="BE59" s="137" t="s">
        <v>684</v>
      </c>
      <c r="BF59" s="136" t="s">
        <v>706</v>
      </c>
      <c r="BG59" s="136" t="s">
        <v>706</v>
      </c>
      <c r="BH59" s="136" t="s">
        <v>480</v>
      </c>
      <c r="BI59" s="136" t="s">
        <v>480</v>
      </c>
      <c r="BJ59" s="136" t="s">
        <v>913</v>
      </c>
      <c r="BK59" s="136" t="s">
        <v>916</v>
      </c>
      <c r="BL59" s="136" t="s">
        <v>703</v>
      </c>
      <c r="BM59" s="136" t="s">
        <v>492</v>
      </c>
      <c r="BN59" s="136" t="s">
        <v>489</v>
      </c>
      <c r="BO59" s="136" t="s">
        <v>492</v>
      </c>
      <c r="BP59" s="136" t="s">
        <v>492</v>
      </c>
      <c r="BQ59" s="136" t="s">
        <v>686</v>
      </c>
      <c r="BR59" s="136" t="s">
        <v>694</v>
      </c>
      <c r="BS59" s="136" t="s">
        <v>694</v>
      </c>
      <c r="BT59" s="136" t="s">
        <v>694</v>
      </c>
      <c r="BU59" s="136" t="s">
        <v>694</v>
      </c>
      <c r="BV59" s="136" t="s">
        <v>694</v>
      </c>
      <c r="BW59" s="136" t="s">
        <v>694</v>
      </c>
      <c r="BX59" s="136"/>
      <c r="BY59" s="136" t="s">
        <v>710</v>
      </c>
      <c r="BZ59" s="136" t="s">
        <v>492</v>
      </c>
      <c r="CA59" s="136" t="s">
        <v>881</v>
      </c>
      <c r="CB59" s="136" t="s">
        <v>704</v>
      </c>
    </row>
    <row r="60" spans="1:80" x14ac:dyDescent="0.3">
      <c r="A60" s="111" t="str">
        <f>'Indicator Data'!A61</f>
        <v>Eswatini</v>
      </c>
      <c r="B60" s="94" t="str">
        <f>'Indicator Data'!B61</f>
        <v>SWZ</v>
      </c>
      <c r="C60" s="136" t="s">
        <v>912</v>
      </c>
      <c r="D60" s="136" t="s">
        <v>912</v>
      </c>
      <c r="E60" s="136" t="s">
        <v>913</v>
      </c>
      <c r="F60" s="136" t="s">
        <v>913</v>
      </c>
      <c r="G60" s="136" t="s">
        <v>913</v>
      </c>
      <c r="H60" s="136" t="s">
        <v>913</v>
      </c>
      <c r="I60" s="136" t="s">
        <v>913</v>
      </c>
      <c r="J60" s="136" t="s">
        <v>707</v>
      </c>
      <c r="K60" s="136" t="s">
        <v>707</v>
      </c>
      <c r="L60" s="136" t="s">
        <v>480</v>
      </c>
      <c r="M60" s="136" t="s">
        <v>704</v>
      </c>
      <c r="N60" s="136" t="s">
        <v>704</v>
      </c>
      <c r="O60" s="136" t="s">
        <v>704</v>
      </c>
      <c r="P60" s="136" t="s">
        <v>704</v>
      </c>
      <c r="Q60" s="136" t="s">
        <v>850</v>
      </c>
      <c r="R60" s="136" t="s">
        <v>850</v>
      </c>
      <c r="S60" s="136" t="s">
        <v>850</v>
      </c>
      <c r="T60" s="136" t="s">
        <v>850</v>
      </c>
      <c r="U60" s="136" t="s">
        <v>704</v>
      </c>
      <c r="V60" s="136" t="s">
        <v>704</v>
      </c>
      <c r="W60" s="136" t="s">
        <v>704</v>
      </c>
      <c r="X60" s="136" t="s">
        <v>492</v>
      </c>
      <c r="Y60" s="136" t="s">
        <v>492</v>
      </c>
      <c r="Z60" s="136" t="s">
        <v>492</v>
      </c>
      <c r="AA60" s="136" t="s">
        <v>881</v>
      </c>
      <c r="AB60" s="136" t="s">
        <v>705</v>
      </c>
      <c r="AC60" s="136" t="s">
        <v>705</v>
      </c>
      <c r="AD60" s="175" t="s">
        <v>914</v>
      </c>
      <c r="AE60" s="136" t="s">
        <v>694</v>
      </c>
      <c r="AF60" s="136" t="s">
        <v>851</v>
      </c>
      <c r="AG60" s="136" t="s">
        <v>881</v>
      </c>
      <c r="AH60" s="136" t="s">
        <v>704</v>
      </c>
      <c r="AI60" s="136" t="s">
        <v>704</v>
      </c>
      <c r="AJ60" s="137" t="s">
        <v>711</v>
      </c>
      <c r="AK60" s="137" t="s">
        <v>711</v>
      </c>
      <c r="AL60" s="136" t="s">
        <v>709</v>
      </c>
      <c r="AM60" s="136" t="s">
        <v>709</v>
      </c>
      <c r="AN60" s="136" t="s">
        <v>712</v>
      </c>
      <c r="AO60" s="136" t="s">
        <v>713</v>
      </c>
      <c r="AP60" s="136" t="s">
        <v>713</v>
      </c>
      <c r="AQ60" s="136" t="s">
        <v>915</v>
      </c>
      <c r="AR60" s="136" t="s">
        <v>915</v>
      </c>
      <c r="AS60" s="136" t="s">
        <v>694</v>
      </c>
      <c r="AT60" s="136" t="s">
        <v>694</v>
      </c>
      <c r="AU60" s="136" t="s">
        <v>694</v>
      </c>
      <c r="AV60" s="136" t="s">
        <v>694</v>
      </c>
      <c r="AW60" s="136" t="s">
        <v>694</v>
      </c>
      <c r="AX60" s="136" t="s">
        <v>694</v>
      </c>
      <c r="AY60" s="136" t="s">
        <v>694</v>
      </c>
      <c r="AZ60" s="136" t="s">
        <v>709</v>
      </c>
      <c r="BA60" s="136" t="s">
        <v>492</v>
      </c>
      <c r="BB60" s="136" t="s">
        <v>707</v>
      </c>
      <c r="BC60" s="136" t="s">
        <v>707</v>
      </c>
      <c r="BD60" s="136" t="s">
        <v>707</v>
      </c>
      <c r="BF60" s="136" t="s">
        <v>706</v>
      </c>
      <c r="BG60" s="136" t="s">
        <v>706</v>
      </c>
      <c r="BH60" s="136" t="s">
        <v>480</v>
      </c>
      <c r="BI60" s="136" t="s">
        <v>480</v>
      </c>
      <c r="BJ60" s="136" t="s">
        <v>913</v>
      </c>
      <c r="BK60" s="136" t="s">
        <v>916</v>
      </c>
      <c r="BL60" s="136" t="s">
        <v>703</v>
      </c>
      <c r="BM60" s="136" t="s">
        <v>492</v>
      </c>
      <c r="BN60" s="136" t="s">
        <v>489</v>
      </c>
      <c r="BO60" s="136" t="s">
        <v>492</v>
      </c>
      <c r="BP60" s="136" t="s">
        <v>492</v>
      </c>
      <c r="BQ60" s="136" t="s">
        <v>686</v>
      </c>
      <c r="BR60" s="136" t="s">
        <v>694</v>
      </c>
      <c r="BS60" s="136" t="s">
        <v>694</v>
      </c>
      <c r="BT60" s="136" t="s">
        <v>694</v>
      </c>
      <c r="BU60" s="136" t="s">
        <v>694</v>
      </c>
      <c r="BV60" s="136" t="s">
        <v>694</v>
      </c>
      <c r="BW60" s="136" t="s">
        <v>694</v>
      </c>
      <c r="BX60" s="136"/>
      <c r="BY60" s="136" t="s">
        <v>710</v>
      </c>
      <c r="BZ60" s="136" t="s">
        <v>492</v>
      </c>
      <c r="CA60" s="136" t="s">
        <v>881</v>
      </c>
      <c r="CB60" s="136" t="s">
        <v>704</v>
      </c>
    </row>
    <row r="61" spans="1:80" x14ac:dyDescent="0.3">
      <c r="A61" s="111" t="str">
        <f>'Indicator Data'!A62</f>
        <v>Ethiopia</v>
      </c>
      <c r="B61" s="94" t="str">
        <f>'Indicator Data'!B62</f>
        <v>ETH</v>
      </c>
      <c r="C61" s="136" t="s">
        <v>912</v>
      </c>
      <c r="D61" s="136" t="s">
        <v>912</v>
      </c>
      <c r="E61" s="136" t="s">
        <v>913</v>
      </c>
      <c r="F61" s="136" t="s">
        <v>913</v>
      </c>
      <c r="G61" s="136" t="s">
        <v>913</v>
      </c>
      <c r="H61" s="136" t="s">
        <v>913</v>
      </c>
      <c r="I61" s="136" t="s">
        <v>913</v>
      </c>
      <c r="J61" s="136" t="s">
        <v>707</v>
      </c>
      <c r="K61" s="136" t="s">
        <v>707</v>
      </c>
      <c r="L61" s="136" t="s">
        <v>480</v>
      </c>
      <c r="M61" s="136" t="s">
        <v>704</v>
      </c>
      <c r="N61" s="136" t="s">
        <v>704</v>
      </c>
      <c r="O61" s="136" t="s">
        <v>704</v>
      </c>
      <c r="P61" s="136" t="s">
        <v>704</v>
      </c>
      <c r="Q61" s="136" t="s">
        <v>850</v>
      </c>
      <c r="R61" s="136" t="s">
        <v>850</v>
      </c>
      <c r="S61" s="136" t="s">
        <v>850</v>
      </c>
      <c r="T61" s="136" t="s">
        <v>850</v>
      </c>
      <c r="U61" s="136" t="s">
        <v>704</v>
      </c>
      <c r="V61" s="136" t="s">
        <v>704</v>
      </c>
      <c r="W61" s="136" t="s">
        <v>704</v>
      </c>
      <c r="X61" s="136" t="s">
        <v>492</v>
      </c>
      <c r="Y61" s="136" t="s">
        <v>492</v>
      </c>
      <c r="Z61" s="136" t="s">
        <v>492</v>
      </c>
      <c r="AA61" s="136" t="s">
        <v>881</v>
      </c>
      <c r="AB61" s="136" t="s">
        <v>705</v>
      </c>
      <c r="AC61" s="136" t="s">
        <v>705</v>
      </c>
      <c r="AD61" s="175" t="s">
        <v>914</v>
      </c>
      <c r="AE61" s="136" t="s">
        <v>694</v>
      </c>
      <c r="AF61" s="136" t="s">
        <v>851</v>
      </c>
      <c r="AG61" s="136" t="s">
        <v>881</v>
      </c>
      <c r="AH61" s="136" t="s">
        <v>704</v>
      </c>
      <c r="AI61" s="136" t="s">
        <v>704</v>
      </c>
      <c r="AJ61" s="137" t="s">
        <v>711</v>
      </c>
      <c r="AK61" s="137" t="s">
        <v>711</v>
      </c>
      <c r="AL61" s="136" t="s">
        <v>709</v>
      </c>
      <c r="AM61" s="136" t="s">
        <v>709</v>
      </c>
      <c r="AN61" s="136" t="s">
        <v>712</v>
      </c>
      <c r="AO61" s="136" t="s">
        <v>713</v>
      </c>
      <c r="AP61" s="136" t="s">
        <v>713</v>
      </c>
      <c r="AQ61" s="136" t="s">
        <v>915</v>
      </c>
      <c r="AR61" s="136" t="s">
        <v>915</v>
      </c>
      <c r="AS61" s="136" t="s">
        <v>694</v>
      </c>
      <c r="AT61" s="136" t="s">
        <v>694</v>
      </c>
      <c r="AU61" s="136" t="s">
        <v>694</v>
      </c>
      <c r="AV61" s="136" t="s">
        <v>694</v>
      </c>
      <c r="AW61" s="136" t="s">
        <v>694</v>
      </c>
      <c r="AX61" s="136" t="s">
        <v>694</v>
      </c>
      <c r="AY61" s="136" t="s">
        <v>694</v>
      </c>
      <c r="AZ61" s="136" t="s">
        <v>709</v>
      </c>
      <c r="BA61" s="136" t="s">
        <v>492</v>
      </c>
      <c r="BB61" s="136" t="s">
        <v>707</v>
      </c>
      <c r="BC61" s="136" t="s">
        <v>707</v>
      </c>
      <c r="BD61" s="136" t="s">
        <v>707</v>
      </c>
      <c r="BE61" s="137" t="s">
        <v>687</v>
      </c>
      <c r="BF61" s="136" t="s">
        <v>706</v>
      </c>
      <c r="BG61" s="136" t="s">
        <v>706</v>
      </c>
      <c r="BH61" s="136" t="s">
        <v>480</v>
      </c>
      <c r="BI61" s="136" t="s">
        <v>480</v>
      </c>
      <c r="BJ61" s="136" t="s">
        <v>913</v>
      </c>
      <c r="BK61" s="136" t="s">
        <v>916</v>
      </c>
      <c r="BL61" s="136" t="s">
        <v>703</v>
      </c>
      <c r="BM61" s="136" t="s">
        <v>492</v>
      </c>
      <c r="BN61" s="136" t="s">
        <v>489</v>
      </c>
      <c r="BO61" s="136" t="s">
        <v>492</v>
      </c>
      <c r="BP61" s="136" t="s">
        <v>492</v>
      </c>
      <c r="BQ61" s="136" t="s">
        <v>686</v>
      </c>
      <c r="BR61" s="136" t="s">
        <v>694</v>
      </c>
      <c r="BS61" s="136" t="s">
        <v>694</v>
      </c>
      <c r="BT61" s="136" t="s">
        <v>694</v>
      </c>
      <c r="BU61" s="136" t="s">
        <v>694</v>
      </c>
      <c r="BV61" s="136" t="s">
        <v>694</v>
      </c>
      <c r="BW61" s="136" t="s">
        <v>694</v>
      </c>
      <c r="BX61" s="136"/>
      <c r="BY61" s="136" t="s">
        <v>710</v>
      </c>
      <c r="BZ61" s="136" t="s">
        <v>492</v>
      </c>
      <c r="CA61" s="136" t="s">
        <v>881</v>
      </c>
      <c r="CB61" s="136" t="s">
        <v>704</v>
      </c>
    </row>
    <row r="62" spans="1:80" x14ac:dyDescent="0.3">
      <c r="A62" s="111" t="str">
        <f>'Indicator Data'!A63</f>
        <v>Fiji</v>
      </c>
      <c r="B62" s="94" t="str">
        <f>'Indicator Data'!B63</f>
        <v>FJI</v>
      </c>
      <c r="C62" s="136" t="s">
        <v>912</v>
      </c>
      <c r="D62" s="136" t="s">
        <v>912</v>
      </c>
      <c r="E62" s="136" t="s">
        <v>913</v>
      </c>
      <c r="F62" s="136" t="s">
        <v>913</v>
      </c>
      <c r="G62" s="136" t="s">
        <v>913</v>
      </c>
      <c r="H62" s="136" t="s">
        <v>913</v>
      </c>
      <c r="I62" s="136" t="s">
        <v>913</v>
      </c>
      <c r="J62" s="136" t="s">
        <v>707</v>
      </c>
      <c r="K62" s="136" t="s">
        <v>707</v>
      </c>
      <c r="L62" s="136" t="s">
        <v>480</v>
      </c>
      <c r="M62" s="136" t="s">
        <v>704</v>
      </c>
      <c r="N62" s="136" t="s">
        <v>704</v>
      </c>
      <c r="O62" s="136" t="s">
        <v>704</v>
      </c>
      <c r="P62" s="136" t="s">
        <v>704</v>
      </c>
      <c r="Q62" s="136" t="s">
        <v>850</v>
      </c>
      <c r="R62" s="136" t="s">
        <v>850</v>
      </c>
      <c r="S62" s="136" t="s">
        <v>850</v>
      </c>
      <c r="T62" s="136" t="s">
        <v>850</v>
      </c>
      <c r="U62" s="136" t="s">
        <v>704</v>
      </c>
      <c r="V62" s="136" t="s">
        <v>704</v>
      </c>
      <c r="W62" s="136" t="s">
        <v>704</v>
      </c>
      <c r="X62" s="136" t="s">
        <v>492</v>
      </c>
      <c r="Y62" s="136" t="s">
        <v>492</v>
      </c>
      <c r="Z62" s="136" t="s">
        <v>492</v>
      </c>
      <c r="AA62" s="136" t="s">
        <v>881</v>
      </c>
      <c r="AB62" s="136" t="s">
        <v>705</v>
      </c>
      <c r="AC62" s="136" t="s">
        <v>705</v>
      </c>
      <c r="AD62" s="175" t="s">
        <v>914</v>
      </c>
      <c r="AE62" s="136" t="s">
        <v>694</v>
      </c>
      <c r="AF62" s="136" t="s">
        <v>851</v>
      </c>
      <c r="AG62" s="136" t="s">
        <v>881</v>
      </c>
      <c r="AH62" s="136" t="s">
        <v>704</v>
      </c>
      <c r="AI62" s="136" t="s">
        <v>704</v>
      </c>
      <c r="AJ62" s="137" t="s">
        <v>711</v>
      </c>
      <c r="AK62" s="137" t="s">
        <v>711</v>
      </c>
      <c r="AL62" s="136" t="s">
        <v>709</v>
      </c>
      <c r="AM62" s="136" t="s">
        <v>709</v>
      </c>
      <c r="AN62" s="136" t="s">
        <v>712</v>
      </c>
      <c r="AO62" s="136" t="s">
        <v>713</v>
      </c>
      <c r="AP62" s="136" t="s">
        <v>713</v>
      </c>
      <c r="AQ62" s="136" t="s">
        <v>915</v>
      </c>
      <c r="AR62" s="136" t="s">
        <v>915</v>
      </c>
      <c r="AS62" s="136" t="s">
        <v>694</v>
      </c>
      <c r="AT62" s="136" t="s">
        <v>694</v>
      </c>
      <c r="AU62" s="136" t="s">
        <v>694</v>
      </c>
      <c r="AV62" s="136" t="s">
        <v>694</v>
      </c>
      <c r="AW62" s="136" t="s">
        <v>694</v>
      </c>
      <c r="AX62" s="136" t="s">
        <v>694</v>
      </c>
      <c r="AY62" s="136" t="s">
        <v>694</v>
      </c>
      <c r="AZ62" s="136" t="s">
        <v>709</v>
      </c>
      <c r="BA62" s="136" t="s">
        <v>492</v>
      </c>
      <c r="BB62" s="136" t="s">
        <v>707</v>
      </c>
      <c r="BC62" s="136" t="s">
        <v>707</v>
      </c>
      <c r="BD62" s="136" t="s">
        <v>707</v>
      </c>
      <c r="BE62" s="137" t="s">
        <v>684</v>
      </c>
      <c r="BF62" s="136" t="s">
        <v>706</v>
      </c>
      <c r="BG62" s="136" t="s">
        <v>706</v>
      </c>
      <c r="BH62" s="136" t="s">
        <v>480</v>
      </c>
      <c r="BI62" s="136" t="s">
        <v>480</v>
      </c>
      <c r="BJ62" s="136" t="s">
        <v>913</v>
      </c>
      <c r="BK62" s="136" t="s">
        <v>916</v>
      </c>
      <c r="BL62" s="136" t="s">
        <v>703</v>
      </c>
      <c r="BM62" s="136" t="s">
        <v>492</v>
      </c>
      <c r="BN62" s="136" t="s">
        <v>489</v>
      </c>
      <c r="BO62" s="136" t="s">
        <v>492</v>
      </c>
      <c r="BP62" s="136" t="s">
        <v>492</v>
      </c>
      <c r="BQ62" s="136" t="s">
        <v>686</v>
      </c>
      <c r="BR62" s="136" t="s">
        <v>694</v>
      </c>
      <c r="BS62" s="136" t="s">
        <v>694</v>
      </c>
      <c r="BT62" s="136" t="s">
        <v>694</v>
      </c>
      <c r="BU62" s="136" t="s">
        <v>694</v>
      </c>
      <c r="BV62" s="136" t="s">
        <v>694</v>
      </c>
      <c r="BW62" s="136" t="s">
        <v>694</v>
      </c>
      <c r="BX62" s="136"/>
      <c r="BY62" s="136" t="s">
        <v>710</v>
      </c>
      <c r="BZ62" s="136" t="s">
        <v>492</v>
      </c>
      <c r="CA62" s="136" t="s">
        <v>881</v>
      </c>
      <c r="CB62" s="136" t="s">
        <v>704</v>
      </c>
    </row>
    <row r="63" spans="1:80" x14ac:dyDescent="0.3">
      <c r="A63" s="111" t="str">
        <f>'Indicator Data'!A64</f>
        <v>Finland</v>
      </c>
      <c r="B63" s="94" t="str">
        <f>'Indicator Data'!B64</f>
        <v>FIN</v>
      </c>
      <c r="C63" s="136" t="s">
        <v>912</v>
      </c>
      <c r="D63" s="136" t="s">
        <v>912</v>
      </c>
      <c r="E63" s="136" t="s">
        <v>913</v>
      </c>
      <c r="F63" s="136" t="s">
        <v>913</v>
      </c>
      <c r="G63" s="136" t="s">
        <v>913</v>
      </c>
      <c r="H63" s="136" t="s">
        <v>913</v>
      </c>
      <c r="I63" s="136" t="s">
        <v>913</v>
      </c>
      <c r="J63" s="136" t="s">
        <v>707</v>
      </c>
      <c r="K63" s="136" t="s">
        <v>707</v>
      </c>
      <c r="L63" s="136" t="s">
        <v>480</v>
      </c>
      <c r="M63" s="136" t="s">
        <v>704</v>
      </c>
      <c r="N63" s="136" t="s">
        <v>704</v>
      </c>
      <c r="O63" s="136" t="s">
        <v>704</v>
      </c>
      <c r="P63" s="136" t="s">
        <v>704</v>
      </c>
      <c r="Q63" s="136" t="s">
        <v>850</v>
      </c>
      <c r="R63" s="136" t="s">
        <v>850</v>
      </c>
      <c r="S63" s="136" t="s">
        <v>850</v>
      </c>
      <c r="T63" s="136" t="s">
        <v>850</v>
      </c>
      <c r="U63" s="136" t="s">
        <v>704</v>
      </c>
      <c r="V63" s="136" t="s">
        <v>704</v>
      </c>
      <c r="W63" s="136" t="s">
        <v>704</v>
      </c>
      <c r="X63" s="136" t="s">
        <v>492</v>
      </c>
      <c r="Y63" s="136" t="s">
        <v>492</v>
      </c>
      <c r="Z63" s="136" t="s">
        <v>492</v>
      </c>
      <c r="AA63" s="136" t="s">
        <v>881</v>
      </c>
      <c r="AB63" s="136" t="s">
        <v>705</v>
      </c>
      <c r="AC63" s="136" t="s">
        <v>705</v>
      </c>
      <c r="AD63" s="175" t="s">
        <v>914</v>
      </c>
      <c r="AE63" s="136" t="s">
        <v>694</v>
      </c>
      <c r="AF63" s="136" t="s">
        <v>851</v>
      </c>
      <c r="AG63" s="136" t="s">
        <v>881</v>
      </c>
      <c r="AH63" s="136" t="s">
        <v>704</v>
      </c>
      <c r="AI63" s="136" t="s">
        <v>704</v>
      </c>
      <c r="AJ63" s="137" t="s">
        <v>711</v>
      </c>
      <c r="AK63" s="137" t="s">
        <v>711</v>
      </c>
      <c r="AL63" s="136" t="s">
        <v>709</v>
      </c>
      <c r="AM63" s="136" t="s">
        <v>709</v>
      </c>
      <c r="AN63" s="136" t="s">
        <v>712</v>
      </c>
      <c r="AO63" s="136" t="s">
        <v>713</v>
      </c>
      <c r="AP63" s="136" t="s">
        <v>713</v>
      </c>
      <c r="AQ63" s="136" t="s">
        <v>915</v>
      </c>
      <c r="AR63" s="136" t="s">
        <v>915</v>
      </c>
      <c r="AS63" s="136" t="s">
        <v>694</v>
      </c>
      <c r="AT63" s="136" t="s">
        <v>694</v>
      </c>
      <c r="AU63" s="136" t="s">
        <v>694</v>
      </c>
      <c r="AV63" s="136" t="s">
        <v>694</v>
      </c>
      <c r="AW63" s="136" t="s">
        <v>694</v>
      </c>
      <c r="AX63" s="136" t="s">
        <v>694</v>
      </c>
      <c r="AY63" s="136" t="s">
        <v>694</v>
      </c>
      <c r="AZ63" s="136" t="s">
        <v>709</v>
      </c>
      <c r="BA63" s="136" t="s">
        <v>492</v>
      </c>
      <c r="BB63" s="136" t="s">
        <v>707</v>
      </c>
      <c r="BC63" s="136" t="s">
        <v>707</v>
      </c>
      <c r="BD63" s="136" t="s">
        <v>707</v>
      </c>
      <c r="BE63" s="137" t="s">
        <v>684</v>
      </c>
      <c r="BF63" s="136" t="s">
        <v>706</v>
      </c>
      <c r="BG63" s="136" t="s">
        <v>706</v>
      </c>
      <c r="BH63" s="136" t="s">
        <v>480</v>
      </c>
      <c r="BI63" s="136" t="s">
        <v>480</v>
      </c>
      <c r="BJ63" s="136" t="s">
        <v>913</v>
      </c>
      <c r="BK63" s="136" t="s">
        <v>916</v>
      </c>
      <c r="BL63" s="136" t="s">
        <v>703</v>
      </c>
      <c r="BM63" s="136" t="s">
        <v>492</v>
      </c>
      <c r="BN63" s="136" t="s">
        <v>489</v>
      </c>
      <c r="BO63" s="136" t="s">
        <v>492</v>
      </c>
      <c r="BP63" s="136" t="s">
        <v>492</v>
      </c>
      <c r="BQ63" s="136" t="s">
        <v>686</v>
      </c>
      <c r="BR63" s="136" t="s">
        <v>694</v>
      </c>
      <c r="BS63" s="136" t="s">
        <v>694</v>
      </c>
      <c r="BT63" s="136" t="s">
        <v>694</v>
      </c>
      <c r="BU63" s="136" t="s">
        <v>694</v>
      </c>
      <c r="BV63" s="136" t="s">
        <v>694</v>
      </c>
      <c r="BW63" s="136" t="s">
        <v>694</v>
      </c>
      <c r="BX63" s="136"/>
      <c r="BY63" s="136" t="s">
        <v>710</v>
      </c>
      <c r="BZ63" s="136" t="s">
        <v>492</v>
      </c>
      <c r="CA63" s="136" t="s">
        <v>881</v>
      </c>
      <c r="CB63" s="136" t="s">
        <v>704</v>
      </c>
    </row>
    <row r="64" spans="1:80" x14ac:dyDescent="0.3">
      <c r="A64" s="111" t="str">
        <f>'Indicator Data'!A65</f>
        <v>France</v>
      </c>
      <c r="B64" s="94" t="str">
        <f>'Indicator Data'!B65</f>
        <v>FRA</v>
      </c>
      <c r="C64" s="136" t="s">
        <v>912</v>
      </c>
      <c r="D64" s="136" t="s">
        <v>912</v>
      </c>
      <c r="E64" s="136" t="s">
        <v>913</v>
      </c>
      <c r="F64" s="136" t="s">
        <v>913</v>
      </c>
      <c r="G64" s="136" t="s">
        <v>913</v>
      </c>
      <c r="H64" s="136" t="s">
        <v>913</v>
      </c>
      <c r="I64" s="136" t="s">
        <v>913</v>
      </c>
      <c r="J64" s="136" t="s">
        <v>707</v>
      </c>
      <c r="K64" s="136" t="s">
        <v>707</v>
      </c>
      <c r="L64" s="136" t="s">
        <v>480</v>
      </c>
      <c r="M64" s="136" t="s">
        <v>704</v>
      </c>
      <c r="N64" s="136" t="s">
        <v>704</v>
      </c>
      <c r="O64" s="136" t="s">
        <v>704</v>
      </c>
      <c r="P64" s="136" t="s">
        <v>704</v>
      </c>
      <c r="Q64" s="136" t="s">
        <v>850</v>
      </c>
      <c r="R64" s="136" t="s">
        <v>850</v>
      </c>
      <c r="S64" s="136" t="s">
        <v>850</v>
      </c>
      <c r="T64" s="136" t="s">
        <v>850</v>
      </c>
      <c r="U64" s="136" t="s">
        <v>704</v>
      </c>
      <c r="V64" s="136" t="s">
        <v>704</v>
      </c>
      <c r="W64" s="136" t="s">
        <v>704</v>
      </c>
      <c r="X64" s="136" t="s">
        <v>492</v>
      </c>
      <c r="Y64" s="136" t="s">
        <v>492</v>
      </c>
      <c r="Z64" s="136" t="s">
        <v>492</v>
      </c>
      <c r="AA64" s="136" t="s">
        <v>881</v>
      </c>
      <c r="AB64" s="136" t="s">
        <v>705</v>
      </c>
      <c r="AC64" s="136" t="s">
        <v>705</v>
      </c>
      <c r="AD64" s="175" t="s">
        <v>914</v>
      </c>
      <c r="AE64" s="136" t="s">
        <v>694</v>
      </c>
      <c r="AF64" s="136" t="s">
        <v>851</v>
      </c>
      <c r="AG64" s="136" t="s">
        <v>881</v>
      </c>
      <c r="AH64" s="136" t="s">
        <v>704</v>
      </c>
      <c r="AI64" s="136" t="s">
        <v>704</v>
      </c>
      <c r="AJ64" s="137" t="s">
        <v>711</v>
      </c>
      <c r="AK64" s="137" t="s">
        <v>711</v>
      </c>
      <c r="AL64" s="136" t="s">
        <v>709</v>
      </c>
      <c r="AM64" s="136" t="s">
        <v>709</v>
      </c>
      <c r="AN64" s="136" t="s">
        <v>712</v>
      </c>
      <c r="AO64" s="136" t="s">
        <v>713</v>
      </c>
      <c r="AP64" s="136" t="s">
        <v>713</v>
      </c>
      <c r="AQ64" s="136" t="s">
        <v>915</v>
      </c>
      <c r="AR64" s="136" t="s">
        <v>915</v>
      </c>
      <c r="AS64" s="136" t="s">
        <v>694</v>
      </c>
      <c r="AT64" s="136" t="s">
        <v>694</v>
      </c>
      <c r="AU64" s="136" t="s">
        <v>694</v>
      </c>
      <c r="AV64" s="136" t="s">
        <v>694</v>
      </c>
      <c r="AW64" s="136" t="s">
        <v>694</v>
      </c>
      <c r="AX64" s="136" t="s">
        <v>694</v>
      </c>
      <c r="AY64" s="136" t="s">
        <v>694</v>
      </c>
      <c r="AZ64" s="136" t="s">
        <v>709</v>
      </c>
      <c r="BA64" s="136" t="s">
        <v>492</v>
      </c>
      <c r="BB64" s="136" t="s">
        <v>707</v>
      </c>
      <c r="BC64" s="136" t="s">
        <v>707</v>
      </c>
      <c r="BD64" s="136" t="s">
        <v>707</v>
      </c>
      <c r="BE64" s="137" t="s">
        <v>684</v>
      </c>
      <c r="BF64" s="136" t="s">
        <v>706</v>
      </c>
      <c r="BG64" s="136" t="s">
        <v>706</v>
      </c>
      <c r="BH64" s="136" t="s">
        <v>480</v>
      </c>
      <c r="BI64" s="136" t="s">
        <v>480</v>
      </c>
      <c r="BJ64" s="136" t="s">
        <v>913</v>
      </c>
      <c r="BK64" s="136" t="s">
        <v>916</v>
      </c>
      <c r="BL64" s="136" t="s">
        <v>703</v>
      </c>
      <c r="BM64" s="136" t="s">
        <v>492</v>
      </c>
      <c r="BN64" s="136" t="s">
        <v>489</v>
      </c>
      <c r="BO64" s="136" t="s">
        <v>492</v>
      </c>
      <c r="BP64" s="136" t="s">
        <v>492</v>
      </c>
      <c r="BQ64" s="136" t="s">
        <v>686</v>
      </c>
      <c r="BR64" s="136" t="s">
        <v>694</v>
      </c>
      <c r="BS64" s="136" t="s">
        <v>694</v>
      </c>
      <c r="BT64" s="136" t="s">
        <v>694</v>
      </c>
      <c r="BU64" s="136" t="s">
        <v>694</v>
      </c>
      <c r="BV64" s="136" t="s">
        <v>694</v>
      </c>
      <c r="BW64" s="136" t="s">
        <v>694</v>
      </c>
      <c r="BX64" s="136"/>
      <c r="BY64" s="136" t="s">
        <v>710</v>
      </c>
      <c r="BZ64" s="136" t="s">
        <v>492</v>
      </c>
      <c r="CA64" s="136" t="s">
        <v>881</v>
      </c>
      <c r="CB64" s="136" t="s">
        <v>704</v>
      </c>
    </row>
    <row r="65" spans="1:80" x14ac:dyDescent="0.3">
      <c r="A65" s="111" t="str">
        <f>'Indicator Data'!A66</f>
        <v>Gabon</v>
      </c>
      <c r="B65" s="94" t="str">
        <f>'Indicator Data'!B66</f>
        <v>GAB</v>
      </c>
      <c r="C65" s="136" t="s">
        <v>912</v>
      </c>
      <c r="D65" s="136" t="s">
        <v>912</v>
      </c>
      <c r="E65" s="136" t="s">
        <v>913</v>
      </c>
      <c r="F65" s="136" t="s">
        <v>913</v>
      </c>
      <c r="G65" s="136" t="s">
        <v>913</v>
      </c>
      <c r="H65" s="136" t="s">
        <v>913</v>
      </c>
      <c r="I65" s="136" t="s">
        <v>913</v>
      </c>
      <c r="J65" s="136" t="s">
        <v>707</v>
      </c>
      <c r="K65" s="136" t="s">
        <v>707</v>
      </c>
      <c r="L65" s="136" t="s">
        <v>480</v>
      </c>
      <c r="M65" s="136" t="s">
        <v>704</v>
      </c>
      <c r="N65" s="136" t="s">
        <v>704</v>
      </c>
      <c r="O65" s="136" t="s">
        <v>704</v>
      </c>
      <c r="P65" s="136" t="s">
        <v>704</v>
      </c>
      <c r="Q65" s="136" t="s">
        <v>850</v>
      </c>
      <c r="R65" s="136" t="s">
        <v>850</v>
      </c>
      <c r="S65" s="136" t="s">
        <v>850</v>
      </c>
      <c r="T65" s="136" t="s">
        <v>850</v>
      </c>
      <c r="U65" s="136" t="s">
        <v>704</v>
      </c>
      <c r="V65" s="136" t="s">
        <v>704</v>
      </c>
      <c r="W65" s="136" t="s">
        <v>704</v>
      </c>
      <c r="X65" s="136" t="s">
        <v>492</v>
      </c>
      <c r="Y65" s="136" t="s">
        <v>492</v>
      </c>
      <c r="Z65" s="136" t="s">
        <v>492</v>
      </c>
      <c r="AA65" s="136" t="s">
        <v>881</v>
      </c>
      <c r="AB65" s="136" t="s">
        <v>705</v>
      </c>
      <c r="AC65" s="136" t="s">
        <v>705</v>
      </c>
      <c r="AD65" s="175" t="s">
        <v>914</v>
      </c>
      <c r="AE65" s="136" t="s">
        <v>694</v>
      </c>
      <c r="AF65" s="136" t="s">
        <v>851</v>
      </c>
      <c r="AG65" s="136" t="s">
        <v>881</v>
      </c>
      <c r="AH65" s="136" t="s">
        <v>704</v>
      </c>
      <c r="AI65" s="136" t="s">
        <v>704</v>
      </c>
      <c r="AJ65" s="137" t="s">
        <v>711</v>
      </c>
      <c r="AK65" s="137" t="s">
        <v>711</v>
      </c>
      <c r="AL65" s="136" t="s">
        <v>709</v>
      </c>
      <c r="AM65" s="136" t="s">
        <v>709</v>
      </c>
      <c r="AN65" s="136" t="s">
        <v>712</v>
      </c>
      <c r="AO65" s="136" t="s">
        <v>713</v>
      </c>
      <c r="AP65" s="136" t="s">
        <v>713</v>
      </c>
      <c r="AQ65" s="136" t="s">
        <v>915</v>
      </c>
      <c r="AR65" s="136" t="s">
        <v>915</v>
      </c>
      <c r="AS65" s="136" t="s">
        <v>694</v>
      </c>
      <c r="AT65" s="136" t="s">
        <v>694</v>
      </c>
      <c r="AU65" s="136" t="s">
        <v>694</v>
      </c>
      <c r="AV65" s="136" t="s">
        <v>694</v>
      </c>
      <c r="AW65" s="136" t="s">
        <v>694</v>
      </c>
      <c r="AX65" s="136" t="s">
        <v>694</v>
      </c>
      <c r="AY65" s="136" t="s">
        <v>694</v>
      </c>
      <c r="AZ65" s="136" t="s">
        <v>709</v>
      </c>
      <c r="BA65" s="136" t="s">
        <v>492</v>
      </c>
      <c r="BB65" s="136" t="s">
        <v>707</v>
      </c>
      <c r="BC65" s="136" t="s">
        <v>707</v>
      </c>
      <c r="BD65" s="136" t="s">
        <v>707</v>
      </c>
      <c r="BE65" s="137" t="s">
        <v>684</v>
      </c>
      <c r="BF65" s="136" t="s">
        <v>706</v>
      </c>
      <c r="BG65" s="136" t="s">
        <v>706</v>
      </c>
      <c r="BH65" s="136" t="s">
        <v>480</v>
      </c>
      <c r="BI65" s="136" t="s">
        <v>480</v>
      </c>
      <c r="BJ65" s="136" t="s">
        <v>913</v>
      </c>
      <c r="BK65" s="136" t="s">
        <v>916</v>
      </c>
      <c r="BL65" s="136" t="s">
        <v>703</v>
      </c>
      <c r="BM65" s="136" t="s">
        <v>492</v>
      </c>
      <c r="BN65" s="136" t="s">
        <v>489</v>
      </c>
      <c r="BO65" s="136" t="s">
        <v>492</v>
      </c>
      <c r="BP65" s="136" t="s">
        <v>492</v>
      </c>
      <c r="BQ65" s="136" t="s">
        <v>686</v>
      </c>
      <c r="BR65" s="136" t="s">
        <v>694</v>
      </c>
      <c r="BS65" s="136" t="s">
        <v>694</v>
      </c>
      <c r="BT65" s="136" t="s">
        <v>694</v>
      </c>
      <c r="BU65" s="136" t="s">
        <v>694</v>
      </c>
      <c r="BV65" s="136" t="s">
        <v>694</v>
      </c>
      <c r="BW65" s="136" t="s">
        <v>694</v>
      </c>
      <c r="BX65" s="136"/>
      <c r="BY65" s="136" t="s">
        <v>710</v>
      </c>
      <c r="BZ65" s="136" t="s">
        <v>492</v>
      </c>
      <c r="CA65" s="136" t="s">
        <v>881</v>
      </c>
      <c r="CB65" s="136" t="s">
        <v>704</v>
      </c>
    </row>
    <row r="66" spans="1:80" x14ac:dyDescent="0.3">
      <c r="A66" s="111" t="str">
        <f>'Indicator Data'!A67</f>
        <v>Gambia</v>
      </c>
      <c r="B66" s="94" t="str">
        <f>'Indicator Data'!B67</f>
        <v>GMB</v>
      </c>
      <c r="C66" s="136" t="s">
        <v>912</v>
      </c>
      <c r="D66" s="136" t="s">
        <v>912</v>
      </c>
      <c r="E66" s="136" t="s">
        <v>913</v>
      </c>
      <c r="F66" s="136" t="s">
        <v>913</v>
      </c>
      <c r="G66" s="136" t="s">
        <v>913</v>
      </c>
      <c r="H66" s="136" t="s">
        <v>913</v>
      </c>
      <c r="I66" s="136" t="s">
        <v>913</v>
      </c>
      <c r="J66" s="136" t="s">
        <v>707</v>
      </c>
      <c r="K66" s="136" t="s">
        <v>707</v>
      </c>
      <c r="L66" s="136" t="s">
        <v>480</v>
      </c>
      <c r="M66" s="136" t="s">
        <v>704</v>
      </c>
      <c r="N66" s="136" t="s">
        <v>704</v>
      </c>
      <c r="O66" s="136" t="s">
        <v>704</v>
      </c>
      <c r="P66" s="136" t="s">
        <v>704</v>
      </c>
      <c r="Q66" s="136" t="s">
        <v>850</v>
      </c>
      <c r="R66" s="136" t="s">
        <v>850</v>
      </c>
      <c r="S66" s="136" t="s">
        <v>850</v>
      </c>
      <c r="T66" s="136" t="s">
        <v>850</v>
      </c>
      <c r="U66" s="136" t="s">
        <v>704</v>
      </c>
      <c r="V66" s="136" t="s">
        <v>704</v>
      </c>
      <c r="W66" s="136" t="s">
        <v>704</v>
      </c>
      <c r="X66" s="136" t="s">
        <v>492</v>
      </c>
      <c r="Y66" s="136" t="s">
        <v>492</v>
      </c>
      <c r="Z66" s="136" t="s">
        <v>492</v>
      </c>
      <c r="AA66" s="136" t="s">
        <v>881</v>
      </c>
      <c r="AB66" s="136" t="s">
        <v>705</v>
      </c>
      <c r="AC66" s="136" t="s">
        <v>705</v>
      </c>
      <c r="AD66" s="175" t="s">
        <v>914</v>
      </c>
      <c r="AE66" s="136" t="s">
        <v>694</v>
      </c>
      <c r="AF66" s="136" t="s">
        <v>851</v>
      </c>
      <c r="AG66" s="136" t="s">
        <v>881</v>
      </c>
      <c r="AH66" s="136" t="s">
        <v>704</v>
      </c>
      <c r="AI66" s="136" t="s">
        <v>704</v>
      </c>
      <c r="AJ66" s="137" t="s">
        <v>711</v>
      </c>
      <c r="AK66" s="137" t="s">
        <v>711</v>
      </c>
      <c r="AL66" s="136" t="s">
        <v>709</v>
      </c>
      <c r="AM66" s="136" t="s">
        <v>709</v>
      </c>
      <c r="AN66" s="136" t="s">
        <v>712</v>
      </c>
      <c r="AO66" s="136" t="s">
        <v>713</v>
      </c>
      <c r="AP66" s="136" t="s">
        <v>713</v>
      </c>
      <c r="AQ66" s="136" t="s">
        <v>915</v>
      </c>
      <c r="AR66" s="136" t="s">
        <v>915</v>
      </c>
      <c r="AS66" s="136" t="s">
        <v>694</v>
      </c>
      <c r="AT66" s="136" t="s">
        <v>694</v>
      </c>
      <c r="AU66" s="136" t="s">
        <v>694</v>
      </c>
      <c r="AV66" s="136" t="s">
        <v>694</v>
      </c>
      <c r="AW66" s="136" t="s">
        <v>694</v>
      </c>
      <c r="AX66" s="136" t="s">
        <v>694</v>
      </c>
      <c r="AY66" s="136" t="s">
        <v>694</v>
      </c>
      <c r="AZ66" s="136" t="s">
        <v>709</v>
      </c>
      <c r="BA66" s="136" t="s">
        <v>492</v>
      </c>
      <c r="BB66" s="136" t="s">
        <v>707</v>
      </c>
      <c r="BC66" s="136" t="s">
        <v>707</v>
      </c>
      <c r="BD66" s="136" t="s">
        <v>707</v>
      </c>
      <c r="BF66" s="136" t="s">
        <v>706</v>
      </c>
      <c r="BG66" s="136" t="s">
        <v>706</v>
      </c>
      <c r="BH66" s="136" t="s">
        <v>480</v>
      </c>
      <c r="BI66" s="136" t="s">
        <v>480</v>
      </c>
      <c r="BJ66" s="136" t="s">
        <v>913</v>
      </c>
      <c r="BK66" s="136" t="s">
        <v>916</v>
      </c>
      <c r="BL66" s="136" t="s">
        <v>703</v>
      </c>
      <c r="BM66" s="136" t="s">
        <v>492</v>
      </c>
      <c r="BN66" s="136" t="s">
        <v>489</v>
      </c>
      <c r="BO66" s="136" t="s">
        <v>492</v>
      </c>
      <c r="BP66" s="136" t="s">
        <v>492</v>
      </c>
      <c r="BQ66" s="136" t="s">
        <v>686</v>
      </c>
      <c r="BR66" s="136" t="s">
        <v>694</v>
      </c>
      <c r="BS66" s="136" t="s">
        <v>694</v>
      </c>
      <c r="BT66" s="136" t="s">
        <v>694</v>
      </c>
      <c r="BU66" s="136" t="s">
        <v>694</v>
      </c>
      <c r="BV66" s="136" t="s">
        <v>694</v>
      </c>
      <c r="BW66" s="136" t="s">
        <v>694</v>
      </c>
      <c r="BX66" s="136"/>
      <c r="BY66" s="136" t="s">
        <v>710</v>
      </c>
      <c r="BZ66" s="136" t="s">
        <v>492</v>
      </c>
      <c r="CA66" s="136" t="s">
        <v>881</v>
      </c>
      <c r="CB66" s="136" t="s">
        <v>704</v>
      </c>
    </row>
    <row r="67" spans="1:80" x14ac:dyDescent="0.3">
      <c r="A67" s="111" t="str">
        <f>'Indicator Data'!A68</f>
        <v>Georgia</v>
      </c>
      <c r="B67" s="94" t="str">
        <f>'Indicator Data'!B68</f>
        <v>GEO</v>
      </c>
      <c r="C67" s="136" t="s">
        <v>912</v>
      </c>
      <c r="D67" s="136" t="s">
        <v>912</v>
      </c>
      <c r="E67" s="136" t="s">
        <v>913</v>
      </c>
      <c r="F67" s="136" t="s">
        <v>913</v>
      </c>
      <c r="G67" s="136" t="s">
        <v>913</v>
      </c>
      <c r="H67" s="136" t="s">
        <v>913</v>
      </c>
      <c r="I67" s="136" t="s">
        <v>913</v>
      </c>
      <c r="J67" s="136" t="s">
        <v>707</v>
      </c>
      <c r="K67" s="136" t="s">
        <v>707</v>
      </c>
      <c r="L67" s="136" t="s">
        <v>480</v>
      </c>
      <c r="M67" s="136" t="s">
        <v>704</v>
      </c>
      <c r="N67" s="136" t="s">
        <v>704</v>
      </c>
      <c r="O67" s="136" t="s">
        <v>704</v>
      </c>
      <c r="P67" s="136" t="s">
        <v>704</v>
      </c>
      <c r="Q67" s="136" t="s">
        <v>850</v>
      </c>
      <c r="R67" s="136" t="s">
        <v>850</v>
      </c>
      <c r="S67" s="136" t="s">
        <v>850</v>
      </c>
      <c r="T67" s="136" t="s">
        <v>850</v>
      </c>
      <c r="U67" s="136" t="s">
        <v>704</v>
      </c>
      <c r="V67" s="136" t="s">
        <v>704</v>
      </c>
      <c r="W67" s="136" t="s">
        <v>704</v>
      </c>
      <c r="X67" s="136" t="s">
        <v>492</v>
      </c>
      <c r="Y67" s="136" t="s">
        <v>492</v>
      </c>
      <c r="Z67" s="136" t="s">
        <v>492</v>
      </c>
      <c r="AA67" s="136" t="s">
        <v>881</v>
      </c>
      <c r="AB67" s="136" t="s">
        <v>705</v>
      </c>
      <c r="AC67" s="136" t="s">
        <v>705</v>
      </c>
      <c r="AD67" s="175" t="s">
        <v>914</v>
      </c>
      <c r="AE67" s="136" t="s">
        <v>694</v>
      </c>
      <c r="AF67" s="136" t="s">
        <v>851</v>
      </c>
      <c r="AG67" s="136" t="s">
        <v>881</v>
      </c>
      <c r="AH67" s="136" t="s">
        <v>704</v>
      </c>
      <c r="AI67" s="136" t="s">
        <v>704</v>
      </c>
      <c r="AJ67" s="137" t="s">
        <v>711</v>
      </c>
      <c r="AK67" s="137" t="s">
        <v>711</v>
      </c>
      <c r="AL67" s="136" t="s">
        <v>709</v>
      </c>
      <c r="AM67" s="136" t="s">
        <v>709</v>
      </c>
      <c r="AN67" s="136" t="s">
        <v>712</v>
      </c>
      <c r="AO67" s="136" t="s">
        <v>713</v>
      </c>
      <c r="AP67" s="136" t="s">
        <v>713</v>
      </c>
      <c r="AQ67" s="136" t="s">
        <v>915</v>
      </c>
      <c r="AR67" s="136" t="s">
        <v>915</v>
      </c>
      <c r="AS67" s="136" t="s">
        <v>694</v>
      </c>
      <c r="AT67" s="136" t="s">
        <v>694</v>
      </c>
      <c r="AU67" s="136" t="s">
        <v>694</v>
      </c>
      <c r="AV67" s="136" t="s">
        <v>694</v>
      </c>
      <c r="AW67" s="136" t="s">
        <v>694</v>
      </c>
      <c r="AX67" s="136" t="s">
        <v>694</v>
      </c>
      <c r="AY67" s="136" t="s">
        <v>694</v>
      </c>
      <c r="AZ67" s="136" t="s">
        <v>709</v>
      </c>
      <c r="BA67" s="136" t="s">
        <v>492</v>
      </c>
      <c r="BB67" s="136" t="s">
        <v>707</v>
      </c>
      <c r="BC67" s="136" t="s">
        <v>707</v>
      </c>
      <c r="BD67" s="136" t="s">
        <v>707</v>
      </c>
      <c r="BE67" s="137" t="s">
        <v>687</v>
      </c>
      <c r="BF67" s="136" t="s">
        <v>706</v>
      </c>
      <c r="BG67" s="136" t="s">
        <v>706</v>
      </c>
      <c r="BH67" s="136" t="s">
        <v>480</v>
      </c>
      <c r="BI67" s="136" t="s">
        <v>480</v>
      </c>
      <c r="BJ67" s="136" t="s">
        <v>913</v>
      </c>
      <c r="BK67" s="136" t="s">
        <v>916</v>
      </c>
      <c r="BL67" s="136" t="s">
        <v>703</v>
      </c>
      <c r="BM67" s="136" t="s">
        <v>492</v>
      </c>
      <c r="BN67" s="136" t="s">
        <v>489</v>
      </c>
      <c r="BO67" s="136" t="s">
        <v>492</v>
      </c>
      <c r="BP67" s="136" t="s">
        <v>492</v>
      </c>
      <c r="BQ67" s="136" t="s">
        <v>686</v>
      </c>
      <c r="BR67" s="136" t="s">
        <v>694</v>
      </c>
      <c r="BS67" s="136" t="s">
        <v>694</v>
      </c>
      <c r="BT67" s="136" t="s">
        <v>694</v>
      </c>
      <c r="BU67" s="136" t="s">
        <v>694</v>
      </c>
      <c r="BV67" s="136" t="s">
        <v>694</v>
      </c>
      <c r="BW67" s="136" t="s">
        <v>694</v>
      </c>
      <c r="BX67" s="136"/>
      <c r="BY67" s="136" t="s">
        <v>710</v>
      </c>
      <c r="BZ67" s="136" t="s">
        <v>492</v>
      </c>
      <c r="CA67" s="136" t="s">
        <v>881</v>
      </c>
      <c r="CB67" s="136" t="s">
        <v>704</v>
      </c>
    </row>
    <row r="68" spans="1:80" x14ac:dyDescent="0.3">
      <c r="A68" s="111" t="str">
        <f>'Indicator Data'!A69</f>
        <v>Germany</v>
      </c>
      <c r="B68" s="94" t="str">
        <f>'Indicator Data'!B69</f>
        <v>DEU</v>
      </c>
      <c r="C68" s="136" t="s">
        <v>912</v>
      </c>
      <c r="D68" s="136" t="s">
        <v>912</v>
      </c>
      <c r="E68" s="136" t="s">
        <v>913</v>
      </c>
      <c r="F68" s="136" t="s">
        <v>913</v>
      </c>
      <c r="G68" s="136" t="s">
        <v>913</v>
      </c>
      <c r="H68" s="136" t="s">
        <v>913</v>
      </c>
      <c r="I68" s="136" t="s">
        <v>913</v>
      </c>
      <c r="J68" s="136" t="s">
        <v>707</v>
      </c>
      <c r="K68" s="136" t="s">
        <v>707</v>
      </c>
      <c r="L68" s="136" t="s">
        <v>480</v>
      </c>
      <c r="M68" s="136" t="s">
        <v>704</v>
      </c>
      <c r="N68" s="136" t="s">
        <v>704</v>
      </c>
      <c r="O68" s="136" t="s">
        <v>704</v>
      </c>
      <c r="P68" s="136" t="s">
        <v>704</v>
      </c>
      <c r="Q68" s="136" t="s">
        <v>850</v>
      </c>
      <c r="R68" s="136" t="s">
        <v>850</v>
      </c>
      <c r="S68" s="136" t="s">
        <v>850</v>
      </c>
      <c r="T68" s="136" t="s">
        <v>850</v>
      </c>
      <c r="U68" s="136" t="s">
        <v>704</v>
      </c>
      <c r="V68" s="136" t="s">
        <v>704</v>
      </c>
      <c r="W68" s="136" t="s">
        <v>704</v>
      </c>
      <c r="X68" s="136" t="s">
        <v>492</v>
      </c>
      <c r="Y68" s="136" t="s">
        <v>492</v>
      </c>
      <c r="Z68" s="136" t="s">
        <v>492</v>
      </c>
      <c r="AA68" s="136" t="s">
        <v>881</v>
      </c>
      <c r="AB68" s="136" t="s">
        <v>705</v>
      </c>
      <c r="AC68" s="136" t="s">
        <v>705</v>
      </c>
      <c r="AD68" s="175" t="s">
        <v>914</v>
      </c>
      <c r="AE68" s="136" t="s">
        <v>694</v>
      </c>
      <c r="AF68" s="136" t="s">
        <v>851</v>
      </c>
      <c r="AG68" s="136" t="s">
        <v>881</v>
      </c>
      <c r="AH68" s="136" t="s">
        <v>704</v>
      </c>
      <c r="AI68" s="136" t="s">
        <v>704</v>
      </c>
      <c r="AJ68" s="137" t="s">
        <v>711</v>
      </c>
      <c r="AK68" s="137" t="s">
        <v>711</v>
      </c>
      <c r="AL68" s="136" t="s">
        <v>709</v>
      </c>
      <c r="AM68" s="136" t="s">
        <v>709</v>
      </c>
      <c r="AN68" s="136" t="s">
        <v>712</v>
      </c>
      <c r="AO68" s="136" t="s">
        <v>713</v>
      </c>
      <c r="AP68" s="136" t="s">
        <v>713</v>
      </c>
      <c r="AQ68" s="136" t="s">
        <v>915</v>
      </c>
      <c r="AR68" s="136" t="s">
        <v>915</v>
      </c>
      <c r="AS68" s="136" t="s">
        <v>694</v>
      </c>
      <c r="AT68" s="136" t="s">
        <v>694</v>
      </c>
      <c r="AU68" s="136" t="s">
        <v>694</v>
      </c>
      <c r="AV68" s="136" t="s">
        <v>694</v>
      </c>
      <c r="AW68" s="136" t="s">
        <v>694</v>
      </c>
      <c r="AX68" s="136" t="s">
        <v>694</v>
      </c>
      <c r="AY68" s="136" t="s">
        <v>694</v>
      </c>
      <c r="AZ68" s="136" t="s">
        <v>709</v>
      </c>
      <c r="BA68" s="136" t="s">
        <v>492</v>
      </c>
      <c r="BB68" s="136" t="s">
        <v>707</v>
      </c>
      <c r="BC68" s="136" t="s">
        <v>707</v>
      </c>
      <c r="BD68" s="136" t="s">
        <v>707</v>
      </c>
      <c r="BE68" s="137" t="s">
        <v>684</v>
      </c>
      <c r="BF68" s="136" t="s">
        <v>706</v>
      </c>
      <c r="BG68" s="136" t="s">
        <v>706</v>
      </c>
      <c r="BH68" s="136" t="s">
        <v>480</v>
      </c>
      <c r="BI68" s="136" t="s">
        <v>480</v>
      </c>
      <c r="BJ68" s="136" t="s">
        <v>913</v>
      </c>
      <c r="BK68" s="136" t="s">
        <v>916</v>
      </c>
      <c r="BL68" s="136" t="s">
        <v>703</v>
      </c>
      <c r="BM68" s="136" t="s">
        <v>492</v>
      </c>
      <c r="BN68" s="136" t="s">
        <v>489</v>
      </c>
      <c r="BO68" s="136" t="s">
        <v>492</v>
      </c>
      <c r="BP68" s="136" t="s">
        <v>492</v>
      </c>
      <c r="BQ68" s="136" t="s">
        <v>686</v>
      </c>
      <c r="BR68" s="136" t="s">
        <v>694</v>
      </c>
      <c r="BS68" s="136" t="s">
        <v>694</v>
      </c>
      <c r="BT68" s="136" t="s">
        <v>694</v>
      </c>
      <c r="BU68" s="136" t="s">
        <v>694</v>
      </c>
      <c r="BV68" s="136" t="s">
        <v>694</v>
      </c>
      <c r="BW68" s="136" t="s">
        <v>694</v>
      </c>
      <c r="BX68" s="136"/>
      <c r="BY68" s="136" t="s">
        <v>710</v>
      </c>
      <c r="BZ68" s="136" t="s">
        <v>492</v>
      </c>
      <c r="CA68" s="136" t="s">
        <v>881</v>
      </c>
      <c r="CB68" s="136" t="s">
        <v>704</v>
      </c>
    </row>
    <row r="69" spans="1:80" x14ac:dyDescent="0.3">
      <c r="A69" s="111" t="str">
        <f>'Indicator Data'!A70</f>
        <v>Ghana</v>
      </c>
      <c r="B69" s="94" t="str">
        <f>'Indicator Data'!B70</f>
        <v>GHA</v>
      </c>
      <c r="C69" s="136" t="s">
        <v>912</v>
      </c>
      <c r="D69" s="136" t="s">
        <v>912</v>
      </c>
      <c r="E69" s="136" t="s">
        <v>913</v>
      </c>
      <c r="F69" s="136" t="s">
        <v>913</v>
      </c>
      <c r="G69" s="136" t="s">
        <v>913</v>
      </c>
      <c r="H69" s="136" t="s">
        <v>913</v>
      </c>
      <c r="I69" s="136" t="s">
        <v>913</v>
      </c>
      <c r="J69" s="136" t="s">
        <v>707</v>
      </c>
      <c r="K69" s="136" t="s">
        <v>707</v>
      </c>
      <c r="L69" s="136" t="s">
        <v>480</v>
      </c>
      <c r="M69" s="136" t="s">
        <v>704</v>
      </c>
      <c r="N69" s="136" t="s">
        <v>704</v>
      </c>
      <c r="O69" s="136" t="s">
        <v>704</v>
      </c>
      <c r="P69" s="136" t="s">
        <v>704</v>
      </c>
      <c r="Q69" s="136" t="s">
        <v>850</v>
      </c>
      <c r="R69" s="136" t="s">
        <v>850</v>
      </c>
      <c r="S69" s="136" t="s">
        <v>850</v>
      </c>
      <c r="T69" s="136" t="s">
        <v>850</v>
      </c>
      <c r="U69" s="136" t="s">
        <v>704</v>
      </c>
      <c r="V69" s="136" t="s">
        <v>704</v>
      </c>
      <c r="W69" s="136" t="s">
        <v>704</v>
      </c>
      <c r="X69" s="136" t="s">
        <v>492</v>
      </c>
      <c r="Y69" s="136" t="s">
        <v>492</v>
      </c>
      <c r="Z69" s="136" t="s">
        <v>492</v>
      </c>
      <c r="AA69" s="136" t="s">
        <v>881</v>
      </c>
      <c r="AB69" s="136" t="s">
        <v>705</v>
      </c>
      <c r="AC69" s="136" t="s">
        <v>705</v>
      </c>
      <c r="AD69" s="175" t="s">
        <v>914</v>
      </c>
      <c r="AE69" s="136" t="s">
        <v>694</v>
      </c>
      <c r="AF69" s="136" t="s">
        <v>851</v>
      </c>
      <c r="AG69" s="136" t="s">
        <v>881</v>
      </c>
      <c r="AH69" s="136" t="s">
        <v>704</v>
      </c>
      <c r="AI69" s="136" t="s">
        <v>704</v>
      </c>
      <c r="AJ69" s="137" t="s">
        <v>711</v>
      </c>
      <c r="AK69" s="137" t="s">
        <v>711</v>
      </c>
      <c r="AL69" s="136" t="s">
        <v>709</v>
      </c>
      <c r="AM69" s="136" t="s">
        <v>709</v>
      </c>
      <c r="AN69" s="136" t="s">
        <v>712</v>
      </c>
      <c r="AO69" s="136" t="s">
        <v>713</v>
      </c>
      <c r="AP69" s="136" t="s">
        <v>713</v>
      </c>
      <c r="AQ69" s="136" t="s">
        <v>915</v>
      </c>
      <c r="AR69" s="136" t="s">
        <v>915</v>
      </c>
      <c r="AS69" s="136" t="s">
        <v>694</v>
      </c>
      <c r="AT69" s="136" t="s">
        <v>694</v>
      </c>
      <c r="AU69" s="136" t="s">
        <v>694</v>
      </c>
      <c r="AV69" s="136" t="s">
        <v>694</v>
      </c>
      <c r="AW69" s="136" t="s">
        <v>694</v>
      </c>
      <c r="AX69" s="136" t="s">
        <v>694</v>
      </c>
      <c r="AY69" s="136" t="s">
        <v>694</v>
      </c>
      <c r="AZ69" s="136" t="s">
        <v>709</v>
      </c>
      <c r="BA69" s="136" t="s">
        <v>492</v>
      </c>
      <c r="BB69" s="136" t="s">
        <v>707</v>
      </c>
      <c r="BC69" s="136" t="s">
        <v>707</v>
      </c>
      <c r="BD69" s="136" t="s">
        <v>707</v>
      </c>
      <c r="BE69" s="137" t="s">
        <v>687</v>
      </c>
      <c r="BF69" s="136" t="s">
        <v>706</v>
      </c>
      <c r="BG69" s="136" t="s">
        <v>706</v>
      </c>
      <c r="BH69" s="136" t="s">
        <v>480</v>
      </c>
      <c r="BI69" s="136" t="s">
        <v>480</v>
      </c>
      <c r="BJ69" s="136" t="s">
        <v>913</v>
      </c>
      <c r="BK69" s="136" t="s">
        <v>916</v>
      </c>
      <c r="BL69" s="136" t="s">
        <v>703</v>
      </c>
      <c r="BM69" s="136" t="s">
        <v>492</v>
      </c>
      <c r="BN69" s="136" t="s">
        <v>489</v>
      </c>
      <c r="BO69" s="136" t="s">
        <v>492</v>
      </c>
      <c r="BP69" s="136" t="s">
        <v>492</v>
      </c>
      <c r="BQ69" s="136" t="s">
        <v>686</v>
      </c>
      <c r="BR69" s="136" t="s">
        <v>694</v>
      </c>
      <c r="BS69" s="136" t="s">
        <v>694</v>
      </c>
      <c r="BT69" s="136" t="s">
        <v>694</v>
      </c>
      <c r="BU69" s="136" t="s">
        <v>694</v>
      </c>
      <c r="BV69" s="136" t="s">
        <v>694</v>
      </c>
      <c r="BW69" s="136" t="s">
        <v>694</v>
      </c>
      <c r="BX69" s="136"/>
      <c r="BY69" s="136" t="s">
        <v>710</v>
      </c>
      <c r="BZ69" s="136" t="s">
        <v>492</v>
      </c>
      <c r="CA69" s="136" t="s">
        <v>881</v>
      </c>
      <c r="CB69" s="136" t="s">
        <v>704</v>
      </c>
    </row>
    <row r="70" spans="1:80" x14ac:dyDescent="0.3">
      <c r="A70" s="111" t="str">
        <f>'Indicator Data'!A71</f>
        <v>Greece</v>
      </c>
      <c r="B70" s="94" t="str">
        <f>'Indicator Data'!B71</f>
        <v>GRC</v>
      </c>
      <c r="C70" s="136" t="s">
        <v>912</v>
      </c>
      <c r="D70" s="136" t="s">
        <v>912</v>
      </c>
      <c r="E70" s="136" t="s">
        <v>913</v>
      </c>
      <c r="F70" s="136" t="s">
        <v>913</v>
      </c>
      <c r="G70" s="136" t="s">
        <v>913</v>
      </c>
      <c r="H70" s="136" t="s">
        <v>913</v>
      </c>
      <c r="I70" s="136" t="s">
        <v>913</v>
      </c>
      <c r="J70" s="136" t="s">
        <v>707</v>
      </c>
      <c r="K70" s="136" t="s">
        <v>707</v>
      </c>
      <c r="L70" s="136" t="s">
        <v>480</v>
      </c>
      <c r="M70" s="136" t="s">
        <v>704</v>
      </c>
      <c r="N70" s="136" t="s">
        <v>704</v>
      </c>
      <c r="O70" s="136" t="s">
        <v>704</v>
      </c>
      <c r="P70" s="136" t="s">
        <v>704</v>
      </c>
      <c r="Q70" s="136" t="s">
        <v>850</v>
      </c>
      <c r="R70" s="136" t="s">
        <v>850</v>
      </c>
      <c r="S70" s="136" t="s">
        <v>850</v>
      </c>
      <c r="T70" s="136" t="s">
        <v>850</v>
      </c>
      <c r="U70" s="136" t="s">
        <v>704</v>
      </c>
      <c r="V70" s="136" t="s">
        <v>704</v>
      </c>
      <c r="W70" s="136" t="s">
        <v>704</v>
      </c>
      <c r="X70" s="136" t="s">
        <v>492</v>
      </c>
      <c r="Y70" s="136" t="s">
        <v>492</v>
      </c>
      <c r="Z70" s="136" t="s">
        <v>492</v>
      </c>
      <c r="AA70" s="136" t="s">
        <v>881</v>
      </c>
      <c r="AB70" s="136" t="s">
        <v>705</v>
      </c>
      <c r="AC70" s="136" t="s">
        <v>705</v>
      </c>
      <c r="AD70" s="175" t="s">
        <v>914</v>
      </c>
      <c r="AE70" s="136" t="s">
        <v>694</v>
      </c>
      <c r="AF70" s="136" t="s">
        <v>851</v>
      </c>
      <c r="AG70" s="136" t="s">
        <v>881</v>
      </c>
      <c r="AH70" s="136" t="s">
        <v>704</v>
      </c>
      <c r="AI70" s="136" t="s">
        <v>704</v>
      </c>
      <c r="AJ70" s="137" t="s">
        <v>711</v>
      </c>
      <c r="AK70" s="137" t="s">
        <v>711</v>
      </c>
      <c r="AL70" s="136" t="s">
        <v>709</v>
      </c>
      <c r="AM70" s="136" t="s">
        <v>709</v>
      </c>
      <c r="AN70" s="136" t="s">
        <v>712</v>
      </c>
      <c r="AO70" s="136" t="s">
        <v>713</v>
      </c>
      <c r="AP70" s="136" t="s">
        <v>713</v>
      </c>
      <c r="AQ70" s="136" t="s">
        <v>915</v>
      </c>
      <c r="AR70" s="136" t="s">
        <v>915</v>
      </c>
      <c r="AS70" s="136" t="s">
        <v>694</v>
      </c>
      <c r="AT70" s="136" t="s">
        <v>694</v>
      </c>
      <c r="AU70" s="136" t="s">
        <v>694</v>
      </c>
      <c r="AV70" s="136" t="s">
        <v>694</v>
      </c>
      <c r="AW70" s="136" t="s">
        <v>694</v>
      </c>
      <c r="AX70" s="136" t="s">
        <v>694</v>
      </c>
      <c r="AY70" s="136" t="s">
        <v>694</v>
      </c>
      <c r="AZ70" s="136" t="s">
        <v>709</v>
      </c>
      <c r="BA70" s="136" t="s">
        <v>492</v>
      </c>
      <c r="BB70" s="136" t="s">
        <v>707</v>
      </c>
      <c r="BC70" s="136" t="s">
        <v>707</v>
      </c>
      <c r="BD70" s="136" t="s">
        <v>707</v>
      </c>
      <c r="BE70" s="137" t="s">
        <v>684</v>
      </c>
      <c r="BF70" s="136" t="s">
        <v>706</v>
      </c>
      <c r="BG70" s="136" t="s">
        <v>706</v>
      </c>
      <c r="BH70" s="136" t="s">
        <v>480</v>
      </c>
      <c r="BI70" s="136" t="s">
        <v>480</v>
      </c>
      <c r="BJ70" s="136" t="s">
        <v>913</v>
      </c>
      <c r="BK70" s="136" t="s">
        <v>916</v>
      </c>
      <c r="BL70" s="136" t="s">
        <v>703</v>
      </c>
      <c r="BM70" s="136" t="s">
        <v>492</v>
      </c>
      <c r="BN70" s="136" t="s">
        <v>489</v>
      </c>
      <c r="BO70" s="136" t="s">
        <v>492</v>
      </c>
      <c r="BP70" s="136" t="s">
        <v>492</v>
      </c>
      <c r="BQ70" s="136" t="s">
        <v>686</v>
      </c>
      <c r="BR70" s="136" t="s">
        <v>694</v>
      </c>
      <c r="BS70" s="136" t="s">
        <v>694</v>
      </c>
      <c r="BT70" s="136" t="s">
        <v>694</v>
      </c>
      <c r="BU70" s="136" t="s">
        <v>694</v>
      </c>
      <c r="BV70" s="136" t="s">
        <v>694</v>
      </c>
      <c r="BW70" s="136" t="s">
        <v>694</v>
      </c>
      <c r="BX70" s="136"/>
      <c r="BY70" s="136" t="s">
        <v>710</v>
      </c>
      <c r="BZ70" s="136" t="s">
        <v>492</v>
      </c>
      <c r="CA70" s="136" t="s">
        <v>881</v>
      </c>
      <c r="CB70" s="136" t="s">
        <v>704</v>
      </c>
    </row>
    <row r="71" spans="1:80" x14ac:dyDescent="0.3">
      <c r="A71" s="111" t="str">
        <f>'Indicator Data'!A72</f>
        <v>Grenada</v>
      </c>
      <c r="B71" s="94" t="str">
        <f>'Indicator Data'!B72</f>
        <v>GRD</v>
      </c>
      <c r="C71" s="136" t="s">
        <v>912</v>
      </c>
      <c r="D71" s="136" t="s">
        <v>912</v>
      </c>
      <c r="E71" s="136" t="s">
        <v>913</v>
      </c>
      <c r="F71" s="136" t="s">
        <v>913</v>
      </c>
      <c r="G71" s="136" t="s">
        <v>913</v>
      </c>
      <c r="H71" s="136" t="s">
        <v>913</v>
      </c>
      <c r="I71" s="136" t="s">
        <v>913</v>
      </c>
      <c r="J71" s="136" t="s">
        <v>707</v>
      </c>
      <c r="K71" s="136" t="s">
        <v>707</v>
      </c>
      <c r="L71" s="136" t="s">
        <v>480</v>
      </c>
      <c r="M71" s="136" t="s">
        <v>704</v>
      </c>
      <c r="N71" s="136" t="s">
        <v>704</v>
      </c>
      <c r="O71" s="136" t="s">
        <v>704</v>
      </c>
      <c r="P71" s="136" t="s">
        <v>704</v>
      </c>
      <c r="Q71" s="136" t="s">
        <v>850</v>
      </c>
      <c r="R71" s="136" t="s">
        <v>850</v>
      </c>
      <c r="S71" s="136" t="s">
        <v>850</v>
      </c>
      <c r="T71" s="136" t="s">
        <v>850</v>
      </c>
      <c r="U71" s="136" t="s">
        <v>704</v>
      </c>
      <c r="V71" s="136" t="s">
        <v>704</v>
      </c>
      <c r="W71" s="136" t="s">
        <v>704</v>
      </c>
      <c r="X71" s="136" t="s">
        <v>492</v>
      </c>
      <c r="Y71" s="136" t="s">
        <v>492</v>
      </c>
      <c r="Z71" s="136" t="s">
        <v>492</v>
      </c>
      <c r="AA71" s="136" t="s">
        <v>881</v>
      </c>
      <c r="AB71" s="136" t="s">
        <v>705</v>
      </c>
      <c r="AC71" s="136" t="s">
        <v>705</v>
      </c>
      <c r="AD71" s="175" t="s">
        <v>914</v>
      </c>
      <c r="AE71" s="136" t="s">
        <v>694</v>
      </c>
      <c r="AF71" s="136" t="s">
        <v>851</v>
      </c>
      <c r="AG71" s="136" t="s">
        <v>881</v>
      </c>
      <c r="AH71" s="136" t="s">
        <v>704</v>
      </c>
      <c r="AI71" s="136" t="s">
        <v>704</v>
      </c>
      <c r="AJ71" s="137" t="s">
        <v>711</v>
      </c>
      <c r="AK71" s="137" t="s">
        <v>711</v>
      </c>
      <c r="AL71" s="136" t="s">
        <v>709</v>
      </c>
      <c r="AM71" s="136" t="s">
        <v>709</v>
      </c>
      <c r="AN71" s="136" t="s">
        <v>712</v>
      </c>
      <c r="AO71" s="136" t="s">
        <v>713</v>
      </c>
      <c r="AP71" s="136" t="s">
        <v>713</v>
      </c>
      <c r="AQ71" s="136" t="s">
        <v>915</v>
      </c>
      <c r="AR71" s="136" t="s">
        <v>915</v>
      </c>
      <c r="AS71" s="136" t="s">
        <v>694</v>
      </c>
      <c r="AT71" s="136" t="s">
        <v>694</v>
      </c>
      <c r="AU71" s="136" t="s">
        <v>694</v>
      </c>
      <c r="AV71" s="136" t="s">
        <v>694</v>
      </c>
      <c r="AW71" s="136" t="s">
        <v>694</v>
      </c>
      <c r="AX71" s="136" t="s">
        <v>694</v>
      </c>
      <c r="AY71" s="136" t="s">
        <v>694</v>
      </c>
      <c r="AZ71" s="136" t="s">
        <v>709</v>
      </c>
      <c r="BA71" s="136" t="s">
        <v>492</v>
      </c>
      <c r="BB71" s="136" t="s">
        <v>707</v>
      </c>
      <c r="BC71" s="136" t="s">
        <v>707</v>
      </c>
      <c r="BD71" s="136" t="s">
        <v>707</v>
      </c>
      <c r="BF71" s="136" t="s">
        <v>706</v>
      </c>
      <c r="BG71" s="136" t="s">
        <v>706</v>
      </c>
      <c r="BH71" s="136" t="s">
        <v>480</v>
      </c>
      <c r="BI71" s="136" t="s">
        <v>480</v>
      </c>
      <c r="BJ71" s="136" t="s">
        <v>913</v>
      </c>
      <c r="BK71" s="136" t="s">
        <v>916</v>
      </c>
      <c r="BL71" s="136" t="s">
        <v>703</v>
      </c>
      <c r="BM71" s="136" t="s">
        <v>492</v>
      </c>
      <c r="BN71" s="136" t="s">
        <v>489</v>
      </c>
      <c r="BO71" s="136" t="s">
        <v>492</v>
      </c>
      <c r="BP71" s="136" t="s">
        <v>492</v>
      </c>
      <c r="BQ71" s="136" t="s">
        <v>686</v>
      </c>
      <c r="BR71" s="136" t="s">
        <v>694</v>
      </c>
      <c r="BS71" s="136" t="s">
        <v>694</v>
      </c>
      <c r="BT71" s="136" t="s">
        <v>694</v>
      </c>
      <c r="BU71" s="136" t="s">
        <v>694</v>
      </c>
      <c r="BV71" s="136" t="s">
        <v>694</v>
      </c>
      <c r="BW71" s="136" t="s">
        <v>694</v>
      </c>
      <c r="BX71" s="136"/>
      <c r="BY71" s="136" t="s">
        <v>710</v>
      </c>
      <c r="BZ71" s="136" t="s">
        <v>492</v>
      </c>
      <c r="CA71" s="136" t="s">
        <v>881</v>
      </c>
      <c r="CB71" s="136" t="s">
        <v>704</v>
      </c>
    </row>
    <row r="72" spans="1:80" x14ac:dyDescent="0.3">
      <c r="A72" s="111" t="str">
        <f>'Indicator Data'!A73</f>
        <v>Guatemala</v>
      </c>
      <c r="B72" s="94" t="str">
        <f>'Indicator Data'!B73</f>
        <v>GTM</v>
      </c>
      <c r="C72" s="136" t="s">
        <v>912</v>
      </c>
      <c r="D72" s="136" t="s">
        <v>912</v>
      </c>
      <c r="E72" s="136" t="s">
        <v>913</v>
      </c>
      <c r="F72" s="136" t="s">
        <v>913</v>
      </c>
      <c r="G72" s="136" t="s">
        <v>913</v>
      </c>
      <c r="H72" s="136" t="s">
        <v>913</v>
      </c>
      <c r="I72" s="136" t="s">
        <v>913</v>
      </c>
      <c r="J72" s="136" t="s">
        <v>707</v>
      </c>
      <c r="K72" s="136" t="s">
        <v>707</v>
      </c>
      <c r="L72" s="136" t="s">
        <v>480</v>
      </c>
      <c r="M72" s="136" t="s">
        <v>704</v>
      </c>
      <c r="N72" s="136" t="s">
        <v>704</v>
      </c>
      <c r="O72" s="136" t="s">
        <v>704</v>
      </c>
      <c r="P72" s="136" t="s">
        <v>704</v>
      </c>
      <c r="Q72" s="136" t="s">
        <v>850</v>
      </c>
      <c r="R72" s="136" t="s">
        <v>850</v>
      </c>
      <c r="S72" s="136" t="s">
        <v>850</v>
      </c>
      <c r="T72" s="136" t="s">
        <v>850</v>
      </c>
      <c r="U72" s="136" t="s">
        <v>704</v>
      </c>
      <c r="V72" s="136" t="s">
        <v>704</v>
      </c>
      <c r="W72" s="136" t="s">
        <v>704</v>
      </c>
      <c r="X72" s="136" t="s">
        <v>492</v>
      </c>
      <c r="Y72" s="136" t="s">
        <v>492</v>
      </c>
      <c r="Z72" s="136" t="s">
        <v>492</v>
      </c>
      <c r="AA72" s="136" t="s">
        <v>881</v>
      </c>
      <c r="AB72" s="136" t="s">
        <v>705</v>
      </c>
      <c r="AC72" s="136" t="s">
        <v>705</v>
      </c>
      <c r="AD72" s="175" t="s">
        <v>914</v>
      </c>
      <c r="AE72" s="136" t="s">
        <v>694</v>
      </c>
      <c r="AF72" s="136" t="s">
        <v>851</v>
      </c>
      <c r="AG72" s="136" t="s">
        <v>881</v>
      </c>
      <c r="AH72" s="136" t="s">
        <v>704</v>
      </c>
      <c r="AI72" s="136" t="s">
        <v>704</v>
      </c>
      <c r="AJ72" s="137" t="s">
        <v>711</v>
      </c>
      <c r="AK72" s="137" t="s">
        <v>711</v>
      </c>
      <c r="AL72" s="136" t="s">
        <v>709</v>
      </c>
      <c r="AM72" s="136" t="s">
        <v>709</v>
      </c>
      <c r="AN72" s="136" t="s">
        <v>712</v>
      </c>
      <c r="AO72" s="136" t="s">
        <v>713</v>
      </c>
      <c r="AP72" s="136" t="s">
        <v>713</v>
      </c>
      <c r="AQ72" s="136" t="s">
        <v>915</v>
      </c>
      <c r="AR72" s="136" t="s">
        <v>915</v>
      </c>
      <c r="AS72" s="136" t="s">
        <v>694</v>
      </c>
      <c r="AT72" s="136" t="s">
        <v>694</v>
      </c>
      <c r="AU72" s="136" t="s">
        <v>694</v>
      </c>
      <c r="AV72" s="136" t="s">
        <v>694</v>
      </c>
      <c r="AW72" s="136" t="s">
        <v>694</v>
      </c>
      <c r="AX72" s="136" t="s">
        <v>694</v>
      </c>
      <c r="AY72" s="136" t="s">
        <v>694</v>
      </c>
      <c r="AZ72" s="136" t="s">
        <v>709</v>
      </c>
      <c r="BA72" s="136" t="s">
        <v>492</v>
      </c>
      <c r="BB72" s="136" t="s">
        <v>707</v>
      </c>
      <c r="BC72" s="136" t="s">
        <v>707</v>
      </c>
      <c r="BD72" s="136" t="s">
        <v>707</v>
      </c>
      <c r="BE72" s="137" t="s">
        <v>687</v>
      </c>
      <c r="BF72" s="136" t="s">
        <v>706</v>
      </c>
      <c r="BG72" s="136" t="s">
        <v>706</v>
      </c>
      <c r="BH72" s="136" t="s">
        <v>480</v>
      </c>
      <c r="BI72" s="136" t="s">
        <v>480</v>
      </c>
      <c r="BJ72" s="136" t="s">
        <v>913</v>
      </c>
      <c r="BK72" s="136" t="s">
        <v>916</v>
      </c>
      <c r="BL72" s="136" t="s">
        <v>703</v>
      </c>
      <c r="BM72" s="136" t="s">
        <v>492</v>
      </c>
      <c r="BN72" s="136" t="s">
        <v>489</v>
      </c>
      <c r="BO72" s="136" t="s">
        <v>492</v>
      </c>
      <c r="BP72" s="136" t="s">
        <v>492</v>
      </c>
      <c r="BQ72" s="136" t="s">
        <v>686</v>
      </c>
      <c r="BR72" s="136" t="s">
        <v>694</v>
      </c>
      <c r="BS72" s="136" t="s">
        <v>694</v>
      </c>
      <c r="BT72" s="136" t="s">
        <v>694</v>
      </c>
      <c r="BU72" s="136" t="s">
        <v>694</v>
      </c>
      <c r="BV72" s="136" t="s">
        <v>694</v>
      </c>
      <c r="BW72" s="136" t="s">
        <v>694</v>
      </c>
      <c r="BX72" s="136"/>
      <c r="BY72" s="136" t="s">
        <v>710</v>
      </c>
      <c r="BZ72" s="136" t="s">
        <v>492</v>
      </c>
      <c r="CA72" s="136" t="s">
        <v>881</v>
      </c>
      <c r="CB72" s="136" t="s">
        <v>704</v>
      </c>
    </row>
    <row r="73" spans="1:80" x14ac:dyDescent="0.3">
      <c r="A73" s="111" t="str">
        <f>'Indicator Data'!A74</f>
        <v>Guinea</v>
      </c>
      <c r="B73" s="94" t="str">
        <f>'Indicator Data'!B74</f>
        <v>GIN</v>
      </c>
      <c r="C73" s="136" t="s">
        <v>912</v>
      </c>
      <c r="D73" s="136" t="s">
        <v>912</v>
      </c>
      <c r="E73" s="136" t="s">
        <v>913</v>
      </c>
      <c r="F73" s="136" t="s">
        <v>913</v>
      </c>
      <c r="G73" s="136" t="s">
        <v>913</v>
      </c>
      <c r="H73" s="136" t="s">
        <v>913</v>
      </c>
      <c r="I73" s="136" t="s">
        <v>913</v>
      </c>
      <c r="J73" s="136" t="s">
        <v>707</v>
      </c>
      <c r="K73" s="136" t="s">
        <v>707</v>
      </c>
      <c r="L73" s="136" t="s">
        <v>480</v>
      </c>
      <c r="M73" s="136" t="s">
        <v>704</v>
      </c>
      <c r="N73" s="136" t="s">
        <v>704</v>
      </c>
      <c r="O73" s="136" t="s">
        <v>704</v>
      </c>
      <c r="P73" s="136" t="s">
        <v>704</v>
      </c>
      <c r="Q73" s="136" t="s">
        <v>850</v>
      </c>
      <c r="R73" s="136" t="s">
        <v>850</v>
      </c>
      <c r="S73" s="136" t="s">
        <v>850</v>
      </c>
      <c r="T73" s="136" t="s">
        <v>850</v>
      </c>
      <c r="U73" s="136" t="s">
        <v>704</v>
      </c>
      <c r="V73" s="136" t="s">
        <v>704</v>
      </c>
      <c r="W73" s="136" t="s">
        <v>704</v>
      </c>
      <c r="X73" s="136" t="s">
        <v>492</v>
      </c>
      <c r="Y73" s="136" t="s">
        <v>492</v>
      </c>
      <c r="Z73" s="136" t="s">
        <v>492</v>
      </c>
      <c r="AA73" s="136" t="s">
        <v>881</v>
      </c>
      <c r="AB73" s="136" t="s">
        <v>705</v>
      </c>
      <c r="AC73" s="136" t="s">
        <v>705</v>
      </c>
      <c r="AD73" s="175" t="s">
        <v>914</v>
      </c>
      <c r="AE73" s="136" t="s">
        <v>694</v>
      </c>
      <c r="AF73" s="136" t="s">
        <v>851</v>
      </c>
      <c r="AG73" s="136" t="s">
        <v>881</v>
      </c>
      <c r="AH73" s="136" t="s">
        <v>704</v>
      </c>
      <c r="AI73" s="136" t="s">
        <v>704</v>
      </c>
      <c r="AJ73" s="137" t="s">
        <v>711</v>
      </c>
      <c r="AK73" s="137" t="s">
        <v>711</v>
      </c>
      <c r="AL73" s="136" t="s">
        <v>709</v>
      </c>
      <c r="AM73" s="136" t="s">
        <v>709</v>
      </c>
      <c r="AN73" s="136" t="s">
        <v>712</v>
      </c>
      <c r="AO73" s="136" t="s">
        <v>713</v>
      </c>
      <c r="AP73" s="136" t="s">
        <v>713</v>
      </c>
      <c r="AQ73" s="136" t="s">
        <v>915</v>
      </c>
      <c r="AR73" s="136" t="s">
        <v>915</v>
      </c>
      <c r="AS73" s="136" t="s">
        <v>694</v>
      </c>
      <c r="AT73" s="136" t="s">
        <v>694</v>
      </c>
      <c r="AU73" s="136" t="s">
        <v>694</v>
      </c>
      <c r="AV73" s="136" t="s">
        <v>694</v>
      </c>
      <c r="AW73" s="136" t="s">
        <v>694</v>
      </c>
      <c r="AX73" s="136" t="s">
        <v>694</v>
      </c>
      <c r="AY73" s="136" t="s">
        <v>694</v>
      </c>
      <c r="AZ73" s="136" t="s">
        <v>709</v>
      </c>
      <c r="BA73" s="136" t="s">
        <v>492</v>
      </c>
      <c r="BB73" s="136" t="s">
        <v>707</v>
      </c>
      <c r="BC73" s="136" t="s">
        <v>707</v>
      </c>
      <c r="BD73" s="136" t="s">
        <v>707</v>
      </c>
      <c r="BE73" s="137" t="s">
        <v>684</v>
      </c>
      <c r="BF73" s="136" t="s">
        <v>706</v>
      </c>
      <c r="BG73" s="136" t="s">
        <v>706</v>
      </c>
      <c r="BH73" s="136" t="s">
        <v>480</v>
      </c>
      <c r="BI73" s="136" t="s">
        <v>480</v>
      </c>
      <c r="BJ73" s="136" t="s">
        <v>913</v>
      </c>
      <c r="BK73" s="136" t="s">
        <v>916</v>
      </c>
      <c r="BL73" s="136" t="s">
        <v>703</v>
      </c>
      <c r="BM73" s="136" t="s">
        <v>492</v>
      </c>
      <c r="BN73" s="136" t="s">
        <v>489</v>
      </c>
      <c r="BO73" s="136" t="s">
        <v>492</v>
      </c>
      <c r="BP73" s="136" t="s">
        <v>492</v>
      </c>
      <c r="BQ73" s="136" t="s">
        <v>686</v>
      </c>
      <c r="BR73" s="136" t="s">
        <v>694</v>
      </c>
      <c r="BS73" s="136" t="s">
        <v>694</v>
      </c>
      <c r="BT73" s="136" t="s">
        <v>694</v>
      </c>
      <c r="BU73" s="136" t="s">
        <v>694</v>
      </c>
      <c r="BV73" s="136" t="s">
        <v>694</v>
      </c>
      <c r="BW73" s="136" t="s">
        <v>694</v>
      </c>
      <c r="BX73" s="136"/>
      <c r="BY73" s="136" t="s">
        <v>710</v>
      </c>
      <c r="BZ73" s="136" t="s">
        <v>492</v>
      </c>
      <c r="CA73" s="136" t="s">
        <v>881</v>
      </c>
      <c r="CB73" s="136" t="s">
        <v>704</v>
      </c>
    </row>
    <row r="74" spans="1:80" x14ac:dyDescent="0.3">
      <c r="A74" s="111" t="str">
        <f>'Indicator Data'!A75</f>
        <v>Guinea-Bissau</v>
      </c>
      <c r="B74" s="94" t="str">
        <f>'Indicator Data'!B75</f>
        <v>GNB</v>
      </c>
      <c r="C74" s="136" t="s">
        <v>912</v>
      </c>
      <c r="D74" s="136" t="s">
        <v>912</v>
      </c>
      <c r="E74" s="136" t="s">
        <v>913</v>
      </c>
      <c r="F74" s="136" t="s">
        <v>913</v>
      </c>
      <c r="G74" s="136" t="s">
        <v>913</v>
      </c>
      <c r="H74" s="136" t="s">
        <v>913</v>
      </c>
      <c r="I74" s="136" t="s">
        <v>913</v>
      </c>
      <c r="J74" s="136" t="s">
        <v>707</v>
      </c>
      <c r="K74" s="136" t="s">
        <v>707</v>
      </c>
      <c r="L74" s="136" t="s">
        <v>480</v>
      </c>
      <c r="M74" s="136" t="s">
        <v>704</v>
      </c>
      <c r="N74" s="136" t="s">
        <v>704</v>
      </c>
      <c r="O74" s="136" t="s">
        <v>704</v>
      </c>
      <c r="P74" s="136" t="s">
        <v>704</v>
      </c>
      <c r="Q74" s="136" t="s">
        <v>850</v>
      </c>
      <c r="R74" s="136" t="s">
        <v>850</v>
      </c>
      <c r="S74" s="136" t="s">
        <v>850</v>
      </c>
      <c r="T74" s="136" t="s">
        <v>850</v>
      </c>
      <c r="U74" s="136" t="s">
        <v>704</v>
      </c>
      <c r="V74" s="136" t="s">
        <v>704</v>
      </c>
      <c r="W74" s="136" t="s">
        <v>704</v>
      </c>
      <c r="X74" s="136" t="s">
        <v>492</v>
      </c>
      <c r="Y74" s="136" t="s">
        <v>492</v>
      </c>
      <c r="Z74" s="136" t="s">
        <v>492</v>
      </c>
      <c r="AA74" s="136" t="s">
        <v>881</v>
      </c>
      <c r="AB74" s="136" t="s">
        <v>705</v>
      </c>
      <c r="AC74" s="136" t="s">
        <v>705</v>
      </c>
      <c r="AD74" s="175" t="s">
        <v>914</v>
      </c>
      <c r="AE74" s="136" t="s">
        <v>694</v>
      </c>
      <c r="AF74" s="136" t="s">
        <v>851</v>
      </c>
      <c r="AG74" s="136" t="s">
        <v>881</v>
      </c>
      <c r="AH74" s="136" t="s">
        <v>704</v>
      </c>
      <c r="AI74" s="136" t="s">
        <v>704</v>
      </c>
      <c r="AJ74" s="137" t="s">
        <v>711</v>
      </c>
      <c r="AK74" s="137" t="s">
        <v>711</v>
      </c>
      <c r="AL74" s="136" t="s">
        <v>709</v>
      </c>
      <c r="AM74" s="136" t="s">
        <v>709</v>
      </c>
      <c r="AN74" s="136" t="s">
        <v>712</v>
      </c>
      <c r="AO74" s="136" t="s">
        <v>713</v>
      </c>
      <c r="AP74" s="136" t="s">
        <v>713</v>
      </c>
      <c r="AQ74" s="136" t="s">
        <v>915</v>
      </c>
      <c r="AR74" s="136" t="s">
        <v>915</v>
      </c>
      <c r="AS74" s="136" t="s">
        <v>694</v>
      </c>
      <c r="AT74" s="136" t="s">
        <v>694</v>
      </c>
      <c r="AU74" s="136" t="s">
        <v>694</v>
      </c>
      <c r="AV74" s="136" t="s">
        <v>694</v>
      </c>
      <c r="AW74" s="136" t="s">
        <v>694</v>
      </c>
      <c r="AX74" s="136" t="s">
        <v>694</v>
      </c>
      <c r="AY74" s="136" t="s">
        <v>694</v>
      </c>
      <c r="AZ74" s="136" t="s">
        <v>709</v>
      </c>
      <c r="BA74" s="136" t="s">
        <v>492</v>
      </c>
      <c r="BB74" s="136" t="s">
        <v>707</v>
      </c>
      <c r="BC74" s="136" t="s">
        <v>707</v>
      </c>
      <c r="BD74" s="136" t="s">
        <v>707</v>
      </c>
      <c r="BE74" s="137" t="s">
        <v>684</v>
      </c>
      <c r="BF74" s="136" t="s">
        <v>706</v>
      </c>
      <c r="BG74" s="136" t="s">
        <v>706</v>
      </c>
      <c r="BH74" s="136" t="s">
        <v>480</v>
      </c>
      <c r="BI74" s="136" t="s">
        <v>480</v>
      </c>
      <c r="BJ74" s="136" t="s">
        <v>913</v>
      </c>
      <c r="BK74" s="136" t="s">
        <v>916</v>
      </c>
      <c r="BL74" s="136" t="s">
        <v>703</v>
      </c>
      <c r="BM74" s="136" t="s">
        <v>492</v>
      </c>
      <c r="BN74" s="136" t="s">
        <v>489</v>
      </c>
      <c r="BO74" s="136" t="s">
        <v>492</v>
      </c>
      <c r="BP74" s="136" t="s">
        <v>492</v>
      </c>
      <c r="BQ74" s="136" t="s">
        <v>686</v>
      </c>
      <c r="BR74" s="136" t="s">
        <v>694</v>
      </c>
      <c r="BS74" s="136" t="s">
        <v>694</v>
      </c>
      <c r="BT74" s="136" t="s">
        <v>694</v>
      </c>
      <c r="BU74" s="136" t="s">
        <v>694</v>
      </c>
      <c r="BV74" s="136" t="s">
        <v>694</v>
      </c>
      <c r="BW74" s="136" t="s">
        <v>694</v>
      </c>
      <c r="BX74" s="136"/>
      <c r="BY74" s="136" t="s">
        <v>710</v>
      </c>
      <c r="BZ74" s="136" t="s">
        <v>492</v>
      </c>
      <c r="CA74" s="136" t="s">
        <v>881</v>
      </c>
      <c r="CB74" s="136" t="s">
        <v>704</v>
      </c>
    </row>
    <row r="75" spans="1:80" x14ac:dyDescent="0.3">
      <c r="A75" s="111" t="str">
        <f>'Indicator Data'!A76</f>
        <v>Guyana</v>
      </c>
      <c r="B75" s="94" t="str">
        <f>'Indicator Data'!B76</f>
        <v>GUY</v>
      </c>
      <c r="C75" s="136" t="s">
        <v>912</v>
      </c>
      <c r="D75" s="136" t="s">
        <v>912</v>
      </c>
      <c r="E75" s="136" t="s">
        <v>913</v>
      </c>
      <c r="F75" s="136" t="s">
        <v>913</v>
      </c>
      <c r="G75" s="136" t="s">
        <v>913</v>
      </c>
      <c r="H75" s="136" t="s">
        <v>913</v>
      </c>
      <c r="I75" s="136" t="s">
        <v>913</v>
      </c>
      <c r="J75" s="136" t="s">
        <v>707</v>
      </c>
      <c r="K75" s="136" t="s">
        <v>707</v>
      </c>
      <c r="L75" s="136" t="s">
        <v>480</v>
      </c>
      <c r="M75" s="136" t="s">
        <v>704</v>
      </c>
      <c r="N75" s="136" t="s">
        <v>704</v>
      </c>
      <c r="O75" s="136" t="s">
        <v>704</v>
      </c>
      <c r="P75" s="136" t="s">
        <v>704</v>
      </c>
      <c r="Q75" s="136" t="s">
        <v>850</v>
      </c>
      <c r="R75" s="136" t="s">
        <v>850</v>
      </c>
      <c r="S75" s="136" t="s">
        <v>850</v>
      </c>
      <c r="T75" s="136" t="s">
        <v>850</v>
      </c>
      <c r="U75" s="136" t="s">
        <v>704</v>
      </c>
      <c r="V75" s="136" t="s">
        <v>704</v>
      </c>
      <c r="W75" s="136" t="s">
        <v>704</v>
      </c>
      <c r="X75" s="136" t="s">
        <v>492</v>
      </c>
      <c r="Y75" s="136" t="s">
        <v>492</v>
      </c>
      <c r="Z75" s="136" t="s">
        <v>492</v>
      </c>
      <c r="AA75" s="136" t="s">
        <v>881</v>
      </c>
      <c r="AB75" s="136" t="s">
        <v>705</v>
      </c>
      <c r="AC75" s="136" t="s">
        <v>705</v>
      </c>
      <c r="AD75" s="175" t="s">
        <v>914</v>
      </c>
      <c r="AE75" s="136" t="s">
        <v>694</v>
      </c>
      <c r="AF75" s="136" t="s">
        <v>851</v>
      </c>
      <c r="AG75" s="136" t="s">
        <v>881</v>
      </c>
      <c r="AH75" s="136" t="s">
        <v>704</v>
      </c>
      <c r="AI75" s="136" t="s">
        <v>704</v>
      </c>
      <c r="AJ75" s="137" t="s">
        <v>711</v>
      </c>
      <c r="AK75" s="137" t="s">
        <v>711</v>
      </c>
      <c r="AL75" s="136" t="s">
        <v>709</v>
      </c>
      <c r="AM75" s="136" t="s">
        <v>709</v>
      </c>
      <c r="AN75" s="136" t="s">
        <v>712</v>
      </c>
      <c r="AO75" s="136" t="s">
        <v>713</v>
      </c>
      <c r="AP75" s="136" t="s">
        <v>713</v>
      </c>
      <c r="AQ75" s="136" t="s">
        <v>915</v>
      </c>
      <c r="AR75" s="136" t="s">
        <v>915</v>
      </c>
      <c r="AS75" s="136" t="s">
        <v>694</v>
      </c>
      <c r="AT75" s="136" t="s">
        <v>694</v>
      </c>
      <c r="AU75" s="136" t="s">
        <v>694</v>
      </c>
      <c r="AV75" s="136" t="s">
        <v>694</v>
      </c>
      <c r="AW75" s="136" t="s">
        <v>694</v>
      </c>
      <c r="AX75" s="136" t="s">
        <v>694</v>
      </c>
      <c r="AY75" s="136" t="s">
        <v>694</v>
      </c>
      <c r="AZ75" s="136" t="s">
        <v>709</v>
      </c>
      <c r="BA75" s="136" t="s">
        <v>492</v>
      </c>
      <c r="BB75" s="136" t="s">
        <v>707</v>
      </c>
      <c r="BC75" s="136" t="s">
        <v>707</v>
      </c>
      <c r="BD75" s="136" t="s">
        <v>707</v>
      </c>
      <c r="BF75" s="136" t="s">
        <v>706</v>
      </c>
      <c r="BG75" s="136" t="s">
        <v>706</v>
      </c>
      <c r="BH75" s="136" t="s">
        <v>480</v>
      </c>
      <c r="BI75" s="136" t="s">
        <v>480</v>
      </c>
      <c r="BJ75" s="136" t="s">
        <v>913</v>
      </c>
      <c r="BK75" s="136" t="s">
        <v>916</v>
      </c>
      <c r="BL75" s="136" t="s">
        <v>703</v>
      </c>
      <c r="BM75" s="136" t="s">
        <v>492</v>
      </c>
      <c r="BN75" s="136" t="s">
        <v>489</v>
      </c>
      <c r="BO75" s="136" t="s">
        <v>492</v>
      </c>
      <c r="BP75" s="136" t="s">
        <v>492</v>
      </c>
      <c r="BQ75" s="136" t="s">
        <v>686</v>
      </c>
      <c r="BR75" s="136" t="s">
        <v>694</v>
      </c>
      <c r="BS75" s="136" t="s">
        <v>694</v>
      </c>
      <c r="BT75" s="136" t="s">
        <v>694</v>
      </c>
      <c r="BU75" s="136" t="s">
        <v>694</v>
      </c>
      <c r="BV75" s="136" t="s">
        <v>694</v>
      </c>
      <c r="BW75" s="136" t="s">
        <v>694</v>
      </c>
      <c r="BX75" s="136"/>
      <c r="BY75" s="136" t="s">
        <v>710</v>
      </c>
      <c r="BZ75" s="136" t="s">
        <v>492</v>
      </c>
      <c r="CA75" s="136" t="s">
        <v>881</v>
      </c>
      <c r="CB75" s="136" t="s">
        <v>704</v>
      </c>
    </row>
    <row r="76" spans="1:80" x14ac:dyDescent="0.3">
      <c r="A76" s="111" t="str">
        <f>'Indicator Data'!A77</f>
        <v>Haiti</v>
      </c>
      <c r="B76" s="94" t="str">
        <f>'Indicator Data'!B77</f>
        <v>HTI</v>
      </c>
      <c r="C76" s="136" t="s">
        <v>912</v>
      </c>
      <c r="D76" s="136" t="s">
        <v>912</v>
      </c>
      <c r="E76" s="136" t="s">
        <v>913</v>
      </c>
      <c r="F76" s="136" t="s">
        <v>913</v>
      </c>
      <c r="G76" s="136" t="s">
        <v>913</v>
      </c>
      <c r="H76" s="136" t="s">
        <v>913</v>
      </c>
      <c r="I76" s="136" t="s">
        <v>913</v>
      </c>
      <c r="J76" s="136" t="s">
        <v>707</v>
      </c>
      <c r="K76" s="136" t="s">
        <v>707</v>
      </c>
      <c r="L76" s="136" t="s">
        <v>480</v>
      </c>
      <c r="M76" s="136" t="s">
        <v>704</v>
      </c>
      <c r="N76" s="136" t="s">
        <v>704</v>
      </c>
      <c r="O76" s="136" t="s">
        <v>704</v>
      </c>
      <c r="P76" s="136" t="s">
        <v>704</v>
      </c>
      <c r="Q76" s="136" t="s">
        <v>850</v>
      </c>
      <c r="R76" s="136" t="s">
        <v>850</v>
      </c>
      <c r="S76" s="136" t="s">
        <v>850</v>
      </c>
      <c r="T76" s="136" t="s">
        <v>850</v>
      </c>
      <c r="U76" s="136" t="s">
        <v>704</v>
      </c>
      <c r="V76" s="136" t="s">
        <v>704</v>
      </c>
      <c r="W76" s="136" t="s">
        <v>704</v>
      </c>
      <c r="X76" s="136" t="s">
        <v>492</v>
      </c>
      <c r="Y76" s="136" t="s">
        <v>492</v>
      </c>
      <c r="Z76" s="136" t="s">
        <v>492</v>
      </c>
      <c r="AA76" s="136" t="s">
        <v>881</v>
      </c>
      <c r="AB76" s="136" t="s">
        <v>705</v>
      </c>
      <c r="AC76" s="136" t="s">
        <v>705</v>
      </c>
      <c r="AD76" s="175" t="s">
        <v>914</v>
      </c>
      <c r="AE76" s="136" t="s">
        <v>694</v>
      </c>
      <c r="AF76" s="136" t="s">
        <v>851</v>
      </c>
      <c r="AG76" s="136" t="s">
        <v>881</v>
      </c>
      <c r="AH76" s="136" t="s">
        <v>704</v>
      </c>
      <c r="AI76" s="136" t="s">
        <v>704</v>
      </c>
      <c r="AJ76" s="137" t="s">
        <v>711</v>
      </c>
      <c r="AK76" s="137" t="s">
        <v>711</v>
      </c>
      <c r="AL76" s="136" t="s">
        <v>709</v>
      </c>
      <c r="AM76" s="136" t="s">
        <v>709</v>
      </c>
      <c r="AN76" s="136" t="s">
        <v>712</v>
      </c>
      <c r="AO76" s="136" t="s">
        <v>713</v>
      </c>
      <c r="AP76" s="136" t="s">
        <v>713</v>
      </c>
      <c r="AQ76" s="136" t="s">
        <v>915</v>
      </c>
      <c r="AR76" s="136" t="s">
        <v>915</v>
      </c>
      <c r="AS76" s="136" t="s">
        <v>694</v>
      </c>
      <c r="AT76" s="136" t="s">
        <v>694</v>
      </c>
      <c r="AU76" s="136" t="s">
        <v>694</v>
      </c>
      <c r="AV76" s="136" t="s">
        <v>694</v>
      </c>
      <c r="AW76" s="136" t="s">
        <v>694</v>
      </c>
      <c r="AX76" s="136" t="s">
        <v>694</v>
      </c>
      <c r="AY76" s="136" t="s">
        <v>694</v>
      </c>
      <c r="AZ76" s="136" t="s">
        <v>709</v>
      </c>
      <c r="BA76" s="136" t="s">
        <v>492</v>
      </c>
      <c r="BB76" s="136" t="s">
        <v>707</v>
      </c>
      <c r="BC76" s="136" t="s">
        <v>707</v>
      </c>
      <c r="BD76" s="136" t="s">
        <v>707</v>
      </c>
      <c r="BE76" s="137" t="s">
        <v>770</v>
      </c>
      <c r="BF76" s="136" t="s">
        <v>706</v>
      </c>
      <c r="BG76" s="136" t="s">
        <v>706</v>
      </c>
      <c r="BH76" s="136" t="s">
        <v>480</v>
      </c>
      <c r="BI76" s="136" t="s">
        <v>480</v>
      </c>
      <c r="BJ76" s="136" t="s">
        <v>913</v>
      </c>
      <c r="BK76" s="136" t="s">
        <v>916</v>
      </c>
      <c r="BL76" s="136" t="s">
        <v>703</v>
      </c>
      <c r="BM76" s="136" t="s">
        <v>492</v>
      </c>
      <c r="BN76" s="136" t="s">
        <v>489</v>
      </c>
      <c r="BO76" s="136" t="s">
        <v>492</v>
      </c>
      <c r="BP76" s="136" t="s">
        <v>492</v>
      </c>
      <c r="BQ76" s="136" t="s">
        <v>686</v>
      </c>
      <c r="BR76" s="136" t="s">
        <v>694</v>
      </c>
      <c r="BS76" s="136" t="s">
        <v>694</v>
      </c>
      <c r="BT76" s="136" t="s">
        <v>694</v>
      </c>
      <c r="BU76" s="136" t="s">
        <v>694</v>
      </c>
      <c r="BV76" s="136" t="s">
        <v>694</v>
      </c>
      <c r="BW76" s="136" t="s">
        <v>694</v>
      </c>
      <c r="BX76" s="136"/>
      <c r="BY76" s="136" t="s">
        <v>710</v>
      </c>
      <c r="BZ76" s="136" t="s">
        <v>492</v>
      </c>
      <c r="CA76" s="136" t="s">
        <v>881</v>
      </c>
      <c r="CB76" s="136" t="s">
        <v>704</v>
      </c>
    </row>
    <row r="77" spans="1:80" x14ac:dyDescent="0.3">
      <c r="A77" s="111" t="str">
        <f>'Indicator Data'!A78</f>
        <v>Honduras</v>
      </c>
      <c r="B77" s="94" t="str">
        <f>'Indicator Data'!B78</f>
        <v>HND</v>
      </c>
      <c r="C77" s="136" t="s">
        <v>912</v>
      </c>
      <c r="D77" s="136" t="s">
        <v>912</v>
      </c>
      <c r="E77" s="136" t="s">
        <v>913</v>
      </c>
      <c r="F77" s="136" t="s">
        <v>913</v>
      </c>
      <c r="G77" s="136" t="s">
        <v>913</v>
      </c>
      <c r="H77" s="136" t="s">
        <v>913</v>
      </c>
      <c r="I77" s="136" t="s">
        <v>913</v>
      </c>
      <c r="J77" s="136" t="s">
        <v>707</v>
      </c>
      <c r="K77" s="136" t="s">
        <v>707</v>
      </c>
      <c r="L77" s="136" t="s">
        <v>480</v>
      </c>
      <c r="M77" s="136" t="s">
        <v>704</v>
      </c>
      <c r="N77" s="136" t="s">
        <v>704</v>
      </c>
      <c r="O77" s="136" t="s">
        <v>704</v>
      </c>
      <c r="P77" s="136" t="s">
        <v>704</v>
      </c>
      <c r="Q77" s="136" t="s">
        <v>850</v>
      </c>
      <c r="R77" s="136" t="s">
        <v>850</v>
      </c>
      <c r="S77" s="136" t="s">
        <v>850</v>
      </c>
      <c r="T77" s="136" t="s">
        <v>850</v>
      </c>
      <c r="U77" s="136" t="s">
        <v>704</v>
      </c>
      <c r="V77" s="136" t="s">
        <v>704</v>
      </c>
      <c r="W77" s="136" t="s">
        <v>704</v>
      </c>
      <c r="X77" s="136" t="s">
        <v>492</v>
      </c>
      <c r="Y77" s="136" t="s">
        <v>492</v>
      </c>
      <c r="Z77" s="136" t="s">
        <v>492</v>
      </c>
      <c r="AA77" s="136" t="s">
        <v>881</v>
      </c>
      <c r="AB77" s="136" t="s">
        <v>705</v>
      </c>
      <c r="AC77" s="136" t="s">
        <v>705</v>
      </c>
      <c r="AD77" s="175" t="s">
        <v>914</v>
      </c>
      <c r="AE77" s="136" t="s">
        <v>694</v>
      </c>
      <c r="AF77" s="136" t="s">
        <v>851</v>
      </c>
      <c r="AG77" s="136" t="s">
        <v>881</v>
      </c>
      <c r="AH77" s="136" t="s">
        <v>704</v>
      </c>
      <c r="AI77" s="136" t="s">
        <v>704</v>
      </c>
      <c r="AJ77" s="137" t="s">
        <v>711</v>
      </c>
      <c r="AK77" s="137" t="s">
        <v>711</v>
      </c>
      <c r="AL77" s="136" t="s">
        <v>709</v>
      </c>
      <c r="AM77" s="136" t="s">
        <v>709</v>
      </c>
      <c r="AN77" s="136" t="s">
        <v>712</v>
      </c>
      <c r="AO77" s="136" t="s">
        <v>713</v>
      </c>
      <c r="AP77" s="136" t="s">
        <v>713</v>
      </c>
      <c r="AQ77" s="136" t="s">
        <v>915</v>
      </c>
      <c r="AR77" s="136" t="s">
        <v>915</v>
      </c>
      <c r="AS77" s="136" t="s">
        <v>694</v>
      </c>
      <c r="AT77" s="136" t="s">
        <v>694</v>
      </c>
      <c r="AU77" s="136" t="s">
        <v>694</v>
      </c>
      <c r="AV77" s="136" t="s">
        <v>694</v>
      </c>
      <c r="AW77" s="136" t="s">
        <v>694</v>
      </c>
      <c r="AX77" s="136" t="s">
        <v>694</v>
      </c>
      <c r="AY77" s="136" t="s">
        <v>694</v>
      </c>
      <c r="AZ77" s="136" t="s">
        <v>709</v>
      </c>
      <c r="BA77" s="136" t="s">
        <v>492</v>
      </c>
      <c r="BB77" s="136" t="s">
        <v>707</v>
      </c>
      <c r="BC77" s="136" t="s">
        <v>707</v>
      </c>
      <c r="BD77" s="136" t="s">
        <v>707</v>
      </c>
      <c r="BE77" s="137" t="s">
        <v>687</v>
      </c>
      <c r="BF77" s="136" t="s">
        <v>706</v>
      </c>
      <c r="BG77" s="136" t="s">
        <v>706</v>
      </c>
      <c r="BH77" s="136" t="s">
        <v>480</v>
      </c>
      <c r="BI77" s="136" t="s">
        <v>480</v>
      </c>
      <c r="BJ77" s="136" t="s">
        <v>913</v>
      </c>
      <c r="BK77" s="136" t="s">
        <v>916</v>
      </c>
      <c r="BL77" s="136" t="s">
        <v>703</v>
      </c>
      <c r="BM77" s="136" t="s">
        <v>492</v>
      </c>
      <c r="BN77" s="136" t="s">
        <v>489</v>
      </c>
      <c r="BO77" s="136" t="s">
        <v>492</v>
      </c>
      <c r="BP77" s="136" t="s">
        <v>492</v>
      </c>
      <c r="BQ77" s="136" t="s">
        <v>686</v>
      </c>
      <c r="BR77" s="136" t="s">
        <v>694</v>
      </c>
      <c r="BS77" s="136" t="s">
        <v>694</v>
      </c>
      <c r="BT77" s="136" t="s">
        <v>694</v>
      </c>
      <c r="BU77" s="136" t="s">
        <v>694</v>
      </c>
      <c r="BV77" s="136" t="s">
        <v>694</v>
      </c>
      <c r="BW77" s="136" t="s">
        <v>694</v>
      </c>
      <c r="BX77" s="136"/>
      <c r="BY77" s="136" t="s">
        <v>710</v>
      </c>
      <c r="BZ77" s="136" t="s">
        <v>492</v>
      </c>
      <c r="CA77" s="136" t="s">
        <v>881</v>
      </c>
      <c r="CB77" s="136" t="s">
        <v>704</v>
      </c>
    </row>
    <row r="78" spans="1:80" x14ac:dyDescent="0.3">
      <c r="A78" s="111" t="str">
        <f>'Indicator Data'!A79</f>
        <v>Hungary</v>
      </c>
      <c r="B78" s="94" t="str">
        <f>'Indicator Data'!B79</f>
        <v>HUN</v>
      </c>
      <c r="C78" s="136" t="s">
        <v>912</v>
      </c>
      <c r="D78" s="136" t="s">
        <v>912</v>
      </c>
      <c r="E78" s="136" t="s">
        <v>913</v>
      </c>
      <c r="F78" s="136" t="s">
        <v>913</v>
      </c>
      <c r="G78" s="136" t="s">
        <v>913</v>
      </c>
      <c r="H78" s="136" t="s">
        <v>913</v>
      </c>
      <c r="I78" s="136" t="s">
        <v>913</v>
      </c>
      <c r="J78" s="136" t="s">
        <v>707</v>
      </c>
      <c r="K78" s="136" t="s">
        <v>707</v>
      </c>
      <c r="L78" s="136" t="s">
        <v>480</v>
      </c>
      <c r="M78" s="136" t="s">
        <v>704</v>
      </c>
      <c r="N78" s="136" t="s">
        <v>704</v>
      </c>
      <c r="O78" s="136" t="s">
        <v>704</v>
      </c>
      <c r="P78" s="136" t="s">
        <v>704</v>
      </c>
      <c r="Q78" s="136" t="s">
        <v>850</v>
      </c>
      <c r="R78" s="136" t="s">
        <v>850</v>
      </c>
      <c r="S78" s="136" t="s">
        <v>850</v>
      </c>
      <c r="T78" s="136" t="s">
        <v>850</v>
      </c>
      <c r="U78" s="136" t="s">
        <v>704</v>
      </c>
      <c r="V78" s="136" t="s">
        <v>704</v>
      </c>
      <c r="W78" s="136" t="s">
        <v>704</v>
      </c>
      <c r="X78" s="136" t="s">
        <v>492</v>
      </c>
      <c r="Y78" s="136" t="s">
        <v>492</v>
      </c>
      <c r="Z78" s="136" t="s">
        <v>492</v>
      </c>
      <c r="AA78" s="136" t="s">
        <v>881</v>
      </c>
      <c r="AB78" s="136" t="s">
        <v>705</v>
      </c>
      <c r="AC78" s="136" t="s">
        <v>705</v>
      </c>
      <c r="AD78" s="175" t="s">
        <v>914</v>
      </c>
      <c r="AE78" s="136" t="s">
        <v>694</v>
      </c>
      <c r="AF78" s="136" t="s">
        <v>851</v>
      </c>
      <c r="AG78" s="136" t="s">
        <v>881</v>
      </c>
      <c r="AH78" s="136" t="s">
        <v>704</v>
      </c>
      <c r="AI78" s="136" t="s">
        <v>704</v>
      </c>
      <c r="AJ78" s="137" t="s">
        <v>711</v>
      </c>
      <c r="AK78" s="137" t="s">
        <v>711</v>
      </c>
      <c r="AL78" s="136" t="s">
        <v>709</v>
      </c>
      <c r="AM78" s="136" t="s">
        <v>709</v>
      </c>
      <c r="AN78" s="136" t="s">
        <v>712</v>
      </c>
      <c r="AO78" s="136" t="s">
        <v>713</v>
      </c>
      <c r="AP78" s="136" t="s">
        <v>713</v>
      </c>
      <c r="AQ78" s="136" t="s">
        <v>915</v>
      </c>
      <c r="AR78" s="136" t="s">
        <v>915</v>
      </c>
      <c r="AS78" s="136" t="s">
        <v>694</v>
      </c>
      <c r="AT78" s="136" t="s">
        <v>694</v>
      </c>
      <c r="AU78" s="136" t="s">
        <v>694</v>
      </c>
      <c r="AV78" s="136" t="s">
        <v>694</v>
      </c>
      <c r="AW78" s="136" t="s">
        <v>694</v>
      </c>
      <c r="AX78" s="136" t="s">
        <v>694</v>
      </c>
      <c r="AY78" s="136" t="s">
        <v>694</v>
      </c>
      <c r="AZ78" s="136" t="s">
        <v>709</v>
      </c>
      <c r="BA78" s="136" t="s">
        <v>492</v>
      </c>
      <c r="BB78" s="136" t="s">
        <v>707</v>
      </c>
      <c r="BC78" s="136" t="s">
        <v>707</v>
      </c>
      <c r="BD78" s="136" t="s">
        <v>707</v>
      </c>
      <c r="BE78" s="137" t="s">
        <v>684</v>
      </c>
      <c r="BF78" s="136" t="s">
        <v>706</v>
      </c>
      <c r="BG78" s="136" t="s">
        <v>706</v>
      </c>
      <c r="BH78" s="136" t="s">
        <v>480</v>
      </c>
      <c r="BI78" s="136" t="s">
        <v>480</v>
      </c>
      <c r="BJ78" s="136" t="s">
        <v>913</v>
      </c>
      <c r="BK78" s="136" t="s">
        <v>916</v>
      </c>
      <c r="BL78" s="136" t="s">
        <v>703</v>
      </c>
      <c r="BM78" s="136" t="s">
        <v>492</v>
      </c>
      <c r="BN78" s="136" t="s">
        <v>489</v>
      </c>
      <c r="BO78" s="136" t="s">
        <v>492</v>
      </c>
      <c r="BP78" s="136" t="s">
        <v>492</v>
      </c>
      <c r="BQ78" s="136" t="s">
        <v>686</v>
      </c>
      <c r="BR78" s="136" t="s">
        <v>694</v>
      </c>
      <c r="BS78" s="136" t="s">
        <v>694</v>
      </c>
      <c r="BT78" s="136" t="s">
        <v>694</v>
      </c>
      <c r="BU78" s="136" t="s">
        <v>694</v>
      </c>
      <c r="BV78" s="136" t="s">
        <v>694</v>
      </c>
      <c r="BW78" s="136" t="s">
        <v>694</v>
      </c>
      <c r="BX78" s="136"/>
      <c r="BY78" s="136" t="s">
        <v>710</v>
      </c>
      <c r="BZ78" s="136" t="s">
        <v>492</v>
      </c>
      <c r="CA78" s="136" t="s">
        <v>881</v>
      </c>
      <c r="CB78" s="136" t="s">
        <v>704</v>
      </c>
    </row>
    <row r="79" spans="1:80" x14ac:dyDescent="0.3">
      <c r="A79" s="111" t="str">
        <f>'Indicator Data'!A80</f>
        <v>Iceland</v>
      </c>
      <c r="B79" s="94" t="str">
        <f>'Indicator Data'!B80</f>
        <v>ISL</v>
      </c>
      <c r="C79" s="136" t="s">
        <v>912</v>
      </c>
      <c r="D79" s="136" t="s">
        <v>912</v>
      </c>
      <c r="E79" s="136" t="s">
        <v>913</v>
      </c>
      <c r="F79" s="136" t="s">
        <v>913</v>
      </c>
      <c r="G79" s="136" t="s">
        <v>913</v>
      </c>
      <c r="H79" s="136" t="s">
        <v>913</v>
      </c>
      <c r="I79" s="136" t="s">
        <v>913</v>
      </c>
      <c r="J79" s="136" t="s">
        <v>707</v>
      </c>
      <c r="K79" s="136" t="s">
        <v>707</v>
      </c>
      <c r="L79" s="136" t="s">
        <v>480</v>
      </c>
      <c r="M79" s="136" t="s">
        <v>704</v>
      </c>
      <c r="N79" s="136" t="s">
        <v>704</v>
      </c>
      <c r="O79" s="136" t="s">
        <v>704</v>
      </c>
      <c r="P79" s="136" t="s">
        <v>704</v>
      </c>
      <c r="Q79" s="136" t="s">
        <v>850</v>
      </c>
      <c r="R79" s="136" t="s">
        <v>850</v>
      </c>
      <c r="S79" s="136" t="s">
        <v>850</v>
      </c>
      <c r="T79" s="136" t="s">
        <v>850</v>
      </c>
      <c r="U79" s="136" t="s">
        <v>704</v>
      </c>
      <c r="V79" s="136" t="s">
        <v>704</v>
      </c>
      <c r="W79" s="136" t="s">
        <v>704</v>
      </c>
      <c r="X79" s="136" t="s">
        <v>492</v>
      </c>
      <c r="Y79" s="136" t="s">
        <v>492</v>
      </c>
      <c r="Z79" s="136" t="s">
        <v>492</v>
      </c>
      <c r="AA79" s="136" t="s">
        <v>881</v>
      </c>
      <c r="AB79" s="136" t="s">
        <v>705</v>
      </c>
      <c r="AC79" s="136" t="s">
        <v>705</v>
      </c>
      <c r="AD79" s="175" t="s">
        <v>914</v>
      </c>
      <c r="AE79" s="136" t="s">
        <v>694</v>
      </c>
      <c r="AF79" s="136" t="s">
        <v>851</v>
      </c>
      <c r="AG79" s="136" t="s">
        <v>881</v>
      </c>
      <c r="AH79" s="136" t="s">
        <v>704</v>
      </c>
      <c r="AI79" s="136" t="s">
        <v>704</v>
      </c>
      <c r="AJ79" s="137" t="s">
        <v>711</v>
      </c>
      <c r="AK79" s="137" t="s">
        <v>711</v>
      </c>
      <c r="AL79" s="136" t="s">
        <v>709</v>
      </c>
      <c r="AM79" s="136" t="s">
        <v>709</v>
      </c>
      <c r="AN79" s="136" t="s">
        <v>712</v>
      </c>
      <c r="AO79" s="136" t="s">
        <v>713</v>
      </c>
      <c r="AP79" s="136" t="s">
        <v>713</v>
      </c>
      <c r="AQ79" s="136" t="s">
        <v>915</v>
      </c>
      <c r="AR79" s="136" t="s">
        <v>915</v>
      </c>
      <c r="AS79" s="136" t="s">
        <v>694</v>
      </c>
      <c r="AT79" s="136" t="s">
        <v>694</v>
      </c>
      <c r="AU79" s="136" t="s">
        <v>694</v>
      </c>
      <c r="AV79" s="136" t="s">
        <v>694</v>
      </c>
      <c r="AW79" s="136" t="s">
        <v>694</v>
      </c>
      <c r="AX79" s="136" t="s">
        <v>694</v>
      </c>
      <c r="AY79" s="136" t="s">
        <v>694</v>
      </c>
      <c r="AZ79" s="136" t="s">
        <v>709</v>
      </c>
      <c r="BA79" s="136" t="s">
        <v>492</v>
      </c>
      <c r="BB79" s="136" t="s">
        <v>707</v>
      </c>
      <c r="BC79" s="136" t="s">
        <v>707</v>
      </c>
      <c r="BD79" s="136" t="s">
        <v>707</v>
      </c>
      <c r="BE79" s="137"/>
      <c r="BF79" s="136" t="s">
        <v>706</v>
      </c>
      <c r="BG79" s="136" t="s">
        <v>706</v>
      </c>
      <c r="BH79" s="136" t="s">
        <v>480</v>
      </c>
      <c r="BI79" s="136" t="s">
        <v>480</v>
      </c>
      <c r="BJ79" s="136" t="s">
        <v>913</v>
      </c>
      <c r="BK79" s="136" t="s">
        <v>916</v>
      </c>
      <c r="BL79" s="136" t="s">
        <v>703</v>
      </c>
      <c r="BM79" s="136" t="s">
        <v>492</v>
      </c>
      <c r="BN79" s="136" t="s">
        <v>489</v>
      </c>
      <c r="BO79" s="136" t="s">
        <v>492</v>
      </c>
      <c r="BP79" s="136" t="s">
        <v>492</v>
      </c>
      <c r="BQ79" s="136" t="s">
        <v>686</v>
      </c>
      <c r="BR79" s="136" t="s">
        <v>694</v>
      </c>
      <c r="BS79" s="136" t="s">
        <v>694</v>
      </c>
      <c r="BT79" s="136" t="s">
        <v>694</v>
      </c>
      <c r="BU79" s="136" t="s">
        <v>694</v>
      </c>
      <c r="BV79" s="136" t="s">
        <v>694</v>
      </c>
      <c r="BW79" s="136" t="s">
        <v>694</v>
      </c>
      <c r="BX79" s="136"/>
      <c r="BY79" s="136" t="s">
        <v>710</v>
      </c>
      <c r="BZ79" s="136" t="s">
        <v>492</v>
      </c>
      <c r="CA79" s="136" t="s">
        <v>881</v>
      </c>
      <c r="CB79" s="136" t="s">
        <v>704</v>
      </c>
    </row>
    <row r="80" spans="1:80" x14ac:dyDescent="0.3">
      <c r="A80" s="111" t="str">
        <f>'Indicator Data'!A81</f>
        <v>India</v>
      </c>
      <c r="B80" s="94" t="str">
        <f>'Indicator Data'!B81</f>
        <v>IND</v>
      </c>
      <c r="C80" s="136" t="s">
        <v>912</v>
      </c>
      <c r="D80" s="136" t="s">
        <v>912</v>
      </c>
      <c r="E80" s="136" t="s">
        <v>913</v>
      </c>
      <c r="F80" s="136" t="s">
        <v>913</v>
      </c>
      <c r="G80" s="136" t="s">
        <v>913</v>
      </c>
      <c r="H80" s="136" t="s">
        <v>913</v>
      </c>
      <c r="I80" s="136" t="s">
        <v>913</v>
      </c>
      <c r="J80" s="136" t="s">
        <v>707</v>
      </c>
      <c r="K80" s="136" t="s">
        <v>707</v>
      </c>
      <c r="L80" s="136" t="s">
        <v>480</v>
      </c>
      <c r="M80" s="136" t="s">
        <v>704</v>
      </c>
      <c r="N80" s="136" t="s">
        <v>704</v>
      </c>
      <c r="O80" s="136" t="s">
        <v>704</v>
      </c>
      <c r="P80" s="136" t="s">
        <v>704</v>
      </c>
      <c r="Q80" s="136" t="s">
        <v>850</v>
      </c>
      <c r="R80" s="136" t="s">
        <v>850</v>
      </c>
      <c r="S80" s="136" t="s">
        <v>850</v>
      </c>
      <c r="T80" s="136" t="s">
        <v>850</v>
      </c>
      <c r="U80" s="136" t="s">
        <v>704</v>
      </c>
      <c r="V80" s="136" t="s">
        <v>704</v>
      </c>
      <c r="W80" s="136" t="s">
        <v>704</v>
      </c>
      <c r="X80" s="136" t="s">
        <v>492</v>
      </c>
      <c r="Y80" s="136" t="s">
        <v>492</v>
      </c>
      <c r="Z80" s="136" t="s">
        <v>492</v>
      </c>
      <c r="AA80" s="136" t="s">
        <v>881</v>
      </c>
      <c r="AB80" s="136" t="s">
        <v>705</v>
      </c>
      <c r="AC80" s="136" t="s">
        <v>705</v>
      </c>
      <c r="AD80" s="175" t="s">
        <v>914</v>
      </c>
      <c r="AE80" s="136" t="s">
        <v>694</v>
      </c>
      <c r="AF80" s="136" t="s">
        <v>851</v>
      </c>
      <c r="AG80" s="136" t="s">
        <v>881</v>
      </c>
      <c r="AH80" s="136" t="s">
        <v>704</v>
      </c>
      <c r="AI80" s="136" t="s">
        <v>704</v>
      </c>
      <c r="AJ80" s="137" t="s">
        <v>711</v>
      </c>
      <c r="AK80" s="137" t="s">
        <v>711</v>
      </c>
      <c r="AL80" s="136" t="s">
        <v>709</v>
      </c>
      <c r="AM80" s="136" t="s">
        <v>709</v>
      </c>
      <c r="AN80" s="136" t="s">
        <v>712</v>
      </c>
      <c r="AO80" s="136" t="s">
        <v>713</v>
      </c>
      <c r="AP80" s="136" t="s">
        <v>713</v>
      </c>
      <c r="AQ80" s="136" t="s">
        <v>915</v>
      </c>
      <c r="AR80" s="136" t="s">
        <v>915</v>
      </c>
      <c r="AS80" s="136" t="s">
        <v>694</v>
      </c>
      <c r="AT80" s="136" t="s">
        <v>694</v>
      </c>
      <c r="AU80" s="136" t="s">
        <v>694</v>
      </c>
      <c r="AV80" s="136" t="s">
        <v>694</v>
      </c>
      <c r="AW80" s="136" t="s">
        <v>694</v>
      </c>
      <c r="AX80" s="136" t="s">
        <v>694</v>
      </c>
      <c r="AY80" s="136" t="s">
        <v>694</v>
      </c>
      <c r="AZ80" s="136" t="s">
        <v>709</v>
      </c>
      <c r="BA80" s="136" t="s">
        <v>492</v>
      </c>
      <c r="BB80" s="136" t="s">
        <v>707</v>
      </c>
      <c r="BC80" s="136" t="s">
        <v>707</v>
      </c>
      <c r="BD80" s="136" t="s">
        <v>707</v>
      </c>
      <c r="BE80" s="137" t="s">
        <v>687</v>
      </c>
      <c r="BF80" s="136" t="s">
        <v>706</v>
      </c>
      <c r="BG80" s="136" t="s">
        <v>706</v>
      </c>
      <c r="BH80" s="136" t="s">
        <v>480</v>
      </c>
      <c r="BI80" s="136" t="s">
        <v>480</v>
      </c>
      <c r="BJ80" s="136" t="s">
        <v>913</v>
      </c>
      <c r="BK80" s="136" t="s">
        <v>916</v>
      </c>
      <c r="BL80" s="136" t="s">
        <v>703</v>
      </c>
      <c r="BM80" s="136" t="s">
        <v>492</v>
      </c>
      <c r="BN80" s="136" t="s">
        <v>489</v>
      </c>
      <c r="BO80" s="136" t="s">
        <v>492</v>
      </c>
      <c r="BP80" s="136" t="s">
        <v>492</v>
      </c>
      <c r="BQ80" s="136" t="s">
        <v>686</v>
      </c>
      <c r="BR80" s="136" t="s">
        <v>694</v>
      </c>
      <c r="BS80" s="136" t="s">
        <v>694</v>
      </c>
      <c r="BT80" s="136" t="s">
        <v>694</v>
      </c>
      <c r="BU80" s="136" t="s">
        <v>694</v>
      </c>
      <c r="BV80" s="136" t="s">
        <v>694</v>
      </c>
      <c r="BW80" s="136" t="s">
        <v>694</v>
      </c>
      <c r="BX80" s="136"/>
      <c r="BY80" s="136" t="s">
        <v>710</v>
      </c>
      <c r="BZ80" s="136" t="s">
        <v>492</v>
      </c>
      <c r="CA80" s="136" t="s">
        <v>881</v>
      </c>
      <c r="CB80" s="136" t="s">
        <v>704</v>
      </c>
    </row>
    <row r="81" spans="1:80" x14ac:dyDescent="0.3">
      <c r="A81" s="111" t="str">
        <f>'Indicator Data'!A82</f>
        <v>Indonesia</v>
      </c>
      <c r="B81" s="94" t="str">
        <f>'Indicator Data'!B82</f>
        <v>IDN</v>
      </c>
      <c r="C81" s="136" t="s">
        <v>912</v>
      </c>
      <c r="D81" s="136" t="s">
        <v>912</v>
      </c>
      <c r="E81" s="136" t="s">
        <v>913</v>
      </c>
      <c r="F81" s="136" t="s">
        <v>913</v>
      </c>
      <c r="G81" s="136" t="s">
        <v>913</v>
      </c>
      <c r="H81" s="136" t="s">
        <v>913</v>
      </c>
      <c r="I81" s="136" t="s">
        <v>913</v>
      </c>
      <c r="J81" s="136" t="s">
        <v>707</v>
      </c>
      <c r="K81" s="136" t="s">
        <v>707</v>
      </c>
      <c r="L81" s="136" t="s">
        <v>480</v>
      </c>
      <c r="M81" s="136" t="s">
        <v>704</v>
      </c>
      <c r="N81" s="136" t="s">
        <v>704</v>
      </c>
      <c r="O81" s="136" t="s">
        <v>704</v>
      </c>
      <c r="P81" s="136" t="s">
        <v>704</v>
      </c>
      <c r="Q81" s="136" t="s">
        <v>850</v>
      </c>
      <c r="R81" s="136" t="s">
        <v>850</v>
      </c>
      <c r="S81" s="136" t="s">
        <v>850</v>
      </c>
      <c r="T81" s="136" t="s">
        <v>850</v>
      </c>
      <c r="U81" s="136" t="s">
        <v>704</v>
      </c>
      <c r="V81" s="136" t="s">
        <v>704</v>
      </c>
      <c r="W81" s="136" t="s">
        <v>704</v>
      </c>
      <c r="X81" s="136" t="s">
        <v>492</v>
      </c>
      <c r="Y81" s="136" t="s">
        <v>492</v>
      </c>
      <c r="Z81" s="136" t="s">
        <v>492</v>
      </c>
      <c r="AA81" s="136" t="s">
        <v>881</v>
      </c>
      <c r="AB81" s="136" t="s">
        <v>705</v>
      </c>
      <c r="AC81" s="136" t="s">
        <v>705</v>
      </c>
      <c r="AD81" s="175" t="s">
        <v>914</v>
      </c>
      <c r="AE81" s="136" t="s">
        <v>694</v>
      </c>
      <c r="AF81" s="136" t="s">
        <v>851</v>
      </c>
      <c r="AG81" s="136" t="s">
        <v>881</v>
      </c>
      <c r="AH81" s="136" t="s">
        <v>704</v>
      </c>
      <c r="AI81" s="136" t="s">
        <v>704</v>
      </c>
      <c r="AJ81" s="137" t="s">
        <v>711</v>
      </c>
      <c r="AK81" s="137" t="s">
        <v>711</v>
      </c>
      <c r="AL81" s="136" t="s">
        <v>709</v>
      </c>
      <c r="AM81" s="136" t="s">
        <v>709</v>
      </c>
      <c r="AN81" s="136" t="s">
        <v>712</v>
      </c>
      <c r="AO81" s="136" t="s">
        <v>713</v>
      </c>
      <c r="AP81" s="136" t="s">
        <v>713</v>
      </c>
      <c r="AQ81" s="136" t="s">
        <v>915</v>
      </c>
      <c r="AR81" s="136" t="s">
        <v>915</v>
      </c>
      <c r="AS81" s="136" t="s">
        <v>694</v>
      </c>
      <c r="AT81" s="136" t="s">
        <v>694</v>
      </c>
      <c r="AU81" s="136" t="s">
        <v>694</v>
      </c>
      <c r="AV81" s="136" t="s">
        <v>694</v>
      </c>
      <c r="AW81" s="136" t="s">
        <v>694</v>
      </c>
      <c r="AX81" s="136" t="s">
        <v>694</v>
      </c>
      <c r="AY81" s="136" t="s">
        <v>694</v>
      </c>
      <c r="AZ81" s="136" t="s">
        <v>709</v>
      </c>
      <c r="BA81" s="136" t="s">
        <v>492</v>
      </c>
      <c r="BB81" s="136" t="s">
        <v>707</v>
      </c>
      <c r="BC81" s="136" t="s">
        <v>707</v>
      </c>
      <c r="BD81" s="136" t="s">
        <v>707</v>
      </c>
      <c r="BE81" s="137" t="s">
        <v>687</v>
      </c>
      <c r="BF81" s="136" t="s">
        <v>706</v>
      </c>
      <c r="BG81" s="136" t="s">
        <v>706</v>
      </c>
      <c r="BH81" s="136" t="s">
        <v>480</v>
      </c>
      <c r="BI81" s="136" t="s">
        <v>480</v>
      </c>
      <c r="BJ81" s="136" t="s">
        <v>913</v>
      </c>
      <c r="BK81" s="136" t="s">
        <v>916</v>
      </c>
      <c r="BL81" s="136" t="s">
        <v>703</v>
      </c>
      <c r="BM81" s="136" t="s">
        <v>492</v>
      </c>
      <c r="BN81" s="136" t="s">
        <v>489</v>
      </c>
      <c r="BO81" s="136" t="s">
        <v>492</v>
      </c>
      <c r="BP81" s="136" t="s">
        <v>492</v>
      </c>
      <c r="BQ81" s="136" t="s">
        <v>686</v>
      </c>
      <c r="BR81" s="136" t="s">
        <v>694</v>
      </c>
      <c r="BS81" s="136" t="s">
        <v>694</v>
      </c>
      <c r="BT81" s="136" t="s">
        <v>694</v>
      </c>
      <c r="BU81" s="136" t="s">
        <v>694</v>
      </c>
      <c r="BV81" s="136" t="s">
        <v>694</v>
      </c>
      <c r="BW81" s="136" t="s">
        <v>694</v>
      </c>
      <c r="BX81" s="136"/>
      <c r="BY81" s="136" t="s">
        <v>710</v>
      </c>
      <c r="BZ81" s="136" t="s">
        <v>492</v>
      </c>
      <c r="CA81" s="136" t="s">
        <v>881</v>
      </c>
      <c r="CB81" s="136" t="s">
        <v>704</v>
      </c>
    </row>
    <row r="82" spans="1:80" x14ac:dyDescent="0.3">
      <c r="A82" s="111" t="str">
        <f>'Indicator Data'!A83</f>
        <v>Iran</v>
      </c>
      <c r="B82" s="94" t="str">
        <f>'Indicator Data'!B83</f>
        <v>IRN</v>
      </c>
      <c r="C82" s="136" t="s">
        <v>912</v>
      </c>
      <c r="D82" s="136" t="s">
        <v>912</v>
      </c>
      <c r="E82" s="136" t="s">
        <v>913</v>
      </c>
      <c r="F82" s="136" t="s">
        <v>913</v>
      </c>
      <c r="G82" s="136" t="s">
        <v>913</v>
      </c>
      <c r="H82" s="136" t="s">
        <v>913</v>
      </c>
      <c r="I82" s="136" t="s">
        <v>913</v>
      </c>
      <c r="J82" s="136" t="s">
        <v>707</v>
      </c>
      <c r="K82" s="136" t="s">
        <v>707</v>
      </c>
      <c r="L82" s="136" t="s">
        <v>480</v>
      </c>
      <c r="M82" s="136" t="s">
        <v>704</v>
      </c>
      <c r="N82" s="136" t="s">
        <v>704</v>
      </c>
      <c r="O82" s="136" t="s">
        <v>704</v>
      </c>
      <c r="P82" s="136" t="s">
        <v>704</v>
      </c>
      <c r="Q82" s="136" t="s">
        <v>850</v>
      </c>
      <c r="R82" s="136" t="s">
        <v>850</v>
      </c>
      <c r="S82" s="136" t="s">
        <v>850</v>
      </c>
      <c r="T82" s="136" t="s">
        <v>850</v>
      </c>
      <c r="U82" s="136" t="s">
        <v>704</v>
      </c>
      <c r="V82" s="136" t="s">
        <v>704</v>
      </c>
      <c r="W82" s="136" t="s">
        <v>704</v>
      </c>
      <c r="X82" s="136" t="s">
        <v>492</v>
      </c>
      <c r="Y82" s="136" t="s">
        <v>492</v>
      </c>
      <c r="Z82" s="136" t="s">
        <v>492</v>
      </c>
      <c r="AA82" s="136" t="s">
        <v>881</v>
      </c>
      <c r="AB82" s="136" t="s">
        <v>705</v>
      </c>
      <c r="AC82" s="136" t="s">
        <v>705</v>
      </c>
      <c r="AD82" s="175" t="s">
        <v>914</v>
      </c>
      <c r="AE82" s="136" t="s">
        <v>694</v>
      </c>
      <c r="AF82" s="136" t="s">
        <v>851</v>
      </c>
      <c r="AG82" s="136" t="s">
        <v>881</v>
      </c>
      <c r="AH82" s="136" t="s">
        <v>704</v>
      </c>
      <c r="AI82" s="136" t="s">
        <v>704</v>
      </c>
      <c r="AJ82" s="137" t="s">
        <v>711</v>
      </c>
      <c r="AK82" s="137" t="s">
        <v>711</v>
      </c>
      <c r="AL82" s="136" t="s">
        <v>709</v>
      </c>
      <c r="AM82" s="136" t="s">
        <v>709</v>
      </c>
      <c r="AN82" s="136" t="s">
        <v>712</v>
      </c>
      <c r="AO82" s="136" t="s">
        <v>713</v>
      </c>
      <c r="AP82" s="136" t="s">
        <v>713</v>
      </c>
      <c r="AQ82" s="136" t="s">
        <v>915</v>
      </c>
      <c r="AR82" s="136" t="s">
        <v>915</v>
      </c>
      <c r="AS82" s="136" t="s">
        <v>694</v>
      </c>
      <c r="AT82" s="136" t="s">
        <v>694</v>
      </c>
      <c r="AU82" s="136" t="s">
        <v>694</v>
      </c>
      <c r="AV82" s="136" t="s">
        <v>694</v>
      </c>
      <c r="AW82" s="136" t="s">
        <v>694</v>
      </c>
      <c r="AX82" s="136" t="s">
        <v>694</v>
      </c>
      <c r="AY82" s="136" t="s">
        <v>694</v>
      </c>
      <c r="AZ82" s="136" t="s">
        <v>709</v>
      </c>
      <c r="BA82" s="136" t="s">
        <v>492</v>
      </c>
      <c r="BB82" s="136" t="s">
        <v>707</v>
      </c>
      <c r="BC82" s="136" t="s">
        <v>707</v>
      </c>
      <c r="BD82" s="136" t="s">
        <v>707</v>
      </c>
      <c r="BE82" s="137" t="s">
        <v>684</v>
      </c>
      <c r="BF82" s="136" t="s">
        <v>706</v>
      </c>
      <c r="BG82" s="136" t="s">
        <v>706</v>
      </c>
      <c r="BH82" s="136" t="s">
        <v>480</v>
      </c>
      <c r="BI82" s="136" t="s">
        <v>480</v>
      </c>
      <c r="BJ82" s="136" t="s">
        <v>913</v>
      </c>
      <c r="BK82" s="136" t="s">
        <v>916</v>
      </c>
      <c r="BL82" s="136" t="s">
        <v>703</v>
      </c>
      <c r="BM82" s="136" t="s">
        <v>492</v>
      </c>
      <c r="BN82" s="136" t="s">
        <v>489</v>
      </c>
      <c r="BO82" s="136" t="s">
        <v>492</v>
      </c>
      <c r="BP82" s="136" t="s">
        <v>492</v>
      </c>
      <c r="BQ82" s="136" t="s">
        <v>686</v>
      </c>
      <c r="BR82" s="136" t="s">
        <v>694</v>
      </c>
      <c r="BS82" s="136" t="s">
        <v>694</v>
      </c>
      <c r="BT82" s="136" t="s">
        <v>694</v>
      </c>
      <c r="BU82" s="136" t="s">
        <v>694</v>
      </c>
      <c r="BV82" s="136" t="s">
        <v>694</v>
      </c>
      <c r="BW82" s="136" t="s">
        <v>694</v>
      </c>
      <c r="BX82" s="136"/>
      <c r="BY82" s="136" t="s">
        <v>710</v>
      </c>
      <c r="BZ82" s="136" t="s">
        <v>492</v>
      </c>
      <c r="CA82" s="136" t="s">
        <v>881</v>
      </c>
      <c r="CB82" s="136" t="s">
        <v>704</v>
      </c>
    </row>
    <row r="83" spans="1:80" x14ac:dyDescent="0.3">
      <c r="A83" s="111" t="str">
        <f>'Indicator Data'!A84</f>
        <v>Iraq</v>
      </c>
      <c r="B83" s="94" t="str">
        <f>'Indicator Data'!B84</f>
        <v>IRQ</v>
      </c>
      <c r="C83" s="136" t="s">
        <v>912</v>
      </c>
      <c r="D83" s="136" t="s">
        <v>912</v>
      </c>
      <c r="E83" s="136" t="s">
        <v>913</v>
      </c>
      <c r="F83" s="136" t="s">
        <v>913</v>
      </c>
      <c r="G83" s="136" t="s">
        <v>913</v>
      </c>
      <c r="H83" s="136" t="s">
        <v>913</v>
      </c>
      <c r="I83" s="136" t="s">
        <v>913</v>
      </c>
      <c r="J83" s="136" t="s">
        <v>707</v>
      </c>
      <c r="K83" s="136" t="s">
        <v>707</v>
      </c>
      <c r="L83" s="136" t="s">
        <v>480</v>
      </c>
      <c r="M83" s="136" t="s">
        <v>704</v>
      </c>
      <c r="N83" s="136" t="s">
        <v>704</v>
      </c>
      <c r="O83" s="136" t="s">
        <v>704</v>
      </c>
      <c r="P83" s="136" t="s">
        <v>704</v>
      </c>
      <c r="Q83" s="136" t="s">
        <v>850</v>
      </c>
      <c r="R83" s="136" t="s">
        <v>850</v>
      </c>
      <c r="S83" s="136" t="s">
        <v>850</v>
      </c>
      <c r="T83" s="136" t="s">
        <v>850</v>
      </c>
      <c r="U83" s="136" t="s">
        <v>704</v>
      </c>
      <c r="V83" s="136" t="s">
        <v>704</v>
      </c>
      <c r="W83" s="136" t="s">
        <v>704</v>
      </c>
      <c r="X83" s="136" t="s">
        <v>492</v>
      </c>
      <c r="Y83" s="136" t="s">
        <v>492</v>
      </c>
      <c r="Z83" s="136" t="s">
        <v>492</v>
      </c>
      <c r="AA83" s="136" t="s">
        <v>881</v>
      </c>
      <c r="AB83" s="136" t="s">
        <v>705</v>
      </c>
      <c r="AC83" s="136" t="s">
        <v>705</v>
      </c>
      <c r="AD83" s="175" t="s">
        <v>914</v>
      </c>
      <c r="AE83" s="136" t="s">
        <v>694</v>
      </c>
      <c r="AF83" s="136" t="s">
        <v>851</v>
      </c>
      <c r="AG83" s="136" t="s">
        <v>881</v>
      </c>
      <c r="AH83" s="136" t="s">
        <v>704</v>
      </c>
      <c r="AI83" s="136" t="s">
        <v>704</v>
      </c>
      <c r="AJ83" s="137" t="s">
        <v>711</v>
      </c>
      <c r="AK83" s="137" t="s">
        <v>711</v>
      </c>
      <c r="AL83" s="136" t="s">
        <v>709</v>
      </c>
      <c r="AM83" s="136" t="s">
        <v>709</v>
      </c>
      <c r="AN83" s="136" t="s">
        <v>712</v>
      </c>
      <c r="AO83" s="136" t="s">
        <v>713</v>
      </c>
      <c r="AP83" s="136" t="s">
        <v>713</v>
      </c>
      <c r="AQ83" s="136" t="s">
        <v>915</v>
      </c>
      <c r="AR83" s="136" t="s">
        <v>915</v>
      </c>
      <c r="AS83" s="136" t="s">
        <v>694</v>
      </c>
      <c r="AT83" s="136" t="s">
        <v>694</v>
      </c>
      <c r="AU83" s="136" t="s">
        <v>694</v>
      </c>
      <c r="AV83" s="136" t="s">
        <v>694</v>
      </c>
      <c r="AW83" s="136" t="s">
        <v>694</v>
      </c>
      <c r="AX83" s="136" t="s">
        <v>694</v>
      </c>
      <c r="AY83" s="136" t="s">
        <v>694</v>
      </c>
      <c r="AZ83" s="136" t="s">
        <v>709</v>
      </c>
      <c r="BA83" s="136" t="s">
        <v>492</v>
      </c>
      <c r="BB83" s="136" t="s">
        <v>707</v>
      </c>
      <c r="BC83" s="136" t="s">
        <v>707</v>
      </c>
      <c r="BD83" s="136" t="s">
        <v>707</v>
      </c>
      <c r="BE83" s="137" t="s">
        <v>687</v>
      </c>
      <c r="BF83" s="136" t="s">
        <v>706</v>
      </c>
      <c r="BG83" s="136" t="s">
        <v>706</v>
      </c>
      <c r="BH83" s="136" t="s">
        <v>480</v>
      </c>
      <c r="BI83" s="136" t="s">
        <v>480</v>
      </c>
      <c r="BJ83" s="136" t="s">
        <v>913</v>
      </c>
      <c r="BK83" s="136" t="s">
        <v>916</v>
      </c>
      <c r="BL83" s="136" t="s">
        <v>703</v>
      </c>
      <c r="BM83" s="136" t="s">
        <v>492</v>
      </c>
      <c r="BN83" s="136" t="s">
        <v>489</v>
      </c>
      <c r="BO83" s="136" t="s">
        <v>492</v>
      </c>
      <c r="BP83" s="136" t="s">
        <v>492</v>
      </c>
      <c r="BQ83" s="136" t="s">
        <v>686</v>
      </c>
      <c r="BR83" s="136" t="s">
        <v>694</v>
      </c>
      <c r="BS83" s="136" t="s">
        <v>694</v>
      </c>
      <c r="BT83" s="136" t="s">
        <v>694</v>
      </c>
      <c r="BU83" s="136" t="s">
        <v>694</v>
      </c>
      <c r="BV83" s="136" t="s">
        <v>694</v>
      </c>
      <c r="BW83" s="136" t="s">
        <v>694</v>
      </c>
      <c r="BX83" s="136"/>
      <c r="BY83" s="136" t="s">
        <v>710</v>
      </c>
      <c r="BZ83" s="136" t="s">
        <v>492</v>
      </c>
      <c r="CA83" s="136" t="s">
        <v>881</v>
      </c>
      <c r="CB83" s="136" t="s">
        <v>704</v>
      </c>
    </row>
    <row r="84" spans="1:80" x14ac:dyDescent="0.3">
      <c r="A84" s="111" t="str">
        <f>'Indicator Data'!A85</f>
        <v>Ireland</v>
      </c>
      <c r="B84" s="94" t="str">
        <f>'Indicator Data'!B85</f>
        <v>IRL</v>
      </c>
      <c r="C84" s="136" t="s">
        <v>912</v>
      </c>
      <c r="D84" s="136" t="s">
        <v>912</v>
      </c>
      <c r="E84" s="136" t="s">
        <v>913</v>
      </c>
      <c r="F84" s="136" t="s">
        <v>913</v>
      </c>
      <c r="G84" s="136" t="s">
        <v>913</v>
      </c>
      <c r="H84" s="136" t="s">
        <v>913</v>
      </c>
      <c r="I84" s="136" t="s">
        <v>913</v>
      </c>
      <c r="J84" s="136" t="s">
        <v>707</v>
      </c>
      <c r="K84" s="136" t="s">
        <v>707</v>
      </c>
      <c r="L84" s="136" t="s">
        <v>480</v>
      </c>
      <c r="M84" s="136" t="s">
        <v>704</v>
      </c>
      <c r="N84" s="136" t="s">
        <v>704</v>
      </c>
      <c r="O84" s="136" t="s">
        <v>704</v>
      </c>
      <c r="P84" s="136" t="s">
        <v>704</v>
      </c>
      <c r="Q84" s="136" t="s">
        <v>850</v>
      </c>
      <c r="R84" s="136" t="s">
        <v>850</v>
      </c>
      <c r="S84" s="136" t="s">
        <v>850</v>
      </c>
      <c r="T84" s="136" t="s">
        <v>850</v>
      </c>
      <c r="U84" s="136" t="s">
        <v>704</v>
      </c>
      <c r="V84" s="136" t="s">
        <v>704</v>
      </c>
      <c r="W84" s="136" t="s">
        <v>704</v>
      </c>
      <c r="X84" s="136" t="s">
        <v>492</v>
      </c>
      <c r="Y84" s="136" t="s">
        <v>492</v>
      </c>
      <c r="Z84" s="136" t="s">
        <v>492</v>
      </c>
      <c r="AA84" s="136" t="s">
        <v>881</v>
      </c>
      <c r="AB84" s="136" t="s">
        <v>705</v>
      </c>
      <c r="AC84" s="136" t="s">
        <v>705</v>
      </c>
      <c r="AD84" s="175" t="s">
        <v>914</v>
      </c>
      <c r="AE84" s="136" t="s">
        <v>694</v>
      </c>
      <c r="AF84" s="136" t="s">
        <v>851</v>
      </c>
      <c r="AG84" s="136" t="s">
        <v>881</v>
      </c>
      <c r="AH84" s="136" t="s">
        <v>704</v>
      </c>
      <c r="AI84" s="136" t="s">
        <v>704</v>
      </c>
      <c r="AJ84" s="137" t="s">
        <v>711</v>
      </c>
      <c r="AK84" s="137" t="s">
        <v>711</v>
      </c>
      <c r="AL84" s="136" t="s">
        <v>709</v>
      </c>
      <c r="AM84" s="136" t="s">
        <v>709</v>
      </c>
      <c r="AN84" s="136" t="s">
        <v>712</v>
      </c>
      <c r="AO84" s="136" t="s">
        <v>713</v>
      </c>
      <c r="AP84" s="136" t="s">
        <v>713</v>
      </c>
      <c r="AQ84" s="136" t="s">
        <v>915</v>
      </c>
      <c r="AR84" s="136" t="s">
        <v>915</v>
      </c>
      <c r="AS84" s="136" t="s">
        <v>694</v>
      </c>
      <c r="AT84" s="136" t="s">
        <v>694</v>
      </c>
      <c r="AU84" s="136" t="s">
        <v>694</v>
      </c>
      <c r="AV84" s="136" t="s">
        <v>694</v>
      </c>
      <c r="AW84" s="136" t="s">
        <v>694</v>
      </c>
      <c r="AX84" s="136" t="s">
        <v>694</v>
      </c>
      <c r="AY84" s="136" t="s">
        <v>694</v>
      </c>
      <c r="AZ84" s="136" t="s">
        <v>709</v>
      </c>
      <c r="BA84" s="136" t="s">
        <v>492</v>
      </c>
      <c r="BB84" s="136" t="s">
        <v>707</v>
      </c>
      <c r="BC84" s="136" t="s">
        <v>707</v>
      </c>
      <c r="BD84" s="136" t="s">
        <v>707</v>
      </c>
      <c r="BE84" s="137" t="s">
        <v>684</v>
      </c>
      <c r="BF84" s="136" t="s">
        <v>706</v>
      </c>
      <c r="BG84" s="136" t="s">
        <v>706</v>
      </c>
      <c r="BH84" s="136" t="s">
        <v>480</v>
      </c>
      <c r="BI84" s="136" t="s">
        <v>480</v>
      </c>
      <c r="BJ84" s="136" t="s">
        <v>913</v>
      </c>
      <c r="BK84" s="136" t="s">
        <v>916</v>
      </c>
      <c r="BL84" s="136" t="s">
        <v>703</v>
      </c>
      <c r="BM84" s="136" t="s">
        <v>492</v>
      </c>
      <c r="BN84" s="136" t="s">
        <v>489</v>
      </c>
      <c r="BO84" s="136" t="s">
        <v>492</v>
      </c>
      <c r="BP84" s="136" t="s">
        <v>492</v>
      </c>
      <c r="BQ84" s="136" t="s">
        <v>686</v>
      </c>
      <c r="BR84" s="136" t="s">
        <v>694</v>
      </c>
      <c r="BS84" s="136" t="s">
        <v>694</v>
      </c>
      <c r="BT84" s="136" t="s">
        <v>694</v>
      </c>
      <c r="BU84" s="136" t="s">
        <v>694</v>
      </c>
      <c r="BV84" s="136" t="s">
        <v>694</v>
      </c>
      <c r="BW84" s="136" t="s">
        <v>694</v>
      </c>
      <c r="BX84" s="136"/>
      <c r="BY84" s="136" t="s">
        <v>710</v>
      </c>
      <c r="BZ84" s="136" t="s">
        <v>492</v>
      </c>
      <c r="CA84" s="136" t="s">
        <v>881</v>
      </c>
      <c r="CB84" s="136" t="s">
        <v>704</v>
      </c>
    </row>
    <row r="85" spans="1:80" x14ac:dyDescent="0.3">
      <c r="A85" s="111" t="str">
        <f>'Indicator Data'!A86</f>
        <v>Israel</v>
      </c>
      <c r="B85" s="94" t="str">
        <f>'Indicator Data'!B86</f>
        <v>ISR</v>
      </c>
      <c r="C85" s="136" t="s">
        <v>912</v>
      </c>
      <c r="D85" s="136" t="s">
        <v>912</v>
      </c>
      <c r="E85" s="136" t="s">
        <v>913</v>
      </c>
      <c r="F85" s="136" t="s">
        <v>913</v>
      </c>
      <c r="G85" s="136" t="s">
        <v>913</v>
      </c>
      <c r="H85" s="136" t="s">
        <v>913</v>
      </c>
      <c r="I85" s="136" t="s">
        <v>913</v>
      </c>
      <c r="J85" s="136" t="s">
        <v>707</v>
      </c>
      <c r="K85" s="136" t="s">
        <v>707</v>
      </c>
      <c r="L85" s="136" t="s">
        <v>480</v>
      </c>
      <c r="M85" s="136" t="s">
        <v>704</v>
      </c>
      <c r="N85" s="136" t="s">
        <v>704</v>
      </c>
      <c r="O85" s="136" t="s">
        <v>704</v>
      </c>
      <c r="P85" s="136" t="s">
        <v>704</v>
      </c>
      <c r="Q85" s="136" t="s">
        <v>850</v>
      </c>
      <c r="R85" s="136" t="s">
        <v>850</v>
      </c>
      <c r="S85" s="136" t="s">
        <v>850</v>
      </c>
      <c r="T85" s="136" t="s">
        <v>850</v>
      </c>
      <c r="U85" s="136" t="s">
        <v>704</v>
      </c>
      <c r="V85" s="136" t="s">
        <v>704</v>
      </c>
      <c r="W85" s="136" t="s">
        <v>704</v>
      </c>
      <c r="X85" s="136" t="s">
        <v>492</v>
      </c>
      <c r="Y85" s="136" t="s">
        <v>492</v>
      </c>
      <c r="Z85" s="136" t="s">
        <v>492</v>
      </c>
      <c r="AA85" s="136" t="s">
        <v>881</v>
      </c>
      <c r="AB85" s="136" t="s">
        <v>705</v>
      </c>
      <c r="AC85" s="136" t="s">
        <v>705</v>
      </c>
      <c r="AD85" s="175" t="s">
        <v>914</v>
      </c>
      <c r="AE85" s="136" t="s">
        <v>694</v>
      </c>
      <c r="AF85" s="136" t="s">
        <v>851</v>
      </c>
      <c r="AG85" s="136" t="s">
        <v>881</v>
      </c>
      <c r="AH85" s="136" t="s">
        <v>704</v>
      </c>
      <c r="AI85" s="136" t="s">
        <v>704</v>
      </c>
      <c r="AJ85" s="137" t="s">
        <v>711</v>
      </c>
      <c r="AK85" s="137" t="s">
        <v>711</v>
      </c>
      <c r="AL85" s="136" t="s">
        <v>709</v>
      </c>
      <c r="AM85" s="136" t="s">
        <v>709</v>
      </c>
      <c r="AN85" s="136" t="s">
        <v>712</v>
      </c>
      <c r="AO85" s="136" t="s">
        <v>713</v>
      </c>
      <c r="AP85" s="136" t="s">
        <v>713</v>
      </c>
      <c r="AQ85" s="136" t="s">
        <v>915</v>
      </c>
      <c r="AR85" s="136" t="s">
        <v>915</v>
      </c>
      <c r="AS85" s="136" t="s">
        <v>694</v>
      </c>
      <c r="AT85" s="136" t="s">
        <v>694</v>
      </c>
      <c r="AU85" s="136" t="s">
        <v>694</v>
      </c>
      <c r="AV85" s="136" t="s">
        <v>694</v>
      </c>
      <c r="AW85" s="136" t="s">
        <v>694</v>
      </c>
      <c r="AX85" s="136" t="s">
        <v>694</v>
      </c>
      <c r="AY85" s="136" t="s">
        <v>694</v>
      </c>
      <c r="AZ85" s="136" t="s">
        <v>709</v>
      </c>
      <c r="BA85" s="136" t="s">
        <v>492</v>
      </c>
      <c r="BB85" s="136" t="s">
        <v>707</v>
      </c>
      <c r="BC85" s="136" t="s">
        <v>707</v>
      </c>
      <c r="BD85" s="136" t="s">
        <v>707</v>
      </c>
      <c r="BE85" s="137" t="s">
        <v>684</v>
      </c>
      <c r="BF85" s="136" t="s">
        <v>706</v>
      </c>
      <c r="BG85" s="136" t="s">
        <v>706</v>
      </c>
      <c r="BH85" s="136" t="s">
        <v>480</v>
      </c>
      <c r="BI85" s="136" t="s">
        <v>480</v>
      </c>
      <c r="BJ85" s="136" t="s">
        <v>913</v>
      </c>
      <c r="BK85" s="136" t="s">
        <v>916</v>
      </c>
      <c r="BL85" s="136" t="s">
        <v>703</v>
      </c>
      <c r="BM85" s="136" t="s">
        <v>492</v>
      </c>
      <c r="BN85" s="136" t="s">
        <v>489</v>
      </c>
      <c r="BO85" s="136" t="s">
        <v>492</v>
      </c>
      <c r="BP85" s="136" t="s">
        <v>492</v>
      </c>
      <c r="BQ85" s="136" t="s">
        <v>686</v>
      </c>
      <c r="BR85" s="136" t="s">
        <v>694</v>
      </c>
      <c r="BS85" s="136" t="s">
        <v>694</v>
      </c>
      <c r="BT85" s="136" t="s">
        <v>694</v>
      </c>
      <c r="BU85" s="136" t="s">
        <v>694</v>
      </c>
      <c r="BV85" s="136" t="s">
        <v>694</v>
      </c>
      <c r="BW85" s="136" t="s">
        <v>694</v>
      </c>
      <c r="BX85" s="136"/>
      <c r="BY85" s="136" t="s">
        <v>710</v>
      </c>
      <c r="BZ85" s="136" t="s">
        <v>492</v>
      </c>
      <c r="CA85" s="136" t="s">
        <v>881</v>
      </c>
      <c r="CB85" s="136" t="s">
        <v>704</v>
      </c>
    </row>
    <row r="86" spans="1:80" x14ac:dyDescent="0.3">
      <c r="A86" s="111" t="str">
        <f>'Indicator Data'!A87</f>
        <v>Italy</v>
      </c>
      <c r="B86" s="94" t="str">
        <f>'Indicator Data'!B87</f>
        <v>ITA</v>
      </c>
      <c r="C86" s="136" t="s">
        <v>912</v>
      </c>
      <c r="D86" s="136" t="s">
        <v>912</v>
      </c>
      <c r="E86" s="136" t="s">
        <v>913</v>
      </c>
      <c r="F86" s="136" t="s">
        <v>913</v>
      </c>
      <c r="G86" s="136" t="s">
        <v>913</v>
      </c>
      <c r="H86" s="136" t="s">
        <v>913</v>
      </c>
      <c r="I86" s="136" t="s">
        <v>913</v>
      </c>
      <c r="J86" s="136" t="s">
        <v>707</v>
      </c>
      <c r="K86" s="136" t="s">
        <v>707</v>
      </c>
      <c r="L86" s="136" t="s">
        <v>480</v>
      </c>
      <c r="M86" s="136" t="s">
        <v>704</v>
      </c>
      <c r="N86" s="136" t="s">
        <v>704</v>
      </c>
      <c r="O86" s="136" t="s">
        <v>704</v>
      </c>
      <c r="P86" s="136" t="s">
        <v>704</v>
      </c>
      <c r="Q86" s="136" t="s">
        <v>850</v>
      </c>
      <c r="R86" s="136" t="s">
        <v>850</v>
      </c>
      <c r="S86" s="136" t="s">
        <v>850</v>
      </c>
      <c r="T86" s="136" t="s">
        <v>850</v>
      </c>
      <c r="U86" s="136" t="s">
        <v>704</v>
      </c>
      <c r="V86" s="136" t="s">
        <v>704</v>
      </c>
      <c r="W86" s="136" t="s">
        <v>704</v>
      </c>
      <c r="X86" s="136" t="s">
        <v>492</v>
      </c>
      <c r="Y86" s="136" t="s">
        <v>492</v>
      </c>
      <c r="Z86" s="136" t="s">
        <v>492</v>
      </c>
      <c r="AA86" s="136" t="s">
        <v>881</v>
      </c>
      <c r="AB86" s="136" t="s">
        <v>705</v>
      </c>
      <c r="AC86" s="136" t="s">
        <v>705</v>
      </c>
      <c r="AD86" s="175" t="s">
        <v>914</v>
      </c>
      <c r="AE86" s="136" t="s">
        <v>694</v>
      </c>
      <c r="AF86" s="136" t="s">
        <v>851</v>
      </c>
      <c r="AG86" s="136" t="s">
        <v>881</v>
      </c>
      <c r="AH86" s="136" t="s">
        <v>704</v>
      </c>
      <c r="AI86" s="136" t="s">
        <v>704</v>
      </c>
      <c r="AJ86" s="137" t="s">
        <v>711</v>
      </c>
      <c r="AK86" s="137" t="s">
        <v>711</v>
      </c>
      <c r="AL86" s="136" t="s">
        <v>709</v>
      </c>
      <c r="AM86" s="136" t="s">
        <v>709</v>
      </c>
      <c r="AN86" s="136" t="s">
        <v>712</v>
      </c>
      <c r="AO86" s="136" t="s">
        <v>713</v>
      </c>
      <c r="AP86" s="136" t="s">
        <v>713</v>
      </c>
      <c r="AQ86" s="136" t="s">
        <v>915</v>
      </c>
      <c r="AR86" s="136" t="s">
        <v>915</v>
      </c>
      <c r="AS86" s="136" t="s">
        <v>694</v>
      </c>
      <c r="AT86" s="136" t="s">
        <v>694</v>
      </c>
      <c r="AU86" s="136" t="s">
        <v>694</v>
      </c>
      <c r="AV86" s="136" t="s">
        <v>694</v>
      </c>
      <c r="AW86" s="136" t="s">
        <v>694</v>
      </c>
      <c r="AX86" s="136" t="s">
        <v>694</v>
      </c>
      <c r="AY86" s="136" t="s">
        <v>694</v>
      </c>
      <c r="AZ86" s="136" t="s">
        <v>709</v>
      </c>
      <c r="BA86" s="136" t="s">
        <v>492</v>
      </c>
      <c r="BB86" s="136" t="s">
        <v>707</v>
      </c>
      <c r="BC86" s="136" t="s">
        <v>707</v>
      </c>
      <c r="BD86" s="136" t="s">
        <v>707</v>
      </c>
      <c r="BE86" s="137" t="s">
        <v>684</v>
      </c>
      <c r="BF86" s="136" t="s">
        <v>706</v>
      </c>
      <c r="BG86" s="136" t="s">
        <v>706</v>
      </c>
      <c r="BH86" s="136" t="s">
        <v>480</v>
      </c>
      <c r="BI86" s="136" t="s">
        <v>480</v>
      </c>
      <c r="BJ86" s="136" t="s">
        <v>913</v>
      </c>
      <c r="BK86" s="136" t="s">
        <v>916</v>
      </c>
      <c r="BL86" s="136" t="s">
        <v>703</v>
      </c>
      <c r="BM86" s="136" t="s">
        <v>492</v>
      </c>
      <c r="BN86" s="136" t="s">
        <v>489</v>
      </c>
      <c r="BO86" s="136" t="s">
        <v>492</v>
      </c>
      <c r="BP86" s="136" t="s">
        <v>492</v>
      </c>
      <c r="BQ86" s="136" t="s">
        <v>686</v>
      </c>
      <c r="BR86" s="136" t="s">
        <v>694</v>
      </c>
      <c r="BS86" s="136" t="s">
        <v>694</v>
      </c>
      <c r="BT86" s="136" t="s">
        <v>694</v>
      </c>
      <c r="BU86" s="136" t="s">
        <v>694</v>
      </c>
      <c r="BV86" s="136" t="s">
        <v>694</v>
      </c>
      <c r="BW86" s="136" t="s">
        <v>694</v>
      </c>
      <c r="BX86" s="136"/>
      <c r="BY86" s="136" t="s">
        <v>710</v>
      </c>
      <c r="BZ86" s="136" t="s">
        <v>492</v>
      </c>
      <c r="CA86" s="136" t="s">
        <v>881</v>
      </c>
      <c r="CB86" s="136" t="s">
        <v>704</v>
      </c>
    </row>
    <row r="87" spans="1:80" x14ac:dyDescent="0.3">
      <c r="A87" s="111" t="str">
        <f>'Indicator Data'!A88</f>
        <v>Jamaica</v>
      </c>
      <c r="B87" s="94" t="str">
        <f>'Indicator Data'!B88</f>
        <v>JAM</v>
      </c>
      <c r="C87" s="136" t="s">
        <v>912</v>
      </c>
      <c r="D87" s="136" t="s">
        <v>912</v>
      </c>
      <c r="E87" s="136" t="s">
        <v>913</v>
      </c>
      <c r="F87" s="136" t="s">
        <v>913</v>
      </c>
      <c r="G87" s="136" t="s">
        <v>913</v>
      </c>
      <c r="H87" s="136" t="s">
        <v>913</v>
      </c>
      <c r="I87" s="136" t="s">
        <v>913</v>
      </c>
      <c r="J87" s="136" t="s">
        <v>707</v>
      </c>
      <c r="K87" s="136" t="s">
        <v>707</v>
      </c>
      <c r="L87" s="136" t="s">
        <v>480</v>
      </c>
      <c r="M87" s="136" t="s">
        <v>704</v>
      </c>
      <c r="N87" s="136" t="s">
        <v>704</v>
      </c>
      <c r="O87" s="136" t="s">
        <v>704</v>
      </c>
      <c r="P87" s="136" t="s">
        <v>704</v>
      </c>
      <c r="Q87" s="136" t="s">
        <v>850</v>
      </c>
      <c r="R87" s="136" t="s">
        <v>850</v>
      </c>
      <c r="S87" s="136" t="s">
        <v>850</v>
      </c>
      <c r="T87" s="136" t="s">
        <v>850</v>
      </c>
      <c r="U87" s="136" t="s">
        <v>704</v>
      </c>
      <c r="V87" s="136" t="s">
        <v>704</v>
      </c>
      <c r="W87" s="136" t="s">
        <v>704</v>
      </c>
      <c r="X87" s="136" t="s">
        <v>492</v>
      </c>
      <c r="Y87" s="136" t="s">
        <v>492</v>
      </c>
      <c r="Z87" s="136" t="s">
        <v>492</v>
      </c>
      <c r="AA87" s="136" t="s">
        <v>881</v>
      </c>
      <c r="AB87" s="136" t="s">
        <v>705</v>
      </c>
      <c r="AC87" s="136" t="s">
        <v>705</v>
      </c>
      <c r="AD87" s="175" t="s">
        <v>914</v>
      </c>
      <c r="AE87" s="136" t="s">
        <v>694</v>
      </c>
      <c r="AF87" s="136" t="s">
        <v>851</v>
      </c>
      <c r="AG87" s="136" t="s">
        <v>881</v>
      </c>
      <c r="AH87" s="136" t="s">
        <v>704</v>
      </c>
      <c r="AI87" s="136" t="s">
        <v>704</v>
      </c>
      <c r="AJ87" s="137" t="s">
        <v>711</v>
      </c>
      <c r="AK87" s="137" t="s">
        <v>711</v>
      </c>
      <c r="AL87" s="136" t="s">
        <v>709</v>
      </c>
      <c r="AM87" s="136" t="s">
        <v>709</v>
      </c>
      <c r="AN87" s="136" t="s">
        <v>712</v>
      </c>
      <c r="AO87" s="136" t="s">
        <v>713</v>
      </c>
      <c r="AP87" s="136" t="s">
        <v>713</v>
      </c>
      <c r="AQ87" s="136" t="s">
        <v>915</v>
      </c>
      <c r="AR87" s="136" t="s">
        <v>915</v>
      </c>
      <c r="AS87" s="136" t="s">
        <v>694</v>
      </c>
      <c r="AT87" s="136" t="s">
        <v>694</v>
      </c>
      <c r="AU87" s="136" t="s">
        <v>694</v>
      </c>
      <c r="AV87" s="136" t="s">
        <v>694</v>
      </c>
      <c r="AW87" s="136" t="s">
        <v>694</v>
      </c>
      <c r="AX87" s="136" t="s">
        <v>694</v>
      </c>
      <c r="AY87" s="136" t="s">
        <v>694</v>
      </c>
      <c r="AZ87" s="136" t="s">
        <v>709</v>
      </c>
      <c r="BA87" s="136" t="s">
        <v>492</v>
      </c>
      <c r="BB87" s="136" t="s">
        <v>707</v>
      </c>
      <c r="BC87" s="136" t="s">
        <v>707</v>
      </c>
      <c r="BD87" s="136" t="s">
        <v>707</v>
      </c>
      <c r="BE87" s="137" t="s">
        <v>684</v>
      </c>
      <c r="BF87" s="136" t="s">
        <v>706</v>
      </c>
      <c r="BG87" s="136" t="s">
        <v>706</v>
      </c>
      <c r="BH87" s="136" t="s">
        <v>480</v>
      </c>
      <c r="BI87" s="136" t="s">
        <v>480</v>
      </c>
      <c r="BJ87" s="136" t="s">
        <v>913</v>
      </c>
      <c r="BK87" s="136" t="s">
        <v>916</v>
      </c>
      <c r="BL87" s="136" t="s">
        <v>703</v>
      </c>
      <c r="BM87" s="136" t="s">
        <v>492</v>
      </c>
      <c r="BN87" s="136" t="s">
        <v>489</v>
      </c>
      <c r="BO87" s="136" t="s">
        <v>492</v>
      </c>
      <c r="BP87" s="136" t="s">
        <v>492</v>
      </c>
      <c r="BQ87" s="136" t="s">
        <v>686</v>
      </c>
      <c r="BR87" s="136" t="s">
        <v>694</v>
      </c>
      <c r="BS87" s="136" t="s">
        <v>694</v>
      </c>
      <c r="BT87" s="136" t="s">
        <v>694</v>
      </c>
      <c r="BU87" s="136" t="s">
        <v>694</v>
      </c>
      <c r="BV87" s="136" t="s">
        <v>694</v>
      </c>
      <c r="BW87" s="136" t="s">
        <v>694</v>
      </c>
      <c r="BX87" s="136"/>
      <c r="BY87" s="136" t="s">
        <v>710</v>
      </c>
      <c r="BZ87" s="136" t="s">
        <v>492</v>
      </c>
      <c r="CA87" s="136" t="s">
        <v>881</v>
      </c>
      <c r="CB87" s="136" t="s">
        <v>704</v>
      </c>
    </row>
    <row r="88" spans="1:80" x14ac:dyDescent="0.3">
      <c r="A88" s="111" t="str">
        <f>'Indicator Data'!A89</f>
        <v>Japan</v>
      </c>
      <c r="B88" s="94" t="str">
        <f>'Indicator Data'!B89</f>
        <v>JPN</v>
      </c>
      <c r="C88" s="136" t="s">
        <v>912</v>
      </c>
      <c r="D88" s="136" t="s">
        <v>912</v>
      </c>
      <c r="E88" s="136" t="s">
        <v>913</v>
      </c>
      <c r="F88" s="136" t="s">
        <v>913</v>
      </c>
      <c r="G88" s="136" t="s">
        <v>913</v>
      </c>
      <c r="H88" s="136" t="s">
        <v>913</v>
      </c>
      <c r="I88" s="136" t="s">
        <v>913</v>
      </c>
      <c r="J88" s="136" t="s">
        <v>707</v>
      </c>
      <c r="K88" s="136" t="s">
        <v>707</v>
      </c>
      <c r="L88" s="136" t="s">
        <v>480</v>
      </c>
      <c r="M88" s="136" t="s">
        <v>704</v>
      </c>
      <c r="N88" s="136" t="s">
        <v>704</v>
      </c>
      <c r="O88" s="136" t="s">
        <v>704</v>
      </c>
      <c r="P88" s="136" t="s">
        <v>704</v>
      </c>
      <c r="Q88" s="136" t="s">
        <v>850</v>
      </c>
      <c r="R88" s="136" t="s">
        <v>850</v>
      </c>
      <c r="S88" s="136" t="s">
        <v>850</v>
      </c>
      <c r="T88" s="136" t="s">
        <v>850</v>
      </c>
      <c r="U88" s="136" t="s">
        <v>704</v>
      </c>
      <c r="V88" s="136" t="s">
        <v>704</v>
      </c>
      <c r="W88" s="136" t="s">
        <v>704</v>
      </c>
      <c r="X88" s="136" t="s">
        <v>492</v>
      </c>
      <c r="Y88" s="136" t="s">
        <v>492</v>
      </c>
      <c r="Z88" s="136" t="s">
        <v>492</v>
      </c>
      <c r="AA88" s="136" t="s">
        <v>881</v>
      </c>
      <c r="AB88" s="136" t="s">
        <v>705</v>
      </c>
      <c r="AC88" s="136" t="s">
        <v>705</v>
      </c>
      <c r="AD88" s="175" t="s">
        <v>914</v>
      </c>
      <c r="AE88" s="136" t="s">
        <v>694</v>
      </c>
      <c r="AF88" s="136" t="s">
        <v>851</v>
      </c>
      <c r="AG88" s="136" t="s">
        <v>881</v>
      </c>
      <c r="AH88" s="136" t="s">
        <v>704</v>
      </c>
      <c r="AI88" s="136" t="s">
        <v>704</v>
      </c>
      <c r="AJ88" s="137" t="s">
        <v>711</v>
      </c>
      <c r="AK88" s="137" t="s">
        <v>711</v>
      </c>
      <c r="AL88" s="136" t="s">
        <v>709</v>
      </c>
      <c r="AM88" s="136" t="s">
        <v>709</v>
      </c>
      <c r="AN88" s="136" t="s">
        <v>712</v>
      </c>
      <c r="AO88" s="136" t="s">
        <v>713</v>
      </c>
      <c r="AP88" s="136" t="s">
        <v>713</v>
      </c>
      <c r="AQ88" s="136" t="s">
        <v>915</v>
      </c>
      <c r="AR88" s="136" t="s">
        <v>915</v>
      </c>
      <c r="AS88" s="136" t="s">
        <v>694</v>
      </c>
      <c r="AT88" s="136" t="s">
        <v>694</v>
      </c>
      <c r="AU88" s="136" t="s">
        <v>694</v>
      </c>
      <c r="AV88" s="136" t="s">
        <v>694</v>
      </c>
      <c r="AW88" s="136" t="s">
        <v>694</v>
      </c>
      <c r="AX88" s="136" t="s">
        <v>694</v>
      </c>
      <c r="AY88" s="136" t="s">
        <v>694</v>
      </c>
      <c r="AZ88" s="136" t="s">
        <v>709</v>
      </c>
      <c r="BA88" s="136" t="s">
        <v>492</v>
      </c>
      <c r="BB88" s="136" t="s">
        <v>707</v>
      </c>
      <c r="BC88" s="136" t="s">
        <v>707</v>
      </c>
      <c r="BD88" s="136" t="s">
        <v>707</v>
      </c>
      <c r="BE88" s="137" t="s">
        <v>684</v>
      </c>
      <c r="BF88" s="136" t="s">
        <v>706</v>
      </c>
      <c r="BG88" s="136" t="s">
        <v>706</v>
      </c>
      <c r="BH88" s="136" t="s">
        <v>480</v>
      </c>
      <c r="BI88" s="136" t="s">
        <v>480</v>
      </c>
      <c r="BJ88" s="136" t="s">
        <v>913</v>
      </c>
      <c r="BK88" s="136" t="s">
        <v>916</v>
      </c>
      <c r="BL88" s="136" t="s">
        <v>703</v>
      </c>
      <c r="BM88" s="136" t="s">
        <v>492</v>
      </c>
      <c r="BN88" s="136" t="s">
        <v>489</v>
      </c>
      <c r="BO88" s="136" t="s">
        <v>492</v>
      </c>
      <c r="BP88" s="136" t="s">
        <v>492</v>
      </c>
      <c r="BQ88" s="136" t="s">
        <v>686</v>
      </c>
      <c r="BR88" s="136" t="s">
        <v>694</v>
      </c>
      <c r="BS88" s="136" t="s">
        <v>694</v>
      </c>
      <c r="BT88" s="136" t="s">
        <v>694</v>
      </c>
      <c r="BU88" s="136" t="s">
        <v>694</v>
      </c>
      <c r="BV88" s="136" t="s">
        <v>694</v>
      </c>
      <c r="BW88" s="136" t="s">
        <v>694</v>
      </c>
      <c r="BX88" s="136"/>
      <c r="BY88" s="136" t="s">
        <v>710</v>
      </c>
      <c r="BZ88" s="136" t="s">
        <v>492</v>
      </c>
      <c r="CA88" s="136" t="s">
        <v>881</v>
      </c>
      <c r="CB88" s="136" t="s">
        <v>704</v>
      </c>
    </row>
    <row r="89" spans="1:80" x14ac:dyDescent="0.3">
      <c r="A89" s="111" t="str">
        <f>'Indicator Data'!A90</f>
        <v>Jordan</v>
      </c>
      <c r="B89" s="94" t="str">
        <f>'Indicator Data'!B90</f>
        <v>JOR</v>
      </c>
      <c r="C89" s="136" t="s">
        <v>912</v>
      </c>
      <c r="D89" s="136" t="s">
        <v>912</v>
      </c>
      <c r="E89" s="136" t="s">
        <v>913</v>
      </c>
      <c r="F89" s="136" t="s">
        <v>913</v>
      </c>
      <c r="G89" s="136" t="s">
        <v>913</v>
      </c>
      <c r="H89" s="136" t="s">
        <v>913</v>
      </c>
      <c r="I89" s="136" t="s">
        <v>913</v>
      </c>
      <c r="J89" s="136" t="s">
        <v>707</v>
      </c>
      <c r="K89" s="136" t="s">
        <v>707</v>
      </c>
      <c r="L89" s="136" t="s">
        <v>480</v>
      </c>
      <c r="M89" s="136" t="s">
        <v>704</v>
      </c>
      <c r="N89" s="136" t="s">
        <v>704</v>
      </c>
      <c r="O89" s="136" t="s">
        <v>704</v>
      </c>
      <c r="P89" s="136" t="s">
        <v>704</v>
      </c>
      <c r="Q89" s="136" t="s">
        <v>850</v>
      </c>
      <c r="R89" s="136" t="s">
        <v>850</v>
      </c>
      <c r="S89" s="136" t="s">
        <v>850</v>
      </c>
      <c r="T89" s="136" t="s">
        <v>850</v>
      </c>
      <c r="U89" s="136" t="s">
        <v>704</v>
      </c>
      <c r="V89" s="136" t="s">
        <v>704</v>
      </c>
      <c r="W89" s="136" t="s">
        <v>704</v>
      </c>
      <c r="X89" s="136" t="s">
        <v>492</v>
      </c>
      <c r="Y89" s="136" t="s">
        <v>492</v>
      </c>
      <c r="Z89" s="136" t="s">
        <v>492</v>
      </c>
      <c r="AA89" s="136" t="s">
        <v>881</v>
      </c>
      <c r="AB89" s="136" t="s">
        <v>705</v>
      </c>
      <c r="AC89" s="136" t="s">
        <v>705</v>
      </c>
      <c r="AD89" s="175" t="s">
        <v>914</v>
      </c>
      <c r="AE89" s="136" t="s">
        <v>694</v>
      </c>
      <c r="AF89" s="136" t="s">
        <v>851</v>
      </c>
      <c r="AG89" s="136" t="s">
        <v>881</v>
      </c>
      <c r="AH89" s="136" t="s">
        <v>704</v>
      </c>
      <c r="AI89" s="136" t="s">
        <v>704</v>
      </c>
      <c r="AJ89" s="137" t="s">
        <v>711</v>
      </c>
      <c r="AK89" s="137" t="s">
        <v>711</v>
      </c>
      <c r="AL89" s="136" t="s">
        <v>709</v>
      </c>
      <c r="AM89" s="136" t="s">
        <v>709</v>
      </c>
      <c r="AN89" s="136" t="s">
        <v>712</v>
      </c>
      <c r="AO89" s="136" t="s">
        <v>713</v>
      </c>
      <c r="AP89" s="136" t="s">
        <v>713</v>
      </c>
      <c r="AQ89" s="136" t="s">
        <v>915</v>
      </c>
      <c r="AR89" s="136" t="s">
        <v>915</v>
      </c>
      <c r="AS89" s="136" t="s">
        <v>694</v>
      </c>
      <c r="AT89" s="136" t="s">
        <v>694</v>
      </c>
      <c r="AU89" s="136" t="s">
        <v>694</v>
      </c>
      <c r="AV89" s="136" t="s">
        <v>694</v>
      </c>
      <c r="AW89" s="136" t="s">
        <v>694</v>
      </c>
      <c r="AX89" s="136" t="s">
        <v>694</v>
      </c>
      <c r="AY89" s="136" t="s">
        <v>694</v>
      </c>
      <c r="AZ89" s="136" t="s">
        <v>709</v>
      </c>
      <c r="BA89" s="136" t="s">
        <v>492</v>
      </c>
      <c r="BB89" s="136" t="s">
        <v>707</v>
      </c>
      <c r="BC89" s="136" t="s">
        <v>707</v>
      </c>
      <c r="BD89" s="136" t="s">
        <v>707</v>
      </c>
      <c r="BE89" s="137" t="s">
        <v>684</v>
      </c>
      <c r="BF89" s="136" t="s">
        <v>708</v>
      </c>
      <c r="BG89" s="136" t="s">
        <v>706</v>
      </c>
      <c r="BH89" s="136" t="s">
        <v>480</v>
      </c>
      <c r="BI89" s="136" t="s">
        <v>480</v>
      </c>
      <c r="BJ89" s="136" t="s">
        <v>913</v>
      </c>
      <c r="BK89" s="136" t="s">
        <v>916</v>
      </c>
      <c r="BL89" s="136" t="s">
        <v>703</v>
      </c>
      <c r="BM89" s="136" t="s">
        <v>492</v>
      </c>
      <c r="BN89" s="136" t="s">
        <v>489</v>
      </c>
      <c r="BO89" s="136" t="s">
        <v>492</v>
      </c>
      <c r="BP89" s="136" t="s">
        <v>492</v>
      </c>
      <c r="BQ89" s="136" t="s">
        <v>686</v>
      </c>
      <c r="BR89" s="136" t="s">
        <v>694</v>
      </c>
      <c r="BS89" s="136" t="s">
        <v>694</v>
      </c>
      <c r="BT89" s="136" t="s">
        <v>694</v>
      </c>
      <c r="BU89" s="136" t="s">
        <v>694</v>
      </c>
      <c r="BV89" s="136" t="s">
        <v>694</v>
      </c>
      <c r="BW89" s="136" t="s">
        <v>694</v>
      </c>
      <c r="BX89" s="136"/>
      <c r="BY89" s="136" t="s">
        <v>710</v>
      </c>
      <c r="BZ89" s="136" t="s">
        <v>492</v>
      </c>
      <c r="CA89" s="136" t="s">
        <v>881</v>
      </c>
      <c r="CB89" s="136" t="s">
        <v>704</v>
      </c>
    </row>
    <row r="90" spans="1:80" x14ac:dyDescent="0.3">
      <c r="A90" s="111" t="str">
        <f>'Indicator Data'!A91</f>
        <v>Kazakhstan</v>
      </c>
      <c r="B90" s="94" t="str">
        <f>'Indicator Data'!B91</f>
        <v>KAZ</v>
      </c>
      <c r="C90" s="136" t="s">
        <v>912</v>
      </c>
      <c r="D90" s="136" t="s">
        <v>912</v>
      </c>
      <c r="E90" s="136" t="s">
        <v>913</v>
      </c>
      <c r="F90" s="136" t="s">
        <v>913</v>
      </c>
      <c r="G90" s="136" t="s">
        <v>913</v>
      </c>
      <c r="H90" s="136" t="s">
        <v>913</v>
      </c>
      <c r="I90" s="136" t="s">
        <v>913</v>
      </c>
      <c r="J90" s="136" t="s">
        <v>707</v>
      </c>
      <c r="K90" s="136" t="s">
        <v>707</v>
      </c>
      <c r="L90" s="136" t="s">
        <v>480</v>
      </c>
      <c r="M90" s="136" t="s">
        <v>704</v>
      </c>
      <c r="N90" s="136" t="s">
        <v>704</v>
      </c>
      <c r="O90" s="136" t="s">
        <v>704</v>
      </c>
      <c r="P90" s="136" t="s">
        <v>704</v>
      </c>
      <c r="Q90" s="136" t="s">
        <v>850</v>
      </c>
      <c r="R90" s="136" t="s">
        <v>850</v>
      </c>
      <c r="S90" s="136" t="s">
        <v>850</v>
      </c>
      <c r="T90" s="136" t="s">
        <v>850</v>
      </c>
      <c r="U90" s="136" t="s">
        <v>704</v>
      </c>
      <c r="V90" s="136" t="s">
        <v>704</v>
      </c>
      <c r="W90" s="136" t="s">
        <v>704</v>
      </c>
      <c r="X90" s="136" t="s">
        <v>492</v>
      </c>
      <c r="Y90" s="136" t="s">
        <v>492</v>
      </c>
      <c r="Z90" s="136" t="s">
        <v>492</v>
      </c>
      <c r="AA90" s="136" t="s">
        <v>881</v>
      </c>
      <c r="AB90" s="136" t="s">
        <v>705</v>
      </c>
      <c r="AC90" s="136" t="s">
        <v>705</v>
      </c>
      <c r="AD90" s="175" t="s">
        <v>914</v>
      </c>
      <c r="AE90" s="136" t="s">
        <v>694</v>
      </c>
      <c r="AF90" s="136" t="s">
        <v>851</v>
      </c>
      <c r="AG90" s="136" t="s">
        <v>881</v>
      </c>
      <c r="AH90" s="136" t="s">
        <v>704</v>
      </c>
      <c r="AI90" s="136" t="s">
        <v>704</v>
      </c>
      <c r="AJ90" s="137" t="s">
        <v>711</v>
      </c>
      <c r="AK90" s="137" t="s">
        <v>711</v>
      </c>
      <c r="AL90" s="136" t="s">
        <v>709</v>
      </c>
      <c r="AM90" s="136" t="s">
        <v>709</v>
      </c>
      <c r="AN90" s="136" t="s">
        <v>712</v>
      </c>
      <c r="AO90" s="136" t="s">
        <v>713</v>
      </c>
      <c r="AP90" s="136" t="s">
        <v>713</v>
      </c>
      <c r="AQ90" s="136" t="s">
        <v>915</v>
      </c>
      <c r="AR90" s="136" t="s">
        <v>915</v>
      </c>
      <c r="AS90" s="136" t="s">
        <v>694</v>
      </c>
      <c r="AT90" s="136" t="s">
        <v>694</v>
      </c>
      <c r="AU90" s="136" t="s">
        <v>694</v>
      </c>
      <c r="AV90" s="136" t="s">
        <v>694</v>
      </c>
      <c r="AW90" s="136" t="s">
        <v>694</v>
      </c>
      <c r="AX90" s="136" t="s">
        <v>694</v>
      </c>
      <c r="AY90" s="136" t="s">
        <v>694</v>
      </c>
      <c r="AZ90" s="136" t="s">
        <v>709</v>
      </c>
      <c r="BA90" s="136" t="s">
        <v>492</v>
      </c>
      <c r="BB90" s="136" t="s">
        <v>707</v>
      </c>
      <c r="BC90" s="136" t="s">
        <v>707</v>
      </c>
      <c r="BD90" s="136" t="s">
        <v>707</v>
      </c>
      <c r="BE90" s="137" t="s">
        <v>684</v>
      </c>
      <c r="BF90" s="136" t="s">
        <v>706</v>
      </c>
      <c r="BG90" s="136" t="s">
        <v>706</v>
      </c>
      <c r="BH90" s="136" t="s">
        <v>480</v>
      </c>
      <c r="BI90" s="136" t="s">
        <v>480</v>
      </c>
      <c r="BJ90" s="136" t="s">
        <v>913</v>
      </c>
      <c r="BK90" s="136" t="s">
        <v>916</v>
      </c>
      <c r="BL90" s="136" t="s">
        <v>703</v>
      </c>
      <c r="BM90" s="136" t="s">
        <v>492</v>
      </c>
      <c r="BN90" s="136" t="s">
        <v>489</v>
      </c>
      <c r="BO90" s="136" t="s">
        <v>492</v>
      </c>
      <c r="BP90" s="136" t="s">
        <v>492</v>
      </c>
      <c r="BQ90" s="136" t="s">
        <v>686</v>
      </c>
      <c r="BR90" s="136" t="s">
        <v>694</v>
      </c>
      <c r="BS90" s="136" t="s">
        <v>694</v>
      </c>
      <c r="BT90" s="136" t="s">
        <v>694</v>
      </c>
      <c r="BU90" s="136" t="s">
        <v>694</v>
      </c>
      <c r="BV90" s="136" t="s">
        <v>694</v>
      </c>
      <c r="BW90" s="136" t="s">
        <v>694</v>
      </c>
      <c r="BX90" s="136"/>
      <c r="BY90" s="136" t="s">
        <v>710</v>
      </c>
      <c r="BZ90" s="136" t="s">
        <v>492</v>
      </c>
      <c r="CA90" s="136" t="s">
        <v>881</v>
      </c>
      <c r="CB90" s="136" t="s">
        <v>704</v>
      </c>
    </row>
    <row r="91" spans="1:80" x14ac:dyDescent="0.3">
      <c r="A91" s="111" t="str">
        <f>'Indicator Data'!A92</f>
        <v>Kenya</v>
      </c>
      <c r="B91" s="94" t="str">
        <f>'Indicator Data'!B92</f>
        <v>KEN</v>
      </c>
      <c r="C91" s="136" t="s">
        <v>912</v>
      </c>
      <c r="D91" s="136" t="s">
        <v>912</v>
      </c>
      <c r="E91" s="136" t="s">
        <v>913</v>
      </c>
      <c r="F91" s="136" t="s">
        <v>913</v>
      </c>
      <c r="G91" s="136" t="s">
        <v>913</v>
      </c>
      <c r="H91" s="136" t="s">
        <v>913</v>
      </c>
      <c r="I91" s="136" t="s">
        <v>913</v>
      </c>
      <c r="J91" s="136" t="s">
        <v>707</v>
      </c>
      <c r="K91" s="136" t="s">
        <v>707</v>
      </c>
      <c r="L91" s="136" t="s">
        <v>480</v>
      </c>
      <c r="M91" s="136" t="s">
        <v>704</v>
      </c>
      <c r="N91" s="136" t="s">
        <v>704</v>
      </c>
      <c r="O91" s="136" t="s">
        <v>704</v>
      </c>
      <c r="P91" s="136" t="s">
        <v>704</v>
      </c>
      <c r="Q91" s="136" t="s">
        <v>850</v>
      </c>
      <c r="R91" s="136" t="s">
        <v>850</v>
      </c>
      <c r="S91" s="136" t="s">
        <v>850</v>
      </c>
      <c r="T91" s="136" t="s">
        <v>850</v>
      </c>
      <c r="U91" s="136" t="s">
        <v>704</v>
      </c>
      <c r="V91" s="136" t="s">
        <v>704</v>
      </c>
      <c r="W91" s="136" t="s">
        <v>704</v>
      </c>
      <c r="X91" s="136" t="s">
        <v>492</v>
      </c>
      <c r="Y91" s="136" t="s">
        <v>492</v>
      </c>
      <c r="Z91" s="136" t="s">
        <v>492</v>
      </c>
      <c r="AA91" s="136" t="s">
        <v>881</v>
      </c>
      <c r="AB91" s="136" t="s">
        <v>705</v>
      </c>
      <c r="AC91" s="136" t="s">
        <v>705</v>
      </c>
      <c r="AD91" s="175" t="s">
        <v>914</v>
      </c>
      <c r="AE91" s="136" t="s">
        <v>694</v>
      </c>
      <c r="AF91" s="136" t="s">
        <v>851</v>
      </c>
      <c r="AG91" s="136" t="s">
        <v>881</v>
      </c>
      <c r="AH91" s="136" t="s">
        <v>704</v>
      </c>
      <c r="AI91" s="136" t="s">
        <v>704</v>
      </c>
      <c r="AJ91" s="137" t="s">
        <v>711</v>
      </c>
      <c r="AK91" s="137" t="s">
        <v>711</v>
      </c>
      <c r="AL91" s="136" t="s">
        <v>709</v>
      </c>
      <c r="AM91" s="136" t="s">
        <v>709</v>
      </c>
      <c r="AN91" s="136" t="s">
        <v>712</v>
      </c>
      <c r="AO91" s="136" t="s">
        <v>713</v>
      </c>
      <c r="AP91" s="136" t="s">
        <v>713</v>
      </c>
      <c r="AQ91" s="136" t="s">
        <v>915</v>
      </c>
      <c r="AR91" s="136" t="s">
        <v>915</v>
      </c>
      <c r="AS91" s="136" t="s">
        <v>694</v>
      </c>
      <c r="AT91" s="136" t="s">
        <v>694</v>
      </c>
      <c r="AU91" s="136" t="s">
        <v>694</v>
      </c>
      <c r="AV91" s="136" t="s">
        <v>694</v>
      </c>
      <c r="AW91" s="136" t="s">
        <v>694</v>
      </c>
      <c r="AX91" s="136" t="s">
        <v>694</v>
      </c>
      <c r="AY91" s="136" t="s">
        <v>694</v>
      </c>
      <c r="AZ91" s="136" t="s">
        <v>709</v>
      </c>
      <c r="BA91" s="136" t="s">
        <v>492</v>
      </c>
      <c r="BB91" s="136" t="s">
        <v>707</v>
      </c>
      <c r="BC91" s="136" t="s">
        <v>707</v>
      </c>
      <c r="BD91" s="136" t="s">
        <v>707</v>
      </c>
      <c r="BE91" s="137" t="s">
        <v>687</v>
      </c>
      <c r="BF91" s="136" t="s">
        <v>706</v>
      </c>
      <c r="BG91" s="136" t="s">
        <v>706</v>
      </c>
      <c r="BH91" s="136" t="s">
        <v>480</v>
      </c>
      <c r="BI91" s="136" t="s">
        <v>480</v>
      </c>
      <c r="BJ91" s="136" t="s">
        <v>913</v>
      </c>
      <c r="BK91" s="136" t="s">
        <v>916</v>
      </c>
      <c r="BL91" s="136" t="s">
        <v>703</v>
      </c>
      <c r="BM91" s="136" t="s">
        <v>492</v>
      </c>
      <c r="BN91" s="136" t="s">
        <v>489</v>
      </c>
      <c r="BO91" s="136" t="s">
        <v>492</v>
      </c>
      <c r="BP91" s="136" t="s">
        <v>492</v>
      </c>
      <c r="BQ91" s="136" t="s">
        <v>686</v>
      </c>
      <c r="BR91" s="136" t="s">
        <v>694</v>
      </c>
      <c r="BS91" s="136" t="s">
        <v>694</v>
      </c>
      <c r="BT91" s="136" t="s">
        <v>694</v>
      </c>
      <c r="BU91" s="136" t="s">
        <v>694</v>
      </c>
      <c r="BV91" s="136" t="s">
        <v>694</v>
      </c>
      <c r="BW91" s="136" t="s">
        <v>694</v>
      </c>
      <c r="BX91" s="136"/>
      <c r="BY91" s="136" t="s">
        <v>710</v>
      </c>
      <c r="BZ91" s="136" t="s">
        <v>492</v>
      </c>
      <c r="CA91" s="136" t="s">
        <v>881</v>
      </c>
      <c r="CB91" s="136" t="s">
        <v>704</v>
      </c>
    </row>
    <row r="92" spans="1:80" x14ac:dyDescent="0.3">
      <c r="A92" s="111" t="str">
        <f>'Indicator Data'!A93</f>
        <v>Kiribati</v>
      </c>
      <c r="B92" s="94" t="str">
        <f>'Indicator Data'!B93</f>
        <v>KIR</v>
      </c>
      <c r="C92" s="136" t="s">
        <v>912</v>
      </c>
      <c r="D92" s="136" t="s">
        <v>912</v>
      </c>
      <c r="E92" s="136" t="s">
        <v>913</v>
      </c>
      <c r="F92" s="136" t="s">
        <v>913</v>
      </c>
      <c r="G92" s="136" t="s">
        <v>913</v>
      </c>
      <c r="H92" s="136" t="s">
        <v>913</v>
      </c>
      <c r="I92" s="136" t="s">
        <v>913</v>
      </c>
      <c r="J92" s="136" t="s">
        <v>707</v>
      </c>
      <c r="K92" s="136" t="s">
        <v>707</v>
      </c>
      <c r="L92" s="136" t="s">
        <v>480</v>
      </c>
      <c r="M92" s="136" t="s">
        <v>704</v>
      </c>
      <c r="N92" s="136" t="s">
        <v>704</v>
      </c>
      <c r="O92" s="136" t="s">
        <v>704</v>
      </c>
      <c r="P92" s="136" t="s">
        <v>704</v>
      </c>
      <c r="Q92" s="136" t="s">
        <v>850</v>
      </c>
      <c r="R92" s="136" t="s">
        <v>850</v>
      </c>
      <c r="S92" s="136" t="s">
        <v>850</v>
      </c>
      <c r="T92" s="136" t="s">
        <v>850</v>
      </c>
      <c r="U92" s="136" t="s">
        <v>704</v>
      </c>
      <c r="V92" s="136" t="s">
        <v>704</v>
      </c>
      <c r="W92" s="136" t="s">
        <v>704</v>
      </c>
      <c r="X92" s="136" t="s">
        <v>492</v>
      </c>
      <c r="Y92" s="136" t="s">
        <v>492</v>
      </c>
      <c r="Z92" s="136" t="s">
        <v>492</v>
      </c>
      <c r="AA92" s="136" t="s">
        <v>881</v>
      </c>
      <c r="AB92" s="136" t="s">
        <v>705</v>
      </c>
      <c r="AC92" s="136" t="s">
        <v>705</v>
      </c>
      <c r="AD92" s="175" t="s">
        <v>914</v>
      </c>
      <c r="AE92" s="136" t="s">
        <v>694</v>
      </c>
      <c r="AF92" s="136" t="s">
        <v>851</v>
      </c>
      <c r="AG92" s="136" t="s">
        <v>881</v>
      </c>
      <c r="AH92" s="136" t="s">
        <v>704</v>
      </c>
      <c r="AI92" s="136" t="s">
        <v>704</v>
      </c>
      <c r="AJ92" s="137" t="s">
        <v>711</v>
      </c>
      <c r="AK92" s="137" t="s">
        <v>711</v>
      </c>
      <c r="AL92" s="136" t="s">
        <v>709</v>
      </c>
      <c r="AM92" s="136" t="s">
        <v>709</v>
      </c>
      <c r="AN92" s="136" t="s">
        <v>712</v>
      </c>
      <c r="AO92" s="136" t="s">
        <v>713</v>
      </c>
      <c r="AP92" s="136" t="s">
        <v>713</v>
      </c>
      <c r="AQ92" s="136" t="s">
        <v>915</v>
      </c>
      <c r="AR92" s="136" t="s">
        <v>915</v>
      </c>
      <c r="AS92" s="136" t="s">
        <v>694</v>
      </c>
      <c r="AT92" s="136" t="s">
        <v>694</v>
      </c>
      <c r="AU92" s="136" t="s">
        <v>694</v>
      </c>
      <c r="AV92" s="136" t="s">
        <v>694</v>
      </c>
      <c r="AW92" s="136" t="s">
        <v>694</v>
      </c>
      <c r="AX92" s="136" t="s">
        <v>694</v>
      </c>
      <c r="AY92" s="136" t="s">
        <v>694</v>
      </c>
      <c r="AZ92" s="136" t="s">
        <v>709</v>
      </c>
      <c r="BA92" s="136" t="s">
        <v>492</v>
      </c>
      <c r="BB92" s="136" t="s">
        <v>707</v>
      </c>
      <c r="BC92" s="136" t="s">
        <v>707</v>
      </c>
      <c r="BD92" s="136" t="s">
        <v>707</v>
      </c>
      <c r="BE92" s="137" t="s">
        <v>684</v>
      </c>
      <c r="BF92" s="136" t="s">
        <v>706</v>
      </c>
      <c r="BG92" s="136" t="s">
        <v>706</v>
      </c>
      <c r="BH92" s="136" t="s">
        <v>480</v>
      </c>
      <c r="BI92" s="136" t="s">
        <v>480</v>
      </c>
      <c r="BJ92" s="136" t="s">
        <v>913</v>
      </c>
      <c r="BK92" s="136" t="s">
        <v>916</v>
      </c>
      <c r="BL92" s="136" t="s">
        <v>703</v>
      </c>
      <c r="BM92" s="136" t="s">
        <v>492</v>
      </c>
      <c r="BN92" s="136" t="s">
        <v>489</v>
      </c>
      <c r="BO92" s="136" t="s">
        <v>492</v>
      </c>
      <c r="BP92" s="136" t="s">
        <v>492</v>
      </c>
      <c r="BQ92" s="136" t="s">
        <v>686</v>
      </c>
      <c r="BR92" s="136" t="s">
        <v>694</v>
      </c>
      <c r="BS92" s="136" t="s">
        <v>694</v>
      </c>
      <c r="BT92" s="136" t="s">
        <v>694</v>
      </c>
      <c r="BU92" s="136" t="s">
        <v>694</v>
      </c>
      <c r="BV92" s="136" t="s">
        <v>694</v>
      </c>
      <c r="BW92" s="136" t="s">
        <v>694</v>
      </c>
      <c r="BX92" s="136"/>
      <c r="BY92" s="136" t="s">
        <v>710</v>
      </c>
      <c r="BZ92" s="136" t="s">
        <v>492</v>
      </c>
      <c r="CA92" s="136" t="s">
        <v>881</v>
      </c>
      <c r="CB92" s="136" t="s">
        <v>704</v>
      </c>
    </row>
    <row r="93" spans="1:80" x14ac:dyDescent="0.3">
      <c r="A93" s="111" t="str">
        <f>'Indicator Data'!A94</f>
        <v>Korea DPR</v>
      </c>
      <c r="B93" s="94" t="str">
        <f>'Indicator Data'!B94</f>
        <v>PRK</v>
      </c>
      <c r="C93" s="136" t="s">
        <v>912</v>
      </c>
      <c r="D93" s="136" t="s">
        <v>912</v>
      </c>
      <c r="E93" s="136" t="s">
        <v>913</v>
      </c>
      <c r="F93" s="136" t="s">
        <v>913</v>
      </c>
      <c r="G93" s="136" t="s">
        <v>913</v>
      </c>
      <c r="H93" s="136" t="s">
        <v>913</v>
      </c>
      <c r="I93" s="136" t="s">
        <v>913</v>
      </c>
      <c r="J93" s="136" t="s">
        <v>707</v>
      </c>
      <c r="K93" s="136" t="s">
        <v>707</v>
      </c>
      <c r="L93" s="136" t="s">
        <v>480</v>
      </c>
      <c r="M93" s="136" t="s">
        <v>704</v>
      </c>
      <c r="N93" s="136" t="s">
        <v>704</v>
      </c>
      <c r="O93" s="136" t="s">
        <v>704</v>
      </c>
      <c r="P93" s="136" t="s">
        <v>704</v>
      </c>
      <c r="Q93" s="136" t="s">
        <v>850</v>
      </c>
      <c r="R93" s="136" t="s">
        <v>850</v>
      </c>
      <c r="S93" s="136" t="s">
        <v>850</v>
      </c>
      <c r="T93" s="136" t="s">
        <v>850</v>
      </c>
      <c r="U93" s="136" t="s">
        <v>704</v>
      </c>
      <c r="V93" s="136" t="s">
        <v>704</v>
      </c>
      <c r="W93" s="136" t="s">
        <v>704</v>
      </c>
      <c r="X93" s="136" t="s">
        <v>492</v>
      </c>
      <c r="Y93" s="136" t="s">
        <v>492</v>
      </c>
      <c r="Z93" s="136" t="s">
        <v>492</v>
      </c>
      <c r="AA93" s="136" t="s">
        <v>881</v>
      </c>
      <c r="AB93" s="136" t="s">
        <v>705</v>
      </c>
      <c r="AC93" s="136" t="s">
        <v>705</v>
      </c>
      <c r="AD93" s="175" t="s">
        <v>914</v>
      </c>
      <c r="AE93" s="136" t="s">
        <v>694</v>
      </c>
      <c r="AF93" s="136" t="s">
        <v>851</v>
      </c>
      <c r="AG93" s="136" t="s">
        <v>881</v>
      </c>
      <c r="AH93" s="136" t="s">
        <v>704</v>
      </c>
      <c r="AI93" s="136" t="s">
        <v>704</v>
      </c>
      <c r="AJ93" s="137" t="s">
        <v>711</v>
      </c>
      <c r="AK93" s="137" t="s">
        <v>711</v>
      </c>
      <c r="AL93" s="136" t="s">
        <v>709</v>
      </c>
      <c r="AM93" s="136" t="s">
        <v>709</v>
      </c>
      <c r="AN93" s="136" t="s">
        <v>712</v>
      </c>
      <c r="AO93" s="136" t="s">
        <v>713</v>
      </c>
      <c r="AP93" s="136" t="s">
        <v>713</v>
      </c>
      <c r="AQ93" s="136" t="s">
        <v>915</v>
      </c>
      <c r="AR93" s="136" t="s">
        <v>915</v>
      </c>
      <c r="AS93" s="136" t="s">
        <v>694</v>
      </c>
      <c r="AT93" s="136" t="s">
        <v>694</v>
      </c>
      <c r="AU93" s="136" t="s">
        <v>694</v>
      </c>
      <c r="AV93" s="136" t="s">
        <v>694</v>
      </c>
      <c r="AW93" s="136" t="s">
        <v>694</v>
      </c>
      <c r="AX93" s="136" t="s">
        <v>694</v>
      </c>
      <c r="AY93" s="136" t="s">
        <v>694</v>
      </c>
      <c r="AZ93" s="136" t="s">
        <v>709</v>
      </c>
      <c r="BA93" s="136" t="s">
        <v>492</v>
      </c>
      <c r="BB93" s="136" t="s">
        <v>707</v>
      </c>
      <c r="BC93" s="136" t="s">
        <v>707</v>
      </c>
      <c r="BD93" s="136" t="s">
        <v>707</v>
      </c>
      <c r="BE93" s="137" t="s">
        <v>684</v>
      </c>
      <c r="BF93" s="136" t="s">
        <v>706</v>
      </c>
      <c r="BG93" s="136" t="s">
        <v>706</v>
      </c>
      <c r="BH93" s="136" t="s">
        <v>480</v>
      </c>
      <c r="BI93" s="136" t="s">
        <v>480</v>
      </c>
      <c r="BJ93" s="136" t="s">
        <v>913</v>
      </c>
      <c r="BK93" s="136" t="s">
        <v>916</v>
      </c>
      <c r="BL93" s="136" t="s">
        <v>703</v>
      </c>
      <c r="BM93" s="136" t="s">
        <v>492</v>
      </c>
      <c r="BN93" s="136" t="s">
        <v>489</v>
      </c>
      <c r="BO93" s="136" t="s">
        <v>492</v>
      </c>
      <c r="BP93" s="136" t="s">
        <v>492</v>
      </c>
      <c r="BQ93" s="136" t="s">
        <v>686</v>
      </c>
      <c r="BR93" s="136" t="s">
        <v>694</v>
      </c>
      <c r="BS93" s="136" t="s">
        <v>694</v>
      </c>
      <c r="BT93" s="136" t="s">
        <v>694</v>
      </c>
      <c r="BU93" s="136" t="s">
        <v>694</v>
      </c>
      <c r="BV93" s="136" t="s">
        <v>694</v>
      </c>
      <c r="BW93" s="136" t="s">
        <v>694</v>
      </c>
      <c r="BX93" s="136"/>
      <c r="BY93" s="136" t="s">
        <v>710</v>
      </c>
      <c r="BZ93" s="136" t="s">
        <v>685</v>
      </c>
      <c r="CA93" s="136" t="s">
        <v>881</v>
      </c>
      <c r="CB93" s="136" t="s">
        <v>704</v>
      </c>
    </row>
    <row r="94" spans="1:80" x14ac:dyDescent="0.3">
      <c r="A94" s="111" t="str">
        <f>'Indicator Data'!A95</f>
        <v>Korea Republic of</v>
      </c>
      <c r="B94" s="94" t="str">
        <f>'Indicator Data'!B95</f>
        <v>KOR</v>
      </c>
      <c r="C94" s="136" t="s">
        <v>912</v>
      </c>
      <c r="D94" s="136" t="s">
        <v>912</v>
      </c>
      <c r="E94" s="136" t="s">
        <v>913</v>
      </c>
      <c r="F94" s="136" t="s">
        <v>913</v>
      </c>
      <c r="G94" s="136" t="s">
        <v>913</v>
      </c>
      <c r="H94" s="136" t="s">
        <v>913</v>
      </c>
      <c r="I94" s="136" t="s">
        <v>913</v>
      </c>
      <c r="J94" s="136" t="s">
        <v>707</v>
      </c>
      <c r="K94" s="136" t="s">
        <v>707</v>
      </c>
      <c r="L94" s="136" t="s">
        <v>480</v>
      </c>
      <c r="M94" s="136" t="s">
        <v>704</v>
      </c>
      <c r="N94" s="136" t="s">
        <v>704</v>
      </c>
      <c r="O94" s="136" t="s">
        <v>704</v>
      </c>
      <c r="P94" s="136" t="s">
        <v>704</v>
      </c>
      <c r="Q94" s="136" t="s">
        <v>850</v>
      </c>
      <c r="R94" s="136" t="s">
        <v>850</v>
      </c>
      <c r="S94" s="136" t="s">
        <v>850</v>
      </c>
      <c r="T94" s="136" t="s">
        <v>850</v>
      </c>
      <c r="U94" s="136" t="s">
        <v>704</v>
      </c>
      <c r="V94" s="136" t="s">
        <v>704</v>
      </c>
      <c r="W94" s="136" t="s">
        <v>704</v>
      </c>
      <c r="X94" s="136" t="s">
        <v>492</v>
      </c>
      <c r="Y94" s="136" t="s">
        <v>492</v>
      </c>
      <c r="Z94" s="136" t="s">
        <v>492</v>
      </c>
      <c r="AA94" s="136" t="s">
        <v>881</v>
      </c>
      <c r="AB94" s="136" t="s">
        <v>705</v>
      </c>
      <c r="AC94" s="136" t="s">
        <v>705</v>
      </c>
      <c r="AD94" s="175" t="s">
        <v>914</v>
      </c>
      <c r="AE94" s="136" t="s">
        <v>694</v>
      </c>
      <c r="AF94" s="136" t="s">
        <v>851</v>
      </c>
      <c r="AG94" s="136" t="s">
        <v>881</v>
      </c>
      <c r="AH94" s="136" t="s">
        <v>704</v>
      </c>
      <c r="AI94" s="136" t="s">
        <v>704</v>
      </c>
      <c r="AJ94" s="137" t="s">
        <v>711</v>
      </c>
      <c r="AK94" s="137" t="s">
        <v>711</v>
      </c>
      <c r="AL94" s="136" t="s">
        <v>709</v>
      </c>
      <c r="AM94" s="136" t="s">
        <v>709</v>
      </c>
      <c r="AN94" s="136" t="s">
        <v>712</v>
      </c>
      <c r="AO94" s="136" t="s">
        <v>713</v>
      </c>
      <c r="AP94" s="136" t="s">
        <v>713</v>
      </c>
      <c r="AQ94" s="136" t="s">
        <v>915</v>
      </c>
      <c r="AR94" s="136" t="s">
        <v>915</v>
      </c>
      <c r="AS94" s="136" t="s">
        <v>694</v>
      </c>
      <c r="AT94" s="136" t="s">
        <v>694</v>
      </c>
      <c r="AU94" s="136" t="s">
        <v>694</v>
      </c>
      <c r="AV94" s="136" t="s">
        <v>694</v>
      </c>
      <c r="AW94" s="136" t="s">
        <v>694</v>
      </c>
      <c r="AX94" s="136" t="s">
        <v>694</v>
      </c>
      <c r="AY94" s="136" t="s">
        <v>694</v>
      </c>
      <c r="AZ94" s="136" t="s">
        <v>709</v>
      </c>
      <c r="BA94" s="136" t="s">
        <v>492</v>
      </c>
      <c r="BB94" s="136" t="s">
        <v>707</v>
      </c>
      <c r="BC94" s="136" t="s">
        <v>707</v>
      </c>
      <c r="BD94" s="136" t="s">
        <v>707</v>
      </c>
      <c r="BE94" s="137" t="s">
        <v>684</v>
      </c>
      <c r="BF94" s="136" t="s">
        <v>706</v>
      </c>
      <c r="BG94" s="136" t="s">
        <v>706</v>
      </c>
      <c r="BH94" s="136" t="s">
        <v>480</v>
      </c>
      <c r="BI94" s="136" t="s">
        <v>480</v>
      </c>
      <c r="BJ94" s="136" t="s">
        <v>913</v>
      </c>
      <c r="BK94" s="136" t="s">
        <v>916</v>
      </c>
      <c r="BL94" s="136" t="s">
        <v>703</v>
      </c>
      <c r="BM94" s="136" t="s">
        <v>492</v>
      </c>
      <c r="BN94" s="136" t="s">
        <v>489</v>
      </c>
      <c r="BO94" s="136" t="s">
        <v>492</v>
      </c>
      <c r="BP94" s="136" t="s">
        <v>492</v>
      </c>
      <c r="BQ94" s="136" t="s">
        <v>686</v>
      </c>
      <c r="BR94" s="136" t="s">
        <v>694</v>
      </c>
      <c r="BS94" s="136" t="s">
        <v>694</v>
      </c>
      <c r="BT94" s="136" t="s">
        <v>694</v>
      </c>
      <c r="BU94" s="136" t="s">
        <v>694</v>
      </c>
      <c r="BV94" s="136" t="s">
        <v>694</v>
      </c>
      <c r="BW94" s="136" t="s">
        <v>694</v>
      </c>
      <c r="BX94" s="136"/>
      <c r="BY94" s="136" t="s">
        <v>710</v>
      </c>
      <c r="BZ94" s="136" t="s">
        <v>492</v>
      </c>
      <c r="CA94" s="136" t="s">
        <v>881</v>
      </c>
      <c r="CB94" s="136" t="s">
        <v>704</v>
      </c>
    </row>
    <row r="95" spans="1:80" x14ac:dyDescent="0.3">
      <c r="A95" s="111" t="str">
        <f>'Indicator Data'!A96</f>
        <v>Kuwait</v>
      </c>
      <c r="B95" s="94" t="str">
        <f>'Indicator Data'!B96</f>
        <v>KWT</v>
      </c>
      <c r="C95" s="136" t="s">
        <v>912</v>
      </c>
      <c r="D95" s="136" t="s">
        <v>912</v>
      </c>
      <c r="E95" s="136" t="s">
        <v>913</v>
      </c>
      <c r="F95" s="136" t="s">
        <v>913</v>
      </c>
      <c r="G95" s="136" t="s">
        <v>913</v>
      </c>
      <c r="H95" s="136" t="s">
        <v>913</v>
      </c>
      <c r="I95" s="136" t="s">
        <v>913</v>
      </c>
      <c r="J95" s="136" t="s">
        <v>707</v>
      </c>
      <c r="K95" s="136" t="s">
        <v>707</v>
      </c>
      <c r="L95" s="136" t="s">
        <v>480</v>
      </c>
      <c r="M95" s="136" t="s">
        <v>704</v>
      </c>
      <c r="N95" s="136" t="s">
        <v>704</v>
      </c>
      <c r="O95" s="136" t="s">
        <v>704</v>
      </c>
      <c r="P95" s="136" t="s">
        <v>704</v>
      </c>
      <c r="Q95" s="136" t="s">
        <v>850</v>
      </c>
      <c r="R95" s="136" t="s">
        <v>850</v>
      </c>
      <c r="S95" s="136" t="s">
        <v>850</v>
      </c>
      <c r="T95" s="136" t="s">
        <v>850</v>
      </c>
      <c r="U95" s="136" t="s">
        <v>704</v>
      </c>
      <c r="V95" s="136" t="s">
        <v>704</v>
      </c>
      <c r="W95" s="136" t="s">
        <v>704</v>
      </c>
      <c r="X95" s="136" t="s">
        <v>492</v>
      </c>
      <c r="Y95" s="136" t="s">
        <v>492</v>
      </c>
      <c r="Z95" s="136" t="s">
        <v>492</v>
      </c>
      <c r="AA95" s="136" t="s">
        <v>881</v>
      </c>
      <c r="AB95" s="136" t="s">
        <v>705</v>
      </c>
      <c r="AC95" s="136" t="s">
        <v>705</v>
      </c>
      <c r="AD95" s="175" t="s">
        <v>914</v>
      </c>
      <c r="AE95" s="136" t="s">
        <v>694</v>
      </c>
      <c r="AF95" s="136" t="s">
        <v>851</v>
      </c>
      <c r="AG95" s="136" t="s">
        <v>881</v>
      </c>
      <c r="AH95" s="136" t="s">
        <v>704</v>
      </c>
      <c r="AI95" s="136" t="s">
        <v>704</v>
      </c>
      <c r="AJ95" s="137" t="s">
        <v>711</v>
      </c>
      <c r="AK95" s="137" t="s">
        <v>711</v>
      </c>
      <c r="AL95" s="136" t="s">
        <v>709</v>
      </c>
      <c r="AM95" s="136" t="s">
        <v>709</v>
      </c>
      <c r="AN95" s="136" t="s">
        <v>712</v>
      </c>
      <c r="AO95" s="136" t="s">
        <v>713</v>
      </c>
      <c r="AP95" s="136" t="s">
        <v>713</v>
      </c>
      <c r="AQ95" s="136" t="s">
        <v>915</v>
      </c>
      <c r="AR95" s="136" t="s">
        <v>915</v>
      </c>
      <c r="AS95" s="136" t="s">
        <v>694</v>
      </c>
      <c r="AT95" s="136" t="s">
        <v>694</v>
      </c>
      <c r="AU95" s="136" t="s">
        <v>694</v>
      </c>
      <c r="AV95" s="136" t="s">
        <v>694</v>
      </c>
      <c r="AW95" s="136" t="s">
        <v>694</v>
      </c>
      <c r="AX95" s="136" t="s">
        <v>694</v>
      </c>
      <c r="AY95" s="136" t="s">
        <v>694</v>
      </c>
      <c r="AZ95" s="136" t="s">
        <v>709</v>
      </c>
      <c r="BA95" s="136" t="s">
        <v>492</v>
      </c>
      <c r="BB95" s="136" t="s">
        <v>707</v>
      </c>
      <c r="BC95" s="136" t="s">
        <v>707</v>
      </c>
      <c r="BD95" s="136" t="s">
        <v>707</v>
      </c>
      <c r="BE95" s="137" t="s">
        <v>684</v>
      </c>
      <c r="BF95" s="136" t="s">
        <v>706</v>
      </c>
      <c r="BG95" s="136" t="s">
        <v>706</v>
      </c>
      <c r="BH95" s="136" t="s">
        <v>480</v>
      </c>
      <c r="BI95" s="136" t="s">
        <v>480</v>
      </c>
      <c r="BJ95" s="136" t="s">
        <v>913</v>
      </c>
      <c r="BK95" s="136" t="s">
        <v>916</v>
      </c>
      <c r="BL95" s="136" t="s">
        <v>703</v>
      </c>
      <c r="BM95" s="136" t="s">
        <v>492</v>
      </c>
      <c r="BN95" s="136" t="s">
        <v>489</v>
      </c>
      <c r="BO95" s="136" t="s">
        <v>492</v>
      </c>
      <c r="BP95" s="136" t="s">
        <v>492</v>
      </c>
      <c r="BQ95" s="136" t="s">
        <v>686</v>
      </c>
      <c r="BR95" s="136" t="s">
        <v>694</v>
      </c>
      <c r="BS95" s="136" t="s">
        <v>694</v>
      </c>
      <c r="BT95" s="136" t="s">
        <v>694</v>
      </c>
      <c r="BU95" s="136" t="s">
        <v>694</v>
      </c>
      <c r="BV95" s="136" t="s">
        <v>694</v>
      </c>
      <c r="BW95" s="136" t="s">
        <v>694</v>
      </c>
      <c r="BX95" s="136"/>
      <c r="BY95" s="136" t="s">
        <v>710</v>
      </c>
      <c r="BZ95" s="136" t="s">
        <v>492</v>
      </c>
      <c r="CA95" s="136" t="s">
        <v>881</v>
      </c>
      <c r="CB95" s="136" t="s">
        <v>704</v>
      </c>
    </row>
    <row r="96" spans="1:80" x14ac:dyDescent="0.3">
      <c r="A96" s="111" t="str">
        <f>'Indicator Data'!A97</f>
        <v>Kyrgyzstan</v>
      </c>
      <c r="B96" s="94" t="str">
        <f>'Indicator Data'!B97</f>
        <v>KGZ</v>
      </c>
      <c r="C96" s="136" t="s">
        <v>912</v>
      </c>
      <c r="D96" s="136" t="s">
        <v>912</v>
      </c>
      <c r="E96" s="136" t="s">
        <v>913</v>
      </c>
      <c r="F96" s="136" t="s">
        <v>913</v>
      </c>
      <c r="G96" s="136" t="s">
        <v>913</v>
      </c>
      <c r="H96" s="136" t="s">
        <v>913</v>
      </c>
      <c r="I96" s="136" t="s">
        <v>913</v>
      </c>
      <c r="J96" s="136" t="s">
        <v>707</v>
      </c>
      <c r="K96" s="136" t="s">
        <v>707</v>
      </c>
      <c r="L96" s="136" t="s">
        <v>480</v>
      </c>
      <c r="M96" s="136" t="s">
        <v>704</v>
      </c>
      <c r="N96" s="136" t="s">
        <v>704</v>
      </c>
      <c r="O96" s="136" t="s">
        <v>704</v>
      </c>
      <c r="P96" s="136" t="s">
        <v>704</v>
      </c>
      <c r="Q96" s="136" t="s">
        <v>850</v>
      </c>
      <c r="R96" s="136" t="s">
        <v>850</v>
      </c>
      <c r="S96" s="136" t="s">
        <v>850</v>
      </c>
      <c r="T96" s="136" t="s">
        <v>850</v>
      </c>
      <c r="U96" s="136" t="s">
        <v>704</v>
      </c>
      <c r="V96" s="136" t="s">
        <v>704</v>
      </c>
      <c r="W96" s="136" t="s">
        <v>704</v>
      </c>
      <c r="X96" s="136" t="s">
        <v>492</v>
      </c>
      <c r="Y96" s="136" t="s">
        <v>492</v>
      </c>
      <c r="Z96" s="136" t="s">
        <v>492</v>
      </c>
      <c r="AA96" s="136" t="s">
        <v>881</v>
      </c>
      <c r="AB96" s="136" t="s">
        <v>705</v>
      </c>
      <c r="AC96" s="136" t="s">
        <v>705</v>
      </c>
      <c r="AD96" s="175" t="s">
        <v>914</v>
      </c>
      <c r="AE96" s="136" t="s">
        <v>694</v>
      </c>
      <c r="AF96" s="136" t="s">
        <v>851</v>
      </c>
      <c r="AG96" s="136" t="s">
        <v>881</v>
      </c>
      <c r="AH96" s="136" t="s">
        <v>704</v>
      </c>
      <c r="AI96" s="136" t="s">
        <v>704</v>
      </c>
      <c r="AJ96" s="137" t="s">
        <v>711</v>
      </c>
      <c r="AK96" s="137" t="s">
        <v>711</v>
      </c>
      <c r="AL96" s="136" t="s">
        <v>709</v>
      </c>
      <c r="AM96" s="136" t="s">
        <v>709</v>
      </c>
      <c r="AN96" s="136" t="s">
        <v>712</v>
      </c>
      <c r="AO96" s="136" t="s">
        <v>713</v>
      </c>
      <c r="AP96" s="136" t="s">
        <v>713</v>
      </c>
      <c r="AQ96" s="136" t="s">
        <v>915</v>
      </c>
      <c r="AR96" s="136" t="s">
        <v>915</v>
      </c>
      <c r="AS96" s="136" t="s">
        <v>694</v>
      </c>
      <c r="AT96" s="136" t="s">
        <v>694</v>
      </c>
      <c r="AU96" s="136" t="s">
        <v>694</v>
      </c>
      <c r="AV96" s="136" t="s">
        <v>694</v>
      </c>
      <c r="AW96" s="136" t="s">
        <v>694</v>
      </c>
      <c r="AX96" s="136" t="s">
        <v>694</v>
      </c>
      <c r="AY96" s="136" t="s">
        <v>694</v>
      </c>
      <c r="AZ96" s="136" t="s">
        <v>709</v>
      </c>
      <c r="BA96" s="136" t="s">
        <v>492</v>
      </c>
      <c r="BB96" s="136" t="s">
        <v>707</v>
      </c>
      <c r="BC96" s="136" t="s">
        <v>707</v>
      </c>
      <c r="BD96" s="136" t="s">
        <v>707</v>
      </c>
      <c r="BE96" s="137" t="s">
        <v>684</v>
      </c>
      <c r="BF96" s="136" t="s">
        <v>706</v>
      </c>
      <c r="BG96" s="136" t="s">
        <v>706</v>
      </c>
      <c r="BH96" s="136" t="s">
        <v>480</v>
      </c>
      <c r="BI96" s="136" t="s">
        <v>480</v>
      </c>
      <c r="BJ96" s="136" t="s">
        <v>913</v>
      </c>
      <c r="BK96" s="136" t="s">
        <v>916</v>
      </c>
      <c r="BL96" s="136" t="s">
        <v>703</v>
      </c>
      <c r="BM96" s="136" t="s">
        <v>492</v>
      </c>
      <c r="BN96" s="136" t="s">
        <v>489</v>
      </c>
      <c r="BO96" s="136" t="s">
        <v>492</v>
      </c>
      <c r="BP96" s="136" t="s">
        <v>492</v>
      </c>
      <c r="BQ96" s="136" t="s">
        <v>686</v>
      </c>
      <c r="BR96" s="136" t="s">
        <v>694</v>
      </c>
      <c r="BS96" s="136" t="s">
        <v>694</v>
      </c>
      <c r="BT96" s="136" t="s">
        <v>694</v>
      </c>
      <c r="BU96" s="136" t="s">
        <v>694</v>
      </c>
      <c r="BV96" s="136" t="s">
        <v>694</v>
      </c>
      <c r="BW96" s="136" t="s">
        <v>694</v>
      </c>
      <c r="BX96" s="136"/>
      <c r="BY96" s="136" t="s">
        <v>710</v>
      </c>
      <c r="BZ96" s="136" t="s">
        <v>492</v>
      </c>
      <c r="CA96" s="136" t="s">
        <v>881</v>
      </c>
      <c r="CB96" s="136" t="s">
        <v>704</v>
      </c>
    </row>
    <row r="97" spans="1:80" x14ac:dyDescent="0.3">
      <c r="A97" s="111" t="str">
        <f>'Indicator Data'!A98</f>
        <v>Lao PDR</v>
      </c>
      <c r="B97" s="94" t="str">
        <f>'Indicator Data'!B98</f>
        <v>LAO</v>
      </c>
      <c r="C97" s="136" t="s">
        <v>912</v>
      </c>
      <c r="D97" s="136" t="s">
        <v>912</v>
      </c>
      <c r="E97" s="136" t="s">
        <v>913</v>
      </c>
      <c r="F97" s="136" t="s">
        <v>913</v>
      </c>
      <c r="G97" s="136" t="s">
        <v>913</v>
      </c>
      <c r="H97" s="136" t="s">
        <v>913</v>
      </c>
      <c r="I97" s="136" t="s">
        <v>913</v>
      </c>
      <c r="J97" s="136" t="s">
        <v>707</v>
      </c>
      <c r="K97" s="136" t="s">
        <v>707</v>
      </c>
      <c r="L97" s="136" t="s">
        <v>480</v>
      </c>
      <c r="M97" s="136" t="s">
        <v>704</v>
      </c>
      <c r="N97" s="136" t="s">
        <v>704</v>
      </c>
      <c r="O97" s="136" t="s">
        <v>704</v>
      </c>
      <c r="P97" s="136" t="s">
        <v>704</v>
      </c>
      <c r="Q97" s="136" t="s">
        <v>850</v>
      </c>
      <c r="R97" s="136" t="s">
        <v>850</v>
      </c>
      <c r="S97" s="136" t="s">
        <v>850</v>
      </c>
      <c r="T97" s="136" t="s">
        <v>850</v>
      </c>
      <c r="U97" s="136" t="s">
        <v>704</v>
      </c>
      <c r="V97" s="136" t="s">
        <v>704</v>
      </c>
      <c r="W97" s="136" t="s">
        <v>704</v>
      </c>
      <c r="X97" s="136" t="s">
        <v>492</v>
      </c>
      <c r="Y97" s="136" t="s">
        <v>492</v>
      </c>
      <c r="Z97" s="136" t="s">
        <v>492</v>
      </c>
      <c r="AA97" s="136" t="s">
        <v>881</v>
      </c>
      <c r="AB97" s="136" t="s">
        <v>705</v>
      </c>
      <c r="AC97" s="136" t="s">
        <v>705</v>
      </c>
      <c r="AD97" s="175" t="s">
        <v>914</v>
      </c>
      <c r="AE97" s="136" t="s">
        <v>694</v>
      </c>
      <c r="AF97" s="136" t="s">
        <v>851</v>
      </c>
      <c r="AG97" s="136" t="s">
        <v>881</v>
      </c>
      <c r="AH97" s="136" t="s">
        <v>704</v>
      </c>
      <c r="AI97" s="136" t="s">
        <v>704</v>
      </c>
      <c r="AJ97" s="137" t="s">
        <v>711</v>
      </c>
      <c r="AK97" s="137" t="s">
        <v>711</v>
      </c>
      <c r="AL97" s="136" t="s">
        <v>709</v>
      </c>
      <c r="AM97" s="136" t="s">
        <v>709</v>
      </c>
      <c r="AN97" s="136" t="s">
        <v>712</v>
      </c>
      <c r="AO97" s="136" t="s">
        <v>713</v>
      </c>
      <c r="AP97" s="136" t="s">
        <v>713</v>
      </c>
      <c r="AQ97" s="136" t="s">
        <v>915</v>
      </c>
      <c r="AR97" s="136" t="s">
        <v>915</v>
      </c>
      <c r="AS97" s="136" t="s">
        <v>694</v>
      </c>
      <c r="AT97" s="136" t="s">
        <v>694</v>
      </c>
      <c r="AU97" s="136" t="s">
        <v>694</v>
      </c>
      <c r="AV97" s="136" t="s">
        <v>694</v>
      </c>
      <c r="AW97" s="136" t="s">
        <v>694</v>
      </c>
      <c r="AX97" s="136" t="s">
        <v>694</v>
      </c>
      <c r="AY97" s="136" t="s">
        <v>694</v>
      </c>
      <c r="AZ97" s="136" t="s">
        <v>709</v>
      </c>
      <c r="BA97" s="136" t="s">
        <v>492</v>
      </c>
      <c r="BB97" s="136" t="s">
        <v>707</v>
      </c>
      <c r="BC97" s="136" t="s">
        <v>707</v>
      </c>
      <c r="BD97" s="136" t="s">
        <v>707</v>
      </c>
      <c r="BE97" s="137" t="s">
        <v>684</v>
      </c>
      <c r="BF97" s="136" t="s">
        <v>706</v>
      </c>
      <c r="BG97" s="136" t="s">
        <v>706</v>
      </c>
      <c r="BH97" s="136" t="s">
        <v>480</v>
      </c>
      <c r="BI97" s="136" t="s">
        <v>480</v>
      </c>
      <c r="BJ97" s="136" t="s">
        <v>913</v>
      </c>
      <c r="BK97" s="136" t="s">
        <v>916</v>
      </c>
      <c r="BL97" s="136" t="s">
        <v>703</v>
      </c>
      <c r="BM97" s="136" t="s">
        <v>492</v>
      </c>
      <c r="BN97" s="136" t="s">
        <v>489</v>
      </c>
      <c r="BO97" s="136" t="s">
        <v>492</v>
      </c>
      <c r="BP97" s="136" t="s">
        <v>492</v>
      </c>
      <c r="BQ97" s="136" t="s">
        <v>686</v>
      </c>
      <c r="BR97" s="136" t="s">
        <v>694</v>
      </c>
      <c r="BS97" s="136" t="s">
        <v>694</v>
      </c>
      <c r="BT97" s="136" t="s">
        <v>694</v>
      </c>
      <c r="BU97" s="136" t="s">
        <v>694</v>
      </c>
      <c r="BV97" s="136" t="s">
        <v>694</v>
      </c>
      <c r="BW97" s="136" t="s">
        <v>694</v>
      </c>
      <c r="BX97" s="136"/>
      <c r="BY97" s="136" t="s">
        <v>710</v>
      </c>
      <c r="BZ97" s="136" t="s">
        <v>492</v>
      </c>
      <c r="CA97" s="136" t="s">
        <v>881</v>
      </c>
      <c r="CB97" s="136" t="s">
        <v>704</v>
      </c>
    </row>
    <row r="98" spans="1:80" x14ac:dyDescent="0.3">
      <c r="A98" s="111" t="str">
        <f>'Indicator Data'!A99</f>
        <v>Latvia</v>
      </c>
      <c r="B98" s="94" t="str">
        <f>'Indicator Data'!B99</f>
        <v>LVA</v>
      </c>
      <c r="C98" s="136" t="s">
        <v>912</v>
      </c>
      <c r="D98" s="136" t="s">
        <v>912</v>
      </c>
      <c r="E98" s="136" t="s">
        <v>913</v>
      </c>
      <c r="F98" s="136" t="s">
        <v>913</v>
      </c>
      <c r="G98" s="136" t="s">
        <v>913</v>
      </c>
      <c r="H98" s="136" t="s">
        <v>913</v>
      </c>
      <c r="I98" s="136" t="s">
        <v>913</v>
      </c>
      <c r="J98" s="136" t="s">
        <v>707</v>
      </c>
      <c r="K98" s="136" t="s">
        <v>707</v>
      </c>
      <c r="L98" s="136" t="s">
        <v>480</v>
      </c>
      <c r="M98" s="136" t="s">
        <v>704</v>
      </c>
      <c r="N98" s="136" t="s">
        <v>704</v>
      </c>
      <c r="O98" s="136" t="s">
        <v>704</v>
      </c>
      <c r="P98" s="136" t="s">
        <v>704</v>
      </c>
      <c r="Q98" s="136" t="s">
        <v>850</v>
      </c>
      <c r="R98" s="136" t="s">
        <v>850</v>
      </c>
      <c r="S98" s="136" t="s">
        <v>850</v>
      </c>
      <c r="T98" s="136" t="s">
        <v>850</v>
      </c>
      <c r="U98" s="136" t="s">
        <v>704</v>
      </c>
      <c r="V98" s="136" t="s">
        <v>704</v>
      </c>
      <c r="W98" s="136" t="s">
        <v>704</v>
      </c>
      <c r="X98" s="136" t="s">
        <v>492</v>
      </c>
      <c r="Y98" s="136" t="s">
        <v>492</v>
      </c>
      <c r="Z98" s="136" t="s">
        <v>492</v>
      </c>
      <c r="AA98" s="136" t="s">
        <v>881</v>
      </c>
      <c r="AB98" s="136" t="s">
        <v>705</v>
      </c>
      <c r="AC98" s="136" t="s">
        <v>705</v>
      </c>
      <c r="AD98" s="175" t="s">
        <v>914</v>
      </c>
      <c r="AE98" s="136" t="s">
        <v>694</v>
      </c>
      <c r="AF98" s="136" t="s">
        <v>851</v>
      </c>
      <c r="AG98" s="136" t="s">
        <v>881</v>
      </c>
      <c r="AH98" s="136" t="s">
        <v>704</v>
      </c>
      <c r="AI98" s="136" t="s">
        <v>704</v>
      </c>
      <c r="AJ98" s="137" t="s">
        <v>711</v>
      </c>
      <c r="AK98" s="137" t="s">
        <v>711</v>
      </c>
      <c r="AL98" s="136" t="s">
        <v>709</v>
      </c>
      <c r="AM98" s="136" t="s">
        <v>709</v>
      </c>
      <c r="AN98" s="136" t="s">
        <v>712</v>
      </c>
      <c r="AO98" s="136" t="s">
        <v>713</v>
      </c>
      <c r="AP98" s="136" t="s">
        <v>713</v>
      </c>
      <c r="AQ98" s="136" t="s">
        <v>915</v>
      </c>
      <c r="AR98" s="136" t="s">
        <v>915</v>
      </c>
      <c r="AS98" s="136" t="s">
        <v>694</v>
      </c>
      <c r="AT98" s="136" t="s">
        <v>694</v>
      </c>
      <c r="AU98" s="136" t="s">
        <v>694</v>
      </c>
      <c r="AV98" s="136" t="s">
        <v>694</v>
      </c>
      <c r="AW98" s="136" t="s">
        <v>694</v>
      </c>
      <c r="AX98" s="136" t="s">
        <v>694</v>
      </c>
      <c r="AY98" s="136" t="s">
        <v>694</v>
      </c>
      <c r="AZ98" s="136" t="s">
        <v>709</v>
      </c>
      <c r="BA98" s="136" t="s">
        <v>492</v>
      </c>
      <c r="BB98" s="136" t="s">
        <v>707</v>
      </c>
      <c r="BC98" s="136" t="s">
        <v>707</v>
      </c>
      <c r="BD98" s="136" t="s">
        <v>707</v>
      </c>
      <c r="BE98" s="137" t="s">
        <v>684</v>
      </c>
      <c r="BF98" s="136" t="s">
        <v>706</v>
      </c>
      <c r="BG98" s="136" t="s">
        <v>706</v>
      </c>
      <c r="BH98" s="136" t="s">
        <v>480</v>
      </c>
      <c r="BI98" s="136" t="s">
        <v>480</v>
      </c>
      <c r="BJ98" s="136" t="s">
        <v>913</v>
      </c>
      <c r="BK98" s="136" t="s">
        <v>916</v>
      </c>
      <c r="BL98" s="136" t="s">
        <v>703</v>
      </c>
      <c r="BM98" s="136" t="s">
        <v>492</v>
      </c>
      <c r="BN98" s="136" t="s">
        <v>489</v>
      </c>
      <c r="BO98" s="136" t="s">
        <v>492</v>
      </c>
      <c r="BP98" s="136" t="s">
        <v>492</v>
      </c>
      <c r="BQ98" s="136" t="s">
        <v>686</v>
      </c>
      <c r="BR98" s="136" t="s">
        <v>694</v>
      </c>
      <c r="BS98" s="136" t="s">
        <v>694</v>
      </c>
      <c r="BT98" s="136" t="s">
        <v>694</v>
      </c>
      <c r="BU98" s="136" t="s">
        <v>694</v>
      </c>
      <c r="BV98" s="136" t="s">
        <v>694</v>
      </c>
      <c r="BW98" s="136" t="s">
        <v>694</v>
      </c>
      <c r="BX98" s="136"/>
      <c r="BY98" s="136" t="s">
        <v>710</v>
      </c>
      <c r="BZ98" s="136" t="s">
        <v>492</v>
      </c>
      <c r="CA98" s="136" t="s">
        <v>881</v>
      </c>
      <c r="CB98" s="136" t="s">
        <v>704</v>
      </c>
    </row>
    <row r="99" spans="1:80" x14ac:dyDescent="0.3">
      <c r="A99" s="111" t="str">
        <f>'Indicator Data'!A100</f>
        <v>Lebanon</v>
      </c>
      <c r="B99" s="94" t="str">
        <f>'Indicator Data'!B100</f>
        <v>LBN</v>
      </c>
      <c r="C99" s="136" t="s">
        <v>912</v>
      </c>
      <c r="D99" s="136" t="s">
        <v>912</v>
      </c>
      <c r="E99" s="136" t="s">
        <v>913</v>
      </c>
      <c r="F99" s="136" t="s">
        <v>913</v>
      </c>
      <c r="G99" s="136" t="s">
        <v>913</v>
      </c>
      <c r="H99" s="136" t="s">
        <v>913</v>
      </c>
      <c r="I99" s="136" t="s">
        <v>913</v>
      </c>
      <c r="J99" s="136" t="s">
        <v>707</v>
      </c>
      <c r="K99" s="136" t="s">
        <v>707</v>
      </c>
      <c r="L99" s="136" t="s">
        <v>480</v>
      </c>
      <c r="M99" s="136" t="s">
        <v>704</v>
      </c>
      <c r="N99" s="136" t="s">
        <v>704</v>
      </c>
      <c r="O99" s="136" t="s">
        <v>704</v>
      </c>
      <c r="P99" s="136" t="s">
        <v>704</v>
      </c>
      <c r="Q99" s="136" t="s">
        <v>850</v>
      </c>
      <c r="R99" s="136" t="s">
        <v>850</v>
      </c>
      <c r="S99" s="136" t="s">
        <v>850</v>
      </c>
      <c r="T99" s="136" t="s">
        <v>850</v>
      </c>
      <c r="U99" s="136" t="s">
        <v>704</v>
      </c>
      <c r="V99" s="136" t="s">
        <v>704</v>
      </c>
      <c r="W99" s="136" t="s">
        <v>704</v>
      </c>
      <c r="X99" s="136" t="s">
        <v>492</v>
      </c>
      <c r="Y99" s="136" t="s">
        <v>492</v>
      </c>
      <c r="Z99" s="136" t="s">
        <v>492</v>
      </c>
      <c r="AA99" s="136" t="s">
        <v>881</v>
      </c>
      <c r="AB99" s="136" t="s">
        <v>705</v>
      </c>
      <c r="AC99" s="136" t="s">
        <v>705</v>
      </c>
      <c r="AD99" s="175" t="s">
        <v>914</v>
      </c>
      <c r="AE99" s="136" t="s">
        <v>694</v>
      </c>
      <c r="AF99" s="136" t="s">
        <v>851</v>
      </c>
      <c r="AG99" s="136" t="s">
        <v>881</v>
      </c>
      <c r="AH99" s="136" t="s">
        <v>704</v>
      </c>
      <c r="AI99" s="136" t="s">
        <v>704</v>
      </c>
      <c r="AJ99" s="137" t="s">
        <v>711</v>
      </c>
      <c r="AK99" s="137" t="s">
        <v>711</v>
      </c>
      <c r="AL99" s="136" t="s">
        <v>709</v>
      </c>
      <c r="AM99" s="136" t="s">
        <v>709</v>
      </c>
      <c r="AN99" s="136" t="s">
        <v>712</v>
      </c>
      <c r="AO99" s="136" t="s">
        <v>713</v>
      </c>
      <c r="AP99" s="136" t="s">
        <v>713</v>
      </c>
      <c r="AQ99" s="136" t="s">
        <v>915</v>
      </c>
      <c r="AR99" s="136" t="s">
        <v>915</v>
      </c>
      <c r="AS99" s="136" t="s">
        <v>694</v>
      </c>
      <c r="AT99" s="136" t="s">
        <v>694</v>
      </c>
      <c r="AU99" s="136" t="s">
        <v>694</v>
      </c>
      <c r="AV99" s="136" t="s">
        <v>694</v>
      </c>
      <c r="AW99" s="136" t="s">
        <v>694</v>
      </c>
      <c r="AX99" s="136" t="s">
        <v>694</v>
      </c>
      <c r="AY99" s="136" t="s">
        <v>694</v>
      </c>
      <c r="AZ99" s="136" t="s">
        <v>709</v>
      </c>
      <c r="BA99" s="136" t="s">
        <v>492</v>
      </c>
      <c r="BB99" s="136" t="s">
        <v>707</v>
      </c>
      <c r="BC99" s="136" t="s">
        <v>707</v>
      </c>
      <c r="BD99" s="136" t="s">
        <v>707</v>
      </c>
      <c r="BE99" s="137" t="s">
        <v>687</v>
      </c>
      <c r="BF99" s="136" t="s">
        <v>708</v>
      </c>
      <c r="BG99" s="136" t="s">
        <v>706</v>
      </c>
      <c r="BH99" s="136" t="s">
        <v>480</v>
      </c>
      <c r="BI99" s="136" t="s">
        <v>480</v>
      </c>
      <c r="BJ99" s="136" t="s">
        <v>913</v>
      </c>
      <c r="BK99" s="136" t="s">
        <v>916</v>
      </c>
      <c r="BL99" s="136" t="s">
        <v>703</v>
      </c>
      <c r="BM99" s="136" t="s">
        <v>492</v>
      </c>
      <c r="BN99" s="136" t="s">
        <v>489</v>
      </c>
      <c r="BO99" s="136" t="s">
        <v>492</v>
      </c>
      <c r="BP99" s="136" t="s">
        <v>492</v>
      </c>
      <c r="BQ99" s="136" t="s">
        <v>686</v>
      </c>
      <c r="BR99" s="136" t="s">
        <v>694</v>
      </c>
      <c r="BS99" s="136" t="s">
        <v>694</v>
      </c>
      <c r="BT99" s="136" t="s">
        <v>694</v>
      </c>
      <c r="BU99" s="136" t="s">
        <v>694</v>
      </c>
      <c r="BV99" s="136" t="s">
        <v>694</v>
      </c>
      <c r="BW99" s="136" t="s">
        <v>694</v>
      </c>
      <c r="BX99" s="136"/>
      <c r="BY99" s="136" t="s">
        <v>710</v>
      </c>
      <c r="BZ99" s="136" t="s">
        <v>492</v>
      </c>
      <c r="CA99" s="136" t="s">
        <v>881</v>
      </c>
      <c r="CB99" s="136" t="s">
        <v>704</v>
      </c>
    </row>
    <row r="100" spans="1:80" x14ac:dyDescent="0.3">
      <c r="A100" s="111" t="str">
        <f>'Indicator Data'!A101</f>
        <v>Lesotho</v>
      </c>
      <c r="B100" s="94" t="str">
        <f>'Indicator Data'!B101</f>
        <v>LSO</v>
      </c>
      <c r="C100" s="136" t="s">
        <v>912</v>
      </c>
      <c r="D100" s="136" t="s">
        <v>912</v>
      </c>
      <c r="E100" s="136" t="s">
        <v>913</v>
      </c>
      <c r="F100" s="136" t="s">
        <v>913</v>
      </c>
      <c r="G100" s="136" t="s">
        <v>913</v>
      </c>
      <c r="H100" s="136" t="s">
        <v>913</v>
      </c>
      <c r="I100" s="136" t="s">
        <v>913</v>
      </c>
      <c r="J100" s="136" t="s">
        <v>707</v>
      </c>
      <c r="K100" s="136" t="s">
        <v>707</v>
      </c>
      <c r="L100" s="136" t="s">
        <v>480</v>
      </c>
      <c r="M100" s="136" t="s">
        <v>704</v>
      </c>
      <c r="N100" s="136" t="s">
        <v>704</v>
      </c>
      <c r="O100" s="136" t="s">
        <v>704</v>
      </c>
      <c r="P100" s="136" t="s">
        <v>704</v>
      </c>
      <c r="Q100" s="136" t="s">
        <v>850</v>
      </c>
      <c r="R100" s="136" t="s">
        <v>850</v>
      </c>
      <c r="S100" s="136" t="s">
        <v>850</v>
      </c>
      <c r="T100" s="136" t="s">
        <v>850</v>
      </c>
      <c r="U100" s="136" t="s">
        <v>704</v>
      </c>
      <c r="V100" s="136" t="s">
        <v>704</v>
      </c>
      <c r="W100" s="136" t="s">
        <v>704</v>
      </c>
      <c r="X100" s="136" t="s">
        <v>492</v>
      </c>
      <c r="Y100" s="136" t="s">
        <v>492</v>
      </c>
      <c r="Z100" s="136" t="s">
        <v>492</v>
      </c>
      <c r="AA100" s="136" t="s">
        <v>881</v>
      </c>
      <c r="AB100" s="136" t="s">
        <v>705</v>
      </c>
      <c r="AC100" s="136" t="s">
        <v>705</v>
      </c>
      <c r="AD100" s="175" t="s">
        <v>914</v>
      </c>
      <c r="AE100" s="136" t="s">
        <v>694</v>
      </c>
      <c r="AF100" s="136" t="s">
        <v>851</v>
      </c>
      <c r="AG100" s="136" t="s">
        <v>881</v>
      </c>
      <c r="AH100" s="136" t="s">
        <v>704</v>
      </c>
      <c r="AI100" s="136" t="s">
        <v>704</v>
      </c>
      <c r="AJ100" s="137" t="s">
        <v>711</v>
      </c>
      <c r="AK100" s="137" t="s">
        <v>711</v>
      </c>
      <c r="AL100" s="136" t="s">
        <v>709</v>
      </c>
      <c r="AM100" s="136" t="s">
        <v>709</v>
      </c>
      <c r="AN100" s="136" t="s">
        <v>712</v>
      </c>
      <c r="AO100" s="136" t="s">
        <v>713</v>
      </c>
      <c r="AP100" s="136" t="s">
        <v>713</v>
      </c>
      <c r="AQ100" s="136" t="s">
        <v>915</v>
      </c>
      <c r="AR100" s="136" t="s">
        <v>915</v>
      </c>
      <c r="AS100" s="136" t="s">
        <v>694</v>
      </c>
      <c r="AT100" s="136" t="s">
        <v>694</v>
      </c>
      <c r="AU100" s="136" t="s">
        <v>694</v>
      </c>
      <c r="AV100" s="136" t="s">
        <v>694</v>
      </c>
      <c r="AW100" s="136" t="s">
        <v>694</v>
      </c>
      <c r="AX100" s="136" t="s">
        <v>694</v>
      </c>
      <c r="AY100" s="136" t="s">
        <v>694</v>
      </c>
      <c r="AZ100" s="136" t="s">
        <v>709</v>
      </c>
      <c r="BA100" s="136" t="s">
        <v>492</v>
      </c>
      <c r="BB100" s="136" t="s">
        <v>707</v>
      </c>
      <c r="BC100" s="136" t="s">
        <v>707</v>
      </c>
      <c r="BD100" s="136" t="s">
        <v>707</v>
      </c>
      <c r="BE100" s="137" t="s">
        <v>684</v>
      </c>
      <c r="BF100" s="136" t="s">
        <v>706</v>
      </c>
      <c r="BG100" s="136" t="s">
        <v>706</v>
      </c>
      <c r="BH100" s="136" t="s">
        <v>480</v>
      </c>
      <c r="BI100" s="136" t="s">
        <v>480</v>
      </c>
      <c r="BJ100" s="136" t="s">
        <v>913</v>
      </c>
      <c r="BK100" s="136" t="s">
        <v>916</v>
      </c>
      <c r="BL100" s="136" t="s">
        <v>703</v>
      </c>
      <c r="BM100" s="136" t="s">
        <v>492</v>
      </c>
      <c r="BN100" s="136" t="s">
        <v>489</v>
      </c>
      <c r="BO100" s="136" t="s">
        <v>492</v>
      </c>
      <c r="BP100" s="136" t="s">
        <v>492</v>
      </c>
      <c r="BQ100" s="136" t="s">
        <v>686</v>
      </c>
      <c r="BR100" s="136" t="s">
        <v>694</v>
      </c>
      <c r="BS100" s="136" t="s">
        <v>694</v>
      </c>
      <c r="BT100" s="136" t="s">
        <v>694</v>
      </c>
      <c r="BU100" s="136" t="s">
        <v>694</v>
      </c>
      <c r="BV100" s="136" t="s">
        <v>694</v>
      </c>
      <c r="BW100" s="136" t="s">
        <v>694</v>
      </c>
      <c r="BX100" s="136"/>
      <c r="BY100" s="136" t="s">
        <v>710</v>
      </c>
      <c r="BZ100" s="136" t="s">
        <v>492</v>
      </c>
      <c r="CA100" s="136" t="s">
        <v>881</v>
      </c>
      <c r="CB100" s="136" t="s">
        <v>704</v>
      </c>
    </row>
    <row r="101" spans="1:80" x14ac:dyDescent="0.3">
      <c r="A101" s="111" t="str">
        <f>'Indicator Data'!A102</f>
        <v>Liberia</v>
      </c>
      <c r="B101" s="94" t="str">
        <f>'Indicator Data'!B102</f>
        <v>LBR</v>
      </c>
      <c r="C101" s="136" t="s">
        <v>912</v>
      </c>
      <c r="D101" s="136" t="s">
        <v>912</v>
      </c>
      <c r="E101" s="136" t="s">
        <v>913</v>
      </c>
      <c r="F101" s="136" t="s">
        <v>913</v>
      </c>
      <c r="G101" s="136" t="s">
        <v>913</v>
      </c>
      <c r="H101" s="136" t="s">
        <v>913</v>
      </c>
      <c r="I101" s="136" t="s">
        <v>913</v>
      </c>
      <c r="J101" s="136" t="s">
        <v>707</v>
      </c>
      <c r="K101" s="136" t="s">
        <v>707</v>
      </c>
      <c r="L101" s="136" t="s">
        <v>480</v>
      </c>
      <c r="M101" s="136" t="s">
        <v>704</v>
      </c>
      <c r="N101" s="136" t="s">
        <v>704</v>
      </c>
      <c r="O101" s="136" t="s">
        <v>704</v>
      </c>
      <c r="P101" s="136" t="s">
        <v>704</v>
      </c>
      <c r="Q101" s="136" t="s">
        <v>850</v>
      </c>
      <c r="R101" s="136" t="s">
        <v>850</v>
      </c>
      <c r="S101" s="136" t="s">
        <v>850</v>
      </c>
      <c r="T101" s="136" t="s">
        <v>850</v>
      </c>
      <c r="U101" s="136" t="s">
        <v>704</v>
      </c>
      <c r="V101" s="136" t="s">
        <v>704</v>
      </c>
      <c r="W101" s="136" t="s">
        <v>704</v>
      </c>
      <c r="X101" s="136" t="s">
        <v>492</v>
      </c>
      <c r="Y101" s="136" t="s">
        <v>492</v>
      </c>
      <c r="Z101" s="136" t="s">
        <v>492</v>
      </c>
      <c r="AA101" s="136" t="s">
        <v>881</v>
      </c>
      <c r="AB101" s="136" t="s">
        <v>705</v>
      </c>
      <c r="AC101" s="136" t="s">
        <v>705</v>
      </c>
      <c r="AD101" s="175" t="s">
        <v>914</v>
      </c>
      <c r="AE101" s="136" t="s">
        <v>694</v>
      </c>
      <c r="AF101" s="136" t="s">
        <v>851</v>
      </c>
      <c r="AG101" s="136" t="s">
        <v>881</v>
      </c>
      <c r="AH101" s="136" t="s">
        <v>704</v>
      </c>
      <c r="AI101" s="136" t="s">
        <v>704</v>
      </c>
      <c r="AJ101" s="137" t="s">
        <v>711</v>
      </c>
      <c r="AK101" s="137" t="s">
        <v>711</v>
      </c>
      <c r="AL101" s="136" t="s">
        <v>709</v>
      </c>
      <c r="AM101" s="136" t="s">
        <v>709</v>
      </c>
      <c r="AN101" s="136" t="s">
        <v>712</v>
      </c>
      <c r="AO101" s="136" t="s">
        <v>713</v>
      </c>
      <c r="AP101" s="136" t="s">
        <v>713</v>
      </c>
      <c r="AQ101" s="136" t="s">
        <v>915</v>
      </c>
      <c r="AR101" s="136" t="s">
        <v>915</v>
      </c>
      <c r="AS101" s="136" t="s">
        <v>694</v>
      </c>
      <c r="AT101" s="136" t="s">
        <v>694</v>
      </c>
      <c r="AU101" s="136" t="s">
        <v>694</v>
      </c>
      <c r="AV101" s="136" t="s">
        <v>694</v>
      </c>
      <c r="AW101" s="136" t="s">
        <v>694</v>
      </c>
      <c r="AX101" s="136" t="s">
        <v>694</v>
      </c>
      <c r="AY101" s="136" t="s">
        <v>694</v>
      </c>
      <c r="AZ101" s="136" t="s">
        <v>709</v>
      </c>
      <c r="BA101" s="136" t="s">
        <v>492</v>
      </c>
      <c r="BB101" s="136" t="s">
        <v>707</v>
      </c>
      <c r="BC101" s="136" t="s">
        <v>707</v>
      </c>
      <c r="BD101" s="136" t="s">
        <v>707</v>
      </c>
      <c r="BE101" s="137" t="s">
        <v>684</v>
      </c>
      <c r="BF101" s="136" t="s">
        <v>706</v>
      </c>
      <c r="BG101" s="136" t="s">
        <v>706</v>
      </c>
      <c r="BH101" s="136" t="s">
        <v>480</v>
      </c>
      <c r="BI101" s="136" t="s">
        <v>480</v>
      </c>
      <c r="BJ101" s="136" t="s">
        <v>913</v>
      </c>
      <c r="BK101" s="136" t="s">
        <v>916</v>
      </c>
      <c r="BL101" s="136" t="s">
        <v>703</v>
      </c>
      <c r="BM101" s="136" t="s">
        <v>492</v>
      </c>
      <c r="BN101" s="136" t="s">
        <v>489</v>
      </c>
      <c r="BO101" s="136" t="s">
        <v>492</v>
      </c>
      <c r="BP101" s="136" t="s">
        <v>492</v>
      </c>
      <c r="BQ101" s="136" t="s">
        <v>686</v>
      </c>
      <c r="BR101" s="136" t="s">
        <v>694</v>
      </c>
      <c r="BS101" s="136" t="s">
        <v>694</v>
      </c>
      <c r="BT101" s="136" t="s">
        <v>694</v>
      </c>
      <c r="BU101" s="136" t="s">
        <v>694</v>
      </c>
      <c r="BV101" s="136" t="s">
        <v>694</v>
      </c>
      <c r="BW101" s="136" t="s">
        <v>694</v>
      </c>
      <c r="BX101" s="136"/>
      <c r="BY101" s="136" t="s">
        <v>710</v>
      </c>
      <c r="BZ101" s="136" t="s">
        <v>492</v>
      </c>
      <c r="CA101" s="136" t="s">
        <v>881</v>
      </c>
      <c r="CB101" s="136" t="s">
        <v>704</v>
      </c>
    </row>
    <row r="102" spans="1:80" x14ac:dyDescent="0.3">
      <c r="A102" s="111" t="str">
        <f>'Indicator Data'!A103</f>
        <v>Libya</v>
      </c>
      <c r="B102" s="94" t="str">
        <f>'Indicator Data'!B103</f>
        <v>LBY</v>
      </c>
      <c r="C102" s="136" t="s">
        <v>912</v>
      </c>
      <c r="D102" s="136" t="s">
        <v>912</v>
      </c>
      <c r="E102" s="136" t="s">
        <v>913</v>
      </c>
      <c r="F102" s="136" t="s">
        <v>913</v>
      </c>
      <c r="G102" s="136" t="s">
        <v>913</v>
      </c>
      <c r="H102" s="136" t="s">
        <v>913</v>
      </c>
      <c r="I102" s="136" t="s">
        <v>913</v>
      </c>
      <c r="J102" s="136" t="s">
        <v>707</v>
      </c>
      <c r="K102" s="136" t="s">
        <v>707</v>
      </c>
      <c r="L102" s="136" t="s">
        <v>480</v>
      </c>
      <c r="M102" s="136" t="s">
        <v>704</v>
      </c>
      <c r="N102" s="136" t="s">
        <v>704</v>
      </c>
      <c r="O102" s="136" t="s">
        <v>704</v>
      </c>
      <c r="P102" s="136" t="s">
        <v>704</v>
      </c>
      <c r="Q102" s="136" t="s">
        <v>850</v>
      </c>
      <c r="R102" s="136" t="s">
        <v>850</v>
      </c>
      <c r="S102" s="136" t="s">
        <v>850</v>
      </c>
      <c r="T102" s="136" t="s">
        <v>850</v>
      </c>
      <c r="U102" s="136" t="s">
        <v>704</v>
      </c>
      <c r="V102" s="136" t="s">
        <v>704</v>
      </c>
      <c r="W102" s="136" t="s">
        <v>704</v>
      </c>
      <c r="X102" s="136" t="s">
        <v>492</v>
      </c>
      <c r="Y102" s="136" t="s">
        <v>492</v>
      </c>
      <c r="Z102" s="136" t="s">
        <v>492</v>
      </c>
      <c r="AA102" s="136" t="s">
        <v>881</v>
      </c>
      <c r="AB102" s="136" t="s">
        <v>705</v>
      </c>
      <c r="AC102" s="136" t="s">
        <v>705</v>
      </c>
      <c r="AD102" s="175" t="s">
        <v>914</v>
      </c>
      <c r="AE102" s="136" t="s">
        <v>694</v>
      </c>
      <c r="AF102" s="136" t="s">
        <v>851</v>
      </c>
      <c r="AG102" s="136" t="s">
        <v>881</v>
      </c>
      <c r="AH102" s="136" t="s">
        <v>704</v>
      </c>
      <c r="AI102" s="136" t="s">
        <v>704</v>
      </c>
      <c r="AJ102" s="137" t="s">
        <v>711</v>
      </c>
      <c r="AK102" s="137" t="s">
        <v>711</v>
      </c>
      <c r="AL102" s="136" t="s">
        <v>709</v>
      </c>
      <c r="AM102" s="136" t="s">
        <v>709</v>
      </c>
      <c r="AN102" s="136" t="s">
        <v>712</v>
      </c>
      <c r="AO102" s="136" t="s">
        <v>713</v>
      </c>
      <c r="AP102" s="136" t="s">
        <v>713</v>
      </c>
      <c r="AQ102" s="136" t="s">
        <v>915</v>
      </c>
      <c r="AR102" s="136" t="s">
        <v>915</v>
      </c>
      <c r="AS102" s="136" t="s">
        <v>694</v>
      </c>
      <c r="AT102" s="136" t="s">
        <v>694</v>
      </c>
      <c r="AU102" s="136" t="s">
        <v>694</v>
      </c>
      <c r="AV102" s="136" t="s">
        <v>694</v>
      </c>
      <c r="AW102" s="136" t="s">
        <v>694</v>
      </c>
      <c r="AX102" s="136" t="s">
        <v>694</v>
      </c>
      <c r="AY102" s="136" t="s">
        <v>694</v>
      </c>
      <c r="AZ102" s="136" t="s">
        <v>709</v>
      </c>
      <c r="BA102" s="136" t="s">
        <v>492</v>
      </c>
      <c r="BB102" s="136" t="s">
        <v>707</v>
      </c>
      <c r="BC102" s="136" t="s">
        <v>707</v>
      </c>
      <c r="BD102" s="136" t="s">
        <v>707</v>
      </c>
      <c r="BE102" s="137" t="s">
        <v>770</v>
      </c>
      <c r="BF102" s="136" t="s">
        <v>706</v>
      </c>
      <c r="BG102" s="136" t="s">
        <v>706</v>
      </c>
      <c r="BH102" s="136" t="s">
        <v>480</v>
      </c>
      <c r="BI102" s="136" t="s">
        <v>480</v>
      </c>
      <c r="BJ102" s="136" t="s">
        <v>913</v>
      </c>
      <c r="BK102" s="136" t="s">
        <v>916</v>
      </c>
      <c r="BL102" s="136" t="s">
        <v>703</v>
      </c>
      <c r="BM102" s="136" t="s">
        <v>492</v>
      </c>
      <c r="BN102" s="136" t="s">
        <v>489</v>
      </c>
      <c r="BO102" s="136" t="s">
        <v>492</v>
      </c>
      <c r="BP102" s="136" t="s">
        <v>492</v>
      </c>
      <c r="BQ102" s="136" t="s">
        <v>686</v>
      </c>
      <c r="BR102" s="136" t="s">
        <v>694</v>
      </c>
      <c r="BS102" s="136" t="s">
        <v>694</v>
      </c>
      <c r="BT102" s="136" t="s">
        <v>694</v>
      </c>
      <c r="BU102" s="136" t="s">
        <v>694</v>
      </c>
      <c r="BV102" s="136" t="s">
        <v>694</v>
      </c>
      <c r="BW102" s="136" t="s">
        <v>694</v>
      </c>
      <c r="BX102" s="136"/>
      <c r="BY102" s="136" t="s">
        <v>710</v>
      </c>
      <c r="BZ102" s="136" t="s">
        <v>492</v>
      </c>
      <c r="CA102" s="136" t="s">
        <v>881</v>
      </c>
      <c r="CB102" s="136" t="s">
        <v>704</v>
      </c>
    </row>
    <row r="103" spans="1:80" x14ac:dyDescent="0.3">
      <c r="A103" s="111" t="str">
        <f>'Indicator Data'!A104</f>
        <v>Liechtenstein</v>
      </c>
      <c r="B103" s="94" t="str">
        <f>'Indicator Data'!B104</f>
        <v>LIE</v>
      </c>
      <c r="C103" s="136" t="s">
        <v>912</v>
      </c>
      <c r="D103" s="136" t="s">
        <v>912</v>
      </c>
      <c r="E103" s="136" t="s">
        <v>913</v>
      </c>
      <c r="F103" s="136" t="s">
        <v>913</v>
      </c>
      <c r="G103" s="136" t="s">
        <v>913</v>
      </c>
      <c r="H103" s="136" t="s">
        <v>913</v>
      </c>
      <c r="I103" s="136" t="s">
        <v>913</v>
      </c>
      <c r="J103" s="136" t="s">
        <v>707</v>
      </c>
      <c r="K103" s="136" t="s">
        <v>707</v>
      </c>
      <c r="L103" s="136" t="s">
        <v>480</v>
      </c>
      <c r="M103" s="136" t="s">
        <v>704</v>
      </c>
      <c r="N103" s="136" t="s">
        <v>704</v>
      </c>
      <c r="O103" s="136" t="s">
        <v>704</v>
      </c>
      <c r="P103" s="136" t="s">
        <v>704</v>
      </c>
      <c r="Q103" s="136" t="s">
        <v>850</v>
      </c>
      <c r="R103" s="136" t="s">
        <v>850</v>
      </c>
      <c r="S103" s="136" t="s">
        <v>850</v>
      </c>
      <c r="T103" s="136" t="s">
        <v>850</v>
      </c>
      <c r="U103" s="136" t="s">
        <v>704</v>
      </c>
      <c r="V103" s="136" t="s">
        <v>704</v>
      </c>
      <c r="W103" s="136" t="s">
        <v>704</v>
      </c>
      <c r="X103" s="136" t="s">
        <v>492</v>
      </c>
      <c r="Y103" s="136" t="s">
        <v>492</v>
      </c>
      <c r="Z103" s="136" t="s">
        <v>492</v>
      </c>
      <c r="AA103" s="136" t="s">
        <v>881</v>
      </c>
      <c r="AB103" s="136" t="s">
        <v>705</v>
      </c>
      <c r="AC103" s="136" t="s">
        <v>705</v>
      </c>
      <c r="AD103" s="175" t="s">
        <v>914</v>
      </c>
      <c r="AE103" s="136" t="s">
        <v>694</v>
      </c>
      <c r="AF103" s="136" t="s">
        <v>851</v>
      </c>
      <c r="AG103" s="136" t="s">
        <v>881</v>
      </c>
      <c r="AH103" s="136" t="s">
        <v>704</v>
      </c>
      <c r="AI103" s="136" t="s">
        <v>704</v>
      </c>
      <c r="AJ103" s="137" t="s">
        <v>711</v>
      </c>
      <c r="AK103" s="137" t="s">
        <v>711</v>
      </c>
      <c r="AL103" s="136" t="s">
        <v>709</v>
      </c>
      <c r="AM103" s="136" t="s">
        <v>709</v>
      </c>
      <c r="AN103" s="136" t="s">
        <v>712</v>
      </c>
      <c r="AO103" s="136" t="s">
        <v>713</v>
      </c>
      <c r="AP103" s="136" t="s">
        <v>713</v>
      </c>
      <c r="AQ103" s="136" t="s">
        <v>915</v>
      </c>
      <c r="AR103" s="136" t="s">
        <v>915</v>
      </c>
      <c r="AS103" s="136" t="s">
        <v>694</v>
      </c>
      <c r="AT103" s="136" t="s">
        <v>694</v>
      </c>
      <c r="AU103" s="136" t="s">
        <v>694</v>
      </c>
      <c r="AV103" s="136" t="s">
        <v>694</v>
      </c>
      <c r="AW103" s="136" t="s">
        <v>694</v>
      </c>
      <c r="AX103" s="136" t="s">
        <v>694</v>
      </c>
      <c r="AY103" s="136" t="s">
        <v>694</v>
      </c>
      <c r="AZ103" s="136" t="s">
        <v>709</v>
      </c>
      <c r="BA103" s="136" t="s">
        <v>492</v>
      </c>
      <c r="BB103" s="136" t="s">
        <v>707</v>
      </c>
      <c r="BC103" s="136" t="s">
        <v>707</v>
      </c>
      <c r="BD103" s="136" t="s">
        <v>707</v>
      </c>
      <c r="BE103" s="137" t="s">
        <v>684</v>
      </c>
      <c r="BF103" s="136" t="s">
        <v>706</v>
      </c>
      <c r="BG103" s="136" t="s">
        <v>706</v>
      </c>
      <c r="BH103" s="136" t="s">
        <v>480</v>
      </c>
      <c r="BI103" s="136" t="s">
        <v>480</v>
      </c>
      <c r="BJ103" s="136" t="s">
        <v>913</v>
      </c>
      <c r="BK103" s="136" t="s">
        <v>916</v>
      </c>
      <c r="BL103" s="136" t="s">
        <v>703</v>
      </c>
      <c r="BM103" s="136" t="s">
        <v>492</v>
      </c>
      <c r="BN103" s="136" t="s">
        <v>489</v>
      </c>
      <c r="BO103" s="136" t="s">
        <v>492</v>
      </c>
      <c r="BP103" s="136" t="s">
        <v>492</v>
      </c>
      <c r="BQ103" s="136" t="s">
        <v>686</v>
      </c>
      <c r="BR103" s="136" t="s">
        <v>694</v>
      </c>
      <c r="BS103" s="136" t="s">
        <v>694</v>
      </c>
      <c r="BT103" s="136" t="s">
        <v>694</v>
      </c>
      <c r="BU103" s="136" t="s">
        <v>694</v>
      </c>
      <c r="BV103" s="136" t="s">
        <v>694</v>
      </c>
      <c r="BW103" s="136" t="s">
        <v>694</v>
      </c>
      <c r="BX103" s="136"/>
      <c r="BY103" s="136" t="s">
        <v>710</v>
      </c>
      <c r="BZ103" s="136" t="s">
        <v>492</v>
      </c>
      <c r="CA103" s="136" t="s">
        <v>881</v>
      </c>
      <c r="CB103" s="136" t="s">
        <v>704</v>
      </c>
    </row>
    <row r="104" spans="1:80" x14ac:dyDescent="0.3">
      <c r="A104" s="111" t="str">
        <f>'Indicator Data'!A105</f>
        <v>Lithuania</v>
      </c>
      <c r="B104" s="94" t="str">
        <f>'Indicator Data'!B105</f>
        <v>LTU</v>
      </c>
      <c r="C104" s="136" t="s">
        <v>912</v>
      </c>
      <c r="D104" s="136" t="s">
        <v>912</v>
      </c>
      <c r="E104" s="136" t="s">
        <v>913</v>
      </c>
      <c r="F104" s="136" t="s">
        <v>913</v>
      </c>
      <c r="G104" s="136" t="s">
        <v>913</v>
      </c>
      <c r="H104" s="136" t="s">
        <v>913</v>
      </c>
      <c r="I104" s="136" t="s">
        <v>913</v>
      </c>
      <c r="J104" s="136" t="s">
        <v>707</v>
      </c>
      <c r="K104" s="136" t="s">
        <v>707</v>
      </c>
      <c r="L104" s="136" t="s">
        <v>480</v>
      </c>
      <c r="M104" s="136" t="s">
        <v>704</v>
      </c>
      <c r="N104" s="136" t="s">
        <v>704</v>
      </c>
      <c r="O104" s="136" t="s">
        <v>704</v>
      </c>
      <c r="P104" s="136" t="s">
        <v>704</v>
      </c>
      <c r="Q104" s="136" t="s">
        <v>850</v>
      </c>
      <c r="R104" s="136" t="s">
        <v>850</v>
      </c>
      <c r="S104" s="136" t="s">
        <v>850</v>
      </c>
      <c r="T104" s="136" t="s">
        <v>850</v>
      </c>
      <c r="U104" s="136" t="s">
        <v>704</v>
      </c>
      <c r="V104" s="136" t="s">
        <v>704</v>
      </c>
      <c r="W104" s="136" t="s">
        <v>704</v>
      </c>
      <c r="X104" s="136" t="s">
        <v>492</v>
      </c>
      <c r="Y104" s="136" t="s">
        <v>492</v>
      </c>
      <c r="Z104" s="136" t="s">
        <v>492</v>
      </c>
      <c r="AA104" s="136" t="s">
        <v>881</v>
      </c>
      <c r="AB104" s="136" t="s">
        <v>705</v>
      </c>
      <c r="AC104" s="136" t="s">
        <v>705</v>
      </c>
      <c r="AD104" s="175" t="s">
        <v>914</v>
      </c>
      <c r="AE104" s="136" t="s">
        <v>694</v>
      </c>
      <c r="AF104" s="136" t="s">
        <v>851</v>
      </c>
      <c r="AG104" s="136" t="s">
        <v>881</v>
      </c>
      <c r="AH104" s="136" t="s">
        <v>704</v>
      </c>
      <c r="AI104" s="136" t="s">
        <v>704</v>
      </c>
      <c r="AJ104" s="137" t="s">
        <v>711</v>
      </c>
      <c r="AK104" s="137" t="s">
        <v>711</v>
      </c>
      <c r="AL104" s="136" t="s">
        <v>709</v>
      </c>
      <c r="AM104" s="136" t="s">
        <v>709</v>
      </c>
      <c r="AN104" s="136" t="s">
        <v>712</v>
      </c>
      <c r="AO104" s="136" t="s">
        <v>713</v>
      </c>
      <c r="AP104" s="136" t="s">
        <v>713</v>
      </c>
      <c r="AQ104" s="136" t="s">
        <v>915</v>
      </c>
      <c r="AR104" s="136" t="s">
        <v>915</v>
      </c>
      <c r="AS104" s="136" t="s">
        <v>694</v>
      </c>
      <c r="AT104" s="136" t="s">
        <v>694</v>
      </c>
      <c r="AU104" s="136" t="s">
        <v>694</v>
      </c>
      <c r="AV104" s="136" t="s">
        <v>694</v>
      </c>
      <c r="AW104" s="136" t="s">
        <v>694</v>
      </c>
      <c r="AX104" s="136" t="s">
        <v>694</v>
      </c>
      <c r="AY104" s="136" t="s">
        <v>694</v>
      </c>
      <c r="AZ104" s="136" t="s">
        <v>709</v>
      </c>
      <c r="BA104" s="136" t="s">
        <v>492</v>
      </c>
      <c r="BB104" s="136" t="s">
        <v>707</v>
      </c>
      <c r="BC104" s="136" t="s">
        <v>707</v>
      </c>
      <c r="BD104" s="136" t="s">
        <v>707</v>
      </c>
      <c r="BE104" s="137" t="s">
        <v>684</v>
      </c>
      <c r="BF104" s="136" t="s">
        <v>706</v>
      </c>
      <c r="BG104" s="136" t="s">
        <v>706</v>
      </c>
      <c r="BH104" s="136" t="s">
        <v>480</v>
      </c>
      <c r="BI104" s="136" t="s">
        <v>480</v>
      </c>
      <c r="BJ104" s="136" t="s">
        <v>913</v>
      </c>
      <c r="BK104" s="136" t="s">
        <v>916</v>
      </c>
      <c r="BL104" s="136" t="s">
        <v>703</v>
      </c>
      <c r="BM104" s="136" t="s">
        <v>492</v>
      </c>
      <c r="BN104" s="136" t="s">
        <v>489</v>
      </c>
      <c r="BO104" s="136" t="s">
        <v>492</v>
      </c>
      <c r="BP104" s="136" t="s">
        <v>492</v>
      </c>
      <c r="BQ104" s="136" t="s">
        <v>686</v>
      </c>
      <c r="BR104" s="136" t="s">
        <v>694</v>
      </c>
      <c r="BS104" s="136" t="s">
        <v>694</v>
      </c>
      <c r="BT104" s="136" t="s">
        <v>694</v>
      </c>
      <c r="BU104" s="136" t="s">
        <v>694</v>
      </c>
      <c r="BV104" s="136" t="s">
        <v>694</v>
      </c>
      <c r="BW104" s="136" t="s">
        <v>694</v>
      </c>
      <c r="BX104" s="136"/>
      <c r="BY104" s="136" t="s">
        <v>710</v>
      </c>
      <c r="BZ104" s="136" t="s">
        <v>492</v>
      </c>
      <c r="CA104" s="136" t="s">
        <v>881</v>
      </c>
      <c r="CB104" s="136" t="s">
        <v>704</v>
      </c>
    </row>
    <row r="105" spans="1:80" x14ac:dyDescent="0.3">
      <c r="A105" s="111" t="str">
        <f>'Indicator Data'!A106</f>
        <v>Luxembourg</v>
      </c>
      <c r="B105" s="94" t="str">
        <f>'Indicator Data'!B106</f>
        <v>LUX</v>
      </c>
      <c r="C105" s="136" t="s">
        <v>912</v>
      </c>
      <c r="D105" s="136" t="s">
        <v>912</v>
      </c>
      <c r="E105" s="136" t="s">
        <v>913</v>
      </c>
      <c r="F105" s="136" t="s">
        <v>913</v>
      </c>
      <c r="G105" s="136" t="s">
        <v>913</v>
      </c>
      <c r="H105" s="136" t="s">
        <v>913</v>
      </c>
      <c r="I105" s="136" t="s">
        <v>913</v>
      </c>
      <c r="J105" s="136" t="s">
        <v>707</v>
      </c>
      <c r="K105" s="136" t="s">
        <v>707</v>
      </c>
      <c r="L105" s="136" t="s">
        <v>480</v>
      </c>
      <c r="M105" s="136" t="s">
        <v>704</v>
      </c>
      <c r="N105" s="136" t="s">
        <v>704</v>
      </c>
      <c r="O105" s="136" t="s">
        <v>704</v>
      </c>
      <c r="P105" s="136" t="s">
        <v>704</v>
      </c>
      <c r="Q105" s="136" t="s">
        <v>850</v>
      </c>
      <c r="R105" s="136" t="s">
        <v>850</v>
      </c>
      <c r="S105" s="136" t="s">
        <v>850</v>
      </c>
      <c r="T105" s="136" t="s">
        <v>850</v>
      </c>
      <c r="U105" s="136" t="s">
        <v>704</v>
      </c>
      <c r="V105" s="136" t="s">
        <v>704</v>
      </c>
      <c r="W105" s="136" t="s">
        <v>704</v>
      </c>
      <c r="X105" s="136" t="s">
        <v>492</v>
      </c>
      <c r="Y105" s="136" t="s">
        <v>492</v>
      </c>
      <c r="Z105" s="136" t="s">
        <v>492</v>
      </c>
      <c r="AA105" s="136" t="s">
        <v>881</v>
      </c>
      <c r="AB105" s="136" t="s">
        <v>705</v>
      </c>
      <c r="AC105" s="136" t="s">
        <v>705</v>
      </c>
      <c r="AD105" s="175" t="s">
        <v>914</v>
      </c>
      <c r="AE105" s="136" t="s">
        <v>694</v>
      </c>
      <c r="AF105" s="136" t="s">
        <v>851</v>
      </c>
      <c r="AG105" s="136" t="s">
        <v>881</v>
      </c>
      <c r="AH105" s="136" t="s">
        <v>704</v>
      </c>
      <c r="AI105" s="136" t="s">
        <v>704</v>
      </c>
      <c r="AJ105" s="137" t="s">
        <v>711</v>
      </c>
      <c r="AK105" s="137" t="s">
        <v>711</v>
      </c>
      <c r="AL105" s="136" t="s">
        <v>709</v>
      </c>
      <c r="AM105" s="136" t="s">
        <v>709</v>
      </c>
      <c r="AN105" s="136" t="s">
        <v>712</v>
      </c>
      <c r="AO105" s="136" t="s">
        <v>713</v>
      </c>
      <c r="AP105" s="136" t="s">
        <v>713</v>
      </c>
      <c r="AQ105" s="136" t="s">
        <v>915</v>
      </c>
      <c r="AR105" s="136" t="s">
        <v>915</v>
      </c>
      <c r="AS105" s="136" t="s">
        <v>694</v>
      </c>
      <c r="AT105" s="136" t="s">
        <v>694</v>
      </c>
      <c r="AU105" s="136" t="s">
        <v>694</v>
      </c>
      <c r="AV105" s="136" t="s">
        <v>694</v>
      </c>
      <c r="AW105" s="136" t="s">
        <v>694</v>
      </c>
      <c r="AX105" s="136" t="s">
        <v>694</v>
      </c>
      <c r="AY105" s="136" t="s">
        <v>694</v>
      </c>
      <c r="AZ105" s="136" t="s">
        <v>709</v>
      </c>
      <c r="BA105" s="136" t="s">
        <v>492</v>
      </c>
      <c r="BB105" s="136" t="s">
        <v>707</v>
      </c>
      <c r="BC105" s="136" t="s">
        <v>707</v>
      </c>
      <c r="BD105" s="136" t="s">
        <v>707</v>
      </c>
      <c r="BE105" s="137" t="s">
        <v>684</v>
      </c>
      <c r="BF105" s="136" t="s">
        <v>706</v>
      </c>
      <c r="BG105" s="136" t="s">
        <v>706</v>
      </c>
      <c r="BH105" s="136" t="s">
        <v>480</v>
      </c>
      <c r="BI105" s="136" t="s">
        <v>480</v>
      </c>
      <c r="BJ105" s="136" t="s">
        <v>913</v>
      </c>
      <c r="BK105" s="136" t="s">
        <v>916</v>
      </c>
      <c r="BL105" s="136" t="s">
        <v>703</v>
      </c>
      <c r="BM105" s="136" t="s">
        <v>492</v>
      </c>
      <c r="BN105" s="136" t="s">
        <v>489</v>
      </c>
      <c r="BO105" s="136" t="s">
        <v>492</v>
      </c>
      <c r="BP105" s="136" t="s">
        <v>492</v>
      </c>
      <c r="BQ105" s="136" t="s">
        <v>686</v>
      </c>
      <c r="BR105" s="136" t="s">
        <v>694</v>
      </c>
      <c r="BS105" s="136" t="s">
        <v>694</v>
      </c>
      <c r="BT105" s="136" t="s">
        <v>694</v>
      </c>
      <c r="BU105" s="136" t="s">
        <v>694</v>
      </c>
      <c r="BV105" s="136" t="s">
        <v>694</v>
      </c>
      <c r="BW105" s="136" t="s">
        <v>694</v>
      </c>
      <c r="BX105" s="136"/>
      <c r="BY105" s="136" t="s">
        <v>710</v>
      </c>
      <c r="BZ105" s="136" t="s">
        <v>492</v>
      </c>
      <c r="CA105" s="136" t="s">
        <v>881</v>
      </c>
      <c r="CB105" s="136" t="s">
        <v>704</v>
      </c>
    </row>
    <row r="106" spans="1:80" x14ac:dyDescent="0.3">
      <c r="A106" s="111" t="str">
        <f>'Indicator Data'!A107</f>
        <v>Madagascar</v>
      </c>
      <c r="B106" s="94" t="str">
        <f>'Indicator Data'!B107</f>
        <v>MDG</v>
      </c>
      <c r="C106" s="136" t="s">
        <v>912</v>
      </c>
      <c r="D106" s="136" t="s">
        <v>912</v>
      </c>
      <c r="E106" s="136" t="s">
        <v>913</v>
      </c>
      <c r="F106" s="136" t="s">
        <v>913</v>
      </c>
      <c r="G106" s="136" t="s">
        <v>913</v>
      </c>
      <c r="H106" s="136" t="s">
        <v>913</v>
      </c>
      <c r="I106" s="136" t="s">
        <v>913</v>
      </c>
      <c r="J106" s="136" t="s">
        <v>707</v>
      </c>
      <c r="K106" s="136" t="s">
        <v>707</v>
      </c>
      <c r="L106" s="136" t="s">
        <v>480</v>
      </c>
      <c r="M106" s="136" t="s">
        <v>704</v>
      </c>
      <c r="N106" s="136" t="s">
        <v>704</v>
      </c>
      <c r="O106" s="136" t="s">
        <v>704</v>
      </c>
      <c r="P106" s="136" t="s">
        <v>704</v>
      </c>
      <c r="Q106" s="136" t="s">
        <v>850</v>
      </c>
      <c r="R106" s="136" t="s">
        <v>850</v>
      </c>
      <c r="S106" s="136" t="s">
        <v>850</v>
      </c>
      <c r="T106" s="136" t="s">
        <v>850</v>
      </c>
      <c r="U106" s="136" t="s">
        <v>704</v>
      </c>
      <c r="V106" s="136" t="s">
        <v>704</v>
      </c>
      <c r="W106" s="136" t="s">
        <v>704</v>
      </c>
      <c r="X106" s="136" t="s">
        <v>492</v>
      </c>
      <c r="Y106" s="136" t="s">
        <v>492</v>
      </c>
      <c r="Z106" s="136" t="s">
        <v>492</v>
      </c>
      <c r="AA106" s="136" t="s">
        <v>881</v>
      </c>
      <c r="AB106" s="136" t="s">
        <v>705</v>
      </c>
      <c r="AC106" s="136" t="s">
        <v>705</v>
      </c>
      <c r="AD106" s="175" t="s">
        <v>914</v>
      </c>
      <c r="AE106" s="136" t="s">
        <v>694</v>
      </c>
      <c r="AF106" s="136" t="s">
        <v>851</v>
      </c>
      <c r="AG106" s="136" t="s">
        <v>881</v>
      </c>
      <c r="AH106" s="136" t="s">
        <v>704</v>
      </c>
      <c r="AI106" s="136" t="s">
        <v>704</v>
      </c>
      <c r="AJ106" s="137" t="s">
        <v>711</v>
      </c>
      <c r="AK106" s="137" t="s">
        <v>711</v>
      </c>
      <c r="AL106" s="136" t="s">
        <v>709</v>
      </c>
      <c r="AM106" s="136" t="s">
        <v>709</v>
      </c>
      <c r="AN106" s="136" t="s">
        <v>712</v>
      </c>
      <c r="AO106" s="136" t="s">
        <v>713</v>
      </c>
      <c r="AP106" s="136" t="s">
        <v>713</v>
      </c>
      <c r="AQ106" s="136" t="s">
        <v>915</v>
      </c>
      <c r="AR106" s="136" t="s">
        <v>915</v>
      </c>
      <c r="AS106" s="136" t="s">
        <v>694</v>
      </c>
      <c r="AT106" s="136" t="s">
        <v>694</v>
      </c>
      <c r="AU106" s="136" t="s">
        <v>694</v>
      </c>
      <c r="AV106" s="136" t="s">
        <v>694</v>
      </c>
      <c r="AW106" s="136" t="s">
        <v>694</v>
      </c>
      <c r="AX106" s="136" t="s">
        <v>694</v>
      </c>
      <c r="AY106" s="136" t="s">
        <v>694</v>
      </c>
      <c r="AZ106" s="136" t="s">
        <v>709</v>
      </c>
      <c r="BA106" s="136" t="s">
        <v>492</v>
      </c>
      <c r="BB106" s="136" t="s">
        <v>707</v>
      </c>
      <c r="BC106" s="136" t="s">
        <v>707</v>
      </c>
      <c r="BD106" s="136" t="s">
        <v>707</v>
      </c>
      <c r="BE106" s="137" t="s">
        <v>687</v>
      </c>
      <c r="BF106" s="136" t="s">
        <v>706</v>
      </c>
      <c r="BG106" s="136" t="s">
        <v>706</v>
      </c>
      <c r="BH106" s="136" t="s">
        <v>480</v>
      </c>
      <c r="BI106" s="136" t="s">
        <v>480</v>
      </c>
      <c r="BJ106" s="136" t="s">
        <v>913</v>
      </c>
      <c r="BK106" s="136" t="s">
        <v>916</v>
      </c>
      <c r="BL106" s="136" t="s">
        <v>703</v>
      </c>
      <c r="BM106" s="136" t="s">
        <v>492</v>
      </c>
      <c r="BN106" s="136" t="s">
        <v>489</v>
      </c>
      <c r="BO106" s="136" t="s">
        <v>492</v>
      </c>
      <c r="BP106" s="136" t="s">
        <v>492</v>
      </c>
      <c r="BQ106" s="136" t="s">
        <v>686</v>
      </c>
      <c r="BR106" s="136" t="s">
        <v>694</v>
      </c>
      <c r="BS106" s="136" t="s">
        <v>694</v>
      </c>
      <c r="BT106" s="136" t="s">
        <v>694</v>
      </c>
      <c r="BU106" s="136" t="s">
        <v>694</v>
      </c>
      <c r="BV106" s="136" t="s">
        <v>694</v>
      </c>
      <c r="BW106" s="136" t="s">
        <v>694</v>
      </c>
      <c r="BX106" s="136"/>
      <c r="BY106" s="136" t="s">
        <v>710</v>
      </c>
      <c r="BZ106" s="136" t="s">
        <v>492</v>
      </c>
      <c r="CA106" s="136" t="s">
        <v>881</v>
      </c>
      <c r="CB106" s="136" t="s">
        <v>704</v>
      </c>
    </row>
    <row r="107" spans="1:80" x14ac:dyDescent="0.3">
      <c r="A107" s="111" t="str">
        <f>'Indicator Data'!A108</f>
        <v>Malawi</v>
      </c>
      <c r="B107" s="94" t="str">
        <f>'Indicator Data'!B108</f>
        <v>MWI</v>
      </c>
      <c r="C107" s="136" t="s">
        <v>912</v>
      </c>
      <c r="D107" s="136" t="s">
        <v>912</v>
      </c>
      <c r="E107" s="136" t="s">
        <v>913</v>
      </c>
      <c r="F107" s="136" t="s">
        <v>913</v>
      </c>
      <c r="G107" s="136" t="s">
        <v>913</v>
      </c>
      <c r="H107" s="136" t="s">
        <v>913</v>
      </c>
      <c r="I107" s="136" t="s">
        <v>913</v>
      </c>
      <c r="J107" s="136" t="s">
        <v>707</v>
      </c>
      <c r="K107" s="136" t="s">
        <v>707</v>
      </c>
      <c r="L107" s="136" t="s">
        <v>480</v>
      </c>
      <c r="M107" s="136" t="s">
        <v>704</v>
      </c>
      <c r="N107" s="136" t="s">
        <v>704</v>
      </c>
      <c r="O107" s="136" t="s">
        <v>704</v>
      </c>
      <c r="P107" s="136" t="s">
        <v>704</v>
      </c>
      <c r="Q107" s="136" t="s">
        <v>850</v>
      </c>
      <c r="R107" s="136" t="s">
        <v>850</v>
      </c>
      <c r="S107" s="136" t="s">
        <v>850</v>
      </c>
      <c r="T107" s="136" t="s">
        <v>850</v>
      </c>
      <c r="U107" s="136" t="s">
        <v>704</v>
      </c>
      <c r="V107" s="136" t="s">
        <v>704</v>
      </c>
      <c r="W107" s="136" t="s">
        <v>704</v>
      </c>
      <c r="X107" s="136" t="s">
        <v>492</v>
      </c>
      <c r="Y107" s="136" t="s">
        <v>492</v>
      </c>
      <c r="Z107" s="136" t="s">
        <v>492</v>
      </c>
      <c r="AA107" s="136" t="s">
        <v>881</v>
      </c>
      <c r="AB107" s="136" t="s">
        <v>705</v>
      </c>
      <c r="AC107" s="136" t="s">
        <v>705</v>
      </c>
      <c r="AD107" s="175" t="s">
        <v>914</v>
      </c>
      <c r="AE107" s="136" t="s">
        <v>694</v>
      </c>
      <c r="AF107" s="136" t="s">
        <v>851</v>
      </c>
      <c r="AG107" s="136" t="s">
        <v>881</v>
      </c>
      <c r="AH107" s="136" t="s">
        <v>704</v>
      </c>
      <c r="AI107" s="136" t="s">
        <v>704</v>
      </c>
      <c r="AJ107" s="137" t="s">
        <v>711</v>
      </c>
      <c r="AK107" s="137" t="s">
        <v>711</v>
      </c>
      <c r="AL107" s="136" t="s">
        <v>709</v>
      </c>
      <c r="AM107" s="136" t="s">
        <v>709</v>
      </c>
      <c r="AN107" s="136" t="s">
        <v>712</v>
      </c>
      <c r="AO107" s="136" t="s">
        <v>713</v>
      </c>
      <c r="AP107" s="136" t="s">
        <v>713</v>
      </c>
      <c r="AQ107" s="136" t="s">
        <v>915</v>
      </c>
      <c r="AR107" s="136" t="s">
        <v>915</v>
      </c>
      <c r="AS107" s="136" t="s">
        <v>694</v>
      </c>
      <c r="AT107" s="136" t="s">
        <v>694</v>
      </c>
      <c r="AU107" s="136" t="s">
        <v>694</v>
      </c>
      <c r="AV107" s="136" t="s">
        <v>694</v>
      </c>
      <c r="AW107" s="136" t="s">
        <v>694</v>
      </c>
      <c r="AX107" s="136" t="s">
        <v>694</v>
      </c>
      <c r="AY107" s="136" t="s">
        <v>694</v>
      </c>
      <c r="AZ107" s="136" t="s">
        <v>709</v>
      </c>
      <c r="BA107" s="136" t="s">
        <v>492</v>
      </c>
      <c r="BB107" s="136" t="s">
        <v>707</v>
      </c>
      <c r="BC107" s="136" t="s">
        <v>707</v>
      </c>
      <c r="BD107" s="136" t="s">
        <v>707</v>
      </c>
      <c r="BE107" s="137" t="s">
        <v>684</v>
      </c>
      <c r="BF107" s="136" t="s">
        <v>706</v>
      </c>
      <c r="BG107" s="136" t="s">
        <v>706</v>
      </c>
      <c r="BH107" s="136" t="s">
        <v>480</v>
      </c>
      <c r="BI107" s="136" t="s">
        <v>480</v>
      </c>
      <c r="BJ107" s="136" t="s">
        <v>913</v>
      </c>
      <c r="BK107" s="136" t="s">
        <v>916</v>
      </c>
      <c r="BL107" s="136" t="s">
        <v>703</v>
      </c>
      <c r="BM107" s="136" t="s">
        <v>492</v>
      </c>
      <c r="BN107" s="136" t="s">
        <v>489</v>
      </c>
      <c r="BO107" s="136" t="s">
        <v>492</v>
      </c>
      <c r="BP107" s="136" t="s">
        <v>492</v>
      </c>
      <c r="BQ107" s="136" t="s">
        <v>686</v>
      </c>
      <c r="BR107" s="136" t="s">
        <v>694</v>
      </c>
      <c r="BS107" s="136" t="s">
        <v>694</v>
      </c>
      <c r="BT107" s="136" t="s">
        <v>694</v>
      </c>
      <c r="BU107" s="136" t="s">
        <v>694</v>
      </c>
      <c r="BV107" s="136" t="s">
        <v>694</v>
      </c>
      <c r="BW107" s="136" t="s">
        <v>694</v>
      </c>
      <c r="BX107" s="136"/>
      <c r="BY107" s="136" t="s">
        <v>710</v>
      </c>
      <c r="BZ107" s="136" t="s">
        <v>492</v>
      </c>
      <c r="CA107" s="136" t="s">
        <v>881</v>
      </c>
      <c r="CB107" s="136" t="s">
        <v>704</v>
      </c>
    </row>
    <row r="108" spans="1:80" x14ac:dyDescent="0.3">
      <c r="A108" s="111" t="str">
        <f>'Indicator Data'!A109</f>
        <v>Malaysia</v>
      </c>
      <c r="B108" s="94" t="str">
        <f>'Indicator Data'!B109</f>
        <v>MYS</v>
      </c>
      <c r="C108" s="136" t="s">
        <v>912</v>
      </c>
      <c r="D108" s="136" t="s">
        <v>912</v>
      </c>
      <c r="E108" s="136" t="s">
        <v>913</v>
      </c>
      <c r="F108" s="136" t="s">
        <v>913</v>
      </c>
      <c r="G108" s="136" t="s">
        <v>913</v>
      </c>
      <c r="H108" s="136" t="s">
        <v>913</v>
      </c>
      <c r="I108" s="136" t="s">
        <v>913</v>
      </c>
      <c r="J108" s="136" t="s">
        <v>707</v>
      </c>
      <c r="K108" s="136" t="s">
        <v>707</v>
      </c>
      <c r="L108" s="136" t="s">
        <v>480</v>
      </c>
      <c r="M108" s="136" t="s">
        <v>704</v>
      </c>
      <c r="N108" s="136" t="s">
        <v>704</v>
      </c>
      <c r="O108" s="136" t="s">
        <v>704</v>
      </c>
      <c r="P108" s="136" t="s">
        <v>704</v>
      </c>
      <c r="Q108" s="136" t="s">
        <v>850</v>
      </c>
      <c r="R108" s="136" t="s">
        <v>850</v>
      </c>
      <c r="S108" s="136" t="s">
        <v>850</v>
      </c>
      <c r="T108" s="136" t="s">
        <v>850</v>
      </c>
      <c r="U108" s="136" t="s">
        <v>704</v>
      </c>
      <c r="V108" s="136" t="s">
        <v>704</v>
      </c>
      <c r="W108" s="136" t="s">
        <v>704</v>
      </c>
      <c r="X108" s="136" t="s">
        <v>492</v>
      </c>
      <c r="Y108" s="136" t="s">
        <v>492</v>
      </c>
      <c r="Z108" s="136" t="s">
        <v>492</v>
      </c>
      <c r="AA108" s="136" t="s">
        <v>881</v>
      </c>
      <c r="AB108" s="136" t="s">
        <v>705</v>
      </c>
      <c r="AC108" s="136" t="s">
        <v>705</v>
      </c>
      <c r="AD108" s="175" t="s">
        <v>914</v>
      </c>
      <c r="AE108" s="136" t="s">
        <v>694</v>
      </c>
      <c r="AF108" s="136" t="s">
        <v>851</v>
      </c>
      <c r="AG108" s="136" t="s">
        <v>881</v>
      </c>
      <c r="AH108" s="136" t="s">
        <v>704</v>
      </c>
      <c r="AI108" s="136" t="s">
        <v>704</v>
      </c>
      <c r="AJ108" s="137" t="s">
        <v>711</v>
      </c>
      <c r="AK108" s="137" t="s">
        <v>711</v>
      </c>
      <c r="AL108" s="136" t="s">
        <v>709</v>
      </c>
      <c r="AM108" s="136" t="s">
        <v>709</v>
      </c>
      <c r="AN108" s="136" t="s">
        <v>712</v>
      </c>
      <c r="AO108" s="136" t="s">
        <v>713</v>
      </c>
      <c r="AP108" s="136" t="s">
        <v>713</v>
      </c>
      <c r="AQ108" s="136" t="s">
        <v>915</v>
      </c>
      <c r="AR108" s="136" t="s">
        <v>915</v>
      </c>
      <c r="AS108" s="136" t="s">
        <v>694</v>
      </c>
      <c r="AT108" s="136" t="s">
        <v>694</v>
      </c>
      <c r="AU108" s="136" t="s">
        <v>694</v>
      </c>
      <c r="AV108" s="136" t="s">
        <v>694</v>
      </c>
      <c r="AW108" s="136" t="s">
        <v>694</v>
      </c>
      <c r="AX108" s="136" t="s">
        <v>694</v>
      </c>
      <c r="AY108" s="136" t="s">
        <v>694</v>
      </c>
      <c r="AZ108" s="136" t="s">
        <v>709</v>
      </c>
      <c r="BA108" s="136" t="s">
        <v>492</v>
      </c>
      <c r="BB108" s="136" t="s">
        <v>707</v>
      </c>
      <c r="BC108" s="136" t="s">
        <v>707</v>
      </c>
      <c r="BD108" s="136" t="s">
        <v>707</v>
      </c>
      <c r="BE108" s="137" t="s">
        <v>684</v>
      </c>
      <c r="BF108" s="136" t="s">
        <v>706</v>
      </c>
      <c r="BG108" s="136" t="s">
        <v>706</v>
      </c>
      <c r="BH108" s="136" t="s">
        <v>480</v>
      </c>
      <c r="BI108" s="136" t="s">
        <v>480</v>
      </c>
      <c r="BJ108" s="136" t="s">
        <v>913</v>
      </c>
      <c r="BK108" s="136" t="s">
        <v>916</v>
      </c>
      <c r="BL108" s="136" t="s">
        <v>703</v>
      </c>
      <c r="BM108" s="136" t="s">
        <v>492</v>
      </c>
      <c r="BN108" s="136" t="s">
        <v>489</v>
      </c>
      <c r="BO108" s="136" t="s">
        <v>492</v>
      </c>
      <c r="BP108" s="136" t="s">
        <v>492</v>
      </c>
      <c r="BQ108" s="136" t="s">
        <v>686</v>
      </c>
      <c r="BR108" s="136" t="s">
        <v>694</v>
      </c>
      <c r="BS108" s="136" t="s">
        <v>694</v>
      </c>
      <c r="BT108" s="136" t="s">
        <v>694</v>
      </c>
      <c r="BU108" s="136" t="s">
        <v>694</v>
      </c>
      <c r="BV108" s="136" t="s">
        <v>694</v>
      </c>
      <c r="BW108" s="136" t="s">
        <v>694</v>
      </c>
      <c r="BX108" s="136"/>
      <c r="BY108" s="136" t="s">
        <v>710</v>
      </c>
      <c r="BZ108" s="136" t="s">
        <v>492</v>
      </c>
      <c r="CA108" s="136" t="s">
        <v>881</v>
      </c>
      <c r="CB108" s="136" t="s">
        <v>704</v>
      </c>
    </row>
    <row r="109" spans="1:80" x14ac:dyDescent="0.3">
      <c r="A109" s="111" t="str">
        <f>'Indicator Data'!A110</f>
        <v>Maldives</v>
      </c>
      <c r="B109" s="94" t="str">
        <f>'Indicator Data'!B110</f>
        <v>MDV</v>
      </c>
      <c r="C109" s="136" t="s">
        <v>912</v>
      </c>
      <c r="D109" s="136" t="s">
        <v>912</v>
      </c>
      <c r="E109" s="136" t="s">
        <v>913</v>
      </c>
      <c r="F109" s="136" t="s">
        <v>913</v>
      </c>
      <c r="G109" s="136" t="s">
        <v>913</v>
      </c>
      <c r="H109" s="136" t="s">
        <v>913</v>
      </c>
      <c r="I109" s="136" t="s">
        <v>913</v>
      </c>
      <c r="J109" s="136" t="s">
        <v>707</v>
      </c>
      <c r="K109" s="136" t="s">
        <v>707</v>
      </c>
      <c r="L109" s="136" t="s">
        <v>480</v>
      </c>
      <c r="M109" s="136" t="s">
        <v>704</v>
      </c>
      <c r="N109" s="136" t="s">
        <v>704</v>
      </c>
      <c r="O109" s="136" t="s">
        <v>704</v>
      </c>
      <c r="P109" s="136" t="s">
        <v>704</v>
      </c>
      <c r="Q109" s="136" t="s">
        <v>850</v>
      </c>
      <c r="R109" s="136" t="s">
        <v>850</v>
      </c>
      <c r="S109" s="136" t="s">
        <v>850</v>
      </c>
      <c r="T109" s="136" t="s">
        <v>850</v>
      </c>
      <c r="U109" s="136" t="s">
        <v>704</v>
      </c>
      <c r="V109" s="136" t="s">
        <v>704</v>
      </c>
      <c r="W109" s="136" t="s">
        <v>704</v>
      </c>
      <c r="X109" s="136" t="s">
        <v>492</v>
      </c>
      <c r="Y109" s="136" t="s">
        <v>492</v>
      </c>
      <c r="Z109" s="136" t="s">
        <v>492</v>
      </c>
      <c r="AA109" s="136" t="s">
        <v>881</v>
      </c>
      <c r="AB109" s="136" t="s">
        <v>705</v>
      </c>
      <c r="AC109" s="136" t="s">
        <v>705</v>
      </c>
      <c r="AD109" s="175" t="s">
        <v>914</v>
      </c>
      <c r="AE109" s="136" t="s">
        <v>694</v>
      </c>
      <c r="AF109" s="136" t="s">
        <v>851</v>
      </c>
      <c r="AG109" s="136" t="s">
        <v>881</v>
      </c>
      <c r="AH109" s="136" t="s">
        <v>704</v>
      </c>
      <c r="AI109" s="136" t="s">
        <v>704</v>
      </c>
      <c r="AJ109" s="137" t="s">
        <v>711</v>
      </c>
      <c r="AK109" s="137" t="s">
        <v>711</v>
      </c>
      <c r="AL109" s="136" t="s">
        <v>709</v>
      </c>
      <c r="AM109" s="136" t="s">
        <v>709</v>
      </c>
      <c r="AN109" s="136" t="s">
        <v>712</v>
      </c>
      <c r="AO109" s="136" t="s">
        <v>713</v>
      </c>
      <c r="AP109" s="136" t="s">
        <v>713</v>
      </c>
      <c r="AQ109" s="136" t="s">
        <v>915</v>
      </c>
      <c r="AR109" s="136" t="s">
        <v>915</v>
      </c>
      <c r="AS109" s="136" t="s">
        <v>694</v>
      </c>
      <c r="AT109" s="136" t="s">
        <v>694</v>
      </c>
      <c r="AU109" s="136" t="s">
        <v>694</v>
      </c>
      <c r="AV109" s="136" t="s">
        <v>694</v>
      </c>
      <c r="AW109" s="136" t="s">
        <v>694</v>
      </c>
      <c r="AX109" s="136" t="s">
        <v>694</v>
      </c>
      <c r="AY109" s="136" t="s">
        <v>694</v>
      </c>
      <c r="AZ109" s="136" t="s">
        <v>709</v>
      </c>
      <c r="BA109" s="136" t="s">
        <v>492</v>
      </c>
      <c r="BB109" s="136" t="s">
        <v>707</v>
      </c>
      <c r="BC109" s="136" t="s">
        <v>707</v>
      </c>
      <c r="BD109" s="136" t="s">
        <v>707</v>
      </c>
      <c r="BE109" s="137" t="s">
        <v>684</v>
      </c>
      <c r="BF109" s="136" t="s">
        <v>706</v>
      </c>
      <c r="BG109" s="136" t="s">
        <v>706</v>
      </c>
      <c r="BH109" s="136" t="s">
        <v>480</v>
      </c>
      <c r="BI109" s="136" t="s">
        <v>480</v>
      </c>
      <c r="BJ109" s="136" t="s">
        <v>913</v>
      </c>
      <c r="BK109" s="136" t="s">
        <v>916</v>
      </c>
      <c r="BL109" s="136" t="s">
        <v>703</v>
      </c>
      <c r="BM109" s="136" t="s">
        <v>492</v>
      </c>
      <c r="BN109" s="136" t="s">
        <v>489</v>
      </c>
      <c r="BO109" s="136" t="s">
        <v>492</v>
      </c>
      <c r="BP109" s="136" t="s">
        <v>492</v>
      </c>
      <c r="BQ109" s="136" t="s">
        <v>686</v>
      </c>
      <c r="BR109" s="136" t="s">
        <v>694</v>
      </c>
      <c r="BS109" s="136" t="s">
        <v>694</v>
      </c>
      <c r="BT109" s="136" t="s">
        <v>694</v>
      </c>
      <c r="BU109" s="136" t="s">
        <v>694</v>
      </c>
      <c r="BV109" s="136" t="s">
        <v>694</v>
      </c>
      <c r="BW109" s="136" t="s">
        <v>694</v>
      </c>
      <c r="BX109" s="136"/>
      <c r="BY109" s="136" t="s">
        <v>710</v>
      </c>
      <c r="BZ109" s="136" t="s">
        <v>492</v>
      </c>
      <c r="CA109" s="136" t="s">
        <v>881</v>
      </c>
      <c r="CB109" s="136" t="s">
        <v>704</v>
      </c>
    </row>
    <row r="110" spans="1:80" x14ac:dyDescent="0.3">
      <c r="A110" s="111" t="str">
        <f>'Indicator Data'!A111</f>
        <v>Mali</v>
      </c>
      <c r="B110" s="94" t="str">
        <f>'Indicator Data'!B111</f>
        <v>MLI</v>
      </c>
      <c r="C110" s="136" t="s">
        <v>912</v>
      </c>
      <c r="D110" s="136" t="s">
        <v>912</v>
      </c>
      <c r="E110" s="136" t="s">
        <v>913</v>
      </c>
      <c r="F110" s="136" t="s">
        <v>913</v>
      </c>
      <c r="G110" s="136" t="s">
        <v>913</v>
      </c>
      <c r="H110" s="136" t="s">
        <v>913</v>
      </c>
      <c r="I110" s="136" t="s">
        <v>913</v>
      </c>
      <c r="J110" s="136" t="s">
        <v>707</v>
      </c>
      <c r="K110" s="136" t="s">
        <v>707</v>
      </c>
      <c r="L110" s="136" t="s">
        <v>480</v>
      </c>
      <c r="M110" s="136" t="s">
        <v>704</v>
      </c>
      <c r="N110" s="136" t="s">
        <v>704</v>
      </c>
      <c r="O110" s="136" t="s">
        <v>704</v>
      </c>
      <c r="P110" s="136" t="s">
        <v>704</v>
      </c>
      <c r="Q110" s="136" t="s">
        <v>850</v>
      </c>
      <c r="R110" s="136" t="s">
        <v>850</v>
      </c>
      <c r="S110" s="136" t="s">
        <v>850</v>
      </c>
      <c r="T110" s="136" t="s">
        <v>850</v>
      </c>
      <c r="U110" s="136" t="s">
        <v>704</v>
      </c>
      <c r="V110" s="136" t="s">
        <v>704</v>
      </c>
      <c r="W110" s="136" t="s">
        <v>704</v>
      </c>
      <c r="X110" s="136" t="s">
        <v>492</v>
      </c>
      <c r="Y110" s="136" t="s">
        <v>492</v>
      </c>
      <c r="Z110" s="136" t="s">
        <v>492</v>
      </c>
      <c r="AA110" s="136" t="s">
        <v>881</v>
      </c>
      <c r="AB110" s="136" t="s">
        <v>705</v>
      </c>
      <c r="AC110" s="136" t="s">
        <v>705</v>
      </c>
      <c r="AD110" s="175" t="s">
        <v>914</v>
      </c>
      <c r="AE110" s="136" t="s">
        <v>694</v>
      </c>
      <c r="AF110" s="136" t="s">
        <v>851</v>
      </c>
      <c r="AG110" s="136" t="s">
        <v>881</v>
      </c>
      <c r="AH110" s="136" t="s">
        <v>704</v>
      </c>
      <c r="AI110" s="136" t="s">
        <v>704</v>
      </c>
      <c r="AJ110" s="137" t="s">
        <v>711</v>
      </c>
      <c r="AK110" s="137" t="s">
        <v>711</v>
      </c>
      <c r="AL110" s="136" t="s">
        <v>709</v>
      </c>
      <c r="AM110" s="136" t="s">
        <v>709</v>
      </c>
      <c r="AN110" s="136" t="s">
        <v>712</v>
      </c>
      <c r="AO110" s="136" t="s">
        <v>713</v>
      </c>
      <c r="AP110" s="136" t="s">
        <v>713</v>
      </c>
      <c r="AQ110" s="136" t="s">
        <v>915</v>
      </c>
      <c r="AR110" s="136" t="s">
        <v>915</v>
      </c>
      <c r="AS110" s="136" t="s">
        <v>694</v>
      </c>
      <c r="AT110" s="136" t="s">
        <v>694</v>
      </c>
      <c r="AU110" s="136" t="s">
        <v>694</v>
      </c>
      <c r="AV110" s="136" t="s">
        <v>694</v>
      </c>
      <c r="AW110" s="136" t="s">
        <v>694</v>
      </c>
      <c r="AX110" s="136" t="s">
        <v>694</v>
      </c>
      <c r="AY110" s="136" t="s">
        <v>694</v>
      </c>
      <c r="AZ110" s="136" t="s">
        <v>709</v>
      </c>
      <c r="BA110" s="136" t="s">
        <v>492</v>
      </c>
      <c r="BB110" s="136" t="s">
        <v>707</v>
      </c>
      <c r="BC110" s="136" t="s">
        <v>707</v>
      </c>
      <c r="BD110" s="136" t="s">
        <v>707</v>
      </c>
      <c r="BE110" s="137" t="s">
        <v>687</v>
      </c>
      <c r="BF110" s="136" t="s">
        <v>706</v>
      </c>
      <c r="BG110" s="136" t="s">
        <v>706</v>
      </c>
      <c r="BH110" s="136" t="s">
        <v>480</v>
      </c>
      <c r="BI110" s="136" t="s">
        <v>480</v>
      </c>
      <c r="BJ110" s="136" t="s">
        <v>913</v>
      </c>
      <c r="BK110" s="136" t="s">
        <v>916</v>
      </c>
      <c r="BL110" s="136" t="s">
        <v>703</v>
      </c>
      <c r="BM110" s="136" t="s">
        <v>492</v>
      </c>
      <c r="BN110" s="136" t="s">
        <v>489</v>
      </c>
      <c r="BO110" s="136" t="s">
        <v>492</v>
      </c>
      <c r="BP110" s="136" t="s">
        <v>492</v>
      </c>
      <c r="BQ110" s="136" t="s">
        <v>686</v>
      </c>
      <c r="BR110" s="136" t="s">
        <v>694</v>
      </c>
      <c r="BS110" s="136" t="s">
        <v>694</v>
      </c>
      <c r="BT110" s="136" t="s">
        <v>694</v>
      </c>
      <c r="BU110" s="136" t="s">
        <v>694</v>
      </c>
      <c r="BV110" s="136" t="s">
        <v>694</v>
      </c>
      <c r="BW110" s="136" t="s">
        <v>694</v>
      </c>
      <c r="BX110" s="136"/>
      <c r="BY110" s="136" t="s">
        <v>710</v>
      </c>
      <c r="BZ110" s="136" t="s">
        <v>492</v>
      </c>
      <c r="CA110" s="136" t="s">
        <v>881</v>
      </c>
      <c r="CB110" s="136" t="s">
        <v>704</v>
      </c>
    </row>
    <row r="111" spans="1:80" x14ac:dyDescent="0.3">
      <c r="A111" s="111" t="str">
        <f>'Indicator Data'!A112</f>
        <v>Malta</v>
      </c>
      <c r="B111" s="94" t="str">
        <f>'Indicator Data'!B112</f>
        <v>MLT</v>
      </c>
      <c r="C111" s="136" t="s">
        <v>912</v>
      </c>
      <c r="D111" s="136" t="s">
        <v>912</v>
      </c>
      <c r="E111" s="136" t="s">
        <v>913</v>
      </c>
      <c r="F111" s="136" t="s">
        <v>913</v>
      </c>
      <c r="G111" s="136" t="s">
        <v>913</v>
      </c>
      <c r="H111" s="136" t="s">
        <v>913</v>
      </c>
      <c r="I111" s="136" t="s">
        <v>913</v>
      </c>
      <c r="J111" s="136" t="s">
        <v>707</v>
      </c>
      <c r="K111" s="136" t="s">
        <v>707</v>
      </c>
      <c r="L111" s="136" t="s">
        <v>480</v>
      </c>
      <c r="M111" s="136" t="s">
        <v>704</v>
      </c>
      <c r="N111" s="136" t="s">
        <v>704</v>
      </c>
      <c r="O111" s="136" t="s">
        <v>704</v>
      </c>
      <c r="P111" s="136" t="s">
        <v>704</v>
      </c>
      <c r="Q111" s="136" t="s">
        <v>850</v>
      </c>
      <c r="R111" s="136" t="s">
        <v>850</v>
      </c>
      <c r="S111" s="136" t="s">
        <v>850</v>
      </c>
      <c r="T111" s="136" t="s">
        <v>850</v>
      </c>
      <c r="U111" s="136" t="s">
        <v>704</v>
      </c>
      <c r="V111" s="136" t="s">
        <v>704</v>
      </c>
      <c r="W111" s="136" t="s">
        <v>704</v>
      </c>
      <c r="X111" s="136" t="s">
        <v>492</v>
      </c>
      <c r="Y111" s="136" t="s">
        <v>492</v>
      </c>
      <c r="Z111" s="136" t="s">
        <v>492</v>
      </c>
      <c r="AA111" s="136" t="s">
        <v>881</v>
      </c>
      <c r="AB111" s="136" t="s">
        <v>705</v>
      </c>
      <c r="AC111" s="136" t="s">
        <v>705</v>
      </c>
      <c r="AD111" s="175" t="s">
        <v>914</v>
      </c>
      <c r="AE111" s="136" t="s">
        <v>694</v>
      </c>
      <c r="AF111" s="136" t="s">
        <v>851</v>
      </c>
      <c r="AG111" s="136" t="s">
        <v>881</v>
      </c>
      <c r="AH111" s="136" t="s">
        <v>704</v>
      </c>
      <c r="AI111" s="136" t="s">
        <v>704</v>
      </c>
      <c r="AJ111" s="137" t="s">
        <v>711</v>
      </c>
      <c r="AK111" s="137" t="s">
        <v>711</v>
      </c>
      <c r="AL111" s="136" t="s">
        <v>709</v>
      </c>
      <c r="AM111" s="136" t="s">
        <v>709</v>
      </c>
      <c r="AN111" s="136" t="s">
        <v>712</v>
      </c>
      <c r="AO111" s="136" t="s">
        <v>713</v>
      </c>
      <c r="AP111" s="136" t="s">
        <v>713</v>
      </c>
      <c r="AQ111" s="136" t="s">
        <v>915</v>
      </c>
      <c r="AR111" s="136" t="s">
        <v>915</v>
      </c>
      <c r="AS111" s="136" t="s">
        <v>694</v>
      </c>
      <c r="AT111" s="136" t="s">
        <v>694</v>
      </c>
      <c r="AU111" s="136" t="s">
        <v>694</v>
      </c>
      <c r="AV111" s="136" t="s">
        <v>694</v>
      </c>
      <c r="AW111" s="136" t="s">
        <v>694</v>
      </c>
      <c r="AX111" s="136" t="s">
        <v>694</v>
      </c>
      <c r="AY111" s="136" t="s">
        <v>694</v>
      </c>
      <c r="AZ111" s="136" t="s">
        <v>709</v>
      </c>
      <c r="BA111" s="136" t="s">
        <v>492</v>
      </c>
      <c r="BB111" s="136" t="s">
        <v>707</v>
      </c>
      <c r="BC111" s="136" t="s">
        <v>707</v>
      </c>
      <c r="BD111" s="136" t="s">
        <v>707</v>
      </c>
      <c r="BE111" s="137" t="s">
        <v>684</v>
      </c>
      <c r="BF111" s="136" t="s">
        <v>706</v>
      </c>
      <c r="BG111" s="136" t="s">
        <v>706</v>
      </c>
      <c r="BH111" s="136" t="s">
        <v>480</v>
      </c>
      <c r="BI111" s="136" t="s">
        <v>480</v>
      </c>
      <c r="BJ111" s="136" t="s">
        <v>913</v>
      </c>
      <c r="BK111" s="136" t="s">
        <v>916</v>
      </c>
      <c r="BL111" s="136" t="s">
        <v>703</v>
      </c>
      <c r="BM111" s="136" t="s">
        <v>492</v>
      </c>
      <c r="BN111" s="136" t="s">
        <v>489</v>
      </c>
      <c r="BO111" s="136" t="s">
        <v>492</v>
      </c>
      <c r="BP111" s="136" t="s">
        <v>492</v>
      </c>
      <c r="BQ111" s="136" t="s">
        <v>686</v>
      </c>
      <c r="BR111" s="136" t="s">
        <v>694</v>
      </c>
      <c r="BS111" s="136" t="s">
        <v>694</v>
      </c>
      <c r="BT111" s="136" t="s">
        <v>694</v>
      </c>
      <c r="BU111" s="136" t="s">
        <v>694</v>
      </c>
      <c r="BV111" s="136" t="s">
        <v>694</v>
      </c>
      <c r="BW111" s="136" t="s">
        <v>694</v>
      </c>
      <c r="BX111" s="136"/>
      <c r="BY111" s="136" t="s">
        <v>710</v>
      </c>
      <c r="BZ111" s="136" t="s">
        <v>492</v>
      </c>
      <c r="CA111" s="136" t="s">
        <v>881</v>
      </c>
      <c r="CB111" s="136" t="s">
        <v>704</v>
      </c>
    </row>
    <row r="112" spans="1:80" x14ac:dyDescent="0.3">
      <c r="A112" s="111" t="str">
        <f>'Indicator Data'!A113</f>
        <v>Marshall Islands</v>
      </c>
      <c r="B112" s="94" t="str">
        <f>'Indicator Data'!B113</f>
        <v>MHL</v>
      </c>
      <c r="C112" s="136" t="s">
        <v>912</v>
      </c>
      <c r="D112" s="136" t="s">
        <v>912</v>
      </c>
      <c r="E112" s="136" t="s">
        <v>913</v>
      </c>
      <c r="F112" s="136" t="s">
        <v>913</v>
      </c>
      <c r="G112" s="136" t="s">
        <v>913</v>
      </c>
      <c r="H112" s="136" t="s">
        <v>913</v>
      </c>
      <c r="I112" s="136" t="s">
        <v>913</v>
      </c>
      <c r="J112" s="136" t="s">
        <v>707</v>
      </c>
      <c r="K112" s="136" t="s">
        <v>707</v>
      </c>
      <c r="L112" s="136" t="s">
        <v>480</v>
      </c>
      <c r="M112" s="136" t="s">
        <v>704</v>
      </c>
      <c r="N112" s="136" t="s">
        <v>704</v>
      </c>
      <c r="O112" s="136" t="s">
        <v>704</v>
      </c>
      <c r="P112" s="136" t="s">
        <v>704</v>
      </c>
      <c r="Q112" s="136" t="s">
        <v>850</v>
      </c>
      <c r="R112" s="136" t="s">
        <v>850</v>
      </c>
      <c r="S112" s="136" t="s">
        <v>850</v>
      </c>
      <c r="T112" s="136" t="s">
        <v>850</v>
      </c>
      <c r="U112" s="136" t="s">
        <v>704</v>
      </c>
      <c r="V112" s="136" t="s">
        <v>704</v>
      </c>
      <c r="W112" s="136" t="s">
        <v>704</v>
      </c>
      <c r="X112" s="136" t="s">
        <v>492</v>
      </c>
      <c r="Y112" s="136" t="s">
        <v>492</v>
      </c>
      <c r="Z112" s="136" t="s">
        <v>492</v>
      </c>
      <c r="AA112" s="136" t="s">
        <v>881</v>
      </c>
      <c r="AB112" s="136" t="s">
        <v>705</v>
      </c>
      <c r="AC112" s="136" t="s">
        <v>705</v>
      </c>
      <c r="AD112" s="175" t="s">
        <v>914</v>
      </c>
      <c r="AE112" s="136" t="s">
        <v>694</v>
      </c>
      <c r="AF112" s="136" t="s">
        <v>851</v>
      </c>
      <c r="AG112" s="136" t="s">
        <v>881</v>
      </c>
      <c r="AH112" s="136" t="s">
        <v>704</v>
      </c>
      <c r="AI112" s="136" t="s">
        <v>704</v>
      </c>
      <c r="AJ112" s="137" t="s">
        <v>711</v>
      </c>
      <c r="AK112" s="137" t="s">
        <v>711</v>
      </c>
      <c r="AL112" s="136" t="s">
        <v>709</v>
      </c>
      <c r="AM112" s="136" t="s">
        <v>709</v>
      </c>
      <c r="AN112" s="136" t="s">
        <v>712</v>
      </c>
      <c r="AO112" s="136" t="s">
        <v>713</v>
      </c>
      <c r="AP112" s="136" t="s">
        <v>713</v>
      </c>
      <c r="AQ112" s="136" t="s">
        <v>915</v>
      </c>
      <c r="AR112" s="136" t="s">
        <v>915</v>
      </c>
      <c r="AS112" s="136" t="s">
        <v>694</v>
      </c>
      <c r="AT112" s="136" t="s">
        <v>694</v>
      </c>
      <c r="AU112" s="136" t="s">
        <v>694</v>
      </c>
      <c r="AV112" s="136" t="s">
        <v>694</v>
      </c>
      <c r="AW112" s="136" t="s">
        <v>694</v>
      </c>
      <c r="AX112" s="136" t="s">
        <v>694</v>
      </c>
      <c r="AY112" s="136" t="s">
        <v>694</v>
      </c>
      <c r="AZ112" s="136" t="s">
        <v>709</v>
      </c>
      <c r="BA112" s="136" t="s">
        <v>492</v>
      </c>
      <c r="BB112" s="136" t="s">
        <v>707</v>
      </c>
      <c r="BC112" s="136" t="s">
        <v>707</v>
      </c>
      <c r="BD112" s="136" t="s">
        <v>707</v>
      </c>
      <c r="BE112" s="137" t="s">
        <v>684</v>
      </c>
      <c r="BF112" s="136" t="s">
        <v>706</v>
      </c>
      <c r="BG112" s="136" t="s">
        <v>706</v>
      </c>
      <c r="BH112" s="136" t="s">
        <v>480</v>
      </c>
      <c r="BI112" s="136" t="s">
        <v>480</v>
      </c>
      <c r="BJ112" s="136" t="s">
        <v>913</v>
      </c>
      <c r="BK112" s="136" t="s">
        <v>916</v>
      </c>
      <c r="BL112" s="136" t="s">
        <v>703</v>
      </c>
      <c r="BM112" s="136" t="s">
        <v>492</v>
      </c>
      <c r="BN112" s="136" t="s">
        <v>489</v>
      </c>
      <c r="BO112" s="136" t="s">
        <v>492</v>
      </c>
      <c r="BP112" s="136" t="s">
        <v>492</v>
      </c>
      <c r="BQ112" s="136" t="s">
        <v>686</v>
      </c>
      <c r="BR112" s="136" t="s">
        <v>694</v>
      </c>
      <c r="BS112" s="136" t="s">
        <v>694</v>
      </c>
      <c r="BT112" s="136" t="s">
        <v>694</v>
      </c>
      <c r="BU112" s="136" t="s">
        <v>694</v>
      </c>
      <c r="BV112" s="136" t="s">
        <v>694</v>
      </c>
      <c r="BW112" s="136" t="s">
        <v>694</v>
      </c>
      <c r="BX112" s="136"/>
      <c r="BY112" s="136" t="s">
        <v>710</v>
      </c>
      <c r="BZ112" s="136" t="s">
        <v>492</v>
      </c>
      <c r="CA112" s="136" t="s">
        <v>881</v>
      </c>
      <c r="CB112" s="136" t="s">
        <v>704</v>
      </c>
    </row>
    <row r="113" spans="1:80" x14ac:dyDescent="0.3">
      <c r="A113" s="111" t="str">
        <f>'Indicator Data'!A114</f>
        <v>Mauritania</v>
      </c>
      <c r="B113" s="94" t="str">
        <f>'Indicator Data'!B114</f>
        <v>MRT</v>
      </c>
      <c r="C113" s="136" t="s">
        <v>912</v>
      </c>
      <c r="D113" s="136" t="s">
        <v>912</v>
      </c>
      <c r="E113" s="136" t="s">
        <v>913</v>
      </c>
      <c r="F113" s="136" t="s">
        <v>913</v>
      </c>
      <c r="G113" s="136" t="s">
        <v>913</v>
      </c>
      <c r="H113" s="136" t="s">
        <v>913</v>
      </c>
      <c r="I113" s="136" t="s">
        <v>913</v>
      </c>
      <c r="J113" s="136" t="s">
        <v>707</v>
      </c>
      <c r="K113" s="136" t="s">
        <v>707</v>
      </c>
      <c r="L113" s="136" t="s">
        <v>480</v>
      </c>
      <c r="M113" s="136" t="s">
        <v>704</v>
      </c>
      <c r="N113" s="136" t="s">
        <v>704</v>
      </c>
      <c r="O113" s="136" t="s">
        <v>704</v>
      </c>
      <c r="P113" s="136" t="s">
        <v>704</v>
      </c>
      <c r="Q113" s="136" t="s">
        <v>850</v>
      </c>
      <c r="R113" s="136" t="s">
        <v>850</v>
      </c>
      <c r="S113" s="136" t="s">
        <v>850</v>
      </c>
      <c r="T113" s="136" t="s">
        <v>850</v>
      </c>
      <c r="U113" s="136" t="s">
        <v>704</v>
      </c>
      <c r="V113" s="136" t="s">
        <v>704</v>
      </c>
      <c r="W113" s="136" t="s">
        <v>704</v>
      </c>
      <c r="X113" s="136" t="s">
        <v>492</v>
      </c>
      <c r="Y113" s="136" t="s">
        <v>492</v>
      </c>
      <c r="Z113" s="136" t="s">
        <v>492</v>
      </c>
      <c r="AA113" s="136" t="s">
        <v>881</v>
      </c>
      <c r="AB113" s="136" t="s">
        <v>705</v>
      </c>
      <c r="AC113" s="136" t="s">
        <v>705</v>
      </c>
      <c r="AD113" s="175" t="s">
        <v>914</v>
      </c>
      <c r="AE113" s="136" t="s">
        <v>694</v>
      </c>
      <c r="AF113" s="136" t="s">
        <v>851</v>
      </c>
      <c r="AG113" s="136" t="s">
        <v>881</v>
      </c>
      <c r="AH113" s="136" t="s">
        <v>704</v>
      </c>
      <c r="AI113" s="136" t="s">
        <v>704</v>
      </c>
      <c r="AJ113" s="137" t="s">
        <v>711</v>
      </c>
      <c r="AK113" s="137" t="s">
        <v>711</v>
      </c>
      <c r="AL113" s="136" t="s">
        <v>709</v>
      </c>
      <c r="AM113" s="136" t="s">
        <v>709</v>
      </c>
      <c r="AN113" s="136" t="s">
        <v>712</v>
      </c>
      <c r="AO113" s="136" t="s">
        <v>713</v>
      </c>
      <c r="AP113" s="136" t="s">
        <v>713</v>
      </c>
      <c r="AQ113" s="136" t="s">
        <v>915</v>
      </c>
      <c r="AR113" s="136" t="s">
        <v>915</v>
      </c>
      <c r="AS113" s="136" t="s">
        <v>694</v>
      </c>
      <c r="AT113" s="136" t="s">
        <v>694</v>
      </c>
      <c r="AU113" s="136" t="s">
        <v>694</v>
      </c>
      <c r="AV113" s="136" t="s">
        <v>694</v>
      </c>
      <c r="AW113" s="136" t="s">
        <v>694</v>
      </c>
      <c r="AX113" s="136" t="s">
        <v>694</v>
      </c>
      <c r="AY113" s="136" t="s">
        <v>694</v>
      </c>
      <c r="AZ113" s="136" t="s">
        <v>709</v>
      </c>
      <c r="BA113" s="136" t="s">
        <v>492</v>
      </c>
      <c r="BB113" s="136" t="s">
        <v>707</v>
      </c>
      <c r="BC113" s="136" t="s">
        <v>707</v>
      </c>
      <c r="BD113" s="136" t="s">
        <v>707</v>
      </c>
      <c r="BE113" s="137" t="s">
        <v>684</v>
      </c>
      <c r="BF113" s="136" t="s">
        <v>706</v>
      </c>
      <c r="BG113" s="136" t="s">
        <v>706</v>
      </c>
      <c r="BH113" s="136" t="s">
        <v>480</v>
      </c>
      <c r="BI113" s="136" t="s">
        <v>480</v>
      </c>
      <c r="BJ113" s="136" t="s">
        <v>913</v>
      </c>
      <c r="BK113" s="136" t="s">
        <v>916</v>
      </c>
      <c r="BL113" s="136" t="s">
        <v>703</v>
      </c>
      <c r="BM113" s="136" t="s">
        <v>492</v>
      </c>
      <c r="BN113" s="136" t="s">
        <v>489</v>
      </c>
      <c r="BO113" s="136" t="s">
        <v>492</v>
      </c>
      <c r="BP113" s="136" t="s">
        <v>492</v>
      </c>
      <c r="BQ113" s="136" t="s">
        <v>686</v>
      </c>
      <c r="BR113" s="136" t="s">
        <v>694</v>
      </c>
      <c r="BS113" s="136" t="s">
        <v>694</v>
      </c>
      <c r="BT113" s="136" t="s">
        <v>694</v>
      </c>
      <c r="BU113" s="136" t="s">
        <v>694</v>
      </c>
      <c r="BV113" s="136" t="s">
        <v>694</v>
      </c>
      <c r="BW113" s="136" t="s">
        <v>694</v>
      </c>
      <c r="BX113" s="136"/>
      <c r="BY113" s="136" t="s">
        <v>710</v>
      </c>
      <c r="BZ113" s="136" t="s">
        <v>492</v>
      </c>
      <c r="CA113" s="136" t="s">
        <v>881</v>
      </c>
      <c r="CB113" s="136" t="s">
        <v>704</v>
      </c>
    </row>
    <row r="114" spans="1:80" x14ac:dyDescent="0.3">
      <c r="A114" s="111" t="str">
        <f>'Indicator Data'!A115</f>
        <v>Mauritius</v>
      </c>
      <c r="B114" s="94" t="str">
        <f>'Indicator Data'!B115</f>
        <v>MUS</v>
      </c>
      <c r="C114" s="136" t="s">
        <v>912</v>
      </c>
      <c r="D114" s="136" t="s">
        <v>912</v>
      </c>
      <c r="E114" s="136" t="s">
        <v>913</v>
      </c>
      <c r="F114" s="136" t="s">
        <v>913</v>
      </c>
      <c r="G114" s="136" t="s">
        <v>913</v>
      </c>
      <c r="H114" s="136" t="s">
        <v>913</v>
      </c>
      <c r="I114" s="136" t="s">
        <v>913</v>
      </c>
      <c r="J114" s="136" t="s">
        <v>707</v>
      </c>
      <c r="K114" s="136" t="s">
        <v>707</v>
      </c>
      <c r="L114" s="136" t="s">
        <v>480</v>
      </c>
      <c r="M114" s="136" t="s">
        <v>704</v>
      </c>
      <c r="N114" s="136" t="s">
        <v>704</v>
      </c>
      <c r="O114" s="136" t="s">
        <v>704</v>
      </c>
      <c r="P114" s="136" t="s">
        <v>704</v>
      </c>
      <c r="Q114" s="136" t="s">
        <v>850</v>
      </c>
      <c r="R114" s="136" t="s">
        <v>850</v>
      </c>
      <c r="S114" s="136" t="s">
        <v>850</v>
      </c>
      <c r="T114" s="136" t="s">
        <v>850</v>
      </c>
      <c r="U114" s="136" t="s">
        <v>704</v>
      </c>
      <c r="V114" s="136" t="s">
        <v>704</v>
      </c>
      <c r="W114" s="136" t="s">
        <v>704</v>
      </c>
      <c r="X114" s="136" t="s">
        <v>492</v>
      </c>
      <c r="Y114" s="136" t="s">
        <v>492</v>
      </c>
      <c r="Z114" s="136" t="s">
        <v>492</v>
      </c>
      <c r="AA114" s="136" t="s">
        <v>881</v>
      </c>
      <c r="AB114" s="136" t="s">
        <v>705</v>
      </c>
      <c r="AC114" s="136" t="s">
        <v>705</v>
      </c>
      <c r="AD114" s="175" t="s">
        <v>914</v>
      </c>
      <c r="AE114" s="136" t="s">
        <v>694</v>
      </c>
      <c r="AF114" s="136" t="s">
        <v>851</v>
      </c>
      <c r="AG114" s="136" t="s">
        <v>881</v>
      </c>
      <c r="AH114" s="136" t="s">
        <v>704</v>
      </c>
      <c r="AI114" s="136" t="s">
        <v>704</v>
      </c>
      <c r="AJ114" s="137" t="s">
        <v>711</v>
      </c>
      <c r="AK114" s="137" t="s">
        <v>711</v>
      </c>
      <c r="AL114" s="136" t="s">
        <v>709</v>
      </c>
      <c r="AM114" s="136" t="s">
        <v>709</v>
      </c>
      <c r="AN114" s="136" t="s">
        <v>712</v>
      </c>
      <c r="AO114" s="136" t="s">
        <v>713</v>
      </c>
      <c r="AP114" s="136" t="s">
        <v>713</v>
      </c>
      <c r="AQ114" s="136" t="s">
        <v>915</v>
      </c>
      <c r="AR114" s="136" t="s">
        <v>915</v>
      </c>
      <c r="AS114" s="136" t="s">
        <v>694</v>
      </c>
      <c r="AT114" s="136" t="s">
        <v>694</v>
      </c>
      <c r="AU114" s="136" t="s">
        <v>694</v>
      </c>
      <c r="AV114" s="136" t="s">
        <v>694</v>
      </c>
      <c r="AW114" s="136" t="s">
        <v>694</v>
      </c>
      <c r="AX114" s="136" t="s">
        <v>694</v>
      </c>
      <c r="AY114" s="136" t="s">
        <v>694</v>
      </c>
      <c r="AZ114" s="136" t="s">
        <v>709</v>
      </c>
      <c r="BA114" s="136" t="s">
        <v>492</v>
      </c>
      <c r="BB114" s="136" t="s">
        <v>707</v>
      </c>
      <c r="BC114" s="136" t="s">
        <v>707</v>
      </c>
      <c r="BD114" s="136" t="s">
        <v>707</v>
      </c>
      <c r="BE114" s="137" t="s">
        <v>684</v>
      </c>
      <c r="BF114" s="136" t="s">
        <v>706</v>
      </c>
      <c r="BG114" s="136" t="s">
        <v>706</v>
      </c>
      <c r="BH114" s="136" t="s">
        <v>480</v>
      </c>
      <c r="BI114" s="136" t="s">
        <v>480</v>
      </c>
      <c r="BJ114" s="136" t="s">
        <v>913</v>
      </c>
      <c r="BK114" s="136" t="s">
        <v>916</v>
      </c>
      <c r="BL114" s="136" t="s">
        <v>703</v>
      </c>
      <c r="BM114" s="136" t="s">
        <v>492</v>
      </c>
      <c r="BN114" s="136" t="s">
        <v>489</v>
      </c>
      <c r="BO114" s="136" t="s">
        <v>492</v>
      </c>
      <c r="BP114" s="136" t="s">
        <v>492</v>
      </c>
      <c r="BQ114" s="136" t="s">
        <v>686</v>
      </c>
      <c r="BR114" s="136" t="s">
        <v>694</v>
      </c>
      <c r="BS114" s="136" t="s">
        <v>694</v>
      </c>
      <c r="BT114" s="136" t="s">
        <v>694</v>
      </c>
      <c r="BU114" s="136" t="s">
        <v>694</v>
      </c>
      <c r="BV114" s="136" t="s">
        <v>694</v>
      </c>
      <c r="BW114" s="136" t="s">
        <v>694</v>
      </c>
      <c r="BX114" s="136"/>
      <c r="BY114" s="136" t="s">
        <v>710</v>
      </c>
      <c r="BZ114" s="136" t="s">
        <v>492</v>
      </c>
      <c r="CA114" s="136" t="s">
        <v>881</v>
      </c>
      <c r="CB114" s="136" t="s">
        <v>704</v>
      </c>
    </row>
    <row r="115" spans="1:80" x14ac:dyDescent="0.3">
      <c r="A115" s="111" t="str">
        <f>'Indicator Data'!A116</f>
        <v>Mexico</v>
      </c>
      <c r="B115" s="94" t="str">
        <f>'Indicator Data'!B116</f>
        <v>MEX</v>
      </c>
      <c r="C115" s="136" t="s">
        <v>912</v>
      </c>
      <c r="D115" s="136" t="s">
        <v>912</v>
      </c>
      <c r="E115" s="136" t="s">
        <v>913</v>
      </c>
      <c r="F115" s="136" t="s">
        <v>913</v>
      </c>
      <c r="G115" s="136" t="s">
        <v>913</v>
      </c>
      <c r="H115" s="136" t="s">
        <v>913</v>
      </c>
      <c r="I115" s="136" t="s">
        <v>913</v>
      </c>
      <c r="J115" s="136" t="s">
        <v>707</v>
      </c>
      <c r="K115" s="136" t="s">
        <v>707</v>
      </c>
      <c r="L115" s="136" t="s">
        <v>480</v>
      </c>
      <c r="M115" s="136" t="s">
        <v>704</v>
      </c>
      <c r="N115" s="136" t="s">
        <v>704</v>
      </c>
      <c r="O115" s="136" t="s">
        <v>704</v>
      </c>
      <c r="P115" s="136" t="s">
        <v>704</v>
      </c>
      <c r="Q115" s="136" t="s">
        <v>850</v>
      </c>
      <c r="R115" s="136" t="s">
        <v>850</v>
      </c>
      <c r="S115" s="136" t="s">
        <v>850</v>
      </c>
      <c r="T115" s="136" t="s">
        <v>850</v>
      </c>
      <c r="U115" s="136" t="s">
        <v>704</v>
      </c>
      <c r="V115" s="136" t="s">
        <v>704</v>
      </c>
      <c r="W115" s="136" t="s">
        <v>704</v>
      </c>
      <c r="X115" s="136" t="s">
        <v>492</v>
      </c>
      <c r="Y115" s="136" t="s">
        <v>492</v>
      </c>
      <c r="Z115" s="136" t="s">
        <v>492</v>
      </c>
      <c r="AA115" s="136" t="s">
        <v>881</v>
      </c>
      <c r="AB115" s="136" t="s">
        <v>705</v>
      </c>
      <c r="AC115" s="136" t="s">
        <v>705</v>
      </c>
      <c r="AD115" s="175" t="s">
        <v>914</v>
      </c>
      <c r="AE115" s="136" t="s">
        <v>694</v>
      </c>
      <c r="AF115" s="136" t="s">
        <v>851</v>
      </c>
      <c r="AG115" s="136" t="s">
        <v>881</v>
      </c>
      <c r="AH115" s="136" t="s">
        <v>704</v>
      </c>
      <c r="AI115" s="136" t="s">
        <v>704</v>
      </c>
      <c r="AJ115" s="137" t="s">
        <v>711</v>
      </c>
      <c r="AK115" s="137" t="s">
        <v>711</v>
      </c>
      <c r="AL115" s="136" t="s">
        <v>709</v>
      </c>
      <c r="AM115" s="136" t="s">
        <v>709</v>
      </c>
      <c r="AN115" s="136" t="s">
        <v>712</v>
      </c>
      <c r="AO115" s="136" t="s">
        <v>713</v>
      </c>
      <c r="AP115" s="136" t="s">
        <v>713</v>
      </c>
      <c r="AQ115" s="136" t="s">
        <v>915</v>
      </c>
      <c r="AR115" s="136" t="s">
        <v>915</v>
      </c>
      <c r="AS115" s="136" t="s">
        <v>694</v>
      </c>
      <c r="AT115" s="136" t="s">
        <v>694</v>
      </c>
      <c r="AU115" s="136" t="s">
        <v>694</v>
      </c>
      <c r="AV115" s="136" t="s">
        <v>694</v>
      </c>
      <c r="AW115" s="136" t="s">
        <v>694</v>
      </c>
      <c r="AX115" s="136" t="s">
        <v>694</v>
      </c>
      <c r="AY115" s="136" t="s">
        <v>694</v>
      </c>
      <c r="AZ115" s="136" t="s">
        <v>709</v>
      </c>
      <c r="BA115" s="136" t="s">
        <v>492</v>
      </c>
      <c r="BB115" s="136" t="s">
        <v>707</v>
      </c>
      <c r="BC115" s="136" t="s">
        <v>707</v>
      </c>
      <c r="BD115" s="136" t="s">
        <v>707</v>
      </c>
      <c r="BE115" s="137" t="s">
        <v>687</v>
      </c>
      <c r="BF115" s="136" t="s">
        <v>706</v>
      </c>
      <c r="BG115" s="136" t="s">
        <v>706</v>
      </c>
      <c r="BH115" s="136" t="s">
        <v>480</v>
      </c>
      <c r="BI115" s="136" t="s">
        <v>480</v>
      </c>
      <c r="BJ115" s="136" t="s">
        <v>913</v>
      </c>
      <c r="BK115" s="136" t="s">
        <v>916</v>
      </c>
      <c r="BL115" s="136" t="s">
        <v>703</v>
      </c>
      <c r="BM115" s="136" t="s">
        <v>492</v>
      </c>
      <c r="BN115" s="136" t="s">
        <v>489</v>
      </c>
      <c r="BO115" s="136" t="s">
        <v>492</v>
      </c>
      <c r="BP115" s="136" t="s">
        <v>492</v>
      </c>
      <c r="BQ115" s="136" t="s">
        <v>686</v>
      </c>
      <c r="BR115" s="136" t="s">
        <v>694</v>
      </c>
      <c r="BS115" s="136" t="s">
        <v>694</v>
      </c>
      <c r="BT115" s="136" t="s">
        <v>694</v>
      </c>
      <c r="BU115" s="136" t="s">
        <v>694</v>
      </c>
      <c r="BV115" s="136" t="s">
        <v>694</v>
      </c>
      <c r="BW115" s="136" t="s">
        <v>694</v>
      </c>
      <c r="BX115" s="136"/>
      <c r="BY115" s="136" t="s">
        <v>710</v>
      </c>
      <c r="BZ115" s="136" t="s">
        <v>492</v>
      </c>
      <c r="CA115" s="136" t="s">
        <v>881</v>
      </c>
      <c r="CB115" s="136" t="s">
        <v>704</v>
      </c>
    </row>
    <row r="116" spans="1:80" x14ac:dyDescent="0.3">
      <c r="A116" s="111" t="str">
        <f>'Indicator Data'!A117</f>
        <v>Micronesia</v>
      </c>
      <c r="B116" s="94" t="str">
        <f>'Indicator Data'!B117</f>
        <v>FSM</v>
      </c>
      <c r="C116" s="136" t="s">
        <v>912</v>
      </c>
      <c r="D116" s="136" t="s">
        <v>912</v>
      </c>
      <c r="E116" s="136" t="s">
        <v>913</v>
      </c>
      <c r="F116" s="136" t="s">
        <v>913</v>
      </c>
      <c r="G116" s="136" t="s">
        <v>913</v>
      </c>
      <c r="H116" s="136" t="s">
        <v>913</v>
      </c>
      <c r="I116" s="136" t="s">
        <v>913</v>
      </c>
      <c r="J116" s="136" t="s">
        <v>707</v>
      </c>
      <c r="K116" s="136" t="s">
        <v>707</v>
      </c>
      <c r="L116" s="136" t="s">
        <v>480</v>
      </c>
      <c r="M116" s="136" t="s">
        <v>704</v>
      </c>
      <c r="N116" s="136" t="s">
        <v>704</v>
      </c>
      <c r="O116" s="136" t="s">
        <v>704</v>
      </c>
      <c r="P116" s="136" t="s">
        <v>704</v>
      </c>
      <c r="Q116" s="136" t="s">
        <v>850</v>
      </c>
      <c r="R116" s="136" t="s">
        <v>850</v>
      </c>
      <c r="S116" s="136" t="s">
        <v>850</v>
      </c>
      <c r="T116" s="136" t="s">
        <v>850</v>
      </c>
      <c r="U116" s="136" t="s">
        <v>704</v>
      </c>
      <c r="V116" s="136" t="s">
        <v>704</v>
      </c>
      <c r="W116" s="136" t="s">
        <v>704</v>
      </c>
      <c r="X116" s="136" t="s">
        <v>492</v>
      </c>
      <c r="Y116" s="136" t="s">
        <v>492</v>
      </c>
      <c r="Z116" s="136" t="s">
        <v>492</v>
      </c>
      <c r="AA116" s="136" t="s">
        <v>881</v>
      </c>
      <c r="AB116" s="136" t="s">
        <v>705</v>
      </c>
      <c r="AC116" s="136" t="s">
        <v>705</v>
      </c>
      <c r="AD116" s="175" t="s">
        <v>914</v>
      </c>
      <c r="AE116" s="136" t="s">
        <v>694</v>
      </c>
      <c r="AF116" s="136" t="s">
        <v>851</v>
      </c>
      <c r="AG116" s="136" t="s">
        <v>881</v>
      </c>
      <c r="AH116" s="136" t="s">
        <v>704</v>
      </c>
      <c r="AI116" s="136" t="s">
        <v>704</v>
      </c>
      <c r="AJ116" s="137" t="s">
        <v>711</v>
      </c>
      <c r="AK116" s="137" t="s">
        <v>711</v>
      </c>
      <c r="AL116" s="136" t="s">
        <v>709</v>
      </c>
      <c r="AM116" s="136" t="s">
        <v>709</v>
      </c>
      <c r="AN116" s="136" t="s">
        <v>712</v>
      </c>
      <c r="AO116" s="136" t="s">
        <v>713</v>
      </c>
      <c r="AP116" s="136" t="s">
        <v>713</v>
      </c>
      <c r="AQ116" s="136" t="s">
        <v>915</v>
      </c>
      <c r="AR116" s="136" t="s">
        <v>915</v>
      </c>
      <c r="AS116" s="136" t="s">
        <v>694</v>
      </c>
      <c r="AT116" s="136" t="s">
        <v>694</v>
      </c>
      <c r="AU116" s="136" t="s">
        <v>694</v>
      </c>
      <c r="AV116" s="136" t="s">
        <v>694</v>
      </c>
      <c r="AW116" s="136" t="s">
        <v>694</v>
      </c>
      <c r="AX116" s="136" t="s">
        <v>694</v>
      </c>
      <c r="AY116" s="136" t="s">
        <v>694</v>
      </c>
      <c r="AZ116" s="136" t="s">
        <v>709</v>
      </c>
      <c r="BA116" s="136" t="s">
        <v>492</v>
      </c>
      <c r="BB116" s="136" t="s">
        <v>707</v>
      </c>
      <c r="BC116" s="136" t="s">
        <v>707</v>
      </c>
      <c r="BD116" s="136" t="s">
        <v>707</v>
      </c>
      <c r="BE116" s="137" t="s">
        <v>684</v>
      </c>
      <c r="BF116" s="136" t="s">
        <v>706</v>
      </c>
      <c r="BG116" s="136" t="s">
        <v>706</v>
      </c>
      <c r="BH116" s="136" t="s">
        <v>480</v>
      </c>
      <c r="BI116" s="136" t="s">
        <v>480</v>
      </c>
      <c r="BJ116" s="136" t="s">
        <v>913</v>
      </c>
      <c r="BK116" s="136" t="s">
        <v>916</v>
      </c>
      <c r="BL116" s="136" t="s">
        <v>703</v>
      </c>
      <c r="BM116" s="136" t="s">
        <v>492</v>
      </c>
      <c r="BN116" s="136" t="s">
        <v>489</v>
      </c>
      <c r="BO116" s="136" t="s">
        <v>492</v>
      </c>
      <c r="BP116" s="136" t="s">
        <v>492</v>
      </c>
      <c r="BQ116" s="136" t="s">
        <v>686</v>
      </c>
      <c r="BR116" s="136" t="s">
        <v>694</v>
      </c>
      <c r="BS116" s="136" t="s">
        <v>694</v>
      </c>
      <c r="BT116" s="136" t="s">
        <v>694</v>
      </c>
      <c r="BU116" s="136" t="s">
        <v>694</v>
      </c>
      <c r="BV116" s="136" t="s">
        <v>694</v>
      </c>
      <c r="BW116" s="136" t="s">
        <v>694</v>
      </c>
      <c r="BX116" s="136"/>
      <c r="BY116" s="136" t="s">
        <v>710</v>
      </c>
      <c r="BZ116" s="136" t="s">
        <v>492</v>
      </c>
      <c r="CA116" s="136" t="s">
        <v>881</v>
      </c>
      <c r="CB116" s="136" t="s">
        <v>704</v>
      </c>
    </row>
    <row r="117" spans="1:80" x14ac:dyDescent="0.3">
      <c r="A117" s="111" t="str">
        <f>'Indicator Data'!A118</f>
        <v>Moldova Republic of</v>
      </c>
      <c r="B117" s="94" t="str">
        <f>'Indicator Data'!B118</f>
        <v>MDA</v>
      </c>
      <c r="C117" s="136" t="s">
        <v>912</v>
      </c>
      <c r="D117" s="136" t="s">
        <v>912</v>
      </c>
      <c r="E117" s="136" t="s">
        <v>913</v>
      </c>
      <c r="F117" s="136" t="s">
        <v>913</v>
      </c>
      <c r="G117" s="136" t="s">
        <v>913</v>
      </c>
      <c r="H117" s="136" t="s">
        <v>913</v>
      </c>
      <c r="I117" s="136" t="s">
        <v>913</v>
      </c>
      <c r="J117" s="136" t="s">
        <v>707</v>
      </c>
      <c r="K117" s="136" t="s">
        <v>707</v>
      </c>
      <c r="L117" s="136" t="s">
        <v>480</v>
      </c>
      <c r="M117" s="136" t="s">
        <v>704</v>
      </c>
      <c r="N117" s="136" t="s">
        <v>704</v>
      </c>
      <c r="O117" s="136" t="s">
        <v>704</v>
      </c>
      <c r="P117" s="136" t="s">
        <v>704</v>
      </c>
      <c r="Q117" s="136" t="s">
        <v>850</v>
      </c>
      <c r="R117" s="136" t="s">
        <v>850</v>
      </c>
      <c r="S117" s="136" t="s">
        <v>850</v>
      </c>
      <c r="T117" s="136" t="s">
        <v>850</v>
      </c>
      <c r="U117" s="136" t="s">
        <v>704</v>
      </c>
      <c r="V117" s="136" t="s">
        <v>704</v>
      </c>
      <c r="W117" s="136" t="s">
        <v>704</v>
      </c>
      <c r="X117" s="136" t="s">
        <v>492</v>
      </c>
      <c r="Y117" s="136" t="s">
        <v>492</v>
      </c>
      <c r="Z117" s="136" t="s">
        <v>492</v>
      </c>
      <c r="AA117" s="136" t="s">
        <v>881</v>
      </c>
      <c r="AB117" s="136" t="s">
        <v>705</v>
      </c>
      <c r="AC117" s="136" t="s">
        <v>705</v>
      </c>
      <c r="AD117" s="175" t="s">
        <v>914</v>
      </c>
      <c r="AE117" s="136" t="s">
        <v>694</v>
      </c>
      <c r="AF117" s="136" t="s">
        <v>851</v>
      </c>
      <c r="AG117" s="136" t="s">
        <v>881</v>
      </c>
      <c r="AH117" s="136" t="s">
        <v>704</v>
      </c>
      <c r="AI117" s="136" t="s">
        <v>704</v>
      </c>
      <c r="AJ117" s="137" t="s">
        <v>711</v>
      </c>
      <c r="AK117" s="137" t="s">
        <v>711</v>
      </c>
      <c r="AL117" s="136" t="s">
        <v>709</v>
      </c>
      <c r="AM117" s="136" t="s">
        <v>709</v>
      </c>
      <c r="AN117" s="136" t="s">
        <v>712</v>
      </c>
      <c r="AO117" s="136" t="s">
        <v>713</v>
      </c>
      <c r="AP117" s="136" t="s">
        <v>713</v>
      </c>
      <c r="AQ117" s="136" t="s">
        <v>915</v>
      </c>
      <c r="AR117" s="136" t="s">
        <v>915</v>
      </c>
      <c r="AS117" s="136" t="s">
        <v>694</v>
      </c>
      <c r="AT117" s="136" t="s">
        <v>694</v>
      </c>
      <c r="AU117" s="136" t="s">
        <v>694</v>
      </c>
      <c r="AV117" s="136" t="s">
        <v>694</v>
      </c>
      <c r="AW117" s="136" t="s">
        <v>694</v>
      </c>
      <c r="AX117" s="136" t="s">
        <v>694</v>
      </c>
      <c r="AY117" s="136" t="s">
        <v>694</v>
      </c>
      <c r="AZ117" s="136" t="s">
        <v>709</v>
      </c>
      <c r="BA117" s="136" t="s">
        <v>492</v>
      </c>
      <c r="BB117" s="136" t="s">
        <v>707</v>
      </c>
      <c r="BC117" s="136" t="s">
        <v>707</v>
      </c>
      <c r="BD117" s="136" t="s">
        <v>707</v>
      </c>
      <c r="BE117" s="137" t="s">
        <v>684</v>
      </c>
      <c r="BF117" s="136" t="s">
        <v>706</v>
      </c>
      <c r="BG117" s="136" t="s">
        <v>706</v>
      </c>
      <c r="BH117" s="136" t="s">
        <v>480</v>
      </c>
      <c r="BI117" s="136" t="s">
        <v>480</v>
      </c>
      <c r="BJ117" s="136" t="s">
        <v>913</v>
      </c>
      <c r="BK117" s="136" t="s">
        <v>916</v>
      </c>
      <c r="BL117" s="136" t="s">
        <v>703</v>
      </c>
      <c r="BM117" s="136" t="s">
        <v>492</v>
      </c>
      <c r="BN117" s="136" t="s">
        <v>489</v>
      </c>
      <c r="BO117" s="136" t="s">
        <v>492</v>
      </c>
      <c r="BP117" s="136" t="s">
        <v>492</v>
      </c>
      <c r="BQ117" s="136" t="s">
        <v>686</v>
      </c>
      <c r="BR117" s="136" t="s">
        <v>694</v>
      </c>
      <c r="BS117" s="136" t="s">
        <v>694</v>
      </c>
      <c r="BT117" s="136" t="s">
        <v>694</v>
      </c>
      <c r="BU117" s="136" t="s">
        <v>694</v>
      </c>
      <c r="BV117" s="136" t="s">
        <v>694</v>
      </c>
      <c r="BW117" s="136" t="s">
        <v>694</v>
      </c>
      <c r="BX117" s="136"/>
      <c r="BY117" s="136" t="s">
        <v>710</v>
      </c>
      <c r="BZ117" s="136" t="s">
        <v>492</v>
      </c>
      <c r="CA117" s="136" t="s">
        <v>881</v>
      </c>
      <c r="CB117" s="136" t="s">
        <v>704</v>
      </c>
    </row>
    <row r="118" spans="1:80" x14ac:dyDescent="0.3">
      <c r="A118" s="111" t="str">
        <f>'Indicator Data'!A119</f>
        <v>Mongolia</v>
      </c>
      <c r="B118" s="94" t="str">
        <f>'Indicator Data'!B119</f>
        <v>MNG</v>
      </c>
      <c r="C118" s="136" t="s">
        <v>912</v>
      </c>
      <c r="D118" s="136" t="s">
        <v>912</v>
      </c>
      <c r="E118" s="136" t="s">
        <v>913</v>
      </c>
      <c r="F118" s="136" t="s">
        <v>913</v>
      </c>
      <c r="G118" s="136" t="s">
        <v>913</v>
      </c>
      <c r="H118" s="136" t="s">
        <v>913</v>
      </c>
      <c r="I118" s="136" t="s">
        <v>913</v>
      </c>
      <c r="J118" s="136" t="s">
        <v>707</v>
      </c>
      <c r="K118" s="136" t="s">
        <v>707</v>
      </c>
      <c r="L118" s="136" t="s">
        <v>480</v>
      </c>
      <c r="M118" s="136" t="s">
        <v>704</v>
      </c>
      <c r="N118" s="136" t="s">
        <v>704</v>
      </c>
      <c r="O118" s="136" t="s">
        <v>704</v>
      </c>
      <c r="P118" s="136" t="s">
        <v>704</v>
      </c>
      <c r="Q118" s="136" t="s">
        <v>850</v>
      </c>
      <c r="R118" s="136" t="s">
        <v>850</v>
      </c>
      <c r="S118" s="136" t="s">
        <v>850</v>
      </c>
      <c r="T118" s="136" t="s">
        <v>850</v>
      </c>
      <c r="U118" s="136" t="s">
        <v>704</v>
      </c>
      <c r="V118" s="136" t="s">
        <v>704</v>
      </c>
      <c r="W118" s="136" t="s">
        <v>704</v>
      </c>
      <c r="X118" s="136" t="s">
        <v>492</v>
      </c>
      <c r="Y118" s="136" t="s">
        <v>492</v>
      </c>
      <c r="Z118" s="136" t="s">
        <v>492</v>
      </c>
      <c r="AA118" s="136" t="s">
        <v>881</v>
      </c>
      <c r="AB118" s="136" t="s">
        <v>705</v>
      </c>
      <c r="AC118" s="136" t="s">
        <v>705</v>
      </c>
      <c r="AD118" s="175" t="s">
        <v>914</v>
      </c>
      <c r="AE118" s="136" t="s">
        <v>694</v>
      </c>
      <c r="AF118" s="136" t="s">
        <v>851</v>
      </c>
      <c r="AG118" s="136" t="s">
        <v>881</v>
      </c>
      <c r="AH118" s="136" t="s">
        <v>704</v>
      </c>
      <c r="AI118" s="136" t="s">
        <v>704</v>
      </c>
      <c r="AJ118" s="137" t="s">
        <v>711</v>
      </c>
      <c r="AK118" s="137" t="s">
        <v>711</v>
      </c>
      <c r="AL118" s="136" t="s">
        <v>709</v>
      </c>
      <c r="AM118" s="136" t="s">
        <v>709</v>
      </c>
      <c r="AN118" s="136" t="s">
        <v>712</v>
      </c>
      <c r="AO118" s="136" t="s">
        <v>713</v>
      </c>
      <c r="AP118" s="136" t="s">
        <v>713</v>
      </c>
      <c r="AQ118" s="136" t="s">
        <v>915</v>
      </c>
      <c r="AR118" s="136" t="s">
        <v>915</v>
      </c>
      <c r="AS118" s="136" t="s">
        <v>694</v>
      </c>
      <c r="AT118" s="136" t="s">
        <v>694</v>
      </c>
      <c r="AU118" s="136" t="s">
        <v>694</v>
      </c>
      <c r="AV118" s="136" t="s">
        <v>694</v>
      </c>
      <c r="AW118" s="136" t="s">
        <v>694</v>
      </c>
      <c r="AX118" s="136" t="s">
        <v>694</v>
      </c>
      <c r="AY118" s="136" t="s">
        <v>694</v>
      </c>
      <c r="AZ118" s="136" t="s">
        <v>709</v>
      </c>
      <c r="BA118" s="136" t="s">
        <v>492</v>
      </c>
      <c r="BB118" s="136" t="s">
        <v>707</v>
      </c>
      <c r="BC118" s="136" t="s">
        <v>707</v>
      </c>
      <c r="BD118" s="136" t="s">
        <v>707</v>
      </c>
      <c r="BE118" s="137" t="s">
        <v>684</v>
      </c>
      <c r="BF118" s="136" t="s">
        <v>706</v>
      </c>
      <c r="BG118" s="136" t="s">
        <v>706</v>
      </c>
      <c r="BH118" s="136" t="s">
        <v>480</v>
      </c>
      <c r="BI118" s="136" t="s">
        <v>480</v>
      </c>
      <c r="BJ118" s="136" t="s">
        <v>913</v>
      </c>
      <c r="BK118" s="136" t="s">
        <v>916</v>
      </c>
      <c r="BL118" s="136" t="s">
        <v>703</v>
      </c>
      <c r="BM118" s="136" t="s">
        <v>492</v>
      </c>
      <c r="BN118" s="136" t="s">
        <v>489</v>
      </c>
      <c r="BO118" s="136" t="s">
        <v>492</v>
      </c>
      <c r="BP118" s="136" t="s">
        <v>492</v>
      </c>
      <c r="BQ118" s="136" t="s">
        <v>686</v>
      </c>
      <c r="BR118" s="136" t="s">
        <v>694</v>
      </c>
      <c r="BS118" s="136" t="s">
        <v>694</v>
      </c>
      <c r="BT118" s="136" t="s">
        <v>694</v>
      </c>
      <c r="BU118" s="136" t="s">
        <v>694</v>
      </c>
      <c r="BV118" s="136" t="s">
        <v>694</v>
      </c>
      <c r="BW118" s="136" t="s">
        <v>694</v>
      </c>
      <c r="BX118" s="136"/>
      <c r="BY118" s="136" t="s">
        <v>710</v>
      </c>
      <c r="BZ118" s="136" t="s">
        <v>492</v>
      </c>
      <c r="CA118" s="136" t="s">
        <v>881</v>
      </c>
      <c r="CB118" s="136" t="s">
        <v>704</v>
      </c>
    </row>
    <row r="119" spans="1:80" x14ac:dyDescent="0.3">
      <c r="A119" s="111" t="str">
        <f>'Indicator Data'!A120</f>
        <v>Montenegro</v>
      </c>
      <c r="B119" s="94" t="str">
        <f>'Indicator Data'!B120</f>
        <v>MNE</v>
      </c>
      <c r="C119" s="136" t="s">
        <v>912</v>
      </c>
      <c r="D119" s="136" t="s">
        <v>912</v>
      </c>
      <c r="E119" s="136" t="s">
        <v>913</v>
      </c>
      <c r="F119" s="136" t="s">
        <v>913</v>
      </c>
      <c r="G119" s="136" t="s">
        <v>913</v>
      </c>
      <c r="H119" s="136" t="s">
        <v>913</v>
      </c>
      <c r="I119" s="136" t="s">
        <v>913</v>
      </c>
      <c r="J119" s="136" t="s">
        <v>707</v>
      </c>
      <c r="K119" s="136" t="s">
        <v>707</v>
      </c>
      <c r="L119" s="136" t="s">
        <v>480</v>
      </c>
      <c r="M119" s="136" t="s">
        <v>704</v>
      </c>
      <c r="N119" s="136" t="s">
        <v>704</v>
      </c>
      <c r="O119" s="136" t="s">
        <v>704</v>
      </c>
      <c r="P119" s="136" t="s">
        <v>704</v>
      </c>
      <c r="Q119" s="136" t="s">
        <v>850</v>
      </c>
      <c r="R119" s="136" t="s">
        <v>850</v>
      </c>
      <c r="S119" s="136" t="s">
        <v>850</v>
      </c>
      <c r="T119" s="136" t="s">
        <v>850</v>
      </c>
      <c r="U119" s="136" t="s">
        <v>704</v>
      </c>
      <c r="V119" s="136" t="s">
        <v>704</v>
      </c>
      <c r="W119" s="136" t="s">
        <v>704</v>
      </c>
      <c r="X119" s="136" t="s">
        <v>492</v>
      </c>
      <c r="Y119" s="136" t="s">
        <v>492</v>
      </c>
      <c r="Z119" s="136" t="s">
        <v>492</v>
      </c>
      <c r="AA119" s="136" t="s">
        <v>881</v>
      </c>
      <c r="AB119" s="136" t="s">
        <v>705</v>
      </c>
      <c r="AC119" s="136" t="s">
        <v>705</v>
      </c>
      <c r="AD119" s="175" t="s">
        <v>914</v>
      </c>
      <c r="AE119" s="136" t="s">
        <v>694</v>
      </c>
      <c r="AF119" s="136" t="s">
        <v>851</v>
      </c>
      <c r="AG119" s="136" t="s">
        <v>881</v>
      </c>
      <c r="AH119" s="136" t="s">
        <v>704</v>
      </c>
      <c r="AI119" s="136" t="s">
        <v>704</v>
      </c>
      <c r="AJ119" s="137" t="s">
        <v>711</v>
      </c>
      <c r="AK119" s="137" t="s">
        <v>711</v>
      </c>
      <c r="AL119" s="136" t="s">
        <v>709</v>
      </c>
      <c r="AM119" s="136" t="s">
        <v>709</v>
      </c>
      <c r="AN119" s="136" t="s">
        <v>712</v>
      </c>
      <c r="AO119" s="136" t="s">
        <v>713</v>
      </c>
      <c r="AP119" s="136" t="s">
        <v>713</v>
      </c>
      <c r="AQ119" s="136" t="s">
        <v>915</v>
      </c>
      <c r="AR119" s="136" t="s">
        <v>915</v>
      </c>
      <c r="AS119" s="136" t="s">
        <v>694</v>
      </c>
      <c r="AT119" s="136" t="s">
        <v>694</v>
      </c>
      <c r="AU119" s="136" t="s">
        <v>694</v>
      </c>
      <c r="AV119" s="136" t="s">
        <v>694</v>
      </c>
      <c r="AW119" s="136" t="s">
        <v>694</v>
      </c>
      <c r="AX119" s="136" t="s">
        <v>694</v>
      </c>
      <c r="AY119" s="136" t="s">
        <v>694</v>
      </c>
      <c r="AZ119" s="136" t="s">
        <v>709</v>
      </c>
      <c r="BA119" s="136" t="s">
        <v>492</v>
      </c>
      <c r="BB119" s="136" t="s">
        <v>707</v>
      </c>
      <c r="BC119" s="136" t="s">
        <v>707</v>
      </c>
      <c r="BD119" s="136" t="s">
        <v>707</v>
      </c>
      <c r="BE119" s="137" t="s">
        <v>684</v>
      </c>
      <c r="BF119" s="136" t="s">
        <v>706</v>
      </c>
      <c r="BG119" s="136" t="s">
        <v>706</v>
      </c>
      <c r="BH119" s="136" t="s">
        <v>480</v>
      </c>
      <c r="BI119" s="136" t="s">
        <v>480</v>
      </c>
      <c r="BJ119" s="136" t="s">
        <v>913</v>
      </c>
      <c r="BK119" s="136" t="s">
        <v>916</v>
      </c>
      <c r="BL119" s="136" t="s">
        <v>703</v>
      </c>
      <c r="BM119" s="136" t="s">
        <v>492</v>
      </c>
      <c r="BN119" s="136" t="s">
        <v>489</v>
      </c>
      <c r="BO119" s="136" t="s">
        <v>492</v>
      </c>
      <c r="BP119" s="136" t="s">
        <v>492</v>
      </c>
      <c r="BQ119" s="136" t="s">
        <v>686</v>
      </c>
      <c r="BR119" s="136" t="s">
        <v>694</v>
      </c>
      <c r="BS119" s="136" t="s">
        <v>694</v>
      </c>
      <c r="BT119" s="136" t="s">
        <v>694</v>
      </c>
      <c r="BU119" s="136" t="s">
        <v>694</v>
      </c>
      <c r="BV119" s="136" t="s">
        <v>694</v>
      </c>
      <c r="BW119" s="136" t="s">
        <v>694</v>
      </c>
      <c r="BX119" s="136"/>
      <c r="BY119" s="136" t="s">
        <v>710</v>
      </c>
      <c r="BZ119" s="136" t="s">
        <v>492</v>
      </c>
      <c r="CA119" s="136" t="s">
        <v>881</v>
      </c>
      <c r="CB119" s="136" t="s">
        <v>704</v>
      </c>
    </row>
    <row r="120" spans="1:80" x14ac:dyDescent="0.3">
      <c r="A120" s="111" t="str">
        <f>'Indicator Data'!A121</f>
        <v>Morocco</v>
      </c>
      <c r="B120" s="94" t="str">
        <f>'Indicator Data'!B121</f>
        <v>MAR</v>
      </c>
      <c r="C120" s="136" t="s">
        <v>912</v>
      </c>
      <c r="D120" s="136" t="s">
        <v>912</v>
      </c>
      <c r="E120" s="136" t="s">
        <v>913</v>
      </c>
      <c r="F120" s="136" t="s">
        <v>913</v>
      </c>
      <c r="G120" s="136" t="s">
        <v>913</v>
      </c>
      <c r="H120" s="136" t="s">
        <v>913</v>
      </c>
      <c r="I120" s="136" t="s">
        <v>913</v>
      </c>
      <c r="J120" s="136" t="s">
        <v>707</v>
      </c>
      <c r="K120" s="136" t="s">
        <v>707</v>
      </c>
      <c r="L120" s="136" t="s">
        <v>480</v>
      </c>
      <c r="M120" s="136" t="s">
        <v>704</v>
      </c>
      <c r="N120" s="136" t="s">
        <v>704</v>
      </c>
      <c r="O120" s="136" t="s">
        <v>704</v>
      </c>
      <c r="P120" s="136" t="s">
        <v>704</v>
      </c>
      <c r="Q120" s="136" t="s">
        <v>850</v>
      </c>
      <c r="R120" s="136" t="s">
        <v>850</v>
      </c>
      <c r="S120" s="136" t="s">
        <v>850</v>
      </c>
      <c r="T120" s="136" t="s">
        <v>850</v>
      </c>
      <c r="U120" s="136" t="s">
        <v>704</v>
      </c>
      <c r="V120" s="136" t="s">
        <v>704</v>
      </c>
      <c r="W120" s="136" t="s">
        <v>704</v>
      </c>
      <c r="X120" s="136" t="s">
        <v>492</v>
      </c>
      <c r="Y120" s="136" t="s">
        <v>492</v>
      </c>
      <c r="Z120" s="136" t="s">
        <v>492</v>
      </c>
      <c r="AA120" s="136" t="s">
        <v>881</v>
      </c>
      <c r="AB120" s="136" t="s">
        <v>705</v>
      </c>
      <c r="AC120" s="136" t="s">
        <v>705</v>
      </c>
      <c r="AD120" s="175" t="s">
        <v>914</v>
      </c>
      <c r="AE120" s="136" t="s">
        <v>694</v>
      </c>
      <c r="AF120" s="136" t="s">
        <v>851</v>
      </c>
      <c r="AG120" s="136" t="s">
        <v>881</v>
      </c>
      <c r="AH120" s="136" t="s">
        <v>704</v>
      </c>
      <c r="AI120" s="136" t="s">
        <v>704</v>
      </c>
      <c r="AJ120" s="137" t="s">
        <v>711</v>
      </c>
      <c r="AK120" s="137" t="s">
        <v>711</v>
      </c>
      <c r="AL120" s="136" t="s">
        <v>709</v>
      </c>
      <c r="AM120" s="136" t="s">
        <v>709</v>
      </c>
      <c r="AN120" s="136" t="s">
        <v>712</v>
      </c>
      <c r="AO120" s="136" t="s">
        <v>713</v>
      </c>
      <c r="AP120" s="136" t="s">
        <v>713</v>
      </c>
      <c r="AQ120" s="136" t="s">
        <v>915</v>
      </c>
      <c r="AR120" s="136" t="s">
        <v>915</v>
      </c>
      <c r="AS120" s="136" t="s">
        <v>694</v>
      </c>
      <c r="AT120" s="136" t="s">
        <v>694</v>
      </c>
      <c r="AU120" s="136" t="s">
        <v>694</v>
      </c>
      <c r="AV120" s="136" t="s">
        <v>694</v>
      </c>
      <c r="AW120" s="136" t="s">
        <v>694</v>
      </c>
      <c r="AX120" s="136" t="s">
        <v>694</v>
      </c>
      <c r="AY120" s="136" t="s">
        <v>694</v>
      </c>
      <c r="AZ120" s="136" t="s">
        <v>709</v>
      </c>
      <c r="BA120" s="136" t="s">
        <v>492</v>
      </c>
      <c r="BB120" s="136" t="s">
        <v>707</v>
      </c>
      <c r="BC120" s="136" t="s">
        <v>707</v>
      </c>
      <c r="BD120" s="136" t="s">
        <v>707</v>
      </c>
      <c r="BE120" s="137" t="s">
        <v>684</v>
      </c>
      <c r="BF120" s="136" t="s">
        <v>706</v>
      </c>
      <c r="BG120" s="136" t="s">
        <v>706</v>
      </c>
      <c r="BH120" s="136" t="s">
        <v>480</v>
      </c>
      <c r="BI120" s="136" t="s">
        <v>480</v>
      </c>
      <c r="BJ120" s="136" t="s">
        <v>913</v>
      </c>
      <c r="BK120" s="136" t="s">
        <v>916</v>
      </c>
      <c r="BL120" s="136" t="s">
        <v>703</v>
      </c>
      <c r="BM120" s="136" t="s">
        <v>492</v>
      </c>
      <c r="BN120" s="136" t="s">
        <v>489</v>
      </c>
      <c r="BO120" s="136" t="s">
        <v>492</v>
      </c>
      <c r="BP120" s="136" t="s">
        <v>492</v>
      </c>
      <c r="BQ120" s="136" t="s">
        <v>686</v>
      </c>
      <c r="BR120" s="136" t="s">
        <v>694</v>
      </c>
      <c r="BS120" s="136" t="s">
        <v>694</v>
      </c>
      <c r="BT120" s="136" t="s">
        <v>694</v>
      </c>
      <c r="BU120" s="136" t="s">
        <v>694</v>
      </c>
      <c r="BV120" s="136" t="s">
        <v>694</v>
      </c>
      <c r="BW120" s="136" t="s">
        <v>694</v>
      </c>
      <c r="BX120" s="136"/>
      <c r="BY120" s="136" t="s">
        <v>710</v>
      </c>
      <c r="BZ120" s="136" t="s">
        <v>492</v>
      </c>
      <c r="CA120" s="136" t="s">
        <v>881</v>
      </c>
      <c r="CB120" s="136" t="s">
        <v>704</v>
      </c>
    </row>
    <row r="121" spans="1:80" x14ac:dyDescent="0.3">
      <c r="A121" s="111" t="str">
        <f>'Indicator Data'!A122</f>
        <v>Mozambique</v>
      </c>
      <c r="B121" s="94" t="str">
        <f>'Indicator Data'!B122</f>
        <v>MOZ</v>
      </c>
      <c r="C121" s="136" t="s">
        <v>912</v>
      </c>
      <c r="D121" s="136" t="s">
        <v>912</v>
      </c>
      <c r="E121" s="136" t="s">
        <v>913</v>
      </c>
      <c r="F121" s="136" t="s">
        <v>913</v>
      </c>
      <c r="G121" s="136" t="s">
        <v>913</v>
      </c>
      <c r="H121" s="136" t="s">
        <v>913</v>
      </c>
      <c r="I121" s="136" t="s">
        <v>913</v>
      </c>
      <c r="J121" s="136" t="s">
        <v>707</v>
      </c>
      <c r="K121" s="136" t="s">
        <v>707</v>
      </c>
      <c r="L121" s="136" t="s">
        <v>480</v>
      </c>
      <c r="M121" s="136" t="s">
        <v>704</v>
      </c>
      <c r="N121" s="136" t="s">
        <v>704</v>
      </c>
      <c r="O121" s="136" t="s">
        <v>704</v>
      </c>
      <c r="P121" s="136" t="s">
        <v>704</v>
      </c>
      <c r="Q121" s="136" t="s">
        <v>850</v>
      </c>
      <c r="R121" s="136" t="s">
        <v>850</v>
      </c>
      <c r="S121" s="136" t="s">
        <v>850</v>
      </c>
      <c r="T121" s="136" t="s">
        <v>850</v>
      </c>
      <c r="U121" s="136" t="s">
        <v>704</v>
      </c>
      <c r="V121" s="136" t="s">
        <v>704</v>
      </c>
      <c r="W121" s="136" t="s">
        <v>704</v>
      </c>
      <c r="X121" s="136" t="s">
        <v>492</v>
      </c>
      <c r="Y121" s="136" t="s">
        <v>492</v>
      </c>
      <c r="Z121" s="136" t="s">
        <v>492</v>
      </c>
      <c r="AA121" s="136" t="s">
        <v>881</v>
      </c>
      <c r="AB121" s="136" t="s">
        <v>705</v>
      </c>
      <c r="AC121" s="136" t="s">
        <v>705</v>
      </c>
      <c r="AD121" s="175" t="s">
        <v>914</v>
      </c>
      <c r="AE121" s="136" t="s">
        <v>694</v>
      </c>
      <c r="AF121" s="136" t="s">
        <v>851</v>
      </c>
      <c r="AG121" s="136" t="s">
        <v>881</v>
      </c>
      <c r="AH121" s="136" t="s">
        <v>704</v>
      </c>
      <c r="AI121" s="136" t="s">
        <v>704</v>
      </c>
      <c r="AJ121" s="137" t="s">
        <v>711</v>
      </c>
      <c r="AK121" s="137" t="s">
        <v>711</v>
      </c>
      <c r="AL121" s="136" t="s">
        <v>709</v>
      </c>
      <c r="AM121" s="136" t="s">
        <v>709</v>
      </c>
      <c r="AN121" s="136" t="s">
        <v>712</v>
      </c>
      <c r="AO121" s="136" t="s">
        <v>713</v>
      </c>
      <c r="AP121" s="136" t="s">
        <v>713</v>
      </c>
      <c r="AQ121" s="136" t="s">
        <v>915</v>
      </c>
      <c r="AR121" s="136" t="s">
        <v>915</v>
      </c>
      <c r="AS121" s="136" t="s">
        <v>694</v>
      </c>
      <c r="AT121" s="136" t="s">
        <v>694</v>
      </c>
      <c r="AU121" s="136" t="s">
        <v>694</v>
      </c>
      <c r="AV121" s="136" t="s">
        <v>694</v>
      </c>
      <c r="AW121" s="136" t="s">
        <v>694</v>
      </c>
      <c r="AX121" s="136" t="s">
        <v>694</v>
      </c>
      <c r="AY121" s="136" t="s">
        <v>694</v>
      </c>
      <c r="AZ121" s="136" t="s">
        <v>709</v>
      </c>
      <c r="BA121" s="136" t="s">
        <v>492</v>
      </c>
      <c r="BB121" s="136" t="s">
        <v>707</v>
      </c>
      <c r="BC121" s="136" t="s">
        <v>707</v>
      </c>
      <c r="BD121" s="136" t="s">
        <v>707</v>
      </c>
      <c r="BE121" s="137" t="s">
        <v>687</v>
      </c>
      <c r="BF121" s="136" t="s">
        <v>706</v>
      </c>
      <c r="BG121" s="136" t="s">
        <v>706</v>
      </c>
      <c r="BH121" s="136" t="s">
        <v>480</v>
      </c>
      <c r="BI121" s="136" t="s">
        <v>480</v>
      </c>
      <c r="BJ121" s="136" t="s">
        <v>913</v>
      </c>
      <c r="BK121" s="136" t="s">
        <v>916</v>
      </c>
      <c r="BL121" s="136" t="s">
        <v>703</v>
      </c>
      <c r="BM121" s="136" t="s">
        <v>492</v>
      </c>
      <c r="BN121" s="136" t="s">
        <v>489</v>
      </c>
      <c r="BO121" s="136" t="s">
        <v>492</v>
      </c>
      <c r="BP121" s="136" t="s">
        <v>492</v>
      </c>
      <c r="BQ121" s="136" t="s">
        <v>686</v>
      </c>
      <c r="BR121" s="136" t="s">
        <v>694</v>
      </c>
      <c r="BS121" s="136" t="s">
        <v>694</v>
      </c>
      <c r="BT121" s="136" t="s">
        <v>694</v>
      </c>
      <c r="BU121" s="136" t="s">
        <v>694</v>
      </c>
      <c r="BV121" s="136" t="s">
        <v>694</v>
      </c>
      <c r="BW121" s="136" t="s">
        <v>694</v>
      </c>
      <c r="BX121" s="136"/>
      <c r="BY121" s="136" t="s">
        <v>710</v>
      </c>
      <c r="BZ121" s="136" t="s">
        <v>492</v>
      </c>
      <c r="CA121" s="136" t="s">
        <v>881</v>
      </c>
      <c r="CB121" s="136" t="s">
        <v>704</v>
      </c>
    </row>
    <row r="122" spans="1:80" x14ac:dyDescent="0.3">
      <c r="A122" s="111" t="str">
        <f>'Indicator Data'!A123</f>
        <v>Myanmar</v>
      </c>
      <c r="B122" s="94" t="str">
        <f>'Indicator Data'!B123</f>
        <v>MMR</v>
      </c>
      <c r="C122" s="136" t="s">
        <v>912</v>
      </c>
      <c r="D122" s="136" t="s">
        <v>912</v>
      </c>
      <c r="E122" s="136" t="s">
        <v>913</v>
      </c>
      <c r="F122" s="136" t="s">
        <v>913</v>
      </c>
      <c r="G122" s="136" t="s">
        <v>913</v>
      </c>
      <c r="H122" s="136" t="s">
        <v>913</v>
      </c>
      <c r="I122" s="136" t="s">
        <v>913</v>
      </c>
      <c r="J122" s="136" t="s">
        <v>707</v>
      </c>
      <c r="K122" s="136" t="s">
        <v>707</v>
      </c>
      <c r="L122" s="136" t="s">
        <v>480</v>
      </c>
      <c r="M122" s="136" t="s">
        <v>704</v>
      </c>
      <c r="N122" s="136" t="s">
        <v>704</v>
      </c>
      <c r="O122" s="136" t="s">
        <v>704</v>
      </c>
      <c r="P122" s="136" t="s">
        <v>704</v>
      </c>
      <c r="Q122" s="136" t="s">
        <v>850</v>
      </c>
      <c r="R122" s="136" t="s">
        <v>850</v>
      </c>
      <c r="S122" s="136" t="s">
        <v>850</v>
      </c>
      <c r="T122" s="136" t="s">
        <v>850</v>
      </c>
      <c r="U122" s="136" t="s">
        <v>704</v>
      </c>
      <c r="V122" s="136" t="s">
        <v>704</v>
      </c>
      <c r="W122" s="136" t="s">
        <v>704</v>
      </c>
      <c r="X122" s="136" t="s">
        <v>492</v>
      </c>
      <c r="Y122" s="136" t="s">
        <v>492</v>
      </c>
      <c r="Z122" s="136" t="s">
        <v>492</v>
      </c>
      <c r="AA122" s="136" t="s">
        <v>881</v>
      </c>
      <c r="AB122" s="136" t="s">
        <v>705</v>
      </c>
      <c r="AC122" s="136" t="s">
        <v>705</v>
      </c>
      <c r="AD122" s="175" t="s">
        <v>914</v>
      </c>
      <c r="AE122" s="136" t="s">
        <v>694</v>
      </c>
      <c r="AF122" s="136" t="s">
        <v>851</v>
      </c>
      <c r="AG122" s="136" t="s">
        <v>881</v>
      </c>
      <c r="AH122" s="136" t="s">
        <v>704</v>
      </c>
      <c r="AI122" s="136" t="s">
        <v>704</v>
      </c>
      <c r="AJ122" s="137" t="s">
        <v>711</v>
      </c>
      <c r="AK122" s="137" t="s">
        <v>711</v>
      </c>
      <c r="AL122" s="136" t="s">
        <v>709</v>
      </c>
      <c r="AM122" s="136" t="s">
        <v>709</v>
      </c>
      <c r="AN122" s="136" t="s">
        <v>712</v>
      </c>
      <c r="AO122" s="136" t="s">
        <v>713</v>
      </c>
      <c r="AP122" s="136" t="s">
        <v>713</v>
      </c>
      <c r="AQ122" s="136" t="s">
        <v>915</v>
      </c>
      <c r="AR122" s="136" t="s">
        <v>915</v>
      </c>
      <c r="AS122" s="136" t="s">
        <v>694</v>
      </c>
      <c r="AT122" s="136" t="s">
        <v>694</v>
      </c>
      <c r="AU122" s="136" t="s">
        <v>694</v>
      </c>
      <c r="AV122" s="136" t="s">
        <v>694</v>
      </c>
      <c r="AW122" s="136" t="s">
        <v>694</v>
      </c>
      <c r="AX122" s="136" t="s">
        <v>694</v>
      </c>
      <c r="AY122" s="136" t="s">
        <v>694</v>
      </c>
      <c r="AZ122" s="136" t="s">
        <v>709</v>
      </c>
      <c r="BA122" s="136" t="s">
        <v>492</v>
      </c>
      <c r="BB122" s="136" t="s">
        <v>707</v>
      </c>
      <c r="BC122" s="136" t="s">
        <v>707</v>
      </c>
      <c r="BD122" s="136" t="s">
        <v>707</v>
      </c>
      <c r="BE122" s="137" t="s">
        <v>687</v>
      </c>
      <c r="BF122" s="136" t="s">
        <v>706</v>
      </c>
      <c r="BG122" s="136" t="s">
        <v>706</v>
      </c>
      <c r="BH122" s="136" t="s">
        <v>480</v>
      </c>
      <c r="BI122" s="136" t="s">
        <v>480</v>
      </c>
      <c r="BJ122" s="136" t="s">
        <v>913</v>
      </c>
      <c r="BK122" s="136" t="s">
        <v>916</v>
      </c>
      <c r="BL122" s="136" t="s">
        <v>703</v>
      </c>
      <c r="BM122" s="136" t="s">
        <v>492</v>
      </c>
      <c r="BN122" s="136" t="s">
        <v>489</v>
      </c>
      <c r="BO122" s="136" t="s">
        <v>492</v>
      </c>
      <c r="BP122" s="136" t="s">
        <v>492</v>
      </c>
      <c r="BQ122" s="136" t="s">
        <v>686</v>
      </c>
      <c r="BR122" s="136" t="s">
        <v>694</v>
      </c>
      <c r="BS122" s="136" t="s">
        <v>694</v>
      </c>
      <c r="BT122" s="136" t="s">
        <v>694</v>
      </c>
      <c r="BU122" s="136" t="s">
        <v>694</v>
      </c>
      <c r="BV122" s="136" t="s">
        <v>694</v>
      </c>
      <c r="BW122" s="136" t="s">
        <v>694</v>
      </c>
      <c r="BX122" s="136"/>
      <c r="BY122" s="136" t="s">
        <v>710</v>
      </c>
      <c r="BZ122" s="136" t="s">
        <v>492</v>
      </c>
      <c r="CA122" s="136" t="s">
        <v>881</v>
      </c>
      <c r="CB122" s="136" t="s">
        <v>704</v>
      </c>
    </row>
    <row r="123" spans="1:80" x14ac:dyDescent="0.3">
      <c r="A123" s="111" t="str">
        <f>'Indicator Data'!A124</f>
        <v>Namibia</v>
      </c>
      <c r="B123" s="94" t="str">
        <f>'Indicator Data'!B124</f>
        <v>NAM</v>
      </c>
      <c r="C123" s="136" t="s">
        <v>912</v>
      </c>
      <c r="D123" s="136" t="s">
        <v>912</v>
      </c>
      <c r="E123" s="136" t="s">
        <v>913</v>
      </c>
      <c r="F123" s="136" t="s">
        <v>913</v>
      </c>
      <c r="G123" s="136" t="s">
        <v>913</v>
      </c>
      <c r="H123" s="136" t="s">
        <v>913</v>
      </c>
      <c r="I123" s="136" t="s">
        <v>913</v>
      </c>
      <c r="J123" s="136" t="s">
        <v>707</v>
      </c>
      <c r="K123" s="136" t="s">
        <v>707</v>
      </c>
      <c r="L123" s="136" t="s">
        <v>480</v>
      </c>
      <c r="M123" s="136" t="s">
        <v>704</v>
      </c>
      <c r="N123" s="136" t="s">
        <v>704</v>
      </c>
      <c r="O123" s="136" t="s">
        <v>704</v>
      </c>
      <c r="P123" s="136" t="s">
        <v>704</v>
      </c>
      <c r="Q123" s="136" t="s">
        <v>850</v>
      </c>
      <c r="R123" s="136" t="s">
        <v>850</v>
      </c>
      <c r="S123" s="136" t="s">
        <v>850</v>
      </c>
      <c r="T123" s="136" t="s">
        <v>850</v>
      </c>
      <c r="U123" s="136" t="s">
        <v>704</v>
      </c>
      <c r="V123" s="136" t="s">
        <v>704</v>
      </c>
      <c r="W123" s="136" t="s">
        <v>704</v>
      </c>
      <c r="X123" s="136" t="s">
        <v>492</v>
      </c>
      <c r="Y123" s="136" t="s">
        <v>492</v>
      </c>
      <c r="Z123" s="136" t="s">
        <v>492</v>
      </c>
      <c r="AA123" s="136" t="s">
        <v>881</v>
      </c>
      <c r="AB123" s="136" t="s">
        <v>705</v>
      </c>
      <c r="AC123" s="136" t="s">
        <v>705</v>
      </c>
      <c r="AD123" s="175" t="s">
        <v>914</v>
      </c>
      <c r="AE123" s="136" t="s">
        <v>694</v>
      </c>
      <c r="AF123" s="136" t="s">
        <v>851</v>
      </c>
      <c r="AG123" s="136" t="s">
        <v>881</v>
      </c>
      <c r="AH123" s="136" t="s">
        <v>704</v>
      </c>
      <c r="AI123" s="136" t="s">
        <v>704</v>
      </c>
      <c r="AJ123" s="137" t="s">
        <v>711</v>
      </c>
      <c r="AK123" s="137" t="s">
        <v>711</v>
      </c>
      <c r="AL123" s="136" t="s">
        <v>709</v>
      </c>
      <c r="AM123" s="136" t="s">
        <v>709</v>
      </c>
      <c r="AN123" s="136" t="s">
        <v>712</v>
      </c>
      <c r="AO123" s="136" t="s">
        <v>713</v>
      </c>
      <c r="AP123" s="136" t="s">
        <v>713</v>
      </c>
      <c r="AQ123" s="136" t="s">
        <v>915</v>
      </c>
      <c r="AR123" s="136" t="s">
        <v>915</v>
      </c>
      <c r="AS123" s="136" t="s">
        <v>694</v>
      </c>
      <c r="AT123" s="136" t="s">
        <v>694</v>
      </c>
      <c r="AU123" s="136" t="s">
        <v>694</v>
      </c>
      <c r="AV123" s="136" t="s">
        <v>694</v>
      </c>
      <c r="AW123" s="136" t="s">
        <v>694</v>
      </c>
      <c r="AX123" s="136" t="s">
        <v>694</v>
      </c>
      <c r="AY123" s="136" t="s">
        <v>694</v>
      </c>
      <c r="AZ123" s="136" t="s">
        <v>709</v>
      </c>
      <c r="BA123" s="136" t="s">
        <v>492</v>
      </c>
      <c r="BB123" s="136" t="s">
        <v>707</v>
      </c>
      <c r="BC123" s="136" t="s">
        <v>707</v>
      </c>
      <c r="BD123" s="136" t="s">
        <v>707</v>
      </c>
      <c r="BE123" s="137" t="s">
        <v>684</v>
      </c>
      <c r="BF123" s="136" t="s">
        <v>706</v>
      </c>
      <c r="BG123" s="136" t="s">
        <v>706</v>
      </c>
      <c r="BH123" s="136" t="s">
        <v>480</v>
      </c>
      <c r="BI123" s="136" t="s">
        <v>480</v>
      </c>
      <c r="BJ123" s="136" t="s">
        <v>913</v>
      </c>
      <c r="BK123" s="136" t="s">
        <v>916</v>
      </c>
      <c r="BL123" s="136" t="s">
        <v>703</v>
      </c>
      <c r="BM123" s="136" t="s">
        <v>492</v>
      </c>
      <c r="BN123" s="136" t="s">
        <v>489</v>
      </c>
      <c r="BO123" s="136" t="s">
        <v>492</v>
      </c>
      <c r="BP123" s="136" t="s">
        <v>492</v>
      </c>
      <c r="BQ123" s="136" t="s">
        <v>686</v>
      </c>
      <c r="BR123" s="136" t="s">
        <v>694</v>
      </c>
      <c r="BS123" s="136" t="s">
        <v>694</v>
      </c>
      <c r="BT123" s="136" t="s">
        <v>694</v>
      </c>
      <c r="BU123" s="136" t="s">
        <v>694</v>
      </c>
      <c r="BV123" s="136" t="s">
        <v>694</v>
      </c>
      <c r="BW123" s="136" t="s">
        <v>694</v>
      </c>
      <c r="BX123" s="136"/>
      <c r="BY123" s="136" t="s">
        <v>710</v>
      </c>
      <c r="BZ123" s="136" t="s">
        <v>492</v>
      </c>
      <c r="CA123" s="136" t="s">
        <v>881</v>
      </c>
      <c r="CB123" s="136" t="s">
        <v>704</v>
      </c>
    </row>
    <row r="124" spans="1:80" x14ac:dyDescent="0.3">
      <c r="A124" s="111" t="str">
        <f>'Indicator Data'!A125</f>
        <v>Nauru</v>
      </c>
      <c r="B124" s="94" t="str">
        <f>'Indicator Data'!B125</f>
        <v>NRU</v>
      </c>
      <c r="C124" s="136" t="s">
        <v>912</v>
      </c>
      <c r="D124" s="136" t="s">
        <v>912</v>
      </c>
      <c r="E124" s="136" t="s">
        <v>913</v>
      </c>
      <c r="F124" s="136" t="s">
        <v>913</v>
      </c>
      <c r="G124" s="136" t="s">
        <v>913</v>
      </c>
      <c r="H124" s="136" t="s">
        <v>913</v>
      </c>
      <c r="I124" s="136" t="s">
        <v>913</v>
      </c>
      <c r="J124" s="136" t="s">
        <v>707</v>
      </c>
      <c r="K124" s="136" t="s">
        <v>707</v>
      </c>
      <c r="L124" s="136" t="s">
        <v>480</v>
      </c>
      <c r="M124" s="136" t="s">
        <v>704</v>
      </c>
      <c r="N124" s="136" t="s">
        <v>704</v>
      </c>
      <c r="O124" s="136" t="s">
        <v>704</v>
      </c>
      <c r="P124" s="136" t="s">
        <v>704</v>
      </c>
      <c r="Q124" s="136" t="s">
        <v>850</v>
      </c>
      <c r="R124" s="136" t="s">
        <v>850</v>
      </c>
      <c r="S124" s="136" t="s">
        <v>850</v>
      </c>
      <c r="T124" s="136" t="s">
        <v>850</v>
      </c>
      <c r="U124" s="136" t="s">
        <v>704</v>
      </c>
      <c r="V124" s="136" t="s">
        <v>704</v>
      </c>
      <c r="W124" s="136" t="s">
        <v>704</v>
      </c>
      <c r="X124" s="136" t="s">
        <v>492</v>
      </c>
      <c r="Y124" s="136" t="s">
        <v>492</v>
      </c>
      <c r="Z124" s="136" t="s">
        <v>492</v>
      </c>
      <c r="AA124" s="136" t="s">
        <v>881</v>
      </c>
      <c r="AB124" s="136" t="s">
        <v>705</v>
      </c>
      <c r="AC124" s="136" t="s">
        <v>705</v>
      </c>
      <c r="AD124" s="175" t="s">
        <v>914</v>
      </c>
      <c r="AE124" s="136" t="s">
        <v>694</v>
      </c>
      <c r="AF124" s="136" t="s">
        <v>851</v>
      </c>
      <c r="AG124" s="136" t="s">
        <v>881</v>
      </c>
      <c r="AH124" s="136" t="s">
        <v>704</v>
      </c>
      <c r="AI124" s="136" t="s">
        <v>704</v>
      </c>
      <c r="AJ124" s="137" t="s">
        <v>711</v>
      </c>
      <c r="AK124" s="137" t="s">
        <v>711</v>
      </c>
      <c r="AL124" s="136" t="s">
        <v>709</v>
      </c>
      <c r="AM124" s="136" t="s">
        <v>709</v>
      </c>
      <c r="AN124" s="136" t="s">
        <v>712</v>
      </c>
      <c r="AO124" s="136" t="s">
        <v>713</v>
      </c>
      <c r="AP124" s="136" t="s">
        <v>713</v>
      </c>
      <c r="AQ124" s="136" t="s">
        <v>915</v>
      </c>
      <c r="AR124" s="136" t="s">
        <v>915</v>
      </c>
      <c r="AS124" s="136" t="s">
        <v>694</v>
      </c>
      <c r="AT124" s="136" t="s">
        <v>694</v>
      </c>
      <c r="AU124" s="136" t="s">
        <v>694</v>
      </c>
      <c r="AV124" s="136" t="s">
        <v>694</v>
      </c>
      <c r="AW124" s="136" t="s">
        <v>694</v>
      </c>
      <c r="AX124" s="136" t="s">
        <v>694</v>
      </c>
      <c r="AY124" s="136" t="s">
        <v>694</v>
      </c>
      <c r="AZ124" s="136" t="s">
        <v>709</v>
      </c>
      <c r="BA124" s="136" t="s">
        <v>492</v>
      </c>
      <c r="BB124" s="136" t="s">
        <v>707</v>
      </c>
      <c r="BC124" s="136" t="s">
        <v>707</v>
      </c>
      <c r="BD124" s="136" t="s">
        <v>707</v>
      </c>
      <c r="BE124" s="137" t="s">
        <v>684</v>
      </c>
      <c r="BF124" s="136" t="s">
        <v>706</v>
      </c>
      <c r="BG124" s="136" t="s">
        <v>706</v>
      </c>
      <c r="BH124" s="136" t="s">
        <v>480</v>
      </c>
      <c r="BI124" s="136" t="s">
        <v>480</v>
      </c>
      <c r="BJ124" s="136" t="s">
        <v>913</v>
      </c>
      <c r="BK124" s="136" t="s">
        <v>916</v>
      </c>
      <c r="BL124" s="136" t="s">
        <v>703</v>
      </c>
      <c r="BM124" s="136" t="s">
        <v>492</v>
      </c>
      <c r="BN124" s="136" t="s">
        <v>489</v>
      </c>
      <c r="BO124" s="136" t="s">
        <v>492</v>
      </c>
      <c r="BP124" s="136" t="s">
        <v>492</v>
      </c>
      <c r="BQ124" s="136" t="s">
        <v>686</v>
      </c>
      <c r="BR124" s="136" t="s">
        <v>694</v>
      </c>
      <c r="BS124" s="136" t="s">
        <v>694</v>
      </c>
      <c r="BT124" s="136" t="s">
        <v>694</v>
      </c>
      <c r="BU124" s="136" t="s">
        <v>694</v>
      </c>
      <c r="BV124" s="136" t="s">
        <v>694</v>
      </c>
      <c r="BW124" s="136" t="s">
        <v>694</v>
      </c>
      <c r="BX124" s="136"/>
      <c r="BY124" s="136" t="s">
        <v>710</v>
      </c>
      <c r="BZ124" s="136" t="s">
        <v>492</v>
      </c>
      <c r="CA124" s="136" t="s">
        <v>881</v>
      </c>
      <c r="CB124" s="136" t="s">
        <v>704</v>
      </c>
    </row>
    <row r="125" spans="1:80" x14ac:dyDescent="0.3">
      <c r="A125" s="111" t="str">
        <f>'Indicator Data'!A126</f>
        <v>Nepal</v>
      </c>
      <c r="B125" s="94" t="str">
        <f>'Indicator Data'!B126</f>
        <v>NPL</v>
      </c>
      <c r="C125" s="136" t="s">
        <v>912</v>
      </c>
      <c r="D125" s="136" t="s">
        <v>912</v>
      </c>
      <c r="E125" s="136" t="s">
        <v>913</v>
      </c>
      <c r="F125" s="136" t="s">
        <v>913</v>
      </c>
      <c r="G125" s="136" t="s">
        <v>913</v>
      </c>
      <c r="H125" s="136" t="s">
        <v>913</v>
      </c>
      <c r="I125" s="136" t="s">
        <v>913</v>
      </c>
      <c r="J125" s="136" t="s">
        <v>707</v>
      </c>
      <c r="K125" s="136" t="s">
        <v>707</v>
      </c>
      <c r="L125" s="136" t="s">
        <v>480</v>
      </c>
      <c r="M125" s="136" t="s">
        <v>704</v>
      </c>
      <c r="N125" s="136" t="s">
        <v>704</v>
      </c>
      <c r="O125" s="136" t="s">
        <v>704</v>
      </c>
      <c r="P125" s="136" t="s">
        <v>704</v>
      </c>
      <c r="Q125" s="136" t="s">
        <v>850</v>
      </c>
      <c r="R125" s="136" t="s">
        <v>850</v>
      </c>
      <c r="S125" s="136" t="s">
        <v>850</v>
      </c>
      <c r="T125" s="136" t="s">
        <v>850</v>
      </c>
      <c r="U125" s="136" t="s">
        <v>704</v>
      </c>
      <c r="V125" s="136" t="s">
        <v>704</v>
      </c>
      <c r="W125" s="136" t="s">
        <v>704</v>
      </c>
      <c r="X125" s="136" t="s">
        <v>492</v>
      </c>
      <c r="Y125" s="136" t="s">
        <v>492</v>
      </c>
      <c r="Z125" s="136" t="s">
        <v>492</v>
      </c>
      <c r="AA125" s="136" t="s">
        <v>881</v>
      </c>
      <c r="AB125" s="136" t="s">
        <v>705</v>
      </c>
      <c r="AC125" s="136" t="s">
        <v>705</v>
      </c>
      <c r="AD125" s="175" t="s">
        <v>914</v>
      </c>
      <c r="AE125" s="136" t="s">
        <v>694</v>
      </c>
      <c r="AF125" s="136" t="s">
        <v>851</v>
      </c>
      <c r="AG125" s="136" t="s">
        <v>881</v>
      </c>
      <c r="AH125" s="136" t="s">
        <v>704</v>
      </c>
      <c r="AI125" s="136" t="s">
        <v>704</v>
      </c>
      <c r="AJ125" s="137" t="s">
        <v>711</v>
      </c>
      <c r="AK125" s="137" t="s">
        <v>711</v>
      </c>
      <c r="AL125" s="136" t="s">
        <v>709</v>
      </c>
      <c r="AM125" s="136" t="s">
        <v>709</v>
      </c>
      <c r="AN125" s="136" t="s">
        <v>712</v>
      </c>
      <c r="AO125" s="136" t="s">
        <v>713</v>
      </c>
      <c r="AP125" s="136" t="s">
        <v>713</v>
      </c>
      <c r="AQ125" s="136" t="s">
        <v>915</v>
      </c>
      <c r="AR125" s="136" t="s">
        <v>915</v>
      </c>
      <c r="AS125" s="136" t="s">
        <v>694</v>
      </c>
      <c r="AT125" s="136" t="s">
        <v>694</v>
      </c>
      <c r="AU125" s="136" t="s">
        <v>694</v>
      </c>
      <c r="AV125" s="136" t="s">
        <v>694</v>
      </c>
      <c r="AW125" s="136" t="s">
        <v>694</v>
      </c>
      <c r="AX125" s="136" t="s">
        <v>694</v>
      </c>
      <c r="AY125" s="136" t="s">
        <v>694</v>
      </c>
      <c r="AZ125" s="136" t="s">
        <v>709</v>
      </c>
      <c r="BA125" s="136" t="s">
        <v>492</v>
      </c>
      <c r="BB125" s="136" t="s">
        <v>707</v>
      </c>
      <c r="BC125" s="136" t="s">
        <v>707</v>
      </c>
      <c r="BD125" s="136" t="s">
        <v>707</v>
      </c>
      <c r="BE125" s="137"/>
      <c r="BF125" s="136" t="s">
        <v>706</v>
      </c>
      <c r="BG125" s="136" t="s">
        <v>706</v>
      </c>
      <c r="BH125" s="136" t="s">
        <v>480</v>
      </c>
      <c r="BI125" s="136" t="s">
        <v>480</v>
      </c>
      <c r="BJ125" s="136" t="s">
        <v>913</v>
      </c>
      <c r="BK125" s="136" t="s">
        <v>916</v>
      </c>
      <c r="BL125" s="136" t="s">
        <v>703</v>
      </c>
      <c r="BM125" s="136" t="s">
        <v>492</v>
      </c>
      <c r="BN125" s="136" t="s">
        <v>489</v>
      </c>
      <c r="BO125" s="136" t="s">
        <v>492</v>
      </c>
      <c r="BP125" s="136" t="s">
        <v>492</v>
      </c>
      <c r="BQ125" s="136" t="s">
        <v>686</v>
      </c>
      <c r="BR125" s="136" t="s">
        <v>694</v>
      </c>
      <c r="BS125" s="136" t="s">
        <v>694</v>
      </c>
      <c r="BT125" s="136" t="s">
        <v>694</v>
      </c>
      <c r="BU125" s="136" t="s">
        <v>694</v>
      </c>
      <c r="BV125" s="136" t="s">
        <v>694</v>
      </c>
      <c r="BW125" s="136" t="s">
        <v>694</v>
      </c>
      <c r="BX125" s="136"/>
      <c r="BY125" s="136" t="s">
        <v>710</v>
      </c>
      <c r="BZ125" s="136" t="s">
        <v>492</v>
      </c>
      <c r="CA125" s="136" t="s">
        <v>881</v>
      </c>
      <c r="CB125" s="136" t="s">
        <v>704</v>
      </c>
    </row>
    <row r="126" spans="1:80" x14ac:dyDescent="0.3">
      <c r="A126" s="111" t="str">
        <f>'Indicator Data'!A127</f>
        <v>Netherlands</v>
      </c>
      <c r="B126" s="94" t="str">
        <f>'Indicator Data'!B127</f>
        <v>NLD</v>
      </c>
      <c r="C126" s="136" t="s">
        <v>912</v>
      </c>
      <c r="D126" s="136" t="s">
        <v>912</v>
      </c>
      <c r="E126" s="136" t="s">
        <v>913</v>
      </c>
      <c r="F126" s="136" t="s">
        <v>913</v>
      </c>
      <c r="G126" s="136" t="s">
        <v>913</v>
      </c>
      <c r="H126" s="136" t="s">
        <v>913</v>
      </c>
      <c r="I126" s="136" t="s">
        <v>913</v>
      </c>
      <c r="J126" s="136" t="s">
        <v>707</v>
      </c>
      <c r="K126" s="136" t="s">
        <v>707</v>
      </c>
      <c r="L126" s="136" t="s">
        <v>480</v>
      </c>
      <c r="M126" s="136" t="s">
        <v>704</v>
      </c>
      <c r="N126" s="136" t="s">
        <v>704</v>
      </c>
      <c r="O126" s="136" t="s">
        <v>704</v>
      </c>
      <c r="P126" s="136" t="s">
        <v>704</v>
      </c>
      <c r="Q126" s="136" t="s">
        <v>850</v>
      </c>
      <c r="R126" s="136" t="s">
        <v>850</v>
      </c>
      <c r="S126" s="136" t="s">
        <v>850</v>
      </c>
      <c r="T126" s="136" t="s">
        <v>850</v>
      </c>
      <c r="U126" s="136" t="s">
        <v>704</v>
      </c>
      <c r="V126" s="136" t="s">
        <v>704</v>
      </c>
      <c r="W126" s="136" t="s">
        <v>704</v>
      </c>
      <c r="X126" s="136" t="s">
        <v>492</v>
      </c>
      <c r="Y126" s="136" t="s">
        <v>492</v>
      </c>
      <c r="Z126" s="136" t="s">
        <v>492</v>
      </c>
      <c r="AA126" s="136" t="s">
        <v>881</v>
      </c>
      <c r="AB126" s="136" t="s">
        <v>705</v>
      </c>
      <c r="AC126" s="136" t="s">
        <v>705</v>
      </c>
      <c r="AD126" s="175" t="s">
        <v>914</v>
      </c>
      <c r="AE126" s="136" t="s">
        <v>694</v>
      </c>
      <c r="AF126" s="136" t="s">
        <v>851</v>
      </c>
      <c r="AG126" s="136" t="s">
        <v>881</v>
      </c>
      <c r="AH126" s="136" t="s">
        <v>704</v>
      </c>
      <c r="AI126" s="136" t="s">
        <v>704</v>
      </c>
      <c r="AJ126" s="137" t="s">
        <v>711</v>
      </c>
      <c r="AK126" s="137" t="s">
        <v>711</v>
      </c>
      <c r="AL126" s="136" t="s">
        <v>709</v>
      </c>
      <c r="AM126" s="136" t="s">
        <v>709</v>
      </c>
      <c r="AN126" s="136" t="s">
        <v>712</v>
      </c>
      <c r="AO126" s="136" t="s">
        <v>713</v>
      </c>
      <c r="AP126" s="136" t="s">
        <v>713</v>
      </c>
      <c r="AQ126" s="136" t="s">
        <v>915</v>
      </c>
      <c r="AR126" s="136" t="s">
        <v>915</v>
      </c>
      <c r="AS126" s="136" t="s">
        <v>694</v>
      </c>
      <c r="AT126" s="136" t="s">
        <v>694</v>
      </c>
      <c r="AU126" s="136" t="s">
        <v>694</v>
      </c>
      <c r="AV126" s="136" t="s">
        <v>694</v>
      </c>
      <c r="AW126" s="136" t="s">
        <v>694</v>
      </c>
      <c r="AX126" s="136" t="s">
        <v>694</v>
      </c>
      <c r="AY126" s="136" t="s">
        <v>694</v>
      </c>
      <c r="AZ126" s="136" t="s">
        <v>709</v>
      </c>
      <c r="BA126" s="136" t="s">
        <v>492</v>
      </c>
      <c r="BB126" s="136" t="s">
        <v>707</v>
      </c>
      <c r="BC126" s="136" t="s">
        <v>707</v>
      </c>
      <c r="BD126" s="136" t="s">
        <v>707</v>
      </c>
      <c r="BE126" s="137" t="s">
        <v>684</v>
      </c>
      <c r="BF126" s="136" t="s">
        <v>706</v>
      </c>
      <c r="BG126" s="136" t="s">
        <v>706</v>
      </c>
      <c r="BH126" s="136" t="s">
        <v>480</v>
      </c>
      <c r="BI126" s="136" t="s">
        <v>480</v>
      </c>
      <c r="BJ126" s="136" t="s">
        <v>913</v>
      </c>
      <c r="BK126" s="136" t="s">
        <v>916</v>
      </c>
      <c r="BL126" s="136" t="s">
        <v>703</v>
      </c>
      <c r="BM126" s="136" t="s">
        <v>492</v>
      </c>
      <c r="BN126" s="136" t="s">
        <v>489</v>
      </c>
      <c r="BO126" s="136" t="s">
        <v>492</v>
      </c>
      <c r="BP126" s="136" t="s">
        <v>492</v>
      </c>
      <c r="BQ126" s="136" t="s">
        <v>686</v>
      </c>
      <c r="BR126" s="136" t="s">
        <v>694</v>
      </c>
      <c r="BS126" s="136" t="s">
        <v>694</v>
      </c>
      <c r="BT126" s="136" t="s">
        <v>694</v>
      </c>
      <c r="BU126" s="136" t="s">
        <v>694</v>
      </c>
      <c r="BV126" s="136" t="s">
        <v>694</v>
      </c>
      <c r="BW126" s="136" t="s">
        <v>694</v>
      </c>
      <c r="BX126" s="136"/>
      <c r="BY126" s="136" t="s">
        <v>710</v>
      </c>
      <c r="BZ126" s="136" t="s">
        <v>492</v>
      </c>
      <c r="CA126" s="136" t="s">
        <v>881</v>
      </c>
      <c r="CB126" s="136" t="s">
        <v>704</v>
      </c>
    </row>
    <row r="127" spans="1:80" x14ac:dyDescent="0.3">
      <c r="A127" s="111" t="str">
        <f>'Indicator Data'!A128</f>
        <v>New Zealand</v>
      </c>
      <c r="B127" s="94" t="str">
        <f>'Indicator Data'!B128</f>
        <v>NZL</v>
      </c>
      <c r="C127" s="136" t="s">
        <v>912</v>
      </c>
      <c r="D127" s="136" t="s">
        <v>912</v>
      </c>
      <c r="E127" s="136" t="s">
        <v>913</v>
      </c>
      <c r="F127" s="136" t="s">
        <v>913</v>
      </c>
      <c r="G127" s="136" t="s">
        <v>913</v>
      </c>
      <c r="H127" s="136" t="s">
        <v>913</v>
      </c>
      <c r="I127" s="136" t="s">
        <v>913</v>
      </c>
      <c r="J127" s="136" t="s">
        <v>707</v>
      </c>
      <c r="K127" s="136" t="s">
        <v>707</v>
      </c>
      <c r="L127" s="136" t="s">
        <v>480</v>
      </c>
      <c r="M127" s="136" t="s">
        <v>704</v>
      </c>
      <c r="N127" s="136" t="s">
        <v>704</v>
      </c>
      <c r="O127" s="136" t="s">
        <v>704</v>
      </c>
      <c r="P127" s="136" t="s">
        <v>704</v>
      </c>
      <c r="Q127" s="136" t="s">
        <v>850</v>
      </c>
      <c r="R127" s="136" t="s">
        <v>850</v>
      </c>
      <c r="S127" s="136" t="s">
        <v>850</v>
      </c>
      <c r="T127" s="136" t="s">
        <v>850</v>
      </c>
      <c r="U127" s="136" t="s">
        <v>704</v>
      </c>
      <c r="V127" s="136" t="s">
        <v>704</v>
      </c>
      <c r="W127" s="136" t="s">
        <v>704</v>
      </c>
      <c r="X127" s="136" t="s">
        <v>492</v>
      </c>
      <c r="Y127" s="136" t="s">
        <v>492</v>
      </c>
      <c r="Z127" s="136" t="s">
        <v>492</v>
      </c>
      <c r="AA127" s="136" t="s">
        <v>881</v>
      </c>
      <c r="AB127" s="136" t="s">
        <v>705</v>
      </c>
      <c r="AC127" s="136" t="s">
        <v>705</v>
      </c>
      <c r="AD127" s="175" t="s">
        <v>914</v>
      </c>
      <c r="AE127" s="136" t="s">
        <v>694</v>
      </c>
      <c r="AF127" s="136" t="s">
        <v>851</v>
      </c>
      <c r="AG127" s="136" t="s">
        <v>881</v>
      </c>
      <c r="AH127" s="136" t="s">
        <v>704</v>
      </c>
      <c r="AI127" s="136" t="s">
        <v>704</v>
      </c>
      <c r="AJ127" s="137" t="s">
        <v>711</v>
      </c>
      <c r="AK127" s="137" t="s">
        <v>711</v>
      </c>
      <c r="AL127" s="136" t="s">
        <v>709</v>
      </c>
      <c r="AM127" s="136" t="s">
        <v>709</v>
      </c>
      <c r="AN127" s="136" t="s">
        <v>712</v>
      </c>
      <c r="AO127" s="136" t="s">
        <v>713</v>
      </c>
      <c r="AP127" s="136" t="s">
        <v>713</v>
      </c>
      <c r="AQ127" s="136" t="s">
        <v>915</v>
      </c>
      <c r="AR127" s="136" t="s">
        <v>915</v>
      </c>
      <c r="AS127" s="136" t="s">
        <v>694</v>
      </c>
      <c r="AT127" s="136" t="s">
        <v>694</v>
      </c>
      <c r="AU127" s="136" t="s">
        <v>694</v>
      </c>
      <c r="AV127" s="136" t="s">
        <v>694</v>
      </c>
      <c r="AW127" s="136" t="s">
        <v>694</v>
      </c>
      <c r="AX127" s="136" t="s">
        <v>694</v>
      </c>
      <c r="AY127" s="136" t="s">
        <v>694</v>
      </c>
      <c r="AZ127" s="136" t="s">
        <v>709</v>
      </c>
      <c r="BA127" s="136" t="s">
        <v>492</v>
      </c>
      <c r="BB127" s="136" t="s">
        <v>707</v>
      </c>
      <c r="BC127" s="136" t="s">
        <v>707</v>
      </c>
      <c r="BD127" s="136" t="s">
        <v>707</v>
      </c>
      <c r="BE127" s="137" t="s">
        <v>684</v>
      </c>
      <c r="BF127" s="136" t="s">
        <v>706</v>
      </c>
      <c r="BG127" s="136" t="s">
        <v>706</v>
      </c>
      <c r="BH127" s="136" t="s">
        <v>480</v>
      </c>
      <c r="BI127" s="136" t="s">
        <v>480</v>
      </c>
      <c r="BJ127" s="136" t="s">
        <v>913</v>
      </c>
      <c r="BK127" s="136" t="s">
        <v>916</v>
      </c>
      <c r="BL127" s="136" t="s">
        <v>703</v>
      </c>
      <c r="BM127" s="136" t="s">
        <v>492</v>
      </c>
      <c r="BN127" s="136" t="s">
        <v>489</v>
      </c>
      <c r="BO127" s="136" t="s">
        <v>492</v>
      </c>
      <c r="BP127" s="136" t="s">
        <v>492</v>
      </c>
      <c r="BQ127" s="136" t="s">
        <v>686</v>
      </c>
      <c r="BR127" s="136" t="s">
        <v>694</v>
      </c>
      <c r="BS127" s="136" t="s">
        <v>694</v>
      </c>
      <c r="BT127" s="136" t="s">
        <v>694</v>
      </c>
      <c r="BU127" s="136" t="s">
        <v>694</v>
      </c>
      <c r="BV127" s="136" t="s">
        <v>694</v>
      </c>
      <c r="BW127" s="136" t="s">
        <v>694</v>
      </c>
      <c r="BX127" s="136"/>
      <c r="BY127" s="136" t="s">
        <v>710</v>
      </c>
      <c r="BZ127" s="136" t="s">
        <v>492</v>
      </c>
      <c r="CA127" s="136" t="s">
        <v>881</v>
      </c>
      <c r="CB127" s="136" t="s">
        <v>704</v>
      </c>
    </row>
    <row r="128" spans="1:80" x14ac:dyDescent="0.3">
      <c r="A128" s="111" t="str">
        <f>'Indicator Data'!A129</f>
        <v>Nicaragua</v>
      </c>
      <c r="B128" s="94" t="str">
        <f>'Indicator Data'!B129</f>
        <v>NIC</v>
      </c>
      <c r="C128" s="136" t="s">
        <v>912</v>
      </c>
      <c r="D128" s="136" t="s">
        <v>912</v>
      </c>
      <c r="E128" s="136" t="s">
        <v>913</v>
      </c>
      <c r="F128" s="136" t="s">
        <v>913</v>
      </c>
      <c r="G128" s="136" t="s">
        <v>913</v>
      </c>
      <c r="H128" s="136" t="s">
        <v>913</v>
      </c>
      <c r="I128" s="136" t="s">
        <v>913</v>
      </c>
      <c r="J128" s="136" t="s">
        <v>707</v>
      </c>
      <c r="K128" s="136" t="s">
        <v>707</v>
      </c>
      <c r="L128" s="136" t="s">
        <v>480</v>
      </c>
      <c r="M128" s="136" t="s">
        <v>704</v>
      </c>
      <c r="N128" s="136" t="s">
        <v>704</v>
      </c>
      <c r="O128" s="136" t="s">
        <v>704</v>
      </c>
      <c r="P128" s="136" t="s">
        <v>704</v>
      </c>
      <c r="Q128" s="136" t="s">
        <v>850</v>
      </c>
      <c r="R128" s="136" t="s">
        <v>850</v>
      </c>
      <c r="S128" s="136" t="s">
        <v>850</v>
      </c>
      <c r="T128" s="136" t="s">
        <v>850</v>
      </c>
      <c r="U128" s="136" t="s">
        <v>704</v>
      </c>
      <c r="V128" s="136" t="s">
        <v>704</v>
      </c>
      <c r="W128" s="136" t="s">
        <v>704</v>
      </c>
      <c r="X128" s="136" t="s">
        <v>492</v>
      </c>
      <c r="Y128" s="136" t="s">
        <v>492</v>
      </c>
      <c r="Z128" s="136" t="s">
        <v>492</v>
      </c>
      <c r="AA128" s="136" t="s">
        <v>881</v>
      </c>
      <c r="AB128" s="136" t="s">
        <v>705</v>
      </c>
      <c r="AC128" s="136" t="s">
        <v>705</v>
      </c>
      <c r="AD128" s="175" t="s">
        <v>914</v>
      </c>
      <c r="AE128" s="136" t="s">
        <v>694</v>
      </c>
      <c r="AF128" s="136" t="s">
        <v>851</v>
      </c>
      <c r="AG128" s="136" t="s">
        <v>881</v>
      </c>
      <c r="AH128" s="136" t="s">
        <v>704</v>
      </c>
      <c r="AI128" s="136" t="s">
        <v>704</v>
      </c>
      <c r="AJ128" s="137" t="s">
        <v>711</v>
      </c>
      <c r="AK128" s="137" t="s">
        <v>711</v>
      </c>
      <c r="AL128" s="136" t="s">
        <v>709</v>
      </c>
      <c r="AM128" s="136" t="s">
        <v>709</v>
      </c>
      <c r="AN128" s="136" t="s">
        <v>712</v>
      </c>
      <c r="AO128" s="136" t="s">
        <v>713</v>
      </c>
      <c r="AP128" s="136" t="s">
        <v>713</v>
      </c>
      <c r="AQ128" s="136" t="s">
        <v>915</v>
      </c>
      <c r="AR128" s="136" t="s">
        <v>915</v>
      </c>
      <c r="AS128" s="136" t="s">
        <v>694</v>
      </c>
      <c r="AT128" s="136" t="s">
        <v>694</v>
      </c>
      <c r="AU128" s="136" t="s">
        <v>694</v>
      </c>
      <c r="AV128" s="136" t="s">
        <v>694</v>
      </c>
      <c r="AW128" s="136" t="s">
        <v>694</v>
      </c>
      <c r="AX128" s="136" t="s">
        <v>694</v>
      </c>
      <c r="AY128" s="136" t="s">
        <v>694</v>
      </c>
      <c r="AZ128" s="136" t="s">
        <v>709</v>
      </c>
      <c r="BA128" s="136" t="s">
        <v>492</v>
      </c>
      <c r="BB128" s="136" t="s">
        <v>707</v>
      </c>
      <c r="BC128" s="136" t="s">
        <v>707</v>
      </c>
      <c r="BD128" s="136" t="s">
        <v>707</v>
      </c>
      <c r="BE128" s="137" t="s">
        <v>684</v>
      </c>
      <c r="BF128" s="136" t="s">
        <v>706</v>
      </c>
      <c r="BG128" s="136" t="s">
        <v>706</v>
      </c>
      <c r="BH128" s="136" t="s">
        <v>480</v>
      </c>
      <c r="BI128" s="136" t="s">
        <v>480</v>
      </c>
      <c r="BJ128" s="136" t="s">
        <v>913</v>
      </c>
      <c r="BK128" s="136" t="s">
        <v>916</v>
      </c>
      <c r="BL128" s="136" t="s">
        <v>703</v>
      </c>
      <c r="BM128" s="136" t="s">
        <v>492</v>
      </c>
      <c r="BN128" s="136" t="s">
        <v>489</v>
      </c>
      <c r="BO128" s="136" t="s">
        <v>492</v>
      </c>
      <c r="BP128" s="136" t="s">
        <v>492</v>
      </c>
      <c r="BQ128" s="136" t="s">
        <v>686</v>
      </c>
      <c r="BR128" s="136" t="s">
        <v>694</v>
      </c>
      <c r="BS128" s="136" t="s">
        <v>694</v>
      </c>
      <c r="BT128" s="136" t="s">
        <v>694</v>
      </c>
      <c r="BU128" s="136" t="s">
        <v>694</v>
      </c>
      <c r="BV128" s="136" t="s">
        <v>694</v>
      </c>
      <c r="BW128" s="136" t="s">
        <v>694</v>
      </c>
      <c r="BX128" s="136"/>
      <c r="BY128" s="136" t="s">
        <v>710</v>
      </c>
      <c r="BZ128" s="136" t="s">
        <v>492</v>
      </c>
      <c r="CA128" s="136" t="s">
        <v>881</v>
      </c>
      <c r="CB128" s="136" t="s">
        <v>704</v>
      </c>
    </row>
    <row r="129" spans="1:80" x14ac:dyDescent="0.3">
      <c r="A129" s="111" t="str">
        <f>'Indicator Data'!A130</f>
        <v>Niger</v>
      </c>
      <c r="B129" s="94" t="str">
        <f>'Indicator Data'!B130</f>
        <v>NER</v>
      </c>
      <c r="C129" s="136" t="s">
        <v>912</v>
      </c>
      <c r="D129" s="136" t="s">
        <v>912</v>
      </c>
      <c r="E129" s="136" t="s">
        <v>913</v>
      </c>
      <c r="F129" s="136" t="s">
        <v>913</v>
      </c>
      <c r="G129" s="136" t="s">
        <v>913</v>
      </c>
      <c r="H129" s="136" t="s">
        <v>913</v>
      </c>
      <c r="I129" s="136" t="s">
        <v>913</v>
      </c>
      <c r="J129" s="136" t="s">
        <v>707</v>
      </c>
      <c r="K129" s="136" t="s">
        <v>707</v>
      </c>
      <c r="L129" s="136" t="s">
        <v>480</v>
      </c>
      <c r="M129" s="136" t="s">
        <v>704</v>
      </c>
      <c r="N129" s="136" t="s">
        <v>704</v>
      </c>
      <c r="O129" s="136" t="s">
        <v>704</v>
      </c>
      <c r="P129" s="136" t="s">
        <v>704</v>
      </c>
      <c r="Q129" s="136" t="s">
        <v>850</v>
      </c>
      <c r="R129" s="136" t="s">
        <v>850</v>
      </c>
      <c r="S129" s="136" t="s">
        <v>850</v>
      </c>
      <c r="T129" s="136" t="s">
        <v>850</v>
      </c>
      <c r="U129" s="136" t="s">
        <v>704</v>
      </c>
      <c r="V129" s="136" t="s">
        <v>704</v>
      </c>
      <c r="W129" s="136" t="s">
        <v>704</v>
      </c>
      <c r="X129" s="136" t="s">
        <v>492</v>
      </c>
      <c r="Y129" s="136" t="s">
        <v>492</v>
      </c>
      <c r="Z129" s="136" t="s">
        <v>492</v>
      </c>
      <c r="AA129" s="136" t="s">
        <v>881</v>
      </c>
      <c r="AB129" s="136" t="s">
        <v>705</v>
      </c>
      <c r="AC129" s="136" t="s">
        <v>705</v>
      </c>
      <c r="AD129" s="175" t="s">
        <v>914</v>
      </c>
      <c r="AE129" s="136" t="s">
        <v>694</v>
      </c>
      <c r="AF129" s="136" t="s">
        <v>851</v>
      </c>
      <c r="AG129" s="136" t="s">
        <v>881</v>
      </c>
      <c r="AH129" s="136" t="s">
        <v>704</v>
      </c>
      <c r="AI129" s="136" t="s">
        <v>704</v>
      </c>
      <c r="AJ129" s="137" t="s">
        <v>711</v>
      </c>
      <c r="AK129" s="137" t="s">
        <v>711</v>
      </c>
      <c r="AL129" s="136" t="s">
        <v>709</v>
      </c>
      <c r="AM129" s="136" t="s">
        <v>709</v>
      </c>
      <c r="AN129" s="136" t="s">
        <v>712</v>
      </c>
      <c r="AO129" s="136" t="s">
        <v>713</v>
      </c>
      <c r="AP129" s="136" t="s">
        <v>713</v>
      </c>
      <c r="AQ129" s="136" t="s">
        <v>915</v>
      </c>
      <c r="AR129" s="136" t="s">
        <v>915</v>
      </c>
      <c r="AS129" s="136" t="s">
        <v>694</v>
      </c>
      <c r="AT129" s="136" t="s">
        <v>694</v>
      </c>
      <c r="AU129" s="136" t="s">
        <v>694</v>
      </c>
      <c r="AV129" s="136" t="s">
        <v>694</v>
      </c>
      <c r="AW129" s="136" t="s">
        <v>694</v>
      </c>
      <c r="AX129" s="136" t="s">
        <v>694</v>
      </c>
      <c r="AY129" s="136" t="s">
        <v>694</v>
      </c>
      <c r="AZ129" s="136" t="s">
        <v>709</v>
      </c>
      <c r="BA129" s="136" t="s">
        <v>492</v>
      </c>
      <c r="BB129" s="136" t="s">
        <v>707</v>
      </c>
      <c r="BC129" s="136" t="s">
        <v>707</v>
      </c>
      <c r="BD129" s="136" t="s">
        <v>707</v>
      </c>
      <c r="BE129" s="137" t="s">
        <v>687</v>
      </c>
      <c r="BF129" s="136" t="s">
        <v>706</v>
      </c>
      <c r="BG129" s="136" t="s">
        <v>706</v>
      </c>
      <c r="BH129" s="136" t="s">
        <v>480</v>
      </c>
      <c r="BI129" s="136" t="s">
        <v>480</v>
      </c>
      <c r="BJ129" s="136" t="s">
        <v>913</v>
      </c>
      <c r="BK129" s="136" t="s">
        <v>916</v>
      </c>
      <c r="BL129" s="136" t="s">
        <v>703</v>
      </c>
      <c r="BM129" s="136" t="s">
        <v>492</v>
      </c>
      <c r="BN129" s="136" t="s">
        <v>489</v>
      </c>
      <c r="BO129" s="136" t="s">
        <v>492</v>
      </c>
      <c r="BP129" s="136" t="s">
        <v>492</v>
      </c>
      <c r="BQ129" s="136" t="s">
        <v>686</v>
      </c>
      <c r="BR129" s="136" t="s">
        <v>694</v>
      </c>
      <c r="BS129" s="136" t="s">
        <v>694</v>
      </c>
      <c r="BT129" s="136" t="s">
        <v>694</v>
      </c>
      <c r="BU129" s="136" t="s">
        <v>694</v>
      </c>
      <c r="BV129" s="136" t="s">
        <v>694</v>
      </c>
      <c r="BW129" s="136" t="s">
        <v>694</v>
      </c>
      <c r="BX129" s="136"/>
      <c r="BY129" s="136" t="s">
        <v>710</v>
      </c>
      <c r="BZ129" s="136" t="s">
        <v>492</v>
      </c>
      <c r="CA129" s="136" t="s">
        <v>881</v>
      </c>
      <c r="CB129" s="136" t="s">
        <v>704</v>
      </c>
    </row>
    <row r="130" spans="1:80" x14ac:dyDescent="0.3">
      <c r="A130" s="111" t="str">
        <f>'Indicator Data'!A131</f>
        <v>Nigeria</v>
      </c>
      <c r="B130" s="94" t="str">
        <f>'Indicator Data'!B131</f>
        <v>NGA</v>
      </c>
      <c r="C130" s="136" t="s">
        <v>912</v>
      </c>
      <c r="D130" s="136" t="s">
        <v>912</v>
      </c>
      <c r="E130" s="136" t="s">
        <v>913</v>
      </c>
      <c r="F130" s="136" t="s">
        <v>913</v>
      </c>
      <c r="G130" s="136" t="s">
        <v>913</v>
      </c>
      <c r="H130" s="136" t="s">
        <v>913</v>
      </c>
      <c r="I130" s="136" t="s">
        <v>913</v>
      </c>
      <c r="J130" s="136" t="s">
        <v>707</v>
      </c>
      <c r="K130" s="136" t="s">
        <v>707</v>
      </c>
      <c r="L130" s="136" t="s">
        <v>480</v>
      </c>
      <c r="M130" s="136" t="s">
        <v>704</v>
      </c>
      <c r="N130" s="136" t="s">
        <v>704</v>
      </c>
      <c r="O130" s="136" t="s">
        <v>704</v>
      </c>
      <c r="P130" s="136" t="s">
        <v>704</v>
      </c>
      <c r="Q130" s="136" t="s">
        <v>850</v>
      </c>
      <c r="R130" s="136" t="s">
        <v>850</v>
      </c>
      <c r="S130" s="136" t="s">
        <v>850</v>
      </c>
      <c r="T130" s="136" t="s">
        <v>850</v>
      </c>
      <c r="U130" s="136" t="s">
        <v>704</v>
      </c>
      <c r="V130" s="136" t="s">
        <v>704</v>
      </c>
      <c r="W130" s="136" t="s">
        <v>704</v>
      </c>
      <c r="X130" s="136" t="s">
        <v>492</v>
      </c>
      <c r="Y130" s="136" t="s">
        <v>492</v>
      </c>
      <c r="Z130" s="136" t="s">
        <v>492</v>
      </c>
      <c r="AA130" s="136" t="s">
        <v>881</v>
      </c>
      <c r="AB130" s="136" t="s">
        <v>705</v>
      </c>
      <c r="AC130" s="136" t="s">
        <v>705</v>
      </c>
      <c r="AD130" s="175" t="s">
        <v>914</v>
      </c>
      <c r="AE130" s="136" t="s">
        <v>694</v>
      </c>
      <c r="AF130" s="136" t="s">
        <v>851</v>
      </c>
      <c r="AG130" s="136" t="s">
        <v>881</v>
      </c>
      <c r="AH130" s="136" t="s">
        <v>704</v>
      </c>
      <c r="AI130" s="136" t="s">
        <v>704</v>
      </c>
      <c r="AJ130" s="137" t="s">
        <v>711</v>
      </c>
      <c r="AK130" s="137" t="s">
        <v>711</v>
      </c>
      <c r="AL130" s="136" t="s">
        <v>709</v>
      </c>
      <c r="AM130" s="136" t="s">
        <v>709</v>
      </c>
      <c r="AN130" s="136" t="s">
        <v>712</v>
      </c>
      <c r="AO130" s="136" t="s">
        <v>713</v>
      </c>
      <c r="AP130" s="136" t="s">
        <v>713</v>
      </c>
      <c r="AQ130" s="136" t="s">
        <v>915</v>
      </c>
      <c r="AR130" s="136" t="s">
        <v>915</v>
      </c>
      <c r="AS130" s="136" t="s">
        <v>694</v>
      </c>
      <c r="AT130" s="136" t="s">
        <v>694</v>
      </c>
      <c r="AU130" s="136" t="s">
        <v>694</v>
      </c>
      <c r="AV130" s="136" t="s">
        <v>694</v>
      </c>
      <c r="AW130" s="136" t="s">
        <v>694</v>
      </c>
      <c r="AX130" s="136" t="s">
        <v>694</v>
      </c>
      <c r="AY130" s="136" t="s">
        <v>694</v>
      </c>
      <c r="AZ130" s="136" t="s">
        <v>709</v>
      </c>
      <c r="BA130" s="136" t="s">
        <v>492</v>
      </c>
      <c r="BB130" s="136" t="s">
        <v>707</v>
      </c>
      <c r="BC130" s="136" t="s">
        <v>707</v>
      </c>
      <c r="BD130" s="136" t="s">
        <v>707</v>
      </c>
      <c r="BE130" s="137" t="s">
        <v>687</v>
      </c>
      <c r="BF130" s="136" t="s">
        <v>706</v>
      </c>
      <c r="BG130" s="136" t="s">
        <v>706</v>
      </c>
      <c r="BH130" s="136" t="s">
        <v>480</v>
      </c>
      <c r="BI130" s="136" t="s">
        <v>480</v>
      </c>
      <c r="BJ130" s="136" t="s">
        <v>913</v>
      </c>
      <c r="BK130" s="136" t="s">
        <v>916</v>
      </c>
      <c r="BL130" s="136" t="s">
        <v>703</v>
      </c>
      <c r="BM130" s="136" t="s">
        <v>492</v>
      </c>
      <c r="BN130" s="136" t="s">
        <v>489</v>
      </c>
      <c r="BO130" s="136" t="s">
        <v>492</v>
      </c>
      <c r="BP130" s="136" t="s">
        <v>492</v>
      </c>
      <c r="BQ130" s="136" t="s">
        <v>686</v>
      </c>
      <c r="BR130" s="136" t="s">
        <v>694</v>
      </c>
      <c r="BS130" s="136" t="s">
        <v>694</v>
      </c>
      <c r="BT130" s="136" t="s">
        <v>694</v>
      </c>
      <c r="BU130" s="136" t="s">
        <v>694</v>
      </c>
      <c r="BV130" s="136" t="s">
        <v>694</v>
      </c>
      <c r="BW130" s="136" t="s">
        <v>694</v>
      </c>
      <c r="BX130" s="136"/>
      <c r="BY130" s="136" t="s">
        <v>710</v>
      </c>
      <c r="BZ130" s="136" t="s">
        <v>492</v>
      </c>
      <c r="CA130" s="136" t="s">
        <v>881</v>
      </c>
      <c r="CB130" s="136" t="s">
        <v>704</v>
      </c>
    </row>
    <row r="131" spans="1:80" x14ac:dyDescent="0.3">
      <c r="A131" s="111" t="str">
        <f>'Indicator Data'!A132</f>
        <v>North Macedonia</v>
      </c>
      <c r="B131" s="94" t="str">
        <f>'Indicator Data'!B132</f>
        <v>MKD</v>
      </c>
      <c r="C131" s="136" t="s">
        <v>912</v>
      </c>
      <c r="D131" s="136" t="s">
        <v>912</v>
      </c>
      <c r="E131" s="136" t="s">
        <v>913</v>
      </c>
      <c r="F131" s="136" t="s">
        <v>913</v>
      </c>
      <c r="G131" s="136" t="s">
        <v>913</v>
      </c>
      <c r="H131" s="136" t="s">
        <v>913</v>
      </c>
      <c r="I131" s="136" t="s">
        <v>913</v>
      </c>
      <c r="J131" s="136" t="s">
        <v>707</v>
      </c>
      <c r="K131" s="136" t="s">
        <v>707</v>
      </c>
      <c r="L131" s="136" t="s">
        <v>480</v>
      </c>
      <c r="M131" s="136" t="s">
        <v>704</v>
      </c>
      <c r="N131" s="136" t="s">
        <v>704</v>
      </c>
      <c r="O131" s="136" t="s">
        <v>704</v>
      </c>
      <c r="P131" s="136" t="s">
        <v>704</v>
      </c>
      <c r="Q131" s="136" t="s">
        <v>850</v>
      </c>
      <c r="R131" s="136" t="s">
        <v>850</v>
      </c>
      <c r="S131" s="136" t="s">
        <v>850</v>
      </c>
      <c r="T131" s="136" t="s">
        <v>850</v>
      </c>
      <c r="U131" s="136" t="s">
        <v>704</v>
      </c>
      <c r="V131" s="136" t="s">
        <v>704</v>
      </c>
      <c r="W131" s="136" t="s">
        <v>704</v>
      </c>
      <c r="X131" s="136" t="s">
        <v>492</v>
      </c>
      <c r="Y131" s="136" t="s">
        <v>492</v>
      </c>
      <c r="Z131" s="136" t="s">
        <v>492</v>
      </c>
      <c r="AA131" s="136" t="s">
        <v>881</v>
      </c>
      <c r="AB131" s="136" t="s">
        <v>705</v>
      </c>
      <c r="AC131" s="136" t="s">
        <v>705</v>
      </c>
      <c r="AD131" s="175" t="s">
        <v>914</v>
      </c>
      <c r="AE131" s="136" t="s">
        <v>694</v>
      </c>
      <c r="AF131" s="136" t="s">
        <v>851</v>
      </c>
      <c r="AG131" s="136" t="s">
        <v>881</v>
      </c>
      <c r="AH131" s="136" t="s">
        <v>704</v>
      </c>
      <c r="AI131" s="136" t="s">
        <v>704</v>
      </c>
      <c r="AJ131" s="137" t="s">
        <v>711</v>
      </c>
      <c r="AK131" s="137" t="s">
        <v>711</v>
      </c>
      <c r="AL131" s="136" t="s">
        <v>709</v>
      </c>
      <c r="AM131" s="136" t="s">
        <v>709</v>
      </c>
      <c r="AN131" s="136" t="s">
        <v>712</v>
      </c>
      <c r="AO131" s="136" t="s">
        <v>713</v>
      </c>
      <c r="AP131" s="136" t="s">
        <v>713</v>
      </c>
      <c r="AQ131" s="136" t="s">
        <v>915</v>
      </c>
      <c r="AR131" s="136" t="s">
        <v>915</v>
      </c>
      <c r="AS131" s="136" t="s">
        <v>694</v>
      </c>
      <c r="AT131" s="136" t="s">
        <v>694</v>
      </c>
      <c r="AU131" s="136" t="s">
        <v>694</v>
      </c>
      <c r="AV131" s="136" t="s">
        <v>694</v>
      </c>
      <c r="AW131" s="136" t="s">
        <v>694</v>
      </c>
      <c r="AX131" s="136" t="s">
        <v>694</v>
      </c>
      <c r="AY131" s="136" t="s">
        <v>694</v>
      </c>
      <c r="AZ131" s="136" t="s">
        <v>709</v>
      </c>
      <c r="BA131" s="136" t="s">
        <v>492</v>
      </c>
      <c r="BB131" s="136" t="s">
        <v>707</v>
      </c>
      <c r="BC131" s="136" t="s">
        <v>707</v>
      </c>
      <c r="BD131" s="136" t="s">
        <v>707</v>
      </c>
      <c r="BE131" s="137" t="s">
        <v>684</v>
      </c>
      <c r="BF131" s="136" t="s">
        <v>706</v>
      </c>
      <c r="BG131" s="136" t="s">
        <v>706</v>
      </c>
      <c r="BH131" s="136" t="s">
        <v>480</v>
      </c>
      <c r="BI131" s="136" t="s">
        <v>480</v>
      </c>
      <c r="BJ131" s="136" t="s">
        <v>913</v>
      </c>
      <c r="BK131" s="136" t="s">
        <v>916</v>
      </c>
      <c r="BL131" s="136" t="s">
        <v>703</v>
      </c>
      <c r="BM131" s="136" t="s">
        <v>492</v>
      </c>
      <c r="BN131" s="136" t="s">
        <v>489</v>
      </c>
      <c r="BO131" s="136" t="s">
        <v>492</v>
      </c>
      <c r="BP131" s="136" t="s">
        <v>492</v>
      </c>
      <c r="BQ131" s="136" t="s">
        <v>686</v>
      </c>
      <c r="BR131" s="136" t="s">
        <v>694</v>
      </c>
      <c r="BS131" s="136" t="s">
        <v>694</v>
      </c>
      <c r="BT131" s="136" t="s">
        <v>694</v>
      </c>
      <c r="BU131" s="136" t="s">
        <v>694</v>
      </c>
      <c r="BV131" s="136" t="s">
        <v>694</v>
      </c>
      <c r="BW131" s="136" t="s">
        <v>694</v>
      </c>
      <c r="BX131" s="136"/>
      <c r="BY131" s="136" t="s">
        <v>710</v>
      </c>
      <c r="BZ131" s="136" t="s">
        <v>492</v>
      </c>
      <c r="CA131" s="136" t="s">
        <v>881</v>
      </c>
      <c r="CB131" s="136" t="s">
        <v>704</v>
      </c>
    </row>
    <row r="132" spans="1:80" x14ac:dyDescent="0.3">
      <c r="A132" s="111" t="str">
        <f>'Indicator Data'!A133</f>
        <v>Norway</v>
      </c>
      <c r="B132" s="94" t="str">
        <f>'Indicator Data'!B133</f>
        <v>NOR</v>
      </c>
      <c r="C132" s="136" t="s">
        <v>912</v>
      </c>
      <c r="D132" s="136" t="s">
        <v>912</v>
      </c>
      <c r="E132" s="136" t="s">
        <v>913</v>
      </c>
      <c r="F132" s="136" t="s">
        <v>913</v>
      </c>
      <c r="G132" s="136" t="s">
        <v>913</v>
      </c>
      <c r="H132" s="136" t="s">
        <v>913</v>
      </c>
      <c r="I132" s="136" t="s">
        <v>913</v>
      </c>
      <c r="J132" s="136" t="s">
        <v>707</v>
      </c>
      <c r="K132" s="136" t="s">
        <v>707</v>
      </c>
      <c r="L132" s="136" t="s">
        <v>480</v>
      </c>
      <c r="M132" s="136" t="s">
        <v>704</v>
      </c>
      <c r="N132" s="136" t="s">
        <v>704</v>
      </c>
      <c r="O132" s="136" t="s">
        <v>704</v>
      </c>
      <c r="P132" s="136" t="s">
        <v>704</v>
      </c>
      <c r="Q132" s="136" t="s">
        <v>850</v>
      </c>
      <c r="R132" s="136" t="s">
        <v>850</v>
      </c>
      <c r="S132" s="136" t="s">
        <v>850</v>
      </c>
      <c r="T132" s="136" t="s">
        <v>850</v>
      </c>
      <c r="U132" s="136" t="s">
        <v>704</v>
      </c>
      <c r="V132" s="136" t="s">
        <v>704</v>
      </c>
      <c r="W132" s="136" t="s">
        <v>704</v>
      </c>
      <c r="X132" s="136" t="s">
        <v>492</v>
      </c>
      <c r="Y132" s="136" t="s">
        <v>492</v>
      </c>
      <c r="Z132" s="136" t="s">
        <v>492</v>
      </c>
      <c r="AA132" s="136" t="s">
        <v>881</v>
      </c>
      <c r="AB132" s="136" t="s">
        <v>705</v>
      </c>
      <c r="AC132" s="136" t="s">
        <v>705</v>
      </c>
      <c r="AD132" s="175" t="s">
        <v>914</v>
      </c>
      <c r="AE132" s="136" t="s">
        <v>694</v>
      </c>
      <c r="AF132" s="136" t="s">
        <v>851</v>
      </c>
      <c r="AG132" s="136" t="s">
        <v>881</v>
      </c>
      <c r="AH132" s="136" t="s">
        <v>704</v>
      </c>
      <c r="AI132" s="136" t="s">
        <v>704</v>
      </c>
      <c r="AJ132" s="137" t="s">
        <v>711</v>
      </c>
      <c r="AK132" s="137" t="s">
        <v>711</v>
      </c>
      <c r="AL132" s="136" t="s">
        <v>709</v>
      </c>
      <c r="AM132" s="136" t="s">
        <v>709</v>
      </c>
      <c r="AN132" s="136" t="s">
        <v>712</v>
      </c>
      <c r="AO132" s="136" t="s">
        <v>713</v>
      </c>
      <c r="AP132" s="136" t="s">
        <v>713</v>
      </c>
      <c r="AQ132" s="136" t="s">
        <v>915</v>
      </c>
      <c r="AR132" s="136" t="s">
        <v>915</v>
      </c>
      <c r="AS132" s="136" t="s">
        <v>694</v>
      </c>
      <c r="AT132" s="136" t="s">
        <v>694</v>
      </c>
      <c r="AU132" s="136" t="s">
        <v>694</v>
      </c>
      <c r="AV132" s="136" t="s">
        <v>694</v>
      </c>
      <c r="AW132" s="136" t="s">
        <v>694</v>
      </c>
      <c r="AX132" s="136" t="s">
        <v>694</v>
      </c>
      <c r="AY132" s="136" t="s">
        <v>694</v>
      </c>
      <c r="AZ132" s="136" t="s">
        <v>709</v>
      </c>
      <c r="BA132" s="136" t="s">
        <v>492</v>
      </c>
      <c r="BB132" s="136" t="s">
        <v>707</v>
      </c>
      <c r="BC132" s="136" t="s">
        <v>707</v>
      </c>
      <c r="BD132" s="136" t="s">
        <v>707</v>
      </c>
      <c r="BE132" s="137" t="s">
        <v>684</v>
      </c>
      <c r="BF132" s="136" t="s">
        <v>706</v>
      </c>
      <c r="BG132" s="136" t="s">
        <v>706</v>
      </c>
      <c r="BH132" s="136" t="s">
        <v>480</v>
      </c>
      <c r="BI132" s="136" t="s">
        <v>480</v>
      </c>
      <c r="BJ132" s="136" t="s">
        <v>913</v>
      </c>
      <c r="BK132" s="136" t="s">
        <v>916</v>
      </c>
      <c r="BL132" s="136" t="s">
        <v>703</v>
      </c>
      <c r="BM132" s="136" t="s">
        <v>492</v>
      </c>
      <c r="BN132" s="136" t="s">
        <v>489</v>
      </c>
      <c r="BO132" s="136" t="s">
        <v>492</v>
      </c>
      <c r="BP132" s="136" t="s">
        <v>492</v>
      </c>
      <c r="BQ132" s="136" t="s">
        <v>686</v>
      </c>
      <c r="BR132" s="136" t="s">
        <v>694</v>
      </c>
      <c r="BS132" s="136" t="s">
        <v>694</v>
      </c>
      <c r="BT132" s="136" t="s">
        <v>694</v>
      </c>
      <c r="BU132" s="136" t="s">
        <v>694</v>
      </c>
      <c r="BV132" s="136" t="s">
        <v>694</v>
      </c>
      <c r="BW132" s="136" t="s">
        <v>694</v>
      </c>
      <c r="BX132" s="136"/>
      <c r="BY132" s="136" t="s">
        <v>710</v>
      </c>
      <c r="BZ132" s="136" t="s">
        <v>492</v>
      </c>
      <c r="CA132" s="136" t="s">
        <v>881</v>
      </c>
      <c r="CB132" s="136" t="s">
        <v>704</v>
      </c>
    </row>
    <row r="133" spans="1:80" x14ac:dyDescent="0.3">
      <c r="A133" s="111" t="str">
        <f>'Indicator Data'!A134</f>
        <v>Oman</v>
      </c>
      <c r="B133" s="94" t="str">
        <f>'Indicator Data'!B134</f>
        <v>OMN</v>
      </c>
      <c r="C133" s="136" t="s">
        <v>912</v>
      </c>
      <c r="D133" s="136" t="s">
        <v>912</v>
      </c>
      <c r="E133" s="136" t="s">
        <v>913</v>
      </c>
      <c r="F133" s="136" t="s">
        <v>913</v>
      </c>
      <c r="G133" s="136" t="s">
        <v>913</v>
      </c>
      <c r="H133" s="136" t="s">
        <v>913</v>
      </c>
      <c r="I133" s="136" t="s">
        <v>913</v>
      </c>
      <c r="J133" s="136" t="s">
        <v>707</v>
      </c>
      <c r="K133" s="136" t="s">
        <v>707</v>
      </c>
      <c r="L133" s="136" t="s">
        <v>480</v>
      </c>
      <c r="M133" s="136" t="s">
        <v>704</v>
      </c>
      <c r="N133" s="136" t="s">
        <v>704</v>
      </c>
      <c r="O133" s="136" t="s">
        <v>704</v>
      </c>
      <c r="P133" s="136" t="s">
        <v>704</v>
      </c>
      <c r="Q133" s="136" t="s">
        <v>850</v>
      </c>
      <c r="R133" s="136" t="s">
        <v>850</v>
      </c>
      <c r="S133" s="136" t="s">
        <v>850</v>
      </c>
      <c r="T133" s="136" t="s">
        <v>850</v>
      </c>
      <c r="U133" s="136" t="s">
        <v>704</v>
      </c>
      <c r="V133" s="136" t="s">
        <v>704</v>
      </c>
      <c r="W133" s="136" t="s">
        <v>704</v>
      </c>
      <c r="X133" s="136" t="s">
        <v>492</v>
      </c>
      <c r="Y133" s="136" t="s">
        <v>492</v>
      </c>
      <c r="Z133" s="136" t="s">
        <v>492</v>
      </c>
      <c r="AA133" s="136" t="s">
        <v>881</v>
      </c>
      <c r="AB133" s="136" t="s">
        <v>705</v>
      </c>
      <c r="AC133" s="136" t="s">
        <v>705</v>
      </c>
      <c r="AD133" s="175" t="s">
        <v>914</v>
      </c>
      <c r="AE133" s="136" t="s">
        <v>694</v>
      </c>
      <c r="AF133" s="136" t="s">
        <v>851</v>
      </c>
      <c r="AG133" s="136" t="s">
        <v>881</v>
      </c>
      <c r="AH133" s="136" t="s">
        <v>704</v>
      </c>
      <c r="AI133" s="136" t="s">
        <v>704</v>
      </c>
      <c r="AJ133" s="137" t="s">
        <v>711</v>
      </c>
      <c r="AK133" s="137" t="s">
        <v>711</v>
      </c>
      <c r="AL133" s="136" t="s">
        <v>709</v>
      </c>
      <c r="AM133" s="136" t="s">
        <v>709</v>
      </c>
      <c r="AN133" s="136" t="s">
        <v>712</v>
      </c>
      <c r="AO133" s="136" t="s">
        <v>713</v>
      </c>
      <c r="AP133" s="136" t="s">
        <v>713</v>
      </c>
      <c r="AQ133" s="136" t="s">
        <v>915</v>
      </c>
      <c r="AR133" s="136" t="s">
        <v>915</v>
      </c>
      <c r="AS133" s="136" t="s">
        <v>694</v>
      </c>
      <c r="AT133" s="136" t="s">
        <v>694</v>
      </c>
      <c r="AU133" s="136" t="s">
        <v>694</v>
      </c>
      <c r="AV133" s="136" t="s">
        <v>694</v>
      </c>
      <c r="AW133" s="136" t="s">
        <v>694</v>
      </c>
      <c r="AX133" s="136" t="s">
        <v>694</v>
      </c>
      <c r="AY133" s="136" t="s">
        <v>694</v>
      </c>
      <c r="AZ133" s="136" t="s">
        <v>709</v>
      </c>
      <c r="BA133" s="136" t="s">
        <v>492</v>
      </c>
      <c r="BB133" s="136" t="s">
        <v>707</v>
      </c>
      <c r="BC133" s="136" t="s">
        <v>707</v>
      </c>
      <c r="BD133" s="136" t="s">
        <v>707</v>
      </c>
      <c r="BE133" s="137"/>
      <c r="BF133" s="136" t="s">
        <v>706</v>
      </c>
      <c r="BG133" s="136" t="s">
        <v>706</v>
      </c>
      <c r="BH133" s="136" t="s">
        <v>480</v>
      </c>
      <c r="BI133" s="136" t="s">
        <v>480</v>
      </c>
      <c r="BJ133" s="136" t="s">
        <v>913</v>
      </c>
      <c r="BK133" s="136" t="s">
        <v>916</v>
      </c>
      <c r="BL133" s="136" t="s">
        <v>703</v>
      </c>
      <c r="BM133" s="136" t="s">
        <v>492</v>
      </c>
      <c r="BN133" s="136" t="s">
        <v>489</v>
      </c>
      <c r="BO133" s="136" t="s">
        <v>492</v>
      </c>
      <c r="BP133" s="136" t="s">
        <v>492</v>
      </c>
      <c r="BQ133" s="136" t="s">
        <v>686</v>
      </c>
      <c r="BR133" s="136" t="s">
        <v>694</v>
      </c>
      <c r="BS133" s="136" t="s">
        <v>694</v>
      </c>
      <c r="BT133" s="136" t="s">
        <v>694</v>
      </c>
      <c r="BU133" s="136" t="s">
        <v>694</v>
      </c>
      <c r="BV133" s="136" t="s">
        <v>694</v>
      </c>
      <c r="BW133" s="136" t="s">
        <v>694</v>
      </c>
      <c r="BX133" s="136"/>
      <c r="BY133" s="136" t="s">
        <v>710</v>
      </c>
      <c r="BZ133" s="136" t="s">
        <v>492</v>
      </c>
      <c r="CA133" s="136" t="s">
        <v>881</v>
      </c>
      <c r="CB133" s="136" t="s">
        <v>704</v>
      </c>
    </row>
    <row r="134" spans="1:80" x14ac:dyDescent="0.3">
      <c r="A134" s="111" t="str">
        <f>'Indicator Data'!A135</f>
        <v>Pakistan</v>
      </c>
      <c r="B134" s="94" t="str">
        <f>'Indicator Data'!B135</f>
        <v>PAK</v>
      </c>
      <c r="C134" s="136" t="s">
        <v>912</v>
      </c>
      <c r="D134" s="136" t="s">
        <v>912</v>
      </c>
      <c r="E134" s="136" t="s">
        <v>913</v>
      </c>
      <c r="F134" s="136" t="s">
        <v>913</v>
      </c>
      <c r="G134" s="136" t="s">
        <v>913</v>
      </c>
      <c r="H134" s="136" t="s">
        <v>913</v>
      </c>
      <c r="I134" s="136" t="s">
        <v>913</v>
      </c>
      <c r="J134" s="136" t="s">
        <v>707</v>
      </c>
      <c r="K134" s="136" t="s">
        <v>707</v>
      </c>
      <c r="L134" s="136" t="s">
        <v>480</v>
      </c>
      <c r="M134" s="136" t="s">
        <v>704</v>
      </c>
      <c r="N134" s="136" t="s">
        <v>704</v>
      </c>
      <c r="O134" s="136" t="s">
        <v>704</v>
      </c>
      <c r="P134" s="136" t="s">
        <v>704</v>
      </c>
      <c r="Q134" s="136" t="s">
        <v>850</v>
      </c>
      <c r="R134" s="136" t="s">
        <v>850</v>
      </c>
      <c r="S134" s="136" t="s">
        <v>850</v>
      </c>
      <c r="T134" s="136" t="s">
        <v>850</v>
      </c>
      <c r="U134" s="136" t="s">
        <v>704</v>
      </c>
      <c r="V134" s="136" t="s">
        <v>704</v>
      </c>
      <c r="W134" s="136" t="s">
        <v>704</v>
      </c>
      <c r="X134" s="136" t="s">
        <v>492</v>
      </c>
      <c r="Y134" s="136" t="s">
        <v>492</v>
      </c>
      <c r="Z134" s="136" t="s">
        <v>492</v>
      </c>
      <c r="AA134" s="136" t="s">
        <v>881</v>
      </c>
      <c r="AB134" s="136" t="s">
        <v>705</v>
      </c>
      <c r="AC134" s="136" t="s">
        <v>705</v>
      </c>
      <c r="AD134" s="175" t="s">
        <v>914</v>
      </c>
      <c r="AE134" s="136" t="s">
        <v>694</v>
      </c>
      <c r="AF134" s="136" t="s">
        <v>851</v>
      </c>
      <c r="AG134" s="136" t="s">
        <v>881</v>
      </c>
      <c r="AH134" s="136" t="s">
        <v>704</v>
      </c>
      <c r="AI134" s="136" t="s">
        <v>704</v>
      </c>
      <c r="AJ134" s="137" t="s">
        <v>711</v>
      </c>
      <c r="AK134" s="137" t="s">
        <v>711</v>
      </c>
      <c r="AL134" s="136" t="s">
        <v>709</v>
      </c>
      <c r="AM134" s="136" t="s">
        <v>709</v>
      </c>
      <c r="AN134" s="136" t="s">
        <v>712</v>
      </c>
      <c r="AO134" s="136" t="s">
        <v>713</v>
      </c>
      <c r="AP134" s="136" t="s">
        <v>713</v>
      </c>
      <c r="AQ134" s="136" t="s">
        <v>915</v>
      </c>
      <c r="AR134" s="136" t="s">
        <v>915</v>
      </c>
      <c r="AS134" s="136" t="s">
        <v>694</v>
      </c>
      <c r="AT134" s="136" t="s">
        <v>694</v>
      </c>
      <c r="AU134" s="136" t="s">
        <v>694</v>
      </c>
      <c r="AV134" s="136" t="s">
        <v>694</v>
      </c>
      <c r="AW134" s="136" t="s">
        <v>694</v>
      </c>
      <c r="AX134" s="136" t="s">
        <v>694</v>
      </c>
      <c r="AY134" s="136" t="s">
        <v>694</v>
      </c>
      <c r="AZ134" s="136" t="s">
        <v>709</v>
      </c>
      <c r="BA134" s="136" t="s">
        <v>492</v>
      </c>
      <c r="BB134" s="136" t="s">
        <v>707</v>
      </c>
      <c r="BC134" s="136" t="s">
        <v>707</v>
      </c>
      <c r="BD134" s="136" t="s">
        <v>707</v>
      </c>
      <c r="BE134" s="137" t="s">
        <v>687</v>
      </c>
      <c r="BF134" s="136" t="s">
        <v>706</v>
      </c>
      <c r="BG134" s="136" t="s">
        <v>706</v>
      </c>
      <c r="BH134" s="136" t="s">
        <v>480</v>
      </c>
      <c r="BI134" s="136" t="s">
        <v>480</v>
      </c>
      <c r="BJ134" s="136" t="s">
        <v>913</v>
      </c>
      <c r="BK134" s="136" t="s">
        <v>916</v>
      </c>
      <c r="BL134" s="136" t="s">
        <v>703</v>
      </c>
      <c r="BM134" s="136" t="s">
        <v>492</v>
      </c>
      <c r="BN134" s="136" t="s">
        <v>489</v>
      </c>
      <c r="BO134" s="136" t="s">
        <v>492</v>
      </c>
      <c r="BP134" s="136" t="s">
        <v>492</v>
      </c>
      <c r="BQ134" s="136" t="s">
        <v>686</v>
      </c>
      <c r="BR134" s="136" t="s">
        <v>694</v>
      </c>
      <c r="BS134" s="136" t="s">
        <v>694</v>
      </c>
      <c r="BT134" s="136" t="s">
        <v>694</v>
      </c>
      <c r="BU134" s="136" t="s">
        <v>694</v>
      </c>
      <c r="BV134" s="136" t="s">
        <v>694</v>
      </c>
      <c r="BW134" s="136" t="s">
        <v>694</v>
      </c>
      <c r="BX134" s="136"/>
      <c r="BY134" s="136" t="s">
        <v>710</v>
      </c>
      <c r="BZ134" s="136" t="s">
        <v>492</v>
      </c>
      <c r="CA134" s="136" t="s">
        <v>881</v>
      </c>
      <c r="CB134" s="136" t="s">
        <v>704</v>
      </c>
    </row>
    <row r="135" spans="1:80" x14ac:dyDescent="0.3">
      <c r="A135" s="111" t="str">
        <f>'Indicator Data'!A136</f>
        <v>Palau</v>
      </c>
      <c r="B135" s="94" t="str">
        <f>'Indicator Data'!B136</f>
        <v>PLW</v>
      </c>
      <c r="C135" s="136" t="s">
        <v>912</v>
      </c>
      <c r="D135" s="136" t="s">
        <v>912</v>
      </c>
      <c r="E135" s="136" t="s">
        <v>913</v>
      </c>
      <c r="F135" s="136" t="s">
        <v>913</v>
      </c>
      <c r="G135" s="136" t="s">
        <v>913</v>
      </c>
      <c r="H135" s="136" t="s">
        <v>913</v>
      </c>
      <c r="I135" s="136" t="s">
        <v>913</v>
      </c>
      <c r="J135" s="136" t="s">
        <v>707</v>
      </c>
      <c r="K135" s="136" t="s">
        <v>707</v>
      </c>
      <c r="L135" s="136" t="s">
        <v>480</v>
      </c>
      <c r="M135" s="136" t="s">
        <v>704</v>
      </c>
      <c r="N135" s="136" t="s">
        <v>704</v>
      </c>
      <c r="O135" s="136" t="s">
        <v>704</v>
      </c>
      <c r="P135" s="136" t="s">
        <v>704</v>
      </c>
      <c r="Q135" s="136" t="s">
        <v>850</v>
      </c>
      <c r="R135" s="136" t="s">
        <v>850</v>
      </c>
      <c r="S135" s="136" t="s">
        <v>850</v>
      </c>
      <c r="T135" s="136" t="s">
        <v>850</v>
      </c>
      <c r="U135" s="136" t="s">
        <v>704</v>
      </c>
      <c r="V135" s="136" t="s">
        <v>704</v>
      </c>
      <c r="W135" s="136" t="s">
        <v>704</v>
      </c>
      <c r="X135" s="136" t="s">
        <v>492</v>
      </c>
      <c r="Y135" s="136" t="s">
        <v>492</v>
      </c>
      <c r="Z135" s="136" t="s">
        <v>492</v>
      </c>
      <c r="AA135" s="136" t="s">
        <v>881</v>
      </c>
      <c r="AB135" s="136" t="s">
        <v>705</v>
      </c>
      <c r="AC135" s="136" t="s">
        <v>705</v>
      </c>
      <c r="AD135" s="175" t="s">
        <v>914</v>
      </c>
      <c r="AE135" s="136" t="s">
        <v>694</v>
      </c>
      <c r="AF135" s="136" t="s">
        <v>851</v>
      </c>
      <c r="AG135" s="136" t="s">
        <v>881</v>
      </c>
      <c r="AH135" s="136" t="s">
        <v>704</v>
      </c>
      <c r="AI135" s="136" t="s">
        <v>704</v>
      </c>
      <c r="AJ135" s="137" t="s">
        <v>711</v>
      </c>
      <c r="AK135" s="137" t="s">
        <v>711</v>
      </c>
      <c r="AL135" s="136" t="s">
        <v>709</v>
      </c>
      <c r="AM135" s="136" t="s">
        <v>709</v>
      </c>
      <c r="AN135" s="136" t="s">
        <v>712</v>
      </c>
      <c r="AO135" s="136" t="s">
        <v>713</v>
      </c>
      <c r="AP135" s="136" t="s">
        <v>713</v>
      </c>
      <c r="AQ135" s="136" t="s">
        <v>915</v>
      </c>
      <c r="AR135" s="136" t="s">
        <v>915</v>
      </c>
      <c r="AS135" s="136" t="s">
        <v>694</v>
      </c>
      <c r="AT135" s="136" t="s">
        <v>694</v>
      </c>
      <c r="AU135" s="136" t="s">
        <v>694</v>
      </c>
      <c r="AV135" s="136" t="s">
        <v>694</v>
      </c>
      <c r="AW135" s="136" t="s">
        <v>694</v>
      </c>
      <c r="AX135" s="136" t="s">
        <v>694</v>
      </c>
      <c r="AY135" s="136" t="s">
        <v>694</v>
      </c>
      <c r="AZ135" s="136" t="s">
        <v>709</v>
      </c>
      <c r="BA135" s="136" t="s">
        <v>492</v>
      </c>
      <c r="BB135" s="136" t="s">
        <v>707</v>
      </c>
      <c r="BC135" s="136" t="s">
        <v>707</v>
      </c>
      <c r="BD135" s="136" t="s">
        <v>707</v>
      </c>
      <c r="BE135" s="137" t="s">
        <v>684</v>
      </c>
      <c r="BF135" s="136" t="s">
        <v>706</v>
      </c>
      <c r="BG135" s="136" t="s">
        <v>706</v>
      </c>
      <c r="BH135" s="136" t="s">
        <v>480</v>
      </c>
      <c r="BI135" s="136" t="s">
        <v>480</v>
      </c>
      <c r="BJ135" s="136" t="s">
        <v>913</v>
      </c>
      <c r="BK135" s="136" t="s">
        <v>916</v>
      </c>
      <c r="BL135" s="136" t="s">
        <v>703</v>
      </c>
      <c r="BM135" s="136" t="s">
        <v>492</v>
      </c>
      <c r="BN135" s="136" t="s">
        <v>489</v>
      </c>
      <c r="BO135" s="136" t="s">
        <v>492</v>
      </c>
      <c r="BP135" s="136" t="s">
        <v>492</v>
      </c>
      <c r="BQ135" s="136" t="s">
        <v>686</v>
      </c>
      <c r="BR135" s="136" t="s">
        <v>694</v>
      </c>
      <c r="BS135" s="136" t="s">
        <v>694</v>
      </c>
      <c r="BT135" s="136" t="s">
        <v>694</v>
      </c>
      <c r="BU135" s="136" t="s">
        <v>694</v>
      </c>
      <c r="BV135" s="136" t="s">
        <v>694</v>
      </c>
      <c r="BW135" s="136" t="s">
        <v>694</v>
      </c>
      <c r="BX135" s="136"/>
      <c r="BY135" s="136" t="s">
        <v>710</v>
      </c>
      <c r="BZ135" s="136" t="s">
        <v>492</v>
      </c>
      <c r="CA135" s="136" t="s">
        <v>881</v>
      </c>
      <c r="CB135" s="136" t="s">
        <v>704</v>
      </c>
    </row>
    <row r="136" spans="1:80" x14ac:dyDescent="0.3">
      <c r="A136" s="111" t="str">
        <f>'Indicator Data'!A137</f>
        <v>Palestine</v>
      </c>
      <c r="B136" s="94" t="str">
        <f>'Indicator Data'!B137</f>
        <v>PSE</v>
      </c>
      <c r="C136" s="136" t="s">
        <v>912</v>
      </c>
      <c r="D136" s="136" t="s">
        <v>912</v>
      </c>
      <c r="E136" s="136" t="s">
        <v>913</v>
      </c>
      <c r="F136" s="136" t="s">
        <v>913</v>
      </c>
      <c r="G136" s="136" t="s">
        <v>913</v>
      </c>
      <c r="H136" s="136" t="s">
        <v>913</v>
      </c>
      <c r="I136" s="136" t="s">
        <v>913</v>
      </c>
      <c r="J136" s="136" t="s">
        <v>707</v>
      </c>
      <c r="K136" s="136" t="s">
        <v>707</v>
      </c>
      <c r="L136" s="136" t="s">
        <v>480</v>
      </c>
      <c r="M136" s="136" t="s">
        <v>704</v>
      </c>
      <c r="N136" s="136" t="s">
        <v>704</v>
      </c>
      <c r="O136" s="136" t="s">
        <v>704</v>
      </c>
      <c r="P136" s="136" t="s">
        <v>704</v>
      </c>
      <c r="Q136" s="136" t="s">
        <v>850</v>
      </c>
      <c r="R136" s="136" t="s">
        <v>850</v>
      </c>
      <c r="S136" s="136" t="s">
        <v>850</v>
      </c>
      <c r="T136" s="136" t="s">
        <v>850</v>
      </c>
      <c r="U136" s="136" t="s">
        <v>704</v>
      </c>
      <c r="V136" s="136" t="s">
        <v>704</v>
      </c>
      <c r="W136" s="136" t="s">
        <v>704</v>
      </c>
      <c r="X136" s="136" t="s">
        <v>492</v>
      </c>
      <c r="Y136" s="136" t="s">
        <v>492</v>
      </c>
      <c r="Z136" s="136" t="s">
        <v>492</v>
      </c>
      <c r="AA136" s="136" t="s">
        <v>881</v>
      </c>
      <c r="AB136" s="136" t="s">
        <v>705</v>
      </c>
      <c r="AC136" s="136" t="s">
        <v>705</v>
      </c>
      <c r="AD136" s="175" t="s">
        <v>914</v>
      </c>
      <c r="AE136" s="136" t="s">
        <v>694</v>
      </c>
      <c r="AF136" s="136" t="s">
        <v>851</v>
      </c>
      <c r="AG136" s="136" t="s">
        <v>881</v>
      </c>
      <c r="AH136" s="136" t="s">
        <v>704</v>
      </c>
      <c r="AI136" s="136" t="s">
        <v>704</v>
      </c>
      <c r="AJ136" s="137" t="s">
        <v>711</v>
      </c>
      <c r="AK136" s="137" t="s">
        <v>711</v>
      </c>
      <c r="AL136" s="136" t="s">
        <v>709</v>
      </c>
      <c r="AM136" s="136" t="s">
        <v>709</v>
      </c>
      <c r="AN136" s="136" t="s">
        <v>712</v>
      </c>
      <c r="AO136" s="136" t="s">
        <v>713</v>
      </c>
      <c r="AP136" s="136" t="s">
        <v>713</v>
      </c>
      <c r="AQ136" s="136" t="s">
        <v>915</v>
      </c>
      <c r="AR136" s="136" t="s">
        <v>915</v>
      </c>
      <c r="AS136" s="136" t="s">
        <v>694</v>
      </c>
      <c r="AT136" s="136" t="s">
        <v>694</v>
      </c>
      <c r="AU136" s="136" t="s">
        <v>694</v>
      </c>
      <c r="AV136" s="136" t="s">
        <v>694</v>
      </c>
      <c r="AW136" s="136" t="s">
        <v>694</v>
      </c>
      <c r="AX136" s="136" t="s">
        <v>694</v>
      </c>
      <c r="AY136" s="136" t="s">
        <v>694</v>
      </c>
      <c r="AZ136" s="136" t="s">
        <v>709</v>
      </c>
      <c r="BA136" s="136" t="s">
        <v>492</v>
      </c>
      <c r="BB136" s="136" t="s">
        <v>707</v>
      </c>
      <c r="BC136" s="136" t="s">
        <v>707</v>
      </c>
      <c r="BD136" s="136" t="s">
        <v>707</v>
      </c>
      <c r="BE136" s="137" t="s">
        <v>687</v>
      </c>
      <c r="BF136" s="136" t="s">
        <v>708</v>
      </c>
      <c r="BG136" s="136" t="s">
        <v>706</v>
      </c>
      <c r="BH136" s="136" t="s">
        <v>480</v>
      </c>
      <c r="BI136" s="136" t="s">
        <v>480</v>
      </c>
      <c r="BJ136" s="136" t="s">
        <v>913</v>
      </c>
      <c r="BK136" s="136" t="s">
        <v>916</v>
      </c>
      <c r="BL136" s="136" t="s">
        <v>703</v>
      </c>
      <c r="BM136" s="136" t="s">
        <v>492</v>
      </c>
      <c r="BN136" s="136" t="s">
        <v>489</v>
      </c>
      <c r="BO136" s="136" t="s">
        <v>492</v>
      </c>
      <c r="BP136" s="136" t="s">
        <v>492</v>
      </c>
      <c r="BQ136" s="136" t="s">
        <v>686</v>
      </c>
      <c r="BR136" s="136" t="s">
        <v>694</v>
      </c>
      <c r="BS136" s="136" t="s">
        <v>694</v>
      </c>
      <c r="BT136" s="136" t="s">
        <v>694</v>
      </c>
      <c r="BU136" s="136" t="s">
        <v>694</v>
      </c>
      <c r="BV136" s="136" t="s">
        <v>694</v>
      </c>
      <c r="BW136" s="136" t="s">
        <v>694</v>
      </c>
      <c r="BX136" s="136"/>
      <c r="BY136" s="136" t="s">
        <v>710</v>
      </c>
      <c r="BZ136" s="136" t="s">
        <v>492</v>
      </c>
      <c r="CA136" s="136" t="s">
        <v>881</v>
      </c>
      <c r="CB136" s="136" t="s">
        <v>704</v>
      </c>
    </row>
    <row r="137" spans="1:80" x14ac:dyDescent="0.3">
      <c r="A137" s="111" t="str">
        <f>'Indicator Data'!A138</f>
        <v>Panama</v>
      </c>
      <c r="B137" s="94" t="str">
        <f>'Indicator Data'!B138</f>
        <v>PAN</v>
      </c>
      <c r="C137" s="136" t="s">
        <v>912</v>
      </c>
      <c r="D137" s="136" t="s">
        <v>912</v>
      </c>
      <c r="E137" s="136" t="s">
        <v>913</v>
      </c>
      <c r="F137" s="136" t="s">
        <v>913</v>
      </c>
      <c r="G137" s="136" t="s">
        <v>913</v>
      </c>
      <c r="H137" s="136" t="s">
        <v>913</v>
      </c>
      <c r="I137" s="136" t="s">
        <v>913</v>
      </c>
      <c r="J137" s="136" t="s">
        <v>707</v>
      </c>
      <c r="K137" s="136" t="s">
        <v>707</v>
      </c>
      <c r="L137" s="136" t="s">
        <v>480</v>
      </c>
      <c r="M137" s="136" t="s">
        <v>704</v>
      </c>
      <c r="N137" s="136" t="s">
        <v>704</v>
      </c>
      <c r="O137" s="136" t="s">
        <v>704</v>
      </c>
      <c r="P137" s="136" t="s">
        <v>704</v>
      </c>
      <c r="Q137" s="136" t="s">
        <v>850</v>
      </c>
      <c r="R137" s="136" t="s">
        <v>850</v>
      </c>
      <c r="S137" s="136" t="s">
        <v>850</v>
      </c>
      <c r="T137" s="136" t="s">
        <v>850</v>
      </c>
      <c r="U137" s="136" t="s">
        <v>704</v>
      </c>
      <c r="V137" s="136" t="s">
        <v>704</v>
      </c>
      <c r="W137" s="136" t="s">
        <v>704</v>
      </c>
      <c r="X137" s="136" t="s">
        <v>492</v>
      </c>
      <c r="Y137" s="136" t="s">
        <v>492</v>
      </c>
      <c r="Z137" s="136" t="s">
        <v>492</v>
      </c>
      <c r="AA137" s="136" t="s">
        <v>881</v>
      </c>
      <c r="AB137" s="136" t="s">
        <v>705</v>
      </c>
      <c r="AC137" s="136" t="s">
        <v>705</v>
      </c>
      <c r="AD137" s="175" t="s">
        <v>914</v>
      </c>
      <c r="AE137" s="136" t="s">
        <v>694</v>
      </c>
      <c r="AF137" s="136" t="s">
        <v>851</v>
      </c>
      <c r="AG137" s="136" t="s">
        <v>881</v>
      </c>
      <c r="AH137" s="136" t="s">
        <v>704</v>
      </c>
      <c r="AI137" s="136" t="s">
        <v>704</v>
      </c>
      <c r="AJ137" s="137" t="s">
        <v>711</v>
      </c>
      <c r="AK137" s="137" t="s">
        <v>711</v>
      </c>
      <c r="AL137" s="136" t="s">
        <v>709</v>
      </c>
      <c r="AM137" s="136" t="s">
        <v>709</v>
      </c>
      <c r="AN137" s="136" t="s">
        <v>712</v>
      </c>
      <c r="AO137" s="136" t="s">
        <v>713</v>
      </c>
      <c r="AP137" s="136" t="s">
        <v>713</v>
      </c>
      <c r="AQ137" s="136" t="s">
        <v>915</v>
      </c>
      <c r="AR137" s="136" t="s">
        <v>915</v>
      </c>
      <c r="AS137" s="136" t="s">
        <v>694</v>
      </c>
      <c r="AT137" s="136" t="s">
        <v>694</v>
      </c>
      <c r="AU137" s="136" t="s">
        <v>694</v>
      </c>
      <c r="AV137" s="136" t="s">
        <v>694</v>
      </c>
      <c r="AW137" s="136" t="s">
        <v>694</v>
      </c>
      <c r="AX137" s="136" t="s">
        <v>694</v>
      </c>
      <c r="AY137" s="136" t="s">
        <v>694</v>
      </c>
      <c r="AZ137" s="136" t="s">
        <v>709</v>
      </c>
      <c r="BA137" s="136" t="s">
        <v>492</v>
      </c>
      <c r="BB137" s="136" t="s">
        <v>707</v>
      </c>
      <c r="BC137" s="136" t="s">
        <v>707</v>
      </c>
      <c r="BD137" s="136" t="s">
        <v>707</v>
      </c>
      <c r="BE137" s="137" t="s">
        <v>684</v>
      </c>
      <c r="BF137" s="136" t="s">
        <v>706</v>
      </c>
      <c r="BG137" s="136" t="s">
        <v>706</v>
      </c>
      <c r="BH137" s="136" t="s">
        <v>480</v>
      </c>
      <c r="BI137" s="136" t="s">
        <v>480</v>
      </c>
      <c r="BJ137" s="136" t="s">
        <v>913</v>
      </c>
      <c r="BK137" s="136" t="s">
        <v>916</v>
      </c>
      <c r="BL137" s="136" t="s">
        <v>703</v>
      </c>
      <c r="BM137" s="136" t="s">
        <v>492</v>
      </c>
      <c r="BN137" s="136" t="s">
        <v>489</v>
      </c>
      <c r="BO137" s="136" t="s">
        <v>492</v>
      </c>
      <c r="BP137" s="136" t="s">
        <v>492</v>
      </c>
      <c r="BQ137" s="136" t="s">
        <v>686</v>
      </c>
      <c r="BR137" s="136" t="s">
        <v>694</v>
      </c>
      <c r="BS137" s="136" t="s">
        <v>694</v>
      </c>
      <c r="BT137" s="136" t="s">
        <v>694</v>
      </c>
      <c r="BU137" s="136" t="s">
        <v>694</v>
      </c>
      <c r="BV137" s="136" t="s">
        <v>694</v>
      </c>
      <c r="BW137" s="136" t="s">
        <v>694</v>
      </c>
      <c r="BX137" s="136"/>
      <c r="BY137" s="136" t="s">
        <v>710</v>
      </c>
      <c r="BZ137" s="136" t="s">
        <v>492</v>
      </c>
      <c r="CA137" s="136" t="s">
        <v>881</v>
      </c>
      <c r="CB137" s="136" t="s">
        <v>704</v>
      </c>
    </row>
    <row r="138" spans="1:80" x14ac:dyDescent="0.3">
      <c r="A138" s="111" t="str">
        <f>'Indicator Data'!A139</f>
        <v>Papua New Guinea</v>
      </c>
      <c r="B138" s="94" t="str">
        <f>'Indicator Data'!B139</f>
        <v>PNG</v>
      </c>
      <c r="C138" s="136" t="s">
        <v>912</v>
      </c>
      <c r="D138" s="136" t="s">
        <v>912</v>
      </c>
      <c r="E138" s="136" t="s">
        <v>913</v>
      </c>
      <c r="F138" s="136" t="s">
        <v>913</v>
      </c>
      <c r="G138" s="136" t="s">
        <v>913</v>
      </c>
      <c r="H138" s="136" t="s">
        <v>913</v>
      </c>
      <c r="I138" s="136" t="s">
        <v>913</v>
      </c>
      <c r="J138" s="136" t="s">
        <v>707</v>
      </c>
      <c r="K138" s="136" t="s">
        <v>707</v>
      </c>
      <c r="L138" s="136" t="s">
        <v>480</v>
      </c>
      <c r="M138" s="136" t="s">
        <v>704</v>
      </c>
      <c r="N138" s="136" t="s">
        <v>704</v>
      </c>
      <c r="O138" s="136" t="s">
        <v>704</v>
      </c>
      <c r="P138" s="136" t="s">
        <v>704</v>
      </c>
      <c r="Q138" s="136" t="s">
        <v>850</v>
      </c>
      <c r="R138" s="136" t="s">
        <v>850</v>
      </c>
      <c r="S138" s="136" t="s">
        <v>850</v>
      </c>
      <c r="T138" s="136" t="s">
        <v>850</v>
      </c>
      <c r="U138" s="136" t="s">
        <v>704</v>
      </c>
      <c r="V138" s="136" t="s">
        <v>704</v>
      </c>
      <c r="W138" s="136" t="s">
        <v>704</v>
      </c>
      <c r="X138" s="136" t="s">
        <v>492</v>
      </c>
      <c r="Y138" s="136" t="s">
        <v>492</v>
      </c>
      <c r="Z138" s="136" t="s">
        <v>492</v>
      </c>
      <c r="AA138" s="136" t="s">
        <v>881</v>
      </c>
      <c r="AB138" s="136" t="s">
        <v>705</v>
      </c>
      <c r="AC138" s="136" t="s">
        <v>705</v>
      </c>
      <c r="AD138" s="175" t="s">
        <v>914</v>
      </c>
      <c r="AE138" s="136" t="s">
        <v>694</v>
      </c>
      <c r="AF138" s="136" t="s">
        <v>851</v>
      </c>
      <c r="AG138" s="136" t="s">
        <v>881</v>
      </c>
      <c r="AH138" s="136" t="s">
        <v>704</v>
      </c>
      <c r="AI138" s="136" t="s">
        <v>704</v>
      </c>
      <c r="AJ138" s="137" t="s">
        <v>711</v>
      </c>
      <c r="AK138" s="137" t="s">
        <v>711</v>
      </c>
      <c r="AL138" s="136" t="s">
        <v>709</v>
      </c>
      <c r="AM138" s="136" t="s">
        <v>709</v>
      </c>
      <c r="AN138" s="136" t="s">
        <v>712</v>
      </c>
      <c r="AO138" s="136" t="s">
        <v>713</v>
      </c>
      <c r="AP138" s="136" t="s">
        <v>713</v>
      </c>
      <c r="AQ138" s="136" t="s">
        <v>915</v>
      </c>
      <c r="AR138" s="136" t="s">
        <v>915</v>
      </c>
      <c r="AS138" s="136" t="s">
        <v>694</v>
      </c>
      <c r="AT138" s="136" t="s">
        <v>694</v>
      </c>
      <c r="AU138" s="136" t="s">
        <v>694</v>
      </c>
      <c r="AV138" s="136" t="s">
        <v>694</v>
      </c>
      <c r="AW138" s="136" t="s">
        <v>694</v>
      </c>
      <c r="AX138" s="136" t="s">
        <v>694</v>
      </c>
      <c r="AY138" s="136" t="s">
        <v>694</v>
      </c>
      <c r="AZ138" s="136" t="s">
        <v>709</v>
      </c>
      <c r="BA138" s="136" t="s">
        <v>492</v>
      </c>
      <c r="BB138" s="136" t="s">
        <v>707</v>
      </c>
      <c r="BC138" s="136" t="s">
        <v>707</v>
      </c>
      <c r="BD138" s="136" t="s">
        <v>707</v>
      </c>
      <c r="BE138" s="137" t="s">
        <v>687</v>
      </c>
      <c r="BF138" s="136" t="s">
        <v>706</v>
      </c>
      <c r="BG138" s="136" t="s">
        <v>706</v>
      </c>
      <c r="BH138" s="136" t="s">
        <v>480</v>
      </c>
      <c r="BI138" s="136" t="s">
        <v>480</v>
      </c>
      <c r="BJ138" s="136" t="s">
        <v>913</v>
      </c>
      <c r="BK138" s="136" t="s">
        <v>916</v>
      </c>
      <c r="BL138" s="136" t="s">
        <v>703</v>
      </c>
      <c r="BM138" s="136" t="s">
        <v>492</v>
      </c>
      <c r="BN138" s="136" t="s">
        <v>489</v>
      </c>
      <c r="BO138" s="136" t="s">
        <v>492</v>
      </c>
      <c r="BP138" s="136" t="s">
        <v>492</v>
      </c>
      <c r="BQ138" s="136" t="s">
        <v>686</v>
      </c>
      <c r="BR138" s="136" t="s">
        <v>694</v>
      </c>
      <c r="BS138" s="136" t="s">
        <v>694</v>
      </c>
      <c r="BT138" s="136" t="s">
        <v>694</v>
      </c>
      <c r="BU138" s="136" t="s">
        <v>694</v>
      </c>
      <c r="BV138" s="136" t="s">
        <v>694</v>
      </c>
      <c r="BW138" s="136" t="s">
        <v>694</v>
      </c>
      <c r="BX138" s="136"/>
      <c r="BY138" s="136" t="s">
        <v>710</v>
      </c>
      <c r="BZ138" s="136" t="s">
        <v>492</v>
      </c>
      <c r="CA138" s="136" t="s">
        <v>881</v>
      </c>
      <c r="CB138" s="136" t="s">
        <v>704</v>
      </c>
    </row>
    <row r="139" spans="1:80" x14ac:dyDescent="0.3">
      <c r="A139" s="111" t="str">
        <f>'Indicator Data'!A140</f>
        <v>Paraguay</v>
      </c>
      <c r="B139" s="94" t="str">
        <f>'Indicator Data'!B140</f>
        <v>PRY</v>
      </c>
      <c r="C139" s="136" t="s">
        <v>912</v>
      </c>
      <c r="D139" s="136" t="s">
        <v>912</v>
      </c>
      <c r="E139" s="136" t="s">
        <v>913</v>
      </c>
      <c r="F139" s="136" t="s">
        <v>913</v>
      </c>
      <c r="G139" s="136" t="s">
        <v>913</v>
      </c>
      <c r="H139" s="136" t="s">
        <v>913</v>
      </c>
      <c r="I139" s="136" t="s">
        <v>913</v>
      </c>
      <c r="J139" s="136" t="s">
        <v>707</v>
      </c>
      <c r="K139" s="136" t="s">
        <v>707</v>
      </c>
      <c r="L139" s="136" t="s">
        <v>480</v>
      </c>
      <c r="M139" s="136" t="s">
        <v>704</v>
      </c>
      <c r="N139" s="136" t="s">
        <v>704</v>
      </c>
      <c r="O139" s="136" t="s">
        <v>704</v>
      </c>
      <c r="P139" s="136" t="s">
        <v>704</v>
      </c>
      <c r="Q139" s="136" t="s">
        <v>850</v>
      </c>
      <c r="R139" s="136" t="s">
        <v>850</v>
      </c>
      <c r="S139" s="136" t="s">
        <v>850</v>
      </c>
      <c r="T139" s="136" t="s">
        <v>850</v>
      </c>
      <c r="U139" s="136" t="s">
        <v>704</v>
      </c>
      <c r="V139" s="136" t="s">
        <v>704</v>
      </c>
      <c r="W139" s="136" t="s">
        <v>704</v>
      </c>
      <c r="X139" s="136" t="s">
        <v>492</v>
      </c>
      <c r="Y139" s="136" t="s">
        <v>492</v>
      </c>
      <c r="Z139" s="136" t="s">
        <v>492</v>
      </c>
      <c r="AA139" s="136" t="s">
        <v>881</v>
      </c>
      <c r="AB139" s="136" t="s">
        <v>705</v>
      </c>
      <c r="AC139" s="136" t="s">
        <v>705</v>
      </c>
      <c r="AD139" s="175" t="s">
        <v>914</v>
      </c>
      <c r="AE139" s="136" t="s">
        <v>694</v>
      </c>
      <c r="AF139" s="136" t="s">
        <v>851</v>
      </c>
      <c r="AG139" s="136" t="s">
        <v>881</v>
      </c>
      <c r="AH139" s="136" t="s">
        <v>704</v>
      </c>
      <c r="AI139" s="136" t="s">
        <v>704</v>
      </c>
      <c r="AJ139" s="137" t="s">
        <v>711</v>
      </c>
      <c r="AK139" s="137" t="s">
        <v>711</v>
      </c>
      <c r="AL139" s="136" t="s">
        <v>709</v>
      </c>
      <c r="AM139" s="136" t="s">
        <v>709</v>
      </c>
      <c r="AN139" s="136" t="s">
        <v>712</v>
      </c>
      <c r="AO139" s="136" t="s">
        <v>713</v>
      </c>
      <c r="AP139" s="136" t="s">
        <v>713</v>
      </c>
      <c r="AQ139" s="136" t="s">
        <v>915</v>
      </c>
      <c r="AR139" s="136" t="s">
        <v>915</v>
      </c>
      <c r="AS139" s="136" t="s">
        <v>694</v>
      </c>
      <c r="AT139" s="136" t="s">
        <v>694</v>
      </c>
      <c r="AU139" s="136" t="s">
        <v>694</v>
      </c>
      <c r="AV139" s="136" t="s">
        <v>694</v>
      </c>
      <c r="AW139" s="136" t="s">
        <v>694</v>
      </c>
      <c r="AX139" s="136" t="s">
        <v>694</v>
      </c>
      <c r="AY139" s="136" t="s">
        <v>694</v>
      </c>
      <c r="AZ139" s="136" t="s">
        <v>709</v>
      </c>
      <c r="BA139" s="136" t="s">
        <v>492</v>
      </c>
      <c r="BB139" s="136" t="s">
        <v>707</v>
      </c>
      <c r="BC139" s="136" t="s">
        <v>707</v>
      </c>
      <c r="BD139" s="136" t="s">
        <v>707</v>
      </c>
      <c r="BE139" s="137" t="s">
        <v>684</v>
      </c>
      <c r="BF139" s="136" t="s">
        <v>706</v>
      </c>
      <c r="BG139" s="136" t="s">
        <v>706</v>
      </c>
      <c r="BH139" s="136" t="s">
        <v>480</v>
      </c>
      <c r="BI139" s="136" t="s">
        <v>480</v>
      </c>
      <c r="BJ139" s="136" t="s">
        <v>913</v>
      </c>
      <c r="BK139" s="136" t="s">
        <v>916</v>
      </c>
      <c r="BL139" s="136" t="s">
        <v>703</v>
      </c>
      <c r="BM139" s="136" t="s">
        <v>492</v>
      </c>
      <c r="BN139" s="136" t="s">
        <v>489</v>
      </c>
      <c r="BO139" s="136" t="s">
        <v>492</v>
      </c>
      <c r="BP139" s="136" t="s">
        <v>492</v>
      </c>
      <c r="BQ139" s="136" t="s">
        <v>686</v>
      </c>
      <c r="BR139" s="136" t="s">
        <v>694</v>
      </c>
      <c r="BS139" s="136" t="s">
        <v>694</v>
      </c>
      <c r="BT139" s="136" t="s">
        <v>694</v>
      </c>
      <c r="BU139" s="136" t="s">
        <v>694</v>
      </c>
      <c r="BV139" s="136" t="s">
        <v>694</v>
      </c>
      <c r="BW139" s="136" t="s">
        <v>694</v>
      </c>
      <c r="BX139" s="136"/>
      <c r="BY139" s="136" t="s">
        <v>710</v>
      </c>
      <c r="BZ139" s="136" t="s">
        <v>492</v>
      </c>
      <c r="CA139" s="136" t="s">
        <v>881</v>
      </c>
      <c r="CB139" s="136" t="s">
        <v>704</v>
      </c>
    </row>
    <row r="140" spans="1:80" x14ac:dyDescent="0.3">
      <c r="A140" s="111" t="str">
        <f>'Indicator Data'!A141</f>
        <v>Peru</v>
      </c>
      <c r="B140" s="94" t="str">
        <f>'Indicator Data'!B141</f>
        <v>PER</v>
      </c>
      <c r="C140" s="136" t="s">
        <v>912</v>
      </c>
      <c r="D140" s="136" t="s">
        <v>912</v>
      </c>
      <c r="E140" s="136" t="s">
        <v>913</v>
      </c>
      <c r="F140" s="136" t="s">
        <v>913</v>
      </c>
      <c r="G140" s="136" t="s">
        <v>913</v>
      </c>
      <c r="H140" s="136" t="s">
        <v>913</v>
      </c>
      <c r="I140" s="136" t="s">
        <v>913</v>
      </c>
      <c r="J140" s="136" t="s">
        <v>707</v>
      </c>
      <c r="K140" s="136" t="s">
        <v>707</v>
      </c>
      <c r="L140" s="136" t="s">
        <v>480</v>
      </c>
      <c r="M140" s="136" t="s">
        <v>704</v>
      </c>
      <c r="N140" s="136" t="s">
        <v>704</v>
      </c>
      <c r="O140" s="136" t="s">
        <v>704</v>
      </c>
      <c r="P140" s="136" t="s">
        <v>704</v>
      </c>
      <c r="Q140" s="136" t="s">
        <v>850</v>
      </c>
      <c r="R140" s="136" t="s">
        <v>850</v>
      </c>
      <c r="S140" s="136" t="s">
        <v>850</v>
      </c>
      <c r="T140" s="136" t="s">
        <v>850</v>
      </c>
      <c r="U140" s="136" t="s">
        <v>704</v>
      </c>
      <c r="V140" s="136" t="s">
        <v>704</v>
      </c>
      <c r="W140" s="136" t="s">
        <v>704</v>
      </c>
      <c r="X140" s="136" t="s">
        <v>492</v>
      </c>
      <c r="Y140" s="136" t="s">
        <v>492</v>
      </c>
      <c r="Z140" s="136" t="s">
        <v>492</v>
      </c>
      <c r="AA140" s="136" t="s">
        <v>881</v>
      </c>
      <c r="AB140" s="136" t="s">
        <v>705</v>
      </c>
      <c r="AC140" s="136" t="s">
        <v>705</v>
      </c>
      <c r="AD140" s="175" t="s">
        <v>914</v>
      </c>
      <c r="AE140" s="136" t="s">
        <v>694</v>
      </c>
      <c r="AF140" s="136" t="s">
        <v>851</v>
      </c>
      <c r="AG140" s="136" t="s">
        <v>881</v>
      </c>
      <c r="AH140" s="136" t="s">
        <v>704</v>
      </c>
      <c r="AI140" s="136" t="s">
        <v>704</v>
      </c>
      <c r="AJ140" s="137" t="s">
        <v>711</v>
      </c>
      <c r="AK140" s="137" t="s">
        <v>711</v>
      </c>
      <c r="AL140" s="136" t="s">
        <v>709</v>
      </c>
      <c r="AM140" s="136" t="s">
        <v>709</v>
      </c>
      <c r="AN140" s="136" t="s">
        <v>712</v>
      </c>
      <c r="AO140" s="136" t="s">
        <v>713</v>
      </c>
      <c r="AP140" s="136" t="s">
        <v>713</v>
      </c>
      <c r="AQ140" s="136" t="s">
        <v>915</v>
      </c>
      <c r="AR140" s="136" t="s">
        <v>915</v>
      </c>
      <c r="AS140" s="136" t="s">
        <v>694</v>
      </c>
      <c r="AT140" s="136" t="s">
        <v>694</v>
      </c>
      <c r="AU140" s="136" t="s">
        <v>694</v>
      </c>
      <c r="AV140" s="136" t="s">
        <v>694</v>
      </c>
      <c r="AW140" s="136" t="s">
        <v>694</v>
      </c>
      <c r="AX140" s="136" t="s">
        <v>694</v>
      </c>
      <c r="AY140" s="136" t="s">
        <v>694</v>
      </c>
      <c r="AZ140" s="136" t="s">
        <v>709</v>
      </c>
      <c r="BA140" s="136" t="s">
        <v>492</v>
      </c>
      <c r="BB140" s="136" t="s">
        <v>707</v>
      </c>
      <c r="BC140" s="136" t="s">
        <v>707</v>
      </c>
      <c r="BD140" s="136" t="s">
        <v>707</v>
      </c>
      <c r="BE140" s="137" t="s">
        <v>687</v>
      </c>
      <c r="BF140" s="136" t="s">
        <v>706</v>
      </c>
      <c r="BG140" s="136" t="s">
        <v>706</v>
      </c>
      <c r="BH140" s="136" t="s">
        <v>480</v>
      </c>
      <c r="BI140" s="136" t="s">
        <v>480</v>
      </c>
      <c r="BJ140" s="136" t="s">
        <v>913</v>
      </c>
      <c r="BK140" s="136" t="s">
        <v>916</v>
      </c>
      <c r="BL140" s="136" t="s">
        <v>703</v>
      </c>
      <c r="BM140" s="136" t="s">
        <v>492</v>
      </c>
      <c r="BN140" s="136" t="s">
        <v>489</v>
      </c>
      <c r="BO140" s="136" t="s">
        <v>492</v>
      </c>
      <c r="BP140" s="136" t="s">
        <v>492</v>
      </c>
      <c r="BQ140" s="136" t="s">
        <v>686</v>
      </c>
      <c r="BR140" s="136" t="s">
        <v>694</v>
      </c>
      <c r="BS140" s="136" t="s">
        <v>694</v>
      </c>
      <c r="BT140" s="136" t="s">
        <v>694</v>
      </c>
      <c r="BU140" s="136" t="s">
        <v>694</v>
      </c>
      <c r="BV140" s="136" t="s">
        <v>694</v>
      </c>
      <c r="BW140" s="136" t="s">
        <v>694</v>
      </c>
      <c r="BX140" s="136"/>
      <c r="BY140" s="136" t="s">
        <v>710</v>
      </c>
      <c r="BZ140" s="136" t="s">
        <v>492</v>
      </c>
      <c r="CA140" s="136" t="s">
        <v>881</v>
      </c>
      <c r="CB140" s="136" t="s">
        <v>704</v>
      </c>
    </row>
    <row r="141" spans="1:80" x14ac:dyDescent="0.3">
      <c r="A141" s="111" t="str">
        <f>'Indicator Data'!A142</f>
        <v>Philippines</v>
      </c>
      <c r="B141" s="94" t="str">
        <f>'Indicator Data'!B142</f>
        <v>PHL</v>
      </c>
      <c r="C141" s="136" t="s">
        <v>912</v>
      </c>
      <c r="D141" s="136" t="s">
        <v>912</v>
      </c>
      <c r="E141" s="136" t="s">
        <v>913</v>
      </c>
      <c r="F141" s="136" t="s">
        <v>913</v>
      </c>
      <c r="G141" s="136" t="s">
        <v>913</v>
      </c>
      <c r="H141" s="136" t="s">
        <v>913</v>
      </c>
      <c r="I141" s="136" t="s">
        <v>913</v>
      </c>
      <c r="J141" s="136" t="s">
        <v>707</v>
      </c>
      <c r="K141" s="136" t="s">
        <v>707</v>
      </c>
      <c r="L141" s="136" t="s">
        <v>480</v>
      </c>
      <c r="M141" s="136" t="s">
        <v>704</v>
      </c>
      <c r="N141" s="136" t="s">
        <v>704</v>
      </c>
      <c r="O141" s="136" t="s">
        <v>704</v>
      </c>
      <c r="P141" s="136" t="s">
        <v>704</v>
      </c>
      <c r="Q141" s="136" t="s">
        <v>850</v>
      </c>
      <c r="R141" s="136" t="s">
        <v>850</v>
      </c>
      <c r="S141" s="136" t="s">
        <v>850</v>
      </c>
      <c r="T141" s="136" t="s">
        <v>850</v>
      </c>
      <c r="U141" s="136" t="s">
        <v>704</v>
      </c>
      <c r="V141" s="136" t="s">
        <v>704</v>
      </c>
      <c r="W141" s="136" t="s">
        <v>704</v>
      </c>
      <c r="X141" s="136" t="s">
        <v>492</v>
      </c>
      <c r="Y141" s="136" t="s">
        <v>492</v>
      </c>
      <c r="Z141" s="136" t="s">
        <v>492</v>
      </c>
      <c r="AA141" s="136" t="s">
        <v>881</v>
      </c>
      <c r="AB141" s="136" t="s">
        <v>705</v>
      </c>
      <c r="AC141" s="136" t="s">
        <v>705</v>
      </c>
      <c r="AD141" s="175" t="s">
        <v>914</v>
      </c>
      <c r="AE141" s="136" t="s">
        <v>694</v>
      </c>
      <c r="AF141" s="136" t="s">
        <v>851</v>
      </c>
      <c r="AG141" s="136" t="s">
        <v>881</v>
      </c>
      <c r="AH141" s="136" t="s">
        <v>704</v>
      </c>
      <c r="AI141" s="136" t="s">
        <v>704</v>
      </c>
      <c r="AJ141" s="137" t="s">
        <v>711</v>
      </c>
      <c r="AK141" s="137" t="s">
        <v>711</v>
      </c>
      <c r="AL141" s="136" t="s">
        <v>709</v>
      </c>
      <c r="AM141" s="136" t="s">
        <v>709</v>
      </c>
      <c r="AN141" s="136" t="s">
        <v>712</v>
      </c>
      <c r="AO141" s="136" t="s">
        <v>713</v>
      </c>
      <c r="AP141" s="136" t="s">
        <v>713</v>
      </c>
      <c r="AQ141" s="136" t="s">
        <v>915</v>
      </c>
      <c r="AR141" s="136" t="s">
        <v>915</v>
      </c>
      <c r="AS141" s="136" t="s">
        <v>694</v>
      </c>
      <c r="AT141" s="136" t="s">
        <v>694</v>
      </c>
      <c r="AU141" s="136" t="s">
        <v>694</v>
      </c>
      <c r="AV141" s="136" t="s">
        <v>694</v>
      </c>
      <c r="AW141" s="136" t="s">
        <v>694</v>
      </c>
      <c r="AX141" s="136" t="s">
        <v>694</v>
      </c>
      <c r="AY141" s="136" t="s">
        <v>694</v>
      </c>
      <c r="AZ141" s="136" t="s">
        <v>709</v>
      </c>
      <c r="BA141" s="136" t="s">
        <v>492</v>
      </c>
      <c r="BB141" s="136" t="s">
        <v>707</v>
      </c>
      <c r="BC141" s="136" t="s">
        <v>707</v>
      </c>
      <c r="BD141" s="136" t="s">
        <v>707</v>
      </c>
      <c r="BE141" s="137" t="s">
        <v>687</v>
      </c>
      <c r="BF141" s="136" t="s">
        <v>706</v>
      </c>
      <c r="BG141" s="136" t="s">
        <v>706</v>
      </c>
      <c r="BH141" s="136" t="s">
        <v>480</v>
      </c>
      <c r="BI141" s="136" t="s">
        <v>480</v>
      </c>
      <c r="BJ141" s="136" t="s">
        <v>913</v>
      </c>
      <c r="BK141" s="136" t="s">
        <v>916</v>
      </c>
      <c r="BL141" s="136" t="s">
        <v>703</v>
      </c>
      <c r="BM141" s="136" t="s">
        <v>492</v>
      </c>
      <c r="BN141" s="136" t="s">
        <v>489</v>
      </c>
      <c r="BO141" s="136" t="s">
        <v>492</v>
      </c>
      <c r="BP141" s="136" t="s">
        <v>492</v>
      </c>
      <c r="BQ141" s="136" t="s">
        <v>686</v>
      </c>
      <c r="BR141" s="136" t="s">
        <v>694</v>
      </c>
      <c r="BS141" s="136" t="s">
        <v>694</v>
      </c>
      <c r="BT141" s="136" t="s">
        <v>694</v>
      </c>
      <c r="BU141" s="136" t="s">
        <v>694</v>
      </c>
      <c r="BV141" s="136" t="s">
        <v>694</v>
      </c>
      <c r="BW141" s="136" t="s">
        <v>694</v>
      </c>
      <c r="BX141" s="136"/>
      <c r="BY141" s="136" t="s">
        <v>710</v>
      </c>
      <c r="BZ141" s="136" t="s">
        <v>492</v>
      </c>
      <c r="CA141" s="136" t="s">
        <v>881</v>
      </c>
      <c r="CB141" s="136" t="s">
        <v>704</v>
      </c>
    </row>
    <row r="142" spans="1:80" x14ac:dyDescent="0.3">
      <c r="A142" s="111" t="str">
        <f>'Indicator Data'!A143</f>
        <v>Poland</v>
      </c>
      <c r="B142" s="94" t="str">
        <f>'Indicator Data'!B143</f>
        <v>POL</v>
      </c>
      <c r="C142" s="136" t="s">
        <v>912</v>
      </c>
      <c r="D142" s="136" t="s">
        <v>912</v>
      </c>
      <c r="E142" s="136" t="s">
        <v>913</v>
      </c>
      <c r="F142" s="136" t="s">
        <v>913</v>
      </c>
      <c r="G142" s="136" t="s">
        <v>913</v>
      </c>
      <c r="H142" s="136" t="s">
        <v>913</v>
      </c>
      <c r="I142" s="136" t="s">
        <v>913</v>
      </c>
      <c r="J142" s="136" t="s">
        <v>707</v>
      </c>
      <c r="K142" s="136" t="s">
        <v>707</v>
      </c>
      <c r="L142" s="136" t="s">
        <v>480</v>
      </c>
      <c r="M142" s="136" t="s">
        <v>704</v>
      </c>
      <c r="N142" s="136" t="s">
        <v>704</v>
      </c>
      <c r="O142" s="136" t="s">
        <v>704</v>
      </c>
      <c r="P142" s="136" t="s">
        <v>704</v>
      </c>
      <c r="Q142" s="136" t="s">
        <v>850</v>
      </c>
      <c r="R142" s="136" t="s">
        <v>850</v>
      </c>
      <c r="S142" s="136" t="s">
        <v>850</v>
      </c>
      <c r="T142" s="136" t="s">
        <v>850</v>
      </c>
      <c r="U142" s="136" t="s">
        <v>704</v>
      </c>
      <c r="V142" s="136" t="s">
        <v>704</v>
      </c>
      <c r="W142" s="136" t="s">
        <v>704</v>
      </c>
      <c r="X142" s="136" t="s">
        <v>492</v>
      </c>
      <c r="Y142" s="136" t="s">
        <v>492</v>
      </c>
      <c r="Z142" s="136" t="s">
        <v>492</v>
      </c>
      <c r="AA142" s="136" t="s">
        <v>881</v>
      </c>
      <c r="AB142" s="136" t="s">
        <v>705</v>
      </c>
      <c r="AC142" s="136" t="s">
        <v>705</v>
      </c>
      <c r="AD142" s="175" t="s">
        <v>914</v>
      </c>
      <c r="AE142" s="136" t="s">
        <v>694</v>
      </c>
      <c r="AF142" s="136" t="s">
        <v>851</v>
      </c>
      <c r="AG142" s="136" t="s">
        <v>881</v>
      </c>
      <c r="AH142" s="136" t="s">
        <v>704</v>
      </c>
      <c r="AI142" s="136" t="s">
        <v>704</v>
      </c>
      <c r="AJ142" s="137" t="s">
        <v>711</v>
      </c>
      <c r="AK142" s="137" t="s">
        <v>711</v>
      </c>
      <c r="AL142" s="136" t="s">
        <v>709</v>
      </c>
      <c r="AM142" s="136" t="s">
        <v>709</v>
      </c>
      <c r="AN142" s="136" t="s">
        <v>712</v>
      </c>
      <c r="AO142" s="136" t="s">
        <v>713</v>
      </c>
      <c r="AP142" s="136" t="s">
        <v>713</v>
      </c>
      <c r="AQ142" s="136" t="s">
        <v>915</v>
      </c>
      <c r="AR142" s="136" t="s">
        <v>915</v>
      </c>
      <c r="AS142" s="136" t="s">
        <v>694</v>
      </c>
      <c r="AT142" s="136" t="s">
        <v>694</v>
      </c>
      <c r="AU142" s="136" t="s">
        <v>694</v>
      </c>
      <c r="AV142" s="136" t="s">
        <v>694</v>
      </c>
      <c r="AW142" s="136" t="s">
        <v>694</v>
      </c>
      <c r="AX142" s="136" t="s">
        <v>694</v>
      </c>
      <c r="AY142" s="136" t="s">
        <v>694</v>
      </c>
      <c r="AZ142" s="136" t="s">
        <v>709</v>
      </c>
      <c r="BA142" s="136" t="s">
        <v>492</v>
      </c>
      <c r="BB142" s="136" t="s">
        <v>707</v>
      </c>
      <c r="BC142" s="136" t="s">
        <v>707</v>
      </c>
      <c r="BD142" s="136" t="s">
        <v>707</v>
      </c>
      <c r="BE142" s="137" t="s">
        <v>684</v>
      </c>
      <c r="BF142" s="136" t="s">
        <v>706</v>
      </c>
      <c r="BG142" s="136" t="s">
        <v>706</v>
      </c>
      <c r="BH142" s="136" t="s">
        <v>480</v>
      </c>
      <c r="BI142" s="136" t="s">
        <v>480</v>
      </c>
      <c r="BJ142" s="136" t="s">
        <v>913</v>
      </c>
      <c r="BK142" s="136" t="s">
        <v>916</v>
      </c>
      <c r="BL142" s="136" t="s">
        <v>703</v>
      </c>
      <c r="BM142" s="136" t="s">
        <v>492</v>
      </c>
      <c r="BN142" s="136" t="s">
        <v>489</v>
      </c>
      <c r="BO142" s="136" t="s">
        <v>492</v>
      </c>
      <c r="BP142" s="136" t="s">
        <v>492</v>
      </c>
      <c r="BQ142" s="136" t="s">
        <v>686</v>
      </c>
      <c r="BR142" s="136" t="s">
        <v>694</v>
      </c>
      <c r="BS142" s="136" t="s">
        <v>694</v>
      </c>
      <c r="BT142" s="136" t="s">
        <v>694</v>
      </c>
      <c r="BU142" s="136" t="s">
        <v>694</v>
      </c>
      <c r="BV142" s="136" t="s">
        <v>694</v>
      </c>
      <c r="BW142" s="136" t="s">
        <v>694</v>
      </c>
      <c r="BX142" s="136"/>
      <c r="BY142" s="136" t="s">
        <v>710</v>
      </c>
      <c r="BZ142" s="136" t="s">
        <v>492</v>
      </c>
      <c r="CA142" s="136" t="s">
        <v>881</v>
      </c>
      <c r="CB142" s="136" t="s">
        <v>704</v>
      </c>
    </row>
    <row r="143" spans="1:80" x14ac:dyDescent="0.3">
      <c r="A143" s="111" t="str">
        <f>'Indicator Data'!A144</f>
        <v>Portugal</v>
      </c>
      <c r="B143" s="94" t="str">
        <f>'Indicator Data'!B144</f>
        <v>PRT</v>
      </c>
      <c r="C143" s="136" t="s">
        <v>912</v>
      </c>
      <c r="D143" s="136" t="s">
        <v>912</v>
      </c>
      <c r="E143" s="136" t="s">
        <v>913</v>
      </c>
      <c r="F143" s="136" t="s">
        <v>913</v>
      </c>
      <c r="G143" s="136" t="s">
        <v>913</v>
      </c>
      <c r="H143" s="136" t="s">
        <v>913</v>
      </c>
      <c r="I143" s="136" t="s">
        <v>913</v>
      </c>
      <c r="J143" s="136" t="s">
        <v>707</v>
      </c>
      <c r="K143" s="136" t="s">
        <v>707</v>
      </c>
      <c r="L143" s="136" t="s">
        <v>480</v>
      </c>
      <c r="M143" s="136" t="s">
        <v>704</v>
      </c>
      <c r="N143" s="136" t="s">
        <v>704</v>
      </c>
      <c r="O143" s="136" t="s">
        <v>704</v>
      </c>
      <c r="P143" s="136" t="s">
        <v>704</v>
      </c>
      <c r="Q143" s="136" t="s">
        <v>850</v>
      </c>
      <c r="R143" s="136" t="s">
        <v>850</v>
      </c>
      <c r="S143" s="136" t="s">
        <v>850</v>
      </c>
      <c r="T143" s="136" t="s">
        <v>850</v>
      </c>
      <c r="U143" s="136" t="s">
        <v>704</v>
      </c>
      <c r="V143" s="136" t="s">
        <v>704</v>
      </c>
      <c r="W143" s="136" t="s">
        <v>704</v>
      </c>
      <c r="X143" s="136" t="s">
        <v>492</v>
      </c>
      <c r="Y143" s="136" t="s">
        <v>492</v>
      </c>
      <c r="Z143" s="136" t="s">
        <v>492</v>
      </c>
      <c r="AA143" s="136" t="s">
        <v>881</v>
      </c>
      <c r="AB143" s="136" t="s">
        <v>705</v>
      </c>
      <c r="AC143" s="136" t="s">
        <v>705</v>
      </c>
      <c r="AD143" s="175" t="s">
        <v>914</v>
      </c>
      <c r="AE143" s="136" t="s">
        <v>694</v>
      </c>
      <c r="AF143" s="136" t="s">
        <v>851</v>
      </c>
      <c r="AG143" s="136" t="s">
        <v>881</v>
      </c>
      <c r="AH143" s="136" t="s">
        <v>704</v>
      </c>
      <c r="AI143" s="136" t="s">
        <v>704</v>
      </c>
      <c r="AJ143" s="137" t="s">
        <v>711</v>
      </c>
      <c r="AK143" s="137" t="s">
        <v>711</v>
      </c>
      <c r="AL143" s="136" t="s">
        <v>709</v>
      </c>
      <c r="AM143" s="136" t="s">
        <v>709</v>
      </c>
      <c r="AN143" s="136" t="s">
        <v>712</v>
      </c>
      <c r="AO143" s="136" t="s">
        <v>713</v>
      </c>
      <c r="AP143" s="136" t="s">
        <v>713</v>
      </c>
      <c r="AQ143" s="136" t="s">
        <v>915</v>
      </c>
      <c r="AR143" s="136" t="s">
        <v>915</v>
      </c>
      <c r="AS143" s="136" t="s">
        <v>694</v>
      </c>
      <c r="AT143" s="136" t="s">
        <v>694</v>
      </c>
      <c r="AU143" s="136" t="s">
        <v>694</v>
      </c>
      <c r="AV143" s="136" t="s">
        <v>694</v>
      </c>
      <c r="AW143" s="136" t="s">
        <v>694</v>
      </c>
      <c r="AX143" s="136" t="s">
        <v>694</v>
      </c>
      <c r="AY143" s="136" t="s">
        <v>694</v>
      </c>
      <c r="AZ143" s="136" t="s">
        <v>709</v>
      </c>
      <c r="BA143" s="136" t="s">
        <v>492</v>
      </c>
      <c r="BB143" s="136" t="s">
        <v>707</v>
      </c>
      <c r="BC143" s="136" t="s">
        <v>707</v>
      </c>
      <c r="BD143" s="136" t="s">
        <v>707</v>
      </c>
      <c r="BE143" s="137" t="s">
        <v>684</v>
      </c>
      <c r="BF143" s="136" t="s">
        <v>706</v>
      </c>
      <c r="BG143" s="136" t="s">
        <v>706</v>
      </c>
      <c r="BH143" s="136" t="s">
        <v>480</v>
      </c>
      <c r="BI143" s="136" t="s">
        <v>480</v>
      </c>
      <c r="BJ143" s="136" t="s">
        <v>913</v>
      </c>
      <c r="BK143" s="136" t="s">
        <v>916</v>
      </c>
      <c r="BL143" s="136" t="s">
        <v>703</v>
      </c>
      <c r="BM143" s="136" t="s">
        <v>492</v>
      </c>
      <c r="BN143" s="136" t="s">
        <v>489</v>
      </c>
      <c r="BO143" s="136" t="s">
        <v>492</v>
      </c>
      <c r="BP143" s="136" t="s">
        <v>492</v>
      </c>
      <c r="BQ143" s="136" t="s">
        <v>686</v>
      </c>
      <c r="BR143" s="136" t="s">
        <v>694</v>
      </c>
      <c r="BS143" s="136" t="s">
        <v>694</v>
      </c>
      <c r="BT143" s="136" t="s">
        <v>694</v>
      </c>
      <c r="BU143" s="136" t="s">
        <v>694</v>
      </c>
      <c r="BV143" s="136" t="s">
        <v>694</v>
      </c>
      <c r="BW143" s="136" t="s">
        <v>694</v>
      </c>
      <c r="BX143" s="136"/>
      <c r="BY143" s="136" t="s">
        <v>710</v>
      </c>
      <c r="BZ143" s="136" t="s">
        <v>492</v>
      </c>
      <c r="CA143" s="136" t="s">
        <v>881</v>
      </c>
      <c r="CB143" s="136" t="s">
        <v>704</v>
      </c>
    </row>
    <row r="144" spans="1:80" x14ac:dyDescent="0.3">
      <c r="A144" s="111" t="str">
        <f>'Indicator Data'!A145</f>
        <v>Qatar</v>
      </c>
      <c r="B144" s="94" t="str">
        <f>'Indicator Data'!B145</f>
        <v>QAT</v>
      </c>
      <c r="C144" s="136" t="s">
        <v>912</v>
      </c>
      <c r="D144" s="136" t="s">
        <v>912</v>
      </c>
      <c r="E144" s="136" t="s">
        <v>913</v>
      </c>
      <c r="F144" s="136" t="s">
        <v>913</v>
      </c>
      <c r="G144" s="136" t="s">
        <v>913</v>
      </c>
      <c r="H144" s="136" t="s">
        <v>913</v>
      </c>
      <c r="I144" s="136" t="s">
        <v>913</v>
      </c>
      <c r="J144" s="136" t="s">
        <v>707</v>
      </c>
      <c r="K144" s="136" t="s">
        <v>707</v>
      </c>
      <c r="L144" s="136" t="s">
        <v>480</v>
      </c>
      <c r="M144" s="136" t="s">
        <v>704</v>
      </c>
      <c r="N144" s="136" t="s">
        <v>704</v>
      </c>
      <c r="O144" s="136" t="s">
        <v>704</v>
      </c>
      <c r="P144" s="136" t="s">
        <v>704</v>
      </c>
      <c r="Q144" s="136" t="s">
        <v>850</v>
      </c>
      <c r="R144" s="136" t="s">
        <v>850</v>
      </c>
      <c r="S144" s="136" t="s">
        <v>850</v>
      </c>
      <c r="T144" s="136" t="s">
        <v>850</v>
      </c>
      <c r="U144" s="136" t="s">
        <v>704</v>
      </c>
      <c r="V144" s="136" t="s">
        <v>704</v>
      </c>
      <c r="W144" s="136" t="s">
        <v>704</v>
      </c>
      <c r="X144" s="136" t="s">
        <v>492</v>
      </c>
      <c r="Y144" s="136" t="s">
        <v>492</v>
      </c>
      <c r="Z144" s="136" t="s">
        <v>492</v>
      </c>
      <c r="AA144" s="136" t="s">
        <v>881</v>
      </c>
      <c r="AB144" s="136" t="s">
        <v>705</v>
      </c>
      <c r="AC144" s="136" t="s">
        <v>705</v>
      </c>
      <c r="AD144" s="175" t="s">
        <v>914</v>
      </c>
      <c r="AE144" s="136" t="s">
        <v>694</v>
      </c>
      <c r="AF144" s="136" t="s">
        <v>851</v>
      </c>
      <c r="AG144" s="136" t="s">
        <v>881</v>
      </c>
      <c r="AH144" s="136" t="s">
        <v>704</v>
      </c>
      <c r="AI144" s="136" t="s">
        <v>704</v>
      </c>
      <c r="AJ144" s="137" t="s">
        <v>711</v>
      </c>
      <c r="AK144" s="137" t="s">
        <v>711</v>
      </c>
      <c r="AL144" s="136" t="s">
        <v>709</v>
      </c>
      <c r="AM144" s="136" t="s">
        <v>709</v>
      </c>
      <c r="AN144" s="136" t="s">
        <v>712</v>
      </c>
      <c r="AO144" s="136" t="s">
        <v>713</v>
      </c>
      <c r="AP144" s="136" t="s">
        <v>713</v>
      </c>
      <c r="AQ144" s="136" t="s">
        <v>915</v>
      </c>
      <c r="AR144" s="136" t="s">
        <v>915</v>
      </c>
      <c r="AS144" s="136" t="s">
        <v>694</v>
      </c>
      <c r="AT144" s="136" t="s">
        <v>694</v>
      </c>
      <c r="AU144" s="136" t="s">
        <v>694</v>
      </c>
      <c r="AV144" s="136" t="s">
        <v>694</v>
      </c>
      <c r="AW144" s="136" t="s">
        <v>694</v>
      </c>
      <c r="AX144" s="136" t="s">
        <v>694</v>
      </c>
      <c r="AY144" s="136" t="s">
        <v>694</v>
      </c>
      <c r="AZ144" s="136" t="s">
        <v>709</v>
      </c>
      <c r="BA144" s="136" t="s">
        <v>492</v>
      </c>
      <c r="BB144" s="136" t="s">
        <v>707</v>
      </c>
      <c r="BC144" s="136" t="s">
        <v>707</v>
      </c>
      <c r="BD144" s="136" t="s">
        <v>707</v>
      </c>
      <c r="BE144" s="137" t="s">
        <v>684</v>
      </c>
      <c r="BF144" s="136" t="s">
        <v>706</v>
      </c>
      <c r="BG144" s="136" t="s">
        <v>706</v>
      </c>
      <c r="BH144" s="136" t="s">
        <v>480</v>
      </c>
      <c r="BI144" s="136" t="s">
        <v>480</v>
      </c>
      <c r="BJ144" s="136" t="s">
        <v>913</v>
      </c>
      <c r="BK144" s="136" t="s">
        <v>916</v>
      </c>
      <c r="BL144" s="136" t="s">
        <v>703</v>
      </c>
      <c r="BM144" s="136" t="s">
        <v>492</v>
      </c>
      <c r="BN144" s="136" t="s">
        <v>489</v>
      </c>
      <c r="BO144" s="136" t="s">
        <v>492</v>
      </c>
      <c r="BP144" s="136" t="s">
        <v>492</v>
      </c>
      <c r="BQ144" s="136" t="s">
        <v>686</v>
      </c>
      <c r="BR144" s="136" t="s">
        <v>694</v>
      </c>
      <c r="BS144" s="136" t="s">
        <v>694</v>
      </c>
      <c r="BT144" s="136" t="s">
        <v>694</v>
      </c>
      <c r="BU144" s="136" t="s">
        <v>694</v>
      </c>
      <c r="BV144" s="136" t="s">
        <v>694</v>
      </c>
      <c r="BW144" s="136" t="s">
        <v>694</v>
      </c>
      <c r="BX144" s="136"/>
      <c r="BY144" s="136" t="s">
        <v>710</v>
      </c>
      <c r="BZ144" s="136" t="s">
        <v>492</v>
      </c>
      <c r="CA144" s="136" t="s">
        <v>881</v>
      </c>
      <c r="CB144" s="136" t="s">
        <v>704</v>
      </c>
    </row>
    <row r="145" spans="1:80" x14ac:dyDescent="0.3">
      <c r="A145" s="111" t="str">
        <f>'Indicator Data'!A146</f>
        <v>Romania</v>
      </c>
      <c r="B145" s="94" t="str">
        <f>'Indicator Data'!B146</f>
        <v>ROU</v>
      </c>
      <c r="C145" s="136" t="s">
        <v>912</v>
      </c>
      <c r="D145" s="136" t="s">
        <v>912</v>
      </c>
      <c r="E145" s="136" t="s">
        <v>913</v>
      </c>
      <c r="F145" s="136" t="s">
        <v>913</v>
      </c>
      <c r="G145" s="136" t="s">
        <v>913</v>
      </c>
      <c r="H145" s="136" t="s">
        <v>913</v>
      </c>
      <c r="I145" s="136" t="s">
        <v>913</v>
      </c>
      <c r="J145" s="136" t="s">
        <v>707</v>
      </c>
      <c r="K145" s="136" t="s">
        <v>707</v>
      </c>
      <c r="L145" s="136" t="s">
        <v>480</v>
      </c>
      <c r="M145" s="136" t="s">
        <v>704</v>
      </c>
      <c r="N145" s="136" t="s">
        <v>704</v>
      </c>
      <c r="O145" s="136" t="s">
        <v>704</v>
      </c>
      <c r="P145" s="136" t="s">
        <v>704</v>
      </c>
      <c r="Q145" s="136" t="s">
        <v>850</v>
      </c>
      <c r="R145" s="136" t="s">
        <v>850</v>
      </c>
      <c r="S145" s="136" t="s">
        <v>850</v>
      </c>
      <c r="T145" s="136" t="s">
        <v>850</v>
      </c>
      <c r="U145" s="136" t="s">
        <v>704</v>
      </c>
      <c r="V145" s="136" t="s">
        <v>704</v>
      </c>
      <c r="W145" s="136" t="s">
        <v>704</v>
      </c>
      <c r="X145" s="136" t="s">
        <v>492</v>
      </c>
      <c r="Y145" s="136" t="s">
        <v>492</v>
      </c>
      <c r="Z145" s="136" t="s">
        <v>492</v>
      </c>
      <c r="AA145" s="136" t="s">
        <v>881</v>
      </c>
      <c r="AB145" s="136" t="s">
        <v>705</v>
      </c>
      <c r="AC145" s="136" t="s">
        <v>705</v>
      </c>
      <c r="AD145" s="175" t="s">
        <v>914</v>
      </c>
      <c r="AE145" s="136" t="s">
        <v>694</v>
      </c>
      <c r="AF145" s="136" t="s">
        <v>851</v>
      </c>
      <c r="AG145" s="136" t="s">
        <v>881</v>
      </c>
      <c r="AH145" s="136" t="s">
        <v>704</v>
      </c>
      <c r="AI145" s="136" t="s">
        <v>704</v>
      </c>
      <c r="AJ145" s="137" t="s">
        <v>711</v>
      </c>
      <c r="AK145" s="137" t="s">
        <v>711</v>
      </c>
      <c r="AL145" s="136" t="s">
        <v>709</v>
      </c>
      <c r="AM145" s="136" t="s">
        <v>709</v>
      </c>
      <c r="AN145" s="136" t="s">
        <v>712</v>
      </c>
      <c r="AO145" s="136" t="s">
        <v>713</v>
      </c>
      <c r="AP145" s="136" t="s">
        <v>713</v>
      </c>
      <c r="AQ145" s="136" t="s">
        <v>915</v>
      </c>
      <c r="AR145" s="136" t="s">
        <v>915</v>
      </c>
      <c r="AS145" s="136" t="s">
        <v>694</v>
      </c>
      <c r="AT145" s="136" t="s">
        <v>694</v>
      </c>
      <c r="AU145" s="136" t="s">
        <v>694</v>
      </c>
      <c r="AV145" s="136" t="s">
        <v>694</v>
      </c>
      <c r="AW145" s="136" t="s">
        <v>694</v>
      </c>
      <c r="AX145" s="136" t="s">
        <v>694</v>
      </c>
      <c r="AY145" s="136" t="s">
        <v>694</v>
      </c>
      <c r="AZ145" s="136" t="s">
        <v>709</v>
      </c>
      <c r="BA145" s="136" t="s">
        <v>492</v>
      </c>
      <c r="BB145" s="136" t="s">
        <v>707</v>
      </c>
      <c r="BC145" s="136" t="s">
        <v>707</v>
      </c>
      <c r="BD145" s="136" t="s">
        <v>707</v>
      </c>
      <c r="BE145" s="137" t="s">
        <v>684</v>
      </c>
      <c r="BF145" s="136" t="s">
        <v>706</v>
      </c>
      <c r="BG145" s="136" t="s">
        <v>706</v>
      </c>
      <c r="BH145" s="136" t="s">
        <v>480</v>
      </c>
      <c r="BI145" s="136" t="s">
        <v>480</v>
      </c>
      <c r="BJ145" s="136" t="s">
        <v>913</v>
      </c>
      <c r="BK145" s="136" t="s">
        <v>916</v>
      </c>
      <c r="BL145" s="136" t="s">
        <v>703</v>
      </c>
      <c r="BM145" s="136" t="s">
        <v>492</v>
      </c>
      <c r="BN145" s="136" t="s">
        <v>489</v>
      </c>
      <c r="BO145" s="136" t="s">
        <v>492</v>
      </c>
      <c r="BP145" s="136" t="s">
        <v>492</v>
      </c>
      <c r="BQ145" s="136" t="s">
        <v>686</v>
      </c>
      <c r="BR145" s="136" t="s">
        <v>694</v>
      </c>
      <c r="BS145" s="136" t="s">
        <v>694</v>
      </c>
      <c r="BT145" s="136" t="s">
        <v>694</v>
      </c>
      <c r="BU145" s="136" t="s">
        <v>694</v>
      </c>
      <c r="BV145" s="136" t="s">
        <v>694</v>
      </c>
      <c r="BW145" s="136" t="s">
        <v>694</v>
      </c>
      <c r="BX145" s="136"/>
      <c r="BY145" s="136" t="s">
        <v>710</v>
      </c>
      <c r="BZ145" s="136" t="s">
        <v>492</v>
      </c>
      <c r="CA145" s="136" t="s">
        <v>881</v>
      </c>
      <c r="CB145" s="136" t="s">
        <v>704</v>
      </c>
    </row>
    <row r="146" spans="1:80" x14ac:dyDescent="0.3">
      <c r="A146" s="111" t="str">
        <f>'Indicator Data'!A147</f>
        <v>Russian Federation</v>
      </c>
      <c r="B146" s="94" t="str">
        <f>'Indicator Data'!B147</f>
        <v>RUS</v>
      </c>
      <c r="C146" s="136" t="s">
        <v>912</v>
      </c>
      <c r="D146" s="136" t="s">
        <v>912</v>
      </c>
      <c r="E146" s="136" t="s">
        <v>913</v>
      </c>
      <c r="F146" s="136" t="s">
        <v>913</v>
      </c>
      <c r="G146" s="136" t="s">
        <v>913</v>
      </c>
      <c r="H146" s="136" t="s">
        <v>913</v>
      </c>
      <c r="I146" s="136" t="s">
        <v>913</v>
      </c>
      <c r="J146" s="136" t="s">
        <v>707</v>
      </c>
      <c r="K146" s="136" t="s">
        <v>707</v>
      </c>
      <c r="L146" s="136" t="s">
        <v>480</v>
      </c>
      <c r="M146" s="136" t="s">
        <v>704</v>
      </c>
      <c r="N146" s="136" t="s">
        <v>704</v>
      </c>
      <c r="O146" s="136" t="s">
        <v>704</v>
      </c>
      <c r="P146" s="136" t="s">
        <v>704</v>
      </c>
      <c r="Q146" s="136" t="s">
        <v>850</v>
      </c>
      <c r="R146" s="136" t="s">
        <v>850</v>
      </c>
      <c r="S146" s="136" t="s">
        <v>850</v>
      </c>
      <c r="T146" s="136" t="s">
        <v>850</v>
      </c>
      <c r="U146" s="136" t="s">
        <v>704</v>
      </c>
      <c r="V146" s="136" t="s">
        <v>704</v>
      </c>
      <c r="W146" s="136" t="s">
        <v>704</v>
      </c>
      <c r="X146" s="136" t="s">
        <v>492</v>
      </c>
      <c r="Y146" s="136" t="s">
        <v>492</v>
      </c>
      <c r="Z146" s="136" t="s">
        <v>492</v>
      </c>
      <c r="AA146" s="136" t="s">
        <v>881</v>
      </c>
      <c r="AB146" s="136" t="s">
        <v>705</v>
      </c>
      <c r="AC146" s="136" t="s">
        <v>705</v>
      </c>
      <c r="AD146" s="175" t="s">
        <v>914</v>
      </c>
      <c r="AE146" s="136" t="s">
        <v>694</v>
      </c>
      <c r="AF146" s="136" t="s">
        <v>851</v>
      </c>
      <c r="AG146" s="136" t="s">
        <v>881</v>
      </c>
      <c r="AH146" s="136" t="s">
        <v>704</v>
      </c>
      <c r="AI146" s="136" t="s">
        <v>704</v>
      </c>
      <c r="AJ146" s="137" t="s">
        <v>711</v>
      </c>
      <c r="AK146" s="137" t="s">
        <v>711</v>
      </c>
      <c r="AL146" s="136" t="s">
        <v>709</v>
      </c>
      <c r="AM146" s="136" t="s">
        <v>709</v>
      </c>
      <c r="AN146" s="136" t="s">
        <v>712</v>
      </c>
      <c r="AO146" s="136" t="s">
        <v>713</v>
      </c>
      <c r="AP146" s="136" t="s">
        <v>713</v>
      </c>
      <c r="AQ146" s="136" t="s">
        <v>915</v>
      </c>
      <c r="AR146" s="136" t="s">
        <v>915</v>
      </c>
      <c r="AS146" s="136" t="s">
        <v>694</v>
      </c>
      <c r="AT146" s="136" t="s">
        <v>694</v>
      </c>
      <c r="AU146" s="136" t="s">
        <v>694</v>
      </c>
      <c r="AV146" s="136" t="s">
        <v>694</v>
      </c>
      <c r="AW146" s="136" t="s">
        <v>694</v>
      </c>
      <c r="AX146" s="136" t="s">
        <v>694</v>
      </c>
      <c r="AY146" s="136" t="s">
        <v>694</v>
      </c>
      <c r="AZ146" s="136" t="s">
        <v>709</v>
      </c>
      <c r="BA146" s="136" t="s">
        <v>492</v>
      </c>
      <c r="BB146" s="136" t="s">
        <v>707</v>
      </c>
      <c r="BC146" s="136" t="s">
        <v>707</v>
      </c>
      <c r="BD146" s="136" t="s">
        <v>707</v>
      </c>
      <c r="BE146" s="137" t="s">
        <v>687</v>
      </c>
      <c r="BF146" s="136" t="s">
        <v>706</v>
      </c>
      <c r="BG146" s="136" t="s">
        <v>706</v>
      </c>
      <c r="BH146" s="136" t="s">
        <v>480</v>
      </c>
      <c r="BI146" s="136" t="s">
        <v>480</v>
      </c>
      <c r="BJ146" s="136" t="s">
        <v>913</v>
      </c>
      <c r="BK146" s="136" t="s">
        <v>916</v>
      </c>
      <c r="BL146" s="136" t="s">
        <v>703</v>
      </c>
      <c r="BM146" s="136" t="s">
        <v>492</v>
      </c>
      <c r="BN146" s="136" t="s">
        <v>489</v>
      </c>
      <c r="BO146" s="136" t="s">
        <v>492</v>
      </c>
      <c r="BP146" s="136" t="s">
        <v>492</v>
      </c>
      <c r="BQ146" s="136" t="s">
        <v>686</v>
      </c>
      <c r="BR146" s="136" t="s">
        <v>694</v>
      </c>
      <c r="BS146" s="136" t="s">
        <v>694</v>
      </c>
      <c r="BT146" s="136" t="s">
        <v>694</v>
      </c>
      <c r="BU146" s="136" t="s">
        <v>694</v>
      </c>
      <c r="BV146" s="136" t="s">
        <v>694</v>
      </c>
      <c r="BW146" s="136" t="s">
        <v>694</v>
      </c>
      <c r="BX146" s="136"/>
      <c r="BY146" s="136" t="s">
        <v>710</v>
      </c>
      <c r="BZ146" s="136" t="s">
        <v>492</v>
      </c>
      <c r="CA146" s="136" t="s">
        <v>881</v>
      </c>
      <c r="CB146" s="136" t="s">
        <v>704</v>
      </c>
    </row>
    <row r="147" spans="1:80" x14ac:dyDescent="0.3">
      <c r="A147" s="111" t="str">
        <f>'Indicator Data'!A148</f>
        <v>Rwanda</v>
      </c>
      <c r="B147" s="94" t="str">
        <f>'Indicator Data'!B148</f>
        <v>RWA</v>
      </c>
      <c r="C147" s="136" t="s">
        <v>912</v>
      </c>
      <c r="D147" s="136" t="s">
        <v>912</v>
      </c>
      <c r="E147" s="136" t="s">
        <v>913</v>
      </c>
      <c r="F147" s="136" t="s">
        <v>913</v>
      </c>
      <c r="G147" s="136" t="s">
        <v>913</v>
      </c>
      <c r="H147" s="136" t="s">
        <v>913</v>
      </c>
      <c r="I147" s="136" t="s">
        <v>913</v>
      </c>
      <c r="J147" s="136" t="s">
        <v>707</v>
      </c>
      <c r="K147" s="136" t="s">
        <v>707</v>
      </c>
      <c r="L147" s="136" t="s">
        <v>480</v>
      </c>
      <c r="M147" s="136" t="s">
        <v>704</v>
      </c>
      <c r="N147" s="136" t="s">
        <v>704</v>
      </c>
      <c r="O147" s="136" t="s">
        <v>704</v>
      </c>
      <c r="P147" s="136" t="s">
        <v>704</v>
      </c>
      <c r="Q147" s="136" t="s">
        <v>850</v>
      </c>
      <c r="R147" s="136" t="s">
        <v>850</v>
      </c>
      <c r="S147" s="136" t="s">
        <v>850</v>
      </c>
      <c r="T147" s="136" t="s">
        <v>850</v>
      </c>
      <c r="U147" s="136" t="s">
        <v>704</v>
      </c>
      <c r="V147" s="136" t="s">
        <v>704</v>
      </c>
      <c r="W147" s="136" t="s">
        <v>704</v>
      </c>
      <c r="X147" s="136" t="s">
        <v>492</v>
      </c>
      <c r="Y147" s="136" t="s">
        <v>492</v>
      </c>
      <c r="Z147" s="136" t="s">
        <v>492</v>
      </c>
      <c r="AA147" s="136" t="s">
        <v>881</v>
      </c>
      <c r="AB147" s="136" t="s">
        <v>705</v>
      </c>
      <c r="AC147" s="136" t="s">
        <v>705</v>
      </c>
      <c r="AD147" s="175" t="s">
        <v>914</v>
      </c>
      <c r="AE147" s="136" t="s">
        <v>694</v>
      </c>
      <c r="AF147" s="136" t="s">
        <v>851</v>
      </c>
      <c r="AG147" s="136" t="s">
        <v>881</v>
      </c>
      <c r="AH147" s="136" t="s">
        <v>704</v>
      </c>
      <c r="AI147" s="136" t="s">
        <v>704</v>
      </c>
      <c r="AJ147" s="137" t="s">
        <v>711</v>
      </c>
      <c r="AK147" s="137" t="s">
        <v>711</v>
      </c>
      <c r="AL147" s="136" t="s">
        <v>709</v>
      </c>
      <c r="AM147" s="136" t="s">
        <v>709</v>
      </c>
      <c r="AN147" s="136" t="s">
        <v>712</v>
      </c>
      <c r="AO147" s="136" t="s">
        <v>713</v>
      </c>
      <c r="AP147" s="136" t="s">
        <v>713</v>
      </c>
      <c r="AQ147" s="136" t="s">
        <v>915</v>
      </c>
      <c r="AR147" s="136" t="s">
        <v>915</v>
      </c>
      <c r="AS147" s="136" t="s">
        <v>694</v>
      </c>
      <c r="AT147" s="136" t="s">
        <v>694</v>
      </c>
      <c r="AU147" s="136" t="s">
        <v>694</v>
      </c>
      <c r="AV147" s="136" t="s">
        <v>694</v>
      </c>
      <c r="AW147" s="136" t="s">
        <v>694</v>
      </c>
      <c r="AX147" s="136" t="s">
        <v>694</v>
      </c>
      <c r="AY147" s="136" t="s">
        <v>694</v>
      </c>
      <c r="AZ147" s="136" t="s">
        <v>709</v>
      </c>
      <c r="BA147" s="136" t="s">
        <v>492</v>
      </c>
      <c r="BB147" s="136" t="s">
        <v>707</v>
      </c>
      <c r="BC147" s="136" t="s">
        <v>707</v>
      </c>
      <c r="BD147" s="136" t="s">
        <v>707</v>
      </c>
      <c r="BE147" s="137" t="s">
        <v>684</v>
      </c>
      <c r="BF147" s="136" t="s">
        <v>706</v>
      </c>
      <c r="BG147" s="136" t="s">
        <v>706</v>
      </c>
      <c r="BH147" s="136" t="s">
        <v>480</v>
      </c>
      <c r="BI147" s="136" t="s">
        <v>480</v>
      </c>
      <c r="BJ147" s="136" t="s">
        <v>913</v>
      </c>
      <c r="BK147" s="136" t="s">
        <v>916</v>
      </c>
      <c r="BL147" s="136" t="s">
        <v>703</v>
      </c>
      <c r="BM147" s="136" t="s">
        <v>492</v>
      </c>
      <c r="BN147" s="136" t="s">
        <v>489</v>
      </c>
      <c r="BO147" s="136" t="s">
        <v>492</v>
      </c>
      <c r="BP147" s="136" t="s">
        <v>492</v>
      </c>
      <c r="BQ147" s="136" t="s">
        <v>686</v>
      </c>
      <c r="BR147" s="136" t="s">
        <v>694</v>
      </c>
      <c r="BS147" s="136" t="s">
        <v>694</v>
      </c>
      <c r="BT147" s="136" t="s">
        <v>694</v>
      </c>
      <c r="BU147" s="136" t="s">
        <v>694</v>
      </c>
      <c r="BV147" s="136" t="s">
        <v>694</v>
      </c>
      <c r="BW147" s="136" t="s">
        <v>694</v>
      </c>
      <c r="BX147" s="136"/>
      <c r="BY147" s="136" t="s">
        <v>710</v>
      </c>
      <c r="BZ147" s="136" t="s">
        <v>492</v>
      </c>
      <c r="CA147" s="136" t="s">
        <v>881</v>
      </c>
      <c r="CB147" s="136" t="s">
        <v>704</v>
      </c>
    </row>
    <row r="148" spans="1:80" x14ac:dyDescent="0.3">
      <c r="A148" s="111" t="str">
        <f>'Indicator Data'!A149</f>
        <v>Saint Kitts and Nevis</v>
      </c>
      <c r="B148" s="94" t="str">
        <f>'Indicator Data'!B149</f>
        <v>KNA</v>
      </c>
      <c r="C148" s="136" t="s">
        <v>912</v>
      </c>
      <c r="D148" s="136" t="s">
        <v>912</v>
      </c>
      <c r="E148" s="136" t="s">
        <v>913</v>
      </c>
      <c r="F148" s="136" t="s">
        <v>913</v>
      </c>
      <c r="G148" s="136" t="s">
        <v>913</v>
      </c>
      <c r="H148" s="136" t="s">
        <v>913</v>
      </c>
      <c r="I148" s="136" t="s">
        <v>913</v>
      </c>
      <c r="J148" s="136" t="s">
        <v>707</v>
      </c>
      <c r="K148" s="136" t="s">
        <v>707</v>
      </c>
      <c r="L148" s="136" t="s">
        <v>480</v>
      </c>
      <c r="M148" s="136" t="s">
        <v>704</v>
      </c>
      <c r="N148" s="136" t="s">
        <v>704</v>
      </c>
      <c r="O148" s="136" t="s">
        <v>704</v>
      </c>
      <c r="P148" s="136" t="s">
        <v>704</v>
      </c>
      <c r="Q148" s="136" t="s">
        <v>850</v>
      </c>
      <c r="R148" s="136" t="s">
        <v>850</v>
      </c>
      <c r="S148" s="136" t="s">
        <v>850</v>
      </c>
      <c r="T148" s="136" t="s">
        <v>850</v>
      </c>
      <c r="U148" s="136" t="s">
        <v>704</v>
      </c>
      <c r="V148" s="136" t="s">
        <v>704</v>
      </c>
      <c r="W148" s="136" t="s">
        <v>704</v>
      </c>
      <c r="X148" s="136" t="s">
        <v>492</v>
      </c>
      <c r="Y148" s="136" t="s">
        <v>492</v>
      </c>
      <c r="Z148" s="136" t="s">
        <v>492</v>
      </c>
      <c r="AA148" s="136" t="s">
        <v>881</v>
      </c>
      <c r="AB148" s="136" t="s">
        <v>705</v>
      </c>
      <c r="AC148" s="136" t="s">
        <v>705</v>
      </c>
      <c r="AD148" s="175" t="s">
        <v>914</v>
      </c>
      <c r="AE148" s="136" t="s">
        <v>694</v>
      </c>
      <c r="AF148" s="136" t="s">
        <v>851</v>
      </c>
      <c r="AG148" s="136" t="s">
        <v>881</v>
      </c>
      <c r="AH148" s="136" t="s">
        <v>704</v>
      </c>
      <c r="AI148" s="136" t="s">
        <v>704</v>
      </c>
      <c r="AJ148" s="137" t="s">
        <v>711</v>
      </c>
      <c r="AK148" s="137" t="s">
        <v>711</v>
      </c>
      <c r="AL148" s="136" t="s">
        <v>709</v>
      </c>
      <c r="AM148" s="136" t="s">
        <v>709</v>
      </c>
      <c r="AN148" s="136" t="s">
        <v>712</v>
      </c>
      <c r="AO148" s="136" t="s">
        <v>713</v>
      </c>
      <c r="AP148" s="136" t="s">
        <v>713</v>
      </c>
      <c r="AQ148" s="136" t="s">
        <v>915</v>
      </c>
      <c r="AR148" s="136" t="s">
        <v>915</v>
      </c>
      <c r="AS148" s="136" t="s">
        <v>694</v>
      </c>
      <c r="AT148" s="136" t="s">
        <v>694</v>
      </c>
      <c r="AU148" s="136" t="s">
        <v>694</v>
      </c>
      <c r="AV148" s="136" t="s">
        <v>694</v>
      </c>
      <c r="AW148" s="136" t="s">
        <v>694</v>
      </c>
      <c r="AX148" s="136" t="s">
        <v>694</v>
      </c>
      <c r="AY148" s="136" t="s">
        <v>694</v>
      </c>
      <c r="AZ148" s="136" t="s">
        <v>709</v>
      </c>
      <c r="BA148" s="136" t="s">
        <v>492</v>
      </c>
      <c r="BB148" s="136" t="s">
        <v>707</v>
      </c>
      <c r="BC148" s="136" t="s">
        <v>707</v>
      </c>
      <c r="BD148" s="136" t="s">
        <v>707</v>
      </c>
      <c r="BE148" s="137" t="s">
        <v>684</v>
      </c>
      <c r="BF148" s="136" t="s">
        <v>706</v>
      </c>
      <c r="BG148" s="136" t="s">
        <v>706</v>
      </c>
      <c r="BH148" s="136" t="s">
        <v>480</v>
      </c>
      <c r="BI148" s="136" t="s">
        <v>480</v>
      </c>
      <c r="BJ148" s="136" t="s">
        <v>913</v>
      </c>
      <c r="BK148" s="136" t="s">
        <v>916</v>
      </c>
      <c r="BL148" s="136" t="s">
        <v>703</v>
      </c>
      <c r="BM148" s="136" t="s">
        <v>492</v>
      </c>
      <c r="BN148" s="136" t="s">
        <v>489</v>
      </c>
      <c r="BO148" s="136" t="s">
        <v>492</v>
      </c>
      <c r="BP148" s="136" t="s">
        <v>492</v>
      </c>
      <c r="BQ148" s="136" t="s">
        <v>686</v>
      </c>
      <c r="BR148" s="136" t="s">
        <v>694</v>
      </c>
      <c r="BS148" s="136" t="s">
        <v>694</v>
      </c>
      <c r="BT148" s="136" t="s">
        <v>694</v>
      </c>
      <c r="BU148" s="136" t="s">
        <v>694</v>
      </c>
      <c r="BV148" s="136" t="s">
        <v>694</v>
      </c>
      <c r="BW148" s="136" t="s">
        <v>694</v>
      </c>
      <c r="BX148" s="136"/>
      <c r="BY148" s="136" t="s">
        <v>710</v>
      </c>
      <c r="BZ148" s="136" t="s">
        <v>492</v>
      </c>
      <c r="CA148" s="136" t="s">
        <v>881</v>
      </c>
      <c r="CB148" s="136" t="s">
        <v>704</v>
      </c>
    </row>
    <row r="149" spans="1:80" x14ac:dyDescent="0.3">
      <c r="A149" s="111" t="str">
        <f>'Indicator Data'!A150</f>
        <v>Saint Lucia</v>
      </c>
      <c r="B149" s="94" t="str">
        <f>'Indicator Data'!B150</f>
        <v>LCA</v>
      </c>
      <c r="C149" s="136" t="s">
        <v>912</v>
      </c>
      <c r="D149" s="136" t="s">
        <v>912</v>
      </c>
      <c r="E149" s="136" t="s">
        <v>913</v>
      </c>
      <c r="F149" s="136" t="s">
        <v>913</v>
      </c>
      <c r="G149" s="136" t="s">
        <v>913</v>
      </c>
      <c r="H149" s="136" t="s">
        <v>913</v>
      </c>
      <c r="I149" s="136" t="s">
        <v>913</v>
      </c>
      <c r="J149" s="136" t="s">
        <v>707</v>
      </c>
      <c r="K149" s="136" t="s">
        <v>707</v>
      </c>
      <c r="L149" s="136" t="s">
        <v>480</v>
      </c>
      <c r="M149" s="136" t="s">
        <v>704</v>
      </c>
      <c r="N149" s="136" t="s">
        <v>704</v>
      </c>
      <c r="O149" s="136" t="s">
        <v>704</v>
      </c>
      <c r="P149" s="136" t="s">
        <v>704</v>
      </c>
      <c r="Q149" s="136" t="s">
        <v>850</v>
      </c>
      <c r="R149" s="136" t="s">
        <v>850</v>
      </c>
      <c r="S149" s="136" t="s">
        <v>850</v>
      </c>
      <c r="T149" s="136" t="s">
        <v>850</v>
      </c>
      <c r="U149" s="136" t="s">
        <v>704</v>
      </c>
      <c r="V149" s="136" t="s">
        <v>704</v>
      </c>
      <c r="W149" s="136" t="s">
        <v>704</v>
      </c>
      <c r="X149" s="136" t="s">
        <v>492</v>
      </c>
      <c r="Y149" s="136" t="s">
        <v>492</v>
      </c>
      <c r="Z149" s="136" t="s">
        <v>492</v>
      </c>
      <c r="AA149" s="136" t="s">
        <v>881</v>
      </c>
      <c r="AB149" s="136" t="s">
        <v>705</v>
      </c>
      <c r="AC149" s="136" t="s">
        <v>705</v>
      </c>
      <c r="AD149" s="175" t="s">
        <v>914</v>
      </c>
      <c r="AE149" s="136" t="s">
        <v>694</v>
      </c>
      <c r="AF149" s="136" t="s">
        <v>851</v>
      </c>
      <c r="AG149" s="136" t="s">
        <v>881</v>
      </c>
      <c r="AH149" s="136" t="s">
        <v>704</v>
      </c>
      <c r="AI149" s="136" t="s">
        <v>704</v>
      </c>
      <c r="AJ149" s="137" t="s">
        <v>711</v>
      </c>
      <c r="AK149" s="137" t="s">
        <v>711</v>
      </c>
      <c r="AL149" s="136" t="s">
        <v>709</v>
      </c>
      <c r="AM149" s="136" t="s">
        <v>709</v>
      </c>
      <c r="AN149" s="136" t="s">
        <v>712</v>
      </c>
      <c r="AO149" s="136" t="s">
        <v>713</v>
      </c>
      <c r="AP149" s="136" t="s">
        <v>713</v>
      </c>
      <c r="AQ149" s="136" t="s">
        <v>915</v>
      </c>
      <c r="AR149" s="136" t="s">
        <v>915</v>
      </c>
      <c r="AS149" s="136" t="s">
        <v>694</v>
      </c>
      <c r="AT149" s="136" t="s">
        <v>694</v>
      </c>
      <c r="AU149" s="136" t="s">
        <v>694</v>
      </c>
      <c r="AV149" s="136" t="s">
        <v>694</v>
      </c>
      <c r="AW149" s="136" t="s">
        <v>694</v>
      </c>
      <c r="AX149" s="136" t="s">
        <v>694</v>
      </c>
      <c r="AY149" s="136" t="s">
        <v>694</v>
      </c>
      <c r="AZ149" s="136" t="s">
        <v>709</v>
      </c>
      <c r="BA149" s="136" t="s">
        <v>492</v>
      </c>
      <c r="BB149" s="136" t="s">
        <v>707</v>
      </c>
      <c r="BC149" s="136" t="s">
        <v>707</v>
      </c>
      <c r="BD149" s="136" t="s">
        <v>707</v>
      </c>
      <c r="BE149" s="137" t="s">
        <v>684</v>
      </c>
      <c r="BF149" s="136" t="s">
        <v>706</v>
      </c>
      <c r="BG149" s="136" t="s">
        <v>706</v>
      </c>
      <c r="BH149" s="136" t="s">
        <v>480</v>
      </c>
      <c r="BI149" s="136" t="s">
        <v>480</v>
      </c>
      <c r="BJ149" s="136" t="s">
        <v>913</v>
      </c>
      <c r="BK149" s="136" t="s">
        <v>916</v>
      </c>
      <c r="BL149" s="136" t="s">
        <v>703</v>
      </c>
      <c r="BM149" s="136" t="s">
        <v>492</v>
      </c>
      <c r="BN149" s="136" t="s">
        <v>489</v>
      </c>
      <c r="BO149" s="136" t="s">
        <v>492</v>
      </c>
      <c r="BP149" s="136" t="s">
        <v>492</v>
      </c>
      <c r="BQ149" s="136" t="s">
        <v>686</v>
      </c>
      <c r="BR149" s="136" t="s">
        <v>694</v>
      </c>
      <c r="BS149" s="136" t="s">
        <v>694</v>
      </c>
      <c r="BT149" s="136" t="s">
        <v>694</v>
      </c>
      <c r="BU149" s="136" t="s">
        <v>694</v>
      </c>
      <c r="BV149" s="136" t="s">
        <v>694</v>
      </c>
      <c r="BW149" s="136" t="s">
        <v>694</v>
      </c>
      <c r="BX149" s="136"/>
      <c r="BY149" s="136" t="s">
        <v>710</v>
      </c>
      <c r="BZ149" s="136" t="s">
        <v>492</v>
      </c>
      <c r="CA149" s="136" t="s">
        <v>881</v>
      </c>
      <c r="CB149" s="136" t="s">
        <v>704</v>
      </c>
    </row>
    <row r="150" spans="1:80" x14ac:dyDescent="0.3">
      <c r="A150" s="111" t="str">
        <f>'Indicator Data'!A151</f>
        <v>Saint Vincent and the Grenadines</v>
      </c>
      <c r="B150" s="94" t="str">
        <f>'Indicator Data'!B151</f>
        <v>VCT</v>
      </c>
      <c r="C150" s="136" t="s">
        <v>912</v>
      </c>
      <c r="D150" s="136" t="s">
        <v>912</v>
      </c>
      <c r="E150" s="136" t="s">
        <v>913</v>
      </c>
      <c r="F150" s="136" t="s">
        <v>913</v>
      </c>
      <c r="G150" s="136" t="s">
        <v>913</v>
      </c>
      <c r="H150" s="136" t="s">
        <v>913</v>
      </c>
      <c r="I150" s="136" t="s">
        <v>913</v>
      </c>
      <c r="J150" s="136" t="s">
        <v>707</v>
      </c>
      <c r="K150" s="136" t="s">
        <v>707</v>
      </c>
      <c r="L150" s="136" t="s">
        <v>480</v>
      </c>
      <c r="M150" s="136" t="s">
        <v>704</v>
      </c>
      <c r="N150" s="136" t="s">
        <v>704</v>
      </c>
      <c r="O150" s="136" t="s">
        <v>704</v>
      </c>
      <c r="P150" s="136" t="s">
        <v>704</v>
      </c>
      <c r="Q150" s="136" t="s">
        <v>850</v>
      </c>
      <c r="R150" s="136" t="s">
        <v>850</v>
      </c>
      <c r="S150" s="136" t="s">
        <v>850</v>
      </c>
      <c r="T150" s="136" t="s">
        <v>850</v>
      </c>
      <c r="U150" s="136" t="s">
        <v>704</v>
      </c>
      <c r="V150" s="136" t="s">
        <v>704</v>
      </c>
      <c r="W150" s="136" t="s">
        <v>704</v>
      </c>
      <c r="X150" s="136" t="s">
        <v>492</v>
      </c>
      <c r="Y150" s="136" t="s">
        <v>492</v>
      </c>
      <c r="Z150" s="136" t="s">
        <v>492</v>
      </c>
      <c r="AA150" s="136" t="s">
        <v>881</v>
      </c>
      <c r="AB150" s="136" t="s">
        <v>705</v>
      </c>
      <c r="AC150" s="136" t="s">
        <v>705</v>
      </c>
      <c r="AD150" s="175" t="s">
        <v>914</v>
      </c>
      <c r="AE150" s="136" t="s">
        <v>694</v>
      </c>
      <c r="AF150" s="136" t="s">
        <v>851</v>
      </c>
      <c r="AG150" s="136" t="s">
        <v>881</v>
      </c>
      <c r="AH150" s="136" t="s">
        <v>704</v>
      </c>
      <c r="AI150" s="136" t="s">
        <v>704</v>
      </c>
      <c r="AJ150" s="137" t="s">
        <v>711</v>
      </c>
      <c r="AK150" s="137" t="s">
        <v>711</v>
      </c>
      <c r="AL150" s="136" t="s">
        <v>709</v>
      </c>
      <c r="AM150" s="136" t="s">
        <v>709</v>
      </c>
      <c r="AN150" s="136" t="s">
        <v>712</v>
      </c>
      <c r="AO150" s="136" t="s">
        <v>713</v>
      </c>
      <c r="AP150" s="136" t="s">
        <v>713</v>
      </c>
      <c r="AQ150" s="136" t="s">
        <v>915</v>
      </c>
      <c r="AR150" s="136" t="s">
        <v>915</v>
      </c>
      <c r="AS150" s="136" t="s">
        <v>694</v>
      </c>
      <c r="AT150" s="136" t="s">
        <v>694</v>
      </c>
      <c r="AU150" s="136" t="s">
        <v>694</v>
      </c>
      <c r="AV150" s="136" t="s">
        <v>694</v>
      </c>
      <c r="AW150" s="136" t="s">
        <v>694</v>
      </c>
      <c r="AX150" s="136" t="s">
        <v>694</v>
      </c>
      <c r="AY150" s="136" t="s">
        <v>694</v>
      </c>
      <c r="AZ150" s="136" t="s">
        <v>709</v>
      </c>
      <c r="BA150" s="136" t="s">
        <v>492</v>
      </c>
      <c r="BB150" s="136" t="s">
        <v>707</v>
      </c>
      <c r="BC150" s="136" t="s">
        <v>707</v>
      </c>
      <c r="BD150" s="136" t="s">
        <v>707</v>
      </c>
      <c r="BE150" s="137" t="s">
        <v>684</v>
      </c>
      <c r="BF150" s="136" t="s">
        <v>706</v>
      </c>
      <c r="BG150" s="136" t="s">
        <v>706</v>
      </c>
      <c r="BH150" s="136" t="s">
        <v>480</v>
      </c>
      <c r="BI150" s="136" t="s">
        <v>480</v>
      </c>
      <c r="BJ150" s="136" t="s">
        <v>913</v>
      </c>
      <c r="BK150" s="136" t="s">
        <v>916</v>
      </c>
      <c r="BL150" s="136" t="s">
        <v>703</v>
      </c>
      <c r="BM150" s="136" t="s">
        <v>492</v>
      </c>
      <c r="BN150" s="136" t="s">
        <v>489</v>
      </c>
      <c r="BO150" s="136" t="s">
        <v>492</v>
      </c>
      <c r="BP150" s="136" t="s">
        <v>492</v>
      </c>
      <c r="BQ150" s="136" t="s">
        <v>686</v>
      </c>
      <c r="BR150" s="136" t="s">
        <v>694</v>
      </c>
      <c r="BS150" s="136" t="s">
        <v>694</v>
      </c>
      <c r="BT150" s="136" t="s">
        <v>694</v>
      </c>
      <c r="BU150" s="136" t="s">
        <v>694</v>
      </c>
      <c r="BV150" s="136" t="s">
        <v>694</v>
      </c>
      <c r="BW150" s="136" t="s">
        <v>694</v>
      </c>
      <c r="BX150" s="136"/>
      <c r="BY150" s="136" t="s">
        <v>710</v>
      </c>
      <c r="BZ150" s="136" t="s">
        <v>492</v>
      </c>
      <c r="CA150" s="136" t="s">
        <v>881</v>
      </c>
      <c r="CB150" s="136" t="s">
        <v>704</v>
      </c>
    </row>
    <row r="151" spans="1:80" x14ac:dyDescent="0.3">
      <c r="A151" s="111" t="str">
        <f>'Indicator Data'!A152</f>
        <v>Samoa</v>
      </c>
      <c r="B151" s="94" t="str">
        <f>'Indicator Data'!B152</f>
        <v>WSM</v>
      </c>
      <c r="C151" s="136" t="s">
        <v>912</v>
      </c>
      <c r="D151" s="136" t="s">
        <v>912</v>
      </c>
      <c r="E151" s="136" t="s">
        <v>913</v>
      </c>
      <c r="F151" s="136" t="s">
        <v>913</v>
      </c>
      <c r="G151" s="136" t="s">
        <v>913</v>
      </c>
      <c r="H151" s="136" t="s">
        <v>913</v>
      </c>
      <c r="I151" s="136" t="s">
        <v>913</v>
      </c>
      <c r="J151" s="136" t="s">
        <v>707</v>
      </c>
      <c r="K151" s="136" t="s">
        <v>707</v>
      </c>
      <c r="L151" s="136" t="s">
        <v>480</v>
      </c>
      <c r="M151" s="136" t="s">
        <v>704</v>
      </c>
      <c r="N151" s="136" t="s">
        <v>704</v>
      </c>
      <c r="O151" s="136" t="s">
        <v>704</v>
      </c>
      <c r="P151" s="136" t="s">
        <v>704</v>
      </c>
      <c r="Q151" s="136" t="s">
        <v>850</v>
      </c>
      <c r="R151" s="136" t="s">
        <v>850</v>
      </c>
      <c r="S151" s="136" t="s">
        <v>850</v>
      </c>
      <c r="T151" s="136" t="s">
        <v>850</v>
      </c>
      <c r="U151" s="136" t="s">
        <v>704</v>
      </c>
      <c r="V151" s="136" t="s">
        <v>704</v>
      </c>
      <c r="W151" s="136" t="s">
        <v>704</v>
      </c>
      <c r="X151" s="136" t="s">
        <v>492</v>
      </c>
      <c r="Y151" s="136" t="s">
        <v>492</v>
      </c>
      <c r="Z151" s="136" t="s">
        <v>492</v>
      </c>
      <c r="AA151" s="136" t="s">
        <v>881</v>
      </c>
      <c r="AB151" s="136" t="s">
        <v>705</v>
      </c>
      <c r="AC151" s="136" t="s">
        <v>705</v>
      </c>
      <c r="AD151" s="175" t="s">
        <v>914</v>
      </c>
      <c r="AE151" s="136" t="s">
        <v>694</v>
      </c>
      <c r="AF151" s="136" t="s">
        <v>851</v>
      </c>
      <c r="AG151" s="136" t="s">
        <v>881</v>
      </c>
      <c r="AH151" s="136" t="s">
        <v>704</v>
      </c>
      <c r="AI151" s="136" t="s">
        <v>704</v>
      </c>
      <c r="AJ151" s="137" t="s">
        <v>711</v>
      </c>
      <c r="AK151" s="137" t="s">
        <v>711</v>
      </c>
      <c r="AL151" s="136" t="s">
        <v>709</v>
      </c>
      <c r="AM151" s="136" t="s">
        <v>709</v>
      </c>
      <c r="AN151" s="136" t="s">
        <v>712</v>
      </c>
      <c r="AO151" s="136" t="s">
        <v>713</v>
      </c>
      <c r="AP151" s="136" t="s">
        <v>713</v>
      </c>
      <c r="AQ151" s="136" t="s">
        <v>915</v>
      </c>
      <c r="AR151" s="136" t="s">
        <v>915</v>
      </c>
      <c r="AS151" s="136" t="s">
        <v>694</v>
      </c>
      <c r="AT151" s="136" t="s">
        <v>694</v>
      </c>
      <c r="AU151" s="136" t="s">
        <v>694</v>
      </c>
      <c r="AV151" s="136" t="s">
        <v>694</v>
      </c>
      <c r="AW151" s="136" t="s">
        <v>694</v>
      </c>
      <c r="AX151" s="136" t="s">
        <v>694</v>
      </c>
      <c r="AY151" s="136" t="s">
        <v>694</v>
      </c>
      <c r="AZ151" s="136" t="s">
        <v>709</v>
      </c>
      <c r="BA151" s="136" t="s">
        <v>492</v>
      </c>
      <c r="BB151" s="136" t="s">
        <v>707</v>
      </c>
      <c r="BC151" s="136" t="s">
        <v>707</v>
      </c>
      <c r="BD151" s="136" t="s">
        <v>707</v>
      </c>
      <c r="BE151" s="137" t="s">
        <v>684</v>
      </c>
      <c r="BF151" s="136" t="s">
        <v>706</v>
      </c>
      <c r="BG151" s="136" t="s">
        <v>706</v>
      </c>
      <c r="BH151" s="136" t="s">
        <v>480</v>
      </c>
      <c r="BI151" s="136" t="s">
        <v>480</v>
      </c>
      <c r="BJ151" s="136" t="s">
        <v>913</v>
      </c>
      <c r="BK151" s="136" t="s">
        <v>916</v>
      </c>
      <c r="BL151" s="136" t="s">
        <v>703</v>
      </c>
      <c r="BM151" s="136" t="s">
        <v>492</v>
      </c>
      <c r="BN151" s="136" t="s">
        <v>489</v>
      </c>
      <c r="BO151" s="136" t="s">
        <v>492</v>
      </c>
      <c r="BP151" s="136" t="s">
        <v>492</v>
      </c>
      <c r="BQ151" s="136" t="s">
        <v>686</v>
      </c>
      <c r="BR151" s="136" t="s">
        <v>694</v>
      </c>
      <c r="BS151" s="136" t="s">
        <v>694</v>
      </c>
      <c r="BT151" s="136" t="s">
        <v>694</v>
      </c>
      <c r="BU151" s="136" t="s">
        <v>694</v>
      </c>
      <c r="BV151" s="136" t="s">
        <v>694</v>
      </c>
      <c r="BW151" s="136" t="s">
        <v>694</v>
      </c>
      <c r="BX151" s="136"/>
      <c r="BY151" s="136" t="s">
        <v>710</v>
      </c>
      <c r="BZ151" s="136" t="s">
        <v>492</v>
      </c>
      <c r="CA151" s="136" t="s">
        <v>881</v>
      </c>
      <c r="CB151" s="136" t="s">
        <v>704</v>
      </c>
    </row>
    <row r="152" spans="1:80" x14ac:dyDescent="0.3">
      <c r="A152" s="111" t="str">
        <f>'Indicator Data'!A153</f>
        <v>Sao Tome and Principe</v>
      </c>
      <c r="B152" s="94" t="str">
        <f>'Indicator Data'!B153</f>
        <v>STP</v>
      </c>
      <c r="C152" s="136" t="s">
        <v>912</v>
      </c>
      <c r="D152" s="136" t="s">
        <v>912</v>
      </c>
      <c r="E152" s="136" t="s">
        <v>913</v>
      </c>
      <c r="F152" s="136" t="s">
        <v>913</v>
      </c>
      <c r="G152" s="136" t="s">
        <v>913</v>
      </c>
      <c r="H152" s="136" t="s">
        <v>913</v>
      </c>
      <c r="I152" s="136" t="s">
        <v>913</v>
      </c>
      <c r="J152" s="136" t="s">
        <v>707</v>
      </c>
      <c r="K152" s="136" t="s">
        <v>707</v>
      </c>
      <c r="L152" s="136" t="s">
        <v>480</v>
      </c>
      <c r="M152" s="136" t="s">
        <v>704</v>
      </c>
      <c r="N152" s="136" t="s">
        <v>704</v>
      </c>
      <c r="O152" s="136" t="s">
        <v>704</v>
      </c>
      <c r="P152" s="136" t="s">
        <v>704</v>
      </c>
      <c r="Q152" s="136" t="s">
        <v>850</v>
      </c>
      <c r="R152" s="136" t="s">
        <v>850</v>
      </c>
      <c r="S152" s="136" t="s">
        <v>850</v>
      </c>
      <c r="T152" s="136" t="s">
        <v>850</v>
      </c>
      <c r="U152" s="136" t="s">
        <v>704</v>
      </c>
      <c r="V152" s="136" t="s">
        <v>704</v>
      </c>
      <c r="W152" s="136" t="s">
        <v>704</v>
      </c>
      <c r="X152" s="136" t="s">
        <v>492</v>
      </c>
      <c r="Y152" s="136" t="s">
        <v>492</v>
      </c>
      <c r="Z152" s="136" t="s">
        <v>492</v>
      </c>
      <c r="AA152" s="136" t="s">
        <v>881</v>
      </c>
      <c r="AB152" s="136" t="s">
        <v>705</v>
      </c>
      <c r="AC152" s="136" t="s">
        <v>705</v>
      </c>
      <c r="AD152" s="175" t="s">
        <v>914</v>
      </c>
      <c r="AE152" s="136" t="s">
        <v>694</v>
      </c>
      <c r="AF152" s="136" t="s">
        <v>851</v>
      </c>
      <c r="AG152" s="136" t="s">
        <v>881</v>
      </c>
      <c r="AH152" s="136" t="s">
        <v>704</v>
      </c>
      <c r="AI152" s="136" t="s">
        <v>704</v>
      </c>
      <c r="AJ152" s="137" t="s">
        <v>711</v>
      </c>
      <c r="AK152" s="137" t="s">
        <v>711</v>
      </c>
      <c r="AL152" s="136" t="s">
        <v>709</v>
      </c>
      <c r="AM152" s="136" t="s">
        <v>709</v>
      </c>
      <c r="AN152" s="136" t="s">
        <v>712</v>
      </c>
      <c r="AO152" s="136" t="s">
        <v>713</v>
      </c>
      <c r="AP152" s="136" t="s">
        <v>713</v>
      </c>
      <c r="AQ152" s="136" t="s">
        <v>915</v>
      </c>
      <c r="AR152" s="136" t="s">
        <v>915</v>
      </c>
      <c r="AS152" s="136" t="s">
        <v>694</v>
      </c>
      <c r="AT152" s="136" t="s">
        <v>694</v>
      </c>
      <c r="AU152" s="136" t="s">
        <v>694</v>
      </c>
      <c r="AV152" s="136" t="s">
        <v>694</v>
      </c>
      <c r="AW152" s="136" t="s">
        <v>694</v>
      </c>
      <c r="AX152" s="136" t="s">
        <v>694</v>
      </c>
      <c r="AY152" s="136" t="s">
        <v>694</v>
      </c>
      <c r="AZ152" s="136" t="s">
        <v>709</v>
      </c>
      <c r="BA152" s="136" t="s">
        <v>492</v>
      </c>
      <c r="BB152" s="136" t="s">
        <v>707</v>
      </c>
      <c r="BC152" s="136" t="s">
        <v>707</v>
      </c>
      <c r="BD152" s="136" t="s">
        <v>707</v>
      </c>
      <c r="BE152" s="137" t="s">
        <v>684</v>
      </c>
      <c r="BF152" s="136" t="s">
        <v>706</v>
      </c>
      <c r="BG152" s="136" t="s">
        <v>706</v>
      </c>
      <c r="BH152" s="136" t="s">
        <v>480</v>
      </c>
      <c r="BI152" s="136" t="s">
        <v>480</v>
      </c>
      <c r="BJ152" s="136" t="s">
        <v>913</v>
      </c>
      <c r="BK152" s="136" t="s">
        <v>916</v>
      </c>
      <c r="BL152" s="136" t="s">
        <v>703</v>
      </c>
      <c r="BM152" s="136" t="s">
        <v>492</v>
      </c>
      <c r="BN152" s="136" t="s">
        <v>489</v>
      </c>
      <c r="BO152" s="136" t="s">
        <v>492</v>
      </c>
      <c r="BP152" s="136" t="s">
        <v>492</v>
      </c>
      <c r="BQ152" s="136" t="s">
        <v>686</v>
      </c>
      <c r="BR152" s="136" t="s">
        <v>694</v>
      </c>
      <c r="BS152" s="136" t="s">
        <v>694</v>
      </c>
      <c r="BT152" s="136" t="s">
        <v>694</v>
      </c>
      <c r="BU152" s="136" t="s">
        <v>694</v>
      </c>
      <c r="BV152" s="136" t="s">
        <v>694</v>
      </c>
      <c r="BW152" s="136" t="s">
        <v>694</v>
      </c>
      <c r="BX152" s="136"/>
      <c r="BY152" s="136" t="s">
        <v>710</v>
      </c>
      <c r="BZ152" s="136" t="s">
        <v>492</v>
      </c>
      <c r="CA152" s="136" t="s">
        <v>881</v>
      </c>
      <c r="CB152" s="136" t="s">
        <v>704</v>
      </c>
    </row>
    <row r="153" spans="1:80" x14ac:dyDescent="0.3">
      <c r="A153" s="111" t="str">
        <f>'Indicator Data'!A154</f>
        <v>Saudi Arabia</v>
      </c>
      <c r="B153" s="94" t="str">
        <f>'Indicator Data'!B154</f>
        <v>SAU</v>
      </c>
      <c r="C153" s="136" t="s">
        <v>912</v>
      </c>
      <c r="D153" s="136" t="s">
        <v>912</v>
      </c>
      <c r="E153" s="136" t="s">
        <v>913</v>
      </c>
      <c r="F153" s="136" t="s">
        <v>913</v>
      </c>
      <c r="G153" s="136" t="s">
        <v>913</v>
      </c>
      <c r="H153" s="136" t="s">
        <v>913</v>
      </c>
      <c r="I153" s="136" t="s">
        <v>913</v>
      </c>
      <c r="J153" s="136" t="s">
        <v>707</v>
      </c>
      <c r="K153" s="136" t="s">
        <v>707</v>
      </c>
      <c r="L153" s="136" t="s">
        <v>480</v>
      </c>
      <c r="M153" s="136" t="s">
        <v>704</v>
      </c>
      <c r="N153" s="136" t="s">
        <v>704</v>
      </c>
      <c r="O153" s="136" t="s">
        <v>704</v>
      </c>
      <c r="P153" s="136" t="s">
        <v>704</v>
      </c>
      <c r="Q153" s="136" t="s">
        <v>850</v>
      </c>
      <c r="R153" s="136" t="s">
        <v>850</v>
      </c>
      <c r="S153" s="136" t="s">
        <v>850</v>
      </c>
      <c r="T153" s="136" t="s">
        <v>850</v>
      </c>
      <c r="U153" s="136" t="s">
        <v>704</v>
      </c>
      <c r="V153" s="136" t="s">
        <v>704</v>
      </c>
      <c r="W153" s="136" t="s">
        <v>704</v>
      </c>
      <c r="X153" s="136" t="s">
        <v>492</v>
      </c>
      <c r="Y153" s="136" t="s">
        <v>492</v>
      </c>
      <c r="Z153" s="136" t="s">
        <v>492</v>
      </c>
      <c r="AA153" s="136" t="s">
        <v>881</v>
      </c>
      <c r="AB153" s="136" t="s">
        <v>705</v>
      </c>
      <c r="AC153" s="136" t="s">
        <v>705</v>
      </c>
      <c r="AD153" s="175" t="s">
        <v>914</v>
      </c>
      <c r="AE153" s="136" t="s">
        <v>694</v>
      </c>
      <c r="AF153" s="136" t="s">
        <v>851</v>
      </c>
      <c r="AG153" s="136" t="s">
        <v>881</v>
      </c>
      <c r="AH153" s="136" t="s">
        <v>704</v>
      </c>
      <c r="AI153" s="136" t="s">
        <v>704</v>
      </c>
      <c r="AJ153" s="137" t="s">
        <v>711</v>
      </c>
      <c r="AK153" s="137" t="s">
        <v>711</v>
      </c>
      <c r="AL153" s="136" t="s">
        <v>709</v>
      </c>
      <c r="AM153" s="136" t="s">
        <v>709</v>
      </c>
      <c r="AN153" s="136" t="s">
        <v>712</v>
      </c>
      <c r="AO153" s="136" t="s">
        <v>713</v>
      </c>
      <c r="AP153" s="136" t="s">
        <v>713</v>
      </c>
      <c r="AQ153" s="136" t="s">
        <v>915</v>
      </c>
      <c r="AR153" s="136" t="s">
        <v>915</v>
      </c>
      <c r="AS153" s="136" t="s">
        <v>694</v>
      </c>
      <c r="AT153" s="136" t="s">
        <v>694</v>
      </c>
      <c r="AU153" s="136" t="s">
        <v>694</v>
      </c>
      <c r="AV153" s="136" t="s">
        <v>694</v>
      </c>
      <c r="AW153" s="136" t="s">
        <v>694</v>
      </c>
      <c r="AX153" s="136" t="s">
        <v>694</v>
      </c>
      <c r="AY153" s="136" t="s">
        <v>694</v>
      </c>
      <c r="AZ153" s="136" t="s">
        <v>709</v>
      </c>
      <c r="BA153" s="136" t="s">
        <v>492</v>
      </c>
      <c r="BB153" s="136" t="s">
        <v>707</v>
      </c>
      <c r="BC153" s="136" t="s">
        <v>707</v>
      </c>
      <c r="BD153" s="136" t="s">
        <v>707</v>
      </c>
      <c r="BE153" s="137" t="s">
        <v>684</v>
      </c>
      <c r="BF153" s="136" t="s">
        <v>706</v>
      </c>
      <c r="BG153" s="136" t="s">
        <v>706</v>
      </c>
      <c r="BH153" s="136" t="s">
        <v>480</v>
      </c>
      <c r="BI153" s="136" t="s">
        <v>480</v>
      </c>
      <c r="BJ153" s="136" t="s">
        <v>913</v>
      </c>
      <c r="BK153" s="136" t="s">
        <v>916</v>
      </c>
      <c r="BL153" s="136" t="s">
        <v>703</v>
      </c>
      <c r="BM153" s="136" t="s">
        <v>492</v>
      </c>
      <c r="BN153" s="136" t="s">
        <v>489</v>
      </c>
      <c r="BO153" s="136" t="s">
        <v>492</v>
      </c>
      <c r="BP153" s="136" t="s">
        <v>492</v>
      </c>
      <c r="BQ153" s="136" t="s">
        <v>686</v>
      </c>
      <c r="BR153" s="136" t="s">
        <v>694</v>
      </c>
      <c r="BS153" s="136" t="s">
        <v>694</v>
      </c>
      <c r="BT153" s="136" t="s">
        <v>694</v>
      </c>
      <c r="BU153" s="136" t="s">
        <v>694</v>
      </c>
      <c r="BV153" s="136" t="s">
        <v>694</v>
      </c>
      <c r="BW153" s="136" t="s">
        <v>694</v>
      </c>
      <c r="BX153" s="136"/>
      <c r="BY153" s="136" t="s">
        <v>710</v>
      </c>
      <c r="BZ153" s="136" t="s">
        <v>492</v>
      </c>
      <c r="CA153" s="136" t="s">
        <v>881</v>
      </c>
      <c r="CB153" s="136" t="s">
        <v>704</v>
      </c>
    </row>
    <row r="154" spans="1:80" x14ac:dyDescent="0.3">
      <c r="A154" s="111" t="str">
        <f>'Indicator Data'!A155</f>
        <v>Senegal</v>
      </c>
      <c r="B154" s="94" t="str">
        <f>'Indicator Data'!B155</f>
        <v>SEN</v>
      </c>
      <c r="C154" s="136" t="s">
        <v>912</v>
      </c>
      <c r="D154" s="136" t="s">
        <v>912</v>
      </c>
      <c r="E154" s="136" t="s">
        <v>913</v>
      </c>
      <c r="F154" s="136" t="s">
        <v>913</v>
      </c>
      <c r="G154" s="136" t="s">
        <v>913</v>
      </c>
      <c r="H154" s="136" t="s">
        <v>913</v>
      </c>
      <c r="I154" s="136" t="s">
        <v>913</v>
      </c>
      <c r="J154" s="136" t="s">
        <v>707</v>
      </c>
      <c r="K154" s="136" t="s">
        <v>707</v>
      </c>
      <c r="L154" s="136" t="s">
        <v>480</v>
      </c>
      <c r="M154" s="136" t="s">
        <v>704</v>
      </c>
      <c r="N154" s="136" t="s">
        <v>704</v>
      </c>
      <c r="O154" s="136" t="s">
        <v>704</v>
      </c>
      <c r="P154" s="136" t="s">
        <v>704</v>
      </c>
      <c r="Q154" s="136" t="s">
        <v>850</v>
      </c>
      <c r="R154" s="136" t="s">
        <v>850</v>
      </c>
      <c r="S154" s="136" t="s">
        <v>850</v>
      </c>
      <c r="T154" s="136" t="s">
        <v>850</v>
      </c>
      <c r="U154" s="136" t="s">
        <v>704</v>
      </c>
      <c r="V154" s="136" t="s">
        <v>704</v>
      </c>
      <c r="W154" s="136" t="s">
        <v>704</v>
      </c>
      <c r="X154" s="136" t="s">
        <v>492</v>
      </c>
      <c r="Y154" s="136" t="s">
        <v>492</v>
      </c>
      <c r="Z154" s="136" t="s">
        <v>492</v>
      </c>
      <c r="AA154" s="136" t="s">
        <v>881</v>
      </c>
      <c r="AB154" s="136" t="s">
        <v>705</v>
      </c>
      <c r="AC154" s="136" t="s">
        <v>705</v>
      </c>
      <c r="AD154" s="175" t="s">
        <v>914</v>
      </c>
      <c r="AE154" s="136" t="s">
        <v>694</v>
      </c>
      <c r="AF154" s="136" t="s">
        <v>851</v>
      </c>
      <c r="AG154" s="136" t="s">
        <v>881</v>
      </c>
      <c r="AH154" s="136" t="s">
        <v>704</v>
      </c>
      <c r="AI154" s="136" t="s">
        <v>704</v>
      </c>
      <c r="AJ154" s="137" t="s">
        <v>711</v>
      </c>
      <c r="AK154" s="137" t="s">
        <v>711</v>
      </c>
      <c r="AL154" s="136" t="s">
        <v>709</v>
      </c>
      <c r="AM154" s="136" t="s">
        <v>709</v>
      </c>
      <c r="AN154" s="136" t="s">
        <v>712</v>
      </c>
      <c r="AO154" s="136" t="s">
        <v>713</v>
      </c>
      <c r="AP154" s="136" t="s">
        <v>713</v>
      </c>
      <c r="AQ154" s="136" t="s">
        <v>915</v>
      </c>
      <c r="AR154" s="136" t="s">
        <v>915</v>
      </c>
      <c r="AS154" s="136" t="s">
        <v>694</v>
      </c>
      <c r="AT154" s="136" t="s">
        <v>694</v>
      </c>
      <c r="AU154" s="136" t="s">
        <v>694</v>
      </c>
      <c r="AV154" s="136" t="s">
        <v>694</v>
      </c>
      <c r="AW154" s="136" t="s">
        <v>694</v>
      </c>
      <c r="AX154" s="136" t="s">
        <v>694</v>
      </c>
      <c r="AY154" s="136" t="s">
        <v>694</v>
      </c>
      <c r="AZ154" s="136" t="s">
        <v>709</v>
      </c>
      <c r="BA154" s="136" t="s">
        <v>492</v>
      </c>
      <c r="BB154" s="136" t="s">
        <v>707</v>
      </c>
      <c r="BC154" s="136" t="s">
        <v>707</v>
      </c>
      <c r="BD154" s="136" t="s">
        <v>707</v>
      </c>
      <c r="BE154" s="137" t="s">
        <v>687</v>
      </c>
      <c r="BF154" s="136" t="s">
        <v>706</v>
      </c>
      <c r="BG154" s="136" t="s">
        <v>706</v>
      </c>
      <c r="BH154" s="136" t="s">
        <v>480</v>
      </c>
      <c r="BI154" s="136" t="s">
        <v>480</v>
      </c>
      <c r="BJ154" s="136" t="s">
        <v>913</v>
      </c>
      <c r="BK154" s="136" t="s">
        <v>916</v>
      </c>
      <c r="BL154" s="136" t="s">
        <v>703</v>
      </c>
      <c r="BM154" s="136" t="s">
        <v>492</v>
      </c>
      <c r="BN154" s="136" t="s">
        <v>489</v>
      </c>
      <c r="BO154" s="136" t="s">
        <v>492</v>
      </c>
      <c r="BP154" s="136" t="s">
        <v>492</v>
      </c>
      <c r="BQ154" s="136" t="s">
        <v>686</v>
      </c>
      <c r="BR154" s="136" t="s">
        <v>694</v>
      </c>
      <c r="BS154" s="136" t="s">
        <v>694</v>
      </c>
      <c r="BT154" s="136" t="s">
        <v>694</v>
      </c>
      <c r="BU154" s="136" t="s">
        <v>694</v>
      </c>
      <c r="BV154" s="136" t="s">
        <v>694</v>
      </c>
      <c r="BW154" s="136" t="s">
        <v>694</v>
      </c>
      <c r="BX154" s="136"/>
      <c r="BY154" s="136" t="s">
        <v>710</v>
      </c>
      <c r="BZ154" s="136" t="s">
        <v>492</v>
      </c>
      <c r="CA154" s="136" t="s">
        <v>881</v>
      </c>
      <c r="CB154" s="136" t="s">
        <v>704</v>
      </c>
    </row>
    <row r="155" spans="1:80" x14ac:dyDescent="0.3">
      <c r="A155" s="111" t="str">
        <f>'Indicator Data'!A156</f>
        <v>Serbia</v>
      </c>
      <c r="B155" s="94" t="str">
        <f>'Indicator Data'!B156</f>
        <v>SRB</v>
      </c>
      <c r="C155" s="136" t="s">
        <v>912</v>
      </c>
      <c r="D155" s="136" t="s">
        <v>912</v>
      </c>
      <c r="E155" s="136" t="s">
        <v>913</v>
      </c>
      <c r="F155" s="136" t="s">
        <v>913</v>
      </c>
      <c r="G155" s="136" t="s">
        <v>913</v>
      </c>
      <c r="H155" s="136" t="s">
        <v>913</v>
      </c>
      <c r="I155" s="136" t="s">
        <v>913</v>
      </c>
      <c r="J155" s="136" t="s">
        <v>707</v>
      </c>
      <c r="K155" s="136" t="s">
        <v>707</v>
      </c>
      <c r="L155" s="136" t="s">
        <v>480</v>
      </c>
      <c r="M155" s="136" t="s">
        <v>704</v>
      </c>
      <c r="N155" s="136" t="s">
        <v>704</v>
      </c>
      <c r="O155" s="136" t="s">
        <v>704</v>
      </c>
      <c r="P155" s="136" t="s">
        <v>704</v>
      </c>
      <c r="Q155" s="136" t="s">
        <v>850</v>
      </c>
      <c r="R155" s="136" t="s">
        <v>850</v>
      </c>
      <c r="S155" s="136" t="s">
        <v>850</v>
      </c>
      <c r="T155" s="136" t="s">
        <v>850</v>
      </c>
      <c r="U155" s="136" t="s">
        <v>704</v>
      </c>
      <c r="V155" s="136" t="s">
        <v>704</v>
      </c>
      <c r="W155" s="136" t="s">
        <v>704</v>
      </c>
      <c r="X155" s="136" t="s">
        <v>492</v>
      </c>
      <c r="Y155" s="136" t="s">
        <v>492</v>
      </c>
      <c r="Z155" s="136" t="s">
        <v>492</v>
      </c>
      <c r="AA155" s="136" t="s">
        <v>881</v>
      </c>
      <c r="AB155" s="136" t="s">
        <v>705</v>
      </c>
      <c r="AC155" s="136" t="s">
        <v>705</v>
      </c>
      <c r="AD155" s="175" t="s">
        <v>914</v>
      </c>
      <c r="AE155" s="136" t="s">
        <v>694</v>
      </c>
      <c r="AF155" s="136" t="s">
        <v>851</v>
      </c>
      <c r="AG155" s="136" t="s">
        <v>881</v>
      </c>
      <c r="AH155" s="136" t="s">
        <v>704</v>
      </c>
      <c r="AI155" s="136" t="s">
        <v>704</v>
      </c>
      <c r="AJ155" s="137" t="s">
        <v>711</v>
      </c>
      <c r="AK155" s="137" t="s">
        <v>711</v>
      </c>
      <c r="AL155" s="136" t="s">
        <v>709</v>
      </c>
      <c r="AM155" s="136" t="s">
        <v>709</v>
      </c>
      <c r="AN155" s="136" t="s">
        <v>712</v>
      </c>
      <c r="AO155" s="136" t="s">
        <v>713</v>
      </c>
      <c r="AP155" s="136" t="s">
        <v>713</v>
      </c>
      <c r="AQ155" s="136" t="s">
        <v>915</v>
      </c>
      <c r="AR155" s="136" t="s">
        <v>915</v>
      </c>
      <c r="AS155" s="136" t="s">
        <v>694</v>
      </c>
      <c r="AT155" s="136" t="s">
        <v>694</v>
      </c>
      <c r="AU155" s="136" t="s">
        <v>694</v>
      </c>
      <c r="AV155" s="136" t="s">
        <v>694</v>
      </c>
      <c r="AW155" s="136" t="s">
        <v>694</v>
      </c>
      <c r="AX155" s="136" t="s">
        <v>694</v>
      </c>
      <c r="AY155" s="136" t="s">
        <v>694</v>
      </c>
      <c r="AZ155" s="136" t="s">
        <v>709</v>
      </c>
      <c r="BA155" s="136" t="s">
        <v>492</v>
      </c>
      <c r="BB155" s="136" t="s">
        <v>707</v>
      </c>
      <c r="BC155" s="136" t="s">
        <v>707</v>
      </c>
      <c r="BD155" s="136" t="s">
        <v>707</v>
      </c>
      <c r="BE155" s="137" t="s">
        <v>684</v>
      </c>
      <c r="BF155" s="136" t="s">
        <v>706</v>
      </c>
      <c r="BG155" s="136" t="s">
        <v>706</v>
      </c>
      <c r="BH155" s="136" t="s">
        <v>480</v>
      </c>
      <c r="BI155" s="136" t="s">
        <v>480</v>
      </c>
      <c r="BJ155" s="136" t="s">
        <v>913</v>
      </c>
      <c r="BK155" s="136" t="s">
        <v>916</v>
      </c>
      <c r="BL155" s="136" t="s">
        <v>703</v>
      </c>
      <c r="BM155" s="136" t="s">
        <v>492</v>
      </c>
      <c r="BN155" s="136" t="s">
        <v>489</v>
      </c>
      <c r="BO155" s="136" t="s">
        <v>492</v>
      </c>
      <c r="BP155" s="136" t="s">
        <v>492</v>
      </c>
      <c r="BQ155" s="136" t="s">
        <v>686</v>
      </c>
      <c r="BR155" s="136" t="s">
        <v>694</v>
      </c>
      <c r="BS155" s="136" t="s">
        <v>694</v>
      </c>
      <c r="BT155" s="136" t="s">
        <v>694</v>
      </c>
      <c r="BU155" s="136" t="s">
        <v>694</v>
      </c>
      <c r="BV155" s="136" t="s">
        <v>694</v>
      </c>
      <c r="BW155" s="136" t="s">
        <v>694</v>
      </c>
      <c r="BX155" s="136"/>
      <c r="BY155" s="136" t="s">
        <v>710</v>
      </c>
      <c r="BZ155" s="136" t="s">
        <v>492</v>
      </c>
      <c r="CA155" s="136" t="s">
        <v>881</v>
      </c>
      <c r="CB155" s="136" t="s">
        <v>704</v>
      </c>
    </row>
    <row r="156" spans="1:80" x14ac:dyDescent="0.3">
      <c r="A156" s="111" t="str">
        <f>'Indicator Data'!A157</f>
        <v>Seychelles</v>
      </c>
      <c r="B156" s="94" t="str">
        <f>'Indicator Data'!B157</f>
        <v>SYC</v>
      </c>
      <c r="C156" s="136" t="s">
        <v>912</v>
      </c>
      <c r="D156" s="136" t="s">
        <v>912</v>
      </c>
      <c r="E156" s="136" t="s">
        <v>913</v>
      </c>
      <c r="F156" s="136" t="s">
        <v>913</v>
      </c>
      <c r="G156" s="136" t="s">
        <v>913</v>
      </c>
      <c r="H156" s="136" t="s">
        <v>913</v>
      </c>
      <c r="I156" s="136" t="s">
        <v>913</v>
      </c>
      <c r="J156" s="136" t="s">
        <v>707</v>
      </c>
      <c r="K156" s="136" t="s">
        <v>707</v>
      </c>
      <c r="L156" s="136" t="s">
        <v>480</v>
      </c>
      <c r="M156" s="136" t="s">
        <v>704</v>
      </c>
      <c r="N156" s="136" t="s">
        <v>704</v>
      </c>
      <c r="O156" s="136" t="s">
        <v>704</v>
      </c>
      <c r="P156" s="136" t="s">
        <v>704</v>
      </c>
      <c r="Q156" s="136" t="s">
        <v>850</v>
      </c>
      <c r="R156" s="136" t="s">
        <v>850</v>
      </c>
      <c r="S156" s="136" t="s">
        <v>850</v>
      </c>
      <c r="T156" s="136" t="s">
        <v>850</v>
      </c>
      <c r="U156" s="136" t="s">
        <v>704</v>
      </c>
      <c r="V156" s="136" t="s">
        <v>704</v>
      </c>
      <c r="W156" s="136" t="s">
        <v>704</v>
      </c>
      <c r="X156" s="136" t="s">
        <v>492</v>
      </c>
      <c r="Y156" s="136" t="s">
        <v>492</v>
      </c>
      <c r="Z156" s="136" t="s">
        <v>492</v>
      </c>
      <c r="AA156" s="136" t="s">
        <v>881</v>
      </c>
      <c r="AB156" s="136" t="s">
        <v>705</v>
      </c>
      <c r="AC156" s="136" t="s">
        <v>705</v>
      </c>
      <c r="AD156" s="175" t="s">
        <v>914</v>
      </c>
      <c r="AE156" s="136" t="s">
        <v>694</v>
      </c>
      <c r="AF156" s="136" t="s">
        <v>851</v>
      </c>
      <c r="AG156" s="136" t="s">
        <v>881</v>
      </c>
      <c r="AH156" s="136" t="s">
        <v>704</v>
      </c>
      <c r="AI156" s="136" t="s">
        <v>704</v>
      </c>
      <c r="AJ156" s="137" t="s">
        <v>711</v>
      </c>
      <c r="AK156" s="137" t="s">
        <v>711</v>
      </c>
      <c r="AL156" s="136" t="s">
        <v>709</v>
      </c>
      <c r="AM156" s="136" t="s">
        <v>709</v>
      </c>
      <c r="AN156" s="136" t="s">
        <v>712</v>
      </c>
      <c r="AO156" s="136" t="s">
        <v>713</v>
      </c>
      <c r="AP156" s="136" t="s">
        <v>713</v>
      </c>
      <c r="AQ156" s="136" t="s">
        <v>915</v>
      </c>
      <c r="AR156" s="136" t="s">
        <v>915</v>
      </c>
      <c r="AS156" s="136" t="s">
        <v>694</v>
      </c>
      <c r="AT156" s="136" t="s">
        <v>694</v>
      </c>
      <c r="AU156" s="136" t="s">
        <v>694</v>
      </c>
      <c r="AV156" s="136" t="s">
        <v>694</v>
      </c>
      <c r="AW156" s="136" t="s">
        <v>694</v>
      </c>
      <c r="AX156" s="136" t="s">
        <v>694</v>
      </c>
      <c r="AY156" s="136" t="s">
        <v>694</v>
      </c>
      <c r="AZ156" s="136" t="s">
        <v>709</v>
      </c>
      <c r="BA156" s="136" t="s">
        <v>492</v>
      </c>
      <c r="BB156" s="136" t="s">
        <v>707</v>
      </c>
      <c r="BC156" s="136" t="s">
        <v>707</v>
      </c>
      <c r="BD156" s="136" t="s">
        <v>707</v>
      </c>
      <c r="BE156" s="137" t="s">
        <v>684</v>
      </c>
      <c r="BF156" s="136" t="s">
        <v>706</v>
      </c>
      <c r="BG156" s="136" t="s">
        <v>706</v>
      </c>
      <c r="BH156" s="136" t="s">
        <v>480</v>
      </c>
      <c r="BI156" s="136" t="s">
        <v>480</v>
      </c>
      <c r="BJ156" s="136" t="s">
        <v>913</v>
      </c>
      <c r="BK156" s="136" t="s">
        <v>916</v>
      </c>
      <c r="BL156" s="136" t="s">
        <v>703</v>
      </c>
      <c r="BM156" s="136" t="s">
        <v>492</v>
      </c>
      <c r="BN156" s="136" t="s">
        <v>489</v>
      </c>
      <c r="BO156" s="136" t="s">
        <v>492</v>
      </c>
      <c r="BP156" s="136" t="s">
        <v>492</v>
      </c>
      <c r="BQ156" s="136" t="s">
        <v>686</v>
      </c>
      <c r="BR156" s="136" t="s">
        <v>694</v>
      </c>
      <c r="BS156" s="136" t="s">
        <v>694</v>
      </c>
      <c r="BT156" s="136" t="s">
        <v>694</v>
      </c>
      <c r="BU156" s="136" t="s">
        <v>694</v>
      </c>
      <c r="BV156" s="136" t="s">
        <v>694</v>
      </c>
      <c r="BW156" s="136" t="s">
        <v>694</v>
      </c>
      <c r="BX156" s="136"/>
      <c r="BY156" s="136" t="s">
        <v>710</v>
      </c>
      <c r="BZ156" s="136" t="s">
        <v>492</v>
      </c>
      <c r="CA156" s="136" t="s">
        <v>881</v>
      </c>
      <c r="CB156" s="136" t="s">
        <v>704</v>
      </c>
    </row>
    <row r="157" spans="1:80" x14ac:dyDescent="0.3">
      <c r="A157" s="111" t="str">
        <f>'Indicator Data'!A158</f>
        <v>Sierra Leone</v>
      </c>
      <c r="B157" s="94" t="str">
        <f>'Indicator Data'!B158</f>
        <v>SLE</v>
      </c>
      <c r="C157" s="136" t="s">
        <v>912</v>
      </c>
      <c r="D157" s="136" t="s">
        <v>912</v>
      </c>
      <c r="E157" s="136" t="s">
        <v>913</v>
      </c>
      <c r="F157" s="136" t="s">
        <v>913</v>
      </c>
      <c r="G157" s="136" t="s">
        <v>913</v>
      </c>
      <c r="H157" s="136" t="s">
        <v>913</v>
      </c>
      <c r="I157" s="136" t="s">
        <v>913</v>
      </c>
      <c r="J157" s="136" t="s">
        <v>707</v>
      </c>
      <c r="K157" s="136" t="s">
        <v>707</v>
      </c>
      <c r="L157" s="136" t="s">
        <v>480</v>
      </c>
      <c r="M157" s="136" t="s">
        <v>704</v>
      </c>
      <c r="N157" s="136" t="s">
        <v>704</v>
      </c>
      <c r="O157" s="136" t="s">
        <v>704</v>
      </c>
      <c r="P157" s="136" t="s">
        <v>704</v>
      </c>
      <c r="Q157" s="136" t="s">
        <v>850</v>
      </c>
      <c r="R157" s="136" t="s">
        <v>850</v>
      </c>
      <c r="S157" s="136" t="s">
        <v>850</v>
      </c>
      <c r="T157" s="136" t="s">
        <v>850</v>
      </c>
      <c r="U157" s="136" t="s">
        <v>704</v>
      </c>
      <c r="V157" s="136" t="s">
        <v>704</v>
      </c>
      <c r="W157" s="136" t="s">
        <v>704</v>
      </c>
      <c r="X157" s="136" t="s">
        <v>492</v>
      </c>
      <c r="Y157" s="136" t="s">
        <v>492</v>
      </c>
      <c r="Z157" s="136" t="s">
        <v>492</v>
      </c>
      <c r="AA157" s="136" t="s">
        <v>881</v>
      </c>
      <c r="AB157" s="136" t="s">
        <v>705</v>
      </c>
      <c r="AC157" s="136" t="s">
        <v>705</v>
      </c>
      <c r="AD157" s="175" t="s">
        <v>914</v>
      </c>
      <c r="AE157" s="136" t="s">
        <v>694</v>
      </c>
      <c r="AF157" s="136" t="s">
        <v>851</v>
      </c>
      <c r="AG157" s="136" t="s">
        <v>881</v>
      </c>
      <c r="AH157" s="136" t="s">
        <v>704</v>
      </c>
      <c r="AI157" s="136" t="s">
        <v>704</v>
      </c>
      <c r="AJ157" s="137" t="s">
        <v>711</v>
      </c>
      <c r="AK157" s="137" t="s">
        <v>711</v>
      </c>
      <c r="AL157" s="136" t="s">
        <v>709</v>
      </c>
      <c r="AM157" s="136" t="s">
        <v>709</v>
      </c>
      <c r="AN157" s="136" t="s">
        <v>712</v>
      </c>
      <c r="AO157" s="136" t="s">
        <v>713</v>
      </c>
      <c r="AP157" s="136" t="s">
        <v>713</v>
      </c>
      <c r="AQ157" s="136" t="s">
        <v>915</v>
      </c>
      <c r="AR157" s="136" t="s">
        <v>915</v>
      </c>
      <c r="AS157" s="136" t="s">
        <v>694</v>
      </c>
      <c r="AT157" s="136" t="s">
        <v>694</v>
      </c>
      <c r="AU157" s="136" t="s">
        <v>694</v>
      </c>
      <c r="AV157" s="136" t="s">
        <v>694</v>
      </c>
      <c r="AW157" s="136" t="s">
        <v>694</v>
      </c>
      <c r="AX157" s="136" t="s">
        <v>694</v>
      </c>
      <c r="AY157" s="136" t="s">
        <v>694</v>
      </c>
      <c r="AZ157" s="136" t="s">
        <v>709</v>
      </c>
      <c r="BA157" s="136" t="s">
        <v>492</v>
      </c>
      <c r="BB157" s="136" t="s">
        <v>707</v>
      </c>
      <c r="BC157" s="136" t="s">
        <v>707</v>
      </c>
      <c r="BD157" s="136" t="s">
        <v>707</v>
      </c>
      <c r="BE157" s="137" t="s">
        <v>684</v>
      </c>
      <c r="BF157" s="136" t="s">
        <v>706</v>
      </c>
      <c r="BG157" s="136" t="s">
        <v>706</v>
      </c>
      <c r="BH157" s="136" t="s">
        <v>480</v>
      </c>
      <c r="BI157" s="136" t="s">
        <v>480</v>
      </c>
      <c r="BJ157" s="136" t="s">
        <v>913</v>
      </c>
      <c r="BK157" s="136" t="s">
        <v>916</v>
      </c>
      <c r="BL157" s="136" t="s">
        <v>703</v>
      </c>
      <c r="BM157" s="136" t="s">
        <v>492</v>
      </c>
      <c r="BN157" s="136" t="s">
        <v>489</v>
      </c>
      <c r="BO157" s="136" t="s">
        <v>492</v>
      </c>
      <c r="BP157" s="136" t="s">
        <v>492</v>
      </c>
      <c r="BQ157" s="136" t="s">
        <v>686</v>
      </c>
      <c r="BR157" s="136" t="s">
        <v>694</v>
      </c>
      <c r="BS157" s="136" t="s">
        <v>694</v>
      </c>
      <c r="BT157" s="136" t="s">
        <v>694</v>
      </c>
      <c r="BU157" s="136" t="s">
        <v>694</v>
      </c>
      <c r="BV157" s="136" t="s">
        <v>694</v>
      </c>
      <c r="BW157" s="136" t="s">
        <v>694</v>
      </c>
      <c r="BX157" s="136"/>
      <c r="BY157" s="136" t="s">
        <v>710</v>
      </c>
      <c r="BZ157" s="136" t="s">
        <v>492</v>
      </c>
      <c r="CA157" s="136" t="s">
        <v>881</v>
      </c>
      <c r="CB157" s="136" t="s">
        <v>704</v>
      </c>
    </row>
    <row r="158" spans="1:80" x14ac:dyDescent="0.3">
      <c r="A158" s="111" t="str">
        <f>'Indicator Data'!A159</f>
        <v>Singapore</v>
      </c>
      <c r="B158" s="94" t="str">
        <f>'Indicator Data'!B159</f>
        <v>SGP</v>
      </c>
      <c r="C158" s="136" t="s">
        <v>912</v>
      </c>
      <c r="D158" s="136" t="s">
        <v>912</v>
      </c>
      <c r="E158" s="136" t="s">
        <v>913</v>
      </c>
      <c r="F158" s="136" t="s">
        <v>913</v>
      </c>
      <c r="G158" s="136" t="s">
        <v>913</v>
      </c>
      <c r="H158" s="136" t="s">
        <v>913</v>
      </c>
      <c r="I158" s="136" t="s">
        <v>913</v>
      </c>
      <c r="J158" s="136" t="s">
        <v>707</v>
      </c>
      <c r="K158" s="136" t="s">
        <v>707</v>
      </c>
      <c r="L158" s="136" t="s">
        <v>480</v>
      </c>
      <c r="M158" s="136" t="s">
        <v>704</v>
      </c>
      <c r="N158" s="136" t="s">
        <v>704</v>
      </c>
      <c r="O158" s="136" t="s">
        <v>704</v>
      </c>
      <c r="P158" s="136" t="s">
        <v>704</v>
      </c>
      <c r="Q158" s="136" t="s">
        <v>850</v>
      </c>
      <c r="R158" s="136" t="s">
        <v>850</v>
      </c>
      <c r="S158" s="136" t="s">
        <v>850</v>
      </c>
      <c r="T158" s="136" t="s">
        <v>850</v>
      </c>
      <c r="U158" s="136" t="s">
        <v>704</v>
      </c>
      <c r="V158" s="136" t="s">
        <v>704</v>
      </c>
      <c r="W158" s="136" t="s">
        <v>704</v>
      </c>
      <c r="X158" s="136" t="s">
        <v>492</v>
      </c>
      <c r="Y158" s="136" t="s">
        <v>492</v>
      </c>
      <c r="Z158" s="136" t="s">
        <v>492</v>
      </c>
      <c r="AA158" s="136" t="s">
        <v>881</v>
      </c>
      <c r="AB158" s="136" t="s">
        <v>705</v>
      </c>
      <c r="AC158" s="136" t="s">
        <v>705</v>
      </c>
      <c r="AD158" s="175" t="s">
        <v>914</v>
      </c>
      <c r="AE158" s="136" t="s">
        <v>694</v>
      </c>
      <c r="AF158" s="136" t="s">
        <v>851</v>
      </c>
      <c r="AG158" s="136" t="s">
        <v>881</v>
      </c>
      <c r="AH158" s="136" t="s">
        <v>704</v>
      </c>
      <c r="AI158" s="136" t="s">
        <v>704</v>
      </c>
      <c r="AJ158" s="137" t="s">
        <v>711</v>
      </c>
      <c r="AK158" s="137" t="s">
        <v>711</v>
      </c>
      <c r="AL158" s="136" t="s">
        <v>709</v>
      </c>
      <c r="AM158" s="136" t="s">
        <v>709</v>
      </c>
      <c r="AN158" s="136" t="s">
        <v>712</v>
      </c>
      <c r="AO158" s="136" t="s">
        <v>713</v>
      </c>
      <c r="AP158" s="136" t="s">
        <v>713</v>
      </c>
      <c r="AQ158" s="136" t="s">
        <v>915</v>
      </c>
      <c r="AR158" s="136" t="s">
        <v>915</v>
      </c>
      <c r="AS158" s="136" t="s">
        <v>694</v>
      </c>
      <c r="AT158" s="136" t="s">
        <v>694</v>
      </c>
      <c r="AU158" s="136" t="s">
        <v>694</v>
      </c>
      <c r="AV158" s="136" t="s">
        <v>694</v>
      </c>
      <c r="AW158" s="136" t="s">
        <v>694</v>
      </c>
      <c r="AX158" s="136" t="s">
        <v>694</v>
      </c>
      <c r="AY158" s="136" t="s">
        <v>694</v>
      </c>
      <c r="AZ158" s="136" t="s">
        <v>709</v>
      </c>
      <c r="BA158" s="136" t="s">
        <v>492</v>
      </c>
      <c r="BB158" s="136" t="s">
        <v>707</v>
      </c>
      <c r="BC158" s="136" t="s">
        <v>707</v>
      </c>
      <c r="BD158" s="136" t="s">
        <v>707</v>
      </c>
      <c r="BE158" s="137" t="s">
        <v>684</v>
      </c>
      <c r="BF158" s="136" t="s">
        <v>706</v>
      </c>
      <c r="BG158" s="136" t="s">
        <v>706</v>
      </c>
      <c r="BH158" s="136" t="s">
        <v>480</v>
      </c>
      <c r="BI158" s="136" t="s">
        <v>480</v>
      </c>
      <c r="BJ158" s="136" t="s">
        <v>913</v>
      </c>
      <c r="BK158" s="136" t="s">
        <v>916</v>
      </c>
      <c r="BL158" s="136" t="s">
        <v>703</v>
      </c>
      <c r="BM158" s="136" t="s">
        <v>492</v>
      </c>
      <c r="BN158" s="136" t="s">
        <v>489</v>
      </c>
      <c r="BO158" s="136" t="s">
        <v>492</v>
      </c>
      <c r="BP158" s="136" t="s">
        <v>492</v>
      </c>
      <c r="BQ158" s="136" t="s">
        <v>686</v>
      </c>
      <c r="BR158" s="136" t="s">
        <v>694</v>
      </c>
      <c r="BS158" s="136" t="s">
        <v>694</v>
      </c>
      <c r="BT158" s="136" t="s">
        <v>694</v>
      </c>
      <c r="BU158" s="136" t="s">
        <v>694</v>
      </c>
      <c r="BV158" s="136" t="s">
        <v>694</v>
      </c>
      <c r="BW158" s="136" t="s">
        <v>694</v>
      </c>
      <c r="BX158" s="136"/>
      <c r="BY158" s="136" t="s">
        <v>710</v>
      </c>
      <c r="BZ158" s="136" t="s">
        <v>492</v>
      </c>
      <c r="CA158" s="136" t="s">
        <v>881</v>
      </c>
      <c r="CB158" s="136" t="s">
        <v>704</v>
      </c>
    </row>
    <row r="159" spans="1:80" x14ac:dyDescent="0.3">
      <c r="A159" s="111" t="str">
        <f>'Indicator Data'!A160</f>
        <v>Slovakia</v>
      </c>
      <c r="B159" s="94" t="str">
        <f>'Indicator Data'!B160</f>
        <v>SVK</v>
      </c>
      <c r="C159" s="136" t="s">
        <v>912</v>
      </c>
      <c r="D159" s="136" t="s">
        <v>912</v>
      </c>
      <c r="E159" s="136" t="s">
        <v>913</v>
      </c>
      <c r="F159" s="136" t="s">
        <v>913</v>
      </c>
      <c r="G159" s="136" t="s">
        <v>913</v>
      </c>
      <c r="H159" s="136" t="s">
        <v>913</v>
      </c>
      <c r="I159" s="136" t="s">
        <v>913</v>
      </c>
      <c r="J159" s="136" t="s">
        <v>707</v>
      </c>
      <c r="K159" s="136" t="s">
        <v>707</v>
      </c>
      <c r="L159" s="136" t="s">
        <v>480</v>
      </c>
      <c r="M159" s="136" t="s">
        <v>704</v>
      </c>
      <c r="N159" s="136" t="s">
        <v>704</v>
      </c>
      <c r="O159" s="136" t="s">
        <v>704</v>
      </c>
      <c r="P159" s="136" t="s">
        <v>704</v>
      </c>
      <c r="Q159" s="136" t="s">
        <v>850</v>
      </c>
      <c r="R159" s="136" t="s">
        <v>850</v>
      </c>
      <c r="S159" s="136" t="s">
        <v>850</v>
      </c>
      <c r="T159" s="136" t="s">
        <v>850</v>
      </c>
      <c r="U159" s="136" t="s">
        <v>704</v>
      </c>
      <c r="V159" s="136" t="s">
        <v>704</v>
      </c>
      <c r="W159" s="136" t="s">
        <v>704</v>
      </c>
      <c r="X159" s="136" t="s">
        <v>492</v>
      </c>
      <c r="Y159" s="136" t="s">
        <v>492</v>
      </c>
      <c r="Z159" s="136" t="s">
        <v>492</v>
      </c>
      <c r="AA159" s="136" t="s">
        <v>881</v>
      </c>
      <c r="AB159" s="136" t="s">
        <v>705</v>
      </c>
      <c r="AC159" s="136" t="s">
        <v>705</v>
      </c>
      <c r="AD159" s="175" t="s">
        <v>914</v>
      </c>
      <c r="AE159" s="136" t="s">
        <v>694</v>
      </c>
      <c r="AF159" s="136" t="s">
        <v>851</v>
      </c>
      <c r="AG159" s="136" t="s">
        <v>881</v>
      </c>
      <c r="AH159" s="136" t="s">
        <v>704</v>
      </c>
      <c r="AI159" s="136" t="s">
        <v>704</v>
      </c>
      <c r="AJ159" s="137" t="s">
        <v>711</v>
      </c>
      <c r="AK159" s="137" t="s">
        <v>711</v>
      </c>
      <c r="AL159" s="136" t="s">
        <v>709</v>
      </c>
      <c r="AM159" s="136" t="s">
        <v>709</v>
      </c>
      <c r="AN159" s="136" t="s">
        <v>712</v>
      </c>
      <c r="AO159" s="136" t="s">
        <v>713</v>
      </c>
      <c r="AP159" s="136" t="s">
        <v>713</v>
      </c>
      <c r="AQ159" s="136" t="s">
        <v>915</v>
      </c>
      <c r="AR159" s="136" t="s">
        <v>915</v>
      </c>
      <c r="AS159" s="136" t="s">
        <v>694</v>
      </c>
      <c r="AT159" s="136" t="s">
        <v>694</v>
      </c>
      <c r="AU159" s="136" t="s">
        <v>694</v>
      </c>
      <c r="AV159" s="136" t="s">
        <v>694</v>
      </c>
      <c r="AW159" s="136" t="s">
        <v>694</v>
      </c>
      <c r="AX159" s="136" t="s">
        <v>694</v>
      </c>
      <c r="AY159" s="136" t="s">
        <v>694</v>
      </c>
      <c r="AZ159" s="136" t="s">
        <v>709</v>
      </c>
      <c r="BA159" s="136" t="s">
        <v>492</v>
      </c>
      <c r="BB159" s="136" t="s">
        <v>707</v>
      </c>
      <c r="BC159" s="136" t="s">
        <v>707</v>
      </c>
      <c r="BD159" s="136" t="s">
        <v>707</v>
      </c>
      <c r="BE159" s="137" t="s">
        <v>684</v>
      </c>
      <c r="BF159" s="136" t="s">
        <v>706</v>
      </c>
      <c r="BG159" s="136" t="s">
        <v>706</v>
      </c>
      <c r="BH159" s="136" t="s">
        <v>480</v>
      </c>
      <c r="BI159" s="136" t="s">
        <v>480</v>
      </c>
      <c r="BJ159" s="136" t="s">
        <v>913</v>
      </c>
      <c r="BK159" s="136" t="s">
        <v>916</v>
      </c>
      <c r="BL159" s="136" t="s">
        <v>703</v>
      </c>
      <c r="BM159" s="136" t="s">
        <v>492</v>
      </c>
      <c r="BN159" s="136" t="s">
        <v>489</v>
      </c>
      <c r="BO159" s="136" t="s">
        <v>492</v>
      </c>
      <c r="BP159" s="136" t="s">
        <v>492</v>
      </c>
      <c r="BQ159" s="136" t="s">
        <v>686</v>
      </c>
      <c r="BR159" s="136" t="s">
        <v>694</v>
      </c>
      <c r="BS159" s="136" t="s">
        <v>694</v>
      </c>
      <c r="BT159" s="136" t="s">
        <v>694</v>
      </c>
      <c r="BU159" s="136" t="s">
        <v>694</v>
      </c>
      <c r="BV159" s="136" t="s">
        <v>694</v>
      </c>
      <c r="BW159" s="136" t="s">
        <v>694</v>
      </c>
      <c r="BX159" s="136"/>
      <c r="BY159" s="136" t="s">
        <v>710</v>
      </c>
      <c r="BZ159" s="136" t="s">
        <v>492</v>
      </c>
      <c r="CA159" s="136" t="s">
        <v>881</v>
      </c>
      <c r="CB159" s="136" t="s">
        <v>704</v>
      </c>
    </row>
    <row r="160" spans="1:80" x14ac:dyDescent="0.3">
      <c r="A160" s="111" t="str">
        <f>'Indicator Data'!A161</f>
        <v>Slovenia</v>
      </c>
      <c r="B160" s="94" t="str">
        <f>'Indicator Data'!B161</f>
        <v>SVN</v>
      </c>
      <c r="C160" s="136" t="s">
        <v>912</v>
      </c>
      <c r="D160" s="136" t="s">
        <v>912</v>
      </c>
      <c r="E160" s="136" t="s">
        <v>913</v>
      </c>
      <c r="F160" s="136" t="s">
        <v>913</v>
      </c>
      <c r="G160" s="136" t="s">
        <v>913</v>
      </c>
      <c r="H160" s="136" t="s">
        <v>913</v>
      </c>
      <c r="I160" s="136" t="s">
        <v>913</v>
      </c>
      <c r="J160" s="136" t="s">
        <v>707</v>
      </c>
      <c r="K160" s="136" t="s">
        <v>707</v>
      </c>
      <c r="L160" s="136" t="s">
        <v>480</v>
      </c>
      <c r="M160" s="136" t="s">
        <v>704</v>
      </c>
      <c r="N160" s="136" t="s">
        <v>704</v>
      </c>
      <c r="O160" s="136" t="s">
        <v>704</v>
      </c>
      <c r="P160" s="136" t="s">
        <v>704</v>
      </c>
      <c r="Q160" s="136" t="s">
        <v>850</v>
      </c>
      <c r="R160" s="136" t="s">
        <v>850</v>
      </c>
      <c r="S160" s="136" t="s">
        <v>850</v>
      </c>
      <c r="T160" s="136" t="s">
        <v>850</v>
      </c>
      <c r="U160" s="136" t="s">
        <v>704</v>
      </c>
      <c r="V160" s="136" t="s">
        <v>704</v>
      </c>
      <c r="W160" s="136" t="s">
        <v>704</v>
      </c>
      <c r="X160" s="136" t="s">
        <v>492</v>
      </c>
      <c r="Y160" s="136" t="s">
        <v>492</v>
      </c>
      <c r="Z160" s="136" t="s">
        <v>492</v>
      </c>
      <c r="AA160" s="136" t="s">
        <v>881</v>
      </c>
      <c r="AB160" s="136" t="s">
        <v>705</v>
      </c>
      <c r="AC160" s="136" t="s">
        <v>705</v>
      </c>
      <c r="AD160" s="175" t="s">
        <v>914</v>
      </c>
      <c r="AE160" s="136" t="s">
        <v>694</v>
      </c>
      <c r="AF160" s="136" t="s">
        <v>851</v>
      </c>
      <c r="AG160" s="136" t="s">
        <v>881</v>
      </c>
      <c r="AH160" s="136" t="s">
        <v>704</v>
      </c>
      <c r="AI160" s="136" t="s">
        <v>704</v>
      </c>
      <c r="AJ160" s="137" t="s">
        <v>711</v>
      </c>
      <c r="AK160" s="137" t="s">
        <v>711</v>
      </c>
      <c r="AL160" s="136" t="s">
        <v>709</v>
      </c>
      <c r="AM160" s="136" t="s">
        <v>709</v>
      </c>
      <c r="AN160" s="136" t="s">
        <v>712</v>
      </c>
      <c r="AO160" s="136" t="s">
        <v>713</v>
      </c>
      <c r="AP160" s="136" t="s">
        <v>713</v>
      </c>
      <c r="AQ160" s="136" t="s">
        <v>915</v>
      </c>
      <c r="AR160" s="136" t="s">
        <v>915</v>
      </c>
      <c r="AS160" s="136" t="s">
        <v>694</v>
      </c>
      <c r="AT160" s="136" t="s">
        <v>694</v>
      </c>
      <c r="AU160" s="136" t="s">
        <v>694</v>
      </c>
      <c r="AV160" s="136" t="s">
        <v>694</v>
      </c>
      <c r="AW160" s="136" t="s">
        <v>694</v>
      </c>
      <c r="AX160" s="136" t="s">
        <v>694</v>
      </c>
      <c r="AY160" s="136" t="s">
        <v>694</v>
      </c>
      <c r="AZ160" s="136" t="s">
        <v>709</v>
      </c>
      <c r="BA160" s="136" t="s">
        <v>492</v>
      </c>
      <c r="BB160" s="136" t="s">
        <v>707</v>
      </c>
      <c r="BC160" s="136" t="s">
        <v>707</v>
      </c>
      <c r="BD160" s="136" t="s">
        <v>707</v>
      </c>
      <c r="BE160" s="137"/>
      <c r="BF160" s="136" t="s">
        <v>706</v>
      </c>
      <c r="BG160" s="136" t="s">
        <v>706</v>
      </c>
      <c r="BH160" s="136" t="s">
        <v>480</v>
      </c>
      <c r="BI160" s="136" t="s">
        <v>480</v>
      </c>
      <c r="BJ160" s="136" t="s">
        <v>913</v>
      </c>
      <c r="BK160" s="136" t="s">
        <v>916</v>
      </c>
      <c r="BL160" s="136" t="s">
        <v>703</v>
      </c>
      <c r="BM160" s="136" t="s">
        <v>492</v>
      </c>
      <c r="BN160" s="136" t="s">
        <v>489</v>
      </c>
      <c r="BO160" s="136" t="s">
        <v>492</v>
      </c>
      <c r="BP160" s="136" t="s">
        <v>492</v>
      </c>
      <c r="BQ160" s="136" t="s">
        <v>686</v>
      </c>
      <c r="BR160" s="136" t="s">
        <v>694</v>
      </c>
      <c r="BS160" s="136" t="s">
        <v>694</v>
      </c>
      <c r="BT160" s="136" t="s">
        <v>694</v>
      </c>
      <c r="BU160" s="136" t="s">
        <v>694</v>
      </c>
      <c r="BV160" s="136" t="s">
        <v>694</v>
      </c>
      <c r="BW160" s="136" t="s">
        <v>694</v>
      </c>
      <c r="BX160" s="136"/>
      <c r="BY160" s="136" t="s">
        <v>710</v>
      </c>
      <c r="BZ160" s="136" t="s">
        <v>492</v>
      </c>
      <c r="CA160" s="136" t="s">
        <v>881</v>
      </c>
      <c r="CB160" s="136" t="s">
        <v>704</v>
      </c>
    </row>
    <row r="161" spans="1:80" x14ac:dyDescent="0.3">
      <c r="A161" s="111" t="str">
        <f>'Indicator Data'!A162</f>
        <v>Solomon Islands</v>
      </c>
      <c r="B161" s="94" t="str">
        <f>'Indicator Data'!B162</f>
        <v>SLB</v>
      </c>
      <c r="C161" s="136" t="s">
        <v>912</v>
      </c>
      <c r="D161" s="136" t="s">
        <v>912</v>
      </c>
      <c r="E161" s="136" t="s">
        <v>913</v>
      </c>
      <c r="F161" s="136" t="s">
        <v>913</v>
      </c>
      <c r="G161" s="136" t="s">
        <v>913</v>
      </c>
      <c r="H161" s="136" t="s">
        <v>913</v>
      </c>
      <c r="I161" s="136" t="s">
        <v>913</v>
      </c>
      <c r="J161" s="136" t="s">
        <v>707</v>
      </c>
      <c r="K161" s="136" t="s">
        <v>707</v>
      </c>
      <c r="L161" s="136" t="s">
        <v>480</v>
      </c>
      <c r="M161" s="136" t="s">
        <v>704</v>
      </c>
      <c r="N161" s="136" t="s">
        <v>704</v>
      </c>
      <c r="O161" s="136" t="s">
        <v>704</v>
      </c>
      <c r="P161" s="136" t="s">
        <v>704</v>
      </c>
      <c r="Q161" s="136" t="s">
        <v>850</v>
      </c>
      <c r="R161" s="136" t="s">
        <v>850</v>
      </c>
      <c r="S161" s="136" t="s">
        <v>850</v>
      </c>
      <c r="T161" s="136" t="s">
        <v>850</v>
      </c>
      <c r="U161" s="136" t="s">
        <v>704</v>
      </c>
      <c r="V161" s="136" t="s">
        <v>704</v>
      </c>
      <c r="W161" s="136" t="s">
        <v>704</v>
      </c>
      <c r="X161" s="136" t="s">
        <v>492</v>
      </c>
      <c r="Y161" s="136" t="s">
        <v>492</v>
      </c>
      <c r="Z161" s="136" t="s">
        <v>492</v>
      </c>
      <c r="AA161" s="136" t="s">
        <v>881</v>
      </c>
      <c r="AB161" s="136" t="s">
        <v>705</v>
      </c>
      <c r="AC161" s="136" t="s">
        <v>705</v>
      </c>
      <c r="AD161" s="175" t="s">
        <v>914</v>
      </c>
      <c r="AE161" s="136" t="s">
        <v>694</v>
      </c>
      <c r="AF161" s="136" t="s">
        <v>851</v>
      </c>
      <c r="AG161" s="136" t="s">
        <v>881</v>
      </c>
      <c r="AH161" s="136" t="s">
        <v>704</v>
      </c>
      <c r="AI161" s="136" t="s">
        <v>704</v>
      </c>
      <c r="AJ161" s="137" t="s">
        <v>711</v>
      </c>
      <c r="AK161" s="137" t="s">
        <v>711</v>
      </c>
      <c r="AL161" s="136" t="s">
        <v>709</v>
      </c>
      <c r="AM161" s="136" t="s">
        <v>709</v>
      </c>
      <c r="AN161" s="136" t="s">
        <v>712</v>
      </c>
      <c r="AO161" s="136" t="s">
        <v>713</v>
      </c>
      <c r="AP161" s="136" t="s">
        <v>713</v>
      </c>
      <c r="AQ161" s="136" t="s">
        <v>915</v>
      </c>
      <c r="AR161" s="136" t="s">
        <v>915</v>
      </c>
      <c r="AS161" s="136" t="s">
        <v>694</v>
      </c>
      <c r="AT161" s="136" t="s">
        <v>694</v>
      </c>
      <c r="AU161" s="136" t="s">
        <v>694</v>
      </c>
      <c r="AV161" s="136" t="s">
        <v>694</v>
      </c>
      <c r="AW161" s="136" t="s">
        <v>694</v>
      </c>
      <c r="AX161" s="136" t="s">
        <v>694</v>
      </c>
      <c r="AY161" s="136" t="s">
        <v>694</v>
      </c>
      <c r="AZ161" s="136" t="s">
        <v>709</v>
      </c>
      <c r="BA161" s="136" t="s">
        <v>492</v>
      </c>
      <c r="BB161" s="136" t="s">
        <v>707</v>
      </c>
      <c r="BC161" s="136" t="s">
        <v>707</v>
      </c>
      <c r="BD161" s="136" t="s">
        <v>707</v>
      </c>
      <c r="BE161" s="137"/>
      <c r="BF161" s="136" t="s">
        <v>706</v>
      </c>
      <c r="BG161" s="136" t="s">
        <v>706</v>
      </c>
      <c r="BH161" s="136" t="s">
        <v>480</v>
      </c>
      <c r="BI161" s="136" t="s">
        <v>480</v>
      </c>
      <c r="BJ161" s="136" t="s">
        <v>913</v>
      </c>
      <c r="BK161" s="136" t="s">
        <v>916</v>
      </c>
      <c r="BL161" s="136" t="s">
        <v>703</v>
      </c>
      <c r="BM161" s="136" t="s">
        <v>492</v>
      </c>
      <c r="BN161" s="136" t="s">
        <v>489</v>
      </c>
      <c r="BO161" s="136" t="s">
        <v>492</v>
      </c>
      <c r="BP161" s="136" t="s">
        <v>492</v>
      </c>
      <c r="BQ161" s="136" t="s">
        <v>686</v>
      </c>
      <c r="BR161" s="136" t="s">
        <v>694</v>
      </c>
      <c r="BS161" s="136" t="s">
        <v>694</v>
      </c>
      <c r="BT161" s="136" t="s">
        <v>694</v>
      </c>
      <c r="BU161" s="136" t="s">
        <v>694</v>
      </c>
      <c r="BV161" s="136" t="s">
        <v>694</v>
      </c>
      <c r="BW161" s="136" t="s">
        <v>694</v>
      </c>
      <c r="BX161" s="136"/>
      <c r="BY161" s="136" t="s">
        <v>710</v>
      </c>
      <c r="BZ161" s="136" t="s">
        <v>492</v>
      </c>
      <c r="CA161" s="136" t="s">
        <v>881</v>
      </c>
      <c r="CB161" s="136" t="s">
        <v>704</v>
      </c>
    </row>
    <row r="162" spans="1:80" x14ac:dyDescent="0.3">
      <c r="A162" s="111" t="str">
        <f>'Indicator Data'!A163</f>
        <v>Somalia</v>
      </c>
      <c r="B162" s="94" t="str">
        <f>'Indicator Data'!B163</f>
        <v>SOM</v>
      </c>
      <c r="C162" s="136" t="s">
        <v>912</v>
      </c>
      <c r="D162" s="136" t="s">
        <v>912</v>
      </c>
      <c r="E162" s="136" t="s">
        <v>913</v>
      </c>
      <c r="F162" s="136" t="s">
        <v>913</v>
      </c>
      <c r="G162" s="136" t="s">
        <v>913</v>
      </c>
      <c r="H162" s="136" t="s">
        <v>913</v>
      </c>
      <c r="I162" s="136" t="s">
        <v>913</v>
      </c>
      <c r="J162" s="136" t="s">
        <v>707</v>
      </c>
      <c r="K162" s="136" t="s">
        <v>707</v>
      </c>
      <c r="L162" s="136" t="s">
        <v>480</v>
      </c>
      <c r="M162" s="136" t="s">
        <v>704</v>
      </c>
      <c r="N162" s="136" t="s">
        <v>704</v>
      </c>
      <c r="O162" s="136" t="s">
        <v>704</v>
      </c>
      <c r="P162" s="136" t="s">
        <v>704</v>
      </c>
      <c r="Q162" s="136" t="s">
        <v>850</v>
      </c>
      <c r="R162" s="136" t="s">
        <v>850</v>
      </c>
      <c r="S162" s="136" t="s">
        <v>850</v>
      </c>
      <c r="T162" s="136" t="s">
        <v>850</v>
      </c>
      <c r="U162" s="136" t="s">
        <v>704</v>
      </c>
      <c r="V162" s="136" t="s">
        <v>704</v>
      </c>
      <c r="W162" s="136" t="s">
        <v>704</v>
      </c>
      <c r="X162" s="136" t="s">
        <v>492</v>
      </c>
      <c r="Y162" s="136" t="s">
        <v>492</v>
      </c>
      <c r="Z162" s="136" t="s">
        <v>492</v>
      </c>
      <c r="AA162" s="136" t="s">
        <v>881</v>
      </c>
      <c r="AB162" s="136" t="s">
        <v>705</v>
      </c>
      <c r="AC162" s="136" t="s">
        <v>705</v>
      </c>
      <c r="AD162" s="175" t="s">
        <v>914</v>
      </c>
      <c r="AE162" s="136" t="s">
        <v>694</v>
      </c>
      <c r="AF162" s="136" t="s">
        <v>851</v>
      </c>
      <c r="AG162" s="136" t="s">
        <v>881</v>
      </c>
      <c r="AH162" s="136" t="s">
        <v>704</v>
      </c>
      <c r="AI162" s="136" t="s">
        <v>704</v>
      </c>
      <c r="AJ162" s="137" t="s">
        <v>711</v>
      </c>
      <c r="AK162" s="137" t="s">
        <v>711</v>
      </c>
      <c r="AL162" s="136" t="s">
        <v>709</v>
      </c>
      <c r="AM162" s="136" t="s">
        <v>709</v>
      </c>
      <c r="AN162" s="136" t="s">
        <v>712</v>
      </c>
      <c r="AO162" s="136" t="s">
        <v>713</v>
      </c>
      <c r="AP162" s="136" t="s">
        <v>713</v>
      </c>
      <c r="AQ162" s="136" t="s">
        <v>915</v>
      </c>
      <c r="AR162" s="136" t="s">
        <v>915</v>
      </c>
      <c r="AS162" s="136" t="s">
        <v>694</v>
      </c>
      <c r="AT162" s="136" t="s">
        <v>694</v>
      </c>
      <c r="AU162" s="136" t="s">
        <v>694</v>
      </c>
      <c r="AV162" s="136" t="s">
        <v>694</v>
      </c>
      <c r="AW162" s="136" t="s">
        <v>694</v>
      </c>
      <c r="AX162" s="136" t="s">
        <v>694</v>
      </c>
      <c r="AY162" s="136" t="s">
        <v>694</v>
      </c>
      <c r="AZ162" s="136" t="s">
        <v>709</v>
      </c>
      <c r="BA162" s="136" t="s">
        <v>492</v>
      </c>
      <c r="BB162" s="136" t="s">
        <v>707</v>
      </c>
      <c r="BC162" s="136" t="s">
        <v>707</v>
      </c>
      <c r="BD162" s="136" t="s">
        <v>707</v>
      </c>
      <c r="BE162" s="137" t="s">
        <v>687</v>
      </c>
      <c r="BF162" s="136" t="s">
        <v>706</v>
      </c>
      <c r="BG162" s="136" t="s">
        <v>706</v>
      </c>
      <c r="BH162" s="136" t="s">
        <v>480</v>
      </c>
      <c r="BI162" s="136" t="s">
        <v>480</v>
      </c>
      <c r="BJ162" s="136" t="s">
        <v>913</v>
      </c>
      <c r="BK162" s="136" t="s">
        <v>916</v>
      </c>
      <c r="BL162" s="136" t="s">
        <v>703</v>
      </c>
      <c r="BM162" s="136" t="s">
        <v>492</v>
      </c>
      <c r="BN162" s="136" t="s">
        <v>489</v>
      </c>
      <c r="BO162" s="136" t="s">
        <v>492</v>
      </c>
      <c r="BP162" s="136" t="s">
        <v>492</v>
      </c>
      <c r="BQ162" s="136" t="s">
        <v>686</v>
      </c>
      <c r="BR162" s="136" t="s">
        <v>694</v>
      </c>
      <c r="BS162" s="136" t="s">
        <v>694</v>
      </c>
      <c r="BT162" s="136" t="s">
        <v>694</v>
      </c>
      <c r="BU162" s="136" t="s">
        <v>694</v>
      </c>
      <c r="BV162" s="136" t="s">
        <v>694</v>
      </c>
      <c r="BW162" s="136" t="s">
        <v>694</v>
      </c>
      <c r="BX162" s="136"/>
      <c r="BY162" s="136" t="s">
        <v>710</v>
      </c>
      <c r="BZ162" s="136" t="s">
        <v>492</v>
      </c>
      <c r="CA162" s="136" t="s">
        <v>881</v>
      </c>
      <c r="CB162" s="136" t="s">
        <v>704</v>
      </c>
    </row>
    <row r="163" spans="1:80" x14ac:dyDescent="0.3">
      <c r="A163" s="111" t="str">
        <f>'Indicator Data'!A164</f>
        <v>South Africa</v>
      </c>
      <c r="B163" s="94" t="str">
        <f>'Indicator Data'!B164</f>
        <v>ZAF</v>
      </c>
      <c r="C163" s="136" t="s">
        <v>912</v>
      </c>
      <c r="D163" s="136" t="s">
        <v>912</v>
      </c>
      <c r="E163" s="136" t="s">
        <v>913</v>
      </c>
      <c r="F163" s="136" t="s">
        <v>913</v>
      </c>
      <c r="G163" s="136" t="s">
        <v>913</v>
      </c>
      <c r="H163" s="136" t="s">
        <v>913</v>
      </c>
      <c r="I163" s="136" t="s">
        <v>913</v>
      </c>
      <c r="J163" s="136" t="s">
        <v>707</v>
      </c>
      <c r="K163" s="136" t="s">
        <v>707</v>
      </c>
      <c r="L163" s="136" t="s">
        <v>480</v>
      </c>
      <c r="M163" s="136" t="s">
        <v>704</v>
      </c>
      <c r="N163" s="136" t="s">
        <v>704</v>
      </c>
      <c r="O163" s="136" t="s">
        <v>704</v>
      </c>
      <c r="P163" s="136" t="s">
        <v>704</v>
      </c>
      <c r="Q163" s="136" t="s">
        <v>850</v>
      </c>
      <c r="R163" s="136" t="s">
        <v>850</v>
      </c>
      <c r="S163" s="136" t="s">
        <v>850</v>
      </c>
      <c r="T163" s="136" t="s">
        <v>850</v>
      </c>
      <c r="U163" s="136" t="s">
        <v>704</v>
      </c>
      <c r="V163" s="136" t="s">
        <v>704</v>
      </c>
      <c r="W163" s="136" t="s">
        <v>704</v>
      </c>
      <c r="X163" s="136" t="s">
        <v>492</v>
      </c>
      <c r="Y163" s="136" t="s">
        <v>492</v>
      </c>
      <c r="Z163" s="136" t="s">
        <v>492</v>
      </c>
      <c r="AA163" s="136" t="s">
        <v>881</v>
      </c>
      <c r="AB163" s="136" t="s">
        <v>705</v>
      </c>
      <c r="AC163" s="136" t="s">
        <v>705</v>
      </c>
      <c r="AD163" s="175" t="s">
        <v>914</v>
      </c>
      <c r="AE163" s="136" t="s">
        <v>694</v>
      </c>
      <c r="AF163" s="136" t="s">
        <v>851</v>
      </c>
      <c r="AG163" s="136" t="s">
        <v>881</v>
      </c>
      <c r="AH163" s="136" t="s">
        <v>704</v>
      </c>
      <c r="AI163" s="136" t="s">
        <v>704</v>
      </c>
      <c r="AJ163" s="137" t="s">
        <v>711</v>
      </c>
      <c r="AK163" s="137" t="s">
        <v>711</v>
      </c>
      <c r="AL163" s="136" t="s">
        <v>709</v>
      </c>
      <c r="AM163" s="136" t="s">
        <v>709</v>
      </c>
      <c r="AN163" s="136" t="s">
        <v>712</v>
      </c>
      <c r="AO163" s="136" t="s">
        <v>713</v>
      </c>
      <c r="AP163" s="136" t="s">
        <v>713</v>
      </c>
      <c r="AQ163" s="136" t="s">
        <v>915</v>
      </c>
      <c r="AR163" s="136" t="s">
        <v>915</v>
      </c>
      <c r="AS163" s="136" t="s">
        <v>694</v>
      </c>
      <c r="AT163" s="136" t="s">
        <v>694</v>
      </c>
      <c r="AU163" s="136" t="s">
        <v>694</v>
      </c>
      <c r="AV163" s="136" t="s">
        <v>694</v>
      </c>
      <c r="AW163" s="136" t="s">
        <v>694</v>
      </c>
      <c r="AX163" s="136" t="s">
        <v>694</v>
      </c>
      <c r="AY163" s="136" t="s">
        <v>694</v>
      </c>
      <c r="AZ163" s="136" t="s">
        <v>709</v>
      </c>
      <c r="BA163" s="136" t="s">
        <v>492</v>
      </c>
      <c r="BB163" s="136" t="s">
        <v>707</v>
      </c>
      <c r="BC163" s="136" t="s">
        <v>707</v>
      </c>
      <c r="BD163" s="136" t="s">
        <v>707</v>
      </c>
      <c r="BE163" s="137" t="s">
        <v>684</v>
      </c>
      <c r="BF163" s="136" t="s">
        <v>706</v>
      </c>
      <c r="BG163" s="136" t="s">
        <v>706</v>
      </c>
      <c r="BH163" s="136" t="s">
        <v>480</v>
      </c>
      <c r="BI163" s="136" t="s">
        <v>480</v>
      </c>
      <c r="BJ163" s="136" t="s">
        <v>913</v>
      </c>
      <c r="BK163" s="136" t="s">
        <v>916</v>
      </c>
      <c r="BL163" s="136" t="s">
        <v>703</v>
      </c>
      <c r="BM163" s="136" t="s">
        <v>492</v>
      </c>
      <c r="BN163" s="136" t="s">
        <v>489</v>
      </c>
      <c r="BO163" s="136" t="s">
        <v>492</v>
      </c>
      <c r="BP163" s="136" t="s">
        <v>492</v>
      </c>
      <c r="BQ163" s="136" t="s">
        <v>686</v>
      </c>
      <c r="BR163" s="136" t="s">
        <v>694</v>
      </c>
      <c r="BS163" s="136" t="s">
        <v>694</v>
      </c>
      <c r="BT163" s="136" t="s">
        <v>694</v>
      </c>
      <c r="BU163" s="136" t="s">
        <v>694</v>
      </c>
      <c r="BV163" s="136" t="s">
        <v>694</v>
      </c>
      <c r="BW163" s="136" t="s">
        <v>694</v>
      </c>
      <c r="BX163" s="136"/>
      <c r="BY163" s="136" t="s">
        <v>710</v>
      </c>
      <c r="BZ163" s="136" t="s">
        <v>492</v>
      </c>
      <c r="CA163" s="136" t="s">
        <v>881</v>
      </c>
      <c r="CB163" s="136" t="s">
        <v>704</v>
      </c>
    </row>
    <row r="164" spans="1:80" x14ac:dyDescent="0.3">
      <c r="A164" s="111" t="str">
        <f>'Indicator Data'!A165</f>
        <v>South Sudan</v>
      </c>
      <c r="B164" s="94" t="str">
        <f>'Indicator Data'!B165</f>
        <v>SSD</v>
      </c>
      <c r="C164" s="136" t="s">
        <v>912</v>
      </c>
      <c r="D164" s="136" t="s">
        <v>912</v>
      </c>
      <c r="E164" s="136" t="s">
        <v>913</v>
      </c>
      <c r="F164" s="136" t="s">
        <v>913</v>
      </c>
      <c r="G164" s="136" t="s">
        <v>913</v>
      </c>
      <c r="H164" s="136" t="s">
        <v>913</v>
      </c>
      <c r="I164" s="136" t="s">
        <v>913</v>
      </c>
      <c r="J164" s="136" t="s">
        <v>707</v>
      </c>
      <c r="K164" s="136" t="s">
        <v>707</v>
      </c>
      <c r="L164" s="136" t="s">
        <v>480</v>
      </c>
      <c r="M164" s="136" t="s">
        <v>704</v>
      </c>
      <c r="N164" s="136" t="s">
        <v>704</v>
      </c>
      <c r="O164" s="136" t="s">
        <v>704</v>
      </c>
      <c r="P164" s="136" t="s">
        <v>704</v>
      </c>
      <c r="Q164" s="136" t="s">
        <v>850</v>
      </c>
      <c r="R164" s="136" t="s">
        <v>850</v>
      </c>
      <c r="S164" s="136" t="s">
        <v>850</v>
      </c>
      <c r="T164" s="136" t="s">
        <v>850</v>
      </c>
      <c r="U164" s="136" t="s">
        <v>704</v>
      </c>
      <c r="V164" s="136" t="s">
        <v>704</v>
      </c>
      <c r="W164" s="136" t="s">
        <v>704</v>
      </c>
      <c r="X164" s="136" t="s">
        <v>492</v>
      </c>
      <c r="Y164" s="136" t="s">
        <v>492</v>
      </c>
      <c r="Z164" s="136" t="s">
        <v>492</v>
      </c>
      <c r="AA164" s="136" t="s">
        <v>881</v>
      </c>
      <c r="AB164" s="136" t="s">
        <v>705</v>
      </c>
      <c r="AC164" s="136" t="s">
        <v>705</v>
      </c>
      <c r="AD164" s="175" t="s">
        <v>914</v>
      </c>
      <c r="AE164" s="136" t="s">
        <v>694</v>
      </c>
      <c r="AF164" s="136" t="s">
        <v>851</v>
      </c>
      <c r="AG164" s="136" t="s">
        <v>881</v>
      </c>
      <c r="AH164" s="136" t="s">
        <v>704</v>
      </c>
      <c r="AI164" s="136" t="s">
        <v>704</v>
      </c>
      <c r="AJ164" s="137" t="s">
        <v>711</v>
      </c>
      <c r="AK164" s="137" t="s">
        <v>711</v>
      </c>
      <c r="AL164" s="136" t="s">
        <v>709</v>
      </c>
      <c r="AM164" s="136" t="s">
        <v>709</v>
      </c>
      <c r="AN164" s="136" t="s">
        <v>712</v>
      </c>
      <c r="AO164" s="136" t="s">
        <v>713</v>
      </c>
      <c r="AP164" s="136" t="s">
        <v>713</v>
      </c>
      <c r="AQ164" s="136" t="s">
        <v>915</v>
      </c>
      <c r="AR164" s="136" t="s">
        <v>915</v>
      </c>
      <c r="AS164" s="136" t="s">
        <v>694</v>
      </c>
      <c r="AT164" s="136" t="s">
        <v>694</v>
      </c>
      <c r="AU164" s="136" t="s">
        <v>694</v>
      </c>
      <c r="AV164" s="136" t="s">
        <v>694</v>
      </c>
      <c r="AW164" s="136" t="s">
        <v>694</v>
      </c>
      <c r="AX164" s="136" t="s">
        <v>694</v>
      </c>
      <c r="AY164" s="136" t="s">
        <v>694</v>
      </c>
      <c r="AZ164" s="136" t="s">
        <v>709</v>
      </c>
      <c r="BA164" s="136" t="s">
        <v>492</v>
      </c>
      <c r="BB164" s="136" t="s">
        <v>707</v>
      </c>
      <c r="BC164" s="136" t="s">
        <v>707</v>
      </c>
      <c r="BD164" s="136" t="s">
        <v>707</v>
      </c>
      <c r="BE164" s="137" t="s">
        <v>687</v>
      </c>
      <c r="BF164" s="136" t="s">
        <v>706</v>
      </c>
      <c r="BG164" s="136" t="s">
        <v>706</v>
      </c>
      <c r="BH164" s="136" t="s">
        <v>480</v>
      </c>
      <c r="BI164" s="136" t="s">
        <v>480</v>
      </c>
      <c r="BJ164" s="136" t="s">
        <v>913</v>
      </c>
      <c r="BK164" s="136" t="s">
        <v>916</v>
      </c>
      <c r="BL164" s="136" t="s">
        <v>703</v>
      </c>
      <c r="BM164" s="136" t="s">
        <v>492</v>
      </c>
      <c r="BN164" s="136" t="s">
        <v>489</v>
      </c>
      <c r="BO164" s="136" t="s">
        <v>492</v>
      </c>
      <c r="BP164" s="136" t="s">
        <v>492</v>
      </c>
      <c r="BQ164" s="136" t="s">
        <v>686</v>
      </c>
      <c r="BR164" s="136" t="s">
        <v>694</v>
      </c>
      <c r="BS164" s="136" t="s">
        <v>694</v>
      </c>
      <c r="BT164" s="136" t="s">
        <v>694</v>
      </c>
      <c r="BU164" s="136" t="s">
        <v>694</v>
      </c>
      <c r="BV164" s="136" t="s">
        <v>694</v>
      </c>
      <c r="BW164" s="136" t="s">
        <v>694</v>
      </c>
      <c r="BX164" s="136"/>
      <c r="BY164" s="136" t="s">
        <v>710</v>
      </c>
      <c r="BZ164" s="136" t="s">
        <v>492</v>
      </c>
      <c r="CA164" s="136" t="s">
        <v>881</v>
      </c>
      <c r="CB164" s="136" t="s">
        <v>704</v>
      </c>
    </row>
    <row r="165" spans="1:80" x14ac:dyDescent="0.3">
      <c r="A165" s="111" t="str">
        <f>'Indicator Data'!A166</f>
        <v>Spain</v>
      </c>
      <c r="B165" s="94" t="str">
        <f>'Indicator Data'!B166</f>
        <v>ESP</v>
      </c>
      <c r="C165" s="136" t="s">
        <v>912</v>
      </c>
      <c r="D165" s="136" t="s">
        <v>912</v>
      </c>
      <c r="E165" s="136" t="s">
        <v>913</v>
      </c>
      <c r="F165" s="136" t="s">
        <v>913</v>
      </c>
      <c r="G165" s="136" t="s">
        <v>913</v>
      </c>
      <c r="H165" s="136" t="s">
        <v>913</v>
      </c>
      <c r="I165" s="136" t="s">
        <v>913</v>
      </c>
      <c r="J165" s="136" t="s">
        <v>707</v>
      </c>
      <c r="K165" s="136" t="s">
        <v>707</v>
      </c>
      <c r="L165" s="136" t="s">
        <v>480</v>
      </c>
      <c r="M165" s="136" t="s">
        <v>704</v>
      </c>
      <c r="N165" s="136" t="s">
        <v>704</v>
      </c>
      <c r="O165" s="136" t="s">
        <v>704</v>
      </c>
      <c r="P165" s="136" t="s">
        <v>704</v>
      </c>
      <c r="Q165" s="136" t="s">
        <v>850</v>
      </c>
      <c r="R165" s="136" t="s">
        <v>850</v>
      </c>
      <c r="S165" s="136" t="s">
        <v>850</v>
      </c>
      <c r="T165" s="136" t="s">
        <v>850</v>
      </c>
      <c r="U165" s="136" t="s">
        <v>704</v>
      </c>
      <c r="V165" s="136" t="s">
        <v>704</v>
      </c>
      <c r="W165" s="136" t="s">
        <v>704</v>
      </c>
      <c r="X165" s="136" t="s">
        <v>492</v>
      </c>
      <c r="Y165" s="136" t="s">
        <v>492</v>
      </c>
      <c r="Z165" s="136" t="s">
        <v>492</v>
      </c>
      <c r="AA165" s="136" t="s">
        <v>881</v>
      </c>
      <c r="AB165" s="136" t="s">
        <v>705</v>
      </c>
      <c r="AC165" s="136" t="s">
        <v>705</v>
      </c>
      <c r="AD165" s="175" t="s">
        <v>914</v>
      </c>
      <c r="AE165" s="136" t="s">
        <v>694</v>
      </c>
      <c r="AF165" s="136" t="s">
        <v>851</v>
      </c>
      <c r="AG165" s="136" t="s">
        <v>881</v>
      </c>
      <c r="AH165" s="136" t="s">
        <v>704</v>
      </c>
      <c r="AI165" s="136" t="s">
        <v>704</v>
      </c>
      <c r="AJ165" s="137" t="s">
        <v>711</v>
      </c>
      <c r="AK165" s="137" t="s">
        <v>711</v>
      </c>
      <c r="AL165" s="136" t="s">
        <v>709</v>
      </c>
      <c r="AM165" s="136" t="s">
        <v>709</v>
      </c>
      <c r="AN165" s="136" t="s">
        <v>712</v>
      </c>
      <c r="AO165" s="136" t="s">
        <v>713</v>
      </c>
      <c r="AP165" s="136" t="s">
        <v>713</v>
      </c>
      <c r="AQ165" s="136" t="s">
        <v>915</v>
      </c>
      <c r="AR165" s="136" t="s">
        <v>915</v>
      </c>
      <c r="AS165" s="136" t="s">
        <v>694</v>
      </c>
      <c r="AT165" s="136" t="s">
        <v>694</v>
      </c>
      <c r="AU165" s="136" t="s">
        <v>694</v>
      </c>
      <c r="AV165" s="136" t="s">
        <v>694</v>
      </c>
      <c r="AW165" s="136" t="s">
        <v>694</v>
      </c>
      <c r="AX165" s="136" t="s">
        <v>694</v>
      </c>
      <c r="AY165" s="136" t="s">
        <v>694</v>
      </c>
      <c r="AZ165" s="136" t="s">
        <v>709</v>
      </c>
      <c r="BA165" s="136" t="s">
        <v>492</v>
      </c>
      <c r="BB165" s="136" t="s">
        <v>707</v>
      </c>
      <c r="BC165" s="136" t="s">
        <v>707</v>
      </c>
      <c r="BD165" s="136" t="s">
        <v>707</v>
      </c>
      <c r="BE165" s="137" t="s">
        <v>684</v>
      </c>
      <c r="BF165" s="136" t="s">
        <v>706</v>
      </c>
      <c r="BG165" s="136" t="s">
        <v>706</v>
      </c>
      <c r="BH165" s="136" t="s">
        <v>480</v>
      </c>
      <c r="BI165" s="136" t="s">
        <v>480</v>
      </c>
      <c r="BJ165" s="136" t="s">
        <v>913</v>
      </c>
      <c r="BK165" s="136" t="s">
        <v>916</v>
      </c>
      <c r="BL165" s="136" t="s">
        <v>703</v>
      </c>
      <c r="BM165" s="136" t="s">
        <v>492</v>
      </c>
      <c r="BN165" s="136" t="s">
        <v>489</v>
      </c>
      <c r="BO165" s="136" t="s">
        <v>492</v>
      </c>
      <c r="BP165" s="136" t="s">
        <v>492</v>
      </c>
      <c r="BQ165" s="136" t="s">
        <v>686</v>
      </c>
      <c r="BR165" s="136" t="s">
        <v>694</v>
      </c>
      <c r="BS165" s="136" t="s">
        <v>694</v>
      </c>
      <c r="BT165" s="136" t="s">
        <v>694</v>
      </c>
      <c r="BU165" s="136" t="s">
        <v>694</v>
      </c>
      <c r="BV165" s="136" t="s">
        <v>694</v>
      </c>
      <c r="BW165" s="136" t="s">
        <v>694</v>
      </c>
      <c r="BX165" s="136"/>
      <c r="BY165" s="136" t="s">
        <v>710</v>
      </c>
      <c r="BZ165" s="136" t="s">
        <v>492</v>
      </c>
      <c r="CA165" s="136" t="s">
        <v>881</v>
      </c>
      <c r="CB165" s="136" t="s">
        <v>704</v>
      </c>
    </row>
    <row r="166" spans="1:80" x14ac:dyDescent="0.3">
      <c r="A166" s="111" t="str">
        <f>'Indicator Data'!A167</f>
        <v>Sri Lanka</v>
      </c>
      <c r="B166" s="94" t="str">
        <f>'Indicator Data'!B167</f>
        <v>LKA</v>
      </c>
      <c r="C166" s="136" t="s">
        <v>912</v>
      </c>
      <c r="D166" s="136" t="s">
        <v>912</v>
      </c>
      <c r="E166" s="136" t="s">
        <v>913</v>
      </c>
      <c r="F166" s="136" t="s">
        <v>913</v>
      </c>
      <c r="G166" s="136" t="s">
        <v>913</v>
      </c>
      <c r="H166" s="136" t="s">
        <v>913</v>
      </c>
      <c r="I166" s="136" t="s">
        <v>913</v>
      </c>
      <c r="J166" s="136" t="s">
        <v>707</v>
      </c>
      <c r="K166" s="136" t="s">
        <v>707</v>
      </c>
      <c r="L166" s="136" t="s">
        <v>480</v>
      </c>
      <c r="M166" s="136" t="s">
        <v>704</v>
      </c>
      <c r="N166" s="136" t="s">
        <v>704</v>
      </c>
      <c r="O166" s="136" t="s">
        <v>704</v>
      </c>
      <c r="P166" s="136" t="s">
        <v>704</v>
      </c>
      <c r="Q166" s="136" t="s">
        <v>850</v>
      </c>
      <c r="R166" s="136" t="s">
        <v>850</v>
      </c>
      <c r="S166" s="136" t="s">
        <v>850</v>
      </c>
      <c r="T166" s="136" t="s">
        <v>850</v>
      </c>
      <c r="U166" s="136" t="s">
        <v>704</v>
      </c>
      <c r="V166" s="136" t="s">
        <v>704</v>
      </c>
      <c r="W166" s="136" t="s">
        <v>704</v>
      </c>
      <c r="X166" s="136" t="s">
        <v>492</v>
      </c>
      <c r="Y166" s="136" t="s">
        <v>492</v>
      </c>
      <c r="Z166" s="136" t="s">
        <v>492</v>
      </c>
      <c r="AA166" s="136" t="s">
        <v>881</v>
      </c>
      <c r="AB166" s="136" t="s">
        <v>705</v>
      </c>
      <c r="AC166" s="136" t="s">
        <v>705</v>
      </c>
      <c r="AD166" s="175" t="s">
        <v>914</v>
      </c>
      <c r="AE166" s="136" t="s">
        <v>694</v>
      </c>
      <c r="AF166" s="136" t="s">
        <v>851</v>
      </c>
      <c r="AG166" s="136" t="s">
        <v>881</v>
      </c>
      <c r="AH166" s="136" t="s">
        <v>704</v>
      </c>
      <c r="AI166" s="136" t="s">
        <v>704</v>
      </c>
      <c r="AJ166" s="137" t="s">
        <v>711</v>
      </c>
      <c r="AK166" s="137" t="s">
        <v>711</v>
      </c>
      <c r="AL166" s="136" t="s">
        <v>709</v>
      </c>
      <c r="AM166" s="136" t="s">
        <v>709</v>
      </c>
      <c r="AN166" s="136" t="s">
        <v>712</v>
      </c>
      <c r="AO166" s="136" t="s">
        <v>713</v>
      </c>
      <c r="AP166" s="136" t="s">
        <v>713</v>
      </c>
      <c r="AQ166" s="136" t="s">
        <v>915</v>
      </c>
      <c r="AR166" s="136" t="s">
        <v>915</v>
      </c>
      <c r="AS166" s="136" t="s">
        <v>694</v>
      </c>
      <c r="AT166" s="136" t="s">
        <v>694</v>
      </c>
      <c r="AU166" s="136" t="s">
        <v>694</v>
      </c>
      <c r="AV166" s="136" t="s">
        <v>694</v>
      </c>
      <c r="AW166" s="136" t="s">
        <v>694</v>
      </c>
      <c r="AX166" s="136" t="s">
        <v>694</v>
      </c>
      <c r="AY166" s="136" t="s">
        <v>694</v>
      </c>
      <c r="AZ166" s="136" t="s">
        <v>709</v>
      </c>
      <c r="BA166" s="136" t="s">
        <v>492</v>
      </c>
      <c r="BB166" s="136" t="s">
        <v>707</v>
      </c>
      <c r="BC166" s="136" t="s">
        <v>707</v>
      </c>
      <c r="BD166" s="136" t="s">
        <v>707</v>
      </c>
      <c r="BE166" s="137" t="s">
        <v>687</v>
      </c>
      <c r="BF166" s="136" t="s">
        <v>706</v>
      </c>
      <c r="BG166" s="136" t="s">
        <v>706</v>
      </c>
      <c r="BH166" s="136" t="s">
        <v>480</v>
      </c>
      <c r="BI166" s="136" t="s">
        <v>480</v>
      </c>
      <c r="BJ166" s="136" t="s">
        <v>913</v>
      </c>
      <c r="BK166" s="136" t="s">
        <v>916</v>
      </c>
      <c r="BL166" s="136" t="s">
        <v>703</v>
      </c>
      <c r="BM166" s="136" t="s">
        <v>492</v>
      </c>
      <c r="BN166" s="136" t="s">
        <v>489</v>
      </c>
      <c r="BO166" s="136" t="s">
        <v>492</v>
      </c>
      <c r="BP166" s="136" t="s">
        <v>492</v>
      </c>
      <c r="BQ166" s="136" t="s">
        <v>686</v>
      </c>
      <c r="BR166" s="136" t="s">
        <v>694</v>
      </c>
      <c r="BS166" s="136" t="s">
        <v>694</v>
      </c>
      <c r="BT166" s="136" t="s">
        <v>694</v>
      </c>
      <c r="BU166" s="136" t="s">
        <v>694</v>
      </c>
      <c r="BV166" s="136" t="s">
        <v>694</v>
      </c>
      <c r="BW166" s="136" t="s">
        <v>694</v>
      </c>
      <c r="BX166" s="136"/>
      <c r="BY166" s="136" t="s">
        <v>710</v>
      </c>
      <c r="BZ166" s="136" t="s">
        <v>492</v>
      </c>
      <c r="CA166" s="136" t="s">
        <v>881</v>
      </c>
      <c r="CB166" s="136" t="s">
        <v>704</v>
      </c>
    </row>
    <row r="167" spans="1:80" x14ac:dyDescent="0.3">
      <c r="A167" s="111" t="str">
        <f>'Indicator Data'!A168</f>
        <v>Sudan</v>
      </c>
      <c r="B167" s="94" t="str">
        <f>'Indicator Data'!B168</f>
        <v>SDN</v>
      </c>
      <c r="C167" s="136" t="s">
        <v>912</v>
      </c>
      <c r="D167" s="136" t="s">
        <v>912</v>
      </c>
      <c r="E167" s="136" t="s">
        <v>913</v>
      </c>
      <c r="F167" s="136" t="s">
        <v>913</v>
      </c>
      <c r="G167" s="136" t="s">
        <v>913</v>
      </c>
      <c r="H167" s="136" t="s">
        <v>913</v>
      </c>
      <c r="I167" s="136" t="s">
        <v>913</v>
      </c>
      <c r="J167" s="136" t="s">
        <v>707</v>
      </c>
      <c r="K167" s="136" t="s">
        <v>707</v>
      </c>
      <c r="L167" s="136" t="s">
        <v>480</v>
      </c>
      <c r="M167" s="136" t="s">
        <v>704</v>
      </c>
      <c r="N167" s="136" t="s">
        <v>704</v>
      </c>
      <c r="O167" s="136" t="s">
        <v>704</v>
      </c>
      <c r="P167" s="136" t="s">
        <v>704</v>
      </c>
      <c r="Q167" s="136" t="s">
        <v>850</v>
      </c>
      <c r="R167" s="136" t="s">
        <v>850</v>
      </c>
      <c r="S167" s="136" t="s">
        <v>850</v>
      </c>
      <c r="T167" s="136" t="s">
        <v>850</v>
      </c>
      <c r="U167" s="136" t="s">
        <v>704</v>
      </c>
      <c r="V167" s="136" t="s">
        <v>704</v>
      </c>
      <c r="W167" s="136" t="s">
        <v>704</v>
      </c>
      <c r="X167" s="136" t="s">
        <v>492</v>
      </c>
      <c r="Y167" s="136" t="s">
        <v>492</v>
      </c>
      <c r="Z167" s="136" t="s">
        <v>492</v>
      </c>
      <c r="AA167" s="136" t="s">
        <v>881</v>
      </c>
      <c r="AB167" s="136" t="s">
        <v>705</v>
      </c>
      <c r="AC167" s="136" t="s">
        <v>705</v>
      </c>
      <c r="AD167" s="175" t="s">
        <v>914</v>
      </c>
      <c r="AE167" s="136" t="s">
        <v>694</v>
      </c>
      <c r="AF167" s="136" t="s">
        <v>851</v>
      </c>
      <c r="AG167" s="136" t="s">
        <v>881</v>
      </c>
      <c r="AH167" s="136" t="s">
        <v>704</v>
      </c>
      <c r="AI167" s="136" t="s">
        <v>704</v>
      </c>
      <c r="AJ167" s="137" t="s">
        <v>711</v>
      </c>
      <c r="AK167" s="137" t="s">
        <v>711</v>
      </c>
      <c r="AL167" s="136" t="s">
        <v>709</v>
      </c>
      <c r="AM167" s="136" t="s">
        <v>709</v>
      </c>
      <c r="AN167" s="136" t="s">
        <v>712</v>
      </c>
      <c r="AO167" s="136" t="s">
        <v>713</v>
      </c>
      <c r="AP167" s="136" t="s">
        <v>713</v>
      </c>
      <c r="AQ167" s="136" t="s">
        <v>915</v>
      </c>
      <c r="AR167" s="136" t="s">
        <v>915</v>
      </c>
      <c r="AS167" s="136" t="s">
        <v>694</v>
      </c>
      <c r="AT167" s="136" t="s">
        <v>694</v>
      </c>
      <c r="AU167" s="136" t="s">
        <v>694</v>
      </c>
      <c r="AV167" s="136" t="s">
        <v>694</v>
      </c>
      <c r="AW167" s="136" t="s">
        <v>694</v>
      </c>
      <c r="AX167" s="136" t="s">
        <v>694</v>
      </c>
      <c r="AY167" s="136" t="s">
        <v>694</v>
      </c>
      <c r="AZ167" s="136" t="s">
        <v>709</v>
      </c>
      <c r="BA167" s="136" t="s">
        <v>492</v>
      </c>
      <c r="BB167" s="136" t="s">
        <v>707</v>
      </c>
      <c r="BC167" s="136" t="s">
        <v>707</v>
      </c>
      <c r="BD167" s="136" t="s">
        <v>707</v>
      </c>
      <c r="BE167" s="137" t="s">
        <v>687</v>
      </c>
      <c r="BF167" s="136" t="s">
        <v>706</v>
      </c>
      <c r="BG167" s="136" t="s">
        <v>706</v>
      </c>
      <c r="BH167" s="136" t="s">
        <v>480</v>
      </c>
      <c r="BI167" s="136" t="s">
        <v>480</v>
      </c>
      <c r="BJ167" s="136" t="s">
        <v>913</v>
      </c>
      <c r="BK167" s="136" t="s">
        <v>916</v>
      </c>
      <c r="BL167" s="136" t="s">
        <v>703</v>
      </c>
      <c r="BM167" s="136" t="s">
        <v>492</v>
      </c>
      <c r="BN167" s="136" t="s">
        <v>489</v>
      </c>
      <c r="BO167" s="136" t="s">
        <v>492</v>
      </c>
      <c r="BP167" s="136" t="s">
        <v>492</v>
      </c>
      <c r="BQ167" s="136" t="s">
        <v>686</v>
      </c>
      <c r="BR167" s="136" t="s">
        <v>694</v>
      </c>
      <c r="BS167" s="136" t="s">
        <v>694</v>
      </c>
      <c r="BT167" s="136" t="s">
        <v>694</v>
      </c>
      <c r="BU167" s="136" t="s">
        <v>694</v>
      </c>
      <c r="BV167" s="136" t="s">
        <v>694</v>
      </c>
      <c r="BW167" s="136" t="s">
        <v>694</v>
      </c>
      <c r="BX167" s="136"/>
      <c r="BY167" s="136" t="s">
        <v>710</v>
      </c>
      <c r="BZ167" s="136" t="s">
        <v>492</v>
      </c>
      <c r="CA167" s="136" t="s">
        <v>881</v>
      </c>
      <c r="CB167" s="136" t="s">
        <v>704</v>
      </c>
    </row>
    <row r="168" spans="1:80" x14ac:dyDescent="0.3">
      <c r="A168" s="111" t="str">
        <f>'Indicator Data'!A169</f>
        <v>Suriname</v>
      </c>
      <c r="B168" s="94" t="str">
        <f>'Indicator Data'!B169</f>
        <v>SUR</v>
      </c>
      <c r="C168" s="136" t="s">
        <v>912</v>
      </c>
      <c r="D168" s="136" t="s">
        <v>912</v>
      </c>
      <c r="E168" s="136" t="s">
        <v>913</v>
      </c>
      <c r="F168" s="136" t="s">
        <v>913</v>
      </c>
      <c r="G168" s="136" t="s">
        <v>913</v>
      </c>
      <c r="H168" s="136" t="s">
        <v>913</v>
      </c>
      <c r="I168" s="136" t="s">
        <v>913</v>
      </c>
      <c r="J168" s="136" t="s">
        <v>707</v>
      </c>
      <c r="K168" s="136" t="s">
        <v>707</v>
      </c>
      <c r="L168" s="136" t="s">
        <v>480</v>
      </c>
      <c r="M168" s="136" t="s">
        <v>704</v>
      </c>
      <c r="N168" s="136" t="s">
        <v>704</v>
      </c>
      <c r="O168" s="136" t="s">
        <v>704</v>
      </c>
      <c r="P168" s="136" t="s">
        <v>704</v>
      </c>
      <c r="Q168" s="136" t="s">
        <v>850</v>
      </c>
      <c r="R168" s="136" t="s">
        <v>850</v>
      </c>
      <c r="S168" s="136" t="s">
        <v>850</v>
      </c>
      <c r="T168" s="136" t="s">
        <v>850</v>
      </c>
      <c r="U168" s="136" t="s">
        <v>704</v>
      </c>
      <c r="V168" s="136" t="s">
        <v>704</v>
      </c>
      <c r="W168" s="136" t="s">
        <v>704</v>
      </c>
      <c r="X168" s="136" t="s">
        <v>492</v>
      </c>
      <c r="Y168" s="136" t="s">
        <v>492</v>
      </c>
      <c r="Z168" s="136" t="s">
        <v>492</v>
      </c>
      <c r="AA168" s="136" t="s">
        <v>881</v>
      </c>
      <c r="AB168" s="136" t="s">
        <v>705</v>
      </c>
      <c r="AC168" s="136" t="s">
        <v>705</v>
      </c>
      <c r="AD168" s="175" t="s">
        <v>914</v>
      </c>
      <c r="AE168" s="136" t="s">
        <v>694</v>
      </c>
      <c r="AF168" s="136" t="s">
        <v>851</v>
      </c>
      <c r="AG168" s="136" t="s">
        <v>881</v>
      </c>
      <c r="AH168" s="136" t="s">
        <v>704</v>
      </c>
      <c r="AI168" s="136" t="s">
        <v>704</v>
      </c>
      <c r="AJ168" s="137" t="s">
        <v>711</v>
      </c>
      <c r="AK168" s="137" t="s">
        <v>711</v>
      </c>
      <c r="AL168" s="136" t="s">
        <v>709</v>
      </c>
      <c r="AM168" s="136" t="s">
        <v>709</v>
      </c>
      <c r="AN168" s="136" t="s">
        <v>712</v>
      </c>
      <c r="AO168" s="136" t="s">
        <v>713</v>
      </c>
      <c r="AP168" s="136" t="s">
        <v>713</v>
      </c>
      <c r="AQ168" s="136" t="s">
        <v>915</v>
      </c>
      <c r="AR168" s="136" t="s">
        <v>915</v>
      </c>
      <c r="AS168" s="136" t="s">
        <v>694</v>
      </c>
      <c r="AT168" s="136" t="s">
        <v>694</v>
      </c>
      <c r="AU168" s="136" t="s">
        <v>694</v>
      </c>
      <c r="AV168" s="136" t="s">
        <v>694</v>
      </c>
      <c r="AW168" s="136" t="s">
        <v>694</v>
      </c>
      <c r="AX168" s="136" t="s">
        <v>694</v>
      </c>
      <c r="AY168" s="136" t="s">
        <v>694</v>
      </c>
      <c r="AZ168" s="136" t="s">
        <v>709</v>
      </c>
      <c r="BA168" s="136" t="s">
        <v>492</v>
      </c>
      <c r="BB168" s="136" t="s">
        <v>707</v>
      </c>
      <c r="BC168" s="136" t="s">
        <v>707</v>
      </c>
      <c r="BD168" s="136" t="s">
        <v>707</v>
      </c>
      <c r="BE168" s="137" t="s">
        <v>684</v>
      </c>
      <c r="BF168" s="136" t="s">
        <v>706</v>
      </c>
      <c r="BG168" s="136" t="s">
        <v>706</v>
      </c>
      <c r="BH168" s="136" t="s">
        <v>480</v>
      </c>
      <c r="BI168" s="136" t="s">
        <v>480</v>
      </c>
      <c r="BJ168" s="136" t="s">
        <v>913</v>
      </c>
      <c r="BK168" s="136" t="s">
        <v>916</v>
      </c>
      <c r="BL168" s="136" t="s">
        <v>703</v>
      </c>
      <c r="BM168" s="136" t="s">
        <v>492</v>
      </c>
      <c r="BN168" s="136" t="s">
        <v>489</v>
      </c>
      <c r="BO168" s="136" t="s">
        <v>492</v>
      </c>
      <c r="BP168" s="136" t="s">
        <v>492</v>
      </c>
      <c r="BQ168" s="136" t="s">
        <v>686</v>
      </c>
      <c r="BR168" s="136" t="s">
        <v>694</v>
      </c>
      <c r="BS168" s="136" t="s">
        <v>694</v>
      </c>
      <c r="BT168" s="136" t="s">
        <v>694</v>
      </c>
      <c r="BU168" s="136" t="s">
        <v>694</v>
      </c>
      <c r="BV168" s="136" t="s">
        <v>694</v>
      </c>
      <c r="BW168" s="136" t="s">
        <v>694</v>
      </c>
      <c r="BX168" s="136"/>
      <c r="BY168" s="136" t="s">
        <v>710</v>
      </c>
      <c r="BZ168" s="136" t="s">
        <v>492</v>
      </c>
      <c r="CA168" s="136" t="s">
        <v>881</v>
      </c>
      <c r="CB168" s="136" t="s">
        <v>704</v>
      </c>
    </row>
    <row r="169" spans="1:80" x14ac:dyDescent="0.3">
      <c r="A169" s="111" t="str">
        <f>'Indicator Data'!A170</f>
        <v>Sweden</v>
      </c>
      <c r="B169" s="94" t="str">
        <f>'Indicator Data'!B170</f>
        <v>SWE</v>
      </c>
      <c r="C169" s="136" t="s">
        <v>912</v>
      </c>
      <c r="D169" s="136" t="s">
        <v>912</v>
      </c>
      <c r="E169" s="136" t="s">
        <v>913</v>
      </c>
      <c r="F169" s="136" t="s">
        <v>913</v>
      </c>
      <c r="G169" s="136" t="s">
        <v>913</v>
      </c>
      <c r="H169" s="136" t="s">
        <v>913</v>
      </c>
      <c r="I169" s="136" t="s">
        <v>913</v>
      </c>
      <c r="J169" s="136" t="s">
        <v>707</v>
      </c>
      <c r="K169" s="136" t="s">
        <v>707</v>
      </c>
      <c r="L169" s="136" t="s">
        <v>480</v>
      </c>
      <c r="M169" s="136" t="s">
        <v>704</v>
      </c>
      <c r="N169" s="136" t="s">
        <v>704</v>
      </c>
      <c r="O169" s="136" t="s">
        <v>704</v>
      </c>
      <c r="P169" s="136" t="s">
        <v>704</v>
      </c>
      <c r="Q169" s="136" t="s">
        <v>850</v>
      </c>
      <c r="R169" s="136" t="s">
        <v>850</v>
      </c>
      <c r="S169" s="136" t="s">
        <v>850</v>
      </c>
      <c r="T169" s="136" t="s">
        <v>850</v>
      </c>
      <c r="U169" s="136" t="s">
        <v>704</v>
      </c>
      <c r="V169" s="136" t="s">
        <v>704</v>
      </c>
      <c r="W169" s="136" t="s">
        <v>704</v>
      </c>
      <c r="X169" s="136" t="s">
        <v>492</v>
      </c>
      <c r="Y169" s="136" t="s">
        <v>492</v>
      </c>
      <c r="Z169" s="136" t="s">
        <v>492</v>
      </c>
      <c r="AA169" s="136" t="s">
        <v>881</v>
      </c>
      <c r="AB169" s="136" t="s">
        <v>705</v>
      </c>
      <c r="AC169" s="136" t="s">
        <v>705</v>
      </c>
      <c r="AD169" s="175" t="s">
        <v>914</v>
      </c>
      <c r="AE169" s="136" t="s">
        <v>694</v>
      </c>
      <c r="AF169" s="136" t="s">
        <v>851</v>
      </c>
      <c r="AG169" s="136" t="s">
        <v>881</v>
      </c>
      <c r="AH169" s="136" t="s">
        <v>704</v>
      </c>
      <c r="AI169" s="136" t="s">
        <v>704</v>
      </c>
      <c r="AJ169" s="137" t="s">
        <v>711</v>
      </c>
      <c r="AK169" s="137" t="s">
        <v>711</v>
      </c>
      <c r="AL169" s="136" t="s">
        <v>709</v>
      </c>
      <c r="AM169" s="136" t="s">
        <v>709</v>
      </c>
      <c r="AN169" s="136" t="s">
        <v>712</v>
      </c>
      <c r="AO169" s="136" t="s">
        <v>713</v>
      </c>
      <c r="AP169" s="136" t="s">
        <v>713</v>
      </c>
      <c r="AQ169" s="136" t="s">
        <v>915</v>
      </c>
      <c r="AR169" s="136" t="s">
        <v>915</v>
      </c>
      <c r="AS169" s="136" t="s">
        <v>694</v>
      </c>
      <c r="AT169" s="136" t="s">
        <v>694</v>
      </c>
      <c r="AU169" s="136" t="s">
        <v>694</v>
      </c>
      <c r="AV169" s="136" t="s">
        <v>694</v>
      </c>
      <c r="AW169" s="136" t="s">
        <v>694</v>
      </c>
      <c r="AX169" s="136" t="s">
        <v>694</v>
      </c>
      <c r="AY169" s="136" t="s">
        <v>694</v>
      </c>
      <c r="AZ169" s="136" t="s">
        <v>709</v>
      </c>
      <c r="BA169" s="136" t="s">
        <v>492</v>
      </c>
      <c r="BB169" s="136" t="s">
        <v>707</v>
      </c>
      <c r="BC169" s="136" t="s">
        <v>707</v>
      </c>
      <c r="BD169" s="136" t="s">
        <v>707</v>
      </c>
      <c r="BE169" s="137" t="s">
        <v>684</v>
      </c>
      <c r="BF169" s="136" t="s">
        <v>706</v>
      </c>
      <c r="BG169" s="136" t="s">
        <v>706</v>
      </c>
      <c r="BH169" s="136" t="s">
        <v>480</v>
      </c>
      <c r="BI169" s="136" t="s">
        <v>480</v>
      </c>
      <c r="BJ169" s="136" t="s">
        <v>913</v>
      </c>
      <c r="BK169" s="136" t="s">
        <v>916</v>
      </c>
      <c r="BL169" s="136" t="s">
        <v>703</v>
      </c>
      <c r="BM169" s="136" t="s">
        <v>492</v>
      </c>
      <c r="BN169" s="136" t="s">
        <v>489</v>
      </c>
      <c r="BO169" s="136" t="s">
        <v>492</v>
      </c>
      <c r="BP169" s="136" t="s">
        <v>492</v>
      </c>
      <c r="BQ169" s="136" t="s">
        <v>686</v>
      </c>
      <c r="BR169" s="136" t="s">
        <v>694</v>
      </c>
      <c r="BS169" s="136" t="s">
        <v>694</v>
      </c>
      <c r="BT169" s="136" t="s">
        <v>694</v>
      </c>
      <c r="BU169" s="136" t="s">
        <v>694</v>
      </c>
      <c r="BV169" s="136" t="s">
        <v>694</v>
      </c>
      <c r="BW169" s="136" t="s">
        <v>694</v>
      </c>
      <c r="BX169" s="136"/>
      <c r="BY169" s="136" t="s">
        <v>710</v>
      </c>
      <c r="BZ169" s="136" t="s">
        <v>492</v>
      </c>
      <c r="CA169" s="136" t="s">
        <v>881</v>
      </c>
      <c r="CB169" s="136" t="s">
        <v>704</v>
      </c>
    </row>
    <row r="170" spans="1:80" x14ac:dyDescent="0.3">
      <c r="A170" s="111" t="str">
        <f>'Indicator Data'!A171</f>
        <v>Switzerland</v>
      </c>
      <c r="B170" s="94" t="str">
        <f>'Indicator Data'!B171</f>
        <v>CHE</v>
      </c>
      <c r="C170" s="136" t="s">
        <v>912</v>
      </c>
      <c r="D170" s="136" t="s">
        <v>912</v>
      </c>
      <c r="E170" s="136" t="s">
        <v>913</v>
      </c>
      <c r="F170" s="136" t="s">
        <v>913</v>
      </c>
      <c r="G170" s="136" t="s">
        <v>913</v>
      </c>
      <c r="H170" s="136" t="s">
        <v>913</v>
      </c>
      <c r="I170" s="136" t="s">
        <v>913</v>
      </c>
      <c r="J170" s="136" t="s">
        <v>707</v>
      </c>
      <c r="K170" s="136" t="s">
        <v>707</v>
      </c>
      <c r="L170" s="136" t="s">
        <v>480</v>
      </c>
      <c r="M170" s="136" t="s">
        <v>704</v>
      </c>
      <c r="N170" s="136" t="s">
        <v>704</v>
      </c>
      <c r="O170" s="136" t="s">
        <v>704</v>
      </c>
      <c r="P170" s="136" t="s">
        <v>704</v>
      </c>
      <c r="Q170" s="136" t="s">
        <v>850</v>
      </c>
      <c r="R170" s="136" t="s">
        <v>850</v>
      </c>
      <c r="S170" s="136" t="s">
        <v>850</v>
      </c>
      <c r="T170" s="136" t="s">
        <v>850</v>
      </c>
      <c r="U170" s="136" t="s">
        <v>704</v>
      </c>
      <c r="V170" s="136" t="s">
        <v>704</v>
      </c>
      <c r="W170" s="136" t="s">
        <v>704</v>
      </c>
      <c r="X170" s="136" t="s">
        <v>492</v>
      </c>
      <c r="Y170" s="136" t="s">
        <v>492</v>
      </c>
      <c r="Z170" s="136" t="s">
        <v>492</v>
      </c>
      <c r="AA170" s="136" t="s">
        <v>881</v>
      </c>
      <c r="AB170" s="136" t="s">
        <v>705</v>
      </c>
      <c r="AC170" s="136" t="s">
        <v>705</v>
      </c>
      <c r="AD170" s="175" t="s">
        <v>914</v>
      </c>
      <c r="AE170" s="136" t="s">
        <v>694</v>
      </c>
      <c r="AF170" s="136" t="s">
        <v>851</v>
      </c>
      <c r="AG170" s="136" t="s">
        <v>881</v>
      </c>
      <c r="AH170" s="136" t="s">
        <v>704</v>
      </c>
      <c r="AI170" s="136" t="s">
        <v>704</v>
      </c>
      <c r="AJ170" s="137" t="s">
        <v>711</v>
      </c>
      <c r="AK170" s="137" t="s">
        <v>711</v>
      </c>
      <c r="AL170" s="136" t="s">
        <v>709</v>
      </c>
      <c r="AM170" s="136" t="s">
        <v>709</v>
      </c>
      <c r="AN170" s="136" t="s">
        <v>712</v>
      </c>
      <c r="AO170" s="136" t="s">
        <v>713</v>
      </c>
      <c r="AP170" s="136" t="s">
        <v>713</v>
      </c>
      <c r="AQ170" s="136" t="s">
        <v>915</v>
      </c>
      <c r="AR170" s="136" t="s">
        <v>915</v>
      </c>
      <c r="AS170" s="136" t="s">
        <v>694</v>
      </c>
      <c r="AT170" s="136" t="s">
        <v>694</v>
      </c>
      <c r="AU170" s="136" t="s">
        <v>694</v>
      </c>
      <c r="AV170" s="136" t="s">
        <v>694</v>
      </c>
      <c r="AW170" s="136" t="s">
        <v>694</v>
      </c>
      <c r="AX170" s="136" t="s">
        <v>694</v>
      </c>
      <c r="AY170" s="136" t="s">
        <v>694</v>
      </c>
      <c r="AZ170" s="136" t="s">
        <v>709</v>
      </c>
      <c r="BA170" s="136" t="s">
        <v>492</v>
      </c>
      <c r="BB170" s="136" t="s">
        <v>707</v>
      </c>
      <c r="BC170" s="136" t="s">
        <v>707</v>
      </c>
      <c r="BD170" s="136" t="s">
        <v>707</v>
      </c>
      <c r="BE170" s="137" t="s">
        <v>684</v>
      </c>
      <c r="BF170" s="136" t="s">
        <v>706</v>
      </c>
      <c r="BG170" s="136" t="s">
        <v>706</v>
      </c>
      <c r="BH170" s="136" t="s">
        <v>480</v>
      </c>
      <c r="BI170" s="136" t="s">
        <v>480</v>
      </c>
      <c r="BJ170" s="136" t="s">
        <v>913</v>
      </c>
      <c r="BK170" s="136" t="s">
        <v>916</v>
      </c>
      <c r="BL170" s="136" t="s">
        <v>703</v>
      </c>
      <c r="BM170" s="136" t="s">
        <v>492</v>
      </c>
      <c r="BN170" s="136" t="s">
        <v>489</v>
      </c>
      <c r="BO170" s="136" t="s">
        <v>492</v>
      </c>
      <c r="BP170" s="136" t="s">
        <v>492</v>
      </c>
      <c r="BQ170" s="136" t="s">
        <v>686</v>
      </c>
      <c r="BR170" s="136" t="s">
        <v>694</v>
      </c>
      <c r="BS170" s="136" t="s">
        <v>694</v>
      </c>
      <c r="BT170" s="136" t="s">
        <v>694</v>
      </c>
      <c r="BU170" s="136" t="s">
        <v>694</v>
      </c>
      <c r="BV170" s="136" t="s">
        <v>694</v>
      </c>
      <c r="BW170" s="136" t="s">
        <v>694</v>
      </c>
      <c r="BX170" s="136"/>
      <c r="BY170" s="136" t="s">
        <v>710</v>
      </c>
      <c r="BZ170" s="136" t="s">
        <v>492</v>
      </c>
      <c r="CA170" s="136" t="s">
        <v>881</v>
      </c>
      <c r="CB170" s="136" t="s">
        <v>704</v>
      </c>
    </row>
    <row r="171" spans="1:80" x14ac:dyDescent="0.3">
      <c r="A171" s="111" t="str">
        <f>'Indicator Data'!A172</f>
        <v>Syria</v>
      </c>
      <c r="B171" s="94" t="str">
        <f>'Indicator Data'!B172</f>
        <v>SYR</v>
      </c>
      <c r="C171" s="136" t="s">
        <v>912</v>
      </c>
      <c r="D171" s="136" t="s">
        <v>912</v>
      </c>
      <c r="E171" s="136" t="s">
        <v>913</v>
      </c>
      <c r="F171" s="136" t="s">
        <v>913</v>
      </c>
      <c r="G171" s="136" t="s">
        <v>913</v>
      </c>
      <c r="H171" s="136" t="s">
        <v>913</v>
      </c>
      <c r="I171" s="136" t="s">
        <v>913</v>
      </c>
      <c r="J171" s="136" t="s">
        <v>707</v>
      </c>
      <c r="K171" s="136" t="s">
        <v>707</v>
      </c>
      <c r="L171" s="136" t="s">
        <v>480</v>
      </c>
      <c r="M171" s="136" t="s">
        <v>704</v>
      </c>
      <c r="N171" s="136" t="s">
        <v>704</v>
      </c>
      <c r="O171" s="136" t="s">
        <v>704</v>
      </c>
      <c r="P171" s="136" t="s">
        <v>704</v>
      </c>
      <c r="Q171" s="136" t="s">
        <v>850</v>
      </c>
      <c r="R171" s="136" t="s">
        <v>850</v>
      </c>
      <c r="S171" s="136" t="s">
        <v>850</v>
      </c>
      <c r="T171" s="136" t="s">
        <v>850</v>
      </c>
      <c r="U171" s="136" t="s">
        <v>704</v>
      </c>
      <c r="V171" s="136" t="s">
        <v>704</v>
      </c>
      <c r="W171" s="136" t="s">
        <v>704</v>
      </c>
      <c r="X171" s="136" t="s">
        <v>492</v>
      </c>
      <c r="Y171" s="136" t="s">
        <v>492</v>
      </c>
      <c r="Z171" s="136" t="s">
        <v>492</v>
      </c>
      <c r="AA171" s="136" t="s">
        <v>881</v>
      </c>
      <c r="AB171" s="136" t="s">
        <v>705</v>
      </c>
      <c r="AC171" s="136" t="s">
        <v>705</v>
      </c>
      <c r="AD171" s="175" t="s">
        <v>914</v>
      </c>
      <c r="AE171" s="136" t="s">
        <v>694</v>
      </c>
      <c r="AF171" s="136" t="s">
        <v>851</v>
      </c>
      <c r="AG171" s="136" t="s">
        <v>881</v>
      </c>
      <c r="AH171" s="136" t="s">
        <v>704</v>
      </c>
      <c r="AI171" s="136" t="s">
        <v>704</v>
      </c>
      <c r="AJ171" s="137" t="s">
        <v>711</v>
      </c>
      <c r="AK171" s="137" t="s">
        <v>711</v>
      </c>
      <c r="AL171" s="136" t="s">
        <v>709</v>
      </c>
      <c r="AM171" s="136" t="s">
        <v>709</v>
      </c>
      <c r="AN171" s="136" t="s">
        <v>712</v>
      </c>
      <c r="AO171" s="136" t="s">
        <v>713</v>
      </c>
      <c r="AP171" s="136" t="s">
        <v>713</v>
      </c>
      <c r="AQ171" s="136" t="s">
        <v>915</v>
      </c>
      <c r="AR171" s="136" t="s">
        <v>915</v>
      </c>
      <c r="AS171" s="136" t="s">
        <v>694</v>
      </c>
      <c r="AT171" s="136" t="s">
        <v>694</v>
      </c>
      <c r="AU171" s="136" t="s">
        <v>694</v>
      </c>
      <c r="AV171" s="136" t="s">
        <v>694</v>
      </c>
      <c r="AW171" s="136" t="s">
        <v>694</v>
      </c>
      <c r="AX171" s="136" t="s">
        <v>694</v>
      </c>
      <c r="AY171" s="136" t="s">
        <v>694</v>
      </c>
      <c r="AZ171" s="136" t="s">
        <v>709</v>
      </c>
      <c r="BA171" s="136" t="s">
        <v>492</v>
      </c>
      <c r="BB171" s="136" t="s">
        <v>707</v>
      </c>
      <c r="BC171" s="136" t="s">
        <v>707</v>
      </c>
      <c r="BD171" s="136" t="s">
        <v>707</v>
      </c>
      <c r="BE171" s="137" t="s">
        <v>687</v>
      </c>
      <c r="BF171" s="136" t="s">
        <v>708</v>
      </c>
      <c r="BG171" s="136" t="s">
        <v>706</v>
      </c>
      <c r="BH171" s="136" t="s">
        <v>480</v>
      </c>
      <c r="BI171" s="136" t="s">
        <v>480</v>
      </c>
      <c r="BJ171" s="136" t="s">
        <v>913</v>
      </c>
      <c r="BK171" s="136" t="s">
        <v>916</v>
      </c>
      <c r="BL171" s="136" t="s">
        <v>703</v>
      </c>
      <c r="BM171" s="136" t="s">
        <v>492</v>
      </c>
      <c r="BN171" s="136" t="s">
        <v>489</v>
      </c>
      <c r="BO171" s="136" t="s">
        <v>492</v>
      </c>
      <c r="BP171" s="136" t="s">
        <v>492</v>
      </c>
      <c r="BQ171" s="136" t="s">
        <v>686</v>
      </c>
      <c r="BR171" s="136" t="s">
        <v>694</v>
      </c>
      <c r="BS171" s="136" t="s">
        <v>694</v>
      </c>
      <c r="BT171" s="136" t="s">
        <v>694</v>
      </c>
      <c r="BU171" s="136" t="s">
        <v>694</v>
      </c>
      <c r="BV171" s="136" t="s">
        <v>694</v>
      </c>
      <c r="BW171" s="136" t="s">
        <v>694</v>
      </c>
      <c r="BX171" s="136"/>
      <c r="BY171" s="136" t="s">
        <v>710</v>
      </c>
      <c r="BZ171" s="136" t="s">
        <v>685</v>
      </c>
      <c r="CA171" s="136" t="s">
        <v>881</v>
      </c>
      <c r="CB171" s="136" t="s">
        <v>704</v>
      </c>
    </row>
    <row r="172" spans="1:80" x14ac:dyDescent="0.3">
      <c r="A172" s="111" t="str">
        <f>'Indicator Data'!A173</f>
        <v>Tajikistan</v>
      </c>
      <c r="B172" s="94" t="str">
        <f>'Indicator Data'!B173</f>
        <v>TJK</v>
      </c>
      <c r="C172" s="136" t="s">
        <v>912</v>
      </c>
      <c r="D172" s="136" t="s">
        <v>912</v>
      </c>
      <c r="E172" s="136" t="s">
        <v>913</v>
      </c>
      <c r="F172" s="136" t="s">
        <v>913</v>
      </c>
      <c r="G172" s="136" t="s">
        <v>913</v>
      </c>
      <c r="H172" s="136" t="s">
        <v>913</v>
      </c>
      <c r="I172" s="136" t="s">
        <v>913</v>
      </c>
      <c r="J172" s="136" t="s">
        <v>707</v>
      </c>
      <c r="K172" s="136" t="s">
        <v>707</v>
      </c>
      <c r="L172" s="136" t="s">
        <v>480</v>
      </c>
      <c r="M172" s="136" t="s">
        <v>704</v>
      </c>
      <c r="N172" s="136" t="s">
        <v>704</v>
      </c>
      <c r="O172" s="136" t="s">
        <v>704</v>
      </c>
      <c r="P172" s="136" t="s">
        <v>704</v>
      </c>
      <c r="Q172" s="136" t="s">
        <v>850</v>
      </c>
      <c r="R172" s="136" t="s">
        <v>850</v>
      </c>
      <c r="S172" s="136" t="s">
        <v>850</v>
      </c>
      <c r="T172" s="136" t="s">
        <v>850</v>
      </c>
      <c r="U172" s="136" t="s">
        <v>704</v>
      </c>
      <c r="V172" s="136" t="s">
        <v>704</v>
      </c>
      <c r="W172" s="136" t="s">
        <v>704</v>
      </c>
      <c r="X172" s="136" t="s">
        <v>492</v>
      </c>
      <c r="Y172" s="136" t="s">
        <v>492</v>
      </c>
      <c r="Z172" s="136" t="s">
        <v>492</v>
      </c>
      <c r="AA172" s="136" t="s">
        <v>881</v>
      </c>
      <c r="AB172" s="136" t="s">
        <v>705</v>
      </c>
      <c r="AC172" s="136" t="s">
        <v>705</v>
      </c>
      <c r="AD172" s="175" t="s">
        <v>914</v>
      </c>
      <c r="AE172" s="136" t="s">
        <v>694</v>
      </c>
      <c r="AF172" s="136" t="s">
        <v>851</v>
      </c>
      <c r="AG172" s="136" t="s">
        <v>881</v>
      </c>
      <c r="AH172" s="136" t="s">
        <v>704</v>
      </c>
      <c r="AI172" s="136" t="s">
        <v>704</v>
      </c>
      <c r="AJ172" s="137" t="s">
        <v>711</v>
      </c>
      <c r="AK172" s="137" t="s">
        <v>711</v>
      </c>
      <c r="AL172" s="136" t="s">
        <v>709</v>
      </c>
      <c r="AM172" s="136" t="s">
        <v>709</v>
      </c>
      <c r="AN172" s="136" t="s">
        <v>712</v>
      </c>
      <c r="AO172" s="136" t="s">
        <v>713</v>
      </c>
      <c r="AP172" s="136" t="s">
        <v>713</v>
      </c>
      <c r="AQ172" s="136" t="s">
        <v>915</v>
      </c>
      <c r="AR172" s="136" t="s">
        <v>915</v>
      </c>
      <c r="AS172" s="136" t="s">
        <v>694</v>
      </c>
      <c r="AT172" s="136" t="s">
        <v>694</v>
      </c>
      <c r="AU172" s="136" t="s">
        <v>694</v>
      </c>
      <c r="AV172" s="136" t="s">
        <v>694</v>
      </c>
      <c r="AW172" s="136" t="s">
        <v>694</v>
      </c>
      <c r="AX172" s="136" t="s">
        <v>694</v>
      </c>
      <c r="AY172" s="136" t="s">
        <v>694</v>
      </c>
      <c r="AZ172" s="136" t="s">
        <v>709</v>
      </c>
      <c r="BA172" s="136" t="s">
        <v>492</v>
      </c>
      <c r="BB172" s="136" t="s">
        <v>707</v>
      </c>
      <c r="BC172" s="136" t="s">
        <v>707</v>
      </c>
      <c r="BD172" s="136" t="s">
        <v>707</v>
      </c>
      <c r="BE172" s="137" t="s">
        <v>684</v>
      </c>
      <c r="BF172" s="136" t="s">
        <v>706</v>
      </c>
      <c r="BG172" s="136" t="s">
        <v>706</v>
      </c>
      <c r="BH172" s="136" t="s">
        <v>480</v>
      </c>
      <c r="BI172" s="136" t="s">
        <v>480</v>
      </c>
      <c r="BJ172" s="136" t="s">
        <v>913</v>
      </c>
      <c r="BK172" s="136" t="s">
        <v>916</v>
      </c>
      <c r="BL172" s="136" t="s">
        <v>703</v>
      </c>
      <c r="BM172" s="136" t="s">
        <v>492</v>
      </c>
      <c r="BN172" s="136" t="s">
        <v>489</v>
      </c>
      <c r="BO172" s="136" t="s">
        <v>492</v>
      </c>
      <c r="BP172" s="136" t="s">
        <v>492</v>
      </c>
      <c r="BQ172" s="136" t="s">
        <v>686</v>
      </c>
      <c r="BR172" s="136" t="s">
        <v>694</v>
      </c>
      <c r="BS172" s="136" t="s">
        <v>694</v>
      </c>
      <c r="BT172" s="136" t="s">
        <v>694</v>
      </c>
      <c r="BU172" s="136" t="s">
        <v>694</v>
      </c>
      <c r="BV172" s="136" t="s">
        <v>694</v>
      </c>
      <c r="BW172" s="136" t="s">
        <v>694</v>
      </c>
      <c r="BX172" s="136"/>
      <c r="BY172" s="136" t="s">
        <v>710</v>
      </c>
      <c r="BZ172" s="136" t="s">
        <v>492</v>
      </c>
      <c r="CA172" s="136" t="s">
        <v>881</v>
      </c>
      <c r="CB172" s="136" t="s">
        <v>704</v>
      </c>
    </row>
    <row r="173" spans="1:80" x14ac:dyDescent="0.3">
      <c r="A173" s="111" t="str">
        <f>'Indicator Data'!A174</f>
        <v>Tanzania</v>
      </c>
      <c r="B173" s="94" t="str">
        <f>'Indicator Data'!B174</f>
        <v>TZA</v>
      </c>
      <c r="C173" s="136" t="s">
        <v>912</v>
      </c>
      <c r="D173" s="136" t="s">
        <v>912</v>
      </c>
      <c r="E173" s="136" t="s">
        <v>913</v>
      </c>
      <c r="F173" s="136" t="s">
        <v>913</v>
      </c>
      <c r="G173" s="136" t="s">
        <v>913</v>
      </c>
      <c r="H173" s="136" t="s">
        <v>913</v>
      </c>
      <c r="I173" s="136" t="s">
        <v>913</v>
      </c>
      <c r="J173" s="136" t="s">
        <v>707</v>
      </c>
      <c r="K173" s="136" t="s">
        <v>707</v>
      </c>
      <c r="L173" s="136" t="s">
        <v>480</v>
      </c>
      <c r="M173" s="136" t="s">
        <v>704</v>
      </c>
      <c r="N173" s="136" t="s">
        <v>704</v>
      </c>
      <c r="O173" s="136" t="s">
        <v>704</v>
      </c>
      <c r="P173" s="136" t="s">
        <v>704</v>
      </c>
      <c r="Q173" s="136" t="s">
        <v>850</v>
      </c>
      <c r="R173" s="136" t="s">
        <v>850</v>
      </c>
      <c r="S173" s="136" t="s">
        <v>850</v>
      </c>
      <c r="T173" s="136" t="s">
        <v>850</v>
      </c>
      <c r="U173" s="136" t="s">
        <v>704</v>
      </c>
      <c r="V173" s="136" t="s">
        <v>704</v>
      </c>
      <c r="W173" s="136" t="s">
        <v>704</v>
      </c>
      <c r="X173" s="136" t="s">
        <v>492</v>
      </c>
      <c r="Y173" s="136" t="s">
        <v>492</v>
      </c>
      <c r="Z173" s="136" t="s">
        <v>492</v>
      </c>
      <c r="AA173" s="136" t="s">
        <v>881</v>
      </c>
      <c r="AB173" s="136" t="s">
        <v>705</v>
      </c>
      <c r="AC173" s="136" t="s">
        <v>705</v>
      </c>
      <c r="AD173" s="175" t="s">
        <v>914</v>
      </c>
      <c r="AE173" s="136" t="s">
        <v>694</v>
      </c>
      <c r="AF173" s="136" t="s">
        <v>851</v>
      </c>
      <c r="AG173" s="136" t="s">
        <v>881</v>
      </c>
      <c r="AH173" s="136" t="s">
        <v>704</v>
      </c>
      <c r="AI173" s="136" t="s">
        <v>704</v>
      </c>
      <c r="AJ173" s="137" t="s">
        <v>711</v>
      </c>
      <c r="AK173" s="137" t="s">
        <v>711</v>
      </c>
      <c r="AL173" s="136" t="s">
        <v>709</v>
      </c>
      <c r="AM173" s="136" t="s">
        <v>709</v>
      </c>
      <c r="AN173" s="136" t="s">
        <v>712</v>
      </c>
      <c r="AO173" s="136" t="s">
        <v>713</v>
      </c>
      <c r="AP173" s="136" t="s">
        <v>713</v>
      </c>
      <c r="AQ173" s="136" t="s">
        <v>915</v>
      </c>
      <c r="AR173" s="136" t="s">
        <v>915</v>
      </c>
      <c r="AS173" s="136" t="s">
        <v>694</v>
      </c>
      <c r="AT173" s="136" t="s">
        <v>694</v>
      </c>
      <c r="AU173" s="136" t="s">
        <v>694</v>
      </c>
      <c r="AV173" s="136" t="s">
        <v>694</v>
      </c>
      <c r="AW173" s="136" t="s">
        <v>694</v>
      </c>
      <c r="AX173" s="136" t="s">
        <v>694</v>
      </c>
      <c r="AY173" s="136" t="s">
        <v>694</v>
      </c>
      <c r="AZ173" s="136" t="s">
        <v>709</v>
      </c>
      <c r="BA173" s="136" t="s">
        <v>492</v>
      </c>
      <c r="BB173" s="136" t="s">
        <v>707</v>
      </c>
      <c r="BC173" s="136" t="s">
        <v>707</v>
      </c>
      <c r="BD173" s="136" t="s">
        <v>707</v>
      </c>
      <c r="BE173" s="137" t="s">
        <v>684</v>
      </c>
      <c r="BF173" s="136" t="s">
        <v>706</v>
      </c>
      <c r="BG173" s="136" t="s">
        <v>706</v>
      </c>
      <c r="BH173" s="136" t="s">
        <v>480</v>
      </c>
      <c r="BI173" s="136" t="s">
        <v>480</v>
      </c>
      <c r="BJ173" s="136" t="s">
        <v>913</v>
      </c>
      <c r="BK173" s="136" t="s">
        <v>916</v>
      </c>
      <c r="BL173" s="136" t="s">
        <v>703</v>
      </c>
      <c r="BM173" s="136" t="s">
        <v>492</v>
      </c>
      <c r="BN173" s="136" t="s">
        <v>489</v>
      </c>
      <c r="BO173" s="136" t="s">
        <v>492</v>
      </c>
      <c r="BP173" s="136" t="s">
        <v>492</v>
      </c>
      <c r="BQ173" s="136" t="s">
        <v>686</v>
      </c>
      <c r="BR173" s="136" t="s">
        <v>694</v>
      </c>
      <c r="BS173" s="136" t="s">
        <v>694</v>
      </c>
      <c r="BT173" s="136" t="s">
        <v>694</v>
      </c>
      <c r="BU173" s="136" t="s">
        <v>694</v>
      </c>
      <c r="BV173" s="136" t="s">
        <v>694</v>
      </c>
      <c r="BW173" s="136" t="s">
        <v>694</v>
      </c>
      <c r="BX173" s="136"/>
      <c r="BY173" s="136" t="s">
        <v>710</v>
      </c>
      <c r="BZ173" s="136" t="s">
        <v>492</v>
      </c>
      <c r="CA173" s="136" t="s">
        <v>881</v>
      </c>
      <c r="CB173" s="136" t="s">
        <v>704</v>
      </c>
    </row>
    <row r="174" spans="1:80" x14ac:dyDescent="0.3">
      <c r="A174" s="111" t="str">
        <f>'Indicator Data'!A175</f>
        <v>Thailand</v>
      </c>
      <c r="B174" s="94" t="str">
        <f>'Indicator Data'!B175</f>
        <v>THA</v>
      </c>
      <c r="C174" s="136" t="s">
        <v>912</v>
      </c>
      <c r="D174" s="136" t="s">
        <v>912</v>
      </c>
      <c r="E174" s="136" t="s">
        <v>913</v>
      </c>
      <c r="F174" s="136" t="s">
        <v>913</v>
      </c>
      <c r="G174" s="136" t="s">
        <v>913</v>
      </c>
      <c r="H174" s="136" t="s">
        <v>913</v>
      </c>
      <c r="I174" s="136" t="s">
        <v>913</v>
      </c>
      <c r="J174" s="136" t="s">
        <v>707</v>
      </c>
      <c r="K174" s="136" t="s">
        <v>707</v>
      </c>
      <c r="L174" s="136" t="s">
        <v>480</v>
      </c>
      <c r="M174" s="136" t="s">
        <v>704</v>
      </c>
      <c r="N174" s="136" t="s">
        <v>704</v>
      </c>
      <c r="O174" s="136" t="s">
        <v>704</v>
      </c>
      <c r="P174" s="136" t="s">
        <v>704</v>
      </c>
      <c r="Q174" s="136" t="s">
        <v>850</v>
      </c>
      <c r="R174" s="136" t="s">
        <v>850</v>
      </c>
      <c r="S174" s="136" t="s">
        <v>850</v>
      </c>
      <c r="T174" s="136" t="s">
        <v>850</v>
      </c>
      <c r="U174" s="136" t="s">
        <v>704</v>
      </c>
      <c r="V174" s="136" t="s">
        <v>704</v>
      </c>
      <c r="W174" s="136" t="s">
        <v>704</v>
      </c>
      <c r="X174" s="136" t="s">
        <v>492</v>
      </c>
      <c r="Y174" s="136" t="s">
        <v>492</v>
      </c>
      <c r="Z174" s="136" t="s">
        <v>492</v>
      </c>
      <c r="AA174" s="136" t="s">
        <v>881</v>
      </c>
      <c r="AB174" s="136" t="s">
        <v>705</v>
      </c>
      <c r="AC174" s="136" t="s">
        <v>705</v>
      </c>
      <c r="AD174" s="175" t="s">
        <v>914</v>
      </c>
      <c r="AE174" s="136" t="s">
        <v>694</v>
      </c>
      <c r="AF174" s="136" t="s">
        <v>851</v>
      </c>
      <c r="AG174" s="136" t="s">
        <v>881</v>
      </c>
      <c r="AH174" s="136" t="s">
        <v>704</v>
      </c>
      <c r="AI174" s="136" t="s">
        <v>704</v>
      </c>
      <c r="AJ174" s="137" t="s">
        <v>711</v>
      </c>
      <c r="AK174" s="137" t="s">
        <v>711</v>
      </c>
      <c r="AL174" s="136" t="s">
        <v>709</v>
      </c>
      <c r="AM174" s="136" t="s">
        <v>709</v>
      </c>
      <c r="AN174" s="136" t="s">
        <v>712</v>
      </c>
      <c r="AO174" s="136" t="s">
        <v>713</v>
      </c>
      <c r="AP174" s="136" t="s">
        <v>713</v>
      </c>
      <c r="AQ174" s="136" t="s">
        <v>915</v>
      </c>
      <c r="AR174" s="136" t="s">
        <v>915</v>
      </c>
      <c r="AS174" s="136" t="s">
        <v>694</v>
      </c>
      <c r="AT174" s="136" t="s">
        <v>694</v>
      </c>
      <c r="AU174" s="136" t="s">
        <v>694</v>
      </c>
      <c r="AV174" s="136" t="s">
        <v>694</v>
      </c>
      <c r="AW174" s="136" t="s">
        <v>694</v>
      </c>
      <c r="AX174" s="136" t="s">
        <v>694</v>
      </c>
      <c r="AY174" s="136" t="s">
        <v>694</v>
      </c>
      <c r="AZ174" s="136" t="s">
        <v>709</v>
      </c>
      <c r="BA174" s="136" t="s">
        <v>492</v>
      </c>
      <c r="BB174" s="136" t="s">
        <v>707</v>
      </c>
      <c r="BC174" s="136" t="s">
        <v>707</v>
      </c>
      <c r="BD174" s="136" t="s">
        <v>707</v>
      </c>
      <c r="BE174" s="137" t="s">
        <v>687</v>
      </c>
      <c r="BF174" s="136" t="s">
        <v>706</v>
      </c>
      <c r="BG174" s="136" t="s">
        <v>706</v>
      </c>
      <c r="BH174" s="136" t="s">
        <v>480</v>
      </c>
      <c r="BI174" s="136" t="s">
        <v>480</v>
      </c>
      <c r="BJ174" s="136" t="s">
        <v>913</v>
      </c>
      <c r="BK174" s="136" t="s">
        <v>916</v>
      </c>
      <c r="BL174" s="136" t="s">
        <v>703</v>
      </c>
      <c r="BM174" s="136" t="s">
        <v>492</v>
      </c>
      <c r="BN174" s="136" t="s">
        <v>489</v>
      </c>
      <c r="BO174" s="136" t="s">
        <v>492</v>
      </c>
      <c r="BP174" s="136" t="s">
        <v>492</v>
      </c>
      <c r="BQ174" s="136" t="s">
        <v>686</v>
      </c>
      <c r="BR174" s="136" t="s">
        <v>694</v>
      </c>
      <c r="BS174" s="136" t="s">
        <v>694</v>
      </c>
      <c r="BT174" s="136" t="s">
        <v>694</v>
      </c>
      <c r="BU174" s="136" t="s">
        <v>694</v>
      </c>
      <c r="BV174" s="136" t="s">
        <v>694</v>
      </c>
      <c r="BW174" s="136" t="s">
        <v>694</v>
      </c>
      <c r="BX174" s="136"/>
      <c r="BY174" s="136" t="s">
        <v>710</v>
      </c>
      <c r="BZ174" s="136" t="s">
        <v>492</v>
      </c>
      <c r="CA174" s="136" t="s">
        <v>881</v>
      </c>
      <c r="CB174" s="136" t="s">
        <v>704</v>
      </c>
    </row>
    <row r="175" spans="1:80" x14ac:dyDescent="0.3">
      <c r="A175" s="111" t="str">
        <f>'Indicator Data'!A176</f>
        <v>Timor-Leste</v>
      </c>
      <c r="B175" s="94" t="str">
        <f>'Indicator Data'!B176</f>
        <v>TLS</v>
      </c>
      <c r="C175" s="136" t="s">
        <v>912</v>
      </c>
      <c r="D175" s="136" t="s">
        <v>912</v>
      </c>
      <c r="E175" s="136" t="s">
        <v>913</v>
      </c>
      <c r="F175" s="136" t="s">
        <v>913</v>
      </c>
      <c r="G175" s="136" t="s">
        <v>913</v>
      </c>
      <c r="H175" s="136" t="s">
        <v>913</v>
      </c>
      <c r="I175" s="136" t="s">
        <v>913</v>
      </c>
      <c r="J175" s="136" t="s">
        <v>707</v>
      </c>
      <c r="K175" s="136" t="s">
        <v>707</v>
      </c>
      <c r="L175" s="136" t="s">
        <v>480</v>
      </c>
      <c r="M175" s="136" t="s">
        <v>704</v>
      </c>
      <c r="N175" s="136" t="s">
        <v>704</v>
      </c>
      <c r="O175" s="136" t="s">
        <v>704</v>
      </c>
      <c r="P175" s="136" t="s">
        <v>704</v>
      </c>
      <c r="Q175" s="136" t="s">
        <v>850</v>
      </c>
      <c r="R175" s="136" t="s">
        <v>850</v>
      </c>
      <c r="S175" s="136" t="s">
        <v>850</v>
      </c>
      <c r="T175" s="136" t="s">
        <v>850</v>
      </c>
      <c r="U175" s="136" t="s">
        <v>704</v>
      </c>
      <c r="V175" s="136" t="s">
        <v>704</v>
      </c>
      <c r="W175" s="136" t="s">
        <v>704</v>
      </c>
      <c r="X175" s="136" t="s">
        <v>492</v>
      </c>
      <c r="Y175" s="136" t="s">
        <v>492</v>
      </c>
      <c r="Z175" s="136" t="s">
        <v>492</v>
      </c>
      <c r="AA175" s="136" t="s">
        <v>881</v>
      </c>
      <c r="AB175" s="136" t="s">
        <v>705</v>
      </c>
      <c r="AC175" s="136" t="s">
        <v>705</v>
      </c>
      <c r="AD175" s="175" t="s">
        <v>914</v>
      </c>
      <c r="AE175" s="136" t="s">
        <v>694</v>
      </c>
      <c r="AF175" s="136" t="s">
        <v>851</v>
      </c>
      <c r="AG175" s="136" t="s">
        <v>881</v>
      </c>
      <c r="AH175" s="136" t="s">
        <v>704</v>
      </c>
      <c r="AI175" s="136" t="s">
        <v>704</v>
      </c>
      <c r="AJ175" s="137" t="s">
        <v>711</v>
      </c>
      <c r="AK175" s="137" t="s">
        <v>711</v>
      </c>
      <c r="AL175" s="136" t="s">
        <v>709</v>
      </c>
      <c r="AM175" s="136" t="s">
        <v>709</v>
      </c>
      <c r="AN175" s="136" t="s">
        <v>712</v>
      </c>
      <c r="AO175" s="136" t="s">
        <v>713</v>
      </c>
      <c r="AP175" s="136" t="s">
        <v>713</v>
      </c>
      <c r="AQ175" s="136" t="s">
        <v>915</v>
      </c>
      <c r="AR175" s="136" t="s">
        <v>915</v>
      </c>
      <c r="AS175" s="136" t="s">
        <v>694</v>
      </c>
      <c r="AT175" s="136" t="s">
        <v>694</v>
      </c>
      <c r="AU175" s="136" t="s">
        <v>694</v>
      </c>
      <c r="AV175" s="136" t="s">
        <v>694</v>
      </c>
      <c r="AW175" s="136" t="s">
        <v>694</v>
      </c>
      <c r="AX175" s="136" t="s">
        <v>694</v>
      </c>
      <c r="AY175" s="136" t="s">
        <v>694</v>
      </c>
      <c r="AZ175" s="136" t="s">
        <v>709</v>
      </c>
      <c r="BA175" s="136" t="s">
        <v>492</v>
      </c>
      <c r="BB175" s="136" t="s">
        <v>707</v>
      </c>
      <c r="BC175" s="136" t="s">
        <v>707</v>
      </c>
      <c r="BD175" s="136" t="s">
        <v>707</v>
      </c>
      <c r="BE175" s="137"/>
      <c r="BF175" s="136" t="s">
        <v>706</v>
      </c>
      <c r="BG175" s="136" t="s">
        <v>706</v>
      </c>
      <c r="BH175" s="136" t="s">
        <v>480</v>
      </c>
      <c r="BI175" s="136" t="s">
        <v>480</v>
      </c>
      <c r="BJ175" s="136" t="s">
        <v>913</v>
      </c>
      <c r="BK175" s="136" t="s">
        <v>916</v>
      </c>
      <c r="BL175" s="136" t="s">
        <v>703</v>
      </c>
      <c r="BM175" s="136" t="s">
        <v>492</v>
      </c>
      <c r="BN175" s="136" t="s">
        <v>489</v>
      </c>
      <c r="BO175" s="136" t="s">
        <v>492</v>
      </c>
      <c r="BP175" s="136" t="s">
        <v>492</v>
      </c>
      <c r="BQ175" s="136" t="s">
        <v>686</v>
      </c>
      <c r="BR175" s="136" t="s">
        <v>694</v>
      </c>
      <c r="BS175" s="136" t="s">
        <v>694</v>
      </c>
      <c r="BT175" s="136" t="s">
        <v>694</v>
      </c>
      <c r="BU175" s="136" t="s">
        <v>694</v>
      </c>
      <c r="BV175" s="136" t="s">
        <v>694</v>
      </c>
      <c r="BW175" s="136" t="s">
        <v>694</v>
      </c>
      <c r="BX175" s="136"/>
      <c r="BY175" s="136" t="s">
        <v>710</v>
      </c>
      <c r="BZ175" s="136" t="s">
        <v>492</v>
      </c>
      <c r="CA175" s="136" t="s">
        <v>881</v>
      </c>
      <c r="CB175" s="136" t="s">
        <v>704</v>
      </c>
    </row>
    <row r="176" spans="1:80" x14ac:dyDescent="0.3">
      <c r="A176" s="111" t="str">
        <f>'Indicator Data'!A177</f>
        <v>Togo</v>
      </c>
      <c r="B176" s="94" t="str">
        <f>'Indicator Data'!B177</f>
        <v>TGO</v>
      </c>
      <c r="C176" s="136" t="s">
        <v>912</v>
      </c>
      <c r="D176" s="136" t="s">
        <v>912</v>
      </c>
      <c r="E176" s="136" t="s">
        <v>913</v>
      </c>
      <c r="F176" s="136" t="s">
        <v>913</v>
      </c>
      <c r="G176" s="136" t="s">
        <v>913</v>
      </c>
      <c r="H176" s="136" t="s">
        <v>913</v>
      </c>
      <c r="I176" s="136" t="s">
        <v>913</v>
      </c>
      <c r="J176" s="136" t="s">
        <v>707</v>
      </c>
      <c r="K176" s="136" t="s">
        <v>707</v>
      </c>
      <c r="L176" s="136" t="s">
        <v>480</v>
      </c>
      <c r="M176" s="136" t="s">
        <v>704</v>
      </c>
      <c r="N176" s="136" t="s">
        <v>704</v>
      </c>
      <c r="O176" s="136" t="s">
        <v>704</v>
      </c>
      <c r="P176" s="136" t="s">
        <v>704</v>
      </c>
      <c r="Q176" s="136" t="s">
        <v>850</v>
      </c>
      <c r="R176" s="136" t="s">
        <v>850</v>
      </c>
      <c r="S176" s="136" t="s">
        <v>850</v>
      </c>
      <c r="T176" s="136" t="s">
        <v>850</v>
      </c>
      <c r="U176" s="136" t="s">
        <v>704</v>
      </c>
      <c r="V176" s="136" t="s">
        <v>704</v>
      </c>
      <c r="W176" s="136" t="s">
        <v>704</v>
      </c>
      <c r="X176" s="136" t="s">
        <v>492</v>
      </c>
      <c r="Y176" s="136" t="s">
        <v>492</v>
      </c>
      <c r="Z176" s="136" t="s">
        <v>492</v>
      </c>
      <c r="AA176" s="136" t="s">
        <v>881</v>
      </c>
      <c r="AB176" s="136" t="s">
        <v>705</v>
      </c>
      <c r="AC176" s="136" t="s">
        <v>705</v>
      </c>
      <c r="AD176" s="175" t="s">
        <v>914</v>
      </c>
      <c r="AE176" s="136" t="s">
        <v>694</v>
      </c>
      <c r="AF176" s="136" t="s">
        <v>851</v>
      </c>
      <c r="AG176" s="136" t="s">
        <v>881</v>
      </c>
      <c r="AH176" s="136" t="s">
        <v>704</v>
      </c>
      <c r="AI176" s="136" t="s">
        <v>704</v>
      </c>
      <c r="AJ176" s="137" t="s">
        <v>711</v>
      </c>
      <c r="AK176" s="137" t="s">
        <v>711</v>
      </c>
      <c r="AL176" s="136" t="s">
        <v>709</v>
      </c>
      <c r="AM176" s="136" t="s">
        <v>709</v>
      </c>
      <c r="AN176" s="136" t="s">
        <v>712</v>
      </c>
      <c r="AO176" s="136" t="s">
        <v>713</v>
      </c>
      <c r="AP176" s="136" t="s">
        <v>713</v>
      </c>
      <c r="AQ176" s="136" t="s">
        <v>915</v>
      </c>
      <c r="AR176" s="136" t="s">
        <v>915</v>
      </c>
      <c r="AS176" s="136" t="s">
        <v>694</v>
      </c>
      <c r="AT176" s="136" t="s">
        <v>694</v>
      </c>
      <c r="AU176" s="136" t="s">
        <v>694</v>
      </c>
      <c r="AV176" s="136" t="s">
        <v>694</v>
      </c>
      <c r="AW176" s="136" t="s">
        <v>694</v>
      </c>
      <c r="AX176" s="136" t="s">
        <v>694</v>
      </c>
      <c r="AY176" s="136" t="s">
        <v>694</v>
      </c>
      <c r="AZ176" s="136" t="s">
        <v>709</v>
      </c>
      <c r="BA176" s="136" t="s">
        <v>492</v>
      </c>
      <c r="BB176" s="136" t="s">
        <v>707</v>
      </c>
      <c r="BC176" s="136" t="s">
        <v>707</v>
      </c>
      <c r="BD176" s="136" t="s">
        <v>707</v>
      </c>
      <c r="BE176" s="137"/>
      <c r="BF176" s="136" t="s">
        <v>706</v>
      </c>
      <c r="BG176" s="136" t="s">
        <v>706</v>
      </c>
      <c r="BH176" s="136" t="s">
        <v>480</v>
      </c>
      <c r="BI176" s="136" t="s">
        <v>480</v>
      </c>
      <c r="BJ176" s="136" t="s">
        <v>913</v>
      </c>
      <c r="BK176" s="136" t="s">
        <v>916</v>
      </c>
      <c r="BL176" s="136" t="s">
        <v>703</v>
      </c>
      <c r="BM176" s="136" t="s">
        <v>492</v>
      </c>
      <c r="BN176" s="136" t="s">
        <v>489</v>
      </c>
      <c r="BO176" s="136" t="s">
        <v>492</v>
      </c>
      <c r="BP176" s="136" t="s">
        <v>492</v>
      </c>
      <c r="BQ176" s="136" t="s">
        <v>686</v>
      </c>
      <c r="BR176" s="136" t="s">
        <v>694</v>
      </c>
      <c r="BS176" s="136" t="s">
        <v>694</v>
      </c>
      <c r="BT176" s="136" t="s">
        <v>694</v>
      </c>
      <c r="BU176" s="136" t="s">
        <v>694</v>
      </c>
      <c r="BV176" s="136" t="s">
        <v>694</v>
      </c>
      <c r="BW176" s="136" t="s">
        <v>694</v>
      </c>
      <c r="BX176" s="136"/>
      <c r="BY176" s="136" t="s">
        <v>710</v>
      </c>
      <c r="BZ176" s="136" t="s">
        <v>492</v>
      </c>
      <c r="CA176" s="136" t="s">
        <v>881</v>
      </c>
      <c r="CB176" s="136" t="s">
        <v>704</v>
      </c>
    </row>
    <row r="177" spans="1:80" x14ac:dyDescent="0.3">
      <c r="A177" s="111" t="str">
        <f>'Indicator Data'!A178</f>
        <v>Tonga</v>
      </c>
      <c r="B177" s="94" t="str">
        <f>'Indicator Data'!B178</f>
        <v>TON</v>
      </c>
      <c r="C177" s="136" t="s">
        <v>912</v>
      </c>
      <c r="D177" s="136" t="s">
        <v>912</v>
      </c>
      <c r="E177" s="136" t="s">
        <v>913</v>
      </c>
      <c r="F177" s="136" t="s">
        <v>913</v>
      </c>
      <c r="G177" s="136" t="s">
        <v>913</v>
      </c>
      <c r="H177" s="136" t="s">
        <v>913</v>
      </c>
      <c r="I177" s="136" t="s">
        <v>913</v>
      </c>
      <c r="J177" s="136" t="s">
        <v>707</v>
      </c>
      <c r="K177" s="136" t="s">
        <v>707</v>
      </c>
      <c r="L177" s="136" t="s">
        <v>480</v>
      </c>
      <c r="M177" s="136" t="s">
        <v>704</v>
      </c>
      <c r="N177" s="136" t="s">
        <v>704</v>
      </c>
      <c r="O177" s="136" t="s">
        <v>704</v>
      </c>
      <c r="P177" s="136" t="s">
        <v>704</v>
      </c>
      <c r="Q177" s="136" t="s">
        <v>850</v>
      </c>
      <c r="R177" s="136" t="s">
        <v>850</v>
      </c>
      <c r="S177" s="136" t="s">
        <v>850</v>
      </c>
      <c r="T177" s="136" t="s">
        <v>850</v>
      </c>
      <c r="U177" s="136" t="s">
        <v>704</v>
      </c>
      <c r="V177" s="136" t="s">
        <v>704</v>
      </c>
      <c r="W177" s="136" t="s">
        <v>704</v>
      </c>
      <c r="X177" s="136" t="s">
        <v>492</v>
      </c>
      <c r="Y177" s="136" t="s">
        <v>492</v>
      </c>
      <c r="Z177" s="136" t="s">
        <v>492</v>
      </c>
      <c r="AA177" s="136" t="s">
        <v>881</v>
      </c>
      <c r="AB177" s="136" t="s">
        <v>705</v>
      </c>
      <c r="AC177" s="136" t="s">
        <v>705</v>
      </c>
      <c r="AD177" s="175" t="s">
        <v>914</v>
      </c>
      <c r="AE177" s="136" t="s">
        <v>694</v>
      </c>
      <c r="AF177" s="136" t="s">
        <v>851</v>
      </c>
      <c r="AG177" s="136" t="s">
        <v>881</v>
      </c>
      <c r="AH177" s="136" t="s">
        <v>704</v>
      </c>
      <c r="AI177" s="136" t="s">
        <v>704</v>
      </c>
      <c r="AJ177" s="137" t="s">
        <v>711</v>
      </c>
      <c r="AK177" s="137" t="s">
        <v>711</v>
      </c>
      <c r="AL177" s="136" t="s">
        <v>709</v>
      </c>
      <c r="AM177" s="136" t="s">
        <v>709</v>
      </c>
      <c r="AN177" s="136" t="s">
        <v>712</v>
      </c>
      <c r="AO177" s="136" t="s">
        <v>713</v>
      </c>
      <c r="AP177" s="136" t="s">
        <v>713</v>
      </c>
      <c r="AQ177" s="136" t="s">
        <v>915</v>
      </c>
      <c r="AR177" s="136" t="s">
        <v>915</v>
      </c>
      <c r="AS177" s="136" t="s">
        <v>694</v>
      </c>
      <c r="AT177" s="136" t="s">
        <v>694</v>
      </c>
      <c r="AU177" s="136" t="s">
        <v>694</v>
      </c>
      <c r="AV177" s="136" t="s">
        <v>694</v>
      </c>
      <c r="AW177" s="136" t="s">
        <v>694</v>
      </c>
      <c r="AX177" s="136" t="s">
        <v>694</v>
      </c>
      <c r="AY177" s="136" t="s">
        <v>694</v>
      </c>
      <c r="AZ177" s="136" t="s">
        <v>709</v>
      </c>
      <c r="BA177" s="136" t="s">
        <v>492</v>
      </c>
      <c r="BB177" s="136" t="s">
        <v>707</v>
      </c>
      <c r="BC177" s="136" t="s">
        <v>707</v>
      </c>
      <c r="BD177" s="136" t="s">
        <v>707</v>
      </c>
      <c r="BE177" s="137" t="s">
        <v>684</v>
      </c>
      <c r="BF177" s="136" t="s">
        <v>706</v>
      </c>
      <c r="BG177" s="136" t="s">
        <v>706</v>
      </c>
      <c r="BH177" s="136" t="s">
        <v>480</v>
      </c>
      <c r="BI177" s="136" t="s">
        <v>480</v>
      </c>
      <c r="BJ177" s="136" t="s">
        <v>913</v>
      </c>
      <c r="BK177" s="136" t="s">
        <v>916</v>
      </c>
      <c r="BL177" s="136" t="s">
        <v>703</v>
      </c>
      <c r="BM177" s="136" t="s">
        <v>492</v>
      </c>
      <c r="BN177" s="136" t="s">
        <v>489</v>
      </c>
      <c r="BO177" s="136" t="s">
        <v>492</v>
      </c>
      <c r="BP177" s="136" t="s">
        <v>492</v>
      </c>
      <c r="BQ177" s="136" t="s">
        <v>686</v>
      </c>
      <c r="BR177" s="136" t="s">
        <v>694</v>
      </c>
      <c r="BS177" s="136" t="s">
        <v>694</v>
      </c>
      <c r="BT177" s="136" t="s">
        <v>694</v>
      </c>
      <c r="BU177" s="136" t="s">
        <v>694</v>
      </c>
      <c r="BV177" s="136" t="s">
        <v>694</v>
      </c>
      <c r="BW177" s="136" t="s">
        <v>694</v>
      </c>
      <c r="BX177" s="136"/>
      <c r="BY177" s="136" t="s">
        <v>710</v>
      </c>
      <c r="BZ177" s="136" t="s">
        <v>492</v>
      </c>
      <c r="CA177" s="136" t="s">
        <v>881</v>
      </c>
      <c r="CB177" s="136" t="s">
        <v>704</v>
      </c>
    </row>
    <row r="178" spans="1:80" x14ac:dyDescent="0.3">
      <c r="A178" s="111" t="str">
        <f>'Indicator Data'!A179</f>
        <v>Trinidad and Tobago</v>
      </c>
      <c r="B178" s="94" t="str">
        <f>'Indicator Data'!B179</f>
        <v>TTO</v>
      </c>
      <c r="C178" s="136" t="s">
        <v>912</v>
      </c>
      <c r="D178" s="136" t="s">
        <v>912</v>
      </c>
      <c r="E178" s="136" t="s">
        <v>913</v>
      </c>
      <c r="F178" s="136" t="s">
        <v>913</v>
      </c>
      <c r="G178" s="136" t="s">
        <v>913</v>
      </c>
      <c r="H178" s="136" t="s">
        <v>913</v>
      </c>
      <c r="I178" s="136" t="s">
        <v>913</v>
      </c>
      <c r="J178" s="136" t="s">
        <v>707</v>
      </c>
      <c r="K178" s="136" t="s">
        <v>707</v>
      </c>
      <c r="L178" s="136" t="s">
        <v>480</v>
      </c>
      <c r="M178" s="136" t="s">
        <v>704</v>
      </c>
      <c r="N178" s="136" t="s">
        <v>704</v>
      </c>
      <c r="O178" s="136" t="s">
        <v>704</v>
      </c>
      <c r="P178" s="136" t="s">
        <v>704</v>
      </c>
      <c r="Q178" s="136" t="s">
        <v>850</v>
      </c>
      <c r="R178" s="136" t="s">
        <v>850</v>
      </c>
      <c r="S178" s="136" t="s">
        <v>850</v>
      </c>
      <c r="T178" s="136" t="s">
        <v>850</v>
      </c>
      <c r="U178" s="136" t="s">
        <v>704</v>
      </c>
      <c r="V178" s="136" t="s">
        <v>704</v>
      </c>
      <c r="W178" s="136" t="s">
        <v>704</v>
      </c>
      <c r="X178" s="136" t="s">
        <v>492</v>
      </c>
      <c r="Y178" s="136" t="s">
        <v>492</v>
      </c>
      <c r="Z178" s="136" t="s">
        <v>492</v>
      </c>
      <c r="AA178" s="136" t="s">
        <v>881</v>
      </c>
      <c r="AB178" s="136" t="s">
        <v>705</v>
      </c>
      <c r="AC178" s="136" t="s">
        <v>705</v>
      </c>
      <c r="AD178" s="175" t="s">
        <v>914</v>
      </c>
      <c r="AE178" s="136" t="s">
        <v>694</v>
      </c>
      <c r="AF178" s="136" t="s">
        <v>851</v>
      </c>
      <c r="AG178" s="136" t="s">
        <v>881</v>
      </c>
      <c r="AH178" s="136" t="s">
        <v>704</v>
      </c>
      <c r="AI178" s="136" t="s">
        <v>704</v>
      </c>
      <c r="AJ178" s="137" t="s">
        <v>711</v>
      </c>
      <c r="AK178" s="137" t="s">
        <v>711</v>
      </c>
      <c r="AL178" s="136" t="s">
        <v>709</v>
      </c>
      <c r="AM178" s="136" t="s">
        <v>709</v>
      </c>
      <c r="AN178" s="136" t="s">
        <v>712</v>
      </c>
      <c r="AO178" s="136" t="s">
        <v>713</v>
      </c>
      <c r="AP178" s="136" t="s">
        <v>713</v>
      </c>
      <c r="AQ178" s="136" t="s">
        <v>915</v>
      </c>
      <c r="AR178" s="136" t="s">
        <v>915</v>
      </c>
      <c r="AS178" s="136" t="s">
        <v>694</v>
      </c>
      <c r="AT178" s="136" t="s">
        <v>694</v>
      </c>
      <c r="AU178" s="136" t="s">
        <v>694</v>
      </c>
      <c r="AV178" s="136" t="s">
        <v>694</v>
      </c>
      <c r="AW178" s="136" t="s">
        <v>694</v>
      </c>
      <c r="AX178" s="136" t="s">
        <v>694</v>
      </c>
      <c r="AY178" s="136" t="s">
        <v>694</v>
      </c>
      <c r="AZ178" s="136" t="s">
        <v>709</v>
      </c>
      <c r="BA178" s="136" t="s">
        <v>492</v>
      </c>
      <c r="BB178" s="136" t="s">
        <v>707</v>
      </c>
      <c r="BC178" s="136" t="s">
        <v>707</v>
      </c>
      <c r="BD178" s="136" t="s">
        <v>707</v>
      </c>
      <c r="BE178" s="137" t="s">
        <v>684</v>
      </c>
      <c r="BF178" s="136" t="s">
        <v>706</v>
      </c>
      <c r="BG178" s="136" t="s">
        <v>706</v>
      </c>
      <c r="BH178" s="136" t="s">
        <v>480</v>
      </c>
      <c r="BI178" s="136" t="s">
        <v>480</v>
      </c>
      <c r="BJ178" s="136" t="s">
        <v>913</v>
      </c>
      <c r="BK178" s="136" t="s">
        <v>916</v>
      </c>
      <c r="BL178" s="136" t="s">
        <v>703</v>
      </c>
      <c r="BM178" s="136" t="s">
        <v>492</v>
      </c>
      <c r="BN178" s="136" t="s">
        <v>489</v>
      </c>
      <c r="BO178" s="136" t="s">
        <v>492</v>
      </c>
      <c r="BP178" s="136" t="s">
        <v>492</v>
      </c>
      <c r="BQ178" s="136" t="s">
        <v>686</v>
      </c>
      <c r="BR178" s="136" t="s">
        <v>694</v>
      </c>
      <c r="BS178" s="136" t="s">
        <v>694</v>
      </c>
      <c r="BT178" s="136" t="s">
        <v>694</v>
      </c>
      <c r="BU178" s="136" t="s">
        <v>694</v>
      </c>
      <c r="BV178" s="136" t="s">
        <v>694</v>
      </c>
      <c r="BW178" s="136" t="s">
        <v>694</v>
      </c>
      <c r="BX178" s="136"/>
      <c r="BY178" s="136" t="s">
        <v>710</v>
      </c>
      <c r="BZ178" s="136" t="s">
        <v>492</v>
      </c>
      <c r="CA178" s="136" t="s">
        <v>881</v>
      </c>
      <c r="CB178" s="136" t="s">
        <v>704</v>
      </c>
    </row>
    <row r="179" spans="1:80" x14ac:dyDescent="0.3">
      <c r="A179" s="111" t="str">
        <f>'Indicator Data'!A180</f>
        <v>Tunisia</v>
      </c>
      <c r="B179" s="94" t="str">
        <f>'Indicator Data'!B180</f>
        <v>TUN</v>
      </c>
      <c r="C179" s="136" t="s">
        <v>912</v>
      </c>
      <c r="D179" s="136" t="s">
        <v>912</v>
      </c>
      <c r="E179" s="136" t="s">
        <v>913</v>
      </c>
      <c r="F179" s="136" t="s">
        <v>913</v>
      </c>
      <c r="G179" s="136" t="s">
        <v>913</v>
      </c>
      <c r="H179" s="136" t="s">
        <v>913</v>
      </c>
      <c r="I179" s="136" t="s">
        <v>913</v>
      </c>
      <c r="J179" s="136" t="s">
        <v>707</v>
      </c>
      <c r="K179" s="136" t="s">
        <v>707</v>
      </c>
      <c r="L179" s="136" t="s">
        <v>480</v>
      </c>
      <c r="M179" s="136" t="s">
        <v>704</v>
      </c>
      <c r="N179" s="136" t="s">
        <v>704</v>
      </c>
      <c r="O179" s="136" t="s">
        <v>704</v>
      </c>
      <c r="P179" s="136" t="s">
        <v>704</v>
      </c>
      <c r="Q179" s="136" t="s">
        <v>850</v>
      </c>
      <c r="R179" s="136" t="s">
        <v>850</v>
      </c>
      <c r="S179" s="136" t="s">
        <v>850</v>
      </c>
      <c r="T179" s="136" t="s">
        <v>850</v>
      </c>
      <c r="U179" s="136" t="s">
        <v>704</v>
      </c>
      <c r="V179" s="136" t="s">
        <v>704</v>
      </c>
      <c r="W179" s="136" t="s">
        <v>704</v>
      </c>
      <c r="X179" s="136" t="s">
        <v>492</v>
      </c>
      <c r="Y179" s="136" t="s">
        <v>492</v>
      </c>
      <c r="Z179" s="136" t="s">
        <v>492</v>
      </c>
      <c r="AA179" s="136" t="s">
        <v>881</v>
      </c>
      <c r="AB179" s="136" t="s">
        <v>705</v>
      </c>
      <c r="AC179" s="136" t="s">
        <v>705</v>
      </c>
      <c r="AD179" s="175" t="s">
        <v>914</v>
      </c>
      <c r="AE179" s="136" t="s">
        <v>694</v>
      </c>
      <c r="AF179" s="136" t="s">
        <v>851</v>
      </c>
      <c r="AG179" s="136" t="s">
        <v>881</v>
      </c>
      <c r="AH179" s="136" t="s">
        <v>704</v>
      </c>
      <c r="AI179" s="136" t="s">
        <v>704</v>
      </c>
      <c r="AJ179" s="137" t="s">
        <v>711</v>
      </c>
      <c r="AK179" s="137" t="s">
        <v>711</v>
      </c>
      <c r="AL179" s="136" t="s">
        <v>709</v>
      </c>
      <c r="AM179" s="136" t="s">
        <v>709</v>
      </c>
      <c r="AN179" s="136" t="s">
        <v>712</v>
      </c>
      <c r="AO179" s="136" t="s">
        <v>713</v>
      </c>
      <c r="AP179" s="136" t="s">
        <v>713</v>
      </c>
      <c r="AQ179" s="136" t="s">
        <v>915</v>
      </c>
      <c r="AR179" s="136" t="s">
        <v>915</v>
      </c>
      <c r="AS179" s="136" t="s">
        <v>694</v>
      </c>
      <c r="AT179" s="136" t="s">
        <v>694</v>
      </c>
      <c r="AU179" s="136" t="s">
        <v>694</v>
      </c>
      <c r="AV179" s="136" t="s">
        <v>694</v>
      </c>
      <c r="AW179" s="136" t="s">
        <v>694</v>
      </c>
      <c r="AX179" s="136" t="s">
        <v>694</v>
      </c>
      <c r="AY179" s="136" t="s">
        <v>694</v>
      </c>
      <c r="AZ179" s="136" t="s">
        <v>709</v>
      </c>
      <c r="BA179" s="136" t="s">
        <v>492</v>
      </c>
      <c r="BB179" s="136" t="s">
        <v>707</v>
      </c>
      <c r="BC179" s="136" t="s">
        <v>707</v>
      </c>
      <c r="BD179" s="136" t="s">
        <v>707</v>
      </c>
      <c r="BE179" s="137" t="s">
        <v>684</v>
      </c>
      <c r="BF179" s="136" t="s">
        <v>706</v>
      </c>
      <c r="BG179" s="136" t="s">
        <v>706</v>
      </c>
      <c r="BH179" s="136" t="s">
        <v>480</v>
      </c>
      <c r="BI179" s="136" t="s">
        <v>480</v>
      </c>
      <c r="BJ179" s="136" t="s">
        <v>913</v>
      </c>
      <c r="BK179" s="136" t="s">
        <v>916</v>
      </c>
      <c r="BL179" s="136" t="s">
        <v>703</v>
      </c>
      <c r="BM179" s="136" t="s">
        <v>492</v>
      </c>
      <c r="BN179" s="136" t="s">
        <v>489</v>
      </c>
      <c r="BO179" s="136" t="s">
        <v>492</v>
      </c>
      <c r="BP179" s="136" t="s">
        <v>492</v>
      </c>
      <c r="BQ179" s="136" t="s">
        <v>686</v>
      </c>
      <c r="BR179" s="136" t="s">
        <v>694</v>
      </c>
      <c r="BS179" s="136" t="s">
        <v>694</v>
      </c>
      <c r="BT179" s="136" t="s">
        <v>694</v>
      </c>
      <c r="BU179" s="136" t="s">
        <v>694</v>
      </c>
      <c r="BV179" s="136" t="s">
        <v>694</v>
      </c>
      <c r="BW179" s="136" t="s">
        <v>694</v>
      </c>
      <c r="BX179" s="136"/>
      <c r="BY179" s="136" t="s">
        <v>710</v>
      </c>
      <c r="BZ179" s="136" t="s">
        <v>492</v>
      </c>
      <c r="CA179" s="136" t="s">
        <v>881</v>
      </c>
      <c r="CB179" s="136" t="s">
        <v>704</v>
      </c>
    </row>
    <row r="180" spans="1:80" x14ac:dyDescent="0.3">
      <c r="A180" s="111" t="str">
        <f>'Indicator Data'!A181</f>
        <v>Turkey</v>
      </c>
      <c r="B180" s="94" t="str">
        <f>'Indicator Data'!B181</f>
        <v>TUR</v>
      </c>
      <c r="C180" s="136" t="s">
        <v>912</v>
      </c>
      <c r="D180" s="136" t="s">
        <v>912</v>
      </c>
      <c r="E180" s="136" t="s">
        <v>913</v>
      </c>
      <c r="F180" s="136" t="s">
        <v>913</v>
      </c>
      <c r="G180" s="136" t="s">
        <v>913</v>
      </c>
      <c r="H180" s="136" t="s">
        <v>913</v>
      </c>
      <c r="I180" s="136" t="s">
        <v>913</v>
      </c>
      <c r="J180" s="136" t="s">
        <v>707</v>
      </c>
      <c r="K180" s="136" t="s">
        <v>707</v>
      </c>
      <c r="L180" s="136" t="s">
        <v>480</v>
      </c>
      <c r="M180" s="136" t="s">
        <v>704</v>
      </c>
      <c r="N180" s="136" t="s">
        <v>704</v>
      </c>
      <c r="O180" s="136" t="s">
        <v>704</v>
      </c>
      <c r="P180" s="136" t="s">
        <v>704</v>
      </c>
      <c r="Q180" s="136" t="s">
        <v>850</v>
      </c>
      <c r="R180" s="136" t="s">
        <v>850</v>
      </c>
      <c r="S180" s="136" t="s">
        <v>850</v>
      </c>
      <c r="T180" s="136" t="s">
        <v>850</v>
      </c>
      <c r="U180" s="136" t="s">
        <v>704</v>
      </c>
      <c r="V180" s="136" t="s">
        <v>704</v>
      </c>
      <c r="W180" s="136" t="s">
        <v>704</v>
      </c>
      <c r="X180" s="136" t="s">
        <v>492</v>
      </c>
      <c r="Y180" s="136" t="s">
        <v>492</v>
      </c>
      <c r="Z180" s="136" t="s">
        <v>492</v>
      </c>
      <c r="AA180" s="136" t="s">
        <v>881</v>
      </c>
      <c r="AB180" s="136" t="s">
        <v>705</v>
      </c>
      <c r="AC180" s="136" t="s">
        <v>705</v>
      </c>
      <c r="AD180" s="175" t="s">
        <v>914</v>
      </c>
      <c r="AE180" s="136" t="s">
        <v>694</v>
      </c>
      <c r="AF180" s="136" t="s">
        <v>851</v>
      </c>
      <c r="AG180" s="136" t="s">
        <v>881</v>
      </c>
      <c r="AH180" s="136" t="s">
        <v>704</v>
      </c>
      <c r="AI180" s="136" t="s">
        <v>704</v>
      </c>
      <c r="AJ180" s="137" t="s">
        <v>711</v>
      </c>
      <c r="AK180" s="137" t="s">
        <v>711</v>
      </c>
      <c r="AL180" s="136" t="s">
        <v>709</v>
      </c>
      <c r="AM180" s="136" t="s">
        <v>709</v>
      </c>
      <c r="AN180" s="136" t="s">
        <v>712</v>
      </c>
      <c r="AO180" s="136" t="s">
        <v>713</v>
      </c>
      <c r="AP180" s="136" t="s">
        <v>713</v>
      </c>
      <c r="AQ180" s="136" t="s">
        <v>915</v>
      </c>
      <c r="AR180" s="136" t="s">
        <v>915</v>
      </c>
      <c r="AS180" s="136" t="s">
        <v>694</v>
      </c>
      <c r="AT180" s="136" t="s">
        <v>694</v>
      </c>
      <c r="AU180" s="136" t="s">
        <v>694</v>
      </c>
      <c r="AV180" s="136" t="s">
        <v>694</v>
      </c>
      <c r="AW180" s="136" t="s">
        <v>694</v>
      </c>
      <c r="AX180" s="136" t="s">
        <v>694</v>
      </c>
      <c r="AY180" s="136" t="s">
        <v>694</v>
      </c>
      <c r="AZ180" s="136" t="s">
        <v>709</v>
      </c>
      <c r="BA180" s="136" t="s">
        <v>492</v>
      </c>
      <c r="BB180" s="136" t="s">
        <v>707</v>
      </c>
      <c r="BC180" s="136" t="s">
        <v>707</v>
      </c>
      <c r="BD180" s="136" t="s">
        <v>707</v>
      </c>
      <c r="BE180" s="137" t="s">
        <v>687</v>
      </c>
      <c r="BF180" s="136" t="s">
        <v>706</v>
      </c>
      <c r="BG180" s="136" t="s">
        <v>706</v>
      </c>
      <c r="BH180" s="136" t="s">
        <v>480</v>
      </c>
      <c r="BI180" s="136" t="s">
        <v>480</v>
      </c>
      <c r="BJ180" s="136" t="s">
        <v>913</v>
      </c>
      <c r="BK180" s="136" t="s">
        <v>916</v>
      </c>
      <c r="BL180" s="136" t="s">
        <v>703</v>
      </c>
      <c r="BM180" s="136" t="s">
        <v>492</v>
      </c>
      <c r="BN180" s="136" t="s">
        <v>489</v>
      </c>
      <c r="BO180" s="136" t="s">
        <v>492</v>
      </c>
      <c r="BP180" s="136" t="s">
        <v>492</v>
      </c>
      <c r="BQ180" s="136" t="s">
        <v>686</v>
      </c>
      <c r="BR180" s="136" t="s">
        <v>694</v>
      </c>
      <c r="BS180" s="136" t="s">
        <v>694</v>
      </c>
      <c r="BT180" s="136" t="s">
        <v>694</v>
      </c>
      <c r="BU180" s="136" t="s">
        <v>694</v>
      </c>
      <c r="BV180" s="136" t="s">
        <v>694</v>
      </c>
      <c r="BW180" s="136" t="s">
        <v>694</v>
      </c>
      <c r="BX180" s="136"/>
      <c r="BY180" s="136" t="s">
        <v>710</v>
      </c>
      <c r="BZ180" s="136" t="s">
        <v>492</v>
      </c>
      <c r="CA180" s="136" t="s">
        <v>881</v>
      </c>
      <c r="CB180" s="136" t="s">
        <v>704</v>
      </c>
    </row>
    <row r="181" spans="1:80" x14ac:dyDescent="0.3">
      <c r="A181" s="111" t="str">
        <f>'Indicator Data'!A182</f>
        <v>Turkmenistan</v>
      </c>
      <c r="B181" s="94" t="str">
        <f>'Indicator Data'!B182</f>
        <v>TKM</v>
      </c>
      <c r="C181" s="136" t="s">
        <v>912</v>
      </c>
      <c r="D181" s="136" t="s">
        <v>912</v>
      </c>
      <c r="E181" s="136" t="s">
        <v>913</v>
      </c>
      <c r="F181" s="136" t="s">
        <v>913</v>
      </c>
      <c r="G181" s="136" t="s">
        <v>913</v>
      </c>
      <c r="H181" s="136" t="s">
        <v>913</v>
      </c>
      <c r="I181" s="136" t="s">
        <v>913</v>
      </c>
      <c r="J181" s="136" t="s">
        <v>707</v>
      </c>
      <c r="K181" s="136" t="s">
        <v>707</v>
      </c>
      <c r="L181" s="136" t="s">
        <v>480</v>
      </c>
      <c r="M181" s="136" t="s">
        <v>704</v>
      </c>
      <c r="N181" s="136" t="s">
        <v>704</v>
      </c>
      <c r="O181" s="136" t="s">
        <v>704</v>
      </c>
      <c r="P181" s="136" t="s">
        <v>704</v>
      </c>
      <c r="Q181" s="136" t="s">
        <v>850</v>
      </c>
      <c r="R181" s="136" t="s">
        <v>850</v>
      </c>
      <c r="S181" s="136" t="s">
        <v>850</v>
      </c>
      <c r="T181" s="136" t="s">
        <v>850</v>
      </c>
      <c r="U181" s="136" t="s">
        <v>704</v>
      </c>
      <c r="V181" s="136" t="s">
        <v>704</v>
      </c>
      <c r="W181" s="136" t="s">
        <v>704</v>
      </c>
      <c r="X181" s="136" t="s">
        <v>492</v>
      </c>
      <c r="Y181" s="136" t="s">
        <v>492</v>
      </c>
      <c r="Z181" s="136" t="s">
        <v>492</v>
      </c>
      <c r="AA181" s="136" t="s">
        <v>881</v>
      </c>
      <c r="AB181" s="136" t="s">
        <v>705</v>
      </c>
      <c r="AC181" s="136" t="s">
        <v>705</v>
      </c>
      <c r="AD181" s="175" t="s">
        <v>914</v>
      </c>
      <c r="AE181" s="136" t="s">
        <v>694</v>
      </c>
      <c r="AF181" s="136" t="s">
        <v>851</v>
      </c>
      <c r="AG181" s="136" t="s">
        <v>881</v>
      </c>
      <c r="AH181" s="136" t="s">
        <v>704</v>
      </c>
      <c r="AI181" s="136" t="s">
        <v>704</v>
      </c>
      <c r="AJ181" s="137" t="s">
        <v>711</v>
      </c>
      <c r="AK181" s="137" t="s">
        <v>711</v>
      </c>
      <c r="AL181" s="136" t="s">
        <v>709</v>
      </c>
      <c r="AM181" s="136" t="s">
        <v>709</v>
      </c>
      <c r="AN181" s="136" t="s">
        <v>712</v>
      </c>
      <c r="AO181" s="136" t="s">
        <v>713</v>
      </c>
      <c r="AP181" s="136" t="s">
        <v>713</v>
      </c>
      <c r="AQ181" s="136" t="s">
        <v>915</v>
      </c>
      <c r="AR181" s="136" t="s">
        <v>915</v>
      </c>
      <c r="AS181" s="136" t="s">
        <v>694</v>
      </c>
      <c r="AT181" s="136" t="s">
        <v>694</v>
      </c>
      <c r="AU181" s="136" t="s">
        <v>694</v>
      </c>
      <c r="AV181" s="136" t="s">
        <v>694</v>
      </c>
      <c r="AW181" s="136" t="s">
        <v>694</v>
      </c>
      <c r="AX181" s="136" t="s">
        <v>694</v>
      </c>
      <c r="AY181" s="136" t="s">
        <v>694</v>
      </c>
      <c r="AZ181" s="136" t="s">
        <v>709</v>
      </c>
      <c r="BA181" s="136" t="s">
        <v>492</v>
      </c>
      <c r="BB181" s="136" t="s">
        <v>707</v>
      </c>
      <c r="BC181" s="136" t="s">
        <v>707</v>
      </c>
      <c r="BD181" s="136" t="s">
        <v>707</v>
      </c>
      <c r="BE181" s="137" t="s">
        <v>684</v>
      </c>
      <c r="BF181" s="136" t="s">
        <v>706</v>
      </c>
      <c r="BG181" s="136" t="s">
        <v>706</v>
      </c>
      <c r="BH181" s="136" t="s">
        <v>480</v>
      </c>
      <c r="BI181" s="136" t="s">
        <v>480</v>
      </c>
      <c r="BJ181" s="136" t="s">
        <v>913</v>
      </c>
      <c r="BK181" s="136" t="s">
        <v>916</v>
      </c>
      <c r="BL181" s="136" t="s">
        <v>703</v>
      </c>
      <c r="BM181" s="136" t="s">
        <v>492</v>
      </c>
      <c r="BN181" s="136" t="s">
        <v>489</v>
      </c>
      <c r="BO181" s="136" t="s">
        <v>492</v>
      </c>
      <c r="BP181" s="136" t="s">
        <v>492</v>
      </c>
      <c r="BQ181" s="136" t="s">
        <v>686</v>
      </c>
      <c r="BR181" s="136" t="s">
        <v>694</v>
      </c>
      <c r="BS181" s="136" t="s">
        <v>694</v>
      </c>
      <c r="BT181" s="136" t="s">
        <v>694</v>
      </c>
      <c r="BU181" s="136" t="s">
        <v>694</v>
      </c>
      <c r="BV181" s="136" t="s">
        <v>694</v>
      </c>
      <c r="BW181" s="136" t="s">
        <v>694</v>
      </c>
      <c r="BX181" s="136"/>
      <c r="BY181" s="136" t="s">
        <v>710</v>
      </c>
      <c r="BZ181" s="136" t="s">
        <v>492</v>
      </c>
      <c r="CA181" s="136" t="s">
        <v>881</v>
      </c>
      <c r="CB181" s="136" t="s">
        <v>704</v>
      </c>
    </row>
    <row r="182" spans="1:80" x14ac:dyDescent="0.3">
      <c r="A182" s="111" t="str">
        <f>'Indicator Data'!A183</f>
        <v>Tuvalu</v>
      </c>
      <c r="B182" s="94" t="str">
        <f>'Indicator Data'!B183</f>
        <v>TUV</v>
      </c>
      <c r="C182" s="136" t="s">
        <v>912</v>
      </c>
      <c r="D182" s="136" t="s">
        <v>912</v>
      </c>
      <c r="E182" s="136" t="s">
        <v>913</v>
      </c>
      <c r="F182" s="136" t="s">
        <v>913</v>
      </c>
      <c r="G182" s="136" t="s">
        <v>913</v>
      </c>
      <c r="H182" s="136" t="s">
        <v>913</v>
      </c>
      <c r="I182" s="136" t="s">
        <v>913</v>
      </c>
      <c r="J182" s="136" t="s">
        <v>707</v>
      </c>
      <c r="K182" s="136" t="s">
        <v>707</v>
      </c>
      <c r="L182" s="136" t="s">
        <v>480</v>
      </c>
      <c r="M182" s="136" t="s">
        <v>704</v>
      </c>
      <c r="N182" s="136" t="s">
        <v>704</v>
      </c>
      <c r="O182" s="136" t="s">
        <v>704</v>
      </c>
      <c r="P182" s="136" t="s">
        <v>704</v>
      </c>
      <c r="Q182" s="136" t="s">
        <v>850</v>
      </c>
      <c r="R182" s="136" t="s">
        <v>850</v>
      </c>
      <c r="S182" s="136" t="s">
        <v>850</v>
      </c>
      <c r="T182" s="136" t="s">
        <v>850</v>
      </c>
      <c r="U182" s="136" t="s">
        <v>704</v>
      </c>
      <c r="V182" s="136" t="s">
        <v>704</v>
      </c>
      <c r="W182" s="136" t="s">
        <v>704</v>
      </c>
      <c r="X182" s="136" t="s">
        <v>492</v>
      </c>
      <c r="Y182" s="136" t="s">
        <v>492</v>
      </c>
      <c r="Z182" s="136" t="s">
        <v>492</v>
      </c>
      <c r="AA182" s="136" t="s">
        <v>881</v>
      </c>
      <c r="AB182" s="136" t="s">
        <v>705</v>
      </c>
      <c r="AC182" s="136" t="s">
        <v>705</v>
      </c>
      <c r="AD182" s="175" t="s">
        <v>914</v>
      </c>
      <c r="AE182" s="136" t="s">
        <v>694</v>
      </c>
      <c r="AF182" s="136" t="s">
        <v>851</v>
      </c>
      <c r="AG182" s="136" t="s">
        <v>881</v>
      </c>
      <c r="AH182" s="136" t="s">
        <v>704</v>
      </c>
      <c r="AI182" s="136" t="s">
        <v>704</v>
      </c>
      <c r="AJ182" s="137" t="s">
        <v>711</v>
      </c>
      <c r="AK182" s="137" t="s">
        <v>711</v>
      </c>
      <c r="AL182" s="136" t="s">
        <v>709</v>
      </c>
      <c r="AM182" s="136" t="s">
        <v>709</v>
      </c>
      <c r="AN182" s="136" t="s">
        <v>712</v>
      </c>
      <c r="AO182" s="136" t="s">
        <v>713</v>
      </c>
      <c r="AP182" s="136" t="s">
        <v>713</v>
      </c>
      <c r="AQ182" s="136" t="s">
        <v>915</v>
      </c>
      <c r="AR182" s="136" t="s">
        <v>915</v>
      </c>
      <c r="AS182" s="136" t="s">
        <v>694</v>
      </c>
      <c r="AT182" s="136" t="s">
        <v>694</v>
      </c>
      <c r="AU182" s="136" t="s">
        <v>694</v>
      </c>
      <c r="AV182" s="136" t="s">
        <v>694</v>
      </c>
      <c r="AW182" s="136" t="s">
        <v>694</v>
      </c>
      <c r="AX182" s="136" t="s">
        <v>694</v>
      </c>
      <c r="AY182" s="136" t="s">
        <v>694</v>
      </c>
      <c r="AZ182" s="136" t="s">
        <v>709</v>
      </c>
      <c r="BA182" s="136" t="s">
        <v>492</v>
      </c>
      <c r="BB182" s="136" t="s">
        <v>707</v>
      </c>
      <c r="BC182" s="136" t="s">
        <v>707</v>
      </c>
      <c r="BD182" s="136" t="s">
        <v>707</v>
      </c>
      <c r="BE182" s="137" t="s">
        <v>684</v>
      </c>
      <c r="BF182" s="136" t="s">
        <v>706</v>
      </c>
      <c r="BG182" s="136" t="s">
        <v>706</v>
      </c>
      <c r="BH182" s="136" t="s">
        <v>480</v>
      </c>
      <c r="BI182" s="136" t="s">
        <v>480</v>
      </c>
      <c r="BJ182" s="136" t="s">
        <v>913</v>
      </c>
      <c r="BK182" s="136" t="s">
        <v>916</v>
      </c>
      <c r="BL182" s="136" t="s">
        <v>703</v>
      </c>
      <c r="BM182" s="136" t="s">
        <v>492</v>
      </c>
      <c r="BN182" s="136" t="s">
        <v>489</v>
      </c>
      <c r="BO182" s="136" t="s">
        <v>492</v>
      </c>
      <c r="BP182" s="136" t="s">
        <v>492</v>
      </c>
      <c r="BQ182" s="136" t="s">
        <v>686</v>
      </c>
      <c r="BR182" s="136" t="s">
        <v>694</v>
      </c>
      <c r="BS182" s="136" t="s">
        <v>694</v>
      </c>
      <c r="BT182" s="136" t="s">
        <v>694</v>
      </c>
      <c r="BU182" s="136" t="s">
        <v>694</v>
      </c>
      <c r="BV182" s="136" t="s">
        <v>694</v>
      </c>
      <c r="BW182" s="136" t="s">
        <v>694</v>
      </c>
      <c r="BX182" s="136"/>
      <c r="BY182" s="136" t="s">
        <v>710</v>
      </c>
      <c r="BZ182" s="136" t="s">
        <v>492</v>
      </c>
      <c r="CA182" s="136" t="s">
        <v>881</v>
      </c>
      <c r="CB182" s="136" t="s">
        <v>704</v>
      </c>
    </row>
    <row r="183" spans="1:80" x14ac:dyDescent="0.3">
      <c r="A183" s="111" t="str">
        <f>'Indicator Data'!A184</f>
        <v>Uganda</v>
      </c>
      <c r="B183" s="94" t="str">
        <f>'Indicator Data'!B184</f>
        <v>UGA</v>
      </c>
      <c r="C183" s="136" t="s">
        <v>912</v>
      </c>
      <c r="D183" s="136" t="s">
        <v>912</v>
      </c>
      <c r="E183" s="136" t="s">
        <v>913</v>
      </c>
      <c r="F183" s="136" t="s">
        <v>913</v>
      </c>
      <c r="G183" s="136" t="s">
        <v>913</v>
      </c>
      <c r="H183" s="136" t="s">
        <v>913</v>
      </c>
      <c r="I183" s="136" t="s">
        <v>913</v>
      </c>
      <c r="J183" s="136" t="s">
        <v>707</v>
      </c>
      <c r="K183" s="136" t="s">
        <v>707</v>
      </c>
      <c r="L183" s="136" t="s">
        <v>480</v>
      </c>
      <c r="M183" s="136" t="s">
        <v>704</v>
      </c>
      <c r="N183" s="136" t="s">
        <v>704</v>
      </c>
      <c r="O183" s="136" t="s">
        <v>704</v>
      </c>
      <c r="P183" s="136" t="s">
        <v>704</v>
      </c>
      <c r="Q183" s="136" t="s">
        <v>850</v>
      </c>
      <c r="R183" s="136" t="s">
        <v>850</v>
      </c>
      <c r="S183" s="136" t="s">
        <v>850</v>
      </c>
      <c r="T183" s="136" t="s">
        <v>850</v>
      </c>
      <c r="U183" s="136" t="s">
        <v>704</v>
      </c>
      <c r="V183" s="136" t="s">
        <v>704</v>
      </c>
      <c r="W183" s="136" t="s">
        <v>704</v>
      </c>
      <c r="X183" s="136" t="s">
        <v>492</v>
      </c>
      <c r="Y183" s="136" t="s">
        <v>492</v>
      </c>
      <c r="Z183" s="136" t="s">
        <v>492</v>
      </c>
      <c r="AA183" s="136" t="s">
        <v>881</v>
      </c>
      <c r="AB183" s="136" t="s">
        <v>705</v>
      </c>
      <c r="AC183" s="136" t="s">
        <v>705</v>
      </c>
      <c r="AD183" s="175" t="s">
        <v>914</v>
      </c>
      <c r="AE183" s="136" t="s">
        <v>694</v>
      </c>
      <c r="AF183" s="136" t="s">
        <v>851</v>
      </c>
      <c r="AG183" s="136" t="s">
        <v>881</v>
      </c>
      <c r="AH183" s="136" t="s">
        <v>704</v>
      </c>
      <c r="AI183" s="136" t="s">
        <v>704</v>
      </c>
      <c r="AJ183" s="137" t="s">
        <v>711</v>
      </c>
      <c r="AK183" s="137" t="s">
        <v>711</v>
      </c>
      <c r="AL183" s="136" t="s">
        <v>709</v>
      </c>
      <c r="AM183" s="136" t="s">
        <v>709</v>
      </c>
      <c r="AN183" s="136" t="s">
        <v>712</v>
      </c>
      <c r="AO183" s="136" t="s">
        <v>713</v>
      </c>
      <c r="AP183" s="136" t="s">
        <v>713</v>
      </c>
      <c r="AQ183" s="136" t="s">
        <v>915</v>
      </c>
      <c r="AR183" s="136" t="s">
        <v>915</v>
      </c>
      <c r="AS183" s="136" t="s">
        <v>694</v>
      </c>
      <c r="AT183" s="136" t="s">
        <v>694</v>
      </c>
      <c r="AU183" s="136" t="s">
        <v>694</v>
      </c>
      <c r="AV183" s="136" t="s">
        <v>694</v>
      </c>
      <c r="AW183" s="136" t="s">
        <v>694</v>
      </c>
      <c r="AX183" s="136" t="s">
        <v>694</v>
      </c>
      <c r="AY183" s="136" t="s">
        <v>694</v>
      </c>
      <c r="AZ183" s="136" t="s">
        <v>709</v>
      </c>
      <c r="BA183" s="136" t="s">
        <v>492</v>
      </c>
      <c r="BB183" s="136" t="s">
        <v>707</v>
      </c>
      <c r="BC183" s="136" t="s">
        <v>707</v>
      </c>
      <c r="BD183" s="136" t="s">
        <v>707</v>
      </c>
      <c r="BE183" s="137" t="s">
        <v>687</v>
      </c>
      <c r="BF183" s="136" t="s">
        <v>706</v>
      </c>
      <c r="BG183" s="136" t="s">
        <v>706</v>
      </c>
      <c r="BH183" s="136" t="s">
        <v>480</v>
      </c>
      <c r="BI183" s="136" t="s">
        <v>480</v>
      </c>
      <c r="BJ183" s="136" t="s">
        <v>913</v>
      </c>
      <c r="BK183" s="136" t="s">
        <v>916</v>
      </c>
      <c r="BL183" s="136" t="s">
        <v>703</v>
      </c>
      <c r="BM183" s="136" t="s">
        <v>492</v>
      </c>
      <c r="BN183" s="136" t="s">
        <v>489</v>
      </c>
      <c r="BO183" s="136" t="s">
        <v>492</v>
      </c>
      <c r="BP183" s="136" t="s">
        <v>492</v>
      </c>
      <c r="BQ183" s="136" t="s">
        <v>686</v>
      </c>
      <c r="BR183" s="136" t="s">
        <v>694</v>
      </c>
      <c r="BS183" s="136" t="s">
        <v>694</v>
      </c>
      <c r="BT183" s="136" t="s">
        <v>694</v>
      </c>
      <c r="BU183" s="136" t="s">
        <v>694</v>
      </c>
      <c r="BV183" s="136" t="s">
        <v>694</v>
      </c>
      <c r="BW183" s="136" t="s">
        <v>694</v>
      </c>
      <c r="BX183" s="136"/>
      <c r="BY183" s="136" t="s">
        <v>710</v>
      </c>
      <c r="BZ183" s="136" t="s">
        <v>492</v>
      </c>
      <c r="CA183" s="136" t="s">
        <v>881</v>
      </c>
      <c r="CB183" s="136" t="s">
        <v>704</v>
      </c>
    </row>
    <row r="184" spans="1:80" x14ac:dyDescent="0.3">
      <c r="A184" s="111" t="str">
        <f>'Indicator Data'!A185</f>
        <v>Ukraine</v>
      </c>
      <c r="B184" s="94" t="str">
        <f>'Indicator Data'!B185</f>
        <v>UKR</v>
      </c>
      <c r="C184" s="136" t="s">
        <v>912</v>
      </c>
      <c r="D184" s="136" t="s">
        <v>912</v>
      </c>
      <c r="E184" s="136" t="s">
        <v>913</v>
      </c>
      <c r="F184" s="136" t="s">
        <v>913</v>
      </c>
      <c r="G184" s="136" t="s">
        <v>913</v>
      </c>
      <c r="H184" s="136" t="s">
        <v>913</v>
      </c>
      <c r="I184" s="136" t="s">
        <v>913</v>
      </c>
      <c r="J184" s="136" t="s">
        <v>707</v>
      </c>
      <c r="K184" s="136" t="s">
        <v>707</v>
      </c>
      <c r="L184" s="136" t="s">
        <v>480</v>
      </c>
      <c r="M184" s="136" t="s">
        <v>704</v>
      </c>
      <c r="N184" s="136" t="s">
        <v>704</v>
      </c>
      <c r="O184" s="136" t="s">
        <v>704</v>
      </c>
      <c r="P184" s="136" t="s">
        <v>704</v>
      </c>
      <c r="Q184" s="136" t="s">
        <v>850</v>
      </c>
      <c r="R184" s="136" t="s">
        <v>850</v>
      </c>
      <c r="S184" s="136" t="s">
        <v>850</v>
      </c>
      <c r="T184" s="136" t="s">
        <v>850</v>
      </c>
      <c r="U184" s="136" t="s">
        <v>704</v>
      </c>
      <c r="V184" s="136" t="s">
        <v>704</v>
      </c>
      <c r="W184" s="136" t="s">
        <v>704</v>
      </c>
      <c r="X184" s="136" t="s">
        <v>492</v>
      </c>
      <c r="Y184" s="136" t="s">
        <v>492</v>
      </c>
      <c r="Z184" s="136" t="s">
        <v>492</v>
      </c>
      <c r="AA184" s="136" t="s">
        <v>881</v>
      </c>
      <c r="AB184" s="136" t="s">
        <v>705</v>
      </c>
      <c r="AC184" s="136" t="s">
        <v>705</v>
      </c>
      <c r="AD184" s="175" t="s">
        <v>914</v>
      </c>
      <c r="AE184" s="136" t="s">
        <v>694</v>
      </c>
      <c r="AF184" s="136" t="s">
        <v>851</v>
      </c>
      <c r="AG184" s="136" t="s">
        <v>881</v>
      </c>
      <c r="AH184" s="136" t="s">
        <v>704</v>
      </c>
      <c r="AI184" s="136" t="s">
        <v>704</v>
      </c>
      <c r="AJ184" s="137" t="s">
        <v>711</v>
      </c>
      <c r="AK184" s="137" t="s">
        <v>711</v>
      </c>
      <c r="AL184" s="136" t="s">
        <v>709</v>
      </c>
      <c r="AM184" s="136" t="s">
        <v>709</v>
      </c>
      <c r="AN184" s="136" t="s">
        <v>712</v>
      </c>
      <c r="AO184" s="136" t="s">
        <v>713</v>
      </c>
      <c r="AP184" s="136" t="s">
        <v>713</v>
      </c>
      <c r="AQ184" s="136" t="s">
        <v>915</v>
      </c>
      <c r="AR184" s="136" t="s">
        <v>915</v>
      </c>
      <c r="AS184" s="136" t="s">
        <v>694</v>
      </c>
      <c r="AT184" s="136" t="s">
        <v>694</v>
      </c>
      <c r="AU184" s="136" t="s">
        <v>694</v>
      </c>
      <c r="AV184" s="136" t="s">
        <v>694</v>
      </c>
      <c r="AW184" s="136" t="s">
        <v>694</v>
      </c>
      <c r="AX184" s="136" t="s">
        <v>694</v>
      </c>
      <c r="AY184" s="136" t="s">
        <v>694</v>
      </c>
      <c r="AZ184" s="136" t="s">
        <v>709</v>
      </c>
      <c r="BA184" s="136" t="s">
        <v>492</v>
      </c>
      <c r="BB184" s="136" t="s">
        <v>707</v>
      </c>
      <c r="BC184" s="136" t="s">
        <v>707</v>
      </c>
      <c r="BD184" s="136" t="s">
        <v>707</v>
      </c>
      <c r="BE184" s="137" t="s">
        <v>687</v>
      </c>
      <c r="BF184" s="136" t="s">
        <v>706</v>
      </c>
      <c r="BG184" s="136" t="s">
        <v>706</v>
      </c>
      <c r="BH184" s="136" t="s">
        <v>480</v>
      </c>
      <c r="BI184" s="136" t="s">
        <v>480</v>
      </c>
      <c r="BJ184" s="136" t="s">
        <v>913</v>
      </c>
      <c r="BK184" s="136" t="s">
        <v>916</v>
      </c>
      <c r="BL184" s="136" t="s">
        <v>703</v>
      </c>
      <c r="BM184" s="136" t="s">
        <v>492</v>
      </c>
      <c r="BN184" s="136" t="s">
        <v>489</v>
      </c>
      <c r="BO184" s="136" t="s">
        <v>492</v>
      </c>
      <c r="BP184" s="136" t="s">
        <v>492</v>
      </c>
      <c r="BQ184" s="136" t="s">
        <v>686</v>
      </c>
      <c r="BR184" s="136" t="s">
        <v>694</v>
      </c>
      <c r="BS184" s="136" t="s">
        <v>694</v>
      </c>
      <c r="BT184" s="136" t="s">
        <v>694</v>
      </c>
      <c r="BU184" s="136" t="s">
        <v>694</v>
      </c>
      <c r="BV184" s="136" t="s">
        <v>694</v>
      </c>
      <c r="BW184" s="136" t="s">
        <v>694</v>
      </c>
      <c r="BX184" s="136"/>
      <c r="BY184" s="136" t="s">
        <v>710</v>
      </c>
      <c r="BZ184" s="136" t="s">
        <v>492</v>
      </c>
      <c r="CA184" s="136" t="s">
        <v>881</v>
      </c>
      <c r="CB184" s="136" t="s">
        <v>704</v>
      </c>
    </row>
    <row r="185" spans="1:80" x14ac:dyDescent="0.3">
      <c r="A185" s="111" t="str">
        <f>'Indicator Data'!A186</f>
        <v>United Arab Emirates</v>
      </c>
      <c r="B185" s="94" t="str">
        <f>'Indicator Data'!B186</f>
        <v>ARE</v>
      </c>
      <c r="C185" s="136" t="s">
        <v>912</v>
      </c>
      <c r="D185" s="136" t="s">
        <v>912</v>
      </c>
      <c r="E185" s="136" t="s">
        <v>913</v>
      </c>
      <c r="F185" s="136" t="s">
        <v>913</v>
      </c>
      <c r="G185" s="136" t="s">
        <v>913</v>
      </c>
      <c r="H185" s="136" t="s">
        <v>913</v>
      </c>
      <c r="I185" s="136" t="s">
        <v>913</v>
      </c>
      <c r="J185" s="136" t="s">
        <v>707</v>
      </c>
      <c r="K185" s="136" t="s">
        <v>707</v>
      </c>
      <c r="L185" s="136" t="s">
        <v>480</v>
      </c>
      <c r="M185" s="136" t="s">
        <v>704</v>
      </c>
      <c r="N185" s="136" t="s">
        <v>704</v>
      </c>
      <c r="O185" s="136" t="s">
        <v>704</v>
      </c>
      <c r="P185" s="136" t="s">
        <v>704</v>
      </c>
      <c r="Q185" s="136" t="s">
        <v>850</v>
      </c>
      <c r="R185" s="136" t="s">
        <v>850</v>
      </c>
      <c r="S185" s="136" t="s">
        <v>850</v>
      </c>
      <c r="T185" s="136" t="s">
        <v>850</v>
      </c>
      <c r="U185" s="136" t="s">
        <v>704</v>
      </c>
      <c r="V185" s="136" t="s">
        <v>704</v>
      </c>
      <c r="W185" s="136" t="s">
        <v>704</v>
      </c>
      <c r="X185" s="136" t="s">
        <v>492</v>
      </c>
      <c r="Y185" s="136" t="s">
        <v>492</v>
      </c>
      <c r="Z185" s="136" t="s">
        <v>492</v>
      </c>
      <c r="AA185" s="136" t="s">
        <v>881</v>
      </c>
      <c r="AB185" s="136" t="s">
        <v>705</v>
      </c>
      <c r="AC185" s="136" t="s">
        <v>705</v>
      </c>
      <c r="AD185" s="175" t="s">
        <v>914</v>
      </c>
      <c r="AE185" s="136" t="s">
        <v>694</v>
      </c>
      <c r="AF185" s="136" t="s">
        <v>851</v>
      </c>
      <c r="AG185" s="136" t="s">
        <v>881</v>
      </c>
      <c r="AH185" s="136" t="s">
        <v>704</v>
      </c>
      <c r="AI185" s="136" t="s">
        <v>704</v>
      </c>
      <c r="AJ185" s="137" t="s">
        <v>711</v>
      </c>
      <c r="AK185" s="137" t="s">
        <v>711</v>
      </c>
      <c r="AL185" s="136" t="s">
        <v>709</v>
      </c>
      <c r="AM185" s="136" t="s">
        <v>709</v>
      </c>
      <c r="AN185" s="136" t="s">
        <v>712</v>
      </c>
      <c r="AO185" s="136" t="s">
        <v>713</v>
      </c>
      <c r="AP185" s="136" t="s">
        <v>713</v>
      </c>
      <c r="AQ185" s="136" t="s">
        <v>915</v>
      </c>
      <c r="AR185" s="136" t="s">
        <v>915</v>
      </c>
      <c r="AS185" s="136" t="s">
        <v>694</v>
      </c>
      <c r="AT185" s="136" t="s">
        <v>694</v>
      </c>
      <c r="AU185" s="136" t="s">
        <v>694</v>
      </c>
      <c r="AV185" s="136" t="s">
        <v>694</v>
      </c>
      <c r="AW185" s="136" t="s">
        <v>694</v>
      </c>
      <c r="AX185" s="136" t="s">
        <v>694</v>
      </c>
      <c r="AY185" s="136" t="s">
        <v>694</v>
      </c>
      <c r="AZ185" s="136" t="s">
        <v>709</v>
      </c>
      <c r="BA185" s="136" t="s">
        <v>492</v>
      </c>
      <c r="BB185" s="136" t="s">
        <v>707</v>
      </c>
      <c r="BC185" s="136" t="s">
        <v>707</v>
      </c>
      <c r="BD185" s="136" t="s">
        <v>707</v>
      </c>
      <c r="BE185" s="137" t="s">
        <v>684</v>
      </c>
      <c r="BF185" s="136" t="s">
        <v>706</v>
      </c>
      <c r="BG185" s="136" t="s">
        <v>706</v>
      </c>
      <c r="BH185" s="136" t="s">
        <v>480</v>
      </c>
      <c r="BI185" s="136" t="s">
        <v>480</v>
      </c>
      <c r="BJ185" s="136" t="s">
        <v>913</v>
      </c>
      <c r="BK185" s="136" t="s">
        <v>916</v>
      </c>
      <c r="BL185" s="136" t="s">
        <v>703</v>
      </c>
      <c r="BM185" s="136" t="s">
        <v>492</v>
      </c>
      <c r="BN185" s="136" t="s">
        <v>489</v>
      </c>
      <c r="BO185" s="136" t="s">
        <v>492</v>
      </c>
      <c r="BP185" s="136" t="s">
        <v>492</v>
      </c>
      <c r="BQ185" s="136" t="s">
        <v>686</v>
      </c>
      <c r="BR185" s="136" t="s">
        <v>694</v>
      </c>
      <c r="BS185" s="136" t="s">
        <v>694</v>
      </c>
      <c r="BT185" s="136" t="s">
        <v>694</v>
      </c>
      <c r="BU185" s="136" t="s">
        <v>694</v>
      </c>
      <c r="BV185" s="136" t="s">
        <v>694</v>
      </c>
      <c r="BW185" s="136" t="s">
        <v>694</v>
      </c>
      <c r="BX185" s="136"/>
      <c r="BY185" s="136" t="s">
        <v>710</v>
      </c>
      <c r="BZ185" s="136" t="s">
        <v>492</v>
      </c>
      <c r="CA185" s="136" t="s">
        <v>881</v>
      </c>
      <c r="CB185" s="136" t="s">
        <v>704</v>
      </c>
    </row>
    <row r="186" spans="1:80" x14ac:dyDescent="0.3">
      <c r="A186" s="111" t="str">
        <f>'Indicator Data'!A187</f>
        <v>United Kingdom</v>
      </c>
      <c r="B186" s="94" t="str">
        <f>'Indicator Data'!B187</f>
        <v>GBR</v>
      </c>
      <c r="C186" s="136" t="s">
        <v>912</v>
      </c>
      <c r="D186" s="136" t="s">
        <v>912</v>
      </c>
      <c r="E186" s="136" t="s">
        <v>913</v>
      </c>
      <c r="F186" s="136" t="s">
        <v>913</v>
      </c>
      <c r="G186" s="136" t="s">
        <v>913</v>
      </c>
      <c r="H186" s="136" t="s">
        <v>913</v>
      </c>
      <c r="I186" s="136" t="s">
        <v>913</v>
      </c>
      <c r="J186" s="136" t="s">
        <v>707</v>
      </c>
      <c r="K186" s="136" t="s">
        <v>707</v>
      </c>
      <c r="L186" s="136" t="s">
        <v>480</v>
      </c>
      <c r="M186" s="136" t="s">
        <v>704</v>
      </c>
      <c r="N186" s="136" t="s">
        <v>704</v>
      </c>
      <c r="O186" s="136" t="s">
        <v>704</v>
      </c>
      <c r="P186" s="136" t="s">
        <v>704</v>
      </c>
      <c r="Q186" s="136" t="s">
        <v>850</v>
      </c>
      <c r="R186" s="136" t="s">
        <v>850</v>
      </c>
      <c r="S186" s="136" t="s">
        <v>850</v>
      </c>
      <c r="T186" s="136" t="s">
        <v>850</v>
      </c>
      <c r="U186" s="136" t="s">
        <v>704</v>
      </c>
      <c r="V186" s="136" t="s">
        <v>704</v>
      </c>
      <c r="W186" s="136" t="s">
        <v>704</v>
      </c>
      <c r="X186" s="136" t="s">
        <v>492</v>
      </c>
      <c r="Y186" s="136" t="s">
        <v>492</v>
      </c>
      <c r="Z186" s="136" t="s">
        <v>492</v>
      </c>
      <c r="AA186" s="136" t="s">
        <v>881</v>
      </c>
      <c r="AB186" s="136" t="s">
        <v>705</v>
      </c>
      <c r="AC186" s="136" t="s">
        <v>705</v>
      </c>
      <c r="AD186" s="175" t="s">
        <v>914</v>
      </c>
      <c r="AE186" s="136" t="s">
        <v>694</v>
      </c>
      <c r="AF186" s="136" t="s">
        <v>851</v>
      </c>
      <c r="AG186" s="136" t="s">
        <v>881</v>
      </c>
      <c r="AH186" s="136" t="s">
        <v>704</v>
      </c>
      <c r="AI186" s="136" t="s">
        <v>704</v>
      </c>
      <c r="AJ186" s="137" t="s">
        <v>711</v>
      </c>
      <c r="AK186" s="137" t="s">
        <v>711</v>
      </c>
      <c r="AL186" s="136" t="s">
        <v>709</v>
      </c>
      <c r="AM186" s="136" t="s">
        <v>709</v>
      </c>
      <c r="AN186" s="136" t="s">
        <v>712</v>
      </c>
      <c r="AO186" s="136" t="s">
        <v>713</v>
      </c>
      <c r="AP186" s="136" t="s">
        <v>713</v>
      </c>
      <c r="AQ186" s="136" t="s">
        <v>915</v>
      </c>
      <c r="AR186" s="136" t="s">
        <v>915</v>
      </c>
      <c r="AS186" s="136" t="s">
        <v>694</v>
      </c>
      <c r="AT186" s="136" t="s">
        <v>694</v>
      </c>
      <c r="AU186" s="136" t="s">
        <v>694</v>
      </c>
      <c r="AV186" s="136" t="s">
        <v>694</v>
      </c>
      <c r="AW186" s="136" t="s">
        <v>694</v>
      </c>
      <c r="AX186" s="136" t="s">
        <v>694</v>
      </c>
      <c r="AY186" s="136" t="s">
        <v>694</v>
      </c>
      <c r="AZ186" s="136" t="s">
        <v>709</v>
      </c>
      <c r="BA186" s="136" t="s">
        <v>492</v>
      </c>
      <c r="BB186" s="136" t="s">
        <v>707</v>
      </c>
      <c r="BC186" s="136" t="s">
        <v>707</v>
      </c>
      <c r="BD186" s="136" t="s">
        <v>707</v>
      </c>
      <c r="BE186" s="137" t="s">
        <v>684</v>
      </c>
      <c r="BF186" s="136" t="s">
        <v>706</v>
      </c>
      <c r="BG186" s="136" t="s">
        <v>706</v>
      </c>
      <c r="BH186" s="136" t="s">
        <v>480</v>
      </c>
      <c r="BI186" s="136" t="s">
        <v>480</v>
      </c>
      <c r="BJ186" s="136" t="s">
        <v>913</v>
      </c>
      <c r="BK186" s="136" t="s">
        <v>916</v>
      </c>
      <c r="BL186" s="136" t="s">
        <v>703</v>
      </c>
      <c r="BM186" s="136" t="s">
        <v>492</v>
      </c>
      <c r="BN186" s="136" t="s">
        <v>489</v>
      </c>
      <c r="BO186" s="136" t="s">
        <v>492</v>
      </c>
      <c r="BP186" s="136" t="s">
        <v>492</v>
      </c>
      <c r="BQ186" s="136" t="s">
        <v>686</v>
      </c>
      <c r="BR186" s="136" t="s">
        <v>694</v>
      </c>
      <c r="BS186" s="136" t="s">
        <v>694</v>
      </c>
      <c r="BT186" s="136" t="s">
        <v>694</v>
      </c>
      <c r="BU186" s="136" t="s">
        <v>694</v>
      </c>
      <c r="BV186" s="136" t="s">
        <v>694</v>
      </c>
      <c r="BW186" s="136" t="s">
        <v>694</v>
      </c>
      <c r="BX186" s="136"/>
      <c r="BY186" s="136" t="s">
        <v>710</v>
      </c>
      <c r="BZ186" s="136" t="s">
        <v>492</v>
      </c>
      <c r="CA186" s="136" t="s">
        <v>881</v>
      </c>
      <c r="CB186" s="136" t="s">
        <v>704</v>
      </c>
    </row>
    <row r="187" spans="1:80" x14ac:dyDescent="0.3">
      <c r="A187" s="111" t="str">
        <f>'Indicator Data'!A188</f>
        <v>United States of America</v>
      </c>
      <c r="B187" s="94" t="str">
        <f>'Indicator Data'!B188</f>
        <v>USA</v>
      </c>
      <c r="C187" s="136" t="s">
        <v>912</v>
      </c>
      <c r="D187" s="136" t="s">
        <v>912</v>
      </c>
      <c r="E187" s="136" t="s">
        <v>913</v>
      </c>
      <c r="F187" s="136" t="s">
        <v>913</v>
      </c>
      <c r="G187" s="136" t="s">
        <v>913</v>
      </c>
      <c r="H187" s="136" t="s">
        <v>913</v>
      </c>
      <c r="I187" s="136" t="s">
        <v>913</v>
      </c>
      <c r="J187" s="136" t="s">
        <v>707</v>
      </c>
      <c r="K187" s="136" t="s">
        <v>707</v>
      </c>
      <c r="L187" s="136" t="s">
        <v>480</v>
      </c>
      <c r="M187" s="136" t="s">
        <v>704</v>
      </c>
      <c r="N187" s="136" t="s">
        <v>704</v>
      </c>
      <c r="O187" s="136" t="s">
        <v>704</v>
      </c>
      <c r="P187" s="136" t="s">
        <v>704</v>
      </c>
      <c r="Q187" s="136" t="s">
        <v>850</v>
      </c>
      <c r="R187" s="136" t="s">
        <v>850</v>
      </c>
      <c r="S187" s="136" t="s">
        <v>850</v>
      </c>
      <c r="T187" s="136" t="s">
        <v>850</v>
      </c>
      <c r="U187" s="136" t="s">
        <v>704</v>
      </c>
      <c r="V187" s="136" t="s">
        <v>704</v>
      </c>
      <c r="W187" s="136" t="s">
        <v>704</v>
      </c>
      <c r="X187" s="136" t="s">
        <v>492</v>
      </c>
      <c r="Y187" s="136" t="s">
        <v>492</v>
      </c>
      <c r="Z187" s="136" t="s">
        <v>492</v>
      </c>
      <c r="AA187" s="136" t="s">
        <v>881</v>
      </c>
      <c r="AB187" s="136" t="s">
        <v>705</v>
      </c>
      <c r="AC187" s="136" t="s">
        <v>705</v>
      </c>
      <c r="AD187" s="175" t="s">
        <v>914</v>
      </c>
      <c r="AE187" s="136" t="s">
        <v>694</v>
      </c>
      <c r="AF187" s="136" t="s">
        <v>851</v>
      </c>
      <c r="AG187" s="136" t="s">
        <v>881</v>
      </c>
      <c r="AH187" s="136" t="s">
        <v>704</v>
      </c>
      <c r="AI187" s="136" t="s">
        <v>704</v>
      </c>
      <c r="AJ187" s="137" t="s">
        <v>711</v>
      </c>
      <c r="AK187" s="137" t="s">
        <v>711</v>
      </c>
      <c r="AL187" s="136" t="s">
        <v>709</v>
      </c>
      <c r="AM187" s="136" t="s">
        <v>709</v>
      </c>
      <c r="AN187" s="136" t="s">
        <v>712</v>
      </c>
      <c r="AO187" s="136" t="s">
        <v>713</v>
      </c>
      <c r="AP187" s="136" t="s">
        <v>713</v>
      </c>
      <c r="AQ187" s="136" t="s">
        <v>915</v>
      </c>
      <c r="AR187" s="136" t="s">
        <v>915</v>
      </c>
      <c r="AS187" s="136" t="s">
        <v>694</v>
      </c>
      <c r="AT187" s="136" t="s">
        <v>694</v>
      </c>
      <c r="AU187" s="136" t="s">
        <v>694</v>
      </c>
      <c r="AV187" s="136" t="s">
        <v>694</v>
      </c>
      <c r="AW187" s="136" t="s">
        <v>694</v>
      </c>
      <c r="AX187" s="136" t="s">
        <v>694</v>
      </c>
      <c r="AY187" s="136" t="s">
        <v>694</v>
      </c>
      <c r="AZ187" s="136" t="s">
        <v>709</v>
      </c>
      <c r="BA187" s="136" t="s">
        <v>492</v>
      </c>
      <c r="BB187" s="136" t="s">
        <v>707</v>
      </c>
      <c r="BC187" s="136" t="s">
        <v>707</v>
      </c>
      <c r="BD187" s="136" t="s">
        <v>707</v>
      </c>
      <c r="BE187" s="137" t="s">
        <v>684</v>
      </c>
      <c r="BF187" s="136" t="s">
        <v>706</v>
      </c>
      <c r="BG187" s="136" t="s">
        <v>706</v>
      </c>
      <c r="BH187" s="136" t="s">
        <v>480</v>
      </c>
      <c r="BI187" s="136" t="s">
        <v>480</v>
      </c>
      <c r="BJ187" s="136" t="s">
        <v>913</v>
      </c>
      <c r="BK187" s="136" t="s">
        <v>916</v>
      </c>
      <c r="BL187" s="136" t="s">
        <v>703</v>
      </c>
      <c r="BM187" s="136" t="s">
        <v>492</v>
      </c>
      <c r="BN187" s="136" t="s">
        <v>489</v>
      </c>
      <c r="BO187" s="136" t="s">
        <v>492</v>
      </c>
      <c r="BP187" s="136" t="s">
        <v>492</v>
      </c>
      <c r="BQ187" s="136" t="s">
        <v>685</v>
      </c>
      <c r="BR187" s="136" t="s">
        <v>694</v>
      </c>
      <c r="BS187" s="136" t="s">
        <v>694</v>
      </c>
      <c r="BT187" s="136" t="s">
        <v>694</v>
      </c>
      <c r="BU187" s="136" t="s">
        <v>694</v>
      </c>
      <c r="BV187" s="136" t="s">
        <v>694</v>
      </c>
      <c r="BW187" s="136" t="s">
        <v>694</v>
      </c>
      <c r="BX187" s="136"/>
      <c r="BY187" s="136" t="s">
        <v>710</v>
      </c>
      <c r="BZ187" s="136" t="s">
        <v>492</v>
      </c>
      <c r="CA187" s="136" t="s">
        <v>881</v>
      </c>
      <c r="CB187" s="136" t="s">
        <v>704</v>
      </c>
    </row>
    <row r="188" spans="1:80" x14ac:dyDescent="0.3">
      <c r="A188" s="111" t="str">
        <f>'Indicator Data'!A189</f>
        <v>Uruguay</v>
      </c>
      <c r="B188" s="94" t="str">
        <f>'Indicator Data'!B189</f>
        <v>URY</v>
      </c>
      <c r="C188" s="136" t="s">
        <v>912</v>
      </c>
      <c r="D188" s="136" t="s">
        <v>912</v>
      </c>
      <c r="E188" s="136" t="s">
        <v>913</v>
      </c>
      <c r="F188" s="136" t="s">
        <v>913</v>
      </c>
      <c r="G188" s="136" t="s">
        <v>913</v>
      </c>
      <c r="H188" s="136" t="s">
        <v>913</v>
      </c>
      <c r="I188" s="136" t="s">
        <v>913</v>
      </c>
      <c r="J188" s="136" t="s">
        <v>707</v>
      </c>
      <c r="K188" s="136" t="s">
        <v>707</v>
      </c>
      <c r="L188" s="136" t="s">
        <v>480</v>
      </c>
      <c r="M188" s="136" t="s">
        <v>704</v>
      </c>
      <c r="N188" s="136" t="s">
        <v>704</v>
      </c>
      <c r="O188" s="136" t="s">
        <v>704</v>
      </c>
      <c r="P188" s="136" t="s">
        <v>704</v>
      </c>
      <c r="Q188" s="136" t="s">
        <v>850</v>
      </c>
      <c r="R188" s="136" t="s">
        <v>850</v>
      </c>
      <c r="S188" s="136" t="s">
        <v>850</v>
      </c>
      <c r="T188" s="136" t="s">
        <v>850</v>
      </c>
      <c r="U188" s="136" t="s">
        <v>704</v>
      </c>
      <c r="V188" s="136" t="s">
        <v>704</v>
      </c>
      <c r="W188" s="136" t="s">
        <v>704</v>
      </c>
      <c r="X188" s="136" t="s">
        <v>492</v>
      </c>
      <c r="Y188" s="136" t="s">
        <v>492</v>
      </c>
      <c r="Z188" s="136" t="s">
        <v>492</v>
      </c>
      <c r="AA188" s="136" t="s">
        <v>881</v>
      </c>
      <c r="AB188" s="136" t="s">
        <v>705</v>
      </c>
      <c r="AC188" s="136" t="s">
        <v>705</v>
      </c>
      <c r="AD188" s="175" t="s">
        <v>914</v>
      </c>
      <c r="AE188" s="136" t="s">
        <v>694</v>
      </c>
      <c r="AF188" s="136" t="s">
        <v>851</v>
      </c>
      <c r="AG188" s="136" t="s">
        <v>881</v>
      </c>
      <c r="AH188" s="136" t="s">
        <v>704</v>
      </c>
      <c r="AI188" s="136" t="s">
        <v>704</v>
      </c>
      <c r="AJ188" s="137" t="s">
        <v>711</v>
      </c>
      <c r="AK188" s="137" t="s">
        <v>711</v>
      </c>
      <c r="AL188" s="136" t="s">
        <v>709</v>
      </c>
      <c r="AM188" s="136" t="s">
        <v>709</v>
      </c>
      <c r="AN188" s="136" t="s">
        <v>712</v>
      </c>
      <c r="AO188" s="136" t="s">
        <v>713</v>
      </c>
      <c r="AP188" s="136" t="s">
        <v>713</v>
      </c>
      <c r="AQ188" s="136" t="s">
        <v>915</v>
      </c>
      <c r="AR188" s="136" t="s">
        <v>915</v>
      </c>
      <c r="AS188" s="136" t="s">
        <v>694</v>
      </c>
      <c r="AT188" s="136" t="s">
        <v>694</v>
      </c>
      <c r="AU188" s="136" t="s">
        <v>694</v>
      </c>
      <c r="AV188" s="136" t="s">
        <v>694</v>
      </c>
      <c r="AW188" s="136" t="s">
        <v>694</v>
      </c>
      <c r="AX188" s="136" t="s">
        <v>694</v>
      </c>
      <c r="AY188" s="136" t="s">
        <v>694</v>
      </c>
      <c r="AZ188" s="136" t="s">
        <v>709</v>
      </c>
      <c r="BA188" s="136" t="s">
        <v>492</v>
      </c>
      <c r="BB188" s="136" t="s">
        <v>707</v>
      </c>
      <c r="BC188" s="136" t="s">
        <v>707</v>
      </c>
      <c r="BD188" s="136" t="s">
        <v>707</v>
      </c>
      <c r="BE188" s="137" t="s">
        <v>684</v>
      </c>
      <c r="BF188" s="136" t="s">
        <v>706</v>
      </c>
      <c r="BG188" s="136" t="s">
        <v>706</v>
      </c>
      <c r="BH188" s="136" t="s">
        <v>480</v>
      </c>
      <c r="BI188" s="136" t="s">
        <v>480</v>
      </c>
      <c r="BJ188" s="136" t="s">
        <v>913</v>
      </c>
      <c r="BK188" s="136" t="s">
        <v>916</v>
      </c>
      <c r="BL188" s="136" t="s">
        <v>703</v>
      </c>
      <c r="BM188" s="136" t="s">
        <v>492</v>
      </c>
      <c r="BN188" s="136" t="s">
        <v>489</v>
      </c>
      <c r="BO188" s="136" t="s">
        <v>492</v>
      </c>
      <c r="BP188" s="136" t="s">
        <v>492</v>
      </c>
      <c r="BQ188" s="136" t="s">
        <v>686</v>
      </c>
      <c r="BR188" s="136" t="s">
        <v>694</v>
      </c>
      <c r="BS188" s="136" t="s">
        <v>694</v>
      </c>
      <c r="BT188" s="136" t="s">
        <v>694</v>
      </c>
      <c r="BU188" s="136" t="s">
        <v>694</v>
      </c>
      <c r="BV188" s="136" t="s">
        <v>694</v>
      </c>
      <c r="BW188" s="136" t="s">
        <v>694</v>
      </c>
      <c r="BX188" s="136"/>
      <c r="BY188" s="136" t="s">
        <v>710</v>
      </c>
      <c r="BZ188" s="136" t="s">
        <v>492</v>
      </c>
      <c r="CA188" s="136" t="s">
        <v>881</v>
      </c>
      <c r="CB188" s="136" t="s">
        <v>704</v>
      </c>
    </row>
    <row r="189" spans="1:80" x14ac:dyDescent="0.3">
      <c r="A189" s="111" t="str">
        <f>'Indicator Data'!A190</f>
        <v>Uzbekistan</v>
      </c>
      <c r="B189" s="94" t="str">
        <f>'Indicator Data'!B190</f>
        <v>UZB</v>
      </c>
      <c r="C189" s="136" t="s">
        <v>912</v>
      </c>
      <c r="D189" s="136" t="s">
        <v>912</v>
      </c>
      <c r="E189" s="136" t="s">
        <v>913</v>
      </c>
      <c r="F189" s="136" t="s">
        <v>913</v>
      </c>
      <c r="G189" s="136" t="s">
        <v>913</v>
      </c>
      <c r="H189" s="136" t="s">
        <v>913</v>
      </c>
      <c r="I189" s="136" t="s">
        <v>913</v>
      </c>
      <c r="J189" s="136" t="s">
        <v>707</v>
      </c>
      <c r="K189" s="136" t="s">
        <v>707</v>
      </c>
      <c r="L189" s="136" t="s">
        <v>480</v>
      </c>
      <c r="M189" s="136" t="s">
        <v>704</v>
      </c>
      <c r="N189" s="136" t="s">
        <v>704</v>
      </c>
      <c r="O189" s="136" t="s">
        <v>704</v>
      </c>
      <c r="P189" s="136" t="s">
        <v>704</v>
      </c>
      <c r="Q189" s="136" t="s">
        <v>850</v>
      </c>
      <c r="R189" s="136" t="s">
        <v>850</v>
      </c>
      <c r="S189" s="136" t="s">
        <v>850</v>
      </c>
      <c r="T189" s="136" t="s">
        <v>850</v>
      </c>
      <c r="U189" s="136" t="s">
        <v>704</v>
      </c>
      <c r="V189" s="136" t="s">
        <v>704</v>
      </c>
      <c r="W189" s="136" t="s">
        <v>704</v>
      </c>
      <c r="X189" s="136" t="s">
        <v>492</v>
      </c>
      <c r="Y189" s="136" t="s">
        <v>492</v>
      </c>
      <c r="Z189" s="136" t="s">
        <v>492</v>
      </c>
      <c r="AA189" s="136" t="s">
        <v>881</v>
      </c>
      <c r="AB189" s="136" t="s">
        <v>705</v>
      </c>
      <c r="AC189" s="136" t="s">
        <v>705</v>
      </c>
      <c r="AD189" s="175" t="s">
        <v>914</v>
      </c>
      <c r="AE189" s="136" t="s">
        <v>694</v>
      </c>
      <c r="AF189" s="136" t="s">
        <v>851</v>
      </c>
      <c r="AG189" s="136" t="s">
        <v>881</v>
      </c>
      <c r="AH189" s="136" t="s">
        <v>704</v>
      </c>
      <c r="AI189" s="136" t="s">
        <v>704</v>
      </c>
      <c r="AJ189" s="137" t="s">
        <v>711</v>
      </c>
      <c r="AK189" s="137" t="s">
        <v>711</v>
      </c>
      <c r="AL189" s="136" t="s">
        <v>709</v>
      </c>
      <c r="AM189" s="136" t="s">
        <v>709</v>
      </c>
      <c r="AN189" s="136" t="s">
        <v>712</v>
      </c>
      <c r="AO189" s="136" t="s">
        <v>713</v>
      </c>
      <c r="AP189" s="136" t="s">
        <v>713</v>
      </c>
      <c r="AQ189" s="136" t="s">
        <v>915</v>
      </c>
      <c r="AR189" s="136" t="s">
        <v>915</v>
      </c>
      <c r="AS189" s="136" t="s">
        <v>694</v>
      </c>
      <c r="AT189" s="136" t="s">
        <v>694</v>
      </c>
      <c r="AU189" s="136" t="s">
        <v>694</v>
      </c>
      <c r="AV189" s="136" t="s">
        <v>694</v>
      </c>
      <c r="AW189" s="136" t="s">
        <v>694</v>
      </c>
      <c r="AX189" s="136" t="s">
        <v>694</v>
      </c>
      <c r="AY189" s="136" t="s">
        <v>694</v>
      </c>
      <c r="AZ189" s="136" t="s">
        <v>709</v>
      </c>
      <c r="BA189" s="136" t="s">
        <v>492</v>
      </c>
      <c r="BB189" s="136" t="s">
        <v>707</v>
      </c>
      <c r="BC189" s="136" t="s">
        <v>707</v>
      </c>
      <c r="BD189" s="136" t="s">
        <v>707</v>
      </c>
      <c r="BE189" s="137" t="s">
        <v>684</v>
      </c>
      <c r="BF189" s="136" t="s">
        <v>706</v>
      </c>
      <c r="BG189" s="136" t="s">
        <v>706</v>
      </c>
      <c r="BH189" s="136" t="s">
        <v>480</v>
      </c>
      <c r="BI189" s="136" t="s">
        <v>480</v>
      </c>
      <c r="BJ189" s="136" t="s">
        <v>913</v>
      </c>
      <c r="BK189" s="136" t="s">
        <v>916</v>
      </c>
      <c r="BL189" s="136" t="s">
        <v>703</v>
      </c>
      <c r="BM189" s="136" t="s">
        <v>492</v>
      </c>
      <c r="BN189" s="136" t="s">
        <v>489</v>
      </c>
      <c r="BO189" s="136" t="s">
        <v>492</v>
      </c>
      <c r="BP189" s="136" t="s">
        <v>492</v>
      </c>
      <c r="BQ189" s="136" t="s">
        <v>686</v>
      </c>
      <c r="BR189" s="136" t="s">
        <v>694</v>
      </c>
      <c r="BS189" s="136" t="s">
        <v>694</v>
      </c>
      <c r="BT189" s="136" t="s">
        <v>694</v>
      </c>
      <c r="BU189" s="136" t="s">
        <v>694</v>
      </c>
      <c r="BV189" s="136" t="s">
        <v>694</v>
      </c>
      <c r="BW189" s="136" t="s">
        <v>694</v>
      </c>
      <c r="BX189" s="136"/>
      <c r="BY189" s="136" t="s">
        <v>710</v>
      </c>
      <c r="BZ189" s="136" t="s">
        <v>492</v>
      </c>
      <c r="CA189" s="136" t="s">
        <v>881</v>
      </c>
      <c r="CB189" s="136" t="s">
        <v>704</v>
      </c>
    </row>
    <row r="190" spans="1:80" x14ac:dyDescent="0.3">
      <c r="A190" s="111" t="str">
        <f>'Indicator Data'!A191</f>
        <v>Vanuatu</v>
      </c>
      <c r="B190" s="94" t="str">
        <f>'Indicator Data'!B191</f>
        <v>VUT</v>
      </c>
      <c r="C190" s="136" t="s">
        <v>912</v>
      </c>
      <c r="D190" s="136" t="s">
        <v>912</v>
      </c>
      <c r="E190" s="136" t="s">
        <v>913</v>
      </c>
      <c r="F190" s="136" t="s">
        <v>913</v>
      </c>
      <c r="G190" s="136" t="s">
        <v>913</v>
      </c>
      <c r="H190" s="136" t="s">
        <v>913</v>
      </c>
      <c r="I190" s="136" t="s">
        <v>913</v>
      </c>
      <c r="J190" s="136" t="s">
        <v>707</v>
      </c>
      <c r="K190" s="136" t="s">
        <v>707</v>
      </c>
      <c r="L190" s="136" t="s">
        <v>480</v>
      </c>
      <c r="M190" s="136" t="s">
        <v>704</v>
      </c>
      <c r="N190" s="136" t="s">
        <v>704</v>
      </c>
      <c r="O190" s="136" t="s">
        <v>704</v>
      </c>
      <c r="P190" s="136" t="s">
        <v>704</v>
      </c>
      <c r="Q190" s="136" t="s">
        <v>850</v>
      </c>
      <c r="R190" s="136" t="s">
        <v>850</v>
      </c>
      <c r="S190" s="136" t="s">
        <v>850</v>
      </c>
      <c r="T190" s="136" t="s">
        <v>850</v>
      </c>
      <c r="U190" s="136" t="s">
        <v>704</v>
      </c>
      <c r="V190" s="136" t="s">
        <v>704</v>
      </c>
      <c r="W190" s="136" t="s">
        <v>704</v>
      </c>
      <c r="X190" s="136" t="s">
        <v>492</v>
      </c>
      <c r="Y190" s="136" t="s">
        <v>492</v>
      </c>
      <c r="Z190" s="136" t="s">
        <v>492</v>
      </c>
      <c r="AA190" s="136" t="s">
        <v>881</v>
      </c>
      <c r="AB190" s="136" t="s">
        <v>705</v>
      </c>
      <c r="AC190" s="136" t="s">
        <v>705</v>
      </c>
      <c r="AD190" s="175" t="s">
        <v>914</v>
      </c>
      <c r="AE190" s="136" t="s">
        <v>694</v>
      </c>
      <c r="AF190" s="136" t="s">
        <v>851</v>
      </c>
      <c r="AG190" s="136" t="s">
        <v>881</v>
      </c>
      <c r="AH190" s="136" t="s">
        <v>704</v>
      </c>
      <c r="AI190" s="136" t="s">
        <v>704</v>
      </c>
      <c r="AJ190" s="137" t="s">
        <v>711</v>
      </c>
      <c r="AK190" s="137" t="s">
        <v>711</v>
      </c>
      <c r="AL190" s="136" t="s">
        <v>709</v>
      </c>
      <c r="AM190" s="136" t="s">
        <v>709</v>
      </c>
      <c r="AN190" s="136" t="s">
        <v>712</v>
      </c>
      <c r="AO190" s="136" t="s">
        <v>713</v>
      </c>
      <c r="AP190" s="136" t="s">
        <v>713</v>
      </c>
      <c r="AQ190" s="136" t="s">
        <v>915</v>
      </c>
      <c r="AR190" s="136" t="s">
        <v>915</v>
      </c>
      <c r="AS190" s="136" t="s">
        <v>694</v>
      </c>
      <c r="AT190" s="136" t="s">
        <v>694</v>
      </c>
      <c r="AU190" s="136" t="s">
        <v>694</v>
      </c>
      <c r="AV190" s="136" t="s">
        <v>694</v>
      </c>
      <c r="AW190" s="136" t="s">
        <v>694</v>
      </c>
      <c r="AX190" s="136" t="s">
        <v>694</v>
      </c>
      <c r="AY190" s="136" t="s">
        <v>694</v>
      </c>
      <c r="AZ190" s="136" t="s">
        <v>709</v>
      </c>
      <c r="BA190" s="136" t="s">
        <v>492</v>
      </c>
      <c r="BB190" s="136" t="s">
        <v>707</v>
      </c>
      <c r="BC190" s="136" t="s">
        <v>707</v>
      </c>
      <c r="BD190" s="136" t="s">
        <v>707</v>
      </c>
      <c r="BE190" s="137" t="s">
        <v>684</v>
      </c>
      <c r="BF190" s="136" t="s">
        <v>706</v>
      </c>
      <c r="BG190" s="136" t="s">
        <v>706</v>
      </c>
      <c r="BH190" s="136" t="s">
        <v>480</v>
      </c>
      <c r="BI190" s="136" t="s">
        <v>480</v>
      </c>
      <c r="BJ190" s="136" t="s">
        <v>913</v>
      </c>
      <c r="BK190" s="136" t="s">
        <v>916</v>
      </c>
      <c r="BL190" s="136" t="s">
        <v>703</v>
      </c>
      <c r="BM190" s="136" t="s">
        <v>492</v>
      </c>
      <c r="BN190" s="136" t="s">
        <v>489</v>
      </c>
      <c r="BO190" s="136" t="s">
        <v>492</v>
      </c>
      <c r="BP190" s="136" t="s">
        <v>492</v>
      </c>
      <c r="BQ190" s="136" t="s">
        <v>686</v>
      </c>
      <c r="BR190" s="136" t="s">
        <v>694</v>
      </c>
      <c r="BS190" s="136" t="s">
        <v>694</v>
      </c>
      <c r="BT190" s="136" t="s">
        <v>694</v>
      </c>
      <c r="BU190" s="136" t="s">
        <v>694</v>
      </c>
      <c r="BV190" s="136" t="s">
        <v>694</v>
      </c>
      <c r="BW190" s="136" t="s">
        <v>694</v>
      </c>
      <c r="BX190" s="136"/>
      <c r="BY190" s="136" t="s">
        <v>710</v>
      </c>
      <c r="BZ190" s="136" t="s">
        <v>492</v>
      </c>
      <c r="CA190" s="136" t="s">
        <v>881</v>
      </c>
      <c r="CB190" s="136" t="s">
        <v>704</v>
      </c>
    </row>
    <row r="191" spans="1:80" x14ac:dyDescent="0.3">
      <c r="A191" s="111" t="str">
        <f>'Indicator Data'!A192</f>
        <v>Venezuela</v>
      </c>
      <c r="B191" s="94" t="str">
        <f>'Indicator Data'!B192</f>
        <v>VEN</v>
      </c>
      <c r="C191" s="136" t="s">
        <v>912</v>
      </c>
      <c r="D191" s="136" t="s">
        <v>912</v>
      </c>
      <c r="E191" s="136" t="s">
        <v>913</v>
      </c>
      <c r="F191" s="136" t="s">
        <v>913</v>
      </c>
      <c r="G191" s="136" t="s">
        <v>913</v>
      </c>
      <c r="H191" s="136" t="s">
        <v>913</v>
      </c>
      <c r="I191" s="136" t="s">
        <v>913</v>
      </c>
      <c r="J191" s="136" t="s">
        <v>707</v>
      </c>
      <c r="K191" s="136" t="s">
        <v>707</v>
      </c>
      <c r="L191" s="136" t="s">
        <v>480</v>
      </c>
      <c r="M191" s="136" t="s">
        <v>704</v>
      </c>
      <c r="N191" s="136" t="s">
        <v>704</v>
      </c>
      <c r="O191" s="136" t="s">
        <v>704</v>
      </c>
      <c r="P191" s="136" t="s">
        <v>704</v>
      </c>
      <c r="Q191" s="136" t="s">
        <v>850</v>
      </c>
      <c r="R191" s="136" t="s">
        <v>850</v>
      </c>
      <c r="S191" s="136" t="s">
        <v>850</v>
      </c>
      <c r="T191" s="136" t="s">
        <v>850</v>
      </c>
      <c r="U191" s="136" t="s">
        <v>704</v>
      </c>
      <c r="V191" s="136" t="s">
        <v>704</v>
      </c>
      <c r="W191" s="136" t="s">
        <v>704</v>
      </c>
      <c r="X191" s="136" t="s">
        <v>492</v>
      </c>
      <c r="Y191" s="136" t="s">
        <v>492</v>
      </c>
      <c r="Z191" s="136" t="s">
        <v>492</v>
      </c>
      <c r="AA191" s="136" t="s">
        <v>881</v>
      </c>
      <c r="AB191" s="136" t="s">
        <v>705</v>
      </c>
      <c r="AC191" s="136" t="s">
        <v>705</v>
      </c>
      <c r="AD191" s="175" t="s">
        <v>914</v>
      </c>
      <c r="AE191" s="136" t="s">
        <v>694</v>
      </c>
      <c r="AF191" s="136" t="s">
        <v>851</v>
      </c>
      <c r="AG191" s="136" t="s">
        <v>881</v>
      </c>
      <c r="AH191" s="136" t="s">
        <v>704</v>
      </c>
      <c r="AI191" s="136" t="s">
        <v>704</v>
      </c>
      <c r="AJ191" s="137" t="s">
        <v>711</v>
      </c>
      <c r="AK191" s="137" t="s">
        <v>711</v>
      </c>
      <c r="AL191" s="136" t="s">
        <v>709</v>
      </c>
      <c r="AM191" s="136" t="s">
        <v>709</v>
      </c>
      <c r="AN191" s="136" t="s">
        <v>712</v>
      </c>
      <c r="AO191" s="136" t="s">
        <v>713</v>
      </c>
      <c r="AP191" s="136" t="s">
        <v>713</v>
      </c>
      <c r="AQ191" s="136" t="s">
        <v>915</v>
      </c>
      <c r="AR191" s="136" t="s">
        <v>915</v>
      </c>
      <c r="AS191" s="136" t="s">
        <v>694</v>
      </c>
      <c r="AT191" s="136" t="s">
        <v>694</v>
      </c>
      <c r="AU191" s="136" t="s">
        <v>694</v>
      </c>
      <c r="AV191" s="136" t="s">
        <v>694</v>
      </c>
      <c r="AW191" s="136" t="s">
        <v>694</v>
      </c>
      <c r="AX191" s="136" t="s">
        <v>694</v>
      </c>
      <c r="AY191" s="136" t="s">
        <v>694</v>
      </c>
      <c r="AZ191" s="136" t="s">
        <v>709</v>
      </c>
      <c r="BA191" s="136" t="s">
        <v>492</v>
      </c>
      <c r="BB191" s="136" t="s">
        <v>707</v>
      </c>
      <c r="BC191" s="136" t="s">
        <v>707</v>
      </c>
      <c r="BD191" s="136" t="s">
        <v>707</v>
      </c>
      <c r="BE191" s="137" t="s">
        <v>684</v>
      </c>
      <c r="BF191" s="136" t="s">
        <v>706</v>
      </c>
      <c r="BG191" s="136" t="s">
        <v>706</v>
      </c>
      <c r="BH191" s="136" t="s">
        <v>480</v>
      </c>
      <c r="BI191" s="136" t="s">
        <v>480</v>
      </c>
      <c r="BJ191" s="136" t="s">
        <v>913</v>
      </c>
      <c r="BK191" s="136" t="s">
        <v>916</v>
      </c>
      <c r="BL191" s="136" t="s">
        <v>703</v>
      </c>
      <c r="BM191" s="136" t="s">
        <v>492</v>
      </c>
      <c r="BN191" s="136" t="s">
        <v>489</v>
      </c>
      <c r="BO191" s="136" t="s">
        <v>492</v>
      </c>
      <c r="BP191" s="136" t="s">
        <v>492</v>
      </c>
      <c r="BQ191" s="136" t="s">
        <v>686</v>
      </c>
      <c r="BR191" s="136" t="s">
        <v>694</v>
      </c>
      <c r="BS191" s="136" t="s">
        <v>694</v>
      </c>
      <c r="BT191" s="136" t="s">
        <v>694</v>
      </c>
      <c r="BU191" s="136" t="s">
        <v>694</v>
      </c>
      <c r="BV191" s="136" t="s">
        <v>694</v>
      </c>
      <c r="BW191" s="136" t="s">
        <v>694</v>
      </c>
      <c r="BX191" s="136"/>
      <c r="BY191" s="136" t="s">
        <v>710</v>
      </c>
      <c r="BZ191" s="136" t="s">
        <v>492</v>
      </c>
      <c r="CA191" s="136" t="s">
        <v>881</v>
      </c>
      <c r="CB191" s="136" t="s">
        <v>704</v>
      </c>
    </row>
    <row r="192" spans="1:80" x14ac:dyDescent="0.3">
      <c r="A192" s="111" t="str">
        <f>'Indicator Data'!A193</f>
        <v>Viet Nam</v>
      </c>
      <c r="B192" s="94" t="str">
        <f>'Indicator Data'!B193</f>
        <v>VNM</v>
      </c>
      <c r="C192" s="136" t="s">
        <v>912</v>
      </c>
      <c r="D192" s="136" t="s">
        <v>912</v>
      </c>
      <c r="E192" s="136" t="s">
        <v>913</v>
      </c>
      <c r="F192" s="136" t="s">
        <v>913</v>
      </c>
      <c r="G192" s="136" t="s">
        <v>913</v>
      </c>
      <c r="H192" s="136" t="s">
        <v>913</v>
      </c>
      <c r="I192" s="136" t="s">
        <v>913</v>
      </c>
      <c r="J192" s="136" t="s">
        <v>707</v>
      </c>
      <c r="K192" s="136" t="s">
        <v>707</v>
      </c>
      <c r="L192" s="136" t="s">
        <v>480</v>
      </c>
      <c r="M192" s="136" t="s">
        <v>704</v>
      </c>
      <c r="N192" s="136" t="s">
        <v>704</v>
      </c>
      <c r="O192" s="136" t="s">
        <v>704</v>
      </c>
      <c r="P192" s="136" t="s">
        <v>704</v>
      </c>
      <c r="Q192" s="136" t="s">
        <v>850</v>
      </c>
      <c r="R192" s="136" t="s">
        <v>850</v>
      </c>
      <c r="S192" s="136" t="s">
        <v>850</v>
      </c>
      <c r="T192" s="136" t="s">
        <v>850</v>
      </c>
      <c r="U192" s="136" t="s">
        <v>704</v>
      </c>
      <c r="V192" s="136" t="s">
        <v>704</v>
      </c>
      <c r="W192" s="136" t="s">
        <v>704</v>
      </c>
      <c r="X192" s="136" t="s">
        <v>492</v>
      </c>
      <c r="Y192" s="136" t="s">
        <v>492</v>
      </c>
      <c r="Z192" s="136" t="s">
        <v>492</v>
      </c>
      <c r="AA192" s="136" t="s">
        <v>881</v>
      </c>
      <c r="AB192" s="136" t="s">
        <v>705</v>
      </c>
      <c r="AC192" s="136" t="s">
        <v>705</v>
      </c>
      <c r="AD192" s="175" t="s">
        <v>914</v>
      </c>
      <c r="AE192" s="136" t="s">
        <v>694</v>
      </c>
      <c r="AF192" s="136" t="s">
        <v>851</v>
      </c>
      <c r="AG192" s="136" t="s">
        <v>881</v>
      </c>
      <c r="AH192" s="136" t="s">
        <v>704</v>
      </c>
      <c r="AI192" s="136" t="s">
        <v>704</v>
      </c>
      <c r="AJ192" s="137" t="s">
        <v>711</v>
      </c>
      <c r="AK192" s="137" t="s">
        <v>711</v>
      </c>
      <c r="AL192" s="136" t="s">
        <v>709</v>
      </c>
      <c r="AM192" s="136" t="s">
        <v>709</v>
      </c>
      <c r="AN192" s="136" t="s">
        <v>712</v>
      </c>
      <c r="AO192" s="136" t="s">
        <v>713</v>
      </c>
      <c r="AP192" s="136" t="s">
        <v>713</v>
      </c>
      <c r="AQ192" s="136" t="s">
        <v>915</v>
      </c>
      <c r="AR192" s="136" t="s">
        <v>915</v>
      </c>
      <c r="AS192" s="136" t="s">
        <v>694</v>
      </c>
      <c r="AT192" s="136" t="s">
        <v>694</v>
      </c>
      <c r="AU192" s="136" t="s">
        <v>694</v>
      </c>
      <c r="AV192" s="136" t="s">
        <v>694</v>
      </c>
      <c r="AW192" s="136" t="s">
        <v>694</v>
      </c>
      <c r="AX192" s="136" t="s">
        <v>694</v>
      </c>
      <c r="AY192" s="136" t="s">
        <v>694</v>
      </c>
      <c r="AZ192" s="136" t="s">
        <v>709</v>
      </c>
      <c r="BA192" s="136" t="s">
        <v>492</v>
      </c>
      <c r="BB192" s="136" t="s">
        <v>707</v>
      </c>
      <c r="BC192" s="136" t="s">
        <v>707</v>
      </c>
      <c r="BD192" s="136" t="s">
        <v>707</v>
      </c>
      <c r="BE192" s="137" t="s">
        <v>684</v>
      </c>
      <c r="BF192" s="136" t="s">
        <v>706</v>
      </c>
      <c r="BG192" s="136" t="s">
        <v>706</v>
      </c>
      <c r="BH192" s="136" t="s">
        <v>480</v>
      </c>
      <c r="BI192" s="136" t="s">
        <v>480</v>
      </c>
      <c r="BJ192" s="136" t="s">
        <v>913</v>
      </c>
      <c r="BK192" s="136" t="s">
        <v>916</v>
      </c>
      <c r="BL192" s="136" t="s">
        <v>703</v>
      </c>
      <c r="BM192" s="136" t="s">
        <v>492</v>
      </c>
      <c r="BN192" s="136" t="s">
        <v>489</v>
      </c>
      <c r="BO192" s="136" t="s">
        <v>492</v>
      </c>
      <c r="BP192" s="136" t="s">
        <v>492</v>
      </c>
      <c r="BQ192" s="136" t="s">
        <v>686</v>
      </c>
      <c r="BR192" s="136" t="s">
        <v>694</v>
      </c>
      <c r="BS192" s="136" t="s">
        <v>694</v>
      </c>
      <c r="BT192" s="136" t="s">
        <v>694</v>
      </c>
      <c r="BU192" s="136" t="s">
        <v>694</v>
      </c>
      <c r="BV192" s="136" t="s">
        <v>694</v>
      </c>
      <c r="BW192" s="136" t="s">
        <v>694</v>
      </c>
      <c r="BX192" s="136"/>
      <c r="BY192" s="136" t="s">
        <v>710</v>
      </c>
      <c r="BZ192" s="136" t="s">
        <v>492</v>
      </c>
      <c r="CA192" s="136" t="s">
        <v>881</v>
      </c>
      <c r="CB192" s="136" t="s">
        <v>704</v>
      </c>
    </row>
    <row r="193" spans="1:80" x14ac:dyDescent="0.3">
      <c r="A193" s="111" t="str">
        <f>'Indicator Data'!A194</f>
        <v>Yemen</v>
      </c>
      <c r="B193" s="94" t="str">
        <f>'Indicator Data'!B194</f>
        <v>YEM</v>
      </c>
      <c r="C193" s="136" t="s">
        <v>912</v>
      </c>
      <c r="D193" s="136" t="s">
        <v>912</v>
      </c>
      <c r="E193" s="136" t="s">
        <v>913</v>
      </c>
      <c r="F193" s="136" t="s">
        <v>913</v>
      </c>
      <c r="G193" s="136" t="s">
        <v>913</v>
      </c>
      <c r="H193" s="136" t="s">
        <v>913</v>
      </c>
      <c r="I193" s="136" t="s">
        <v>913</v>
      </c>
      <c r="J193" s="136" t="s">
        <v>707</v>
      </c>
      <c r="K193" s="136" t="s">
        <v>707</v>
      </c>
      <c r="L193" s="136" t="s">
        <v>480</v>
      </c>
      <c r="M193" s="136" t="s">
        <v>704</v>
      </c>
      <c r="N193" s="136" t="s">
        <v>704</v>
      </c>
      <c r="O193" s="136" t="s">
        <v>704</v>
      </c>
      <c r="P193" s="136" t="s">
        <v>704</v>
      </c>
      <c r="Q193" s="136" t="s">
        <v>850</v>
      </c>
      <c r="R193" s="136" t="s">
        <v>850</v>
      </c>
      <c r="S193" s="136" t="s">
        <v>850</v>
      </c>
      <c r="T193" s="136" t="s">
        <v>850</v>
      </c>
      <c r="U193" s="136" t="s">
        <v>704</v>
      </c>
      <c r="V193" s="136" t="s">
        <v>704</v>
      </c>
      <c r="W193" s="136" t="s">
        <v>704</v>
      </c>
      <c r="X193" s="136" t="s">
        <v>492</v>
      </c>
      <c r="Y193" s="136" t="s">
        <v>492</v>
      </c>
      <c r="Z193" s="136" t="s">
        <v>492</v>
      </c>
      <c r="AA193" s="136" t="s">
        <v>881</v>
      </c>
      <c r="AB193" s="136" t="s">
        <v>705</v>
      </c>
      <c r="AC193" s="136" t="s">
        <v>705</v>
      </c>
      <c r="AD193" s="175" t="s">
        <v>914</v>
      </c>
      <c r="AE193" s="136" t="s">
        <v>694</v>
      </c>
      <c r="AF193" s="136" t="s">
        <v>851</v>
      </c>
      <c r="AG193" s="136" t="s">
        <v>881</v>
      </c>
      <c r="AH193" s="136" t="s">
        <v>704</v>
      </c>
      <c r="AI193" s="136" t="s">
        <v>704</v>
      </c>
      <c r="AJ193" s="137" t="s">
        <v>711</v>
      </c>
      <c r="AK193" s="137" t="s">
        <v>711</v>
      </c>
      <c r="AL193" s="136" t="s">
        <v>709</v>
      </c>
      <c r="AM193" s="136" t="s">
        <v>709</v>
      </c>
      <c r="AN193" s="136" t="s">
        <v>712</v>
      </c>
      <c r="AO193" s="136" t="s">
        <v>713</v>
      </c>
      <c r="AP193" s="136" t="s">
        <v>713</v>
      </c>
      <c r="AQ193" s="136" t="s">
        <v>915</v>
      </c>
      <c r="AR193" s="136" t="s">
        <v>915</v>
      </c>
      <c r="AS193" s="136" t="s">
        <v>694</v>
      </c>
      <c r="AT193" s="136" t="s">
        <v>694</v>
      </c>
      <c r="AU193" s="136" t="s">
        <v>694</v>
      </c>
      <c r="AV193" s="136" t="s">
        <v>694</v>
      </c>
      <c r="AW193" s="136" t="s">
        <v>694</v>
      </c>
      <c r="AX193" s="136" t="s">
        <v>694</v>
      </c>
      <c r="AY193" s="136" t="s">
        <v>694</v>
      </c>
      <c r="AZ193" s="136" t="s">
        <v>709</v>
      </c>
      <c r="BA193" s="136" t="s">
        <v>492</v>
      </c>
      <c r="BB193" s="136" t="s">
        <v>707</v>
      </c>
      <c r="BC193" s="136" t="s">
        <v>707</v>
      </c>
      <c r="BD193" s="136" t="s">
        <v>707</v>
      </c>
      <c r="BE193" s="137" t="s">
        <v>770</v>
      </c>
      <c r="BF193" s="136" t="s">
        <v>706</v>
      </c>
      <c r="BG193" s="136" t="s">
        <v>706</v>
      </c>
      <c r="BH193" s="136" t="s">
        <v>480</v>
      </c>
      <c r="BI193" s="136" t="s">
        <v>480</v>
      </c>
      <c r="BJ193" s="136" t="s">
        <v>913</v>
      </c>
      <c r="BK193" s="136" t="s">
        <v>916</v>
      </c>
      <c r="BL193" s="136" t="s">
        <v>703</v>
      </c>
      <c r="BM193" s="136" t="s">
        <v>492</v>
      </c>
      <c r="BN193" s="136" t="s">
        <v>489</v>
      </c>
      <c r="BO193" s="136" t="s">
        <v>492</v>
      </c>
      <c r="BP193" s="136" t="s">
        <v>492</v>
      </c>
      <c r="BQ193" s="136" t="s">
        <v>686</v>
      </c>
      <c r="BR193" s="136" t="s">
        <v>694</v>
      </c>
      <c r="BS193" s="136" t="s">
        <v>694</v>
      </c>
      <c r="BT193" s="136" t="s">
        <v>694</v>
      </c>
      <c r="BU193" s="136" t="s">
        <v>694</v>
      </c>
      <c r="BV193" s="136" t="s">
        <v>694</v>
      </c>
      <c r="BW193" s="136" t="s">
        <v>694</v>
      </c>
      <c r="BX193" s="136"/>
      <c r="BY193" s="136" t="s">
        <v>710</v>
      </c>
      <c r="BZ193" s="136" t="s">
        <v>492</v>
      </c>
      <c r="CA193" s="136" t="s">
        <v>881</v>
      </c>
      <c r="CB193" s="136" t="s">
        <v>704</v>
      </c>
    </row>
    <row r="194" spans="1:80" x14ac:dyDescent="0.3">
      <c r="A194" s="111" t="str">
        <f>'Indicator Data'!A195</f>
        <v>Zambia</v>
      </c>
      <c r="B194" s="94" t="str">
        <f>'Indicator Data'!B195</f>
        <v>ZMB</v>
      </c>
      <c r="C194" s="136" t="s">
        <v>912</v>
      </c>
      <c r="D194" s="136" t="s">
        <v>912</v>
      </c>
      <c r="E194" s="136" t="s">
        <v>913</v>
      </c>
      <c r="F194" s="136" t="s">
        <v>913</v>
      </c>
      <c r="G194" s="136" t="s">
        <v>913</v>
      </c>
      <c r="H194" s="136" t="s">
        <v>913</v>
      </c>
      <c r="I194" s="136" t="s">
        <v>913</v>
      </c>
      <c r="J194" s="136" t="s">
        <v>707</v>
      </c>
      <c r="K194" s="136" t="s">
        <v>707</v>
      </c>
      <c r="L194" s="136" t="s">
        <v>480</v>
      </c>
      <c r="M194" s="136" t="s">
        <v>704</v>
      </c>
      <c r="N194" s="136" t="s">
        <v>704</v>
      </c>
      <c r="O194" s="136" t="s">
        <v>704</v>
      </c>
      <c r="P194" s="136" t="s">
        <v>704</v>
      </c>
      <c r="Q194" s="136" t="s">
        <v>850</v>
      </c>
      <c r="R194" s="136" t="s">
        <v>850</v>
      </c>
      <c r="S194" s="136" t="s">
        <v>850</v>
      </c>
      <c r="T194" s="136" t="s">
        <v>850</v>
      </c>
      <c r="U194" s="136" t="s">
        <v>704</v>
      </c>
      <c r="V194" s="136" t="s">
        <v>704</v>
      </c>
      <c r="W194" s="136" t="s">
        <v>704</v>
      </c>
      <c r="X194" s="136" t="s">
        <v>492</v>
      </c>
      <c r="Y194" s="136" t="s">
        <v>492</v>
      </c>
      <c r="Z194" s="136" t="s">
        <v>492</v>
      </c>
      <c r="AA194" s="136" t="s">
        <v>881</v>
      </c>
      <c r="AB194" s="136" t="s">
        <v>705</v>
      </c>
      <c r="AC194" s="136" t="s">
        <v>705</v>
      </c>
      <c r="AD194" s="175" t="s">
        <v>914</v>
      </c>
      <c r="AE194" s="136" t="s">
        <v>694</v>
      </c>
      <c r="AF194" s="136" t="s">
        <v>851</v>
      </c>
      <c r="AG194" s="136" t="s">
        <v>881</v>
      </c>
      <c r="AH194" s="136" t="s">
        <v>704</v>
      </c>
      <c r="AI194" s="136" t="s">
        <v>704</v>
      </c>
      <c r="AJ194" s="137" t="s">
        <v>711</v>
      </c>
      <c r="AK194" s="137" t="s">
        <v>711</v>
      </c>
      <c r="AL194" s="136" t="s">
        <v>709</v>
      </c>
      <c r="AM194" s="136" t="s">
        <v>709</v>
      </c>
      <c r="AN194" s="136" t="s">
        <v>712</v>
      </c>
      <c r="AO194" s="136" t="s">
        <v>713</v>
      </c>
      <c r="AP194" s="136" t="s">
        <v>713</v>
      </c>
      <c r="AQ194" s="136" t="s">
        <v>915</v>
      </c>
      <c r="AR194" s="136" t="s">
        <v>915</v>
      </c>
      <c r="AS194" s="136" t="s">
        <v>694</v>
      </c>
      <c r="AT194" s="136" t="s">
        <v>694</v>
      </c>
      <c r="AU194" s="136" t="s">
        <v>694</v>
      </c>
      <c r="AV194" s="136" t="s">
        <v>694</v>
      </c>
      <c r="AW194" s="136" t="s">
        <v>694</v>
      </c>
      <c r="AX194" s="136" t="s">
        <v>694</v>
      </c>
      <c r="AY194" s="136" t="s">
        <v>694</v>
      </c>
      <c r="AZ194" s="136" t="s">
        <v>709</v>
      </c>
      <c r="BA194" s="136" t="s">
        <v>492</v>
      </c>
      <c r="BB194" s="136" t="s">
        <v>707</v>
      </c>
      <c r="BC194" s="136" t="s">
        <v>707</v>
      </c>
      <c r="BD194" s="136" t="s">
        <v>707</v>
      </c>
      <c r="BE194" s="137" t="s">
        <v>684</v>
      </c>
      <c r="BF194" s="136" t="s">
        <v>706</v>
      </c>
      <c r="BG194" s="136" t="s">
        <v>706</v>
      </c>
      <c r="BH194" s="136" t="s">
        <v>480</v>
      </c>
      <c r="BI194" s="136" t="s">
        <v>480</v>
      </c>
      <c r="BJ194" s="136" t="s">
        <v>913</v>
      </c>
      <c r="BK194" s="136" t="s">
        <v>916</v>
      </c>
      <c r="BL194" s="136" t="s">
        <v>703</v>
      </c>
      <c r="BM194" s="136" t="s">
        <v>492</v>
      </c>
      <c r="BN194" s="136" t="s">
        <v>489</v>
      </c>
      <c r="BO194" s="136" t="s">
        <v>492</v>
      </c>
      <c r="BP194" s="136" t="s">
        <v>492</v>
      </c>
      <c r="BQ194" s="136" t="s">
        <v>686</v>
      </c>
      <c r="BR194" s="136" t="s">
        <v>694</v>
      </c>
      <c r="BS194" s="136" t="s">
        <v>694</v>
      </c>
      <c r="BT194" s="136" t="s">
        <v>694</v>
      </c>
      <c r="BU194" s="136" t="s">
        <v>694</v>
      </c>
      <c r="BV194" s="136" t="s">
        <v>694</v>
      </c>
      <c r="BW194" s="136" t="s">
        <v>694</v>
      </c>
      <c r="BX194" s="136"/>
      <c r="BY194" s="136" t="s">
        <v>710</v>
      </c>
      <c r="BZ194" s="136" t="s">
        <v>492</v>
      </c>
      <c r="CA194" s="136" t="s">
        <v>881</v>
      </c>
      <c r="CB194" s="136" t="s">
        <v>704</v>
      </c>
    </row>
    <row r="195" spans="1:80" x14ac:dyDescent="0.3">
      <c r="A195" s="111" t="str">
        <f>'Indicator Data'!A196</f>
        <v>Zimbabwe</v>
      </c>
      <c r="B195" s="94" t="str">
        <f>'Indicator Data'!B196</f>
        <v>ZWE</v>
      </c>
      <c r="C195" s="136" t="s">
        <v>912</v>
      </c>
      <c r="D195" s="136" t="s">
        <v>912</v>
      </c>
      <c r="E195" s="136" t="s">
        <v>913</v>
      </c>
      <c r="F195" s="136" t="s">
        <v>913</v>
      </c>
      <c r="G195" s="136" t="s">
        <v>913</v>
      </c>
      <c r="H195" s="136" t="s">
        <v>913</v>
      </c>
      <c r="I195" s="136" t="s">
        <v>913</v>
      </c>
      <c r="J195" s="136" t="s">
        <v>707</v>
      </c>
      <c r="K195" s="136" t="s">
        <v>707</v>
      </c>
      <c r="L195" s="136" t="s">
        <v>480</v>
      </c>
      <c r="M195" s="136" t="s">
        <v>704</v>
      </c>
      <c r="N195" s="136" t="s">
        <v>704</v>
      </c>
      <c r="O195" s="136" t="s">
        <v>704</v>
      </c>
      <c r="P195" s="136" t="s">
        <v>704</v>
      </c>
      <c r="Q195" s="136" t="s">
        <v>850</v>
      </c>
      <c r="R195" s="136" t="s">
        <v>850</v>
      </c>
      <c r="S195" s="136" t="s">
        <v>850</v>
      </c>
      <c r="T195" s="136" t="s">
        <v>850</v>
      </c>
      <c r="U195" s="136" t="s">
        <v>704</v>
      </c>
      <c r="V195" s="136" t="s">
        <v>704</v>
      </c>
      <c r="W195" s="136" t="s">
        <v>704</v>
      </c>
      <c r="X195" s="136" t="s">
        <v>492</v>
      </c>
      <c r="Y195" s="136" t="s">
        <v>492</v>
      </c>
      <c r="Z195" s="136" t="s">
        <v>492</v>
      </c>
      <c r="AA195" s="136" t="s">
        <v>881</v>
      </c>
      <c r="AB195" s="136" t="s">
        <v>705</v>
      </c>
      <c r="AC195" s="136" t="s">
        <v>705</v>
      </c>
      <c r="AD195" s="175" t="s">
        <v>914</v>
      </c>
      <c r="AE195" s="136" t="s">
        <v>694</v>
      </c>
      <c r="AF195" s="136" t="s">
        <v>851</v>
      </c>
      <c r="AG195" s="136" t="s">
        <v>881</v>
      </c>
      <c r="AH195" s="136" t="s">
        <v>704</v>
      </c>
      <c r="AI195" s="136" t="s">
        <v>704</v>
      </c>
      <c r="AJ195" s="137" t="s">
        <v>711</v>
      </c>
      <c r="AK195" s="137" t="s">
        <v>711</v>
      </c>
      <c r="AL195" s="136" t="s">
        <v>709</v>
      </c>
      <c r="AM195" s="136" t="s">
        <v>709</v>
      </c>
      <c r="AN195" s="136" t="s">
        <v>712</v>
      </c>
      <c r="AO195" s="136" t="s">
        <v>713</v>
      </c>
      <c r="AP195" s="136" t="s">
        <v>713</v>
      </c>
      <c r="AQ195" s="136" t="s">
        <v>915</v>
      </c>
      <c r="AR195" s="136" t="s">
        <v>915</v>
      </c>
      <c r="AS195" s="136" t="s">
        <v>694</v>
      </c>
      <c r="AT195" s="136" t="s">
        <v>694</v>
      </c>
      <c r="AU195" s="136" t="s">
        <v>694</v>
      </c>
      <c r="AV195" s="136" t="s">
        <v>694</v>
      </c>
      <c r="AW195" s="136" t="s">
        <v>694</v>
      </c>
      <c r="AX195" s="136" t="s">
        <v>694</v>
      </c>
      <c r="AY195" s="136" t="s">
        <v>694</v>
      </c>
      <c r="AZ195" s="136" t="s">
        <v>709</v>
      </c>
      <c r="BA195" s="136" t="s">
        <v>492</v>
      </c>
      <c r="BB195" s="136" t="s">
        <v>707</v>
      </c>
      <c r="BC195" s="136" t="s">
        <v>707</v>
      </c>
      <c r="BD195" s="136" t="s">
        <v>707</v>
      </c>
      <c r="BE195" s="137" t="s">
        <v>684</v>
      </c>
      <c r="BF195" s="136" t="s">
        <v>706</v>
      </c>
      <c r="BG195" s="136" t="s">
        <v>706</v>
      </c>
      <c r="BH195" s="136" t="s">
        <v>480</v>
      </c>
      <c r="BI195" s="136" t="s">
        <v>480</v>
      </c>
      <c r="BJ195" s="136" t="s">
        <v>913</v>
      </c>
      <c r="BK195" s="136" t="s">
        <v>916</v>
      </c>
      <c r="BL195" s="136" t="s">
        <v>703</v>
      </c>
      <c r="BM195" s="136" t="s">
        <v>492</v>
      </c>
      <c r="BN195" s="136" t="s">
        <v>489</v>
      </c>
      <c r="BO195" s="136" t="s">
        <v>492</v>
      </c>
      <c r="BP195" s="136" t="s">
        <v>492</v>
      </c>
      <c r="BQ195" s="136" t="s">
        <v>686</v>
      </c>
      <c r="BR195" s="136" t="s">
        <v>694</v>
      </c>
      <c r="BS195" s="136" t="s">
        <v>694</v>
      </c>
      <c r="BT195" s="136" t="s">
        <v>694</v>
      </c>
      <c r="BU195" s="136" t="s">
        <v>694</v>
      </c>
      <c r="BV195" s="136" t="s">
        <v>694</v>
      </c>
      <c r="BW195" s="136" t="s">
        <v>694</v>
      </c>
      <c r="BX195" s="136"/>
      <c r="BY195" s="136" t="s">
        <v>710</v>
      </c>
      <c r="BZ195" s="136" t="s">
        <v>492</v>
      </c>
      <c r="CA195" s="136" t="s">
        <v>881</v>
      </c>
      <c r="CB195" s="136" t="s">
        <v>704</v>
      </c>
    </row>
  </sheetData>
  <mergeCells count="1">
    <mergeCell ref="A1:CB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B195"/>
  <sheetViews>
    <sheetView showGridLines="0" zoomScale="80" zoomScaleNormal="80" workbookViewId="0">
      <pane xSplit="2" ySplit="4" topLeftCell="BI5" activePane="bottomRight" state="frozen"/>
      <selection pane="topRight" activeCell="C1" sqref="C1"/>
      <selection pane="bottomLeft" activeCell="A5" sqref="A5"/>
      <selection pane="bottomRight" sqref="A1:CB1"/>
    </sheetView>
  </sheetViews>
  <sheetFormatPr defaultColWidth="9.109375" defaultRowHeight="14.4" x14ac:dyDescent="0.3"/>
  <cols>
    <col min="1" max="1" width="49.44140625" style="4" bestFit="1" customWidth="1"/>
    <col min="2" max="2" width="5.5546875" style="4" bestFit="1" customWidth="1"/>
    <col min="3" max="52" width="11.44140625" style="4" customWidth="1"/>
    <col min="53" max="16384" width="9.109375" style="4"/>
  </cols>
  <sheetData>
    <row r="1" spans="1:80" x14ac:dyDescent="0.3">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row>
    <row r="2" spans="1:80" s="16" customFormat="1" ht="121.5" customHeight="1" x14ac:dyDescent="0.25">
      <c r="A2" s="122" t="s">
        <v>378</v>
      </c>
      <c r="B2" s="123" t="s">
        <v>357</v>
      </c>
      <c r="C2" s="119" t="e">
        <f>'Indicator Data'!#REF!</f>
        <v>#REF!</v>
      </c>
      <c r="D2" s="119" t="e">
        <f>'Indicator Data'!#REF!</f>
        <v>#REF!</v>
      </c>
      <c r="E2" s="119" t="e">
        <f>'Indicator Data'!#REF!</f>
        <v>#REF!</v>
      </c>
      <c r="F2" s="119" t="e">
        <f>'Indicator Data'!#REF!</f>
        <v>#REF!</v>
      </c>
      <c r="G2" s="119" t="e">
        <f>'Indicator Data'!#REF!</f>
        <v>#REF!</v>
      </c>
      <c r="H2" s="119" t="e">
        <f>'Indicator Data'!#REF!</f>
        <v>#REF!</v>
      </c>
      <c r="I2" s="119" t="e">
        <f>'Indicator Data'!#REF!</f>
        <v>#REF!</v>
      </c>
      <c r="J2" s="119" t="e">
        <f>'Indicator Data'!#REF!</f>
        <v>#REF!</v>
      </c>
      <c r="K2" s="119" t="e">
        <f>'Indicator Data'!#REF!</f>
        <v>#REF!</v>
      </c>
      <c r="L2" s="119" t="e">
        <f>'Indicator Data'!#REF!</f>
        <v>#REF!</v>
      </c>
      <c r="M2" s="119" t="e">
        <f>'Indicator Data'!#REF!</f>
        <v>#REF!</v>
      </c>
      <c r="N2" s="119" t="e">
        <f>'Indicator Data'!#REF!</f>
        <v>#REF!</v>
      </c>
      <c r="O2" s="119" t="e">
        <f>'Indicator Data'!#REF!</f>
        <v>#REF!</v>
      </c>
      <c r="P2" s="119" t="e">
        <f>'Indicator Data'!#REF!</f>
        <v>#REF!</v>
      </c>
      <c r="Q2" s="119" t="e">
        <f>'Indicator Data'!#REF!</f>
        <v>#REF!</v>
      </c>
      <c r="R2" s="119" t="e">
        <f>'Indicator Data'!#REF!</f>
        <v>#REF!</v>
      </c>
      <c r="S2" s="119" t="e">
        <f>'Indicator Data'!#REF!</f>
        <v>#REF!</v>
      </c>
      <c r="T2" s="119" t="e">
        <f>'Indicator Data'!#REF!</f>
        <v>#REF!</v>
      </c>
      <c r="U2" s="119" t="e">
        <f>'Indicator Data'!#REF!</f>
        <v>#REF!</v>
      </c>
      <c r="V2" s="119" t="e">
        <f>'Indicator Data'!#REF!</f>
        <v>#REF!</v>
      </c>
      <c r="W2" s="119" t="e">
        <f>'Indicator Data'!#REF!</f>
        <v>#REF!</v>
      </c>
      <c r="X2" s="119" t="str">
        <f>'Indicator Data'!C2</f>
        <v>Population density (people per sq. km of land area)</v>
      </c>
      <c r="Y2" s="119" t="str">
        <f>'Indicator Data'!D2</f>
        <v>Urban population growth (annual %)</v>
      </c>
      <c r="Z2" s="119" t="str">
        <f>'Indicator Data'!E2</f>
        <v>Population living in urban areas (%)</v>
      </c>
      <c r="AA2" s="119" t="str">
        <f>'Indicator Data'!F2</f>
        <v>Household size</v>
      </c>
      <c r="AB2" s="119" t="str">
        <f>'Indicator Data'!G2</f>
        <v>People practicing open defecation (% of population)</v>
      </c>
      <c r="AC2" s="119" t="str">
        <f>'Indicator Data'!H2</f>
        <v>Proportion of population with basic handwashing facilities on premises (% of population)</v>
      </c>
      <c r="AD2" s="119" t="e">
        <f>'Indicator Data'!#REF!</f>
        <v>#REF!</v>
      </c>
      <c r="AE2" s="119" t="e">
        <f>'Indicator Data'!#REF!</f>
        <v>#REF!</v>
      </c>
      <c r="AF2" s="119" t="str">
        <f>'Indicator Data'!I2</f>
        <v>Population living in slums (% of urban population)</v>
      </c>
      <c r="AG2" s="119" t="str">
        <f>'Indicator Data'!J2</f>
        <v>Children under 5 (% of population)</v>
      </c>
      <c r="AH2" s="119" t="e">
        <f>'Indicator Data'!#REF!</f>
        <v>#REF!</v>
      </c>
      <c r="AI2" s="119" t="e">
        <f>'Indicator Data'!#REF!</f>
        <v>#REF!</v>
      </c>
      <c r="AJ2" s="119" t="e">
        <f>'Indicator Data'!#REF!</f>
        <v>#REF!</v>
      </c>
      <c r="AK2" s="119" t="e">
        <f>'Indicator Data'!#REF!</f>
        <v>#REF!</v>
      </c>
      <c r="AL2" s="119" t="str">
        <f>'Indicator Data'!K2</f>
        <v>Human Development Index</v>
      </c>
      <c r="AM2" s="119" t="str">
        <f>'Indicator Data'!L2</f>
        <v>Multidimensional Poverty Index</v>
      </c>
      <c r="AN2" s="119" t="str">
        <f>'Indicator Data'!M2</f>
        <v>Humanitarian Aid (FTS)</v>
      </c>
      <c r="AO2" s="119" t="str">
        <f>'Indicator Data'!N2</f>
        <v>Development Aid (ODA)</v>
      </c>
      <c r="AP2" s="119" t="str">
        <f>'Indicator Data'!O2</f>
        <v>Development Aid (ODA)</v>
      </c>
      <c r="AQ2" s="119" t="str">
        <f>'Indicator Data'!P2</f>
        <v>Net ODA received (% of GNI)</v>
      </c>
      <c r="AR2" s="119" t="str">
        <f>'Indicator Data'!Q2</f>
        <v>Volume of remittances (in USD) as a proportion of total GDP (%)</v>
      </c>
      <c r="AS2" s="119" t="str">
        <f>'Indicator Data'!R2</f>
        <v>Mortality rate, under-5</v>
      </c>
      <c r="AT2" s="119" t="str">
        <f>'Indicator Data'!S2</f>
        <v>U5 Under weight</v>
      </c>
      <c r="AU2" s="119" t="str">
        <f>'Indicator Data'!T2</f>
        <v>Incidence of Tuberculosis</v>
      </c>
      <c r="AV2" s="119" t="str">
        <f>'Indicator Data'!U2</f>
        <v>Estimated number of people living with HIV - Adult (&gt;15) rate</v>
      </c>
      <c r="AW2" s="119" t="str">
        <f>'Indicator Data'!V2</f>
        <v>Number of new HIV infections per 1,000 uninfected population</v>
      </c>
      <c r="AX2" s="119" t="str">
        <f>'Indicator Data'!W2</f>
        <v>Malaria incidence per 1,000 population at risk</v>
      </c>
      <c r="AY2" s="119" t="str">
        <f>'Indicator Data'!X2</f>
        <v>Number of people requiring interventions against neglected tropical diseases</v>
      </c>
      <c r="AZ2" s="119" t="str">
        <f>'Indicator Data'!Y2</f>
        <v>Gender Inequality Index</v>
      </c>
      <c r="BA2" s="119" t="str">
        <f>'Indicator Data'!Z2</f>
        <v>Income Gini coefficient</v>
      </c>
      <c r="BB2" s="119" t="str">
        <f>'Indicator Data'!AA2</f>
        <v>People affected by Natural Disasters</v>
      </c>
      <c r="BC2" s="119" t="str">
        <f>'Indicator Data'!AB2</f>
        <v>People affected by Natural Disasters</v>
      </c>
      <c r="BD2" s="119" t="str">
        <f>'Indicator Data'!AC2</f>
        <v>People affected by Natural Disasters</v>
      </c>
      <c r="BE2" s="119" t="str">
        <f>'Indicator Data'!AD2</f>
        <v>Internally displaced persons (IDPs)</v>
      </c>
      <c r="BF2" s="119" t="str">
        <f>'Indicator Data'!AE2</f>
        <v>Refugees and asylum-seekers by country of asylum</v>
      </c>
      <c r="BG2" s="119" t="str">
        <f>'Indicator Data'!AF2</f>
        <v>Returned Refugees</v>
      </c>
      <c r="BH2" s="119" t="str">
        <f>'Indicator Data'!AG2</f>
        <v>Average Dietary Energy Supply Adequacy</v>
      </c>
      <c r="BI2" s="119" t="str">
        <f>'Indicator Data'!AH2</f>
        <v>Prevalence of Undernourishment</v>
      </c>
      <c r="BJ2" s="119" t="str">
        <f>'Indicator Data'!AQ2</f>
        <v>HFA Scores Last recent</v>
      </c>
      <c r="BK2" s="119" t="str">
        <f>'Indicator Data'!AR2</f>
        <v>Government Effectiveness</v>
      </c>
      <c r="BL2" s="119" t="str">
        <f>'Indicator Data'!AS2</f>
        <v>Corruption Perception Index</v>
      </c>
      <c r="BM2" s="119" t="str">
        <f>'Indicator Data'!AT2</f>
        <v>Access to electricity</v>
      </c>
      <c r="BN2" s="119" t="str">
        <f>'Indicator Data'!AU2</f>
        <v>Adult literacy rate</v>
      </c>
      <c r="BO2" s="119" t="str">
        <f>'Indicator Data'!AV2</f>
        <v>Internet users</v>
      </c>
      <c r="BP2" s="119" t="str">
        <f>'Indicator Data'!AW2</f>
        <v>Mobile cellular subscriptions</v>
      </c>
      <c r="BQ2" s="119" t="str">
        <f>'Indicator Data'!AX2</f>
        <v>Road lenght</v>
      </c>
      <c r="BR2" s="119" t="str">
        <f>'Indicator Data'!AY2</f>
        <v>People using at least basic sanitation services (% of population)</v>
      </c>
      <c r="BS2" s="119" t="str">
        <f>'Indicator Data'!AZ2</f>
        <v>People using at least basic drinking water services (% of population)</v>
      </c>
      <c r="BT2" s="119" t="str">
        <f>'Indicator Data'!BA2</f>
        <v>Physicians Density</v>
      </c>
      <c r="BU2" s="119" t="str">
        <f>'Indicator Data'!BB2</f>
        <v>Proportion of the target population with access to 3 doses of diphtheria-tetanus-pertussis (DTP3) (%)</v>
      </c>
      <c r="BV2" s="119" t="str">
        <f>'Indicator Data'!BC2</f>
        <v>Proportion of the target population with access to measles-containing-vaccine second-dose (MCV2) (%)</v>
      </c>
      <c r="BW2" s="119" t="str">
        <f>'Indicator Data'!BD2</f>
        <v>Proportion of the target population with access to pneumococcal conjugate 3rd dose (PCV3) (%)</v>
      </c>
      <c r="BX2" s="119" t="str">
        <f>'Indicator Data'!BE2</f>
        <v>Current health expenditure per capita</v>
      </c>
      <c r="BY2" s="119" t="str">
        <f>'Indicator Data'!BF2</f>
        <v>Maternal Mortality Ratio</v>
      </c>
      <c r="BZ2" s="119" t="str">
        <f>'Indicator Data'!BH2</f>
        <v>GDP per capita (current US$)</v>
      </c>
      <c r="CA2" s="119" t="str">
        <f>'Indicator Data'!BI2</f>
        <v>Total Population</v>
      </c>
      <c r="CB2" s="119" t="str">
        <f>'Indicator Data'!BJ2</f>
        <v>Total Population (GHS-POP-R2019)</v>
      </c>
    </row>
    <row r="3" spans="1:80" ht="26.4" x14ac:dyDescent="0.3">
      <c r="A3" s="112" t="s">
        <v>447</v>
      </c>
      <c r="B3" s="94"/>
      <c r="C3" s="134" t="e">
        <f>'Indicator Data'!#REF!</f>
        <v>#REF!</v>
      </c>
      <c r="D3" s="134" t="e">
        <f>'Indicator Data'!#REF!</f>
        <v>#REF!</v>
      </c>
      <c r="E3" s="134" t="e">
        <f>'Indicator Data'!#REF!</f>
        <v>#REF!</v>
      </c>
      <c r="F3" s="134" t="e">
        <f>'Indicator Data'!#REF!</f>
        <v>#REF!</v>
      </c>
      <c r="G3" s="134" t="e">
        <f>'Indicator Data'!#REF!</f>
        <v>#REF!</v>
      </c>
      <c r="H3" s="134" t="e">
        <f>'Indicator Data'!#REF!</f>
        <v>#REF!</v>
      </c>
      <c r="I3" s="134" t="e">
        <f>'Indicator Data'!#REF!</f>
        <v>#REF!</v>
      </c>
      <c r="J3" s="134" t="e">
        <f>'Indicator Data'!#REF!</f>
        <v>#REF!</v>
      </c>
      <c r="K3" s="134" t="e">
        <f>'Indicator Data'!#REF!</f>
        <v>#REF!</v>
      </c>
      <c r="L3" s="134" t="e">
        <f>'Indicator Data'!#REF!</f>
        <v>#REF!</v>
      </c>
      <c r="M3" s="134" t="e">
        <f>'Indicator Data'!#REF!</f>
        <v>#REF!</v>
      </c>
      <c r="N3" s="134" t="e">
        <f>'Indicator Data'!#REF!</f>
        <v>#REF!</v>
      </c>
      <c r="O3" s="134" t="e">
        <f>'Indicator Data'!#REF!</f>
        <v>#REF!</v>
      </c>
      <c r="P3" s="134" t="e">
        <f>'Indicator Data'!#REF!</f>
        <v>#REF!</v>
      </c>
      <c r="Q3" s="134" t="e">
        <f>'Indicator Data'!#REF!</f>
        <v>#REF!</v>
      </c>
      <c r="R3" s="134" t="e">
        <f>'Indicator Data'!#REF!</f>
        <v>#REF!</v>
      </c>
      <c r="S3" s="134" t="e">
        <f>'Indicator Data'!#REF!</f>
        <v>#REF!</v>
      </c>
      <c r="T3" s="134" t="e">
        <f>'Indicator Data'!#REF!</f>
        <v>#REF!</v>
      </c>
      <c r="U3" s="134" t="e">
        <f>'Indicator Data'!#REF!</f>
        <v>#REF!</v>
      </c>
      <c r="V3" s="134" t="e">
        <f>'Indicator Data'!#REF!</f>
        <v>#REF!</v>
      </c>
      <c r="W3" s="134" t="e">
        <f>'Indicator Data'!#REF!</f>
        <v>#REF!</v>
      </c>
      <c r="X3" s="134">
        <f>'Indicator Data'!C3</f>
        <v>2018</v>
      </c>
      <c r="Y3" s="134">
        <f>'Indicator Data'!D3</f>
        <v>2018</v>
      </c>
      <c r="Z3" s="134">
        <f>'Indicator Data'!E3</f>
        <v>2018</v>
      </c>
      <c r="AA3" s="134" t="str">
        <f>'Indicator Data'!F3</f>
        <v>2006-2016</v>
      </c>
      <c r="AB3" s="134" t="str">
        <f>'Indicator Data'!G3</f>
        <v>2007-2017</v>
      </c>
      <c r="AC3" s="134" t="str">
        <f>'Indicator Data'!H3</f>
        <v>2010-2017</v>
      </c>
      <c r="AD3" s="134" t="e">
        <f>'Indicator Data'!#REF!</f>
        <v>#REF!</v>
      </c>
      <c r="AE3" s="134" t="e">
        <f>'Indicator Data'!#REF!</f>
        <v>#REF!</v>
      </c>
      <c r="AF3" s="134" t="str">
        <f>'Indicator Data'!I3</f>
        <v>2014-2016</v>
      </c>
      <c r="AG3" s="134">
        <f>'Indicator Data'!J3</f>
        <v>2019</v>
      </c>
      <c r="AH3" s="134" t="e">
        <f>'Indicator Data'!#REF!</f>
        <v>#REF!</v>
      </c>
      <c r="AI3" s="134" t="e">
        <f>'Indicator Data'!#REF!</f>
        <v>#REF!</v>
      </c>
      <c r="AJ3" s="134" t="e">
        <f>'Indicator Data'!#REF!</f>
        <v>#REF!</v>
      </c>
      <c r="AK3" s="134" t="e">
        <f>'Indicator Data'!#REF!</f>
        <v>#REF!</v>
      </c>
      <c r="AL3" s="134">
        <f>'Indicator Data'!K3</f>
        <v>2018</v>
      </c>
      <c r="AM3" s="134" t="str">
        <f>'Indicator Data'!L3</f>
        <v>2007-2018</v>
      </c>
      <c r="AN3" s="134" t="str">
        <f>'Indicator Data'!M3</f>
        <v>2018-2020</v>
      </c>
      <c r="AO3" s="134">
        <f>'Indicator Data'!N3</f>
        <v>2017</v>
      </c>
      <c r="AP3" s="134">
        <f>'Indicator Data'!O3</f>
        <v>2018</v>
      </c>
      <c r="AQ3" s="134">
        <f>'Indicator Data'!P3</f>
        <v>2018</v>
      </c>
      <c r="AR3" s="134" t="str">
        <f>'Indicator Data'!Q3</f>
        <v>2014-2018</v>
      </c>
      <c r="AS3" s="134">
        <f>'Indicator Data'!R3</f>
        <v>2018</v>
      </c>
      <c r="AT3" s="134" t="str">
        <f>'Indicator Data'!S3</f>
        <v>2007-2017</v>
      </c>
      <c r="AU3" s="134">
        <f>'Indicator Data'!T3</f>
        <v>2017</v>
      </c>
      <c r="AV3" s="134">
        <f>'Indicator Data'!U3</f>
        <v>2017</v>
      </c>
      <c r="AW3" s="134">
        <f>'Indicator Data'!V3</f>
        <v>2017</v>
      </c>
      <c r="AX3" s="134">
        <f>'Indicator Data'!W3</f>
        <v>2017</v>
      </c>
      <c r="AY3" s="134">
        <f>'Indicator Data'!X3</f>
        <v>2017</v>
      </c>
      <c r="AZ3" s="134">
        <f>'Indicator Data'!Y3</f>
        <v>2018</v>
      </c>
      <c r="BA3" s="134" t="str">
        <f>'Indicator Data'!Z3</f>
        <v>2005-2017</v>
      </c>
      <c r="BB3" s="134">
        <f>'Indicator Data'!AA3</f>
        <v>2017</v>
      </c>
      <c r="BC3" s="134">
        <f>'Indicator Data'!AB3</f>
        <v>2018</v>
      </c>
      <c r="BD3" s="134">
        <f>'Indicator Data'!AC3</f>
        <v>2019</v>
      </c>
      <c r="BE3" s="134">
        <f>'Indicator Data'!AD3</f>
        <v>2020</v>
      </c>
      <c r="BF3" s="134">
        <f>'Indicator Data'!AE3</f>
        <v>2020</v>
      </c>
      <c r="BG3" s="134">
        <f>'Indicator Data'!AF3</f>
        <v>2018</v>
      </c>
      <c r="BH3" s="134" t="str">
        <f>'Indicator Data'!AG3</f>
        <v>2016-2018</v>
      </c>
      <c r="BI3" s="134" t="str">
        <f>'Indicator Data'!AH3</f>
        <v>2016-2018</v>
      </c>
      <c r="BJ3" s="134" t="str">
        <f>'Indicator Data'!AQ3</f>
        <v>2007-2015</v>
      </c>
      <c r="BK3" s="134">
        <f>'Indicator Data'!AR3</f>
        <v>2018</v>
      </c>
      <c r="BL3" s="134">
        <f>'Indicator Data'!AS3</f>
        <v>2019</v>
      </c>
      <c r="BM3" s="134">
        <f>'Indicator Data'!AT3</f>
        <v>2017</v>
      </c>
      <c r="BN3" s="134" t="str">
        <f>'Indicator Data'!AU3</f>
        <v>2008-2018</v>
      </c>
      <c r="BO3" s="134">
        <f>'Indicator Data'!AV3</f>
        <v>2018</v>
      </c>
      <c r="BP3" s="134">
        <f>'Indicator Data'!AW3</f>
        <v>2018</v>
      </c>
      <c r="BQ3" s="134">
        <f>'Indicator Data'!AX3</f>
        <v>2014</v>
      </c>
      <c r="BR3" s="134" t="str">
        <f>'Indicator Data'!AY3</f>
        <v>2013-2017</v>
      </c>
      <c r="BS3" s="134" t="str">
        <f>'Indicator Data'!AZ3</f>
        <v>2013-2017</v>
      </c>
      <c r="BT3" s="134" t="str">
        <f>'Indicator Data'!BA3</f>
        <v>2011-2018</v>
      </c>
      <c r="BU3" s="134">
        <f>'Indicator Data'!BB3</f>
        <v>2017</v>
      </c>
      <c r="BV3" s="134">
        <f>'Indicator Data'!BC3</f>
        <v>2017</v>
      </c>
      <c r="BW3" s="134">
        <f>'Indicator Data'!BD3</f>
        <v>2017</v>
      </c>
      <c r="BX3" s="134" t="str">
        <f>'Indicator Data'!BE3</f>
        <v>2011-2016</v>
      </c>
      <c r="BY3" s="134">
        <f>'Indicator Data'!BF3</f>
        <v>2017</v>
      </c>
      <c r="BZ3" s="134">
        <f>'Indicator Data'!BH3</f>
        <v>2018</v>
      </c>
      <c r="CA3" s="134">
        <f>'Indicator Data'!BI3</f>
        <v>2019</v>
      </c>
      <c r="CB3" s="134">
        <f>'Indicator Data'!BJ3</f>
        <v>2015</v>
      </c>
    </row>
    <row r="4" spans="1:80" x14ac:dyDescent="0.3">
      <c r="A4" s="113" t="s">
        <v>425</v>
      </c>
      <c r="B4" s="94"/>
      <c r="C4" s="95" t="s">
        <v>683</v>
      </c>
      <c r="D4" s="95" t="s">
        <v>683</v>
      </c>
      <c r="E4" s="95" t="s">
        <v>683</v>
      </c>
      <c r="F4" s="95" t="s">
        <v>683</v>
      </c>
      <c r="G4" s="95" t="s">
        <v>683</v>
      </c>
      <c r="H4" s="95" t="s">
        <v>683</v>
      </c>
      <c r="I4" s="95" t="s">
        <v>683</v>
      </c>
      <c r="J4" s="95" t="s">
        <v>683</v>
      </c>
      <c r="K4" s="95" t="s">
        <v>683</v>
      </c>
      <c r="L4" s="95" t="s">
        <v>683</v>
      </c>
      <c r="M4" s="95" t="s">
        <v>683</v>
      </c>
      <c r="N4" s="95" t="s">
        <v>683</v>
      </c>
      <c r="O4" s="95" t="s">
        <v>683</v>
      </c>
      <c r="P4" s="95" t="s">
        <v>683</v>
      </c>
      <c r="Q4" s="95" t="s">
        <v>683</v>
      </c>
      <c r="R4" s="95" t="s">
        <v>683</v>
      </c>
      <c r="S4" s="95" t="s">
        <v>683</v>
      </c>
      <c r="T4" s="95" t="s">
        <v>683</v>
      </c>
      <c r="U4" s="95" t="s">
        <v>683</v>
      </c>
      <c r="V4" s="95" t="s">
        <v>683</v>
      </c>
      <c r="W4" s="95" t="s">
        <v>683</v>
      </c>
      <c r="X4" s="95" t="s">
        <v>683</v>
      </c>
      <c r="Y4" s="95" t="s">
        <v>683</v>
      </c>
      <c r="Z4" s="95" t="s">
        <v>683</v>
      </c>
      <c r="AA4" s="95" t="s">
        <v>683</v>
      </c>
      <c r="AB4" s="95" t="s">
        <v>683</v>
      </c>
      <c r="AC4" s="95" t="s">
        <v>683</v>
      </c>
      <c r="AD4" s="95" t="s">
        <v>683</v>
      </c>
      <c r="AE4" s="95" t="s">
        <v>683</v>
      </c>
      <c r="AF4" s="95" t="s">
        <v>683</v>
      </c>
      <c r="AG4" s="95" t="s">
        <v>683</v>
      </c>
      <c r="AH4" s="95" t="s">
        <v>683</v>
      </c>
      <c r="AI4" s="95" t="s">
        <v>683</v>
      </c>
      <c r="AJ4" s="95" t="s">
        <v>683</v>
      </c>
      <c r="AK4" s="95" t="s">
        <v>683</v>
      </c>
      <c r="AL4" s="95" t="s">
        <v>683</v>
      </c>
      <c r="AM4" s="95" t="s">
        <v>683</v>
      </c>
      <c r="AN4" s="95" t="s">
        <v>683</v>
      </c>
      <c r="AO4" s="95" t="s">
        <v>683</v>
      </c>
      <c r="AP4" s="95" t="s">
        <v>683</v>
      </c>
      <c r="AQ4" s="95" t="s">
        <v>683</v>
      </c>
      <c r="AR4" s="95" t="s">
        <v>683</v>
      </c>
      <c r="AS4" s="95" t="s">
        <v>683</v>
      </c>
      <c r="AT4" s="95" t="s">
        <v>683</v>
      </c>
      <c r="AU4" s="95" t="s">
        <v>683</v>
      </c>
      <c r="AV4" s="95" t="s">
        <v>683</v>
      </c>
      <c r="AW4" s="95" t="s">
        <v>683</v>
      </c>
      <c r="AX4" s="95" t="s">
        <v>683</v>
      </c>
      <c r="AY4" s="95" t="s">
        <v>683</v>
      </c>
      <c r="AZ4" s="95" t="s">
        <v>683</v>
      </c>
      <c r="BA4" s="95" t="s">
        <v>683</v>
      </c>
      <c r="BB4" s="95" t="s">
        <v>683</v>
      </c>
      <c r="BC4" s="95" t="s">
        <v>683</v>
      </c>
      <c r="BD4" s="95" t="s">
        <v>683</v>
      </c>
      <c r="BE4" s="95" t="s">
        <v>683</v>
      </c>
      <c r="BF4" s="95" t="s">
        <v>683</v>
      </c>
      <c r="BG4" s="95" t="s">
        <v>683</v>
      </c>
      <c r="BH4" s="95" t="s">
        <v>683</v>
      </c>
      <c r="BI4" s="95" t="s">
        <v>683</v>
      </c>
      <c r="BJ4" s="95" t="s">
        <v>683</v>
      </c>
      <c r="BK4" s="95" t="s">
        <v>683</v>
      </c>
      <c r="BL4" s="95" t="s">
        <v>683</v>
      </c>
      <c r="BM4" s="95" t="s">
        <v>683</v>
      </c>
      <c r="BN4" s="95" t="s">
        <v>683</v>
      </c>
      <c r="BO4" s="95" t="s">
        <v>683</v>
      </c>
      <c r="BP4" s="95" t="s">
        <v>683</v>
      </c>
      <c r="BQ4" s="95" t="s">
        <v>683</v>
      </c>
      <c r="BR4" s="95" t="s">
        <v>683</v>
      </c>
      <c r="BS4" s="95" t="s">
        <v>683</v>
      </c>
      <c r="BT4" s="95" t="s">
        <v>683</v>
      </c>
      <c r="BU4" s="95" t="s">
        <v>683</v>
      </c>
      <c r="BV4" s="95" t="s">
        <v>683</v>
      </c>
      <c r="BW4" s="95" t="s">
        <v>683</v>
      </c>
      <c r="BX4" s="95" t="s">
        <v>683</v>
      </c>
      <c r="BY4" s="95" t="s">
        <v>683</v>
      </c>
      <c r="BZ4" s="95" t="s">
        <v>683</v>
      </c>
      <c r="CA4" s="95" t="s">
        <v>683</v>
      </c>
      <c r="CB4" s="95" t="s">
        <v>683</v>
      </c>
    </row>
    <row r="5" spans="1:80" x14ac:dyDescent="0.3">
      <c r="A5" s="111" t="str">
        <f>'Indicator Data'!A6</f>
        <v>Afghanistan</v>
      </c>
      <c r="B5" s="94" t="str">
        <f>'Indicator Data'!B6</f>
        <v>AFG</v>
      </c>
      <c r="C5" s="136"/>
      <c r="D5" s="136"/>
      <c r="E5" s="136"/>
      <c r="F5" s="136"/>
      <c r="G5" s="136"/>
      <c r="H5" s="136"/>
      <c r="I5" s="136"/>
      <c r="J5" s="136"/>
      <c r="K5" s="136"/>
      <c r="L5" s="136"/>
      <c r="M5" s="136"/>
      <c r="N5" s="136"/>
      <c r="O5" s="136"/>
      <c r="P5" s="136"/>
      <c r="R5" s="136"/>
      <c r="S5" s="136"/>
      <c r="T5" s="136"/>
      <c r="U5" s="136"/>
      <c r="V5" s="136"/>
      <c r="W5" s="136"/>
      <c r="X5" s="136"/>
      <c r="Y5" s="136"/>
      <c r="Z5" s="136"/>
      <c r="AA5" s="136"/>
      <c r="AB5" s="136"/>
      <c r="AC5" s="136"/>
      <c r="AD5" s="136"/>
      <c r="AE5" s="136"/>
      <c r="AF5" s="136"/>
      <c r="AG5" s="136"/>
      <c r="AH5" s="136"/>
      <c r="AI5" s="136"/>
      <c r="AJ5" s="136"/>
      <c r="AK5" s="136"/>
      <c r="AL5" s="137" t="str">
        <f>IF(ISNUMBER('Indicator Data'!K6),"","Imputed using GDP p.c.")</f>
        <v/>
      </c>
      <c r="AM5" s="136"/>
      <c r="AN5" s="136"/>
      <c r="AO5" s="136"/>
      <c r="AP5" s="136"/>
      <c r="AQ5" s="136"/>
      <c r="AR5" s="136"/>
      <c r="AS5" s="136"/>
      <c r="AT5" s="136"/>
      <c r="AU5" s="136"/>
      <c r="AV5" s="136"/>
      <c r="AW5" s="136"/>
      <c r="AX5" s="136"/>
      <c r="AY5" s="136"/>
      <c r="AZ5" s="136"/>
      <c r="BA5" s="136"/>
      <c r="BB5" s="91"/>
    </row>
    <row r="6" spans="1:80" x14ac:dyDescent="0.3">
      <c r="A6" s="111" t="str">
        <f>'Indicator Data'!A7</f>
        <v>Albania</v>
      </c>
      <c r="B6" s="94" t="str">
        <f>'Indicator Data'!B7</f>
        <v>ALB</v>
      </c>
      <c r="C6" s="136"/>
      <c r="D6" s="136"/>
      <c r="E6" s="136"/>
      <c r="F6" s="136"/>
      <c r="G6" s="136"/>
      <c r="H6" s="136"/>
      <c r="I6" s="136"/>
      <c r="J6" s="136"/>
      <c r="K6" s="136"/>
      <c r="L6" s="136"/>
      <c r="M6" s="136"/>
      <c r="N6" s="136"/>
      <c r="O6" s="136"/>
      <c r="P6" s="136"/>
      <c r="R6" s="136"/>
      <c r="S6" s="136"/>
      <c r="T6" s="136"/>
      <c r="U6" s="136"/>
      <c r="V6" s="136"/>
      <c r="W6" s="136"/>
      <c r="X6" s="136"/>
      <c r="Y6" s="136"/>
      <c r="Z6" s="136"/>
      <c r="AA6" s="136"/>
      <c r="AB6" s="136"/>
      <c r="AC6" s="136"/>
      <c r="AD6" s="136"/>
      <c r="AE6" s="136"/>
      <c r="AF6" s="136"/>
      <c r="AG6" s="136"/>
      <c r="AH6" s="136"/>
      <c r="AI6" s="136"/>
      <c r="AJ6" s="136"/>
      <c r="AK6" s="136"/>
      <c r="AL6" s="137" t="str">
        <f>IF(ISNUMBER('Indicator Data'!K7),"","Imputed using GDP p.c.")</f>
        <v/>
      </c>
      <c r="AM6" s="136"/>
      <c r="AN6" s="136"/>
      <c r="AO6" s="136"/>
      <c r="AP6" s="136"/>
      <c r="AQ6" s="136"/>
      <c r="AR6" s="136"/>
      <c r="AS6" s="136"/>
      <c r="AT6" s="136"/>
      <c r="AU6" s="136"/>
      <c r="AV6" s="136"/>
      <c r="AW6" s="136"/>
      <c r="AX6" s="136"/>
      <c r="AY6" s="136"/>
      <c r="AZ6" s="136"/>
      <c r="BA6" s="136"/>
      <c r="BB6" s="91"/>
    </row>
    <row r="7" spans="1:80" x14ac:dyDescent="0.3">
      <c r="A7" s="111" t="str">
        <f>'Indicator Data'!A8</f>
        <v>Algeria</v>
      </c>
      <c r="B7" s="94" t="str">
        <f>'Indicator Data'!B8</f>
        <v>DZA</v>
      </c>
      <c r="C7" s="136"/>
      <c r="D7" s="136"/>
      <c r="E7" s="136"/>
      <c r="F7" s="136"/>
      <c r="G7" s="136"/>
      <c r="H7" s="136"/>
      <c r="I7" s="136"/>
      <c r="J7" s="136"/>
      <c r="K7" s="136"/>
      <c r="L7" s="136"/>
      <c r="M7" s="136"/>
      <c r="N7" s="136"/>
      <c r="O7" s="136"/>
      <c r="P7" s="136"/>
      <c r="R7" s="136"/>
      <c r="S7" s="136"/>
      <c r="T7" s="136"/>
      <c r="U7" s="136"/>
      <c r="V7" s="136"/>
      <c r="W7" s="136"/>
      <c r="X7" s="136"/>
      <c r="Y7" s="136"/>
      <c r="Z7" s="136"/>
      <c r="AA7" s="136"/>
      <c r="AB7" s="136"/>
      <c r="AC7" s="136"/>
      <c r="AD7" s="136"/>
      <c r="AE7" s="136"/>
      <c r="AF7" s="136"/>
      <c r="AG7" s="136"/>
      <c r="AH7" s="136"/>
      <c r="AI7" s="136"/>
      <c r="AJ7" s="136"/>
      <c r="AK7" s="136"/>
      <c r="AL7" s="137" t="str">
        <f>IF(ISNUMBER('Indicator Data'!K8),"","Imputed using GDP p.c.")</f>
        <v/>
      </c>
      <c r="AM7" s="136"/>
      <c r="AN7" s="136"/>
      <c r="AO7" s="136"/>
      <c r="AP7" s="136"/>
      <c r="AQ7" s="136"/>
      <c r="AR7" s="136"/>
      <c r="AS7" s="136"/>
      <c r="AT7" s="136"/>
      <c r="AU7" s="136"/>
      <c r="AV7" s="136"/>
      <c r="AW7" s="136"/>
      <c r="AX7" s="136"/>
      <c r="AY7" s="136"/>
      <c r="AZ7" s="136"/>
      <c r="BA7" s="136"/>
      <c r="BB7" s="91"/>
    </row>
    <row r="8" spans="1:80" x14ac:dyDescent="0.3">
      <c r="A8" s="111" t="str">
        <f>'Indicator Data'!A9</f>
        <v>Angola</v>
      </c>
      <c r="B8" s="94" t="str">
        <f>'Indicator Data'!B9</f>
        <v>AGO</v>
      </c>
      <c r="C8" s="136"/>
      <c r="D8" s="136"/>
      <c r="E8" s="136"/>
      <c r="F8" s="136"/>
      <c r="G8" s="136"/>
      <c r="H8" s="136"/>
      <c r="I8" s="136"/>
      <c r="J8" s="136"/>
      <c r="K8" s="136"/>
      <c r="L8" s="136"/>
      <c r="M8" s="136"/>
      <c r="N8" s="136"/>
      <c r="O8" s="136"/>
      <c r="P8" s="136"/>
      <c r="R8" s="136"/>
      <c r="S8" s="136"/>
      <c r="T8" s="136"/>
      <c r="U8" s="136"/>
      <c r="V8" s="136"/>
      <c r="W8" s="136"/>
      <c r="X8" s="136"/>
      <c r="Y8" s="136"/>
      <c r="Z8" s="136"/>
      <c r="AA8" s="136"/>
      <c r="AB8" s="136"/>
      <c r="AC8" s="136"/>
      <c r="AD8" s="136"/>
      <c r="AE8" s="136"/>
      <c r="AF8" s="136"/>
      <c r="AG8" s="136"/>
      <c r="AH8" s="136"/>
      <c r="AI8" s="136"/>
      <c r="AJ8" s="136"/>
      <c r="AK8" s="136"/>
      <c r="AL8" s="137" t="str">
        <f>IF(ISNUMBER('Indicator Data'!K9),"","Imputed using GDP p.c.")</f>
        <v/>
      </c>
      <c r="AM8" s="136"/>
      <c r="AN8" s="136"/>
      <c r="AO8" s="136"/>
      <c r="AP8" s="136"/>
      <c r="AQ8" s="136"/>
      <c r="AR8" s="136"/>
      <c r="AS8" s="136"/>
      <c r="AT8" s="136"/>
      <c r="AU8" s="136"/>
      <c r="AV8" s="136"/>
      <c r="AW8" s="136"/>
      <c r="AX8" s="136"/>
      <c r="AY8" s="136"/>
      <c r="AZ8" s="136"/>
      <c r="BA8" s="136"/>
      <c r="BB8" s="91"/>
    </row>
    <row r="9" spans="1:80" x14ac:dyDescent="0.3">
      <c r="A9" s="111" t="str">
        <f>'Indicator Data'!A10</f>
        <v>Antigua and Barbuda</v>
      </c>
      <c r="B9" s="94" t="str">
        <f>'Indicator Data'!B10</f>
        <v>ATG</v>
      </c>
      <c r="C9" s="136"/>
      <c r="D9" s="136"/>
      <c r="E9" s="136"/>
      <c r="F9" s="136"/>
      <c r="G9" s="136"/>
      <c r="H9" s="136"/>
      <c r="I9" s="136"/>
      <c r="J9" s="136"/>
      <c r="K9" s="136"/>
      <c r="L9" s="136"/>
      <c r="M9" s="136"/>
      <c r="N9" s="136"/>
      <c r="O9" s="136"/>
      <c r="P9" s="136"/>
      <c r="R9" s="136"/>
      <c r="S9" s="136"/>
      <c r="T9" s="136"/>
      <c r="U9" s="136"/>
      <c r="V9" s="136"/>
      <c r="W9" s="136"/>
      <c r="X9" s="136"/>
      <c r="Y9" s="136"/>
      <c r="Z9" s="136"/>
      <c r="AA9" s="136"/>
      <c r="AB9" s="136"/>
      <c r="AC9" s="136"/>
      <c r="AD9" s="136"/>
      <c r="AE9" s="136"/>
      <c r="AF9" s="136"/>
      <c r="AG9" s="136"/>
      <c r="AH9" s="136"/>
      <c r="AI9" s="136"/>
      <c r="AJ9" s="136"/>
      <c r="AK9" s="136"/>
      <c r="AL9" s="137" t="str">
        <f>IF(ISNUMBER('Indicator Data'!K10),"","Imputed using GDP p.c.")</f>
        <v/>
      </c>
      <c r="AN9" s="136"/>
      <c r="AO9" s="136"/>
      <c r="AP9" s="136"/>
      <c r="AQ9" s="136"/>
      <c r="AR9" s="136"/>
      <c r="AS9" s="136"/>
      <c r="AT9" s="136"/>
      <c r="AU9" s="136"/>
      <c r="AV9" s="136"/>
      <c r="AW9" s="136"/>
      <c r="AX9" s="136"/>
      <c r="AY9" s="136"/>
      <c r="AZ9" s="136"/>
      <c r="BA9" s="136"/>
      <c r="BB9" s="91"/>
      <c r="BH9" s="136"/>
      <c r="BI9" s="136" t="s">
        <v>920</v>
      </c>
    </row>
    <row r="10" spans="1:80" x14ac:dyDescent="0.3">
      <c r="A10" s="111" t="str">
        <f>'Indicator Data'!A11</f>
        <v>Argentina</v>
      </c>
      <c r="B10" s="94" t="str">
        <f>'Indicator Data'!B11</f>
        <v>ARG</v>
      </c>
      <c r="C10" s="136"/>
      <c r="D10" s="136"/>
      <c r="E10" s="136"/>
      <c r="F10" s="136"/>
      <c r="G10" s="136"/>
      <c r="H10" s="136"/>
      <c r="I10" s="136"/>
      <c r="J10" s="136"/>
      <c r="K10" s="136"/>
      <c r="L10" s="136"/>
      <c r="M10" s="136"/>
      <c r="N10" s="136"/>
      <c r="O10" s="136"/>
      <c r="P10" s="136"/>
      <c r="R10" s="136"/>
      <c r="S10" s="136"/>
      <c r="T10" s="136"/>
      <c r="U10" s="136"/>
      <c r="V10" s="136"/>
      <c r="W10" s="136"/>
      <c r="X10" s="136"/>
      <c r="Y10" s="136"/>
      <c r="Z10" s="136"/>
      <c r="AA10" s="136"/>
      <c r="AB10" s="136"/>
      <c r="AC10" s="136"/>
      <c r="AD10" s="136"/>
      <c r="AE10" s="136"/>
      <c r="AF10" s="136"/>
      <c r="AG10" s="136"/>
      <c r="AH10" s="136"/>
      <c r="AI10" s="136"/>
      <c r="AJ10" s="136"/>
      <c r="AK10" s="136"/>
      <c r="AL10" s="137" t="str">
        <f>IF(ISNUMBER('Indicator Data'!K11),"","Imputed using GDP p.c.")</f>
        <v/>
      </c>
      <c r="AN10" s="136"/>
      <c r="AO10" s="136"/>
      <c r="AP10" s="136"/>
      <c r="AQ10" s="136"/>
      <c r="AR10" s="136"/>
      <c r="AS10" s="136"/>
      <c r="AT10" s="136"/>
      <c r="AU10" s="136"/>
      <c r="AV10" s="136"/>
      <c r="AW10" s="136"/>
      <c r="AX10" s="136"/>
      <c r="AY10" s="136"/>
      <c r="AZ10" s="136"/>
      <c r="BA10" s="136"/>
      <c r="BB10" s="91"/>
      <c r="BH10" s="136"/>
      <c r="BI10" s="136"/>
    </row>
    <row r="11" spans="1:80" x14ac:dyDescent="0.3">
      <c r="A11" s="111" t="str">
        <f>'Indicator Data'!A12</f>
        <v>Armenia</v>
      </c>
      <c r="B11" s="94" t="str">
        <f>'Indicator Data'!B12</f>
        <v>ARM</v>
      </c>
      <c r="C11" s="136"/>
      <c r="D11" s="136"/>
      <c r="E11" s="136"/>
      <c r="F11" s="136"/>
      <c r="G11" s="136"/>
      <c r="H11" s="136"/>
      <c r="I11" s="136"/>
      <c r="J11" s="136"/>
      <c r="K11" s="136"/>
      <c r="L11" s="136"/>
      <c r="M11" s="136"/>
      <c r="N11" s="136"/>
      <c r="O11" s="136"/>
      <c r="P11" s="136"/>
      <c r="R11" s="136"/>
      <c r="S11" s="136"/>
      <c r="T11" s="136"/>
      <c r="U11" s="136"/>
      <c r="V11" s="136"/>
      <c r="W11" s="136"/>
      <c r="X11" s="136"/>
      <c r="Y11" s="136"/>
      <c r="Z11" s="136"/>
      <c r="AA11" s="136"/>
      <c r="AB11" s="136"/>
      <c r="AC11" s="136"/>
      <c r="AD11" s="136"/>
      <c r="AE11" s="136"/>
      <c r="AF11" s="136"/>
      <c r="AG11" s="136"/>
      <c r="AH11" s="136"/>
      <c r="AI11" s="136"/>
      <c r="AJ11" s="136"/>
      <c r="AK11" s="136"/>
      <c r="AL11" s="137" t="str">
        <f>IF(ISNUMBER('Indicator Data'!K12),"","Imputed using GDP p.c.")</f>
        <v/>
      </c>
      <c r="AN11" s="136"/>
      <c r="AO11" s="136"/>
      <c r="AP11" s="136"/>
      <c r="AQ11" s="136"/>
      <c r="AR11" s="136"/>
      <c r="AS11" s="136"/>
      <c r="AT11" s="136"/>
      <c r="AU11" s="136"/>
      <c r="AV11" s="136"/>
      <c r="AW11" s="136"/>
      <c r="AX11" s="136"/>
      <c r="AY11" s="136"/>
      <c r="AZ11" s="136"/>
      <c r="BA11" s="136"/>
      <c r="BB11" s="91"/>
      <c r="BH11" s="136"/>
      <c r="BI11" s="136"/>
    </row>
    <row r="12" spans="1:80" x14ac:dyDescent="0.3">
      <c r="A12" s="111" t="str">
        <f>'Indicator Data'!A13</f>
        <v>Australia</v>
      </c>
      <c r="B12" s="94" t="str">
        <f>'Indicator Data'!B13</f>
        <v>AUS</v>
      </c>
      <c r="C12" s="136"/>
      <c r="D12" s="136"/>
      <c r="E12" s="136"/>
      <c r="F12" s="136"/>
      <c r="G12" s="136"/>
      <c r="H12" s="136"/>
      <c r="I12" s="136"/>
      <c r="J12" s="136"/>
      <c r="K12" s="136"/>
      <c r="L12" s="136"/>
      <c r="M12" s="136"/>
      <c r="N12" s="136"/>
      <c r="O12" s="136"/>
      <c r="P12" s="136"/>
      <c r="R12" s="136"/>
      <c r="S12" s="136"/>
      <c r="T12" s="136"/>
      <c r="U12" s="136"/>
      <c r="V12" s="136"/>
      <c r="W12" s="136"/>
      <c r="X12" s="136"/>
      <c r="Y12" s="136"/>
      <c r="Z12" s="136"/>
      <c r="AA12" s="136"/>
      <c r="AB12" s="136"/>
      <c r="AC12" s="136"/>
      <c r="AD12" s="136"/>
      <c r="AE12" s="136"/>
      <c r="AF12" s="136"/>
      <c r="AG12" s="136"/>
      <c r="AH12" s="136"/>
      <c r="AI12" s="136"/>
      <c r="AJ12" s="136"/>
      <c r="AK12" s="136"/>
      <c r="AL12" s="137" t="str">
        <f>IF(ISNUMBER('Indicator Data'!K13),"","Imputed using GDP p.c.")</f>
        <v/>
      </c>
      <c r="AN12" s="136"/>
      <c r="AO12" s="136"/>
      <c r="AP12" s="136"/>
      <c r="AQ12" s="136"/>
      <c r="AR12" s="136"/>
      <c r="AS12" s="136"/>
      <c r="AT12" s="136"/>
      <c r="AU12" s="136"/>
      <c r="AV12" s="136"/>
      <c r="AW12" s="136"/>
      <c r="AX12" s="136"/>
      <c r="AY12" s="136"/>
      <c r="AZ12" s="136"/>
      <c r="BA12" s="136"/>
      <c r="BB12" s="91"/>
      <c r="BH12" s="136"/>
      <c r="BI12" s="136"/>
    </row>
    <row r="13" spans="1:80" x14ac:dyDescent="0.3">
      <c r="A13" s="111" t="str">
        <f>'Indicator Data'!A14</f>
        <v>Austria</v>
      </c>
      <c r="B13" s="94" t="str">
        <f>'Indicator Data'!B14</f>
        <v>AUT</v>
      </c>
      <c r="C13" s="136"/>
      <c r="D13" s="136"/>
      <c r="E13" s="136"/>
      <c r="F13" s="136"/>
      <c r="G13" s="136"/>
      <c r="H13" s="136"/>
      <c r="I13" s="136"/>
      <c r="J13" s="136"/>
      <c r="K13" s="136"/>
      <c r="L13" s="136"/>
      <c r="M13" s="136"/>
      <c r="N13" s="136"/>
      <c r="O13" s="136"/>
      <c r="P13" s="136"/>
      <c r="R13" s="136"/>
      <c r="S13" s="136"/>
      <c r="T13" s="136"/>
      <c r="U13" s="136"/>
      <c r="V13" s="136"/>
      <c r="W13" s="136"/>
      <c r="X13" s="136"/>
      <c r="Y13" s="136"/>
      <c r="Z13" s="136"/>
      <c r="AA13" s="136"/>
      <c r="AB13" s="136"/>
      <c r="AC13" s="136"/>
      <c r="AD13" s="136"/>
      <c r="AE13" s="136"/>
      <c r="AF13" s="136"/>
      <c r="AG13" s="136"/>
      <c r="AH13" s="136"/>
      <c r="AI13" s="136"/>
      <c r="AJ13" s="136"/>
      <c r="AK13" s="136"/>
      <c r="AL13" s="137" t="str">
        <f>IF(ISNUMBER('Indicator Data'!K14),"","Imputed using GDP p.c.")</f>
        <v/>
      </c>
      <c r="AN13" s="136"/>
      <c r="AO13" s="136"/>
      <c r="AP13" s="136"/>
      <c r="AQ13" s="136"/>
      <c r="AR13" s="136"/>
      <c r="AS13" s="136"/>
      <c r="AT13" s="136"/>
      <c r="AU13" s="136"/>
      <c r="AV13" s="136"/>
      <c r="AW13" s="136"/>
      <c r="AX13" s="136"/>
      <c r="AY13" s="136"/>
      <c r="AZ13" s="136"/>
      <c r="BA13" s="136"/>
      <c r="BB13" s="91"/>
      <c r="BH13" s="136"/>
      <c r="BI13" s="136"/>
    </row>
    <row r="14" spans="1:80" x14ac:dyDescent="0.3">
      <c r="A14" s="111" t="str">
        <f>'Indicator Data'!A15</f>
        <v>Azerbaijan</v>
      </c>
      <c r="B14" s="94" t="str">
        <f>'Indicator Data'!B15</f>
        <v>AZE</v>
      </c>
      <c r="C14" s="136"/>
      <c r="D14" s="136"/>
      <c r="E14" s="136"/>
      <c r="F14" s="136"/>
      <c r="G14" s="136"/>
      <c r="H14" s="136"/>
      <c r="I14" s="136"/>
      <c r="J14" s="136"/>
      <c r="K14" s="136"/>
      <c r="L14" s="136"/>
      <c r="M14" s="136"/>
      <c r="N14" s="136"/>
      <c r="O14" s="136"/>
      <c r="P14" s="136"/>
      <c r="R14" s="136"/>
      <c r="S14" s="136"/>
      <c r="T14" s="136"/>
      <c r="U14" s="136"/>
      <c r="V14" s="136"/>
      <c r="W14" s="136"/>
      <c r="X14" s="136"/>
      <c r="Y14" s="136"/>
      <c r="Z14" s="136"/>
      <c r="AA14" s="136"/>
      <c r="AB14" s="136"/>
      <c r="AC14" s="136"/>
      <c r="AD14" s="136"/>
      <c r="AE14" s="136"/>
      <c r="AF14" s="136"/>
      <c r="AG14" s="136"/>
      <c r="AH14" s="136"/>
      <c r="AI14" s="136"/>
      <c r="AJ14" s="136"/>
      <c r="AK14" s="136"/>
      <c r="AL14" s="137" t="str">
        <f>IF(ISNUMBER('Indicator Data'!K15),"","Imputed using GDP p.c.")</f>
        <v/>
      </c>
      <c r="AN14" s="136"/>
      <c r="AO14" s="136"/>
      <c r="AP14" s="136"/>
      <c r="AQ14" s="136"/>
      <c r="AR14" s="136"/>
      <c r="AS14" s="136"/>
      <c r="AT14" s="136"/>
      <c r="AU14" s="136"/>
      <c r="AV14" s="136"/>
      <c r="AW14" s="136"/>
      <c r="AX14" s="136"/>
      <c r="AY14" s="136"/>
      <c r="AZ14" s="136"/>
      <c r="BA14" s="136"/>
      <c r="BB14" s="91"/>
      <c r="BH14" s="136"/>
      <c r="BI14" s="136"/>
    </row>
    <row r="15" spans="1:80" x14ac:dyDescent="0.3">
      <c r="A15" s="111" t="str">
        <f>'Indicator Data'!A16</f>
        <v>Bahamas</v>
      </c>
      <c r="B15" s="94" t="str">
        <f>'Indicator Data'!B16</f>
        <v>BHS</v>
      </c>
      <c r="C15" s="136"/>
      <c r="D15" s="136"/>
      <c r="E15" s="136"/>
      <c r="F15" s="136"/>
      <c r="G15" s="136"/>
      <c r="H15" s="136"/>
      <c r="I15" s="136"/>
      <c r="J15" s="136"/>
      <c r="K15" s="136"/>
      <c r="L15" s="136"/>
      <c r="M15" s="136"/>
      <c r="N15" s="136"/>
      <c r="O15" s="136"/>
      <c r="P15" s="136"/>
      <c r="R15" s="136"/>
      <c r="S15" s="136"/>
      <c r="T15" s="136"/>
      <c r="U15" s="136"/>
      <c r="V15" s="136"/>
      <c r="W15" s="136"/>
      <c r="X15" s="136"/>
      <c r="Y15" s="136"/>
      <c r="Z15" s="136"/>
      <c r="AA15" s="136"/>
      <c r="AB15" s="136"/>
      <c r="AC15" s="136"/>
      <c r="AD15" s="136"/>
      <c r="AE15" s="136"/>
      <c r="AF15" s="136"/>
      <c r="AG15" s="136"/>
      <c r="AH15" s="136"/>
      <c r="AI15" s="136"/>
      <c r="AJ15" s="136"/>
      <c r="AK15" s="136"/>
      <c r="AL15" s="137" t="str">
        <f>IF(ISNUMBER('Indicator Data'!K16),"","Imputed using GDP p.c.")</f>
        <v/>
      </c>
      <c r="AN15" s="136"/>
      <c r="AO15" s="136"/>
      <c r="AP15" s="136"/>
      <c r="AQ15" s="136"/>
      <c r="AR15" s="136"/>
      <c r="AS15" s="136"/>
      <c r="AT15" s="136"/>
      <c r="AU15" s="136"/>
      <c r="AV15" s="136"/>
      <c r="AW15" s="136"/>
      <c r="AX15" s="136"/>
      <c r="AY15" s="136"/>
      <c r="AZ15" s="136"/>
      <c r="BA15" s="136"/>
      <c r="BB15" s="91"/>
      <c r="BH15" s="136"/>
      <c r="BI15" s="136" t="s">
        <v>920</v>
      </c>
    </row>
    <row r="16" spans="1:80" x14ac:dyDescent="0.3">
      <c r="A16" s="111" t="str">
        <f>'Indicator Data'!A17</f>
        <v>Bahrain</v>
      </c>
      <c r="B16" s="94" t="str">
        <f>'Indicator Data'!B17</f>
        <v>BHR</v>
      </c>
      <c r="C16" s="136"/>
      <c r="D16" s="136"/>
      <c r="E16" s="136"/>
      <c r="F16" s="136"/>
      <c r="G16" s="136"/>
      <c r="H16" s="136"/>
      <c r="I16" s="136"/>
      <c r="J16" s="136"/>
      <c r="K16" s="136"/>
      <c r="L16" s="136"/>
      <c r="M16" s="136"/>
      <c r="N16" s="136"/>
      <c r="O16" s="136"/>
      <c r="P16" s="136"/>
      <c r="R16" s="136"/>
      <c r="S16" s="136"/>
      <c r="T16" s="136"/>
      <c r="U16" s="136"/>
      <c r="V16" s="136"/>
      <c r="W16" s="136"/>
      <c r="X16" s="136"/>
      <c r="Y16" s="136"/>
      <c r="Z16" s="136"/>
      <c r="AA16" s="136"/>
      <c r="AB16" s="136"/>
      <c r="AC16" s="136"/>
      <c r="AD16" s="136"/>
      <c r="AE16" s="136"/>
      <c r="AF16" s="136"/>
      <c r="AG16" s="136"/>
      <c r="AH16" s="136"/>
      <c r="AI16" s="136"/>
      <c r="AJ16" s="136"/>
      <c r="AK16" s="136"/>
      <c r="AL16" s="137" t="str">
        <f>IF(ISNUMBER('Indicator Data'!K17),"","Imputed using GDP p.c.")</f>
        <v/>
      </c>
      <c r="AN16" s="136"/>
      <c r="AO16" s="136"/>
      <c r="AP16" s="136"/>
      <c r="AQ16" s="136"/>
      <c r="AR16" s="136"/>
      <c r="AS16" s="136"/>
      <c r="AT16" s="136"/>
      <c r="AU16" s="136"/>
      <c r="AV16" s="136"/>
      <c r="AW16" s="136"/>
      <c r="AX16" s="136"/>
      <c r="AY16" s="136"/>
      <c r="AZ16" s="136"/>
      <c r="BA16" s="136"/>
      <c r="BB16" s="91"/>
      <c r="BH16" s="136" t="s">
        <v>718</v>
      </c>
      <c r="BI16" s="136" t="s">
        <v>718</v>
      </c>
    </row>
    <row r="17" spans="1:61" x14ac:dyDescent="0.3">
      <c r="A17" s="111" t="str">
        <f>'Indicator Data'!A18</f>
        <v>Bangladesh</v>
      </c>
      <c r="B17" s="94" t="str">
        <f>'Indicator Data'!B18</f>
        <v>BGD</v>
      </c>
      <c r="C17" s="136"/>
      <c r="D17" s="136"/>
      <c r="E17" s="136"/>
      <c r="F17" s="136"/>
      <c r="G17" s="136"/>
      <c r="H17" s="136"/>
      <c r="I17" s="136"/>
      <c r="J17" s="136"/>
      <c r="K17" s="136"/>
      <c r="L17" s="136"/>
      <c r="M17" s="136"/>
      <c r="N17" s="136"/>
      <c r="O17" s="136"/>
      <c r="P17" s="136"/>
      <c r="R17" s="136"/>
      <c r="S17" s="136"/>
      <c r="T17" s="136"/>
      <c r="U17" s="136"/>
      <c r="V17" s="136"/>
      <c r="W17" s="136"/>
      <c r="X17" s="136"/>
      <c r="Y17" s="136"/>
      <c r="Z17" s="136"/>
      <c r="AA17" s="136"/>
      <c r="AB17" s="136"/>
      <c r="AC17" s="136"/>
      <c r="AD17" s="136"/>
      <c r="AE17" s="136"/>
      <c r="AF17" s="136"/>
      <c r="AG17" s="136"/>
      <c r="AH17" s="136"/>
      <c r="AI17" s="136"/>
      <c r="AJ17" s="136"/>
      <c r="AK17" s="136"/>
      <c r="AL17" s="137" t="str">
        <f>IF(ISNUMBER('Indicator Data'!K18),"","Imputed using GDP p.c.")</f>
        <v/>
      </c>
      <c r="AN17" s="136"/>
      <c r="AO17" s="136"/>
      <c r="AP17" s="136"/>
      <c r="AQ17" s="136"/>
      <c r="AR17" s="136"/>
      <c r="AS17" s="136"/>
      <c r="AT17" s="136"/>
      <c r="AU17" s="136"/>
      <c r="AV17" s="136"/>
      <c r="AW17" s="136"/>
      <c r="AX17" s="136"/>
      <c r="AY17" s="136"/>
      <c r="AZ17" s="136"/>
      <c r="BA17" s="136"/>
      <c r="BB17" s="91"/>
      <c r="BH17" s="136"/>
      <c r="BI17" s="136"/>
    </row>
    <row r="18" spans="1:61" x14ac:dyDescent="0.3">
      <c r="A18" s="111" t="str">
        <f>'Indicator Data'!A19</f>
        <v>Barbados</v>
      </c>
      <c r="B18" s="94" t="str">
        <f>'Indicator Data'!B19</f>
        <v>BRB</v>
      </c>
      <c r="C18" s="136"/>
      <c r="D18" s="136"/>
      <c r="E18" s="136"/>
      <c r="F18" s="136"/>
      <c r="G18" s="136"/>
      <c r="H18" s="136"/>
      <c r="I18" s="136"/>
      <c r="J18" s="136"/>
      <c r="K18" s="136"/>
      <c r="L18" s="136"/>
      <c r="M18" s="136"/>
      <c r="N18" s="136"/>
      <c r="O18" s="136"/>
      <c r="P18" s="136"/>
      <c r="R18" s="136"/>
      <c r="S18" s="136"/>
      <c r="T18" s="136"/>
      <c r="U18" s="136"/>
      <c r="V18" s="136"/>
      <c r="W18" s="136"/>
      <c r="X18" s="136"/>
      <c r="Y18" s="136"/>
      <c r="Z18" s="136"/>
      <c r="AA18" s="136"/>
      <c r="AB18" s="136"/>
      <c r="AC18" s="136"/>
      <c r="AD18" s="136"/>
      <c r="AE18" s="136"/>
      <c r="AF18" s="136"/>
      <c r="AG18" s="136"/>
      <c r="AH18" s="136"/>
      <c r="AI18" s="136"/>
      <c r="AJ18" s="136"/>
      <c r="AK18" s="136"/>
      <c r="AL18" s="137" t="str">
        <f>IF(ISNUMBER('Indicator Data'!K19),"","Imputed using GDP p.c.")</f>
        <v/>
      </c>
      <c r="AN18" s="136"/>
      <c r="AO18" s="136"/>
      <c r="AP18" s="136"/>
      <c r="AQ18" s="136"/>
      <c r="AR18" s="136"/>
      <c r="AS18" s="136"/>
      <c r="AT18" s="136"/>
      <c r="AU18" s="136"/>
      <c r="AV18" s="136"/>
      <c r="AW18" s="136"/>
      <c r="AX18" s="136"/>
      <c r="AY18" s="136"/>
      <c r="AZ18" s="136"/>
      <c r="BA18" s="136"/>
      <c r="BB18" s="91"/>
      <c r="BH18" s="136"/>
      <c r="BI18" s="136"/>
    </row>
    <row r="19" spans="1:61" x14ac:dyDescent="0.3">
      <c r="A19" s="111" t="str">
        <f>'Indicator Data'!A20</f>
        <v>Belarus</v>
      </c>
      <c r="B19" s="94" t="str">
        <f>'Indicator Data'!B20</f>
        <v>BLR</v>
      </c>
      <c r="C19" s="136"/>
      <c r="D19" s="136"/>
      <c r="E19" s="136"/>
      <c r="F19" s="136"/>
      <c r="G19" s="136"/>
      <c r="H19" s="136"/>
      <c r="I19" s="136"/>
      <c r="J19" s="136"/>
      <c r="K19" s="136"/>
      <c r="L19" s="136"/>
      <c r="M19" s="136"/>
      <c r="N19" s="136"/>
      <c r="O19" s="136"/>
      <c r="P19" s="136"/>
      <c r="R19" s="136"/>
      <c r="S19" s="136"/>
      <c r="T19" s="136"/>
      <c r="U19" s="136"/>
      <c r="V19" s="136"/>
      <c r="W19" s="136"/>
      <c r="X19" s="136"/>
      <c r="Y19" s="136"/>
      <c r="Z19" s="136"/>
      <c r="AA19" s="136"/>
      <c r="AB19" s="136"/>
      <c r="AC19" s="136"/>
      <c r="AD19" s="136"/>
      <c r="AE19" s="136"/>
      <c r="AF19" s="136"/>
      <c r="AG19" s="136"/>
      <c r="AH19" s="136"/>
      <c r="AI19" s="136"/>
      <c r="AJ19" s="136"/>
      <c r="AK19" s="136"/>
      <c r="AL19" s="137" t="str">
        <f>IF(ISNUMBER('Indicator Data'!K20),"","Imputed using GDP p.c.")</f>
        <v/>
      </c>
      <c r="AN19" s="136"/>
      <c r="AO19" s="136"/>
      <c r="AP19" s="136"/>
      <c r="AQ19" s="136"/>
      <c r="AR19" s="136"/>
      <c r="AS19" s="136"/>
      <c r="AT19" s="136"/>
      <c r="AU19" s="136"/>
      <c r="AV19" s="136"/>
      <c r="AW19" s="136"/>
      <c r="AX19" s="136"/>
      <c r="AY19" s="136"/>
      <c r="AZ19" s="136"/>
      <c r="BA19" s="136"/>
      <c r="BB19" s="91"/>
      <c r="BH19" s="136"/>
      <c r="BI19" s="136"/>
    </row>
    <row r="20" spans="1:61" x14ac:dyDescent="0.3">
      <c r="A20" s="111" t="str">
        <f>'Indicator Data'!A21</f>
        <v>Belgium</v>
      </c>
      <c r="B20" s="94" t="str">
        <f>'Indicator Data'!B21</f>
        <v>BEL</v>
      </c>
      <c r="C20" s="136"/>
      <c r="D20" s="136"/>
      <c r="E20" s="136"/>
      <c r="F20" s="136"/>
      <c r="G20" s="136"/>
      <c r="H20" s="136"/>
      <c r="I20" s="136"/>
      <c r="J20" s="136"/>
      <c r="K20" s="136"/>
      <c r="L20" s="136"/>
      <c r="M20" s="136"/>
      <c r="N20" s="136"/>
      <c r="O20" s="136"/>
      <c r="P20" s="136"/>
      <c r="R20" s="136"/>
      <c r="S20" s="136"/>
      <c r="T20" s="136"/>
      <c r="U20" s="136"/>
      <c r="V20" s="136"/>
      <c r="W20" s="136"/>
      <c r="X20" s="136"/>
      <c r="Y20" s="136"/>
      <c r="Z20" s="136"/>
      <c r="AA20" s="136"/>
      <c r="AB20" s="136"/>
      <c r="AC20" s="136"/>
      <c r="AD20" s="136"/>
      <c r="AE20" s="136"/>
      <c r="AF20" s="136"/>
      <c r="AG20" s="136"/>
      <c r="AH20" s="136"/>
      <c r="AI20" s="136"/>
      <c r="AJ20" s="136"/>
      <c r="AK20" s="136"/>
      <c r="AL20" s="137" t="str">
        <f>IF(ISNUMBER('Indicator Data'!K21),"","Imputed using GDP p.c.")</f>
        <v/>
      </c>
      <c r="AN20" s="136"/>
      <c r="AO20" s="136"/>
      <c r="AP20" s="136"/>
      <c r="AQ20" s="136"/>
      <c r="AR20" s="136"/>
      <c r="AS20" s="136"/>
      <c r="AT20" s="136"/>
      <c r="AU20" s="136"/>
      <c r="AV20" s="136"/>
      <c r="AW20" s="136"/>
      <c r="AX20" s="136"/>
      <c r="AY20" s="136"/>
      <c r="AZ20" s="136"/>
      <c r="BA20" s="136"/>
      <c r="BB20" s="91"/>
      <c r="BH20" s="136"/>
      <c r="BI20" s="136"/>
    </row>
    <row r="21" spans="1:61" x14ac:dyDescent="0.3">
      <c r="A21" s="111" t="str">
        <f>'Indicator Data'!A22</f>
        <v>Belize</v>
      </c>
      <c r="B21" s="94" t="str">
        <f>'Indicator Data'!B22</f>
        <v>BLZ</v>
      </c>
      <c r="C21" s="136"/>
      <c r="D21" s="136"/>
      <c r="E21" s="136"/>
      <c r="F21" s="136"/>
      <c r="G21" s="136"/>
      <c r="H21" s="136"/>
      <c r="I21" s="136"/>
      <c r="J21" s="136"/>
      <c r="K21" s="136"/>
      <c r="L21" s="136"/>
      <c r="M21" s="136"/>
      <c r="N21" s="136"/>
      <c r="O21" s="136"/>
      <c r="P21" s="136"/>
      <c r="R21" s="136"/>
      <c r="S21" s="136"/>
      <c r="T21" s="136"/>
      <c r="U21" s="136"/>
      <c r="V21" s="136"/>
      <c r="W21" s="136"/>
      <c r="X21" s="136"/>
      <c r="Y21" s="136"/>
      <c r="Z21" s="136"/>
      <c r="AA21" s="136"/>
      <c r="AB21" s="136"/>
      <c r="AC21" s="136"/>
      <c r="AD21" s="136"/>
      <c r="AE21" s="136"/>
      <c r="AF21" s="136"/>
      <c r="AG21" s="136"/>
      <c r="AH21" s="136"/>
      <c r="AI21" s="136"/>
      <c r="AJ21" s="136"/>
      <c r="AK21" s="136"/>
      <c r="AL21" s="137" t="str">
        <f>IF(ISNUMBER('Indicator Data'!K22),"","Imputed using GDP p.c.")</f>
        <v/>
      </c>
      <c r="AN21" s="136"/>
      <c r="AO21" s="136"/>
      <c r="AP21" s="136"/>
      <c r="AQ21" s="136"/>
      <c r="AR21" s="136"/>
      <c r="AS21" s="136"/>
      <c r="AT21" s="136"/>
      <c r="AU21" s="136"/>
      <c r="AV21" s="136"/>
      <c r="AW21" s="136"/>
      <c r="AX21" s="136"/>
      <c r="AY21" s="136"/>
      <c r="AZ21" s="136"/>
      <c r="BA21" s="136"/>
      <c r="BB21" s="91"/>
      <c r="BH21" s="136"/>
      <c r="BI21" s="136"/>
    </row>
    <row r="22" spans="1:61" x14ac:dyDescent="0.3">
      <c r="A22" s="111" t="str">
        <f>'Indicator Data'!A23</f>
        <v>Benin</v>
      </c>
      <c r="B22" s="94" t="str">
        <f>'Indicator Data'!B23</f>
        <v>BEN</v>
      </c>
      <c r="C22" s="136"/>
      <c r="D22" s="136"/>
      <c r="E22" s="136"/>
      <c r="F22" s="136"/>
      <c r="G22" s="136"/>
      <c r="H22" s="136"/>
      <c r="I22" s="136"/>
      <c r="J22" s="136"/>
      <c r="K22" s="136"/>
      <c r="L22" s="136"/>
      <c r="M22" s="136"/>
      <c r="N22" s="136"/>
      <c r="O22" s="136"/>
      <c r="P22" s="136"/>
      <c r="R22" s="136"/>
      <c r="S22" s="136"/>
      <c r="T22" s="136"/>
      <c r="U22" s="136"/>
      <c r="V22" s="136"/>
      <c r="W22" s="136"/>
      <c r="X22" s="136"/>
      <c r="Y22" s="136"/>
      <c r="Z22" s="136"/>
      <c r="AA22" s="136"/>
      <c r="AB22" s="136"/>
      <c r="AC22" s="136"/>
      <c r="AD22" s="136"/>
      <c r="AE22" s="136"/>
      <c r="AF22" s="136"/>
      <c r="AG22" s="136"/>
      <c r="AH22" s="136"/>
      <c r="AI22" s="136"/>
      <c r="AJ22" s="136"/>
      <c r="AK22" s="136"/>
      <c r="AL22" s="137" t="str">
        <f>IF(ISNUMBER('Indicator Data'!K23),"","Imputed using GDP p.c.")</f>
        <v/>
      </c>
      <c r="AN22" s="136"/>
      <c r="AO22" s="136"/>
      <c r="AP22" s="136"/>
      <c r="AQ22" s="136"/>
      <c r="AR22" s="136"/>
      <c r="AS22" s="136"/>
      <c r="AT22" s="136"/>
      <c r="AU22" s="136"/>
      <c r="AV22" s="136"/>
      <c r="AW22" s="136"/>
      <c r="AX22" s="136"/>
      <c r="AY22" s="136"/>
      <c r="AZ22" s="136"/>
      <c r="BA22" s="136"/>
      <c r="BB22" s="91"/>
      <c r="BH22" s="136"/>
      <c r="BI22" s="136"/>
    </row>
    <row r="23" spans="1:61" x14ac:dyDescent="0.3">
      <c r="A23" s="111" t="str">
        <f>'Indicator Data'!A24</f>
        <v>Bhutan</v>
      </c>
      <c r="B23" s="94" t="str">
        <f>'Indicator Data'!B24</f>
        <v>BTN</v>
      </c>
      <c r="C23" s="136"/>
      <c r="D23" s="136"/>
      <c r="E23" s="136"/>
      <c r="F23" s="136"/>
      <c r="G23" s="136"/>
      <c r="H23" s="136"/>
      <c r="I23" s="136"/>
      <c r="J23" s="136"/>
      <c r="K23" s="136"/>
      <c r="L23" s="136"/>
      <c r="M23" s="136"/>
      <c r="N23" s="136"/>
      <c r="O23" s="136"/>
      <c r="P23" s="136"/>
      <c r="R23" s="136"/>
      <c r="S23" s="136"/>
      <c r="T23" s="136"/>
      <c r="U23" s="136"/>
      <c r="V23" s="136"/>
      <c r="W23" s="136"/>
      <c r="X23" s="136"/>
      <c r="Y23" s="136"/>
      <c r="Z23" s="136"/>
      <c r="AA23" s="136"/>
      <c r="AB23" s="136"/>
      <c r="AC23" s="136"/>
      <c r="AD23" s="136"/>
      <c r="AE23" s="136"/>
      <c r="AF23" s="136"/>
      <c r="AG23" s="136"/>
      <c r="AH23" s="136"/>
      <c r="AI23" s="136"/>
      <c r="AJ23" s="136"/>
      <c r="AK23" s="136"/>
      <c r="AL23" s="137" t="str">
        <f>IF(ISNUMBER('Indicator Data'!K24),"","Imputed using GDP p.c.")</f>
        <v/>
      </c>
      <c r="AN23" s="136"/>
      <c r="AO23" s="136"/>
      <c r="AP23" s="136"/>
      <c r="AQ23" s="136"/>
      <c r="AR23" s="136"/>
      <c r="AS23" s="136"/>
      <c r="AT23" s="136"/>
      <c r="AU23" s="136"/>
      <c r="AV23" s="136"/>
      <c r="AW23" s="136"/>
      <c r="AX23" s="136"/>
      <c r="AY23" s="136"/>
      <c r="AZ23" s="136"/>
      <c r="BA23" s="136"/>
      <c r="BB23" s="91"/>
      <c r="BH23" s="136" t="s">
        <v>720</v>
      </c>
      <c r="BI23" s="136" t="s">
        <v>720</v>
      </c>
    </row>
    <row r="24" spans="1:61" x14ac:dyDescent="0.3">
      <c r="A24" s="111" t="str">
        <f>'Indicator Data'!A25</f>
        <v>Bolivia</v>
      </c>
      <c r="B24" s="94" t="str">
        <f>'Indicator Data'!B25</f>
        <v>BOL</v>
      </c>
      <c r="C24" s="136"/>
      <c r="D24" s="136"/>
      <c r="E24" s="136"/>
      <c r="F24" s="136"/>
      <c r="G24" s="136"/>
      <c r="H24" s="136"/>
      <c r="I24" s="136"/>
      <c r="J24" s="136"/>
      <c r="K24" s="136"/>
      <c r="L24" s="136"/>
      <c r="M24" s="136"/>
      <c r="N24" s="136"/>
      <c r="O24" s="136"/>
      <c r="P24" s="136"/>
      <c r="R24" s="136"/>
      <c r="S24" s="136"/>
      <c r="T24" s="136"/>
      <c r="U24" s="136"/>
      <c r="V24" s="136"/>
      <c r="W24" s="136"/>
      <c r="X24" s="136"/>
      <c r="Y24" s="136"/>
      <c r="Z24" s="136"/>
      <c r="AA24" s="136"/>
      <c r="AB24" s="136"/>
      <c r="AC24" s="136"/>
      <c r="AD24" s="136"/>
      <c r="AE24" s="136"/>
      <c r="AF24" s="136"/>
      <c r="AG24" s="136"/>
      <c r="AH24" s="136"/>
      <c r="AI24" s="136"/>
      <c r="AJ24" s="136"/>
      <c r="AK24" s="136"/>
      <c r="AL24" s="137" t="str">
        <f>IF(ISNUMBER('Indicator Data'!K25),"","Imputed using GDP p.c.")</f>
        <v/>
      </c>
      <c r="AN24" s="136"/>
      <c r="AO24" s="136"/>
      <c r="AP24" s="136"/>
      <c r="AQ24" s="136"/>
      <c r="AR24" s="136"/>
      <c r="AS24" s="136"/>
      <c r="AT24" s="136"/>
      <c r="AU24" s="136"/>
      <c r="AV24" s="136"/>
      <c r="AW24" s="136"/>
      <c r="AX24" s="136"/>
      <c r="AY24" s="136"/>
      <c r="AZ24" s="136"/>
      <c r="BA24" s="136"/>
      <c r="BB24" s="91"/>
      <c r="BH24" s="136"/>
      <c r="BI24" s="136"/>
    </row>
    <row r="25" spans="1:61" x14ac:dyDescent="0.3">
      <c r="A25" s="111" t="str">
        <f>'Indicator Data'!A26</f>
        <v>Bosnia and Herzegovina</v>
      </c>
      <c r="B25" s="94" t="str">
        <f>'Indicator Data'!B26</f>
        <v>BIH</v>
      </c>
      <c r="C25" s="136"/>
      <c r="D25" s="136"/>
      <c r="E25" s="136"/>
      <c r="F25" s="136"/>
      <c r="G25" s="136"/>
      <c r="H25" s="136"/>
      <c r="I25" s="136"/>
      <c r="J25" s="136"/>
      <c r="K25" s="136"/>
      <c r="L25" s="136"/>
      <c r="M25" s="136"/>
      <c r="N25" s="136"/>
      <c r="O25" s="136"/>
      <c r="P25" s="136"/>
      <c r="R25" s="136"/>
      <c r="S25" s="136"/>
      <c r="T25" s="136"/>
      <c r="U25" s="136"/>
      <c r="V25" s="136"/>
      <c r="W25" s="136"/>
      <c r="X25" s="136"/>
      <c r="Y25" s="136"/>
      <c r="Z25" s="136"/>
      <c r="AA25" s="136"/>
      <c r="AB25" s="136"/>
      <c r="AC25" s="136"/>
      <c r="AD25" s="136"/>
      <c r="AE25" s="136"/>
      <c r="AF25" s="136"/>
      <c r="AG25" s="136"/>
      <c r="AH25" s="136"/>
      <c r="AI25" s="136"/>
      <c r="AJ25" s="136"/>
      <c r="AK25" s="136"/>
      <c r="AL25" s="137" t="str">
        <f>IF(ISNUMBER('Indicator Data'!K26),"","Imputed using GDP p.c.")</f>
        <v/>
      </c>
      <c r="AN25" s="136"/>
      <c r="AO25" s="136"/>
      <c r="AP25" s="136"/>
      <c r="AQ25" s="136"/>
      <c r="AR25" s="136"/>
      <c r="AS25" s="136"/>
      <c r="AT25" s="136"/>
      <c r="AU25" s="136"/>
      <c r="AV25" s="136"/>
      <c r="AW25" s="136"/>
      <c r="AX25" s="136"/>
      <c r="AY25" s="136"/>
      <c r="AZ25" s="136"/>
      <c r="BA25" s="136"/>
      <c r="BB25" s="91"/>
      <c r="BH25" s="136"/>
      <c r="BI25" s="136"/>
    </row>
    <row r="26" spans="1:61" x14ac:dyDescent="0.3">
      <c r="A26" s="111" t="str">
        <f>'Indicator Data'!A27</f>
        <v>Botswana</v>
      </c>
      <c r="B26" s="94" t="str">
        <f>'Indicator Data'!B27</f>
        <v>BWA</v>
      </c>
      <c r="C26" s="136"/>
      <c r="D26" s="136"/>
      <c r="E26" s="136"/>
      <c r="F26" s="136"/>
      <c r="G26" s="136"/>
      <c r="H26" s="136"/>
      <c r="I26" s="136"/>
      <c r="J26" s="136"/>
      <c r="K26" s="136"/>
      <c r="L26" s="136"/>
      <c r="M26" s="136"/>
      <c r="N26" s="136"/>
      <c r="O26" s="136"/>
      <c r="P26" s="136"/>
      <c r="R26" s="136"/>
      <c r="S26" s="136"/>
      <c r="T26" s="136"/>
      <c r="U26" s="136"/>
      <c r="V26" s="136"/>
      <c r="W26" s="136"/>
      <c r="X26" s="136"/>
      <c r="Y26" s="136"/>
      <c r="Z26" s="136"/>
      <c r="AA26" s="136"/>
      <c r="AB26" s="136"/>
      <c r="AC26" s="136"/>
      <c r="AD26" s="136"/>
      <c r="AE26" s="136"/>
      <c r="AF26" s="136"/>
      <c r="AG26" s="136"/>
      <c r="AH26" s="136"/>
      <c r="AI26" s="136"/>
      <c r="AJ26" s="136"/>
      <c r="AK26" s="136"/>
      <c r="AL26" s="137" t="str">
        <f>IF(ISNUMBER('Indicator Data'!K27),"","Imputed using GDP p.c.")</f>
        <v/>
      </c>
      <c r="AN26" s="136"/>
      <c r="AO26" s="136"/>
      <c r="AP26" s="136"/>
      <c r="AQ26" s="136"/>
      <c r="AR26" s="136"/>
      <c r="AS26" s="136"/>
      <c r="AT26" s="136"/>
      <c r="AU26" s="136"/>
      <c r="AV26" s="136"/>
      <c r="AW26" s="136"/>
      <c r="AX26" s="136"/>
      <c r="AY26" s="136"/>
      <c r="AZ26" s="136"/>
      <c r="BA26" s="136"/>
      <c r="BB26" s="91"/>
      <c r="BH26" s="136"/>
      <c r="BI26" s="136"/>
    </row>
    <row r="27" spans="1:61" x14ac:dyDescent="0.3">
      <c r="A27" s="111" t="str">
        <f>'Indicator Data'!A28</f>
        <v>Brazil</v>
      </c>
      <c r="B27" s="94" t="str">
        <f>'Indicator Data'!B28</f>
        <v>BRA</v>
      </c>
      <c r="C27" s="136"/>
      <c r="D27" s="136"/>
      <c r="E27" s="136"/>
      <c r="F27" s="136"/>
      <c r="G27" s="136"/>
      <c r="H27" s="136"/>
      <c r="I27" s="136"/>
      <c r="J27" s="136"/>
      <c r="K27" s="136"/>
      <c r="L27" s="136"/>
      <c r="M27" s="136"/>
      <c r="N27" s="136"/>
      <c r="O27" s="136"/>
      <c r="P27" s="136"/>
      <c r="R27" s="136"/>
      <c r="S27" s="136"/>
      <c r="T27" s="136"/>
      <c r="U27" s="136"/>
      <c r="V27" s="136"/>
      <c r="W27" s="136"/>
      <c r="X27" s="136"/>
      <c r="Y27" s="136"/>
      <c r="Z27" s="136"/>
      <c r="AA27" s="136"/>
      <c r="AB27" s="136"/>
      <c r="AC27" s="136"/>
      <c r="AD27" s="136"/>
      <c r="AE27" s="136"/>
      <c r="AF27" s="136"/>
      <c r="AG27" s="136"/>
      <c r="AH27" s="136"/>
      <c r="AI27" s="136"/>
      <c r="AJ27" s="136"/>
      <c r="AK27" s="136"/>
      <c r="AL27" s="137" t="str">
        <f>IF(ISNUMBER('Indicator Data'!K28),"","Imputed using GDP p.c.")</f>
        <v/>
      </c>
      <c r="AN27" s="136"/>
      <c r="AO27" s="136"/>
      <c r="AP27" s="136"/>
      <c r="AQ27" s="136"/>
      <c r="AR27" s="136"/>
      <c r="AS27" s="136"/>
      <c r="AT27" s="136"/>
      <c r="AU27" s="136"/>
      <c r="AV27" s="136"/>
      <c r="AW27" s="136"/>
      <c r="AX27" s="136"/>
      <c r="AY27" s="136"/>
      <c r="AZ27" s="136"/>
      <c r="BA27" s="136"/>
      <c r="BB27" s="91"/>
      <c r="BH27" s="136"/>
      <c r="BI27" s="136"/>
    </row>
    <row r="28" spans="1:61" x14ac:dyDescent="0.3">
      <c r="A28" s="111" t="str">
        <f>'Indicator Data'!A29</f>
        <v>Brunei Darussalam</v>
      </c>
      <c r="B28" s="94" t="str">
        <f>'Indicator Data'!B29</f>
        <v>BRN</v>
      </c>
      <c r="C28" s="136"/>
      <c r="D28" s="136"/>
      <c r="E28" s="136"/>
      <c r="F28" s="136"/>
      <c r="G28" s="136"/>
      <c r="H28" s="136"/>
      <c r="I28" s="136"/>
      <c r="J28" s="136"/>
      <c r="K28" s="136"/>
      <c r="L28" s="136"/>
      <c r="M28" s="136"/>
      <c r="N28" s="136"/>
      <c r="O28" s="136"/>
      <c r="P28" s="136"/>
      <c r="R28" s="136"/>
      <c r="S28" s="136"/>
      <c r="T28" s="136"/>
      <c r="U28" s="136"/>
      <c r="V28" s="136"/>
      <c r="W28" s="136"/>
      <c r="X28" s="136"/>
      <c r="Y28" s="136"/>
      <c r="Z28" s="136"/>
      <c r="AA28" s="136"/>
      <c r="AB28" s="136"/>
      <c r="AC28" s="136"/>
      <c r="AD28" s="136"/>
      <c r="AE28" s="136"/>
      <c r="AF28" s="136"/>
      <c r="AG28" s="136"/>
      <c r="AH28" s="136"/>
      <c r="AI28" s="136"/>
      <c r="AJ28" s="136"/>
      <c r="AK28" s="136"/>
      <c r="AL28" s="137" t="str">
        <f>IF(ISNUMBER('Indicator Data'!K29),"","Imputed using GDP p.c.")</f>
        <v/>
      </c>
      <c r="AN28" s="136"/>
      <c r="AO28" s="136"/>
      <c r="AP28" s="136"/>
      <c r="AQ28" s="136"/>
      <c r="AR28" s="136"/>
      <c r="AS28" s="136"/>
      <c r="AT28" s="136"/>
      <c r="AU28" s="136"/>
      <c r="AV28" s="136"/>
      <c r="AW28" s="136"/>
      <c r="AX28" s="136"/>
      <c r="AY28" s="136"/>
      <c r="AZ28" s="136"/>
      <c r="BA28" s="136"/>
      <c r="BB28" s="91"/>
      <c r="BH28" s="136"/>
      <c r="BI28" s="136"/>
    </row>
    <row r="29" spans="1:61" x14ac:dyDescent="0.3">
      <c r="A29" s="111" t="str">
        <f>'Indicator Data'!A30</f>
        <v>Bulgaria</v>
      </c>
      <c r="B29" s="94" t="str">
        <f>'Indicator Data'!B30</f>
        <v>BGR</v>
      </c>
      <c r="C29" s="136"/>
      <c r="D29" s="136"/>
      <c r="E29" s="136"/>
      <c r="F29" s="136"/>
      <c r="G29" s="136"/>
      <c r="H29" s="136"/>
      <c r="I29" s="136"/>
      <c r="J29" s="136"/>
      <c r="K29" s="136"/>
      <c r="L29" s="136"/>
      <c r="M29" s="136"/>
      <c r="N29" s="136"/>
      <c r="O29" s="136"/>
      <c r="P29" s="136"/>
      <c r="R29" s="136"/>
      <c r="S29" s="136"/>
      <c r="T29" s="136"/>
      <c r="U29" s="136"/>
      <c r="V29" s="136"/>
      <c r="W29" s="136"/>
      <c r="X29" s="136"/>
      <c r="Y29" s="136"/>
      <c r="Z29" s="136"/>
      <c r="AA29" s="136"/>
      <c r="AB29" s="136"/>
      <c r="AC29" s="136"/>
      <c r="AD29" s="136"/>
      <c r="AE29" s="136"/>
      <c r="AF29" s="136"/>
      <c r="AG29" s="136"/>
      <c r="AH29" s="136"/>
      <c r="AI29" s="136"/>
      <c r="AJ29" s="136"/>
      <c r="AK29" s="136"/>
      <c r="AL29" s="137" t="str">
        <f>IF(ISNUMBER('Indicator Data'!K30),"","Imputed using GDP p.c.")</f>
        <v/>
      </c>
      <c r="AN29" s="136"/>
      <c r="AO29" s="136"/>
      <c r="AP29" s="136"/>
      <c r="AQ29" s="136"/>
      <c r="AR29" s="136"/>
      <c r="AS29" s="136"/>
      <c r="AT29" s="136"/>
      <c r="AU29" s="136"/>
      <c r="AV29" s="136"/>
      <c r="AW29" s="136"/>
      <c r="AX29" s="136"/>
      <c r="AY29" s="136"/>
      <c r="AZ29" s="136"/>
      <c r="BA29" s="136"/>
      <c r="BB29" s="91"/>
      <c r="BH29" s="136"/>
      <c r="BI29" s="136"/>
    </row>
    <row r="30" spans="1:61" x14ac:dyDescent="0.3">
      <c r="A30" s="111" t="str">
        <f>'Indicator Data'!A31</f>
        <v>Burkina Faso</v>
      </c>
      <c r="B30" s="94" t="str">
        <f>'Indicator Data'!B31</f>
        <v>BFA</v>
      </c>
      <c r="C30" s="136"/>
      <c r="D30" s="136"/>
      <c r="E30" s="136"/>
      <c r="F30" s="136"/>
      <c r="G30" s="136"/>
      <c r="H30" s="136"/>
      <c r="I30" s="136"/>
      <c r="J30" s="136"/>
      <c r="K30" s="136"/>
      <c r="L30" s="136"/>
      <c r="M30" s="136"/>
      <c r="N30" s="136"/>
      <c r="O30" s="136"/>
      <c r="P30" s="136"/>
      <c r="R30" s="136"/>
      <c r="S30" s="136"/>
      <c r="T30" s="136"/>
      <c r="U30" s="136"/>
      <c r="V30" s="136"/>
      <c r="W30" s="136"/>
      <c r="X30" s="136"/>
      <c r="Y30" s="136"/>
      <c r="Z30" s="136"/>
      <c r="AA30" s="136"/>
      <c r="AB30" s="136"/>
      <c r="AC30" s="136"/>
      <c r="AD30" s="136"/>
      <c r="AE30" s="136"/>
      <c r="AF30" s="136"/>
      <c r="AG30" s="136"/>
      <c r="AH30" s="136"/>
      <c r="AI30" s="136"/>
      <c r="AJ30" s="136"/>
      <c r="AK30" s="136"/>
      <c r="AL30" s="137" t="str">
        <f>IF(ISNUMBER('Indicator Data'!K31),"","Imputed using GDP p.c.")</f>
        <v/>
      </c>
      <c r="AN30" s="136"/>
      <c r="AO30" s="136"/>
      <c r="AP30" s="136"/>
      <c r="AQ30" s="136"/>
      <c r="AR30" s="136"/>
      <c r="AS30" s="136"/>
      <c r="AT30" s="136"/>
      <c r="AU30" s="136"/>
      <c r="AV30" s="136"/>
      <c r="AW30" s="136"/>
      <c r="AX30" s="136"/>
      <c r="AY30" s="136"/>
      <c r="AZ30" s="136"/>
      <c r="BA30" s="136"/>
      <c r="BB30" s="91"/>
      <c r="BH30" s="136"/>
      <c r="BI30" s="136"/>
    </row>
    <row r="31" spans="1:61" x14ac:dyDescent="0.3">
      <c r="A31" s="111" t="str">
        <f>'Indicator Data'!A32</f>
        <v>Burundi</v>
      </c>
      <c r="B31" s="94" t="str">
        <f>'Indicator Data'!B32</f>
        <v>BDI</v>
      </c>
      <c r="C31" s="136"/>
      <c r="D31" s="136"/>
      <c r="E31" s="136"/>
      <c r="F31" s="136"/>
      <c r="G31" s="136"/>
      <c r="H31" s="136"/>
      <c r="I31" s="136"/>
      <c r="J31" s="136"/>
      <c r="K31" s="136"/>
      <c r="L31" s="136"/>
      <c r="M31" s="136"/>
      <c r="N31" s="136"/>
      <c r="O31" s="136"/>
      <c r="P31" s="136"/>
      <c r="R31" s="136"/>
      <c r="S31" s="136"/>
      <c r="T31" s="136"/>
      <c r="U31" s="136"/>
      <c r="V31" s="136"/>
      <c r="W31" s="136"/>
      <c r="X31" s="136"/>
      <c r="Y31" s="136"/>
      <c r="Z31" s="136"/>
      <c r="AA31" s="136"/>
      <c r="AB31" s="136"/>
      <c r="AC31" s="136"/>
      <c r="AD31" s="136"/>
      <c r="AE31" s="136"/>
      <c r="AF31" s="136"/>
      <c r="AG31" s="136"/>
      <c r="AH31" s="136"/>
      <c r="AI31" s="136"/>
      <c r="AJ31" s="136"/>
      <c r="AK31" s="136"/>
      <c r="AL31" s="137" t="str">
        <f>IF(ISNUMBER('Indicator Data'!K32),"","Imputed using GDP p.c.")</f>
        <v/>
      </c>
      <c r="AN31" s="136"/>
      <c r="AO31" s="136"/>
      <c r="AP31" s="136"/>
      <c r="AQ31" s="136"/>
      <c r="AR31" s="136"/>
      <c r="AS31" s="136"/>
      <c r="AT31" s="136"/>
      <c r="AU31" s="136"/>
      <c r="AV31" s="136"/>
      <c r="AW31" s="136"/>
      <c r="AX31" s="136"/>
      <c r="AY31" s="136"/>
      <c r="AZ31" s="136"/>
      <c r="BA31" s="136"/>
      <c r="BB31" s="91"/>
      <c r="BH31" s="136" t="s">
        <v>719</v>
      </c>
      <c r="BI31" s="136" t="s">
        <v>719</v>
      </c>
    </row>
    <row r="32" spans="1:61" x14ac:dyDescent="0.3">
      <c r="A32" s="111" t="str">
        <f>'Indicator Data'!A33</f>
        <v>Cabo Verde</v>
      </c>
      <c r="B32" s="94" t="str">
        <f>'Indicator Data'!B33</f>
        <v>CPV</v>
      </c>
      <c r="C32" s="136"/>
      <c r="D32" s="136"/>
      <c r="E32" s="136"/>
      <c r="F32" s="136"/>
      <c r="G32" s="136"/>
      <c r="H32" s="136"/>
      <c r="I32" s="136"/>
      <c r="J32" s="136"/>
      <c r="K32" s="136"/>
      <c r="L32" s="136"/>
      <c r="M32" s="136"/>
      <c r="N32" s="136"/>
      <c r="O32" s="136"/>
      <c r="P32" s="136"/>
      <c r="R32" s="136"/>
      <c r="S32" s="136"/>
      <c r="T32" s="136"/>
      <c r="U32" s="136"/>
      <c r="V32" s="136"/>
      <c r="W32" s="136"/>
      <c r="X32" s="136"/>
      <c r="Y32" s="136"/>
      <c r="Z32" s="136"/>
      <c r="AA32" s="136"/>
      <c r="AB32" s="136"/>
      <c r="AC32" s="136"/>
      <c r="AD32" s="136"/>
      <c r="AE32" s="136"/>
      <c r="AF32" s="136"/>
      <c r="AG32" s="136"/>
      <c r="AH32" s="136"/>
      <c r="AI32" s="136"/>
      <c r="AJ32" s="136"/>
      <c r="AK32" s="136"/>
      <c r="AL32" s="137" t="str">
        <f>IF(ISNUMBER('Indicator Data'!K33),"","Imputed using GDP p.c.")</f>
        <v/>
      </c>
      <c r="AN32" s="136"/>
      <c r="AO32" s="136"/>
      <c r="AP32" s="136"/>
      <c r="AQ32" s="136"/>
      <c r="AR32" s="136"/>
      <c r="AS32" s="136"/>
      <c r="AT32" s="136"/>
      <c r="AU32" s="136"/>
      <c r="AV32" s="136"/>
      <c r="AW32" s="136"/>
      <c r="AX32" s="136"/>
      <c r="AY32" s="136"/>
      <c r="AZ32" s="136"/>
      <c r="BA32" s="136"/>
      <c r="BB32" s="91"/>
      <c r="BH32" s="136"/>
      <c r="BI32" s="136"/>
    </row>
    <row r="33" spans="1:61" x14ac:dyDescent="0.3">
      <c r="A33" s="111" t="str">
        <f>'Indicator Data'!A34</f>
        <v>Cambodia</v>
      </c>
      <c r="B33" s="94" t="str">
        <f>'Indicator Data'!B34</f>
        <v>KHM</v>
      </c>
      <c r="C33" s="136"/>
      <c r="D33" s="136"/>
      <c r="E33" s="136"/>
      <c r="F33" s="136"/>
      <c r="G33" s="136"/>
      <c r="H33" s="136"/>
      <c r="I33" s="136"/>
      <c r="J33" s="136"/>
      <c r="K33" s="136"/>
      <c r="L33" s="136"/>
      <c r="M33" s="136"/>
      <c r="N33" s="136"/>
      <c r="O33" s="136"/>
      <c r="P33" s="136"/>
      <c r="R33" s="136"/>
      <c r="S33" s="136"/>
      <c r="T33" s="136"/>
      <c r="U33" s="136"/>
      <c r="V33" s="136"/>
      <c r="W33" s="136"/>
      <c r="X33" s="136"/>
      <c r="Y33" s="136"/>
      <c r="Z33" s="136"/>
      <c r="AA33" s="136"/>
      <c r="AB33" s="136"/>
      <c r="AC33" s="136"/>
      <c r="AD33" s="136"/>
      <c r="AE33" s="136"/>
      <c r="AF33" s="136"/>
      <c r="AG33" s="136"/>
      <c r="AH33" s="136"/>
      <c r="AI33" s="136"/>
      <c r="AJ33" s="136"/>
      <c r="AK33" s="136"/>
      <c r="AL33" s="137" t="str">
        <f>IF(ISNUMBER('Indicator Data'!K34),"","Imputed using GDP p.c.")</f>
        <v/>
      </c>
      <c r="AN33" s="136"/>
      <c r="AO33" s="136"/>
      <c r="AP33" s="136"/>
      <c r="AQ33" s="136"/>
      <c r="AR33" s="136"/>
      <c r="AS33" s="136"/>
      <c r="AT33" s="136"/>
      <c r="AU33" s="136"/>
      <c r="AV33" s="136"/>
      <c r="AW33" s="136"/>
      <c r="AX33" s="136"/>
      <c r="AY33" s="136"/>
      <c r="AZ33" s="136"/>
      <c r="BA33" s="136"/>
      <c r="BB33" s="91"/>
      <c r="BH33" s="136"/>
      <c r="BI33" s="136"/>
    </row>
    <row r="34" spans="1:61" x14ac:dyDescent="0.3">
      <c r="A34" s="111" t="str">
        <f>'Indicator Data'!A35</f>
        <v>Cameroon</v>
      </c>
      <c r="B34" s="94" t="str">
        <f>'Indicator Data'!B35</f>
        <v>CMR</v>
      </c>
      <c r="C34" s="136"/>
      <c r="D34" s="136"/>
      <c r="E34" s="136"/>
      <c r="F34" s="136"/>
      <c r="G34" s="136"/>
      <c r="H34" s="136"/>
      <c r="I34" s="136"/>
      <c r="J34" s="136"/>
      <c r="K34" s="136"/>
      <c r="L34" s="136"/>
      <c r="M34" s="136"/>
      <c r="N34" s="136"/>
      <c r="O34" s="136"/>
      <c r="P34" s="136"/>
      <c r="R34" s="136"/>
      <c r="S34" s="136"/>
      <c r="T34" s="136"/>
      <c r="U34" s="136"/>
      <c r="V34" s="136"/>
      <c r="W34" s="136"/>
      <c r="X34" s="136"/>
      <c r="Y34" s="136"/>
      <c r="Z34" s="136"/>
      <c r="AA34" s="136"/>
      <c r="AB34" s="136"/>
      <c r="AC34" s="136"/>
      <c r="AD34" s="136"/>
      <c r="AE34" s="136"/>
      <c r="AF34" s="136"/>
      <c r="AG34" s="136"/>
      <c r="AH34" s="136"/>
      <c r="AI34" s="136"/>
      <c r="AJ34" s="136"/>
      <c r="AK34" s="136"/>
      <c r="AL34" s="137" t="str">
        <f>IF(ISNUMBER('Indicator Data'!K35),"","Imputed using GDP p.c.")</f>
        <v/>
      </c>
      <c r="AN34" s="136"/>
      <c r="AO34" s="136"/>
      <c r="AP34" s="136"/>
      <c r="AQ34" s="136"/>
      <c r="AR34" s="136"/>
      <c r="AS34" s="136"/>
      <c r="AT34" s="136"/>
      <c r="AU34" s="136"/>
      <c r="AV34" s="136"/>
      <c r="AW34" s="136"/>
      <c r="AX34" s="136"/>
      <c r="AY34" s="136"/>
      <c r="AZ34" s="136"/>
      <c r="BA34" s="136"/>
      <c r="BB34" s="91"/>
      <c r="BH34" s="136"/>
      <c r="BI34" s="136"/>
    </row>
    <row r="35" spans="1:61" x14ac:dyDescent="0.3">
      <c r="A35" s="111" t="str">
        <f>'Indicator Data'!A36</f>
        <v>Canada</v>
      </c>
      <c r="B35" s="94" t="str">
        <f>'Indicator Data'!B36</f>
        <v>CAN</v>
      </c>
      <c r="C35" s="136"/>
      <c r="D35" s="136"/>
      <c r="E35" s="136"/>
      <c r="F35" s="136"/>
      <c r="G35" s="136"/>
      <c r="H35" s="136"/>
      <c r="I35" s="136"/>
      <c r="J35" s="136"/>
      <c r="K35" s="136"/>
      <c r="L35" s="136"/>
      <c r="M35" s="136"/>
      <c r="N35" s="136"/>
      <c r="O35" s="136"/>
      <c r="P35" s="136"/>
      <c r="R35" s="136"/>
      <c r="S35" s="136"/>
      <c r="T35" s="136"/>
      <c r="U35" s="136"/>
      <c r="V35" s="136"/>
      <c r="W35" s="136"/>
      <c r="X35" s="136"/>
      <c r="Y35" s="136"/>
      <c r="Z35" s="136"/>
      <c r="AA35" s="136"/>
      <c r="AB35" s="136"/>
      <c r="AC35" s="136"/>
      <c r="AD35" s="136"/>
      <c r="AE35" s="136"/>
      <c r="AF35" s="136"/>
      <c r="AG35" s="136"/>
      <c r="AH35" s="136"/>
      <c r="AI35" s="136"/>
      <c r="AJ35" s="136"/>
      <c r="AK35" s="136"/>
      <c r="AL35" s="137" t="str">
        <f>IF(ISNUMBER('Indicator Data'!K36),"","Imputed using GDP p.c.")</f>
        <v/>
      </c>
      <c r="AN35" s="136"/>
      <c r="AO35" s="136"/>
      <c r="AP35" s="136"/>
      <c r="AQ35" s="136"/>
      <c r="AR35" s="136"/>
      <c r="AS35" s="136"/>
      <c r="AT35" s="136"/>
      <c r="AU35" s="136"/>
      <c r="AV35" s="136"/>
      <c r="AW35" s="136"/>
      <c r="AX35" s="136"/>
      <c r="AY35" s="136"/>
      <c r="AZ35" s="136"/>
      <c r="BA35" s="136"/>
      <c r="BB35" s="91"/>
      <c r="BH35" s="136"/>
      <c r="BI35" s="136"/>
    </row>
    <row r="36" spans="1:61" x14ac:dyDescent="0.3">
      <c r="A36" s="111" t="str">
        <f>'Indicator Data'!A37</f>
        <v>Central African Republic</v>
      </c>
      <c r="B36" s="94" t="str">
        <f>'Indicator Data'!B37</f>
        <v>CAF</v>
      </c>
      <c r="C36" s="136"/>
      <c r="D36" s="136"/>
      <c r="E36" s="136"/>
      <c r="F36" s="136"/>
      <c r="G36" s="136"/>
      <c r="H36" s="136"/>
      <c r="I36" s="136"/>
      <c r="J36" s="136"/>
      <c r="K36" s="136"/>
      <c r="L36" s="136"/>
      <c r="M36" s="136"/>
      <c r="N36" s="136"/>
      <c r="O36" s="136"/>
      <c r="P36" s="136"/>
      <c r="R36" s="136"/>
      <c r="S36" s="136"/>
      <c r="T36" s="136"/>
      <c r="U36" s="136"/>
      <c r="V36" s="136"/>
      <c r="W36" s="136"/>
      <c r="X36" s="136"/>
      <c r="Y36" s="136"/>
      <c r="Z36" s="136"/>
      <c r="AA36" s="136"/>
      <c r="AB36" s="136"/>
      <c r="AC36" s="136"/>
      <c r="AD36" s="136"/>
      <c r="AE36" s="136"/>
      <c r="AF36" s="136"/>
      <c r="AG36" s="136"/>
      <c r="AH36" s="136"/>
      <c r="AI36" s="136"/>
      <c r="AJ36" s="136"/>
      <c r="AK36" s="136"/>
      <c r="AL36" s="137" t="str">
        <f>IF(ISNUMBER('Indicator Data'!K37),"","Imputed using GDP p.c.")</f>
        <v/>
      </c>
      <c r="AN36" s="136"/>
      <c r="AO36" s="136"/>
      <c r="AP36" s="136"/>
      <c r="AQ36" s="136"/>
      <c r="AR36" s="136"/>
      <c r="AS36" s="136"/>
      <c r="AT36" s="136"/>
      <c r="AU36" s="136"/>
      <c r="AV36" s="136"/>
      <c r="AW36" s="136"/>
      <c r="AX36" s="136"/>
      <c r="AY36" s="136"/>
      <c r="AZ36" s="136"/>
      <c r="BA36" s="136"/>
      <c r="BB36" s="91"/>
      <c r="BH36" s="136"/>
      <c r="BI36" s="136"/>
    </row>
    <row r="37" spans="1:61" x14ac:dyDescent="0.3">
      <c r="A37" s="111" t="str">
        <f>'Indicator Data'!A38</f>
        <v>Chad</v>
      </c>
      <c r="B37" s="94" t="str">
        <f>'Indicator Data'!B38</f>
        <v>TCD</v>
      </c>
      <c r="C37" s="136"/>
      <c r="D37" s="136"/>
      <c r="E37" s="136"/>
      <c r="F37" s="136"/>
      <c r="G37" s="136"/>
      <c r="H37" s="136"/>
      <c r="I37" s="136"/>
      <c r="J37" s="136"/>
      <c r="K37" s="136"/>
      <c r="L37" s="136"/>
      <c r="M37" s="136"/>
      <c r="N37" s="136"/>
      <c r="O37" s="136"/>
      <c r="P37" s="136"/>
      <c r="R37" s="136"/>
      <c r="S37" s="136"/>
      <c r="T37" s="136"/>
      <c r="U37" s="136"/>
      <c r="V37" s="136"/>
      <c r="W37" s="136"/>
      <c r="X37" s="136"/>
      <c r="Y37" s="136"/>
      <c r="Z37" s="136"/>
      <c r="AA37" s="136"/>
      <c r="AB37" s="136"/>
      <c r="AC37" s="136"/>
      <c r="AD37" s="136"/>
      <c r="AE37" s="136"/>
      <c r="AF37" s="136"/>
      <c r="AG37" s="136"/>
      <c r="AH37" s="136"/>
      <c r="AI37" s="136"/>
      <c r="AJ37" s="136"/>
      <c r="AK37" s="136"/>
      <c r="AL37" s="137" t="str">
        <f>IF(ISNUMBER('Indicator Data'!K38),"","Imputed using GDP p.c.")</f>
        <v/>
      </c>
      <c r="AN37" s="136"/>
      <c r="AO37" s="136"/>
      <c r="AP37" s="136"/>
      <c r="AQ37" s="136"/>
      <c r="AR37" s="136"/>
      <c r="AS37" s="136"/>
      <c r="AT37" s="136"/>
      <c r="AU37" s="136"/>
      <c r="AV37" s="136"/>
      <c r="AW37" s="136"/>
      <c r="AX37" s="136"/>
      <c r="AY37" s="136"/>
      <c r="AZ37" s="136"/>
      <c r="BA37" s="136"/>
      <c r="BB37" s="91"/>
      <c r="BH37" s="136"/>
      <c r="BI37" s="136"/>
    </row>
    <row r="38" spans="1:61" x14ac:dyDescent="0.3">
      <c r="A38" s="111" t="str">
        <f>'Indicator Data'!A39</f>
        <v>Chile</v>
      </c>
      <c r="B38" s="94" t="str">
        <f>'Indicator Data'!B39</f>
        <v>CHL</v>
      </c>
      <c r="C38" s="136"/>
      <c r="D38" s="136"/>
      <c r="E38" s="136"/>
      <c r="F38" s="136"/>
      <c r="G38" s="136"/>
      <c r="H38" s="136"/>
      <c r="I38" s="136"/>
      <c r="J38" s="136"/>
      <c r="K38" s="136"/>
      <c r="L38" s="136"/>
      <c r="M38" s="136"/>
      <c r="N38" s="136"/>
      <c r="O38" s="136"/>
      <c r="P38" s="136"/>
      <c r="R38" s="136"/>
      <c r="S38" s="136"/>
      <c r="T38" s="136"/>
      <c r="U38" s="136"/>
      <c r="V38" s="136"/>
      <c r="W38" s="136"/>
      <c r="X38" s="136"/>
      <c r="Y38" s="136"/>
      <c r="Z38" s="136"/>
      <c r="AA38" s="136"/>
      <c r="AB38" s="136"/>
      <c r="AC38" s="136"/>
      <c r="AD38" s="136"/>
      <c r="AE38" s="136"/>
      <c r="AF38" s="136"/>
      <c r="AG38" s="136"/>
      <c r="AH38" s="136"/>
      <c r="AI38" s="136"/>
      <c r="AJ38" s="136"/>
      <c r="AK38" s="136"/>
      <c r="AL38" s="137" t="str">
        <f>IF(ISNUMBER('Indicator Data'!K39),"","Imputed using GDP p.c.")</f>
        <v/>
      </c>
      <c r="AN38" s="136"/>
      <c r="AO38" s="136"/>
      <c r="AP38" s="136"/>
      <c r="AQ38" s="136"/>
      <c r="AR38" s="136"/>
      <c r="AS38" s="136"/>
      <c r="AT38" s="136"/>
      <c r="AU38" s="136"/>
      <c r="AV38" s="136"/>
      <c r="AW38" s="136"/>
      <c r="AX38" s="136"/>
      <c r="AY38" s="136"/>
      <c r="AZ38" s="136"/>
      <c r="BA38" s="136"/>
      <c r="BB38" s="91"/>
      <c r="BH38" s="136"/>
      <c r="BI38" s="136"/>
    </row>
    <row r="39" spans="1:61" x14ac:dyDescent="0.3">
      <c r="A39" s="111" t="str">
        <f>'Indicator Data'!A40</f>
        <v>China</v>
      </c>
      <c r="B39" s="94" t="str">
        <f>'Indicator Data'!B40</f>
        <v>CHN</v>
      </c>
      <c r="C39" s="136"/>
      <c r="D39" s="136"/>
      <c r="E39" s="136"/>
      <c r="F39" s="136"/>
      <c r="G39" s="136"/>
      <c r="H39" s="136"/>
      <c r="I39" s="136"/>
      <c r="J39" s="136"/>
      <c r="K39" s="136"/>
      <c r="L39" s="136"/>
      <c r="M39" s="136"/>
      <c r="N39" s="136"/>
      <c r="O39" s="136"/>
      <c r="P39" s="136"/>
      <c r="R39" s="136"/>
      <c r="S39" s="136"/>
      <c r="T39" s="136"/>
      <c r="U39" s="136"/>
      <c r="V39" s="136"/>
      <c r="W39" s="136"/>
      <c r="X39" s="136"/>
      <c r="Y39" s="136"/>
      <c r="Z39" s="136"/>
      <c r="AA39" s="136"/>
      <c r="AB39" s="136"/>
      <c r="AC39" s="136"/>
      <c r="AD39" s="136"/>
      <c r="AE39" s="136"/>
      <c r="AF39" s="136"/>
      <c r="AG39" s="136"/>
      <c r="AH39" s="136"/>
      <c r="AI39" s="136"/>
      <c r="AJ39" s="136"/>
      <c r="AK39" s="136"/>
      <c r="AL39" s="137" t="str">
        <f>IF(ISNUMBER('Indicator Data'!K40),"","Imputed using GDP p.c.")</f>
        <v/>
      </c>
      <c r="AN39" s="136"/>
      <c r="AO39" s="136"/>
      <c r="AP39" s="136"/>
      <c r="AQ39" s="136"/>
      <c r="AR39" s="136"/>
      <c r="AS39" s="136"/>
      <c r="AT39" s="136"/>
      <c r="AU39" s="136"/>
      <c r="AV39" s="136"/>
      <c r="AW39" s="136"/>
      <c r="AX39" s="136"/>
      <c r="AY39" s="136"/>
      <c r="AZ39" s="136"/>
      <c r="BA39" s="136"/>
      <c r="BB39" s="91"/>
      <c r="BH39" s="136"/>
      <c r="BI39" s="136"/>
    </row>
    <row r="40" spans="1:61" x14ac:dyDescent="0.3">
      <c r="A40" s="111" t="str">
        <f>'Indicator Data'!A41</f>
        <v>Colombia</v>
      </c>
      <c r="B40" s="94" t="str">
        <f>'Indicator Data'!B41</f>
        <v>COL</v>
      </c>
      <c r="C40" s="136"/>
      <c r="D40" s="136"/>
      <c r="E40" s="136"/>
      <c r="F40" s="136"/>
      <c r="G40" s="136"/>
      <c r="H40" s="136"/>
      <c r="I40" s="136"/>
      <c r="J40" s="136"/>
      <c r="K40" s="136"/>
      <c r="L40" s="136"/>
      <c r="M40" s="136"/>
      <c r="N40" s="136"/>
      <c r="O40" s="136"/>
      <c r="P40" s="136"/>
      <c r="R40" s="136"/>
      <c r="S40" s="136"/>
      <c r="T40" s="136"/>
      <c r="U40" s="136"/>
      <c r="V40" s="136"/>
      <c r="W40" s="136"/>
      <c r="X40" s="136"/>
      <c r="Y40" s="136"/>
      <c r="Z40" s="136"/>
      <c r="AA40" s="136"/>
      <c r="AB40" s="136"/>
      <c r="AC40" s="136"/>
      <c r="AD40" s="136"/>
      <c r="AE40" s="136"/>
      <c r="AF40" s="136"/>
      <c r="AG40" s="136"/>
      <c r="AH40" s="136"/>
      <c r="AI40" s="136"/>
      <c r="AJ40" s="136"/>
      <c r="AK40" s="136"/>
      <c r="AL40" s="137" t="str">
        <f>IF(ISNUMBER('Indicator Data'!K41),"","Imputed using GDP p.c.")</f>
        <v/>
      </c>
      <c r="AN40" s="136"/>
      <c r="AO40" s="136"/>
      <c r="AP40" s="136"/>
      <c r="AQ40" s="136"/>
      <c r="AR40" s="136"/>
      <c r="AS40" s="136"/>
      <c r="AT40" s="136"/>
      <c r="AU40" s="136"/>
      <c r="AV40" s="136"/>
      <c r="AW40" s="136"/>
      <c r="AX40" s="136"/>
      <c r="AY40" s="136"/>
      <c r="AZ40" s="136"/>
      <c r="BA40" s="136"/>
      <c r="BB40" s="91"/>
      <c r="BH40" s="136"/>
      <c r="BI40" s="136"/>
    </row>
    <row r="41" spans="1:61" x14ac:dyDescent="0.3">
      <c r="A41" s="111" t="str">
        <f>'Indicator Data'!A42</f>
        <v>Comoros</v>
      </c>
      <c r="B41" s="94" t="str">
        <f>'Indicator Data'!B42</f>
        <v>COM</v>
      </c>
      <c r="C41" s="136"/>
      <c r="D41" s="136"/>
      <c r="E41" s="136"/>
      <c r="F41" s="136"/>
      <c r="G41" s="136"/>
      <c r="H41" s="136"/>
      <c r="I41" s="136"/>
      <c r="J41" s="136"/>
      <c r="K41" s="136"/>
      <c r="L41" s="136"/>
      <c r="M41" s="136"/>
      <c r="N41" s="136"/>
      <c r="O41" s="136"/>
      <c r="P41" s="136"/>
      <c r="R41" s="136"/>
      <c r="S41" s="136"/>
      <c r="T41" s="136"/>
      <c r="U41" s="136"/>
      <c r="V41" s="136"/>
      <c r="W41" s="136"/>
      <c r="X41" s="136"/>
      <c r="Y41" s="136"/>
      <c r="Z41" s="136"/>
      <c r="AA41" s="136"/>
      <c r="AB41" s="136"/>
      <c r="AC41" s="136"/>
      <c r="AD41" s="136"/>
      <c r="AE41" s="136"/>
      <c r="AF41" s="136"/>
      <c r="AG41" s="136"/>
      <c r="AH41" s="136"/>
      <c r="AI41" s="136"/>
      <c r="AJ41" s="136"/>
      <c r="AK41" s="136"/>
      <c r="AL41" s="137" t="str">
        <f>IF(ISNUMBER('Indicator Data'!K42),"","Imputed using GDP p.c.")</f>
        <v/>
      </c>
      <c r="AN41" s="136"/>
      <c r="AO41" s="136"/>
      <c r="AP41" s="136"/>
      <c r="AQ41" s="136"/>
      <c r="AR41" s="136"/>
      <c r="AS41" s="136"/>
      <c r="AT41" s="136"/>
      <c r="AU41" s="136"/>
      <c r="AV41" s="136"/>
      <c r="AW41" s="136"/>
      <c r="AX41" s="136"/>
      <c r="AY41" s="136"/>
      <c r="AZ41" s="136"/>
      <c r="BA41" s="136"/>
      <c r="BB41" s="91"/>
      <c r="BH41" s="136"/>
      <c r="BI41" s="136" t="s">
        <v>724</v>
      </c>
    </row>
    <row r="42" spans="1:61" x14ac:dyDescent="0.3">
      <c r="A42" s="111" t="str">
        <f>'Indicator Data'!A43</f>
        <v>Congo</v>
      </c>
      <c r="B42" s="94" t="str">
        <f>'Indicator Data'!B43</f>
        <v>COG</v>
      </c>
      <c r="C42" s="136"/>
      <c r="D42" s="136"/>
      <c r="E42" s="136"/>
      <c r="F42" s="136"/>
      <c r="G42" s="136"/>
      <c r="H42" s="136"/>
      <c r="I42" s="136"/>
      <c r="J42" s="136"/>
      <c r="K42" s="136"/>
      <c r="L42" s="136"/>
      <c r="M42" s="136"/>
      <c r="N42" s="136"/>
      <c r="O42" s="136"/>
      <c r="P42" s="136"/>
      <c r="R42" s="136"/>
      <c r="S42" s="136"/>
      <c r="T42" s="136"/>
      <c r="U42" s="136"/>
      <c r="V42" s="136"/>
      <c r="W42" s="136"/>
      <c r="X42" s="136"/>
      <c r="Y42" s="136"/>
      <c r="Z42" s="136"/>
      <c r="AA42" s="136"/>
      <c r="AB42" s="136"/>
      <c r="AC42" s="136"/>
      <c r="AD42" s="136"/>
      <c r="AE42" s="136"/>
      <c r="AF42" s="136"/>
      <c r="AG42" s="136"/>
      <c r="AH42" s="136"/>
      <c r="AI42" s="136"/>
      <c r="AJ42" s="136"/>
      <c r="AK42" s="136"/>
      <c r="AL42" s="137" t="str">
        <f>IF(ISNUMBER('Indicator Data'!K43),"","Imputed using GDP p.c.")</f>
        <v/>
      </c>
      <c r="AN42" s="136"/>
      <c r="AO42" s="136"/>
      <c r="AP42" s="136"/>
      <c r="AQ42" s="136"/>
      <c r="AR42" s="136"/>
      <c r="AS42" s="136"/>
      <c r="AT42" s="136"/>
      <c r="AU42" s="136"/>
      <c r="AV42" s="136"/>
      <c r="AW42" s="136"/>
      <c r="AX42" s="136"/>
      <c r="AY42" s="136"/>
      <c r="AZ42" s="136"/>
      <c r="BA42" s="136"/>
      <c r="BB42" s="91"/>
      <c r="BH42" s="136"/>
      <c r="BI42" s="136"/>
    </row>
    <row r="43" spans="1:61" x14ac:dyDescent="0.3">
      <c r="A43" s="111" t="str">
        <f>'Indicator Data'!A44</f>
        <v>Congo DR</v>
      </c>
      <c r="B43" s="94" t="str">
        <f>'Indicator Data'!B44</f>
        <v>COD</v>
      </c>
      <c r="C43" s="136"/>
      <c r="D43" s="136"/>
      <c r="E43" s="136"/>
      <c r="F43" s="136"/>
      <c r="G43" s="136"/>
      <c r="H43" s="136"/>
      <c r="I43" s="136"/>
      <c r="J43" s="136"/>
      <c r="K43" s="136"/>
      <c r="L43" s="136"/>
      <c r="M43" s="136"/>
      <c r="N43" s="136"/>
      <c r="O43" s="136"/>
      <c r="P43" s="136"/>
      <c r="R43" s="136"/>
      <c r="S43" s="136"/>
      <c r="T43" s="136"/>
      <c r="U43" s="136"/>
      <c r="V43" s="136"/>
      <c r="W43" s="136"/>
      <c r="X43" s="136"/>
      <c r="Y43" s="136"/>
      <c r="Z43" s="136"/>
      <c r="AA43" s="136"/>
      <c r="AB43" s="136"/>
      <c r="AC43" s="136"/>
      <c r="AD43" s="136"/>
      <c r="AE43" s="136"/>
      <c r="AF43" s="136"/>
      <c r="AG43" s="136"/>
      <c r="AH43" s="136"/>
      <c r="AI43" s="136"/>
      <c r="AJ43" s="136"/>
      <c r="AK43" s="136"/>
      <c r="AL43" s="137" t="str">
        <f>IF(ISNUMBER('Indicator Data'!K44),"","Imputed using GDP p.c.")</f>
        <v/>
      </c>
      <c r="AN43" s="136"/>
      <c r="AO43" s="136"/>
      <c r="AP43" s="136"/>
      <c r="AQ43" s="136"/>
      <c r="AR43" s="136"/>
      <c r="AS43" s="136"/>
      <c r="AT43" s="136"/>
      <c r="AU43" s="136"/>
      <c r="AV43" s="136"/>
      <c r="AW43" s="136"/>
      <c r="AX43" s="136"/>
      <c r="AY43" s="136"/>
      <c r="AZ43" s="136"/>
      <c r="BA43" s="136"/>
      <c r="BB43" s="91"/>
      <c r="BH43" s="136"/>
      <c r="BI43" s="136" t="s">
        <v>731</v>
      </c>
    </row>
    <row r="44" spans="1:61" x14ac:dyDescent="0.3">
      <c r="A44" s="111" t="str">
        <f>'Indicator Data'!A45</f>
        <v>Costa Rica</v>
      </c>
      <c r="B44" s="94" t="str">
        <f>'Indicator Data'!B45</f>
        <v>CRI</v>
      </c>
      <c r="C44" s="136"/>
      <c r="D44" s="136"/>
      <c r="E44" s="136"/>
      <c r="F44" s="136"/>
      <c r="G44" s="136"/>
      <c r="H44" s="136"/>
      <c r="I44" s="136"/>
      <c r="J44" s="136"/>
      <c r="K44" s="136"/>
      <c r="L44" s="136"/>
      <c r="M44" s="136"/>
      <c r="N44" s="136"/>
      <c r="O44" s="136"/>
      <c r="P44" s="136"/>
      <c r="R44" s="136"/>
      <c r="S44" s="136"/>
      <c r="T44" s="136"/>
      <c r="U44" s="136"/>
      <c r="V44" s="136"/>
      <c r="W44" s="136"/>
      <c r="X44" s="136"/>
      <c r="Y44" s="136"/>
      <c r="Z44" s="136"/>
      <c r="AA44" s="136"/>
      <c r="AB44" s="136"/>
      <c r="AC44" s="136"/>
      <c r="AD44" s="136"/>
      <c r="AE44" s="136"/>
      <c r="AF44" s="136"/>
      <c r="AG44" s="136"/>
      <c r="AH44" s="136"/>
      <c r="AI44" s="136"/>
      <c r="AJ44" s="136"/>
      <c r="AK44" s="136"/>
      <c r="AL44" s="137" t="str">
        <f>IF(ISNUMBER('Indicator Data'!K45),"","Imputed using GDP p.c.")</f>
        <v/>
      </c>
      <c r="AN44" s="136"/>
      <c r="AO44" s="136"/>
      <c r="AP44" s="136"/>
      <c r="AQ44" s="136"/>
      <c r="AR44" s="136"/>
      <c r="AS44" s="136"/>
      <c r="AT44" s="136"/>
      <c r="AU44" s="136"/>
      <c r="AV44" s="136"/>
      <c r="AW44" s="136"/>
      <c r="AX44" s="136"/>
      <c r="AY44" s="136"/>
      <c r="AZ44" s="136"/>
      <c r="BA44" s="136"/>
      <c r="BB44" s="91"/>
      <c r="BH44" s="136"/>
      <c r="BI44" s="136"/>
    </row>
    <row r="45" spans="1:61" x14ac:dyDescent="0.3">
      <c r="A45" s="111" t="str">
        <f>'Indicator Data'!A46</f>
        <v>Côte d'Ivoire</v>
      </c>
      <c r="B45" s="94" t="str">
        <f>'Indicator Data'!B46</f>
        <v>CIV</v>
      </c>
      <c r="C45" s="136"/>
      <c r="D45" s="136"/>
      <c r="E45" s="136"/>
      <c r="F45" s="136"/>
      <c r="G45" s="136"/>
      <c r="H45" s="136"/>
      <c r="I45" s="136"/>
      <c r="J45" s="136"/>
      <c r="K45" s="136"/>
      <c r="L45" s="136"/>
      <c r="M45" s="136"/>
      <c r="N45" s="136"/>
      <c r="O45" s="136"/>
      <c r="P45" s="136"/>
      <c r="R45" s="136"/>
      <c r="S45" s="136"/>
      <c r="T45" s="136"/>
      <c r="U45" s="136"/>
      <c r="V45" s="136"/>
      <c r="W45" s="136"/>
      <c r="X45" s="136"/>
      <c r="Y45" s="136"/>
      <c r="Z45" s="136"/>
      <c r="AA45" s="136"/>
      <c r="AB45" s="136"/>
      <c r="AC45" s="136"/>
      <c r="AD45" s="136"/>
      <c r="AE45" s="136"/>
      <c r="AF45" s="136"/>
      <c r="AG45" s="136"/>
      <c r="AH45" s="136"/>
      <c r="AI45" s="136"/>
      <c r="AJ45" s="136"/>
      <c r="AK45" s="136"/>
      <c r="AL45" s="137" t="str">
        <f>IF(ISNUMBER('Indicator Data'!K46),"","Imputed using GDP p.c.")</f>
        <v/>
      </c>
      <c r="AN45" s="136"/>
      <c r="AO45" s="136"/>
      <c r="AP45" s="136"/>
      <c r="AQ45" s="136"/>
      <c r="AR45" s="136"/>
      <c r="AS45" s="136"/>
      <c r="AT45" s="136"/>
      <c r="AU45" s="136"/>
      <c r="AV45" s="136"/>
      <c r="AW45" s="136"/>
      <c r="AX45" s="136"/>
      <c r="AY45" s="136"/>
      <c r="AZ45" s="136"/>
      <c r="BA45" s="136"/>
      <c r="BB45" s="91"/>
      <c r="BH45" s="136"/>
      <c r="BI45" s="136"/>
    </row>
    <row r="46" spans="1:61" x14ac:dyDescent="0.3">
      <c r="A46" s="111" t="str">
        <f>'Indicator Data'!A47</f>
        <v>Croatia</v>
      </c>
      <c r="B46" s="94" t="str">
        <f>'Indicator Data'!B47</f>
        <v>HRV</v>
      </c>
      <c r="C46" s="136"/>
      <c r="D46" s="136"/>
      <c r="E46" s="136"/>
      <c r="F46" s="136"/>
      <c r="G46" s="136"/>
      <c r="H46" s="136"/>
      <c r="I46" s="136"/>
      <c r="J46" s="136"/>
      <c r="K46" s="136"/>
      <c r="L46" s="136"/>
      <c r="M46" s="136"/>
      <c r="N46" s="136"/>
      <c r="O46" s="136"/>
      <c r="P46" s="136"/>
      <c r="R46" s="136"/>
      <c r="S46" s="136"/>
      <c r="T46" s="136"/>
      <c r="U46" s="136"/>
      <c r="V46" s="136"/>
      <c r="W46" s="136"/>
      <c r="X46" s="136"/>
      <c r="Y46" s="136"/>
      <c r="Z46" s="136"/>
      <c r="AA46" s="136"/>
      <c r="AB46" s="136"/>
      <c r="AC46" s="136"/>
      <c r="AD46" s="136"/>
      <c r="AE46" s="136"/>
      <c r="AF46" s="136"/>
      <c r="AG46" s="136"/>
      <c r="AH46" s="136"/>
      <c r="AI46" s="136"/>
      <c r="AJ46" s="136"/>
      <c r="AK46" s="136"/>
      <c r="AL46" s="137" t="str">
        <f>IF(ISNUMBER('Indicator Data'!K47),"","Imputed using GDP p.c.")</f>
        <v/>
      </c>
      <c r="AN46" s="136"/>
      <c r="AO46" s="136"/>
      <c r="AP46" s="136"/>
      <c r="AQ46" s="136"/>
      <c r="AR46" s="136"/>
      <c r="AS46" s="136"/>
      <c r="AT46" s="136"/>
      <c r="AU46" s="136"/>
      <c r="AV46" s="136"/>
      <c r="AW46" s="136"/>
      <c r="AX46" s="136"/>
      <c r="AY46" s="136"/>
      <c r="AZ46" s="136"/>
      <c r="BA46" s="136"/>
      <c r="BB46" s="91"/>
      <c r="BH46" s="136"/>
      <c r="BI46" s="136"/>
    </row>
    <row r="47" spans="1:61" x14ac:dyDescent="0.3">
      <c r="A47" s="111" t="str">
        <f>'Indicator Data'!A48</f>
        <v>Cuba</v>
      </c>
      <c r="B47" s="94" t="str">
        <f>'Indicator Data'!B48</f>
        <v>CUB</v>
      </c>
      <c r="C47" s="136"/>
      <c r="D47" s="136"/>
      <c r="E47" s="136"/>
      <c r="F47" s="136"/>
      <c r="G47" s="136"/>
      <c r="H47" s="136"/>
      <c r="I47" s="136"/>
      <c r="J47" s="136"/>
      <c r="K47" s="136"/>
      <c r="L47" s="136"/>
      <c r="M47" s="136"/>
      <c r="N47" s="136"/>
      <c r="O47" s="136"/>
      <c r="P47" s="136"/>
      <c r="R47" s="136"/>
      <c r="S47" s="136"/>
      <c r="T47" s="136"/>
      <c r="U47" s="136"/>
      <c r="V47" s="136"/>
      <c r="W47" s="136"/>
      <c r="X47" s="136"/>
      <c r="Y47" s="136"/>
      <c r="Z47" s="136"/>
      <c r="AA47" s="136"/>
      <c r="AB47" s="136"/>
      <c r="AC47" s="136"/>
      <c r="AD47" s="136"/>
      <c r="AE47" s="136"/>
      <c r="AF47" s="136"/>
      <c r="AG47" s="136"/>
      <c r="AH47" s="136"/>
      <c r="AI47" s="136"/>
      <c r="AJ47" s="136"/>
      <c r="AK47" s="136"/>
      <c r="AL47" s="137" t="str">
        <f>IF(ISNUMBER('Indicator Data'!K48),"","Imputed using GDP p.c.")</f>
        <v/>
      </c>
      <c r="AN47" s="136"/>
      <c r="AO47" s="136"/>
      <c r="AP47" s="136"/>
      <c r="AQ47" s="136"/>
      <c r="AR47" s="136"/>
      <c r="AS47" s="136"/>
      <c r="AT47" s="136"/>
      <c r="AU47" s="136"/>
      <c r="AV47" s="136"/>
      <c r="AW47" s="136"/>
      <c r="AX47" s="136"/>
      <c r="AY47" s="136"/>
      <c r="AZ47" s="136"/>
      <c r="BA47" s="136"/>
      <c r="BB47" s="91"/>
      <c r="BH47" s="136"/>
      <c r="BI47" s="136"/>
    </row>
    <row r="48" spans="1:61" x14ac:dyDescent="0.3">
      <c r="A48" s="111" t="str">
        <f>'Indicator Data'!A49</f>
        <v>Cyprus</v>
      </c>
      <c r="B48" s="94" t="str">
        <f>'Indicator Data'!B49</f>
        <v>CYP</v>
      </c>
      <c r="C48" s="136"/>
      <c r="D48" s="136"/>
      <c r="E48" s="136"/>
      <c r="F48" s="136"/>
      <c r="G48" s="136"/>
      <c r="H48" s="136"/>
      <c r="I48" s="136"/>
      <c r="J48" s="136"/>
      <c r="K48" s="136"/>
      <c r="L48" s="136"/>
      <c r="M48" s="136"/>
      <c r="N48" s="136"/>
      <c r="O48" s="136"/>
      <c r="P48" s="136"/>
      <c r="R48" s="136"/>
      <c r="S48" s="136"/>
      <c r="T48" s="136"/>
      <c r="U48" s="136"/>
      <c r="V48" s="136"/>
      <c r="W48" s="136"/>
      <c r="X48" s="136"/>
      <c r="Y48" s="136"/>
      <c r="Z48" s="136"/>
      <c r="AA48" s="136"/>
      <c r="AB48" s="136"/>
      <c r="AC48" s="136"/>
      <c r="AD48" s="136"/>
      <c r="AE48" s="136"/>
      <c r="AF48" s="136"/>
      <c r="AG48" s="136"/>
      <c r="AH48" s="136"/>
      <c r="AI48" s="136"/>
      <c r="AJ48" s="136"/>
      <c r="AK48" s="136"/>
      <c r="AL48" s="137" t="str">
        <f>IF(ISNUMBER('Indicator Data'!K49),"","Imputed using GDP p.c.")</f>
        <v/>
      </c>
      <c r="AN48" s="136"/>
      <c r="AO48" s="136"/>
      <c r="AP48" s="136"/>
      <c r="AQ48" s="136"/>
      <c r="AR48" s="136"/>
      <c r="AS48" s="136"/>
      <c r="AT48" s="136"/>
      <c r="AU48" s="136"/>
      <c r="AV48" s="136"/>
      <c r="AW48" s="136"/>
      <c r="AX48" s="136"/>
      <c r="AY48" s="136"/>
      <c r="AZ48" s="136"/>
      <c r="BA48" s="136"/>
      <c r="BB48" s="91"/>
      <c r="BH48" s="136"/>
      <c r="BI48" s="136"/>
    </row>
    <row r="49" spans="1:61" x14ac:dyDescent="0.3">
      <c r="A49" s="111" t="str">
        <f>'Indicator Data'!A50</f>
        <v>Czech Republic</v>
      </c>
      <c r="B49" s="94" t="str">
        <f>'Indicator Data'!B50</f>
        <v>CZE</v>
      </c>
      <c r="C49" s="136"/>
      <c r="D49" s="136"/>
      <c r="E49" s="136"/>
      <c r="F49" s="136"/>
      <c r="G49" s="136"/>
      <c r="H49" s="136"/>
      <c r="I49" s="136"/>
      <c r="J49" s="136"/>
      <c r="K49" s="136"/>
      <c r="L49" s="136"/>
      <c r="M49" s="136"/>
      <c r="N49" s="136"/>
      <c r="O49" s="136"/>
      <c r="P49" s="136"/>
      <c r="R49" s="136"/>
      <c r="S49" s="136"/>
      <c r="T49" s="136"/>
      <c r="U49" s="136"/>
      <c r="V49" s="136"/>
      <c r="W49" s="136"/>
      <c r="X49" s="136"/>
      <c r="Y49" s="136"/>
      <c r="Z49" s="136"/>
      <c r="AA49" s="136"/>
      <c r="AB49" s="136"/>
      <c r="AC49" s="136"/>
      <c r="AD49" s="136"/>
      <c r="AE49" s="136"/>
      <c r="AF49" s="136"/>
      <c r="AG49" s="136"/>
      <c r="AH49" s="136"/>
      <c r="AI49" s="136"/>
      <c r="AJ49" s="136"/>
      <c r="AK49" s="136"/>
      <c r="AL49" s="137" t="str">
        <f>IF(ISNUMBER('Indicator Data'!K50),"","Imputed using GDP p.c.")</f>
        <v/>
      </c>
      <c r="AN49" s="136"/>
      <c r="AO49" s="136"/>
      <c r="AP49" s="136"/>
      <c r="AQ49" s="136"/>
      <c r="AR49" s="136"/>
      <c r="AS49" s="136"/>
      <c r="AT49" s="136"/>
      <c r="AU49" s="136"/>
      <c r="AV49" s="136"/>
      <c r="AW49" s="136"/>
      <c r="AX49" s="136"/>
      <c r="AY49" s="136"/>
      <c r="AZ49" s="136"/>
      <c r="BA49" s="136"/>
      <c r="BB49" s="91"/>
      <c r="BH49" s="136"/>
      <c r="BI49" s="136"/>
    </row>
    <row r="50" spans="1:61" x14ac:dyDescent="0.3">
      <c r="A50" s="111" t="str">
        <f>'Indicator Data'!A51</f>
        <v>Denmark</v>
      </c>
      <c r="B50" s="94" t="str">
        <f>'Indicator Data'!B51</f>
        <v>DNK</v>
      </c>
      <c r="C50" s="136"/>
      <c r="D50" s="136"/>
      <c r="E50" s="136"/>
      <c r="F50" s="136"/>
      <c r="G50" s="136"/>
      <c r="H50" s="136"/>
      <c r="I50" s="136"/>
      <c r="J50" s="136"/>
      <c r="K50" s="136"/>
      <c r="L50" s="136"/>
      <c r="M50" s="136"/>
      <c r="N50" s="136"/>
      <c r="O50" s="136"/>
      <c r="P50" s="136"/>
      <c r="R50" s="136"/>
      <c r="S50" s="136"/>
      <c r="T50" s="136"/>
      <c r="U50" s="136"/>
      <c r="V50" s="136"/>
      <c r="W50" s="136"/>
      <c r="X50" s="136"/>
      <c r="Y50" s="136"/>
      <c r="Z50" s="136"/>
      <c r="AA50" s="136"/>
      <c r="AB50" s="136"/>
      <c r="AC50" s="136"/>
      <c r="AD50" s="136"/>
      <c r="AE50" s="136"/>
      <c r="AF50" s="136"/>
      <c r="AG50" s="136"/>
      <c r="AH50" s="136"/>
      <c r="AI50" s="136"/>
      <c r="AJ50" s="136"/>
      <c r="AK50" s="136"/>
      <c r="AL50" s="137" t="str">
        <f>IF(ISNUMBER('Indicator Data'!K51),"","Imputed using GDP p.c.")</f>
        <v/>
      </c>
      <c r="AN50" s="136"/>
      <c r="AO50" s="136"/>
      <c r="AP50" s="136"/>
      <c r="AQ50" s="136"/>
      <c r="AR50" s="136"/>
      <c r="AS50" s="136"/>
      <c r="AT50" s="136"/>
      <c r="AU50" s="136"/>
      <c r="AV50" s="136"/>
      <c r="AW50" s="136"/>
      <c r="AX50" s="136"/>
      <c r="AY50" s="136"/>
      <c r="AZ50" s="136"/>
      <c r="BA50" s="136"/>
      <c r="BB50" s="91"/>
      <c r="BH50" s="136"/>
      <c r="BI50" s="136"/>
    </row>
    <row r="51" spans="1:61" x14ac:dyDescent="0.3">
      <c r="A51" s="111" t="str">
        <f>'Indicator Data'!A52</f>
        <v>Djibouti</v>
      </c>
      <c r="B51" s="94" t="str">
        <f>'Indicator Data'!B52</f>
        <v>DJI</v>
      </c>
      <c r="C51" s="136"/>
      <c r="D51" s="136"/>
      <c r="E51" s="136"/>
      <c r="F51" s="136"/>
      <c r="G51" s="136"/>
      <c r="H51" s="136"/>
      <c r="I51" s="136"/>
      <c r="J51" s="136"/>
      <c r="K51" s="136"/>
      <c r="L51" s="136"/>
      <c r="M51" s="136"/>
      <c r="N51" s="136"/>
      <c r="O51" s="136"/>
      <c r="P51" s="136"/>
      <c r="R51" s="136"/>
      <c r="S51" s="136"/>
      <c r="T51" s="136"/>
      <c r="U51" s="136"/>
      <c r="V51" s="136"/>
      <c r="W51" s="136"/>
      <c r="X51" s="136"/>
      <c r="Y51" s="136"/>
      <c r="Z51" s="136"/>
      <c r="AA51" s="136"/>
      <c r="AB51" s="136"/>
      <c r="AC51" s="136"/>
      <c r="AD51" s="136"/>
      <c r="AE51" s="136"/>
      <c r="AF51" s="136"/>
      <c r="AG51" s="136"/>
      <c r="AH51" s="136"/>
      <c r="AI51" s="136"/>
      <c r="AJ51" s="136"/>
      <c r="AK51" s="136"/>
      <c r="AL51" s="137" t="str">
        <f>IF(ISNUMBER('Indicator Data'!K52),"","Imputed using GDP p.c.")</f>
        <v/>
      </c>
      <c r="AN51" s="136"/>
      <c r="AO51" s="136"/>
      <c r="AP51" s="136"/>
      <c r="AQ51" s="136"/>
      <c r="AR51" s="136"/>
      <c r="AS51" s="136"/>
      <c r="AT51" s="136"/>
      <c r="AU51" s="136"/>
      <c r="AV51" s="136"/>
      <c r="AW51" s="136"/>
      <c r="AX51" s="136"/>
      <c r="AY51" s="136"/>
      <c r="AZ51" s="136"/>
      <c r="BA51" s="136"/>
      <c r="BB51" s="91"/>
      <c r="BH51" s="136"/>
      <c r="BI51" s="136"/>
    </row>
    <row r="52" spans="1:61" x14ac:dyDescent="0.3">
      <c r="A52" s="111" t="str">
        <f>'Indicator Data'!A53</f>
        <v>Dominica</v>
      </c>
      <c r="B52" s="94" t="str">
        <f>'Indicator Data'!B53</f>
        <v>DMA</v>
      </c>
      <c r="C52" s="136"/>
      <c r="D52" s="136"/>
      <c r="E52" s="136"/>
      <c r="F52" s="136"/>
      <c r="G52" s="136"/>
      <c r="H52" s="136"/>
      <c r="I52" s="136"/>
      <c r="J52" s="136"/>
      <c r="K52" s="136"/>
      <c r="L52" s="136"/>
      <c r="M52" s="136"/>
      <c r="N52" s="136"/>
      <c r="O52" s="136"/>
      <c r="P52" s="136"/>
      <c r="R52" s="136"/>
      <c r="S52" s="136"/>
      <c r="T52" s="136"/>
      <c r="U52" s="136"/>
      <c r="V52" s="136"/>
      <c r="W52" s="136"/>
      <c r="X52" s="136"/>
      <c r="Y52" s="136"/>
      <c r="Z52" s="136"/>
      <c r="AA52" s="136"/>
      <c r="AB52" s="136"/>
      <c r="AC52" s="136"/>
      <c r="AD52" s="136"/>
      <c r="AE52" s="136"/>
      <c r="AF52" s="136"/>
      <c r="AG52" s="136"/>
      <c r="AH52" s="136"/>
      <c r="AI52" s="136"/>
      <c r="AJ52" s="136"/>
      <c r="AK52" s="136"/>
      <c r="AL52" s="137" t="str">
        <f>IF(ISNUMBER('Indicator Data'!K53),"","Imputed using GDP p.c.")</f>
        <v/>
      </c>
      <c r="AN52" s="136"/>
      <c r="AO52" s="136"/>
      <c r="AP52" s="136"/>
      <c r="AQ52" s="136"/>
      <c r="AR52" s="136"/>
      <c r="AS52" s="136"/>
      <c r="AT52" s="136"/>
      <c r="AU52" s="136"/>
      <c r="AV52" s="136"/>
      <c r="AW52" s="136"/>
      <c r="AX52" s="136"/>
      <c r="AY52" s="136"/>
      <c r="AZ52" s="136"/>
      <c r="BA52" s="136"/>
      <c r="BB52" s="91"/>
      <c r="BH52" s="136"/>
      <c r="BI52" s="136"/>
    </row>
    <row r="53" spans="1:61" x14ac:dyDescent="0.3">
      <c r="A53" s="111" t="str">
        <f>'Indicator Data'!A54</f>
        <v>Dominican Republic</v>
      </c>
      <c r="B53" s="94" t="str">
        <f>'Indicator Data'!B54</f>
        <v>DOM</v>
      </c>
      <c r="C53" s="136"/>
      <c r="D53" s="136"/>
      <c r="E53" s="136"/>
      <c r="F53" s="136"/>
      <c r="G53" s="136"/>
      <c r="H53" s="136"/>
      <c r="I53" s="136"/>
      <c r="J53" s="136"/>
      <c r="K53" s="136"/>
      <c r="L53" s="136"/>
      <c r="M53" s="136"/>
      <c r="N53" s="136"/>
      <c r="O53" s="136"/>
      <c r="P53" s="136"/>
      <c r="R53" s="136"/>
      <c r="S53" s="136"/>
      <c r="T53" s="136"/>
      <c r="U53" s="136"/>
      <c r="V53" s="136"/>
      <c r="W53" s="136"/>
      <c r="X53" s="136"/>
      <c r="Y53" s="136"/>
      <c r="Z53" s="136"/>
      <c r="AA53" s="136"/>
      <c r="AB53" s="136"/>
      <c r="AC53" s="136"/>
      <c r="AD53" s="136"/>
      <c r="AE53" s="136"/>
      <c r="AF53" s="136"/>
      <c r="AG53" s="136"/>
      <c r="AH53" s="136"/>
      <c r="AI53" s="136"/>
      <c r="AJ53" s="136"/>
      <c r="AK53" s="136"/>
      <c r="AL53" s="137" t="str">
        <f>IF(ISNUMBER('Indicator Data'!K54),"","Imputed using GDP p.c.")</f>
        <v/>
      </c>
      <c r="AN53" s="136"/>
      <c r="AO53" s="136"/>
      <c r="AP53" s="136"/>
      <c r="AQ53" s="136"/>
      <c r="AR53" s="136"/>
      <c r="AS53" s="136"/>
      <c r="AT53" s="136"/>
      <c r="AU53" s="136"/>
      <c r="AV53" s="136"/>
      <c r="AW53" s="136"/>
      <c r="AX53" s="136"/>
      <c r="AY53" s="136"/>
      <c r="AZ53" s="136"/>
      <c r="BA53" s="136"/>
      <c r="BB53" s="91"/>
      <c r="BH53" s="136"/>
      <c r="BI53" s="136"/>
    </row>
    <row r="54" spans="1:61" x14ac:dyDescent="0.3">
      <c r="A54" s="111" t="str">
        <f>'Indicator Data'!A55</f>
        <v>Ecuador</v>
      </c>
      <c r="B54" s="94" t="str">
        <f>'Indicator Data'!B55</f>
        <v>ECU</v>
      </c>
      <c r="C54" s="136"/>
      <c r="D54" s="136"/>
      <c r="E54" s="136"/>
      <c r="F54" s="136"/>
      <c r="G54" s="136"/>
      <c r="H54" s="136"/>
      <c r="I54" s="136"/>
      <c r="J54" s="136"/>
      <c r="K54" s="136"/>
      <c r="L54" s="136"/>
      <c r="M54" s="136"/>
      <c r="N54" s="136"/>
      <c r="O54" s="136"/>
      <c r="P54" s="136"/>
      <c r="R54" s="136"/>
      <c r="S54" s="136"/>
      <c r="T54" s="136"/>
      <c r="U54" s="136"/>
      <c r="V54" s="136"/>
      <c r="W54" s="136"/>
      <c r="X54" s="136"/>
      <c r="Y54" s="136"/>
      <c r="Z54" s="136"/>
      <c r="AA54" s="136"/>
      <c r="AB54" s="136"/>
      <c r="AC54" s="136"/>
      <c r="AD54" s="136"/>
      <c r="AE54" s="136"/>
      <c r="AF54" s="136"/>
      <c r="AG54" s="136"/>
      <c r="AH54" s="136"/>
      <c r="AI54" s="136"/>
      <c r="AJ54" s="136"/>
      <c r="AK54" s="136"/>
      <c r="AL54" s="137" t="str">
        <f>IF(ISNUMBER('Indicator Data'!K55),"","Imputed using GDP p.c.")</f>
        <v/>
      </c>
      <c r="AN54" s="136"/>
      <c r="AO54" s="136"/>
      <c r="AP54" s="136"/>
      <c r="AQ54" s="136"/>
      <c r="AR54" s="136"/>
      <c r="AS54" s="136"/>
      <c r="AT54" s="136"/>
      <c r="AU54" s="136"/>
      <c r="AV54" s="136"/>
      <c r="AW54" s="136"/>
      <c r="AX54" s="136"/>
      <c r="AY54" s="136"/>
      <c r="AZ54" s="136"/>
      <c r="BA54" s="136"/>
      <c r="BB54" s="91"/>
      <c r="BH54" s="136"/>
      <c r="BI54" s="136"/>
    </row>
    <row r="55" spans="1:61" x14ac:dyDescent="0.3">
      <c r="A55" s="111" t="str">
        <f>'Indicator Data'!A56</f>
        <v>Egypt</v>
      </c>
      <c r="B55" s="94" t="str">
        <f>'Indicator Data'!B56</f>
        <v>EGY</v>
      </c>
      <c r="C55" s="136"/>
      <c r="D55" s="136"/>
      <c r="E55" s="136"/>
      <c r="F55" s="136"/>
      <c r="G55" s="136"/>
      <c r="H55" s="136"/>
      <c r="I55" s="136"/>
      <c r="J55" s="136"/>
      <c r="K55" s="136"/>
      <c r="L55" s="136"/>
      <c r="M55" s="136"/>
      <c r="N55" s="136"/>
      <c r="O55" s="136"/>
      <c r="P55" s="136"/>
      <c r="R55" s="136"/>
      <c r="S55" s="136"/>
      <c r="T55" s="136"/>
      <c r="U55" s="136"/>
      <c r="V55" s="136"/>
      <c r="W55" s="136"/>
      <c r="X55" s="136"/>
      <c r="Y55" s="136"/>
      <c r="Z55" s="136"/>
      <c r="AA55" s="136"/>
      <c r="AB55" s="136"/>
      <c r="AC55" s="136"/>
      <c r="AD55" s="136"/>
      <c r="AE55" s="136"/>
      <c r="AF55" s="136"/>
      <c r="AG55" s="136"/>
      <c r="AH55" s="136"/>
      <c r="AI55" s="136"/>
      <c r="AJ55" s="136"/>
      <c r="AK55" s="136"/>
      <c r="AL55" s="137" t="str">
        <f>IF(ISNUMBER('Indicator Data'!K56),"","Imputed using GDP p.c.")</f>
        <v/>
      </c>
      <c r="AN55" s="136"/>
      <c r="AO55" s="136"/>
      <c r="AP55" s="136"/>
      <c r="AQ55" s="136"/>
      <c r="AR55" s="136"/>
      <c r="AS55" s="136"/>
      <c r="AT55" s="136"/>
      <c r="AU55" s="136"/>
      <c r="AV55" s="136"/>
      <c r="AW55" s="136"/>
      <c r="AX55" s="136"/>
      <c r="AY55" s="136"/>
      <c r="AZ55" s="136"/>
      <c r="BA55" s="136"/>
      <c r="BB55" s="91"/>
      <c r="BH55" s="136"/>
      <c r="BI55" s="136"/>
    </row>
    <row r="56" spans="1:61" x14ac:dyDescent="0.3">
      <c r="A56" s="111" t="str">
        <f>'Indicator Data'!A57</f>
        <v>El Salvador</v>
      </c>
      <c r="B56" s="94" t="str">
        <f>'Indicator Data'!B57</f>
        <v>SLV</v>
      </c>
      <c r="C56" s="136"/>
      <c r="D56" s="136"/>
      <c r="E56" s="136"/>
      <c r="F56" s="136"/>
      <c r="G56" s="136"/>
      <c r="H56" s="136"/>
      <c r="I56" s="136"/>
      <c r="J56" s="136"/>
      <c r="K56" s="136"/>
      <c r="L56" s="136"/>
      <c r="M56" s="136"/>
      <c r="N56" s="136"/>
      <c r="O56" s="136"/>
      <c r="P56" s="136"/>
      <c r="R56" s="136"/>
      <c r="S56" s="136"/>
      <c r="T56" s="136"/>
      <c r="U56" s="136"/>
      <c r="V56" s="136"/>
      <c r="W56" s="136"/>
      <c r="X56" s="136"/>
      <c r="Y56" s="136"/>
      <c r="Z56" s="136"/>
      <c r="AA56" s="136"/>
      <c r="AB56" s="136"/>
      <c r="AC56" s="136"/>
      <c r="AD56" s="136"/>
      <c r="AE56" s="136"/>
      <c r="AF56" s="136"/>
      <c r="AG56" s="136"/>
      <c r="AH56" s="136"/>
      <c r="AI56" s="136"/>
      <c r="AJ56" s="136"/>
      <c r="AK56" s="136"/>
      <c r="AL56" s="137" t="str">
        <f>IF(ISNUMBER('Indicator Data'!K57),"","Imputed using GDP p.c.")</f>
        <v/>
      </c>
      <c r="AN56" s="136"/>
      <c r="AO56" s="136"/>
      <c r="AP56" s="136"/>
      <c r="AQ56" s="136"/>
      <c r="AR56" s="136"/>
      <c r="AS56" s="136"/>
      <c r="AT56" s="136"/>
      <c r="AU56" s="136"/>
      <c r="AV56" s="136"/>
      <c r="AW56" s="136"/>
      <c r="AX56" s="136"/>
      <c r="AY56" s="136"/>
      <c r="AZ56" s="136"/>
      <c r="BA56" s="136"/>
      <c r="BB56" s="91"/>
      <c r="BH56" s="136"/>
      <c r="BI56" s="136"/>
    </row>
    <row r="57" spans="1:61" x14ac:dyDescent="0.3">
      <c r="A57" s="111" t="str">
        <f>'Indicator Data'!A58</f>
        <v>Equatorial Guinea</v>
      </c>
      <c r="B57" s="94" t="str">
        <f>'Indicator Data'!B58</f>
        <v>GNQ</v>
      </c>
      <c r="C57" s="136"/>
      <c r="D57" s="136"/>
      <c r="E57" s="136"/>
      <c r="F57" s="136"/>
      <c r="G57" s="136"/>
      <c r="H57" s="136"/>
      <c r="I57" s="136"/>
      <c r="J57" s="136"/>
      <c r="K57" s="136"/>
      <c r="L57" s="136"/>
      <c r="M57" s="136"/>
      <c r="N57" s="136"/>
      <c r="O57" s="136"/>
      <c r="P57" s="136"/>
      <c r="R57" s="136"/>
      <c r="S57" s="136"/>
      <c r="T57" s="136"/>
      <c r="U57" s="136"/>
      <c r="V57" s="136"/>
      <c r="W57" s="136"/>
      <c r="X57" s="136"/>
      <c r="Y57" s="136"/>
      <c r="Z57" s="136"/>
      <c r="AA57" s="136"/>
      <c r="AB57" s="136"/>
      <c r="AC57" s="136"/>
      <c r="AD57" s="136"/>
      <c r="AE57" s="136"/>
      <c r="AF57" s="136"/>
      <c r="AG57" s="136"/>
      <c r="AH57" s="136"/>
      <c r="AI57" s="136"/>
      <c r="AJ57" s="136"/>
      <c r="AK57" s="136"/>
      <c r="AL57" s="137" t="str">
        <f>IF(ISNUMBER('Indicator Data'!K58),"","Imputed using GDP p.c.")</f>
        <v/>
      </c>
      <c r="AN57" s="136"/>
      <c r="AO57" s="136"/>
      <c r="AP57" s="136"/>
      <c r="AQ57" s="136"/>
      <c r="AR57" s="136"/>
      <c r="AS57" s="136"/>
      <c r="AT57" s="136"/>
      <c r="AU57" s="136"/>
      <c r="AV57" s="136"/>
      <c r="AW57" s="136"/>
      <c r="AX57" s="136"/>
      <c r="AY57" s="136"/>
      <c r="AZ57" s="136"/>
      <c r="BA57" s="136"/>
      <c r="BB57" s="91"/>
      <c r="BH57" s="136" t="s">
        <v>732</v>
      </c>
      <c r="BI57" s="136" t="s">
        <v>732</v>
      </c>
    </row>
    <row r="58" spans="1:61" x14ac:dyDescent="0.3">
      <c r="A58" s="111" t="str">
        <f>'Indicator Data'!A59</f>
        <v>Eritrea</v>
      </c>
      <c r="B58" s="94" t="str">
        <f>'Indicator Data'!B59</f>
        <v>ERI</v>
      </c>
      <c r="C58" s="136"/>
      <c r="D58" s="136"/>
      <c r="E58" s="136"/>
      <c r="F58" s="136"/>
      <c r="G58" s="136"/>
      <c r="H58" s="136"/>
      <c r="I58" s="136"/>
      <c r="J58" s="136"/>
      <c r="K58" s="136"/>
      <c r="L58" s="136"/>
      <c r="M58" s="136"/>
      <c r="N58" s="136"/>
      <c r="O58" s="136"/>
      <c r="P58" s="136"/>
      <c r="R58" s="136"/>
      <c r="S58" s="136"/>
      <c r="T58" s="136"/>
      <c r="U58" s="136"/>
      <c r="V58" s="136"/>
      <c r="W58" s="136"/>
      <c r="X58" s="136"/>
      <c r="Y58" s="136"/>
      <c r="Z58" s="136"/>
      <c r="AA58" s="136"/>
      <c r="AB58" s="136"/>
      <c r="AC58" s="136"/>
      <c r="AD58" s="136"/>
      <c r="AE58" s="136"/>
      <c r="AF58" s="136"/>
      <c r="AG58" s="136"/>
      <c r="AH58" s="136"/>
      <c r="AI58" s="136"/>
      <c r="AJ58" s="136"/>
      <c r="AK58" s="136"/>
      <c r="AL58" s="137" t="str">
        <f>IF(ISNUMBER('Indicator Data'!K59),"","Imputed using GDP p.c.")</f>
        <v/>
      </c>
      <c r="AN58" s="136"/>
      <c r="AO58" s="136"/>
      <c r="AP58" s="136"/>
      <c r="AQ58" s="136"/>
      <c r="AR58" s="136"/>
      <c r="AS58" s="136"/>
      <c r="AT58" s="136"/>
      <c r="AU58" s="136"/>
      <c r="AV58" s="136"/>
      <c r="AW58" s="136"/>
      <c r="AX58" s="136"/>
      <c r="AY58" s="136"/>
      <c r="AZ58" s="136"/>
      <c r="BA58" s="136"/>
      <c r="BB58" s="91"/>
      <c r="BH58" s="136" t="s">
        <v>717</v>
      </c>
      <c r="BI58" s="136" t="s">
        <v>717</v>
      </c>
    </row>
    <row r="59" spans="1:61" x14ac:dyDescent="0.3">
      <c r="A59" s="111" t="str">
        <f>'Indicator Data'!A60</f>
        <v>Estonia</v>
      </c>
      <c r="B59" s="94" t="str">
        <f>'Indicator Data'!B60</f>
        <v>EST</v>
      </c>
      <c r="C59" s="136"/>
      <c r="D59" s="136"/>
      <c r="E59" s="136"/>
      <c r="F59" s="136"/>
      <c r="G59" s="136"/>
      <c r="H59" s="136"/>
      <c r="I59" s="136"/>
      <c r="J59" s="136"/>
      <c r="K59" s="136"/>
      <c r="L59" s="136"/>
      <c r="M59" s="136"/>
      <c r="N59" s="136"/>
      <c r="O59" s="136"/>
      <c r="P59" s="136"/>
      <c r="R59" s="136"/>
      <c r="S59" s="136"/>
      <c r="T59" s="136"/>
      <c r="U59" s="136"/>
      <c r="V59" s="136"/>
      <c r="W59" s="136"/>
      <c r="X59" s="136"/>
      <c r="Y59" s="136"/>
      <c r="Z59" s="136"/>
      <c r="AA59" s="136"/>
      <c r="AB59" s="136"/>
      <c r="AC59" s="136"/>
      <c r="AD59" s="136"/>
      <c r="AE59" s="136"/>
      <c r="AF59" s="136"/>
      <c r="AG59" s="136"/>
      <c r="AH59" s="136"/>
      <c r="AI59" s="136"/>
      <c r="AJ59" s="136"/>
      <c r="AK59" s="136"/>
      <c r="AL59" s="137" t="str">
        <f>IF(ISNUMBER('Indicator Data'!K60),"","Imputed using GDP p.c.")</f>
        <v/>
      </c>
      <c r="AN59" s="136"/>
      <c r="AO59" s="136"/>
      <c r="AP59" s="136"/>
      <c r="AQ59" s="136"/>
      <c r="AR59" s="136"/>
      <c r="AS59" s="136"/>
      <c r="AT59" s="136"/>
      <c r="AU59" s="136"/>
      <c r="AV59" s="136"/>
      <c r="AW59" s="136"/>
      <c r="AX59" s="136"/>
      <c r="AY59" s="136"/>
      <c r="AZ59" s="136"/>
      <c r="BA59" s="136"/>
      <c r="BB59" s="91"/>
      <c r="BH59" s="136"/>
      <c r="BI59" s="136"/>
    </row>
    <row r="60" spans="1:61" x14ac:dyDescent="0.3">
      <c r="A60" s="111" t="str">
        <f>'Indicator Data'!A61</f>
        <v>Eswatini</v>
      </c>
      <c r="B60" s="94" t="str">
        <f>'Indicator Data'!B61</f>
        <v>SWZ</v>
      </c>
      <c r="C60" s="136"/>
      <c r="D60" s="136"/>
      <c r="E60" s="136"/>
      <c r="F60" s="136"/>
      <c r="G60" s="136"/>
      <c r="H60" s="136"/>
      <c r="I60" s="136"/>
      <c r="J60" s="136"/>
      <c r="K60" s="136"/>
      <c r="L60" s="136"/>
      <c r="M60" s="136"/>
      <c r="N60" s="136"/>
      <c r="O60" s="136"/>
      <c r="P60" s="136"/>
      <c r="R60" s="136"/>
      <c r="S60" s="136"/>
      <c r="T60" s="136"/>
      <c r="U60" s="136"/>
      <c r="V60" s="136"/>
      <c r="W60" s="136"/>
      <c r="X60" s="136"/>
      <c r="Y60" s="136"/>
      <c r="Z60" s="136"/>
      <c r="AA60" s="136"/>
      <c r="AB60" s="136"/>
      <c r="AC60" s="136"/>
      <c r="AD60" s="136"/>
      <c r="AE60" s="136"/>
      <c r="AF60" s="136"/>
      <c r="AG60" s="136"/>
      <c r="AH60" s="136"/>
      <c r="AI60" s="136"/>
      <c r="AJ60" s="136"/>
      <c r="AK60" s="136"/>
      <c r="AL60" s="137" t="str">
        <f>IF(ISNUMBER('Indicator Data'!K61),"","Imputed using GDP p.c.")</f>
        <v/>
      </c>
      <c r="AN60" s="136"/>
      <c r="AO60" s="136"/>
      <c r="AP60" s="136"/>
      <c r="AQ60" s="136"/>
      <c r="AR60" s="136"/>
      <c r="AS60" s="136"/>
      <c r="AT60" s="136"/>
      <c r="AU60" s="136"/>
      <c r="AV60" s="136"/>
      <c r="AW60" s="136"/>
      <c r="AX60" s="136"/>
      <c r="AY60" s="136"/>
      <c r="AZ60" s="136"/>
      <c r="BA60" s="136"/>
      <c r="BB60" s="91"/>
      <c r="BH60" s="136"/>
      <c r="BI60" s="136"/>
    </row>
    <row r="61" spans="1:61" x14ac:dyDescent="0.3">
      <c r="A61" s="111" t="str">
        <f>'Indicator Data'!A62</f>
        <v>Ethiopia</v>
      </c>
      <c r="B61" s="94" t="str">
        <f>'Indicator Data'!B62</f>
        <v>ETH</v>
      </c>
      <c r="C61" s="136"/>
      <c r="D61" s="136"/>
      <c r="E61" s="136"/>
      <c r="F61" s="136"/>
      <c r="G61" s="136"/>
      <c r="H61" s="136"/>
      <c r="I61" s="136"/>
      <c r="J61" s="136"/>
      <c r="K61" s="136"/>
      <c r="L61" s="136"/>
      <c r="M61" s="136"/>
      <c r="N61" s="136"/>
      <c r="O61" s="136"/>
      <c r="P61" s="136"/>
      <c r="R61" s="136"/>
      <c r="S61" s="136"/>
      <c r="T61" s="136"/>
      <c r="U61" s="136"/>
      <c r="V61" s="136"/>
      <c r="W61" s="136"/>
      <c r="X61" s="136"/>
      <c r="Y61" s="136"/>
      <c r="Z61" s="136"/>
      <c r="AA61" s="136"/>
      <c r="AB61" s="136"/>
      <c r="AC61" s="136"/>
      <c r="AD61" s="136"/>
      <c r="AE61" s="136"/>
      <c r="AF61" s="136"/>
      <c r="AG61" s="136"/>
      <c r="AH61" s="136"/>
      <c r="AI61" s="136"/>
      <c r="AJ61" s="136"/>
      <c r="AK61" s="136"/>
      <c r="AL61" s="137" t="str">
        <f>IF(ISNUMBER('Indicator Data'!K62),"","Imputed using GDP p.c.")</f>
        <v/>
      </c>
      <c r="AN61" s="136"/>
      <c r="AO61" s="136"/>
      <c r="AP61" s="136"/>
      <c r="AQ61" s="136"/>
      <c r="AR61" s="136"/>
      <c r="AS61" s="136"/>
      <c r="AT61" s="136"/>
      <c r="AU61" s="136"/>
      <c r="AV61" s="136"/>
      <c r="AW61" s="136"/>
      <c r="AX61" s="136"/>
      <c r="AY61" s="136"/>
      <c r="AZ61" s="136"/>
      <c r="BA61" s="136"/>
      <c r="BB61" s="91"/>
      <c r="BH61" s="136"/>
      <c r="BI61" s="136"/>
    </row>
    <row r="62" spans="1:61" x14ac:dyDescent="0.3">
      <c r="A62" s="111" t="str">
        <f>'Indicator Data'!A63</f>
        <v>Fiji</v>
      </c>
      <c r="B62" s="94" t="str">
        <f>'Indicator Data'!B63</f>
        <v>FJI</v>
      </c>
      <c r="C62" s="136"/>
      <c r="D62" s="136"/>
      <c r="E62" s="136"/>
      <c r="F62" s="136"/>
      <c r="G62" s="136"/>
      <c r="H62" s="136"/>
      <c r="I62" s="136"/>
      <c r="J62" s="136"/>
      <c r="K62" s="136"/>
      <c r="L62" s="136"/>
      <c r="M62" s="136"/>
      <c r="N62" s="136"/>
      <c r="O62" s="136"/>
      <c r="P62" s="136"/>
      <c r="R62" s="136"/>
      <c r="S62" s="136"/>
      <c r="T62" s="136"/>
      <c r="U62" s="136"/>
      <c r="V62" s="136"/>
      <c r="W62" s="136"/>
      <c r="X62" s="136"/>
      <c r="Y62" s="136"/>
      <c r="Z62" s="136"/>
      <c r="AA62" s="136"/>
      <c r="AB62" s="136"/>
      <c r="AC62" s="136"/>
      <c r="AD62" s="136"/>
      <c r="AE62" s="136"/>
      <c r="AF62" s="136"/>
      <c r="AG62" s="136"/>
      <c r="AH62" s="136"/>
      <c r="AI62" s="136"/>
      <c r="AJ62" s="136"/>
      <c r="AK62" s="136"/>
      <c r="AL62" s="137" t="str">
        <f>IF(ISNUMBER('Indicator Data'!K63),"","Imputed using GDP p.c.")</f>
        <v/>
      </c>
      <c r="AN62" s="136"/>
      <c r="AO62" s="136"/>
      <c r="AP62" s="136"/>
      <c r="AQ62" s="136"/>
      <c r="AR62" s="136"/>
      <c r="AS62" s="136"/>
      <c r="AT62" s="136"/>
      <c r="AU62" s="136"/>
      <c r="AV62" s="136"/>
      <c r="AW62" s="136"/>
      <c r="AX62" s="136"/>
      <c r="AY62" s="136"/>
      <c r="AZ62" s="136"/>
      <c r="BA62" s="136"/>
      <c r="BB62" s="91"/>
      <c r="BH62" s="136"/>
      <c r="BI62" s="136"/>
    </row>
    <row r="63" spans="1:61" x14ac:dyDescent="0.3">
      <c r="A63" s="111" t="str">
        <f>'Indicator Data'!A64</f>
        <v>Finland</v>
      </c>
      <c r="B63" s="94" t="str">
        <f>'Indicator Data'!B64</f>
        <v>FIN</v>
      </c>
      <c r="C63" s="136"/>
      <c r="D63" s="136"/>
      <c r="E63" s="136"/>
      <c r="F63" s="136"/>
      <c r="G63" s="136"/>
      <c r="H63" s="136"/>
      <c r="I63" s="136"/>
      <c r="J63" s="136"/>
      <c r="K63" s="136"/>
      <c r="L63" s="136"/>
      <c r="M63" s="136"/>
      <c r="N63" s="136"/>
      <c r="O63" s="136"/>
      <c r="P63" s="136"/>
      <c r="R63" s="136"/>
      <c r="S63" s="136"/>
      <c r="T63" s="136"/>
      <c r="U63" s="136"/>
      <c r="V63" s="136"/>
      <c r="W63" s="136"/>
      <c r="X63" s="136"/>
      <c r="Y63" s="136"/>
      <c r="Z63" s="136"/>
      <c r="AA63" s="136"/>
      <c r="AB63" s="136"/>
      <c r="AC63" s="136"/>
      <c r="AD63" s="136"/>
      <c r="AE63" s="136"/>
      <c r="AF63" s="136"/>
      <c r="AG63" s="136"/>
      <c r="AH63" s="136"/>
      <c r="AI63" s="136"/>
      <c r="AJ63" s="136"/>
      <c r="AK63" s="136"/>
      <c r="AL63" s="137" t="str">
        <f>IF(ISNUMBER('Indicator Data'!K64),"","Imputed using GDP p.c.")</f>
        <v/>
      </c>
      <c r="AN63" s="136"/>
      <c r="AO63" s="136"/>
      <c r="AP63" s="136"/>
      <c r="AQ63" s="136"/>
      <c r="AR63" s="136"/>
      <c r="AS63" s="136"/>
      <c r="AT63" s="136"/>
      <c r="AU63" s="136"/>
      <c r="AV63" s="136"/>
      <c r="AW63" s="136"/>
      <c r="AX63" s="136"/>
      <c r="AY63" s="136"/>
      <c r="AZ63" s="136"/>
      <c r="BA63" s="136"/>
      <c r="BB63" s="91"/>
      <c r="BH63" s="136"/>
      <c r="BI63" s="136"/>
    </row>
    <row r="64" spans="1:61" x14ac:dyDescent="0.3">
      <c r="A64" s="111" t="str">
        <f>'Indicator Data'!A65</f>
        <v>France</v>
      </c>
      <c r="B64" s="94" t="str">
        <f>'Indicator Data'!B65</f>
        <v>FRA</v>
      </c>
      <c r="C64" s="136"/>
      <c r="D64" s="136"/>
      <c r="E64" s="136"/>
      <c r="F64" s="136"/>
      <c r="G64" s="136"/>
      <c r="H64" s="136"/>
      <c r="I64" s="136"/>
      <c r="J64" s="136"/>
      <c r="K64" s="136"/>
      <c r="L64" s="136"/>
      <c r="M64" s="136"/>
      <c r="N64" s="136"/>
      <c r="O64" s="136"/>
      <c r="P64" s="136"/>
      <c r="R64" s="136"/>
      <c r="S64" s="136"/>
      <c r="T64" s="136"/>
      <c r="U64" s="136"/>
      <c r="V64" s="136"/>
      <c r="W64" s="136"/>
      <c r="X64" s="136"/>
      <c r="Y64" s="136"/>
      <c r="Z64" s="136"/>
      <c r="AA64" s="136"/>
      <c r="AB64" s="136"/>
      <c r="AC64" s="136"/>
      <c r="AD64" s="136"/>
      <c r="AE64" s="136"/>
      <c r="AF64" s="136"/>
      <c r="AG64" s="136"/>
      <c r="AH64" s="136"/>
      <c r="AI64" s="136"/>
      <c r="AJ64" s="136"/>
      <c r="AK64" s="136"/>
      <c r="AL64" s="137" t="str">
        <f>IF(ISNUMBER('Indicator Data'!K65),"","Imputed using GDP p.c.")</f>
        <v/>
      </c>
      <c r="AN64" s="136"/>
      <c r="AO64" s="136"/>
      <c r="AP64" s="136"/>
      <c r="AQ64" s="136"/>
      <c r="AR64" s="136"/>
      <c r="AS64" s="136"/>
      <c r="AT64" s="136"/>
      <c r="AU64" s="136"/>
      <c r="AV64" s="136"/>
      <c r="AW64" s="136"/>
      <c r="AX64" s="136"/>
      <c r="AY64" s="136"/>
      <c r="AZ64" s="136"/>
      <c r="BA64" s="136"/>
      <c r="BB64" s="91"/>
      <c r="BH64" s="136"/>
      <c r="BI64" s="136"/>
    </row>
    <row r="65" spans="1:61" x14ac:dyDescent="0.3">
      <c r="A65" s="111" t="str">
        <f>'Indicator Data'!A66</f>
        <v>Gabon</v>
      </c>
      <c r="B65" s="94" t="str">
        <f>'Indicator Data'!B66</f>
        <v>GAB</v>
      </c>
      <c r="C65" s="136"/>
      <c r="D65" s="136"/>
      <c r="E65" s="136"/>
      <c r="F65" s="136"/>
      <c r="G65" s="136"/>
      <c r="H65" s="136"/>
      <c r="I65" s="136"/>
      <c r="J65" s="136"/>
      <c r="K65" s="136"/>
      <c r="L65" s="136"/>
      <c r="M65" s="136"/>
      <c r="N65" s="136"/>
      <c r="O65" s="136"/>
      <c r="P65" s="136"/>
      <c r="R65" s="136"/>
      <c r="S65" s="136"/>
      <c r="T65" s="136"/>
      <c r="U65" s="136"/>
      <c r="V65" s="136"/>
      <c r="W65" s="136"/>
      <c r="X65" s="136"/>
      <c r="Y65" s="136"/>
      <c r="Z65" s="136"/>
      <c r="AA65" s="136"/>
      <c r="AB65" s="136"/>
      <c r="AC65" s="136"/>
      <c r="AD65" s="136"/>
      <c r="AE65" s="136"/>
      <c r="AF65" s="136"/>
      <c r="AG65" s="136"/>
      <c r="AH65" s="136"/>
      <c r="AI65" s="136"/>
      <c r="AJ65" s="136"/>
      <c r="AK65" s="136"/>
      <c r="AL65" s="137" t="str">
        <f>IF(ISNUMBER('Indicator Data'!K66),"","Imputed using GDP p.c.")</f>
        <v/>
      </c>
      <c r="AN65" s="136"/>
      <c r="AO65" s="136"/>
      <c r="AP65" s="136"/>
      <c r="AQ65" s="136"/>
      <c r="AR65" s="136"/>
      <c r="AS65" s="136"/>
      <c r="AT65" s="136"/>
      <c r="AU65" s="136"/>
      <c r="AV65" s="136"/>
      <c r="AW65" s="136"/>
      <c r="AX65" s="136"/>
      <c r="AY65" s="136"/>
      <c r="AZ65" s="136"/>
      <c r="BA65" s="136"/>
      <c r="BB65" s="91"/>
      <c r="BH65" s="136"/>
      <c r="BI65" s="136"/>
    </row>
    <row r="66" spans="1:61" x14ac:dyDescent="0.3">
      <c r="A66" s="111" t="str">
        <f>'Indicator Data'!A67</f>
        <v>Gambia</v>
      </c>
      <c r="B66" s="94" t="str">
        <f>'Indicator Data'!B67</f>
        <v>GMB</v>
      </c>
      <c r="C66" s="136"/>
      <c r="D66" s="136"/>
      <c r="E66" s="136"/>
      <c r="F66" s="136"/>
      <c r="G66" s="136"/>
      <c r="H66" s="136"/>
      <c r="I66" s="136"/>
      <c r="J66" s="136"/>
      <c r="K66" s="136"/>
      <c r="L66" s="136"/>
      <c r="M66" s="136"/>
      <c r="N66" s="136"/>
      <c r="O66" s="136"/>
      <c r="P66" s="136"/>
      <c r="R66" s="136"/>
      <c r="S66" s="136"/>
      <c r="T66" s="136"/>
      <c r="U66" s="136"/>
      <c r="V66" s="136"/>
      <c r="W66" s="136"/>
      <c r="X66" s="136"/>
      <c r="Y66" s="136"/>
      <c r="Z66" s="136"/>
      <c r="AA66" s="136"/>
      <c r="AB66" s="136"/>
      <c r="AC66" s="136"/>
      <c r="AD66" s="136"/>
      <c r="AE66" s="136"/>
      <c r="AF66" s="136"/>
      <c r="AG66" s="136"/>
      <c r="AH66" s="136"/>
      <c r="AI66" s="136"/>
      <c r="AJ66" s="136"/>
      <c r="AK66" s="136"/>
      <c r="AL66" s="137" t="str">
        <f>IF(ISNUMBER('Indicator Data'!K67),"","Imputed using GDP p.c.")</f>
        <v/>
      </c>
      <c r="AN66" s="136"/>
      <c r="AO66" s="136"/>
      <c r="AP66" s="136"/>
      <c r="AQ66" s="136"/>
      <c r="AR66" s="136"/>
      <c r="AS66" s="136"/>
      <c r="AT66" s="136"/>
      <c r="AU66" s="136"/>
      <c r="AV66" s="136"/>
      <c r="AW66" s="136"/>
      <c r="AX66" s="136"/>
      <c r="AY66" s="136"/>
      <c r="AZ66" s="136"/>
      <c r="BA66" s="136"/>
      <c r="BB66" s="91"/>
      <c r="BH66" s="136"/>
      <c r="BI66" s="136"/>
    </row>
    <row r="67" spans="1:61" x14ac:dyDescent="0.3">
      <c r="A67" s="111" t="str">
        <f>'Indicator Data'!A68</f>
        <v>Georgia</v>
      </c>
      <c r="B67" s="94" t="str">
        <f>'Indicator Data'!B68</f>
        <v>GEO</v>
      </c>
      <c r="C67" s="136"/>
      <c r="D67" s="136"/>
      <c r="E67" s="136"/>
      <c r="F67" s="136"/>
      <c r="G67" s="136"/>
      <c r="H67" s="136"/>
      <c r="I67" s="136"/>
      <c r="J67" s="136"/>
      <c r="K67" s="136"/>
      <c r="L67" s="136"/>
      <c r="M67" s="136"/>
      <c r="N67" s="136"/>
      <c r="O67" s="136"/>
      <c r="P67" s="136"/>
      <c r="R67" s="136"/>
      <c r="S67" s="136"/>
      <c r="T67" s="136"/>
      <c r="U67" s="136"/>
      <c r="V67" s="136"/>
      <c r="W67" s="136"/>
      <c r="X67" s="136"/>
      <c r="Y67" s="136"/>
      <c r="Z67" s="136"/>
      <c r="AA67" s="136"/>
      <c r="AB67" s="136"/>
      <c r="AC67" s="136"/>
      <c r="AD67" s="136"/>
      <c r="AE67" s="136"/>
      <c r="AF67" s="136"/>
      <c r="AG67" s="136"/>
      <c r="AH67" s="136"/>
      <c r="AI67" s="136"/>
      <c r="AJ67" s="136"/>
      <c r="AK67" s="136"/>
      <c r="AL67" s="137" t="str">
        <f>IF(ISNUMBER('Indicator Data'!K68),"","Imputed using GDP p.c.")</f>
        <v/>
      </c>
      <c r="AN67" s="136"/>
      <c r="AO67" s="136"/>
      <c r="AP67" s="136"/>
      <c r="AQ67" s="136"/>
      <c r="AR67" s="136"/>
      <c r="AS67" s="136"/>
      <c r="AT67" s="136"/>
      <c r="AU67" s="136"/>
      <c r="AV67" s="136"/>
      <c r="AW67" s="136"/>
      <c r="AX67" s="136"/>
      <c r="AY67" s="136"/>
      <c r="AZ67" s="136"/>
      <c r="BA67" s="136"/>
      <c r="BB67" s="91"/>
      <c r="BH67" s="136"/>
      <c r="BI67" s="136"/>
    </row>
    <row r="68" spans="1:61" x14ac:dyDescent="0.3">
      <c r="A68" s="111" t="str">
        <f>'Indicator Data'!A69</f>
        <v>Germany</v>
      </c>
      <c r="B68" s="94" t="str">
        <f>'Indicator Data'!B69</f>
        <v>DEU</v>
      </c>
      <c r="C68" s="136"/>
      <c r="D68" s="136"/>
      <c r="E68" s="136"/>
      <c r="F68" s="136"/>
      <c r="G68" s="136"/>
      <c r="H68" s="136"/>
      <c r="I68" s="136"/>
      <c r="J68" s="136"/>
      <c r="K68" s="136"/>
      <c r="L68" s="136"/>
      <c r="M68" s="136"/>
      <c r="N68" s="136"/>
      <c r="O68" s="136"/>
      <c r="P68" s="136"/>
      <c r="R68" s="136"/>
      <c r="S68" s="136"/>
      <c r="T68" s="136"/>
      <c r="U68" s="136"/>
      <c r="V68" s="136"/>
      <c r="W68" s="136"/>
      <c r="X68" s="136"/>
      <c r="Y68" s="136"/>
      <c r="Z68" s="136"/>
      <c r="AA68" s="136"/>
      <c r="AB68" s="136"/>
      <c r="AC68" s="136"/>
      <c r="AD68" s="136"/>
      <c r="AE68" s="136"/>
      <c r="AF68" s="136"/>
      <c r="AG68" s="136"/>
      <c r="AH68" s="136"/>
      <c r="AI68" s="136"/>
      <c r="AJ68" s="136"/>
      <c r="AK68" s="136"/>
      <c r="AL68" s="137" t="str">
        <f>IF(ISNUMBER('Indicator Data'!K69),"","Imputed using GDP p.c.")</f>
        <v/>
      </c>
      <c r="AN68" s="136"/>
      <c r="AO68" s="136"/>
      <c r="AP68" s="136"/>
      <c r="AQ68" s="136"/>
      <c r="AR68" s="136"/>
      <c r="AS68" s="136"/>
      <c r="AT68" s="136"/>
      <c r="AU68" s="136"/>
      <c r="AV68" s="136"/>
      <c r="AW68" s="136"/>
      <c r="AX68" s="136"/>
      <c r="AY68" s="136"/>
      <c r="AZ68" s="136"/>
      <c r="BA68" s="136"/>
      <c r="BB68" s="91"/>
      <c r="BH68" s="136"/>
      <c r="BI68" s="136"/>
    </row>
    <row r="69" spans="1:61" x14ac:dyDescent="0.3">
      <c r="A69" s="111" t="str">
        <f>'Indicator Data'!A70</f>
        <v>Ghana</v>
      </c>
      <c r="B69" s="94" t="str">
        <f>'Indicator Data'!B70</f>
        <v>GHA</v>
      </c>
      <c r="C69" s="136"/>
      <c r="D69" s="136"/>
      <c r="E69" s="136"/>
      <c r="F69" s="136"/>
      <c r="G69" s="136"/>
      <c r="H69" s="136"/>
      <c r="I69" s="136"/>
      <c r="J69" s="136"/>
      <c r="K69" s="136"/>
      <c r="L69" s="136"/>
      <c r="M69" s="136"/>
      <c r="N69" s="136"/>
      <c r="O69" s="136"/>
      <c r="P69" s="136"/>
      <c r="R69" s="136"/>
      <c r="S69" s="136"/>
      <c r="T69" s="136"/>
      <c r="U69" s="136"/>
      <c r="V69" s="136"/>
      <c r="W69" s="136"/>
      <c r="X69" s="136"/>
      <c r="Y69" s="136"/>
      <c r="Z69" s="136"/>
      <c r="AA69" s="136"/>
      <c r="AB69" s="136"/>
      <c r="AC69" s="136"/>
      <c r="AD69" s="136"/>
      <c r="AE69" s="136"/>
      <c r="AF69" s="136"/>
      <c r="AG69" s="136"/>
      <c r="AH69" s="136"/>
      <c r="AI69" s="136"/>
      <c r="AJ69" s="136"/>
      <c r="AK69" s="136"/>
      <c r="AL69" s="137" t="str">
        <f>IF(ISNUMBER('Indicator Data'!K70),"","Imputed using GDP p.c.")</f>
        <v/>
      </c>
      <c r="AN69" s="136"/>
      <c r="AO69" s="136"/>
      <c r="AP69" s="136"/>
      <c r="AQ69" s="136"/>
      <c r="AR69" s="136"/>
      <c r="AS69" s="136"/>
      <c r="AT69" s="136"/>
      <c r="AU69" s="136"/>
      <c r="AV69" s="136"/>
      <c r="AW69" s="136"/>
      <c r="AX69" s="136"/>
      <c r="AY69" s="136"/>
      <c r="AZ69" s="136"/>
      <c r="BA69" s="136"/>
      <c r="BB69" s="91"/>
      <c r="BH69" s="136"/>
      <c r="BI69" s="136"/>
    </row>
    <row r="70" spans="1:61" x14ac:dyDescent="0.3">
      <c r="A70" s="111" t="str">
        <f>'Indicator Data'!A71</f>
        <v>Greece</v>
      </c>
      <c r="B70" s="94" t="str">
        <f>'Indicator Data'!B71</f>
        <v>GRC</v>
      </c>
      <c r="C70" s="136"/>
      <c r="D70" s="136"/>
      <c r="E70" s="136"/>
      <c r="F70" s="136"/>
      <c r="G70" s="136"/>
      <c r="H70" s="136"/>
      <c r="I70" s="136"/>
      <c r="J70" s="136"/>
      <c r="K70" s="136"/>
      <c r="L70" s="136"/>
      <c r="M70" s="136"/>
      <c r="N70" s="136"/>
      <c r="O70" s="136"/>
      <c r="P70" s="136"/>
      <c r="R70" s="136"/>
      <c r="S70" s="136"/>
      <c r="T70" s="136"/>
      <c r="U70" s="136"/>
      <c r="V70" s="136"/>
      <c r="W70" s="136"/>
      <c r="X70" s="136"/>
      <c r="Y70" s="136"/>
      <c r="Z70" s="136"/>
      <c r="AA70" s="136"/>
      <c r="AB70" s="136"/>
      <c r="AC70" s="136"/>
      <c r="AD70" s="136"/>
      <c r="AE70" s="136"/>
      <c r="AF70" s="136"/>
      <c r="AG70" s="136"/>
      <c r="AH70" s="136"/>
      <c r="AI70" s="136"/>
      <c r="AJ70" s="136"/>
      <c r="AK70" s="136"/>
      <c r="AL70" s="137" t="str">
        <f>IF(ISNUMBER('Indicator Data'!K71),"","Imputed using GDP p.c.")</f>
        <v/>
      </c>
      <c r="AN70" s="136"/>
      <c r="AO70" s="136"/>
      <c r="AP70" s="136"/>
      <c r="AQ70" s="136"/>
      <c r="AR70" s="136"/>
      <c r="AS70" s="136"/>
      <c r="AT70" s="136"/>
      <c r="AU70" s="136"/>
      <c r="AV70" s="136"/>
      <c r="AW70" s="136"/>
      <c r="AX70" s="136"/>
      <c r="AY70" s="136"/>
      <c r="AZ70" s="136"/>
      <c r="BA70" s="136"/>
      <c r="BB70" s="91"/>
      <c r="BH70" s="136"/>
      <c r="BI70" s="136"/>
    </row>
    <row r="71" spans="1:61" x14ac:dyDescent="0.3">
      <c r="A71" s="111" t="str">
        <f>'Indicator Data'!A72</f>
        <v>Grenada</v>
      </c>
      <c r="B71" s="94" t="str">
        <f>'Indicator Data'!B72</f>
        <v>GRD</v>
      </c>
      <c r="C71" s="136"/>
      <c r="D71" s="136"/>
      <c r="E71" s="136"/>
      <c r="F71" s="136"/>
      <c r="G71" s="136"/>
      <c r="H71" s="136"/>
      <c r="I71" s="136"/>
      <c r="J71" s="136"/>
      <c r="K71" s="136"/>
      <c r="L71" s="136"/>
      <c r="M71" s="136"/>
      <c r="N71" s="136"/>
      <c r="O71" s="136"/>
      <c r="P71" s="136"/>
      <c r="R71" s="136"/>
      <c r="S71" s="136"/>
      <c r="T71" s="136"/>
      <c r="U71" s="136"/>
      <c r="V71" s="136"/>
      <c r="W71" s="136"/>
      <c r="X71" s="136"/>
      <c r="Y71" s="136"/>
      <c r="Z71" s="136"/>
      <c r="AA71" s="136"/>
      <c r="AB71" s="136"/>
      <c r="AC71" s="136"/>
      <c r="AD71" s="136"/>
      <c r="AE71" s="136"/>
      <c r="AF71" s="136"/>
      <c r="AG71" s="136"/>
      <c r="AH71" s="136"/>
      <c r="AI71" s="136"/>
      <c r="AJ71" s="136"/>
      <c r="AK71" s="136"/>
      <c r="AL71" s="137" t="str">
        <f>IF(ISNUMBER('Indicator Data'!K72),"","Imputed using GDP p.c.")</f>
        <v/>
      </c>
      <c r="AN71" s="136"/>
      <c r="AO71" s="136"/>
      <c r="AP71" s="136"/>
      <c r="AQ71" s="136"/>
      <c r="AR71" s="136"/>
      <c r="AS71" s="136"/>
      <c r="AT71" s="136"/>
      <c r="AU71" s="136"/>
      <c r="AV71" s="136"/>
      <c r="AW71" s="136"/>
      <c r="AX71" s="136"/>
      <c r="AY71" s="136"/>
      <c r="AZ71" s="136"/>
      <c r="BA71" s="136"/>
      <c r="BB71" s="91"/>
      <c r="BH71" s="136"/>
      <c r="BI71" s="136" t="s">
        <v>920</v>
      </c>
    </row>
    <row r="72" spans="1:61" x14ac:dyDescent="0.3">
      <c r="A72" s="111" t="str">
        <f>'Indicator Data'!A73</f>
        <v>Guatemala</v>
      </c>
      <c r="B72" s="94" t="str">
        <f>'Indicator Data'!B73</f>
        <v>GTM</v>
      </c>
      <c r="C72" s="136"/>
      <c r="D72" s="136"/>
      <c r="E72" s="136"/>
      <c r="F72" s="136"/>
      <c r="G72" s="136"/>
      <c r="H72" s="136"/>
      <c r="I72" s="136"/>
      <c r="J72" s="136"/>
      <c r="K72" s="136"/>
      <c r="L72" s="136"/>
      <c r="M72" s="136"/>
      <c r="N72" s="136"/>
      <c r="O72" s="136"/>
      <c r="P72" s="136"/>
      <c r="R72" s="136"/>
      <c r="S72" s="136"/>
      <c r="T72" s="136"/>
      <c r="U72" s="136"/>
      <c r="V72" s="136"/>
      <c r="W72" s="136"/>
      <c r="X72" s="136"/>
      <c r="Y72" s="136"/>
      <c r="Z72" s="136"/>
      <c r="AA72" s="136"/>
      <c r="AB72" s="136"/>
      <c r="AC72" s="136"/>
      <c r="AD72" s="136"/>
      <c r="AE72" s="136"/>
      <c r="AF72" s="136"/>
      <c r="AG72" s="136"/>
      <c r="AH72" s="136"/>
      <c r="AI72" s="136"/>
      <c r="AJ72" s="136"/>
      <c r="AK72" s="136"/>
      <c r="AL72" s="137" t="str">
        <f>IF(ISNUMBER('Indicator Data'!K73),"","Imputed using GDP p.c.")</f>
        <v/>
      </c>
      <c r="AN72" s="136"/>
      <c r="AO72" s="136"/>
      <c r="AP72" s="136"/>
      <c r="AQ72" s="136"/>
      <c r="AR72" s="136"/>
      <c r="AS72" s="136"/>
      <c r="AT72" s="136"/>
      <c r="AU72" s="136"/>
      <c r="AV72" s="136"/>
      <c r="AW72" s="136"/>
      <c r="AX72" s="136"/>
      <c r="AY72" s="136"/>
      <c r="AZ72" s="136"/>
      <c r="BA72" s="136"/>
      <c r="BB72" s="91"/>
      <c r="BH72" s="136"/>
      <c r="BI72" s="136"/>
    </row>
    <row r="73" spans="1:61" x14ac:dyDescent="0.3">
      <c r="A73" s="111" t="str">
        <f>'Indicator Data'!A74</f>
        <v>Guinea</v>
      </c>
      <c r="B73" s="94" t="str">
        <f>'Indicator Data'!B74</f>
        <v>GIN</v>
      </c>
      <c r="C73" s="136"/>
      <c r="D73" s="136"/>
      <c r="E73" s="136"/>
      <c r="F73" s="136"/>
      <c r="G73" s="136"/>
      <c r="H73" s="136"/>
      <c r="I73" s="136"/>
      <c r="J73" s="136"/>
      <c r="K73" s="136"/>
      <c r="L73" s="136"/>
      <c r="M73" s="136"/>
      <c r="N73" s="136"/>
      <c r="O73" s="136"/>
      <c r="P73" s="136"/>
      <c r="R73" s="136"/>
      <c r="S73" s="136"/>
      <c r="T73" s="136"/>
      <c r="U73" s="136"/>
      <c r="V73" s="136"/>
      <c r="W73" s="136"/>
      <c r="X73" s="136"/>
      <c r="Y73" s="136"/>
      <c r="Z73" s="136"/>
      <c r="AA73" s="136"/>
      <c r="AB73" s="136"/>
      <c r="AC73" s="136"/>
      <c r="AD73" s="136"/>
      <c r="AE73" s="136"/>
      <c r="AF73" s="136"/>
      <c r="AG73" s="136"/>
      <c r="AH73" s="136"/>
      <c r="AI73" s="136"/>
      <c r="AJ73" s="136"/>
      <c r="AK73" s="136"/>
      <c r="AL73" s="137" t="str">
        <f>IF(ISNUMBER('Indicator Data'!K74),"","Imputed using GDP p.c.")</f>
        <v/>
      </c>
      <c r="AN73" s="136"/>
      <c r="AO73" s="136"/>
      <c r="AP73" s="136"/>
      <c r="AQ73" s="136"/>
      <c r="AR73" s="136"/>
      <c r="AS73" s="136"/>
      <c r="AT73" s="136"/>
      <c r="AU73" s="136"/>
      <c r="AV73" s="136"/>
      <c r="AW73" s="136"/>
      <c r="AX73" s="136"/>
      <c r="AY73" s="136"/>
      <c r="AZ73" s="136"/>
      <c r="BA73" s="136"/>
      <c r="BB73" s="91"/>
      <c r="BH73" s="136"/>
      <c r="BI73" s="136"/>
    </row>
    <row r="74" spans="1:61" x14ac:dyDescent="0.3">
      <c r="A74" s="111" t="str">
        <f>'Indicator Data'!A75</f>
        <v>Guinea-Bissau</v>
      </c>
      <c r="B74" s="94" t="str">
        <f>'Indicator Data'!B75</f>
        <v>GNB</v>
      </c>
      <c r="C74" s="136"/>
      <c r="D74" s="136"/>
      <c r="E74" s="136"/>
      <c r="F74" s="136"/>
      <c r="G74" s="136"/>
      <c r="H74" s="136"/>
      <c r="I74" s="136"/>
      <c r="J74" s="136"/>
      <c r="K74" s="136"/>
      <c r="L74" s="136"/>
      <c r="M74" s="136"/>
      <c r="N74" s="136"/>
      <c r="O74" s="136"/>
      <c r="P74" s="136"/>
      <c r="R74" s="136"/>
      <c r="S74" s="136"/>
      <c r="T74" s="136"/>
      <c r="U74" s="136"/>
      <c r="V74" s="136"/>
      <c r="W74" s="136"/>
      <c r="X74" s="136"/>
      <c r="Y74" s="136"/>
      <c r="Z74" s="136"/>
      <c r="AA74" s="136"/>
      <c r="AB74" s="136"/>
      <c r="AC74" s="136"/>
      <c r="AD74" s="136"/>
      <c r="AE74" s="136"/>
      <c r="AF74" s="136"/>
      <c r="AG74" s="136"/>
      <c r="AH74" s="136"/>
      <c r="AI74" s="136"/>
      <c r="AJ74" s="136"/>
      <c r="AK74" s="136"/>
      <c r="AL74" s="137" t="str">
        <f>IF(ISNUMBER('Indicator Data'!K75),"","Imputed using GDP p.c.")</f>
        <v/>
      </c>
      <c r="AN74" s="136"/>
      <c r="AO74" s="136"/>
      <c r="AP74" s="136"/>
      <c r="AQ74" s="136"/>
      <c r="AR74" s="136"/>
      <c r="AS74" s="136"/>
      <c r="AT74" s="136"/>
      <c r="AU74" s="136"/>
      <c r="AV74" s="136"/>
      <c r="AW74" s="136"/>
      <c r="AX74" s="136"/>
      <c r="AY74" s="136"/>
      <c r="AZ74" s="136"/>
      <c r="BA74" s="136"/>
      <c r="BB74" s="91"/>
      <c r="BH74" s="136"/>
      <c r="BI74" s="136"/>
    </row>
    <row r="75" spans="1:61" x14ac:dyDescent="0.3">
      <c r="A75" s="111" t="str">
        <f>'Indicator Data'!A76</f>
        <v>Guyana</v>
      </c>
      <c r="B75" s="94" t="str">
        <f>'Indicator Data'!B76</f>
        <v>GUY</v>
      </c>
      <c r="C75" s="136"/>
      <c r="D75" s="136"/>
      <c r="E75" s="136"/>
      <c r="F75" s="136"/>
      <c r="G75" s="136"/>
      <c r="H75" s="136"/>
      <c r="I75" s="136"/>
      <c r="J75" s="136"/>
      <c r="K75" s="136"/>
      <c r="L75" s="136"/>
      <c r="M75" s="136"/>
      <c r="N75" s="136"/>
      <c r="O75" s="136"/>
      <c r="P75" s="136"/>
      <c r="R75" s="136"/>
      <c r="S75" s="136"/>
      <c r="T75" s="136"/>
      <c r="U75" s="136"/>
      <c r="V75" s="136"/>
      <c r="W75" s="136"/>
      <c r="X75" s="136"/>
      <c r="Y75" s="136"/>
      <c r="Z75" s="136"/>
      <c r="AA75" s="136"/>
      <c r="AB75" s="136"/>
      <c r="AC75" s="136"/>
      <c r="AD75" s="136"/>
      <c r="AE75" s="136"/>
      <c r="AF75" s="136"/>
      <c r="AG75" s="136"/>
      <c r="AH75" s="136"/>
      <c r="AI75" s="136"/>
      <c r="AJ75" s="136"/>
      <c r="AK75" s="136"/>
      <c r="AL75" s="137" t="str">
        <f>IF(ISNUMBER('Indicator Data'!K76),"","Imputed using GDP p.c.")</f>
        <v/>
      </c>
      <c r="AN75" s="136"/>
      <c r="AO75" s="136"/>
      <c r="AP75" s="136"/>
      <c r="AQ75" s="136"/>
      <c r="AR75" s="136"/>
      <c r="AS75" s="136"/>
      <c r="AT75" s="136"/>
      <c r="AU75" s="136"/>
      <c r="AV75" s="136"/>
      <c r="AW75" s="136"/>
      <c r="AX75" s="136"/>
      <c r="AY75" s="136"/>
      <c r="AZ75" s="136"/>
      <c r="BA75" s="136"/>
      <c r="BB75" s="91"/>
      <c r="BH75" s="136"/>
      <c r="BI75" s="136"/>
    </row>
    <row r="76" spans="1:61" x14ac:dyDescent="0.3">
      <c r="A76" s="111" t="str">
        <f>'Indicator Data'!A77</f>
        <v>Haiti</v>
      </c>
      <c r="B76" s="94" t="str">
        <f>'Indicator Data'!B77</f>
        <v>HTI</v>
      </c>
      <c r="C76" s="136"/>
      <c r="D76" s="136"/>
      <c r="E76" s="136"/>
      <c r="F76" s="136"/>
      <c r="G76" s="136"/>
      <c r="H76" s="136"/>
      <c r="I76" s="136"/>
      <c r="J76" s="136"/>
      <c r="K76" s="136"/>
      <c r="L76" s="136"/>
      <c r="M76" s="136"/>
      <c r="N76" s="136"/>
      <c r="O76" s="136"/>
      <c r="P76" s="136"/>
      <c r="R76" s="136"/>
      <c r="S76" s="136"/>
      <c r="T76" s="136"/>
      <c r="U76" s="136"/>
      <c r="V76" s="136"/>
      <c r="W76" s="136"/>
      <c r="X76" s="136"/>
      <c r="Y76" s="136"/>
      <c r="Z76" s="136"/>
      <c r="AA76" s="136"/>
      <c r="AB76" s="136"/>
      <c r="AC76" s="136"/>
      <c r="AD76" s="136"/>
      <c r="AE76" s="136"/>
      <c r="AF76" s="136"/>
      <c r="AG76" s="136"/>
      <c r="AH76" s="136"/>
      <c r="AI76" s="136"/>
      <c r="AJ76" s="136"/>
      <c r="AK76" s="136"/>
      <c r="AL76" s="137" t="str">
        <f>IF(ISNUMBER('Indicator Data'!K77),"","Imputed using GDP p.c.")</f>
        <v/>
      </c>
      <c r="AN76" s="136"/>
      <c r="AO76" s="136"/>
      <c r="AP76" s="136"/>
      <c r="AQ76" s="136"/>
      <c r="AR76" s="136"/>
      <c r="AS76" s="136"/>
      <c r="AT76" s="136"/>
      <c r="AU76" s="136"/>
      <c r="AV76" s="136"/>
      <c r="AW76" s="136"/>
      <c r="AX76" s="136"/>
      <c r="AY76" s="136"/>
      <c r="AZ76" s="136"/>
      <c r="BA76" s="136"/>
      <c r="BB76" s="91"/>
      <c r="BH76" s="136"/>
      <c r="BI76" s="136"/>
    </row>
    <row r="77" spans="1:61" x14ac:dyDescent="0.3">
      <c r="A77" s="111" t="str">
        <f>'Indicator Data'!A78</f>
        <v>Honduras</v>
      </c>
      <c r="B77" s="94" t="str">
        <f>'Indicator Data'!B78</f>
        <v>HND</v>
      </c>
      <c r="C77" s="136"/>
      <c r="D77" s="136"/>
      <c r="E77" s="136"/>
      <c r="F77" s="136"/>
      <c r="G77" s="136"/>
      <c r="H77" s="136"/>
      <c r="I77" s="136"/>
      <c r="J77" s="136"/>
      <c r="K77" s="136"/>
      <c r="L77" s="136"/>
      <c r="M77" s="136"/>
      <c r="N77" s="136"/>
      <c r="O77" s="136"/>
      <c r="P77" s="136"/>
      <c r="R77" s="136"/>
      <c r="S77" s="136"/>
      <c r="T77" s="136"/>
      <c r="U77" s="136"/>
      <c r="V77" s="136"/>
      <c r="W77" s="136"/>
      <c r="X77" s="136"/>
      <c r="Y77" s="136"/>
      <c r="Z77" s="136"/>
      <c r="AA77" s="136"/>
      <c r="AB77" s="136"/>
      <c r="AC77" s="136"/>
      <c r="AD77" s="136"/>
      <c r="AE77" s="136"/>
      <c r="AF77" s="136"/>
      <c r="AG77" s="136"/>
      <c r="AH77" s="136"/>
      <c r="AI77" s="136"/>
      <c r="AJ77" s="136"/>
      <c r="AK77" s="136"/>
      <c r="AL77" s="137" t="str">
        <f>IF(ISNUMBER('Indicator Data'!K78),"","Imputed using GDP p.c.")</f>
        <v/>
      </c>
      <c r="AN77" s="136"/>
      <c r="AO77" s="136"/>
      <c r="AP77" s="136"/>
      <c r="AQ77" s="136"/>
      <c r="AR77" s="136"/>
      <c r="AS77" s="136"/>
      <c r="AT77" s="136"/>
      <c r="AU77" s="136"/>
      <c r="AV77" s="136"/>
      <c r="AW77" s="136"/>
      <c r="AX77" s="136"/>
      <c r="AY77" s="136"/>
      <c r="AZ77" s="136"/>
      <c r="BA77" s="136"/>
      <c r="BB77" s="91"/>
      <c r="BH77" s="136"/>
      <c r="BI77" s="136"/>
    </row>
    <row r="78" spans="1:61" x14ac:dyDescent="0.3">
      <c r="A78" s="111" t="str">
        <f>'Indicator Data'!A79</f>
        <v>Hungary</v>
      </c>
      <c r="B78" s="94" t="str">
        <f>'Indicator Data'!B79</f>
        <v>HUN</v>
      </c>
      <c r="C78" s="136"/>
      <c r="D78" s="136"/>
      <c r="E78" s="136"/>
      <c r="F78" s="136"/>
      <c r="G78" s="136"/>
      <c r="H78" s="136"/>
      <c r="I78" s="136"/>
      <c r="J78" s="136"/>
      <c r="K78" s="136"/>
      <c r="L78" s="136"/>
      <c r="M78" s="136"/>
      <c r="N78" s="136"/>
      <c r="O78" s="136"/>
      <c r="P78" s="136"/>
      <c r="R78" s="136"/>
      <c r="S78" s="136"/>
      <c r="T78" s="136"/>
      <c r="U78" s="136"/>
      <c r="V78" s="136"/>
      <c r="W78" s="136"/>
      <c r="X78" s="136"/>
      <c r="Y78" s="136"/>
      <c r="Z78" s="136"/>
      <c r="AA78" s="136"/>
      <c r="AB78" s="136"/>
      <c r="AC78" s="136"/>
      <c r="AD78" s="136"/>
      <c r="AE78" s="136"/>
      <c r="AF78" s="136"/>
      <c r="AG78" s="136"/>
      <c r="AH78" s="136"/>
      <c r="AI78" s="136"/>
      <c r="AJ78" s="136"/>
      <c r="AK78" s="136"/>
      <c r="AL78" s="137" t="str">
        <f>IF(ISNUMBER('Indicator Data'!K79),"","Imputed using GDP p.c.")</f>
        <v/>
      </c>
      <c r="AN78" s="136"/>
      <c r="AO78" s="136"/>
      <c r="AP78" s="136"/>
      <c r="AQ78" s="136"/>
      <c r="AR78" s="136"/>
      <c r="AS78" s="136"/>
      <c r="AT78" s="136"/>
      <c r="AU78" s="136"/>
      <c r="AV78" s="136"/>
      <c r="AW78" s="136"/>
      <c r="AX78" s="136"/>
      <c r="AY78" s="136"/>
      <c r="AZ78" s="136"/>
      <c r="BA78" s="136"/>
      <c r="BB78" s="91"/>
      <c r="BH78" s="136"/>
      <c r="BI78" s="136"/>
    </row>
    <row r="79" spans="1:61" x14ac:dyDescent="0.3">
      <c r="A79" s="111" t="str">
        <f>'Indicator Data'!A80</f>
        <v>Iceland</v>
      </c>
      <c r="B79" s="94" t="str">
        <f>'Indicator Data'!B80</f>
        <v>ISL</v>
      </c>
      <c r="C79" s="136"/>
      <c r="D79" s="136"/>
      <c r="E79" s="136"/>
      <c r="F79" s="136"/>
      <c r="G79" s="136"/>
      <c r="H79" s="136"/>
      <c r="I79" s="136"/>
      <c r="J79" s="136"/>
      <c r="K79" s="136"/>
      <c r="L79" s="136"/>
      <c r="M79" s="136"/>
      <c r="N79" s="136"/>
      <c r="O79" s="136"/>
      <c r="P79" s="136"/>
      <c r="R79" s="136"/>
      <c r="S79" s="136"/>
      <c r="T79" s="136"/>
      <c r="U79" s="136"/>
      <c r="V79" s="136"/>
      <c r="W79" s="136"/>
      <c r="X79" s="136"/>
      <c r="Y79" s="136"/>
      <c r="Z79" s="136"/>
      <c r="AA79" s="136"/>
      <c r="AB79" s="136"/>
      <c r="AC79" s="136"/>
      <c r="AD79" s="136"/>
      <c r="AE79" s="136"/>
      <c r="AF79" s="136"/>
      <c r="AG79" s="136"/>
      <c r="AH79" s="136"/>
      <c r="AI79" s="136"/>
      <c r="AJ79" s="136"/>
      <c r="AK79" s="136"/>
      <c r="AL79" s="137" t="str">
        <f>IF(ISNUMBER('Indicator Data'!K80),"","Imputed using GDP p.c.")</f>
        <v/>
      </c>
      <c r="AN79" s="136"/>
      <c r="AO79" s="136"/>
      <c r="AP79" s="136"/>
      <c r="AQ79" s="136"/>
      <c r="AR79" s="136"/>
      <c r="AS79" s="136"/>
      <c r="AT79" s="136"/>
      <c r="AU79" s="136"/>
      <c r="AV79" s="136"/>
      <c r="AW79" s="136"/>
      <c r="AX79" s="136"/>
      <c r="AY79" s="136"/>
      <c r="AZ79" s="136"/>
      <c r="BA79" s="136"/>
      <c r="BB79" s="91"/>
      <c r="BH79" s="136"/>
      <c r="BI79" s="136"/>
    </row>
    <row r="80" spans="1:61" x14ac:dyDescent="0.3">
      <c r="A80" s="111" t="str">
        <f>'Indicator Data'!A81</f>
        <v>India</v>
      </c>
      <c r="B80" s="94" t="str">
        <f>'Indicator Data'!B81</f>
        <v>IND</v>
      </c>
      <c r="C80" s="136"/>
      <c r="D80" s="136"/>
      <c r="E80" s="136"/>
      <c r="F80" s="136"/>
      <c r="G80" s="136"/>
      <c r="H80" s="136"/>
      <c r="I80" s="136"/>
      <c r="J80" s="136"/>
      <c r="K80" s="136"/>
      <c r="L80" s="136"/>
      <c r="M80" s="136"/>
      <c r="N80" s="136"/>
      <c r="O80" s="136"/>
      <c r="P80" s="136"/>
      <c r="R80" s="136"/>
      <c r="S80" s="136"/>
      <c r="T80" s="136"/>
      <c r="U80" s="136"/>
      <c r="V80" s="136"/>
      <c r="W80" s="136"/>
      <c r="X80" s="136"/>
      <c r="Y80" s="136"/>
      <c r="Z80" s="136"/>
      <c r="AA80" s="136"/>
      <c r="AB80" s="136"/>
      <c r="AC80" s="136"/>
      <c r="AD80" s="136"/>
      <c r="AE80" s="136"/>
      <c r="AF80" s="136"/>
      <c r="AG80" s="136"/>
      <c r="AH80" s="136"/>
      <c r="AI80" s="136"/>
      <c r="AJ80" s="136"/>
      <c r="AK80" s="136"/>
      <c r="AL80" s="137" t="str">
        <f>IF(ISNUMBER('Indicator Data'!K81),"","Imputed using GDP p.c.")</f>
        <v/>
      </c>
      <c r="AN80" s="136"/>
      <c r="AO80" s="136"/>
      <c r="AP80" s="136"/>
      <c r="AQ80" s="136"/>
      <c r="AR80" s="136"/>
      <c r="AS80" s="136"/>
      <c r="AT80" s="136"/>
      <c r="AU80" s="136"/>
      <c r="AV80" s="136"/>
      <c r="AW80" s="136"/>
      <c r="AX80" s="136"/>
      <c r="AY80" s="136"/>
      <c r="AZ80" s="136"/>
      <c r="BA80" s="136"/>
      <c r="BB80" s="91"/>
      <c r="BH80" s="136"/>
      <c r="BI80" s="136"/>
    </row>
    <row r="81" spans="1:61" x14ac:dyDescent="0.3">
      <c r="A81" s="111" t="str">
        <f>'Indicator Data'!A82</f>
        <v>Indonesia</v>
      </c>
      <c r="B81" s="94" t="str">
        <f>'Indicator Data'!B82</f>
        <v>IDN</v>
      </c>
      <c r="C81" s="136"/>
      <c r="D81" s="136"/>
      <c r="E81" s="136"/>
      <c r="F81" s="136"/>
      <c r="G81" s="136"/>
      <c r="H81" s="136"/>
      <c r="I81" s="136"/>
      <c r="J81" s="136"/>
      <c r="K81" s="136"/>
      <c r="L81" s="136"/>
      <c r="M81" s="136"/>
      <c r="N81" s="136"/>
      <c r="O81" s="136"/>
      <c r="P81" s="136"/>
      <c r="R81" s="136"/>
      <c r="S81" s="136"/>
      <c r="T81" s="136"/>
      <c r="U81" s="136"/>
      <c r="V81" s="136"/>
      <c r="W81" s="136"/>
      <c r="X81" s="136"/>
      <c r="Y81" s="136"/>
      <c r="Z81" s="136"/>
      <c r="AA81" s="136"/>
      <c r="AB81" s="136"/>
      <c r="AC81" s="136"/>
      <c r="AD81" s="136"/>
      <c r="AE81" s="136"/>
      <c r="AF81" s="136"/>
      <c r="AG81" s="136"/>
      <c r="AH81" s="136"/>
      <c r="AI81" s="136"/>
      <c r="AJ81" s="136"/>
      <c r="AK81" s="136"/>
      <c r="AL81" s="137" t="str">
        <f>IF(ISNUMBER('Indicator Data'!K82),"","Imputed using GDP p.c.")</f>
        <v/>
      </c>
      <c r="AN81" s="136"/>
      <c r="AO81" s="136"/>
      <c r="AP81" s="136"/>
      <c r="AQ81" s="136"/>
      <c r="AR81" s="136"/>
      <c r="AS81" s="136"/>
      <c r="AT81" s="136"/>
      <c r="AU81" s="136"/>
      <c r="AV81" s="136"/>
      <c r="AW81" s="136"/>
      <c r="AX81" s="136"/>
      <c r="AY81" s="136"/>
      <c r="AZ81" s="136"/>
      <c r="BA81" s="136"/>
      <c r="BB81" s="91"/>
      <c r="BH81" s="136"/>
      <c r="BI81" s="136"/>
    </row>
    <row r="82" spans="1:61" x14ac:dyDescent="0.3">
      <c r="A82" s="111" t="str">
        <f>'Indicator Data'!A83</f>
        <v>Iran</v>
      </c>
      <c r="B82" s="94" t="str">
        <f>'Indicator Data'!B83</f>
        <v>IRN</v>
      </c>
      <c r="C82" s="136"/>
      <c r="D82" s="136"/>
      <c r="E82" s="136"/>
      <c r="F82" s="136"/>
      <c r="G82" s="136"/>
      <c r="H82" s="136"/>
      <c r="I82" s="136"/>
      <c r="J82" s="136"/>
      <c r="K82" s="136"/>
      <c r="L82" s="136"/>
      <c r="M82" s="136"/>
      <c r="N82" s="136"/>
      <c r="O82" s="136"/>
      <c r="P82" s="136"/>
      <c r="R82" s="136"/>
      <c r="S82" s="136"/>
      <c r="T82" s="136"/>
      <c r="U82" s="136"/>
      <c r="V82" s="136"/>
      <c r="W82" s="136"/>
      <c r="X82" s="136"/>
      <c r="Y82" s="136"/>
      <c r="Z82" s="136"/>
      <c r="AA82" s="136"/>
      <c r="AB82" s="136"/>
      <c r="AC82" s="136"/>
      <c r="AD82" s="136"/>
      <c r="AE82" s="136"/>
      <c r="AF82" s="136"/>
      <c r="AG82" s="136"/>
      <c r="AH82" s="136"/>
      <c r="AI82" s="136"/>
      <c r="AJ82" s="136"/>
      <c r="AK82" s="136"/>
      <c r="AL82" s="137" t="str">
        <f>IF(ISNUMBER('Indicator Data'!K83),"","Imputed using GDP p.c.")</f>
        <v/>
      </c>
      <c r="AN82" s="136"/>
      <c r="AO82" s="136"/>
      <c r="AP82" s="136"/>
      <c r="AQ82" s="136"/>
      <c r="AR82" s="136"/>
      <c r="AS82" s="136"/>
      <c r="AT82" s="136"/>
      <c r="AU82" s="136"/>
      <c r="AV82" s="136"/>
      <c r="AW82" s="136"/>
      <c r="AX82" s="136"/>
      <c r="AY82" s="136"/>
      <c r="AZ82" s="136"/>
      <c r="BA82" s="136"/>
      <c r="BB82" s="91"/>
      <c r="BH82" s="136"/>
      <c r="BI82" s="136"/>
    </row>
    <row r="83" spans="1:61" x14ac:dyDescent="0.3">
      <c r="A83" s="111" t="str">
        <f>'Indicator Data'!A84</f>
        <v>Iraq</v>
      </c>
      <c r="B83" s="94" t="str">
        <f>'Indicator Data'!B84</f>
        <v>IRQ</v>
      </c>
      <c r="C83" s="136"/>
      <c r="D83" s="136"/>
      <c r="E83" s="136"/>
      <c r="F83" s="136"/>
      <c r="G83" s="136"/>
      <c r="H83" s="136"/>
      <c r="I83" s="136"/>
      <c r="J83" s="136"/>
      <c r="K83" s="136"/>
      <c r="L83" s="136"/>
      <c r="M83" s="136"/>
      <c r="N83" s="136"/>
      <c r="O83" s="136"/>
      <c r="P83" s="136"/>
      <c r="R83" s="136"/>
      <c r="S83" s="136"/>
      <c r="T83" s="136"/>
      <c r="U83" s="136"/>
      <c r="V83" s="136"/>
      <c r="W83" s="136"/>
      <c r="X83" s="136"/>
      <c r="Y83" s="136"/>
      <c r="Z83" s="136"/>
      <c r="AA83" s="136"/>
      <c r="AB83" s="136"/>
      <c r="AC83" s="136"/>
      <c r="AD83" s="136"/>
      <c r="AE83" s="136"/>
      <c r="AF83" s="136"/>
      <c r="AG83" s="136"/>
      <c r="AH83" s="136"/>
      <c r="AI83" s="136"/>
      <c r="AJ83" s="136"/>
      <c r="AK83" s="136"/>
      <c r="AL83" s="137" t="str">
        <f>IF(ISNUMBER('Indicator Data'!K84),"","Imputed using GDP p.c.")</f>
        <v/>
      </c>
      <c r="AN83" s="136"/>
      <c r="AO83" s="136"/>
      <c r="AP83" s="136"/>
      <c r="AQ83" s="136"/>
      <c r="AR83" s="136"/>
      <c r="AS83" s="136"/>
      <c r="AT83" s="136"/>
      <c r="AU83" s="136"/>
      <c r="AV83" s="136"/>
      <c r="AW83" s="136"/>
      <c r="AX83" s="136"/>
      <c r="AY83" s="136"/>
      <c r="AZ83" s="136"/>
      <c r="BA83" s="136"/>
      <c r="BB83" s="91"/>
      <c r="BH83" s="136"/>
      <c r="BI83" s="136"/>
    </row>
    <row r="84" spans="1:61" x14ac:dyDescent="0.3">
      <c r="A84" s="111" t="str">
        <f>'Indicator Data'!A85</f>
        <v>Ireland</v>
      </c>
      <c r="B84" s="94" t="str">
        <f>'Indicator Data'!B85</f>
        <v>IRL</v>
      </c>
      <c r="C84" s="136"/>
      <c r="D84" s="136"/>
      <c r="E84" s="136"/>
      <c r="F84" s="136"/>
      <c r="G84" s="136"/>
      <c r="H84" s="136"/>
      <c r="I84" s="136"/>
      <c r="J84" s="136"/>
      <c r="K84" s="136"/>
      <c r="L84" s="136"/>
      <c r="M84" s="136"/>
      <c r="N84" s="136"/>
      <c r="O84" s="136"/>
      <c r="P84" s="136"/>
      <c r="R84" s="136"/>
      <c r="S84" s="136"/>
      <c r="T84" s="136"/>
      <c r="U84" s="136"/>
      <c r="V84" s="136"/>
      <c r="W84" s="136"/>
      <c r="X84" s="136"/>
      <c r="Y84" s="136"/>
      <c r="Z84" s="136"/>
      <c r="AA84" s="136"/>
      <c r="AB84" s="136"/>
      <c r="AC84" s="136"/>
      <c r="AD84" s="136"/>
      <c r="AE84" s="136"/>
      <c r="AF84" s="136"/>
      <c r="AG84" s="136"/>
      <c r="AH84" s="136"/>
      <c r="AI84" s="136"/>
      <c r="AJ84" s="136"/>
      <c r="AK84" s="136"/>
      <c r="AL84" s="137" t="str">
        <f>IF(ISNUMBER('Indicator Data'!K85),"","Imputed using GDP p.c.")</f>
        <v/>
      </c>
      <c r="AN84" s="136"/>
      <c r="AO84" s="136"/>
      <c r="AP84" s="136"/>
      <c r="AQ84" s="136"/>
      <c r="AR84" s="136"/>
      <c r="AS84" s="136"/>
      <c r="AT84" s="136"/>
      <c r="AU84" s="136"/>
      <c r="AV84" s="136"/>
      <c r="AW84" s="136"/>
      <c r="AX84" s="136"/>
      <c r="AY84" s="136"/>
      <c r="AZ84" s="136"/>
      <c r="BA84" s="136"/>
      <c r="BB84" s="91"/>
      <c r="BH84" s="136"/>
      <c r="BI84" s="136"/>
    </row>
    <row r="85" spans="1:61" x14ac:dyDescent="0.3">
      <c r="A85" s="111" t="str">
        <f>'Indicator Data'!A86</f>
        <v>Israel</v>
      </c>
      <c r="B85" s="94" t="str">
        <f>'Indicator Data'!B86</f>
        <v>ISR</v>
      </c>
      <c r="C85" s="136"/>
      <c r="D85" s="136"/>
      <c r="E85" s="136"/>
      <c r="F85" s="136"/>
      <c r="G85" s="136"/>
      <c r="H85" s="136"/>
      <c r="I85" s="136"/>
      <c r="J85" s="136"/>
      <c r="K85" s="136"/>
      <c r="L85" s="136"/>
      <c r="M85" s="136"/>
      <c r="N85" s="136"/>
      <c r="O85" s="136"/>
      <c r="P85" s="136"/>
      <c r="R85" s="136"/>
      <c r="S85" s="136"/>
      <c r="T85" s="136"/>
      <c r="U85" s="136"/>
      <c r="V85" s="136"/>
      <c r="W85" s="136"/>
      <c r="X85" s="136"/>
      <c r="Y85" s="136"/>
      <c r="Z85" s="136"/>
      <c r="AA85" s="136"/>
      <c r="AB85" s="136"/>
      <c r="AC85" s="136"/>
      <c r="AD85" s="136"/>
      <c r="AE85" s="136"/>
      <c r="AF85" s="136"/>
      <c r="AG85" s="136"/>
      <c r="AH85" s="136"/>
      <c r="AI85" s="136"/>
      <c r="AJ85" s="136"/>
      <c r="AK85" s="136"/>
      <c r="AL85" s="137" t="str">
        <f>IF(ISNUMBER('Indicator Data'!K86),"","Imputed using GDP p.c.")</f>
        <v/>
      </c>
      <c r="AN85" s="136"/>
      <c r="AO85" s="136"/>
      <c r="AP85" s="136"/>
      <c r="AQ85" s="136"/>
      <c r="AR85" s="136"/>
      <c r="AS85" s="136"/>
      <c r="AT85" s="136"/>
      <c r="AU85" s="136"/>
      <c r="AV85" s="136"/>
      <c r="AW85" s="136"/>
      <c r="AX85" s="136"/>
      <c r="AY85" s="136"/>
      <c r="AZ85" s="136"/>
      <c r="BA85" s="136"/>
      <c r="BB85" s="91"/>
      <c r="BH85" s="136"/>
      <c r="BI85" s="136"/>
    </row>
    <row r="86" spans="1:61" x14ac:dyDescent="0.3">
      <c r="A86" s="111" t="str">
        <f>'Indicator Data'!A87</f>
        <v>Italy</v>
      </c>
      <c r="B86" s="94" t="str">
        <f>'Indicator Data'!B87</f>
        <v>ITA</v>
      </c>
      <c r="C86" s="136"/>
      <c r="D86" s="136"/>
      <c r="E86" s="136"/>
      <c r="F86" s="136"/>
      <c r="G86" s="136"/>
      <c r="H86" s="136"/>
      <c r="I86" s="136"/>
      <c r="J86" s="136"/>
      <c r="K86" s="136"/>
      <c r="L86" s="136"/>
      <c r="M86" s="136"/>
      <c r="N86" s="136"/>
      <c r="O86" s="136"/>
      <c r="P86" s="136"/>
      <c r="R86" s="136"/>
      <c r="S86" s="136"/>
      <c r="T86" s="136"/>
      <c r="U86" s="136"/>
      <c r="V86" s="136"/>
      <c r="W86" s="136"/>
      <c r="X86" s="136"/>
      <c r="Y86" s="136"/>
      <c r="Z86" s="136"/>
      <c r="AA86" s="136"/>
      <c r="AB86" s="136"/>
      <c r="AC86" s="136"/>
      <c r="AD86" s="136"/>
      <c r="AE86" s="136"/>
      <c r="AF86" s="136"/>
      <c r="AG86" s="136"/>
      <c r="AH86" s="136"/>
      <c r="AI86" s="136"/>
      <c r="AJ86" s="136"/>
      <c r="AK86" s="136"/>
      <c r="AL86" s="137" t="str">
        <f>IF(ISNUMBER('Indicator Data'!K87),"","Imputed using GDP p.c.")</f>
        <v/>
      </c>
      <c r="AN86" s="136"/>
      <c r="AO86" s="136"/>
      <c r="AP86" s="136"/>
      <c r="AQ86" s="136"/>
      <c r="AR86" s="136"/>
      <c r="AS86" s="136"/>
      <c r="AT86" s="136"/>
      <c r="AU86" s="136"/>
      <c r="AV86" s="136"/>
      <c r="AW86" s="136"/>
      <c r="AX86" s="136"/>
      <c r="AY86" s="136"/>
      <c r="AZ86" s="136"/>
      <c r="BA86" s="136"/>
      <c r="BB86" s="91"/>
      <c r="BH86" s="136"/>
      <c r="BI86" s="136"/>
    </row>
    <row r="87" spans="1:61" x14ac:dyDescent="0.3">
      <c r="A87" s="111" t="str">
        <f>'Indicator Data'!A88</f>
        <v>Jamaica</v>
      </c>
      <c r="B87" s="94" t="str">
        <f>'Indicator Data'!B88</f>
        <v>JAM</v>
      </c>
      <c r="C87" s="136"/>
      <c r="D87" s="136"/>
      <c r="E87" s="136"/>
      <c r="F87" s="136"/>
      <c r="G87" s="136"/>
      <c r="H87" s="136"/>
      <c r="I87" s="136"/>
      <c r="J87" s="136"/>
      <c r="K87" s="136"/>
      <c r="L87" s="136"/>
      <c r="M87" s="136"/>
      <c r="N87" s="136"/>
      <c r="O87" s="136"/>
      <c r="P87" s="136"/>
      <c r="R87" s="136"/>
      <c r="S87" s="136"/>
      <c r="T87" s="136"/>
      <c r="U87" s="136"/>
      <c r="V87" s="136"/>
      <c r="W87" s="136"/>
      <c r="X87" s="136"/>
      <c r="Y87" s="136"/>
      <c r="Z87" s="136"/>
      <c r="AA87" s="136"/>
      <c r="AB87" s="136"/>
      <c r="AC87" s="136"/>
      <c r="AD87" s="136"/>
      <c r="AE87" s="136"/>
      <c r="AF87" s="136"/>
      <c r="AG87" s="136"/>
      <c r="AH87" s="136"/>
      <c r="AI87" s="136"/>
      <c r="AJ87" s="136"/>
      <c r="AK87" s="136"/>
      <c r="AL87" s="137" t="str">
        <f>IF(ISNUMBER('Indicator Data'!K88),"","Imputed using GDP p.c.")</f>
        <v/>
      </c>
      <c r="AN87" s="136"/>
      <c r="AO87" s="136"/>
      <c r="AP87" s="136"/>
      <c r="AQ87" s="136"/>
      <c r="AR87" s="136"/>
      <c r="AS87" s="136"/>
      <c r="AT87" s="136"/>
      <c r="AU87" s="136"/>
      <c r="AV87" s="136"/>
      <c r="AW87" s="136"/>
      <c r="AX87" s="136"/>
      <c r="AY87" s="136"/>
      <c r="AZ87" s="136"/>
      <c r="BA87" s="136"/>
      <c r="BB87" s="91"/>
      <c r="BH87" s="136"/>
      <c r="BI87" s="136"/>
    </row>
    <row r="88" spans="1:61" x14ac:dyDescent="0.3">
      <c r="A88" s="111" t="str">
        <f>'Indicator Data'!A89</f>
        <v>Japan</v>
      </c>
      <c r="B88" s="94" t="str">
        <f>'Indicator Data'!B89</f>
        <v>JPN</v>
      </c>
      <c r="C88" s="136"/>
      <c r="D88" s="136"/>
      <c r="E88" s="136"/>
      <c r="F88" s="136"/>
      <c r="G88" s="136"/>
      <c r="H88" s="136"/>
      <c r="I88" s="136"/>
      <c r="J88" s="136"/>
      <c r="K88" s="136"/>
      <c r="L88" s="136"/>
      <c r="M88" s="136"/>
      <c r="N88" s="136"/>
      <c r="O88" s="136"/>
      <c r="P88" s="136"/>
      <c r="R88" s="136"/>
      <c r="S88" s="136"/>
      <c r="T88" s="136"/>
      <c r="U88" s="136"/>
      <c r="V88" s="136"/>
      <c r="W88" s="136"/>
      <c r="X88" s="136"/>
      <c r="Y88" s="136"/>
      <c r="Z88" s="136"/>
      <c r="AA88" s="136"/>
      <c r="AB88" s="136"/>
      <c r="AC88" s="136"/>
      <c r="AD88" s="136"/>
      <c r="AE88" s="136"/>
      <c r="AF88" s="136"/>
      <c r="AG88" s="136"/>
      <c r="AH88" s="136"/>
      <c r="AI88" s="136"/>
      <c r="AJ88" s="136"/>
      <c r="AK88" s="136"/>
      <c r="AL88" s="137" t="str">
        <f>IF(ISNUMBER('Indicator Data'!K89),"","Imputed using GDP p.c.")</f>
        <v/>
      </c>
      <c r="AN88" s="136"/>
      <c r="AO88" s="136"/>
      <c r="AP88" s="136"/>
      <c r="AQ88" s="136"/>
      <c r="AR88" s="136"/>
      <c r="AS88" s="136"/>
      <c r="AT88" s="136"/>
      <c r="AU88" s="136"/>
      <c r="AV88" s="136"/>
      <c r="AW88" s="136"/>
      <c r="AX88" s="136"/>
      <c r="AY88" s="136"/>
      <c r="AZ88" s="136"/>
      <c r="BA88" s="136"/>
      <c r="BB88" s="91"/>
      <c r="BH88" s="136"/>
      <c r="BI88" s="136"/>
    </row>
    <row r="89" spans="1:61" x14ac:dyDescent="0.3">
      <c r="A89" s="111" t="str">
        <f>'Indicator Data'!A90</f>
        <v>Jordan</v>
      </c>
      <c r="B89" s="94" t="str">
        <f>'Indicator Data'!B90</f>
        <v>JOR</v>
      </c>
      <c r="C89" s="136"/>
      <c r="D89" s="136"/>
      <c r="E89" s="136"/>
      <c r="F89" s="136"/>
      <c r="G89" s="136"/>
      <c r="H89" s="136"/>
      <c r="I89" s="136"/>
      <c r="J89" s="136"/>
      <c r="K89" s="136"/>
      <c r="L89" s="136"/>
      <c r="M89" s="136"/>
      <c r="N89" s="136"/>
      <c r="O89" s="136"/>
      <c r="P89" s="136"/>
      <c r="R89" s="136"/>
      <c r="S89" s="136"/>
      <c r="T89" s="136"/>
      <c r="U89" s="136"/>
      <c r="V89" s="136"/>
      <c r="W89" s="136"/>
      <c r="X89" s="136"/>
      <c r="Y89" s="136"/>
      <c r="Z89" s="136"/>
      <c r="AA89" s="136"/>
      <c r="AB89" s="136"/>
      <c r="AC89" s="136"/>
      <c r="AD89" s="136"/>
      <c r="AE89" s="136"/>
      <c r="AF89" s="136"/>
      <c r="AG89" s="136"/>
      <c r="AH89" s="136"/>
      <c r="AI89" s="136"/>
      <c r="AJ89" s="136"/>
      <c r="AK89" s="136"/>
      <c r="AL89" s="137" t="str">
        <f>IF(ISNUMBER('Indicator Data'!K90),"","Imputed using GDP p.c.")</f>
        <v/>
      </c>
      <c r="AN89" s="136"/>
      <c r="AO89" s="136"/>
      <c r="AP89" s="136"/>
      <c r="AQ89" s="136"/>
      <c r="AR89" s="136"/>
      <c r="AS89" s="136"/>
      <c r="AT89" s="136"/>
      <c r="AU89" s="136"/>
      <c r="AV89" s="136"/>
      <c r="AW89" s="136"/>
      <c r="AX89" s="136"/>
      <c r="AY89" s="136"/>
      <c r="AZ89" s="136"/>
      <c r="BA89" s="136"/>
      <c r="BB89" s="91"/>
      <c r="BH89" s="136"/>
      <c r="BI89" s="136"/>
    </row>
    <row r="90" spans="1:61" x14ac:dyDescent="0.3">
      <c r="A90" s="111" t="str">
        <f>'Indicator Data'!A91</f>
        <v>Kazakhstan</v>
      </c>
      <c r="B90" s="94" t="str">
        <f>'Indicator Data'!B91</f>
        <v>KAZ</v>
      </c>
      <c r="C90" s="136"/>
      <c r="D90" s="136"/>
      <c r="E90" s="136"/>
      <c r="F90" s="136"/>
      <c r="G90" s="136"/>
      <c r="H90" s="136"/>
      <c r="I90" s="136"/>
      <c r="J90" s="136"/>
      <c r="K90" s="136"/>
      <c r="L90" s="136"/>
      <c r="M90" s="136"/>
      <c r="N90" s="136"/>
      <c r="O90" s="136"/>
      <c r="P90" s="136"/>
      <c r="R90" s="136"/>
      <c r="S90" s="136"/>
      <c r="T90" s="136"/>
      <c r="U90" s="136"/>
      <c r="V90" s="136"/>
      <c r="W90" s="136"/>
      <c r="X90" s="136"/>
      <c r="Y90" s="136"/>
      <c r="Z90" s="136"/>
      <c r="AA90" s="136"/>
      <c r="AB90" s="136"/>
      <c r="AC90" s="136"/>
      <c r="AD90" s="136"/>
      <c r="AE90" s="136"/>
      <c r="AF90" s="136"/>
      <c r="AG90" s="136"/>
      <c r="AH90" s="136"/>
      <c r="AI90" s="136"/>
      <c r="AJ90" s="136"/>
      <c r="AK90" s="136"/>
      <c r="AL90" s="137" t="str">
        <f>IF(ISNUMBER('Indicator Data'!K91),"","Imputed using GDP p.c.")</f>
        <v/>
      </c>
      <c r="AN90" s="136"/>
      <c r="AO90" s="136"/>
      <c r="AP90" s="136"/>
      <c r="AQ90" s="136"/>
      <c r="AR90" s="136"/>
      <c r="AS90" s="136"/>
      <c r="AT90" s="136"/>
      <c r="AU90" s="136"/>
      <c r="AV90" s="136"/>
      <c r="AW90" s="136"/>
      <c r="AX90" s="136"/>
      <c r="AY90" s="136"/>
      <c r="AZ90" s="136"/>
      <c r="BA90" s="136"/>
      <c r="BB90" s="91"/>
      <c r="BH90" s="136"/>
      <c r="BI90" s="136"/>
    </row>
    <row r="91" spans="1:61" x14ac:dyDescent="0.3">
      <c r="A91" s="111" t="str">
        <f>'Indicator Data'!A92</f>
        <v>Kenya</v>
      </c>
      <c r="B91" s="94" t="str">
        <f>'Indicator Data'!B92</f>
        <v>KEN</v>
      </c>
      <c r="C91" s="136"/>
      <c r="D91" s="136"/>
      <c r="E91" s="136"/>
      <c r="F91" s="136"/>
      <c r="G91" s="136"/>
      <c r="H91" s="136"/>
      <c r="I91" s="136"/>
      <c r="J91" s="136"/>
      <c r="K91" s="136"/>
      <c r="L91" s="136"/>
      <c r="M91" s="136"/>
      <c r="N91" s="136"/>
      <c r="O91" s="136"/>
      <c r="P91" s="136"/>
      <c r="R91" s="136"/>
      <c r="S91" s="136"/>
      <c r="T91" s="136"/>
      <c r="U91" s="136"/>
      <c r="V91" s="136"/>
      <c r="W91" s="136"/>
      <c r="X91" s="136"/>
      <c r="Y91" s="136"/>
      <c r="Z91" s="136"/>
      <c r="AA91" s="136"/>
      <c r="AB91" s="136"/>
      <c r="AC91" s="136"/>
      <c r="AD91" s="136"/>
      <c r="AE91" s="136"/>
      <c r="AF91" s="136"/>
      <c r="AG91" s="136"/>
      <c r="AH91" s="136"/>
      <c r="AI91" s="136"/>
      <c r="AJ91" s="136"/>
      <c r="AK91" s="136"/>
      <c r="AL91" s="137" t="str">
        <f>IF(ISNUMBER('Indicator Data'!K92),"","Imputed using GDP p.c.")</f>
        <v/>
      </c>
      <c r="AN91" s="136"/>
      <c r="AO91" s="136"/>
      <c r="AP91" s="136"/>
      <c r="AQ91" s="136"/>
      <c r="AR91" s="136"/>
      <c r="AS91" s="136"/>
      <c r="AT91" s="136"/>
      <c r="AU91" s="136"/>
      <c r="AV91" s="136"/>
      <c r="AW91" s="136"/>
      <c r="AX91" s="136"/>
      <c r="AY91" s="136"/>
      <c r="AZ91" s="136"/>
      <c r="BA91" s="136"/>
      <c r="BB91" s="91"/>
      <c r="BH91" s="136"/>
      <c r="BI91" s="136"/>
    </row>
    <row r="92" spans="1:61" x14ac:dyDescent="0.3">
      <c r="A92" s="111" t="str">
        <f>'Indicator Data'!A93</f>
        <v>Kiribati</v>
      </c>
      <c r="B92" s="94" t="str">
        <f>'Indicator Data'!B93</f>
        <v>KIR</v>
      </c>
      <c r="C92" s="136"/>
      <c r="D92" s="136"/>
      <c r="E92" s="136"/>
      <c r="F92" s="136"/>
      <c r="G92" s="136"/>
      <c r="H92" s="136"/>
      <c r="I92" s="136"/>
      <c r="J92" s="136"/>
      <c r="K92" s="136"/>
      <c r="L92" s="136"/>
      <c r="M92" s="136"/>
      <c r="N92" s="136"/>
      <c r="O92" s="136"/>
      <c r="P92" s="136"/>
      <c r="R92" s="136"/>
      <c r="S92" s="136"/>
      <c r="T92" s="136"/>
      <c r="U92" s="136"/>
      <c r="V92" s="136"/>
      <c r="W92" s="136"/>
      <c r="X92" s="136"/>
      <c r="Y92" s="136"/>
      <c r="Z92" s="136"/>
      <c r="AA92" s="136"/>
      <c r="AB92" s="136"/>
      <c r="AC92" s="136"/>
      <c r="AD92" s="136"/>
      <c r="AE92" s="136"/>
      <c r="AF92" s="136"/>
      <c r="AG92" s="136"/>
      <c r="AH92" s="136"/>
      <c r="AI92" s="136"/>
      <c r="AJ92" s="136"/>
      <c r="AK92" s="136"/>
      <c r="AL92" s="137" t="str">
        <f>IF(ISNUMBER('Indicator Data'!K93),"","Imputed using GDP p.c.")</f>
        <v/>
      </c>
      <c r="AN92" s="136"/>
      <c r="AO92" s="136"/>
      <c r="AP92" s="136"/>
      <c r="AQ92" s="136"/>
      <c r="AR92" s="136"/>
      <c r="AS92" s="136"/>
      <c r="AT92" s="136"/>
      <c r="AU92" s="136"/>
      <c r="AV92" s="136"/>
      <c r="AW92" s="136"/>
      <c r="AX92" s="136"/>
      <c r="AY92" s="136"/>
      <c r="AZ92" s="136"/>
      <c r="BA92" s="136"/>
      <c r="BB92" s="91"/>
      <c r="BH92" s="136"/>
      <c r="BI92" s="136"/>
    </row>
    <row r="93" spans="1:61" x14ac:dyDescent="0.3">
      <c r="A93" s="111" t="str">
        <f>'Indicator Data'!A94</f>
        <v>Korea DPR</v>
      </c>
      <c r="B93" s="94" t="str">
        <f>'Indicator Data'!B94</f>
        <v>PRK</v>
      </c>
      <c r="C93" s="136"/>
      <c r="D93" s="136"/>
      <c r="E93" s="136"/>
      <c r="F93" s="136"/>
      <c r="G93" s="136"/>
      <c r="H93" s="136"/>
      <c r="I93" s="136"/>
      <c r="J93" s="136"/>
      <c r="K93" s="136"/>
      <c r="L93" s="136"/>
      <c r="M93" s="136"/>
      <c r="N93" s="136"/>
      <c r="O93" s="136"/>
      <c r="P93" s="136"/>
      <c r="R93" s="136"/>
      <c r="S93" s="136"/>
      <c r="T93" s="136"/>
      <c r="U93" s="136"/>
      <c r="V93" s="136"/>
      <c r="W93" s="136"/>
      <c r="X93" s="136"/>
      <c r="Y93" s="136"/>
      <c r="Z93" s="136"/>
      <c r="AA93" s="136"/>
      <c r="AB93" s="136"/>
      <c r="AC93" s="136"/>
      <c r="AD93" s="136"/>
      <c r="AE93" s="136"/>
      <c r="AF93" s="136"/>
      <c r="AG93" s="136"/>
      <c r="AH93" s="136"/>
      <c r="AI93" s="136"/>
      <c r="AJ93" s="136"/>
      <c r="AK93" s="136"/>
      <c r="AL93" s="137" t="str">
        <f>IF(ISNUMBER('Indicator Data'!K94),"","Imputed using GDP p.c.")</f>
        <v>Imputed using GDP p.c.</v>
      </c>
      <c r="AN93" s="136"/>
      <c r="AO93" s="136"/>
      <c r="AP93" s="136"/>
      <c r="AQ93" s="136"/>
      <c r="AR93" s="136"/>
      <c r="AS93" s="136"/>
      <c r="AT93" s="136"/>
      <c r="AU93" s="136"/>
      <c r="AV93" s="136"/>
      <c r="AW93" s="136"/>
      <c r="AX93" s="136"/>
      <c r="AY93" s="136"/>
      <c r="AZ93" s="136"/>
      <c r="BA93" s="136"/>
      <c r="BB93" s="91"/>
      <c r="BH93" s="136"/>
      <c r="BI93" s="136"/>
    </row>
    <row r="94" spans="1:61" x14ac:dyDescent="0.3">
      <c r="A94" s="111" t="str">
        <f>'Indicator Data'!A95</f>
        <v>Korea Republic of</v>
      </c>
      <c r="B94" s="94" t="str">
        <f>'Indicator Data'!B95</f>
        <v>KOR</v>
      </c>
      <c r="C94" s="136"/>
      <c r="D94" s="136"/>
      <c r="E94" s="136"/>
      <c r="F94" s="136"/>
      <c r="G94" s="136"/>
      <c r="H94" s="136"/>
      <c r="I94" s="136"/>
      <c r="J94" s="136"/>
      <c r="K94" s="136"/>
      <c r="L94" s="136"/>
      <c r="M94" s="136"/>
      <c r="N94" s="136"/>
      <c r="O94" s="136"/>
      <c r="P94" s="136"/>
      <c r="R94" s="136"/>
      <c r="S94" s="136"/>
      <c r="T94" s="136"/>
      <c r="U94" s="136"/>
      <c r="V94" s="136"/>
      <c r="W94" s="136"/>
      <c r="X94" s="136"/>
      <c r="Y94" s="136"/>
      <c r="Z94" s="136"/>
      <c r="AA94" s="136"/>
      <c r="AB94" s="136"/>
      <c r="AC94" s="136"/>
      <c r="AD94" s="136"/>
      <c r="AE94" s="136"/>
      <c r="AF94" s="136"/>
      <c r="AG94" s="136"/>
      <c r="AH94" s="136"/>
      <c r="AI94" s="136"/>
      <c r="AJ94" s="136"/>
      <c r="AK94" s="136"/>
      <c r="AL94" s="137" t="str">
        <f>IF(ISNUMBER('Indicator Data'!K95),"","Imputed using GDP p.c.")</f>
        <v/>
      </c>
      <c r="AN94" s="136"/>
      <c r="AO94" s="136"/>
      <c r="AP94" s="136"/>
      <c r="AQ94" s="136"/>
      <c r="AR94" s="136"/>
      <c r="AS94" s="136"/>
      <c r="AT94" s="136"/>
      <c r="AU94" s="136"/>
      <c r="AV94" s="136"/>
      <c r="AW94" s="136"/>
      <c r="AX94" s="136"/>
      <c r="AY94" s="136"/>
      <c r="AZ94" s="136"/>
      <c r="BA94" s="136"/>
      <c r="BB94" s="91"/>
      <c r="BH94" s="136"/>
      <c r="BI94" s="136"/>
    </row>
    <row r="95" spans="1:61" x14ac:dyDescent="0.3">
      <c r="A95" s="111" t="str">
        <f>'Indicator Data'!A96</f>
        <v>Kuwait</v>
      </c>
      <c r="B95" s="94" t="str">
        <f>'Indicator Data'!B96</f>
        <v>KWT</v>
      </c>
      <c r="C95" s="136"/>
      <c r="D95" s="136"/>
      <c r="E95" s="136"/>
      <c r="F95" s="136"/>
      <c r="G95" s="136"/>
      <c r="H95" s="136"/>
      <c r="I95" s="136"/>
      <c r="J95" s="136"/>
      <c r="K95" s="136"/>
      <c r="L95" s="136"/>
      <c r="M95" s="136"/>
      <c r="N95" s="136"/>
      <c r="O95" s="136"/>
      <c r="P95" s="136"/>
      <c r="R95" s="136"/>
      <c r="S95" s="136"/>
      <c r="T95" s="136"/>
      <c r="U95" s="136"/>
      <c r="V95" s="136"/>
      <c r="W95" s="136"/>
      <c r="X95" s="136"/>
      <c r="Y95" s="136"/>
      <c r="Z95" s="136"/>
      <c r="AA95" s="136"/>
      <c r="AB95" s="136"/>
      <c r="AC95" s="136"/>
      <c r="AD95" s="136"/>
      <c r="AE95" s="136"/>
      <c r="AF95" s="136"/>
      <c r="AG95" s="136"/>
      <c r="AH95" s="136"/>
      <c r="AI95" s="136"/>
      <c r="AJ95" s="136"/>
      <c r="AK95" s="136"/>
      <c r="AL95" s="137" t="str">
        <f>IF(ISNUMBER('Indicator Data'!K96),"","Imputed using GDP p.c.")</f>
        <v/>
      </c>
      <c r="AN95" s="136"/>
      <c r="AO95" s="136"/>
      <c r="AP95" s="136"/>
      <c r="AQ95" s="136"/>
      <c r="AR95" s="136"/>
      <c r="AS95" s="136"/>
      <c r="AT95" s="136"/>
      <c r="AU95" s="136"/>
      <c r="AV95" s="136"/>
      <c r="AW95" s="136"/>
      <c r="AX95" s="136"/>
      <c r="AY95" s="136"/>
      <c r="AZ95" s="136"/>
      <c r="BA95" s="136"/>
      <c r="BB95" s="91"/>
      <c r="BH95" s="136"/>
      <c r="BI95" s="136"/>
    </row>
    <row r="96" spans="1:61" x14ac:dyDescent="0.3">
      <c r="A96" s="111" t="str">
        <f>'Indicator Data'!A97</f>
        <v>Kyrgyzstan</v>
      </c>
      <c r="B96" s="94" t="str">
        <f>'Indicator Data'!B97</f>
        <v>KGZ</v>
      </c>
      <c r="C96" s="136"/>
      <c r="D96" s="136"/>
      <c r="E96" s="136"/>
      <c r="F96" s="136"/>
      <c r="G96" s="136"/>
      <c r="H96" s="136"/>
      <c r="I96" s="136"/>
      <c r="J96" s="136"/>
      <c r="K96" s="136"/>
      <c r="L96" s="136"/>
      <c r="M96" s="136"/>
      <c r="N96" s="136"/>
      <c r="O96" s="136"/>
      <c r="P96" s="136"/>
      <c r="R96" s="136"/>
      <c r="S96" s="136"/>
      <c r="T96" s="136"/>
      <c r="U96" s="136"/>
      <c r="V96" s="136"/>
      <c r="W96" s="136"/>
      <c r="X96" s="136"/>
      <c r="Y96" s="136"/>
      <c r="Z96" s="136"/>
      <c r="AA96" s="136"/>
      <c r="AB96" s="136"/>
      <c r="AC96" s="136"/>
      <c r="AD96" s="136"/>
      <c r="AE96" s="136"/>
      <c r="AF96" s="136"/>
      <c r="AG96" s="136"/>
      <c r="AH96" s="136"/>
      <c r="AI96" s="136"/>
      <c r="AJ96" s="136"/>
      <c r="AK96" s="136"/>
      <c r="AL96" s="137" t="str">
        <f>IF(ISNUMBER('Indicator Data'!K97),"","Imputed using GDP p.c.")</f>
        <v/>
      </c>
      <c r="AN96" s="136"/>
      <c r="AO96" s="136"/>
      <c r="AP96" s="136"/>
      <c r="AQ96" s="136"/>
      <c r="AR96" s="136"/>
      <c r="AS96" s="136"/>
      <c r="AT96" s="136"/>
      <c r="AU96" s="136"/>
      <c r="AV96" s="136"/>
      <c r="AW96" s="136"/>
      <c r="AX96" s="136"/>
      <c r="AY96" s="136"/>
      <c r="AZ96" s="136"/>
      <c r="BA96" s="136"/>
      <c r="BB96" s="91"/>
      <c r="BH96" s="136"/>
      <c r="BI96" s="136"/>
    </row>
    <row r="97" spans="1:61" x14ac:dyDescent="0.3">
      <c r="A97" s="111" t="str">
        <f>'Indicator Data'!A98</f>
        <v>Lao PDR</v>
      </c>
      <c r="B97" s="94" t="str">
        <f>'Indicator Data'!B98</f>
        <v>LAO</v>
      </c>
      <c r="C97" s="136"/>
      <c r="D97" s="136"/>
      <c r="E97" s="136"/>
      <c r="F97" s="136"/>
      <c r="G97" s="136"/>
      <c r="H97" s="136"/>
      <c r="I97" s="136"/>
      <c r="J97" s="136"/>
      <c r="K97" s="136"/>
      <c r="L97" s="136"/>
      <c r="M97" s="136"/>
      <c r="N97" s="136"/>
      <c r="O97" s="136"/>
      <c r="P97" s="136"/>
      <c r="R97" s="136"/>
      <c r="S97" s="136"/>
      <c r="T97" s="136"/>
      <c r="U97" s="136"/>
      <c r="V97" s="136"/>
      <c r="W97" s="136"/>
      <c r="X97" s="136"/>
      <c r="Y97" s="136"/>
      <c r="Z97" s="136"/>
      <c r="AA97" s="136"/>
      <c r="AB97" s="136"/>
      <c r="AC97" s="136"/>
      <c r="AD97" s="136"/>
      <c r="AE97" s="136"/>
      <c r="AF97" s="136"/>
      <c r="AG97" s="136"/>
      <c r="AH97" s="136"/>
      <c r="AI97" s="136"/>
      <c r="AJ97" s="136"/>
      <c r="AK97" s="136"/>
      <c r="AL97" s="137" t="str">
        <f>IF(ISNUMBER('Indicator Data'!K98),"","Imputed using GDP p.c.")</f>
        <v/>
      </c>
      <c r="AN97" s="136"/>
      <c r="AO97" s="136"/>
      <c r="AP97" s="136"/>
      <c r="AQ97" s="136"/>
      <c r="AR97" s="136"/>
      <c r="AS97" s="136"/>
      <c r="AT97" s="136"/>
      <c r="AU97" s="136"/>
      <c r="AV97" s="136"/>
      <c r="AW97" s="136"/>
      <c r="AX97" s="136"/>
      <c r="AY97" s="136"/>
      <c r="AZ97" s="136"/>
      <c r="BA97" s="136"/>
      <c r="BB97" s="91"/>
      <c r="BH97" s="136"/>
      <c r="BI97" s="136"/>
    </row>
    <row r="98" spans="1:61" x14ac:dyDescent="0.3">
      <c r="A98" s="111" t="str">
        <f>'Indicator Data'!A99</f>
        <v>Latvia</v>
      </c>
      <c r="B98" s="94" t="str">
        <f>'Indicator Data'!B99</f>
        <v>LVA</v>
      </c>
      <c r="C98" s="136"/>
      <c r="D98" s="136"/>
      <c r="E98" s="136"/>
      <c r="F98" s="136"/>
      <c r="G98" s="136"/>
      <c r="H98" s="136"/>
      <c r="I98" s="136"/>
      <c r="J98" s="136"/>
      <c r="K98" s="136"/>
      <c r="L98" s="136"/>
      <c r="M98" s="136"/>
      <c r="N98" s="136"/>
      <c r="O98" s="136"/>
      <c r="P98" s="136"/>
      <c r="R98" s="136"/>
      <c r="S98" s="136"/>
      <c r="T98" s="136"/>
      <c r="U98" s="136"/>
      <c r="V98" s="136"/>
      <c r="W98" s="136"/>
      <c r="X98" s="136"/>
      <c r="Y98" s="136"/>
      <c r="Z98" s="136"/>
      <c r="AA98" s="136"/>
      <c r="AB98" s="136"/>
      <c r="AC98" s="136"/>
      <c r="AD98" s="136"/>
      <c r="AE98" s="136"/>
      <c r="AF98" s="136"/>
      <c r="AG98" s="136"/>
      <c r="AH98" s="136"/>
      <c r="AI98" s="136"/>
      <c r="AJ98" s="136"/>
      <c r="AK98" s="136"/>
      <c r="AL98" s="137" t="str">
        <f>IF(ISNUMBER('Indicator Data'!K99),"","Imputed using GDP p.c.")</f>
        <v/>
      </c>
      <c r="AN98" s="136"/>
      <c r="AO98" s="136"/>
      <c r="AP98" s="136"/>
      <c r="AQ98" s="136"/>
      <c r="AR98" s="136"/>
      <c r="AS98" s="136"/>
      <c r="AT98" s="136"/>
      <c r="AU98" s="136"/>
      <c r="AV98" s="136"/>
      <c r="AW98" s="136"/>
      <c r="AX98" s="136"/>
      <c r="AY98" s="136"/>
      <c r="AZ98" s="136"/>
      <c r="BA98" s="136"/>
      <c r="BB98" s="91"/>
      <c r="BH98" s="136"/>
      <c r="BI98" s="136"/>
    </row>
    <row r="99" spans="1:61" x14ac:dyDescent="0.3">
      <c r="A99" s="111" t="str">
        <f>'Indicator Data'!A100</f>
        <v>Lebanon</v>
      </c>
      <c r="B99" s="94" t="str">
        <f>'Indicator Data'!B100</f>
        <v>LBN</v>
      </c>
      <c r="C99" s="136"/>
      <c r="D99" s="136"/>
      <c r="E99" s="136"/>
      <c r="F99" s="136"/>
      <c r="G99" s="136"/>
      <c r="H99" s="136"/>
      <c r="I99" s="136"/>
      <c r="J99" s="136"/>
      <c r="K99" s="136"/>
      <c r="L99" s="136"/>
      <c r="M99" s="136"/>
      <c r="N99" s="136"/>
      <c r="O99" s="136"/>
      <c r="P99" s="136"/>
      <c r="R99" s="136"/>
      <c r="S99" s="136"/>
      <c r="T99" s="136"/>
      <c r="U99" s="136"/>
      <c r="V99" s="136"/>
      <c r="W99" s="136"/>
      <c r="X99" s="136"/>
      <c r="Y99" s="136"/>
      <c r="Z99" s="136"/>
      <c r="AA99" s="136"/>
      <c r="AB99" s="136"/>
      <c r="AC99" s="136"/>
      <c r="AD99" s="136"/>
      <c r="AE99" s="136"/>
      <c r="AF99" s="136"/>
      <c r="AG99" s="136"/>
      <c r="AH99" s="136"/>
      <c r="AI99" s="136"/>
      <c r="AJ99" s="136"/>
      <c r="AK99" s="136"/>
      <c r="AL99" s="137" t="str">
        <f>IF(ISNUMBER('Indicator Data'!K100),"","Imputed using GDP p.c.")</f>
        <v/>
      </c>
      <c r="AN99" s="136"/>
      <c r="AO99" s="136"/>
      <c r="AP99" s="136"/>
      <c r="AQ99" s="136"/>
      <c r="AR99" s="136"/>
      <c r="AS99" s="136"/>
      <c r="AT99" s="136"/>
      <c r="AU99" s="136"/>
      <c r="AV99" s="136"/>
      <c r="AW99" s="136"/>
      <c r="AX99" s="136"/>
      <c r="AY99" s="136"/>
      <c r="AZ99" s="136"/>
      <c r="BA99" s="136"/>
      <c r="BB99" s="91"/>
      <c r="BH99" s="136"/>
      <c r="BI99" s="136"/>
    </row>
    <row r="100" spans="1:61" x14ac:dyDescent="0.3">
      <c r="A100" s="111" t="str">
        <f>'Indicator Data'!A101</f>
        <v>Lesotho</v>
      </c>
      <c r="B100" s="94" t="str">
        <f>'Indicator Data'!B101</f>
        <v>LSO</v>
      </c>
      <c r="C100" s="136"/>
      <c r="D100" s="136"/>
      <c r="E100" s="136"/>
      <c r="F100" s="136"/>
      <c r="G100" s="136"/>
      <c r="H100" s="136"/>
      <c r="I100" s="136"/>
      <c r="J100" s="136"/>
      <c r="K100" s="136"/>
      <c r="L100" s="136"/>
      <c r="M100" s="136"/>
      <c r="N100" s="136"/>
      <c r="O100" s="136"/>
      <c r="P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7" t="str">
        <f>IF(ISNUMBER('Indicator Data'!K101),"","Imputed using GDP p.c.")</f>
        <v/>
      </c>
      <c r="AN100" s="136"/>
      <c r="AO100" s="136"/>
      <c r="AP100" s="136"/>
      <c r="AQ100" s="136"/>
      <c r="AR100" s="136"/>
      <c r="AS100" s="136"/>
      <c r="AT100" s="136"/>
      <c r="AU100" s="136"/>
      <c r="AV100" s="136"/>
      <c r="AW100" s="136"/>
      <c r="AX100" s="136"/>
      <c r="AY100" s="136"/>
      <c r="AZ100" s="136"/>
      <c r="BA100" s="136"/>
      <c r="BB100" s="91"/>
      <c r="BH100" s="136"/>
      <c r="BI100" s="136"/>
    </row>
    <row r="101" spans="1:61" x14ac:dyDescent="0.3">
      <c r="A101" s="111" t="str">
        <f>'Indicator Data'!A102</f>
        <v>Liberia</v>
      </c>
      <c r="B101" s="94" t="str">
        <f>'Indicator Data'!B102</f>
        <v>LBR</v>
      </c>
      <c r="C101" s="136"/>
      <c r="D101" s="136"/>
      <c r="E101" s="136"/>
      <c r="F101" s="136"/>
      <c r="G101" s="136"/>
      <c r="H101" s="136"/>
      <c r="I101" s="136"/>
      <c r="J101" s="136"/>
      <c r="K101" s="136"/>
      <c r="L101" s="136"/>
      <c r="M101" s="136"/>
      <c r="N101" s="136"/>
      <c r="O101" s="136"/>
      <c r="P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7" t="str">
        <f>IF(ISNUMBER('Indicator Data'!K102),"","Imputed using GDP p.c.")</f>
        <v/>
      </c>
      <c r="AN101" s="136"/>
      <c r="AO101" s="136"/>
      <c r="AP101" s="136"/>
      <c r="AQ101" s="136"/>
      <c r="AR101" s="136"/>
      <c r="AS101" s="136"/>
      <c r="AT101" s="136"/>
      <c r="AU101" s="136"/>
      <c r="AV101" s="136"/>
      <c r="AW101" s="136"/>
      <c r="AX101" s="136"/>
      <c r="AY101" s="136"/>
      <c r="AZ101" s="136"/>
      <c r="BA101" s="136"/>
      <c r="BB101" s="91"/>
      <c r="BH101" s="136"/>
      <c r="BI101" s="136"/>
    </row>
    <row r="102" spans="1:61" x14ac:dyDescent="0.3">
      <c r="A102" s="111" t="str">
        <f>'Indicator Data'!A103</f>
        <v>Libya</v>
      </c>
      <c r="B102" s="94" t="str">
        <f>'Indicator Data'!B103</f>
        <v>LBY</v>
      </c>
      <c r="C102" s="136"/>
      <c r="D102" s="136"/>
      <c r="E102" s="136"/>
      <c r="F102" s="136"/>
      <c r="G102" s="136"/>
      <c r="H102" s="136"/>
      <c r="I102" s="136"/>
      <c r="J102" s="136"/>
      <c r="K102" s="136"/>
      <c r="L102" s="136"/>
      <c r="M102" s="136"/>
      <c r="N102" s="136"/>
      <c r="O102" s="136"/>
      <c r="P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7" t="str">
        <f>IF(ISNUMBER('Indicator Data'!K103),"","Imputed using GDP p.c.")</f>
        <v/>
      </c>
      <c r="AN102" s="136"/>
      <c r="AO102" s="136"/>
      <c r="AP102" s="136"/>
      <c r="AQ102" s="136"/>
      <c r="AR102" s="136"/>
      <c r="AS102" s="136"/>
      <c r="AT102" s="136"/>
      <c r="AU102" s="136"/>
      <c r="AV102" s="136"/>
      <c r="AW102" s="136"/>
      <c r="AX102" s="136"/>
      <c r="AY102" s="136"/>
      <c r="AZ102" s="136"/>
      <c r="BA102" s="136"/>
      <c r="BB102" s="91"/>
      <c r="BH102" s="136"/>
      <c r="BI102" s="136" t="s">
        <v>730</v>
      </c>
    </row>
    <row r="103" spans="1:61" x14ac:dyDescent="0.3">
      <c r="A103" s="111" t="str">
        <f>'Indicator Data'!A104</f>
        <v>Liechtenstein</v>
      </c>
      <c r="B103" s="94" t="str">
        <f>'Indicator Data'!B104</f>
        <v>LIE</v>
      </c>
      <c r="C103" s="136"/>
      <c r="D103" s="136"/>
      <c r="E103" s="136"/>
      <c r="F103" s="136"/>
      <c r="G103" s="136"/>
      <c r="H103" s="136"/>
      <c r="I103" s="136"/>
      <c r="J103" s="136"/>
      <c r="K103" s="136"/>
      <c r="L103" s="136"/>
      <c r="M103" s="136"/>
      <c r="N103" s="136"/>
      <c r="O103" s="136"/>
      <c r="P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7" t="str">
        <f>IF(ISNUMBER('Indicator Data'!K104),"","Imputed using GDP p.c.")</f>
        <v/>
      </c>
      <c r="AN103" s="136"/>
      <c r="AO103" s="136"/>
      <c r="AP103" s="136"/>
      <c r="AQ103" s="136"/>
      <c r="AR103" s="136"/>
      <c r="AS103" s="136"/>
      <c r="AT103" s="136"/>
      <c r="AU103" s="136"/>
      <c r="AV103" s="136"/>
      <c r="AW103" s="136"/>
      <c r="AX103" s="136"/>
      <c r="AY103" s="136"/>
      <c r="AZ103" s="136"/>
      <c r="BA103" s="136"/>
      <c r="BB103" s="91"/>
      <c r="BH103" s="136" t="s">
        <v>883</v>
      </c>
      <c r="BI103" s="136" t="s">
        <v>883</v>
      </c>
    </row>
    <row r="104" spans="1:61" x14ac:dyDescent="0.3">
      <c r="A104" s="111" t="str">
        <f>'Indicator Data'!A105</f>
        <v>Lithuania</v>
      </c>
      <c r="B104" s="94" t="str">
        <f>'Indicator Data'!B105</f>
        <v>LTU</v>
      </c>
      <c r="C104" s="136"/>
      <c r="D104" s="136"/>
      <c r="E104" s="136"/>
      <c r="F104" s="136"/>
      <c r="G104" s="136"/>
      <c r="H104" s="136"/>
      <c r="I104" s="136"/>
      <c r="J104" s="136"/>
      <c r="K104" s="136"/>
      <c r="L104" s="136"/>
      <c r="M104" s="136"/>
      <c r="N104" s="136"/>
      <c r="O104" s="136"/>
      <c r="P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7" t="str">
        <f>IF(ISNUMBER('Indicator Data'!K105),"","Imputed using GDP p.c.")</f>
        <v/>
      </c>
      <c r="AN104" s="136"/>
      <c r="AO104" s="136"/>
      <c r="AP104" s="136"/>
      <c r="AQ104" s="136"/>
      <c r="AR104" s="136"/>
      <c r="AS104" s="136"/>
      <c r="AT104" s="136"/>
      <c r="AU104" s="136"/>
      <c r="AV104" s="136"/>
      <c r="AW104" s="136"/>
      <c r="AX104" s="136"/>
      <c r="AY104" s="136"/>
      <c r="AZ104" s="136"/>
      <c r="BA104" s="136"/>
      <c r="BB104" s="91"/>
      <c r="BH104" s="136"/>
      <c r="BI104" s="136"/>
    </row>
    <row r="105" spans="1:61" x14ac:dyDescent="0.3">
      <c r="A105" s="111" t="str">
        <f>'Indicator Data'!A106</f>
        <v>Luxembourg</v>
      </c>
      <c r="B105" s="94" t="str">
        <f>'Indicator Data'!B106</f>
        <v>LUX</v>
      </c>
      <c r="C105" s="136"/>
      <c r="D105" s="136"/>
      <c r="E105" s="136"/>
      <c r="F105" s="136"/>
      <c r="G105" s="136"/>
      <c r="H105" s="136"/>
      <c r="I105" s="136"/>
      <c r="J105" s="136"/>
      <c r="K105" s="136"/>
      <c r="L105" s="136"/>
      <c r="M105" s="136"/>
      <c r="N105" s="136"/>
      <c r="O105" s="136"/>
      <c r="P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7" t="str">
        <f>IF(ISNUMBER('Indicator Data'!K106),"","Imputed using GDP p.c.")</f>
        <v/>
      </c>
      <c r="AN105" s="136"/>
      <c r="AO105" s="136"/>
      <c r="AP105" s="136"/>
      <c r="AQ105" s="136"/>
      <c r="AR105" s="136"/>
      <c r="AS105" s="136"/>
      <c r="AT105" s="136"/>
      <c r="AU105" s="136"/>
      <c r="AV105" s="136"/>
      <c r="AW105" s="136"/>
      <c r="AX105" s="136"/>
      <c r="AY105" s="136"/>
      <c r="AZ105" s="136"/>
      <c r="BA105" s="136"/>
      <c r="BB105" s="91"/>
      <c r="BH105" s="136"/>
      <c r="BI105" s="136"/>
    </row>
    <row r="106" spans="1:61" x14ac:dyDescent="0.3">
      <c r="A106" s="111" t="str">
        <f>'Indicator Data'!A107</f>
        <v>Madagascar</v>
      </c>
      <c r="B106" s="94" t="str">
        <f>'Indicator Data'!B107</f>
        <v>MDG</v>
      </c>
      <c r="C106" s="136"/>
      <c r="D106" s="136"/>
      <c r="E106" s="136"/>
      <c r="F106" s="136"/>
      <c r="G106" s="136"/>
      <c r="H106" s="136"/>
      <c r="I106" s="136"/>
      <c r="J106" s="136"/>
      <c r="K106" s="136"/>
      <c r="L106" s="136"/>
      <c r="M106" s="136"/>
      <c r="N106" s="136"/>
      <c r="O106" s="136"/>
      <c r="P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7" t="str">
        <f>IF(ISNUMBER('Indicator Data'!K107),"","Imputed using GDP p.c.")</f>
        <v/>
      </c>
      <c r="AN106" s="136"/>
      <c r="AO106" s="136"/>
      <c r="AP106" s="136"/>
      <c r="AQ106" s="136"/>
      <c r="AR106" s="136"/>
      <c r="AS106" s="136"/>
      <c r="AT106" s="136"/>
      <c r="AU106" s="136"/>
      <c r="AV106" s="136"/>
      <c r="AW106" s="136"/>
      <c r="AX106" s="136"/>
      <c r="AY106" s="136"/>
      <c r="AZ106" s="136"/>
      <c r="BA106" s="136"/>
      <c r="BB106" s="91"/>
      <c r="BH106" s="136"/>
      <c r="BI106" s="136"/>
    </row>
    <row r="107" spans="1:61" x14ac:dyDescent="0.3">
      <c r="A107" s="111" t="str">
        <f>'Indicator Data'!A108</f>
        <v>Malawi</v>
      </c>
      <c r="B107" s="94" t="str">
        <f>'Indicator Data'!B108</f>
        <v>MWI</v>
      </c>
      <c r="C107" s="136"/>
      <c r="D107" s="136"/>
      <c r="E107" s="136"/>
      <c r="F107" s="136"/>
      <c r="G107" s="136"/>
      <c r="H107" s="136"/>
      <c r="I107" s="136"/>
      <c r="J107" s="136"/>
      <c r="K107" s="136"/>
      <c r="L107" s="136"/>
      <c r="M107" s="136"/>
      <c r="N107" s="136"/>
      <c r="O107" s="136"/>
      <c r="P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7" t="str">
        <f>IF(ISNUMBER('Indicator Data'!K108),"","Imputed using GDP p.c.")</f>
        <v/>
      </c>
      <c r="AN107" s="136"/>
      <c r="AO107" s="136"/>
      <c r="AP107" s="136"/>
      <c r="AQ107" s="136"/>
      <c r="AR107" s="136"/>
      <c r="AS107" s="136"/>
      <c r="AT107" s="136"/>
      <c r="AU107" s="136"/>
      <c r="AV107" s="136"/>
      <c r="AW107" s="136"/>
      <c r="AX107" s="136"/>
      <c r="AY107" s="136"/>
      <c r="AZ107" s="136"/>
      <c r="BA107" s="136"/>
      <c r="BB107" s="91"/>
      <c r="BH107" s="136"/>
      <c r="BI107" s="136"/>
    </row>
    <row r="108" spans="1:61" x14ac:dyDescent="0.3">
      <c r="A108" s="111" t="str">
        <f>'Indicator Data'!A109</f>
        <v>Malaysia</v>
      </c>
      <c r="B108" s="94" t="str">
        <f>'Indicator Data'!B109</f>
        <v>MYS</v>
      </c>
      <c r="C108" s="136"/>
      <c r="D108" s="136"/>
      <c r="E108" s="136"/>
      <c r="F108" s="136"/>
      <c r="G108" s="136"/>
      <c r="H108" s="136"/>
      <c r="I108" s="136"/>
      <c r="J108" s="136"/>
      <c r="K108" s="136"/>
      <c r="L108" s="136"/>
      <c r="M108" s="136"/>
      <c r="N108" s="136"/>
      <c r="O108" s="136"/>
      <c r="P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7" t="str">
        <f>IF(ISNUMBER('Indicator Data'!K109),"","Imputed using GDP p.c.")</f>
        <v/>
      </c>
      <c r="AN108" s="136"/>
      <c r="AO108" s="136"/>
      <c r="AP108" s="136"/>
      <c r="AQ108" s="136"/>
      <c r="AR108" s="136"/>
      <c r="AS108" s="136"/>
      <c r="AT108" s="136"/>
      <c r="AU108" s="136"/>
      <c r="AV108" s="136"/>
      <c r="AW108" s="136"/>
      <c r="AX108" s="136"/>
      <c r="AY108" s="136"/>
      <c r="AZ108" s="136"/>
      <c r="BA108" s="136"/>
      <c r="BB108" s="91"/>
      <c r="BH108" s="136"/>
      <c r="BI108" s="136"/>
    </row>
    <row r="109" spans="1:61" x14ac:dyDescent="0.3">
      <c r="A109" s="111" t="str">
        <f>'Indicator Data'!A110</f>
        <v>Maldives</v>
      </c>
      <c r="B109" s="94" t="str">
        <f>'Indicator Data'!B110</f>
        <v>MDV</v>
      </c>
      <c r="C109" s="136"/>
      <c r="D109" s="136"/>
      <c r="E109" s="136"/>
      <c r="F109" s="136"/>
      <c r="G109" s="136"/>
      <c r="H109" s="136"/>
      <c r="I109" s="136"/>
      <c r="J109" s="136"/>
      <c r="K109" s="136"/>
      <c r="L109" s="136"/>
      <c r="M109" s="136"/>
      <c r="N109" s="136"/>
      <c r="O109" s="136"/>
      <c r="P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7" t="str">
        <f>IF(ISNUMBER('Indicator Data'!K110),"","Imputed using GDP p.c.")</f>
        <v/>
      </c>
      <c r="AN109" s="136"/>
      <c r="AO109" s="136"/>
      <c r="AP109" s="136"/>
      <c r="AQ109" s="136"/>
      <c r="AR109" s="136"/>
      <c r="AS109" s="136"/>
      <c r="AT109" s="136"/>
      <c r="AU109" s="136"/>
      <c r="AV109" s="136"/>
      <c r="AW109" s="136"/>
      <c r="AX109" s="136"/>
      <c r="AY109" s="136"/>
      <c r="AZ109" s="136"/>
      <c r="BA109" s="136"/>
      <c r="BB109" s="91"/>
      <c r="BH109" s="136"/>
      <c r="BI109" s="136"/>
    </row>
    <row r="110" spans="1:61" x14ac:dyDescent="0.3">
      <c r="A110" s="111" t="str">
        <f>'Indicator Data'!A111</f>
        <v>Mali</v>
      </c>
      <c r="B110" s="94" t="str">
        <f>'Indicator Data'!B111</f>
        <v>MLI</v>
      </c>
      <c r="C110" s="136"/>
      <c r="D110" s="136"/>
      <c r="E110" s="136"/>
      <c r="F110" s="136"/>
      <c r="G110" s="136"/>
      <c r="H110" s="136"/>
      <c r="I110" s="136"/>
      <c r="J110" s="136"/>
      <c r="K110" s="136"/>
      <c r="L110" s="136"/>
      <c r="M110" s="136"/>
      <c r="N110" s="136"/>
      <c r="O110" s="136"/>
      <c r="P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7" t="str">
        <f>IF(ISNUMBER('Indicator Data'!K111),"","Imputed using GDP p.c.")</f>
        <v/>
      </c>
      <c r="AN110" s="136"/>
      <c r="AO110" s="136"/>
      <c r="AP110" s="136"/>
      <c r="AQ110" s="136"/>
      <c r="AR110" s="136"/>
      <c r="AS110" s="136"/>
      <c r="AT110" s="136"/>
      <c r="AU110" s="136"/>
      <c r="AV110" s="136"/>
      <c r="AW110" s="136"/>
      <c r="AX110" s="136"/>
      <c r="AY110" s="136"/>
      <c r="AZ110" s="136"/>
      <c r="BA110" s="136"/>
      <c r="BB110" s="91"/>
      <c r="BH110" s="136"/>
      <c r="BI110" s="136"/>
    </row>
    <row r="111" spans="1:61" x14ac:dyDescent="0.3">
      <c r="A111" s="111" t="str">
        <f>'Indicator Data'!A112</f>
        <v>Malta</v>
      </c>
      <c r="B111" s="94" t="str">
        <f>'Indicator Data'!B112</f>
        <v>MLT</v>
      </c>
      <c r="C111" s="136"/>
      <c r="D111" s="136"/>
      <c r="E111" s="136"/>
      <c r="F111" s="136"/>
      <c r="G111" s="136"/>
      <c r="H111" s="136"/>
      <c r="I111" s="136"/>
      <c r="J111" s="136"/>
      <c r="K111" s="136"/>
      <c r="L111" s="136"/>
      <c r="M111" s="136"/>
      <c r="N111" s="136"/>
      <c r="O111" s="136"/>
      <c r="P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7" t="str">
        <f>IF(ISNUMBER('Indicator Data'!K112),"","Imputed using GDP p.c.")</f>
        <v/>
      </c>
      <c r="AN111" s="136"/>
      <c r="AO111" s="136"/>
      <c r="AP111" s="136"/>
      <c r="AQ111" s="136"/>
      <c r="AR111" s="136"/>
      <c r="AS111" s="136"/>
      <c r="AT111" s="136"/>
      <c r="AU111" s="136"/>
      <c r="AV111" s="136"/>
      <c r="AW111" s="136"/>
      <c r="AX111" s="136"/>
      <c r="AY111" s="136"/>
      <c r="AZ111" s="136"/>
      <c r="BA111" s="136"/>
      <c r="BB111" s="91"/>
    </row>
    <row r="112" spans="1:61" x14ac:dyDescent="0.3">
      <c r="A112" s="111" t="str">
        <f>'Indicator Data'!A113</f>
        <v>Marshall Islands</v>
      </c>
      <c r="B112" s="94" t="str">
        <f>'Indicator Data'!B113</f>
        <v>MHL</v>
      </c>
      <c r="C112" s="136"/>
      <c r="D112" s="136"/>
      <c r="E112" s="136"/>
      <c r="F112" s="136"/>
      <c r="G112" s="136"/>
      <c r="H112" s="136"/>
      <c r="I112" s="136"/>
      <c r="J112" s="136"/>
      <c r="K112" s="136"/>
      <c r="L112" s="136"/>
      <c r="M112" s="136"/>
      <c r="N112" s="136"/>
      <c r="O112" s="136"/>
      <c r="P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7" t="str">
        <f>IF(ISNUMBER('Indicator Data'!K113),"","Imputed using GDP p.c.")</f>
        <v/>
      </c>
      <c r="AN112" s="136"/>
      <c r="AO112" s="136"/>
      <c r="AP112" s="136"/>
      <c r="AQ112" s="136"/>
      <c r="AR112" s="136"/>
      <c r="AS112" s="136"/>
      <c r="AT112" s="136"/>
      <c r="AU112" s="136"/>
      <c r="AV112" s="136"/>
      <c r="AW112" s="136"/>
      <c r="AX112" s="136"/>
      <c r="AY112" s="136"/>
      <c r="AZ112" s="136"/>
      <c r="BA112" s="136"/>
      <c r="BB112" s="91"/>
      <c r="BH112" s="136" t="s">
        <v>917</v>
      </c>
      <c r="BI112" s="136" t="s">
        <v>917</v>
      </c>
    </row>
    <row r="113" spans="1:61" x14ac:dyDescent="0.3">
      <c r="A113" s="111" t="str">
        <f>'Indicator Data'!A114</f>
        <v>Mauritania</v>
      </c>
      <c r="B113" s="94" t="str">
        <f>'Indicator Data'!B114</f>
        <v>MRT</v>
      </c>
      <c r="C113" s="136"/>
      <c r="D113" s="136"/>
      <c r="E113" s="136"/>
      <c r="F113" s="136"/>
      <c r="G113" s="136"/>
      <c r="H113" s="136"/>
      <c r="I113" s="136"/>
      <c r="J113" s="136"/>
      <c r="K113" s="136"/>
      <c r="L113" s="136"/>
      <c r="M113" s="136"/>
      <c r="N113" s="136"/>
      <c r="O113" s="136"/>
      <c r="P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7" t="str">
        <f>IF(ISNUMBER('Indicator Data'!K114),"","Imputed using GDP p.c.")</f>
        <v/>
      </c>
      <c r="AN113" s="136"/>
      <c r="AO113" s="136"/>
      <c r="AP113" s="136"/>
      <c r="AQ113" s="136"/>
      <c r="AR113" s="136"/>
      <c r="AS113" s="136"/>
      <c r="AT113" s="136"/>
      <c r="AU113" s="136"/>
      <c r="AV113" s="136"/>
      <c r="AW113" s="136"/>
      <c r="AX113" s="136"/>
      <c r="AY113" s="136"/>
      <c r="AZ113" s="136"/>
      <c r="BA113" s="136"/>
      <c r="BB113" s="91"/>
      <c r="BH113" s="136"/>
      <c r="BI113" s="136"/>
    </row>
    <row r="114" spans="1:61" x14ac:dyDescent="0.3">
      <c r="A114" s="111" t="str">
        <f>'Indicator Data'!A115</f>
        <v>Mauritius</v>
      </c>
      <c r="B114" s="94" t="str">
        <f>'Indicator Data'!B115</f>
        <v>MUS</v>
      </c>
      <c r="C114" s="136"/>
      <c r="D114" s="136"/>
      <c r="E114" s="136"/>
      <c r="F114" s="136"/>
      <c r="G114" s="136"/>
      <c r="H114" s="136"/>
      <c r="I114" s="136"/>
      <c r="J114" s="136"/>
      <c r="K114" s="136"/>
      <c r="L114" s="136"/>
      <c r="M114" s="136"/>
      <c r="N114" s="136"/>
      <c r="O114" s="136"/>
      <c r="P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7" t="str">
        <f>IF(ISNUMBER('Indicator Data'!K115),"","Imputed using GDP p.c.")</f>
        <v/>
      </c>
      <c r="AN114" s="136"/>
      <c r="AO114" s="136"/>
      <c r="AP114" s="136"/>
      <c r="AQ114" s="136"/>
      <c r="AR114" s="136"/>
      <c r="AS114" s="136"/>
      <c r="AT114" s="136"/>
      <c r="AU114" s="136"/>
      <c r="AV114" s="136"/>
      <c r="AW114" s="136"/>
      <c r="AX114" s="136"/>
      <c r="AY114" s="136"/>
      <c r="AZ114" s="136"/>
      <c r="BA114" s="136"/>
      <c r="BB114" s="91"/>
      <c r="BH114" s="136"/>
      <c r="BI114" s="136"/>
    </row>
    <row r="115" spans="1:61" x14ac:dyDescent="0.3">
      <c r="A115" s="111" t="str">
        <f>'Indicator Data'!A116</f>
        <v>Mexico</v>
      </c>
      <c r="B115" s="94" t="str">
        <f>'Indicator Data'!B116</f>
        <v>MEX</v>
      </c>
      <c r="C115" s="136"/>
      <c r="D115" s="136"/>
      <c r="E115" s="136"/>
      <c r="F115" s="136"/>
      <c r="G115" s="136"/>
      <c r="H115" s="136"/>
      <c r="I115" s="136"/>
      <c r="J115" s="136"/>
      <c r="K115" s="136"/>
      <c r="L115" s="136"/>
      <c r="M115" s="136"/>
      <c r="N115" s="136"/>
      <c r="O115" s="136"/>
      <c r="P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7" t="str">
        <f>IF(ISNUMBER('Indicator Data'!K116),"","Imputed using GDP p.c.")</f>
        <v/>
      </c>
      <c r="AN115" s="136"/>
      <c r="AO115" s="136"/>
      <c r="AP115" s="136"/>
      <c r="AQ115" s="136"/>
      <c r="AR115" s="136"/>
      <c r="AS115" s="136"/>
      <c r="AT115" s="136"/>
      <c r="AU115" s="136"/>
      <c r="AV115" s="136"/>
      <c r="AW115" s="136"/>
      <c r="AX115" s="136"/>
      <c r="AY115" s="136"/>
      <c r="AZ115" s="136"/>
      <c r="BA115" s="136"/>
      <c r="BB115" s="91"/>
      <c r="BH115" s="136"/>
      <c r="BI115" s="136"/>
    </row>
    <row r="116" spans="1:61" x14ac:dyDescent="0.3">
      <c r="A116" s="111" t="str">
        <f>'Indicator Data'!A117</f>
        <v>Micronesia</v>
      </c>
      <c r="B116" s="94" t="str">
        <f>'Indicator Data'!B117</f>
        <v>FSM</v>
      </c>
      <c r="C116" s="136"/>
      <c r="D116" s="136"/>
      <c r="E116" s="136"/>
      <c r="F116" s="136"/>
      <c r="G116" s="136"/>
      <c r="H116" s="136"/>
      <c r="I116" s="136"/>
      <c r="J116" s="136"/>
      <c r="K116" s="136"/>
      <c r="L116" s="136"/>
      <c r="M116" s="136"/>
      <c r="N116" s="136"/>
      <c r="O116" s="136"/>
      <c r="P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7" t="str">
        <f>IF(ISNUMBER('Indicator Data'!K117),"","Imputed using GDP p.c.")</f>
        <v/>
      </c>
      <c r="AN116" s="136"/>
      <c r="AO116" s="136"/>
      <c r="AP116" s="136"/>
      <c r="AQ116" s="136"/>
      <c r="AR116" s="136"/>
      <c r="AS116" s="136"/>
      <c r="AT116" s="136"/>
      <c r="AU116" s="136"/>
      <c r="AV116" s="136"/>
      <c r="AW116" s="136"/>
      <c r="AX116" s="136"/>
      <c r="AY116" s="136"/>
      <c r="AZ116" s="136"/>
      <c r="BA116" s="136"/>
      <c r="BB116" s="91"/>
      <c r="BH116" s="136" t="s">
        <v>917</v>
      </c>
      <c r="BI116" s="136" t="s">
        <v>917</v>
      </c>
    </row>
    <row r="117" spans="1:61" x14ac:dyDescent="0.3">
      <c r="A117" s="111" t="str">
        <f>'Indicator Data'!A118</f>
        <v>Moldova Republic of</v>
      </c>
      <c r="B117" s="94" t="str">
        <f>'Indicator Data'!B118</f>
        <v>MDA</v>
      </c>
      <c r="C117" s="136"/>
      <c r="D117" s="136"/>
      <c r="E117" s="136"/>
      <c r="F117" s="136"/>
      <c r="G117" s="136"/>
      <c r="H117" s="136"/>
      <c r="I117" s="136"/>
      <c r="J117" s="136"/>
      <c r="K117" s="136"/>
      <c r="L117" s="136"/>
      <c r="M117" s="136"/>
      <c r="N117" s="136"/>
      <c r="O117" s="136"/>
      <c r="P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7" t="str">
        <f>IF(ISNUMBER('Indicator Data'!K118),"","Imputed using GDP p.c.")</f>
        <v/>
      </c>
      <c r="AN117" s="136"/>
      <c r="AO117" s="136"/>
      <c r="AP117" s="136"/>
      <c r="AQ117" s="136"/>
      <c r="AR117" s="136"/>
      <c r="AS117" s="136"/>
      <c r="AT117" s="136"/>
      <c r="AU117" s="136"/>
      <c r="AV117" s="136"/>
      <c r="AW117" s="136"/>
      <c r="AX117" s="136"/>
      <c r="AY117" s="136"/>
      <c r="AZ117" s="136"/>
      <c r="BA117" s="136"/>
      <c r="BB117" s="91"/>
      <c r="BH117" s="136"/>
      <c r="BI117" s="136" t="s">
        <v>921</v>
      </c>
    </row>
    <row r="118" spans="1:61" x14ac:dyDescent="0.3">
      <c r="A118" s="111" t="str">
        <f>'Indicator Data'!A119</f>
        <v>Mongolia</v>
      </c>
      <c r="B118" s="94" t="str">
        <f>'Indicator Data'!B119</f>
        <v>MNG</v>
      </c>
      <c r="C118" s="136"/>
      <c r="D118" s="136"/>
      <c r="E118" s="136"/>
      <c r="F118" s="136"/>
      <c r="G118" s="136"/>
      <c r="H118" s="136"/>
      <c r="I118" s="136"/>
      <c r="J118" s="136"/>
      <c r="K118" s="136"/>
      <c r="L118" s="136"/>
      <c r="M118" s="136"/>
      <c r="N118" s="136"/>
      <c r="O118" s="136"/>
      <c r="P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7" t="str">
        <f>IF(ISNUMBER('Indicator Data'!K119),"","Imputed using GDP p.c.")</f>
        <v/>
      </c>
      <c r="AN118" s="136"/>
      <c r="AO118" s="136"/>
      <c r="AP118" s="136"/>
      <c r="AQ118" s="136"/>
      <c r="AR118" s="136"/>
      <c r="AS118" s="136"/>
      <c r="AT118" s="136"/>
      <c r="AU118" s="136"/>
      <c r="AV118" s="136"/>
      <c r="AW118" s="136"/>
      <c r="AX118" s="136"/>
      <c r="AY118" s="136"/>
      <c r="AZ118" s="136"/>
      <c r="BA118" s="136"/>
      <c r="BB118" s="91"/>
      <c r="BH118" s="136"/>
      <c r="BI118" s="136"/>
    </row>
    <row r="119" spans="1:61" x14ac:dyDescent="0.3">
      <c r="A119" s="111" t="str">
        <f>'Indicator Data'!A120</f>
        <v>Montenegro</v>
      </c>
      <c r="B119" s="94" t="str">
        <f>'Indicator Data'!B120</f>
        <v>MNE</v>
      </c>
      <c r="C119" s="136"/>
      <c r="D119" s="136"/>
      <c r="E119" s="136"/>
      <c r="F119" s="136"/>
      <c r="G119" s="136"/>
      <c r="H119" s="136"/>
      <c r="I119" s="136"/>
      <c r="J119" s="136"/>
      <c r="K119" s="136"/>
      <c r="L119" s="136"/>
      <c r="M119" s="136"/>
      <c r="N119" s="136"/>
      <c r="O119" s="136"/>
      <c r="P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7" t="str">
        <f>IF(ISNUMBER('Indicator Data'!K120),"","Imputed using GDP p.c.")</f>
        <v/>
      </c>
      <c r="AN119" s="136"/>
      <c r="AO119" s="136"/>
      <c r="AP119" s="136"/>
      <c r="AQ119" s="136"/>
      <c r="AR119" s="136"/>
      <c r="AS119" s="136"/>
      <c r="AT119" s="136"/>
      <c r="AU119" s="136"/>
      <c r="AV119" s="136"/>
      <c r="AW119" s="136"/>
      <c r="AX119" s="136"/>
      <c r="AY119" s="136"/>
      <c r="AZ119" s="136"/>
      <c r="BA119" s="136"/>
      <c r="BB119" s="91"/>
      <c r="BH119" s="136"/>
      <c r="BI119" s="136"/>
    </row>
    <row r="120" spans="1:61" x14ac:dyDescent="0.3">
      <c r="A120" s="111" t="str">
        <f>'Indicator Data'!A121</f>
        <v>Morocco</v>
      </c>
      <c r="B120" s="94" t="str">
        <f>'Indicator Data'!B121</f>
        <v>MAR</v>
      </c>
      <c r="C120" s="136"/>
      <c r="D120" s="136"/>
      <c r="E120" s="136"/>
      <c r="F120" s="136"/>
      <c r="G120" s="136"/>
      <c r="H120" s="136"/>
      <c r="I120" s="136"/>
      <c r="J120" s="136"/>
      <c r="K120" s="136"/>
      <c r="L120" s="136"/>
      <c r="M120" s="136"/>
      <c r="N120" s="136"/>
      <c r="O120" s="136"/>
      <c r="P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7" t="str">
        <f>IF(ISNUMBER('Indicator Data'!K121),"","Imputed using GDP p.c.")</f>
        <v/>
      </c>
      <c r="AN120" s="136"/>
      <c r="AO120" s="136"/>
      <c r="AP120" s="136"/>
      <c r="AQ120" s="136"/>
      <c r="AR120" s="136"/>
      <c r="AS120" s="136"/>
      <c r="AT120" s="136"/>
      <c r="AU120" s="136"/>
      <c r="AV120" s="136"/>
      <c r="AW120" s="136"/>
      <c r="AX120" s="136"/>
      <c r="AY120" s="136"/>
      <c r="AZ120" s="136"/>
      <c r="BA120" s="136"/>
      <c r="BB120" s="91"/>
      <c r="BH120" s="136"/>
      <c r="BI120" s="136"/>
    </row>
    <row r="121" spans="1:61" x14ac:dyDescent="0.3">
      <c r="A121" s="111" t="str">
        <f>'Indicator Data'!A122</f>
        <v>Mozambique</v>
      </c>
      <c r="B121" s="94" t="str">
        <f>'Indicator Data'!B122</f>
        <v>MOZ</v>
      </c>
      <c r="C121" s="136"/>
      <c r="D121" s="136"/>
      <c r="E121" s="136"/>
      <c r="F121" s="136"/>
      <c r="G121" s="136"/>
      <c r="H121" s="136"/>
      <c r="I121" s="136"/>
      <c r="J121" s="136"/>
      <c r="K121" s="136"/>
      <c r="L121" s="136"/>
      <c r="M121" s="136"/>
      <c r="N121" s="136"/>
      <c r="O121" s="136"/>
      <c r="P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7" t="str">
        <f>IF(ISNUMBER('Indicator Data'!K122),"","Imputed using GDP p.c.")</f>
        <v/>
      </c>
      <c r="AN121" s="136"/>
      <c r="AO121" s="136"/>
      <c r="AP121" s="136"/>
      <c r="AQ121" s="136"/>
      <c r="AR121" s="136"/>
      <c r="AS121" s="136"/>
      <c r="AT121" s="136"/>
      <c r="AU121" s="136"/>
      <c r="AV121" s="136"/>
      <c r="AW121" s="136"/>
      <c r="AX121" s="136"/>
      <c r="AY121" s="136"/>
      <c r="AZ121" s="136"/>
      <c r="BA121" s="136"/>
      <c r="BB121" s="91"/>
      <c r="BH121" s="136"/>
      <c r="BI121" s="136"/>
    </row>
    <row r="122" spans="1:61" x14ac:dyDescent="0.3">
      <c r="A122" s="111" t="str">
        <f>'Indicator Data'!A123</f>
        <v>Myanmar</v>
      </c>
      <c r="B122" s="94" t="str">
        <f>'Indicator Data'!B123</f>
        <v>MMR</v>
      </c>
      <c r="C122" s="136"/>
      <c r="D122" s="136"/>
      <c r="E122" s="136"/>
      <c r="F122" s="136"/>
      <c r="G122" s="136"/>
      <c r="H122" s="136"/>
      <c r="I122" s="136"/>
      <c r="J122" s="136"/>
      <c r="K122" s="136"/>
      <c r="L122" s="136"/>
      <c r="M122" s="136"/>
      <c r="N122" s="136"/>
      <c r="O122" s="136"/>
      <c r="P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7" t="str">
        <f>IF(ISNUMBER('Indicator Data'!K123),"","Imputed using GDP p.c.")</f>
        <v/>
      </c>
      <c r="AN122" s="136"/>
      <c r="AO122" s="136"/>
      <c r="AP122" s="136"/>
      <c r="AQ122" s="136"/>
      <c r="AR122" s="136"/>
      <c r="AS122" s="136"/>
      <c r="AT122" s="136"/>
      <c r="AU122" s="136"/>
      <c r="AV122" s="136"/>
      <c r="AW122" s="136"/>
      <c r="AX122" s="136"/>
      <c r="AY122" s="136"/>
      <c r="AZ122" s="136"/>
      <c r="BA122" s="136"/>
      <c r="BB122" s="91"/>
      <c r="BH122" s="136"/>
      <c r="BI122" s="136"/>
    </row>
    <row r="123" spans="1:61" x14ac:dyDescent="0.3">
      <c r="A123" s="111" t="str">
        <f>'Indicator Data'!A124</f>
        <v>Namibia</v>
      </c>
      <c r="B123" s="94" t="str">
        <f>'Indicator Data'!B124</f>
        <v>NAM</v>
      </c>
      <c r="C123" s="136"/>
      <c r="D123" s="136"/>
      <c r="E123" s="136"/>
      <c r="F123" s="136"/>
      <c r="G123" s="136"/>
      <c r="H123" s="136"/>
      <c r="I123" s="136"/>
      <c r="J123" s="136"/>
      <c r="K123" s="136"/>
      <c r="L123" s="136"/>
      <c r="M123" s="136"/>
      <c r="N123" s="136"/>
      <c r="O123" s="136"/>
      <c r="P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7" t="str">
        <f>IF(ISNUMBER('Indicator Data'!K124),"","Imputed using GDP p.c.")</f>
        <v/>
      </c>
      <c r="AN123" s="136"/>
      <c r="AO123" s="136"/>
      <c r="AP123" s="136"/>
      <c r="AQ123" s="136"/>
      <c r="AR123" s="136"/>
      <c r="AS123" s="136"/>
      <c r="AT123" s="136"/>
      <c r="AU123" s="136"/>
      <c r="AV123" s="136"/>
      <c r="AW123" s="136"/>
      <c r="AX123" s="136"/>
      <c r="AY123" s="136"/>
      <c r="AZ123" s="136"/>
      <c r="BA123" s="136"/>
      <c r="BB123" s="91"/>
      <c r="BH123" s="136" t="s">
        <v>720</v>
      </c>
      <c r="BI123" s="136"/>
    </row>
    <row r="124" spans="1:61" x14ac:dyDescent="0.3">
      <c r="A124" s="111" t="str">
        <f>'Indicator Data'!A125</f>
        <v>Nauru</v>
      </c>
      <c r="B124" s="94" t="str">
        <f>'Indicator Data'!B125</f>
        <v>NRU</v>
      </c>
      <c r="C124" s="136"/>
      <c r="D124" s="136"/>
      <c r="E124" s="136"/>
      <c r="F124" s="136"/>
      <c r="G124" s="136"/>
      <c r="H124" s="136"/>
      <c r="I124" s="136"/>
      <c r="J124" s="136"/>
      <c r="K124" s="136"/>
      <c r="L124" s="136"/>
      <c r="M124" s="136"/>
      <c r="N124" s="136"/>
      <c r="O124" s="136"/>
      <c r="P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7" t="str">
        <f>IF(ISNUMBER('Indicator Data'!K125),"","Imputed using GDP p.c.")</f>
        <v>Imputed using GDP p.c.</v>
      </c>
      <c r="AN124" s="136"/>
      <c r="AO124" s="136"/>
      <c r="AP124" s="136"/>
      <c r="AQ124" s="136"/>
      <c r="AR124" s="136"/>
      <c r="AS124" s="136"/>
      <c r="AT124" s="136"/>
      <c r="AU124" s="136"/>
      <c r="AV124" s="136"/>
      <c r="AW124" s="136"/>
      <c r="AX124" s="136"/>
      <c r="AY124" s="136"/>
      <c r="AZ124" s="136"/>
      <c r="BA124" s="136"/>
      <c r="BB124" s="91"/>
      <c r="BH124" s="136" t="s">
        <v>917</v>
      </c>
      <c r="BI124" s="136" t="s">
        <v>917</v>
      </c>
    </row>
    <row r="125" spans="1:61" x14ac:dyDescent="0.3">
      <c r="A125" s="111" t="str">
        <f>'Indicator Data'!A126</f>
        <v>Nepal</v>
      </c>
      <c r="B125" s="94" t="str">
        <f>'Indicator Data'!B126</f>
        <v>NPL</v>
      </c>
      <c r="C125" s="136"/>
      <c r="D125" s="136"/>
      <c r="E125" s="136"/>
      <c r="F125" s="136"/>
      <c r="G125" s="136"/>
      <c r="H125" s="136"/>
      <c r="I125" s="136"/>
      <c r="J125" s="136"/>
      <c r="K125" s="136"/>
      <c r="L125" s="136"/>
      <c r="M125" s="136"/>
      <c r="N125" s="136"/>
      <c r="O125" s="136"/>
      <c r="P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7" t="str">
        <f>IF(ISNUMBER('Indicator Data'!K126),"","Imputed using GDP p.c.")</f>
        <v/>
      </c>
      <c r="AN125" s="136"/>
      <c r="AO125" s="136"/>
      <c r="AP125" s="136"/>
      <c r="AQ125" s="136"/>
      <c r="AR125" s="136"/>
      <c r="AS125" s="136"/>
      <c r="AT125" s="136"/>
      <c r="AU125" s="136"/>
      <c r="AV125" s="136"/>
      <c r="AW125" s="136"/>
      <c r="AX125" s="136"/>
      <c r="AY125" s="136"/>
      <c r="AZ125" s="136"/>
      <c r="BA125" s="136"/>
      <c r="BB125" s="91"/>
      <c r="BH125" s="136"/>
      <c r="BI125" s="136"/>
    </row>
    <row r="126" spans="1:61" x14ac:dyDescent="0.3">
      <c r="A126" s="111" t="str">
        <f>'Indicator Data'!A127</f>
        <v>Netherlands</v>
      </c>
      <c r="B126" s="94" t="str">
        <f>'Indicator Data'!B127</f>
        <v>NLD</v>
      </c>
      <c r="C126" s="136"/>
      <c r="D126" s="136"/>
      <c r="E126" s="136"/>
      <c r="F126" s="136"/>
      <c r="G126" s="136"/>
      <c r="H126" s="136"/>
      <c r="I126" s="136"/>
      <c r="J126" s="136"/>
      <c r="K126" s="136"/>
      <c r="L126" s="136"/>
      <c r="M126" s="136"/>
      <c r="N126" s="136"/>
      <c r="O126" s="136"/>
      <c r="P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7" t="str">
        <f>IF(ISNUMBER('Indicator Data'!K127),"","Imputed using GDP p.c.")</f>
        <v/>
      </c>
      <c r="AN126" s="136"/>
      <c r="AO126" s="136"/>
      <c r="AP126" s="136"/>
      <c r="AQ126" s="136"/>
      <c r="AR126" s="136"/>
      <c r="AS126" s="136"/>
      <c r="AT126" s="136"/>
      <c r="AU126" s="136"/>
      <c r="AV126" s="136"/>
      <c r="AW126" s="136"/>
      <c r="AX126" s="136"/>
      <c r="AY126" s="136"/>
      <c r="AZ126" s="136"/>
      <c r="BA126" s="136"/>
      <c r="BB126" s="91"/>
      <c r="BH126" s="136"/>
      <c r="BI126" s="136"/>
    </row>
    <row r="127" spans="1:61" x14ac:dyDescent="0.3">
      <c r="A127" s="111" t="str">
        <f>'Indicator Data'!A128</f>
        <v>New Zealand</v>
      </c>
      <c r="B127" s="94" t="str">
        <f>'Indicator Data'!B128</f>
        <v>NZL</v>
      </c>
      <c r="C127" s="136"/>
      <c r="D127" s="136"/>
      <c r="E127" s="136"/>
      <c r="F127" s="136"/>
      <c r="G127" s="136"/>
      <c r="H127" s="136"/>
      <c r="I127" s="136"/>
      <c r="J127" s="136"/>
      <c r="K127" s="136"/>
      <c r="L127" s="136"/>
      <c r="M127" s="136"/>
      <c r="N127" s="136"/>
      <c r="O127" s="136"/>
      <c r="P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7" t="str">
        <f>IF(ISNUMBER('Indicator Data'!K128),"","Imputed using GDP p.c.")</f>
        <v/>
      </c>
      <c r="AN127" s="136"/>
      <c r="AO127" s="136"/>
      <c r="AP127" s="136"/>
      <c r="AQ127" s="136"/>
      <c r="AR127" s="136"/>
      <c r="AS127" s="136"/>
      <c r="AT127" s="136"/>
      <c r="AU127" s="136"/>
      <c r="AV127" s="136"/>
      <c r="AW127" s="136"/>
      <c r="AX127" s="136"/>
      <c r="AY127" s="136"/>
      <c r="AZ127" s="136"/>
      <c r="BA127" s="136"/>
      <c r="BB127" s="91"/>
      <c r="BH127" s="136"/>
      <c r="BI127" s="136"/>
    </row>
    <row r="128" spans="1:61" x14ac:dyDescent="0.3">
      <c r="A128" s="111" t="str">
        <f>'Indicator Data'!A129</f>
        <v>Nicaragua</v>
      </c>
      <c r="B128" s="94" t="str">
        <f>'Indicator Data'!B129</f>
        <v>NIC</v>
      </c>
      <c r="C128" s="136"/>
      <c r="D128" s="136"/>
      <c r="E128" s="136"/>
      <c r="F128" s="136"/>
      <c r="G128" s="136"/>
      <c r="H128" s="136"/>
      <c r="I128" s="136"/>
      <c r="J128" s="136"/>
      <c r="K128" s="136"/>
      <c r="L128" s="136"/>
      <c r="M128" s="136"/>
      <c r="N128" s="136"/>
      <c r="O128" s="136"/>
      <c r="P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7" t="str">
        <f>IF(ISNUMBER('Indicator Data'!K129),"","Imputed using GDP p.c.")</f>
        <v/>
      </c>
      <c r="AN128" s="136"/>
      <c r="AO128" s="136"/>
      <c r="AP128" s="136"/>
      <c r="AQ128" s="136"/>
      <c r="AR128" s="136"/>
      <c r="AS128" s="136"/>
      <c r="AT128" s="136"/>
      <c r="AU128" s="136"/>
      <c r="AV128" s="136"/>
      <c r="AW128" s="136"/>
      <c r="AX128" s="136"/>
      <c r="AY128" s="136"/>
      <c r="AZ128" s="136"/>
      <c r="BA128" s="136"/>
      <c r="BB128" s="91"/>
      <c r="BH128" s="136"/>
      <c r="BI128" s="136"/>
    </row>
    <row r="129" spans="1:61" x14ac:dyDescent="0.3">
      <c r="A129" s="111" t="str">
        <f>'Indicator Data'!A130</f>
        <v>Niger</v>
      </c>
      <c r="B129" s="94" t="str">
        <f>'Indicator Data'!B130</f>
        <v>NER</v>
      </c>
      <c r="C129" s="136"/>
      <c r="D129" s="136"/>
      <c r="E129" s="136"/>
      <c r="F129" s="136"/>
      <c r="G129" s="136"/>
      <c r="H129" s="136"/>
      <c r="I129" s="136"/>
      <c r="J129" s="136"/>
      <c r="K129" s="136"/>
      <c r="L129" s="136"/>
      <c r="M129" s="136"/>
      <c r="N129" s="136"/>
      <c r="O129" s="136"/>
      <c r="P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7" t="str">
        <f>IF(ISNUMBER('Indicator Data'!K130),"","Imputed using GDP p.c.")</f>
        <v/>
      </c>
      <c r="AN129" s="136"/>
      <c r="AO129" s="136"/>
      <c r="AP129" s="136"/>
      <c r="AQ129" s="136"/>
      <c r="AR129" s="136"/>
      <c r="AS129" s="136"/>
      <c r="AT129" s="136"/>
      <c r="AU129" s="136"/>
      <c r="AV129" s="136"/>
      <c r="AW129" s="136"/>
      <c r="AX129" s="136"/>
      <c r="AY129" s="136"/>
      <c r="AZ129" s="136"/>
      <c r="BA129" s="136"/>
      <c r="BB129" s="91"/>
      <c r="BH129" s="136"/>
      <c r="BI129" s="136"/>
    </row>
    <row r="130" spans="1:61" x14ac:dyDescent="0.3">
      <c r="A130" s="111" t="str">
        <f>'Indicator Data'!A131</f>
        <v>Nigeria</v>
      </c>
      <c r="B130" s="94" t="str">
        <f>'Indicator Data'!B131</f>
        <v>NGA</v>
      </c>
      <c r="C130" s="136"/>
      <c r="D130" s="136"/>
      <c r="E130" s="136"/>
      <c r="F130" s="136"/>
      <c r="G130" s="136"/>
      <c r="H130" s="136"/>
      <c r="I130" s="136"/>
      <c r="J130" s="136"/>
      <c r="K130" s="136"/>
      <c r="L130" s="136"/>
      <c r="M130" s="136"/>
      <c r="N130" s="136"/>
      <c r="O130" s="136"/>
      <c r="P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7" t="str">
        <f>IF(ISNUMBER('Indicator Data'!K131),"","Imputed using GDP p.c.")</f>
        <v/>
      </c>
      <c r="AN130" s="136"/>
      <c r="AO130" s="136"/>
      <c r="AP130" s="136"/>
      <c r="AQ130" s="136"/>
      <c r="AR130" s="136"/>
      <c r="AS130" s="136"/>
      <c r="AT130" s="136"/>
      <c r="AU130" s="136"/>
      <c r="AV130" s="136"/>
      <c r="AW130" s="136"/>
      <c r="AX130" s="136"/>
      <c r="AY130" s="136"/>
      <c r="AZ130" s="136"/>
      <c r="BA130" s="136"/>
      <c r="BB130" s="91"/>
      <c r="BH130" s="136"/>
      <c r="BI130" s="136"/>
    </row>
    <row r="131" spans="1:61" x14ac:dyDescent="0.3">
      <c r="A131" s="111" t="str">
        <f>'Indicator Data'!A132</f>
        <v>North Macedonia</v>
      </c>
      <c r="B131" s="94" t="str">
        <f>'Indicator Data'!B132</f>
        <v>MKD</v>
      </c>
      <c r="C131" s="136"/>
      <c r="D131" s="136"/>
      <c r="E131" s="136"/>
      <c r="F131" s="136"/>
      <c r="G131" s="136"/>
      <c r="H131" s="136"/>
      <c r="I131" s="136"/>
      <c r="J131" s="136"/>
      <c r="K131" s="136"/>
      <c r="L131" s="136"/>
      <c r="M131" s="136"/>
      <c r="N131" s="136"/>
      <c r="O131" s="136"/>
      <c r="P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7" t="str">
        <f>IF(ISNUMBER('Indicator Data'!K132),"","Imputed using GDP p.c.")</f>
        <v/>
      </c>
      <c r="AN131" s="136"/>
      <c r="AO131" s="136"/>
      <c r="AP131" s="136"/>
      <c r="AQ131" s="136"/>
      <c r="AR131" s="136"/>
      <c r="AS131" s="136"/>
      <c r="AT131" s="136"/>
      <c r="AU131" s="136"/>
      <c r="AV131" s="136"/>
      <c r="AW131" s="136"/>
      <c r="AX131" s="136"/>
      <c r="AY131" s="136"/>
      <c r="AZ131" s="136"/>
      <c r="BA131" s="136"/>
      <c r="BB131" s="91"/>
      <c r="BH131" s="136"/>
      <c r="BI131" s="136"/>
    </row>
    <row r="132" spans="1:61" x14ac:dyDescent="0.3">
      <c r="A132" s="111" t="str">
        <f>'Indicator Data'!A133</f>
        <v>Norway</v>
      </c>
      <c r="B132" s="94" t="str">
        <f>'Indicator Data'!B133</f>
        <v>NOR</v>
      </c>
      <c r="C132" s="136"/>
      <c r="D132" s="136"/>
      <c r="E132" s="136"/>
      <c r="F132" s="136"/>
      <c r="G132" s="136"/>
      <c r="H132" s="136"/>
      <c r="I132" s="136"/>
      <c r="J132" s="136"/>
      <c r="K132" s="136"/>
      <c r="L132" s="136"/>
      <c r="M132" s="136"/>
      <c r="N132" s="136"/>
      <c r="O132" s="136"/>
      <c r="P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7" t="str">
        <f>IF(ISNUMBER('Indicator Data'!K133),"","Imputed using GDP p.c.")</f>
        <v/>
      </c>
      <c r="AN132" s="136"/>
      <c r="AO132" s="136"/>
      <c r="AP132" s="136"/>
      <c r="AQ132" s="136"/>
      <c r="AR132" s="136"/>
      <c r="AS132" s="136"/>
      <c r="AT132" s="136"/>
      <c r="AU132" s="136"/>
      <c r="AV132" s="136"/>
      <c r="AW132" s="136"/>
      <c r="AX132" s="136"/>
      <c r="AY132" s="136"/>
      <c r="AZ132" s="136"/>
      <c r="BA132" s="136"/>
      <c r="BB132" s="91"/>
      <c r="BH132" s="136"/>
      <c r="BI132" s="136"/>
    </row>
    <row r="133" spans="1:61" x14ac:dyDescent="0.3">
      <c r="A133" s="111" t="str">
        <f>'Indicator Data'!A134</f>
        <v>Oman</v>
      </c>
      <c r="B133" s="94" t="str">
        <f>'Indicator Data'!B134</f>
        <v>OMN</v>
      </c>
      <c r="C133" s="136"/>
      <c r="D133" s="136"/>
      <c r="E133" s="136"/>
      <c r="F133" s="136"/>
      <c r="G133" s="136"/>
      <c r="H133" s="136"/>
      <c r="I133" s="136"/>
      <c r="J133" s="136"/>
      <c r="K133" s="136"/>
      <c r="L133" s="136"/>
      <c r="M133" s="136"/>
      <c r="N133" s="136"/>
      <c r="O133" s="136"/>
      <c r="P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7" t="str">
        <f>IF(ISNUMBER('Indicator Data'!K134),"","Imputed using GDP p.c.")</f>
        <v/>
      </c>
      <c r="AN133" s="136"/>
      <c r="AO133" s="136"/>
      <c r="AP133" s="136"/>
      <c r="AQ133" s="136"/>
      <c r="AR133" s="136"/>
      <c r="AS133" s="136"/>
      <c r="AT133" s="136"/>
      <c r="AU133" s="136"/>
      <c r="AV133" s="136"/>
      <c r="AW133" s="136"/>
      <c r="AX133" s="136"/>
      <c r="AY133" s="136"/>
      <c r="AZ133" s="136"/>
      <c r="BA133" s="136"/>
      <c r="BB133" s="91"/>
      <c r="BH133" s="136"/>
      <c r="BI133" s="136"/>
    </row>
    <row r="134" spans="1:61" x14ac:dyDescent="0.3">
      <c r="A134" s="111" t="str">
        <f>'Indicator Data'!A135</f>
        <v>Pakistan</v>
      </c>
      <c r="B134" s="94" t="str">
        <f>'Indicator Data'!B135</f>
        <v>PAK</v>
      </c>
      <c r="C134" s="136"/>
      <c r="D134" s="136"/>
      <c r="E134" s="136"/>
      <c r="F134" s="136"/>
      <c r="G134" s="136"/>
      <c r="H134" s="136"/>
      <c r="I134" s="136"/>
      <c r="J134" s="136"/>
      <c r="K134" s="136"/>
      <c r="L134" s="136"/>
      <c r="M134" s="136"/>
      <c r="N134" s="136"/>
      <c r="O134" s="136"/>
      <c r="P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7" t="str">
        <f>IF(ISNUMBER('Indicator Data'!K135),"","Imputed using GDP p.c.")</f>
        <v/>
      </c>
      <c r="AN134" s="136"/>
      <c r="AO134" s="136"/>
      <c r="AP134" s="136"/>
      <c r="AQ134" s="136"/>
      <c r="AR134" s="136"/>
      <c r="AS134" s="136"/>
      <c r="AT134" s="136"/>
      <c r="AU134" s="136"/>
      <c r="AV134" s="136"/>
      <c r="AW134" s="136"/>
      <c r="AX134" s="136"/>
      <c r="AY134" s="136"/>
      <c r="AZ134" s="136"/>
      <c r="BA134" s="136"/>
      <c r="BB134" s="91"/>
    </row>
    <row r="135" spans="1:61" x14ac:dyDescent="0.3">
      <c r="A135" s="111" t="str">
        <f>'Indicator Data'!A136</f>
        <v>Palau</v>
      </c>
      <c r="B135" s="94" t="str">
        <f>'Indicator Data'!B136</f>
        <v>PLW</v>
      </c>
      <c r="C135" s="136"/>
      <c r="D135" s="136"/>
      <c r="E135" s="136"/>
      <c r="F135" s="136"/>
      <c r="G135" s="136"/>
      <c r="H135" s="136"/>
      <c r="I135" s="136"/>
      <c r="J135" s="136"/>
      <c r="K135" s="136"/>
      <c r="L135" s="136"/>
      <c r="M135" s="136"/>
      <c r="N135" s="136"/>
      <c r="O135" s="136"/>
      <c r="P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7" t="str">
        <f>IF(ISNUMBER('Indicator Data'!K136),"","Imputed using GDP p.c.")</f>
        <v/>
      </c>
      <c r="AN135" s="136"/>
      <c r="AO135" s="136"/>
      <c r="AP135" s="136"/>
      <c r="AQ135" s="136"/>
      <c r="AR135" s="136"/>
      <c r="AS135" s="136"/>
      <c r="AT135" s="136"/>
      <c r="AU135" s="136"/>
      <c r="AV135" s="136"/>
      <c r="AW135" s="136"/>
      <c r="AX135" s="136"/>
      <c r="AY135" s="136"/>
      <c r="AZ135" s="136"/>
      <c r="BA135" s="136"/>
      <c r="BB135" s="91"/>
      <c r="BH135" s="136" t="s">
        <v>917</v>
      </c>
      <c r="BI135" s="136" t="s">
        <v>917</v>
      </c>
    </row>
    <row r="136" spans="1:61" x14ac:dyDescent="0.3">
      <c r="A136" s="111" t="str">
        <f>'Indicator Data'!A137</f>
        <v>Palestine</v>
      </c>
      <c r="B136" s="94" t="str">
        <f>'Indicator Data'!B137</f>
        <v>PSE</v>
      </c>
      <c r="C136" s="136"/>
      <c r="D136" s="136"/>
      <c r="E136" s="136"/>
      <c r="F136" s="136"/>
      <c r="G136" s="136"/>
      <c r="H136" s="136"/>
      <c r="I136" s="136"/>
      <c r="J136" s="136"/>
      <c r="K136" s="136"/>
      <c r="L136" s="136"/>
      <c r="M136" s="136"/>
      <c r="N136" s="136"/>
      <c r="O136" s="136"/>
      <c r="P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7" t="str">
        <f>IF(ISNUMBER('Indicator Data'!K137),"","Imputed using GDP p.c.")</f>
        <v/>
      </c>
      <c r="AN136" s="136"/>
      <c r="AO136" s="136"/>
      <c r="AP136" s="136"/>
      <c r="AQ136" s="136"/>
      <c r="AR136" s="136"/>
      <c r="AS136" s="136"/>
      <c r="AT136" s="136"/>
      <c r="AU136" s="136"/>
      <c r="AV136" s="136"/>
      <c r="AW136" s="136"/>
      <c r="AX136" s="136"/>
      <c r="AY136" s="136"/>
      <c r="AZ136" s="136"/>
      <c r="BA136" s="136"/>
      <c r="BB136" s="91"/>
      <c r="BH136" s="136" t="s">
        <v>727</v>
      </c>
      <c r="BI136" s="136" t="s">
        <v>727</v>
      </c>
    </row>
    <row r="137" spans="1:61" x14ac:dyDescent="0.3">
      <c r="A137" s="111" t="str">
        <f>'Indicator Data'!A138</f>
        <v>Panama</v>
      </c>
      <c r="B137" s="94" t="str">
        <f>'Indicator Data'!B138</f>
        <v>PAN</v>
      </c>
      <c r="C137" s="136"/>
      <c r="D137" s="136"/>
      <c r="E137" s="136"/>
      <c r="F137" s="136"/>
      <c r="G137" s="136"/>
      <c r="H137" s="136"/>
      <c r="I137" s="136"/>
      <c r="J137" s="136"/>
      <c r="K137" s="136"/>
      <c r="L137" s="136"/>
      <c r="M137" s="136"/>
      <c r="N137" s="136"/>
      <c r="O137" s="136"/>
      <c r="P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7" t="str">
        <f>IF(ISNUMBER('Indicator Data'!K138),"","Imputed using GDP p.c.")</f>
        <v/>
      </c>
      <c r="AN137" s="136"/>
      <c r="AO137" s="136"/>
      <c r="AP137" s="136"/>
      <c r="AQ137" s="136"/>
      <c r="AR137" s="136"/>
      <c r="AS137" s="136"/>
      <c r="AT137" s="136"/>
      <c r="AU137" s="136"/>
      <c r="AV137" s="136"/>
      <c r="AW137" s="136"/>
      <c r="AX137" s="136"/>
      <c r="AY137" s="136"/>
      <c r="AZ137" s="136"/>
      <c r="BA137" s="136"/>
      <c r="BB137" s="91"/>
      <c r="BH137" s="136"/>
      <c r="BI137" s="136"/>
    </row>
    <row r="138" spans="1:61" x14ac:dyDescent="0.3">
      <c r="A138" s="111" t="str">
        <f>'Indicator Data'!A139</f>
        <v>Papua New Guinea</v>
      </c>
      <c r="B138" s="94" t="str">
        <f>'Indicator Data'!B139</f>
        <v>PNG</v>
      </c>
      <c r="C138" s="136"/>
      <c r="D138" s="136"/>
      <c r="E138" s="136"/>
      <c r="F138" s="136"/>
      <c r="G138" s="136"/>
      <c r="H138" s="136"/>
      <c r="I138" s="136"/>
      <c r="J138" s="136"/>
      <c r="K138" s="136"/>
      <c r="L138" s="136"/>
      <c r="M138" s="136"/>
      <c r="N138" s="136"/>
      <c r="O138" s="136"/>
      <c r="P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7" t="str">
        <f>IF(ISNUMBER('Indicator Data'!K139),"","Imputed using GDP p.c.")</f>
        <v/>
      </c>
      <c r="AN138" s="136"/>
      <c r="AO138" s="136"/>
      <c r="AP138" s="136"/>
      <c r="AQ138" s="136"/>
      <c r="AR138" s="136"/>
      <c r="AS138" s="136"/>
      <c r="AT138" s="136"/>
      <c r="AU138" s="136"/>
      <c r="AV138" s="136"/>
      <c r="AW138" s="136"/>
      <c r="AX138" s="136"/>
      <c r="AY138" s="136"/>
      <c r="AZ138" s="136"/>
      <c r="BA138" s="136"/>
      <c r="BB138" s="91"/>
      <c r="BH138" s="136"/>
      <c r="BI138" s="136" t="s">
        <v>729</v>
      </c>
    </row>
    <row r="139" spans="1:61" x14ac:dyDescent="0.3">
      <c r="A139" s="111" t="str">
        <f>'Indicator Data'!A140</f>
        <v>Paraguay</v>
      </c>
      <c r="B139" s="94" t="str">
        <f>'Indicator Data'!B140</f>
        <v>PRY</v>
      </c>
      <c r="C139" s="136"/>
      <c r="D139" s="136"/>
      <c r="E139" s="136"/>
      <c r="F139" s="136"/>
      <c r="G139" s="136"/>
      <c r="H139" s="136"/>
      <c r="I139" s="136"/>
      <c r="J139" s="136"/>
      <c r="K139" s="136"/>
      <c r="L139" s="136"/>
      <c r="M139" s="136"/>
      <c r="N139" s="136"/>
      <c r="O139" s="136"/>
      <c r="P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7" t="str">
        <f>IF(ISNUMBER('Indicator Data'!K140),"","Imputed using GDP p.c.")</f>
        <v/>
      </c>
      <c r="AN139" s="136"/>
      <c r="AO139" s="136"/>
      <c r="AP139" s="136"/>
      <c r="AQ139" s="136"/>
      <c r="AR139" s="136"/>
      <c r="AS139" s="136"/>
      <c r="AT139" s="136"/>
      <c r="AU139" s="136"/>
      <c r="AV139" s="136"/>
      <c r="AW139" s="136"/>
      <c r="AX139" s="136"/>
      <c r="AY139" s="136"/>
      <c r="AZ139" s="136"/>
      <c r="BA139" s="136"/>
      <c r="BB139" s="91"/>
      <c r="BH139" s="136"/>
      <c r="BI139" s="136"/>
    </row>
    <row r="140" spans="1:61" x14ac:dyDescent="0.3">
      <c r="A140" s="111" t="str">
        <f>'Indicator Data'!A141</f>
        <v>Peru</v>
      </c>
      <c r="B140" s="94" t="str">
        <f>'Indicator Data'!B141</f>
        <v>PER</v>
      </c>
      <c r="C140" s="136"/>
      <c r="D140" s="136"/>
      <c r="E140" s="136"/>
      <c r="F140" s="136"/>
      <c r="G140" s="136"/>
      <c r="H140" s="136"/>
      <c r="I140" s="136"/>
      <c r="J140" s="136"/>
      <c r="K140" s="136"/>
      <c r="L140" s="136"/>
      <c r="M140" s="136"/>
      <c r="N140" s="136"/>
      <c r="O140" s="136"/>
      <c r="P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7" t="str">
        <f>IF(ISNUMBER('Indicator Data'!K141),"","Imputed using GDP p.c.")</f>
        <v/>
      </c>
      <c r="AN140" s="136"/>
      <c r="AO140" s="136"/>
      <c r="AP140" s="136"/>
      <c r="AQ140" s="136"/>
      <c r="AR140" s="136"/>
      <c r="AS140" s="136"/>
      <c r="AT140" s="136"/>
      <c r="AU140" s="136"/>
      <c r="AV140" s="136"/>
      <c r="AW140" s="136"/>
      <c r="AX140" s="136"/>
      <c r="AY140" s="136"/>
      <c r="AZ140" s="136"/>
      <c r="BA140" s="136"/>
      <c r="BB140" s="91"/>
      <c r="BH140" s="136"/>
      <c r="BI140" s="136"/>
    </row>
    <row r="141" spans="1:61" x14ac:dyDescent="0.3">
      <c r="A141" s="111" t="str">
        <f>'Indicator Data'!A142</f>
        <v>Philippines</v>
      </c>
      <c r="B141" s="94" t="str">
        <f>'Indicator Data'!B142</f>
        <v>PHL</v>
      </c>
      <c r="C141" s="136"/>
      <c r="D141" s="136"/>
      <c r="E141" s="136"/>
      <c r="F141" s="136"/>
      <c r="G141" s="136"/>
      <c r="H141" s="136"/>
      <c r="I141" s="136"/>
      <c r="J141" s="136"/>
      <c r="K141" s="136"/>
      <c r="L141" s="136"/>
      <c r="M141" s="136"/>
      <c r="N141" s="136"/>
      <c r="O141" s="136"/>
      <c r="P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7" t="str">
        <f>IF(ISNUMBER('Indicator Data'!K142),"","Imputed using GDP p.c.")</f>
        <v/>
      </c>
      <c r="AN141" s="136"/>
      <c r="AO141" s="136"/>
      <c r="AP141" s="136"/>
      <c r="AQ141" s="136"/>
      <c r="AR141" s="136"/>
      <c r="AS141" s="136"/>
      <c r="AT141" s="136"/>
      <c r="AU141" s="136"/>
      <c r="AV141" s="136"/>
      <c r="AW141" s="136"/>
      <c r="AX141" s="136"/>
      <c r="AY141" s="136"/>
      <c r="AZ141" s="136"/>
      <c r="BA141" s="136"/>
      <c r="BB141" s="91"/>
      <c r="BH141" s="136"/>
      <c r="BI141" s="136"/>
    </row>
    <row r="142" spans="1:61" x14ac:dyDescent="0.3">
      <c r="A142" s="111" t="str">
        <f>'Indicator Data'!A143</f>
        <v>Poland</v>
      </c>
      <c r="B142" s="94" t="str">
        <f>'Indicator Data'!B143</f>
        <v>POL</v>
      </c>
      <c r="C142" s="136"/>
      <c r="D142" s="136"/>
      <c r="E142" s="136"/>
      <c r="F142" s="136"/>
      <c r="G142" s="136"/>
      <c r="H142" s="136"/>
      <c r="I142" s="136"/>
      <c r="J142" s="136"/>
      <c r="K142" s="136"/>
      <c r="L142" s="136"/>
      <c r="M142" s="136"/>
      <c r="N142" s="136"/>
      <c r="O142" s="136"/>
      <c r="P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7" t="str">
        <f>IF(ISNUMBER('Indicator Data'!K143),"","Imputed using GDP p.c.")</f>
        <v/>
      </c>
      <c r="AN142" s="136"/>
      <c r="AO142" s="136"/>
      <c r="AP142" s="136"/>
      <c r="AQ142" s="136"/>
      <c r="AR142" s="136"/>
      <c r="AS142" s="136"/>
      <c r="AT142" s="136"/>
      <c r="AU142" s="136"/>
      <c r="AV142" s="136"/>
      <c r="AW142" s="136"/>
      <c r="AX142" s="136"/>
      <c r="AY142" s="136"/>
      <c r="AZ142" s="136"/>
      <c r="BA142" s="136"/>
      <c r="BB142" s="91"/>
      <c r="BH142" s="136"/>
      <c r="BI142" s="136"/>
    </row>
    <row r="143" spans="1:61" x14ac:dyDescent="0.3">
      <c r="A143" s="111" t="str">
        <f>'Indicator Data'!A144</f>
        <v>Portugal</v>
      </c>
      <c r="B143" s="94" t="str">
        <f>'Indicator Data'!B144</f>
        <v>PRT</v>
      </c>
      <c r="C143" s="136"/>
      <c r="D143" s="136"/>
      <c r="E143" s="136"/>
      <c r="F143" s="136"/>
      <c r="G143" s="136"/>
      <c r="H143" s="136"/>
      <c r="I143" s="136"/>
      <c r="J143" s="136"/>
      <c r="K143" s="136"/>
      <c r="L143" s="136"/>
      <c r="M143" s="136"/>
      <c r="N143" s="136"/>
      <c r="O143" s="136"/>
      <c r="P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7" t="str">
        <f>IF(ISNUMBER('Indicator Data'!K144),"","Imputed using GDP p.c.")</f>
        <v/>
      </c>
      <c r="AN143" s="136"/>
      <c r="AO143" s="136"/>
      <c r="AP143" s="136"/>
      <c r="AQ143" s="136"/>
      <c r="AR143" s="136"/>
      <c r="AS143" s="136"/>
      <c r="AT143" s="136"/>
      <c r="AU143" s="136"/>
      <c r="AV143" s="136"/>
      <c r="AW143" s="136"/>
      <c r="AX143" s="136"/>
      <c r="AY143" s="136"/>
      <c r="AZ143" s="136"/>
      <c r="BA143" s="136"/>
      <c r="BB143" s="91"/>
      <c r="BH143" s="136"/>
      <c r="BI143" s="136"/>
    </row>
    <row r="144" spans="1:61" x14ac:dyDescent="0.3">
      <c r="A144" s="111" t="str">
        <f>'Indicator Data'!A145</f>
        <v>Qatar</v>
      </c>
      <c r="B144" s="94" t="str">
        <f>'Indicator Data'!B145</f>
        <v>QAT</v>
      </c>
      <c r="C144" s="136"/>
      <c r="D144" s="136"/>
      <c r="E144" s="136"/>
      <c r="F144" s="136"/>
      <c r="G144" s="136"/>
      <c r="H144" s="136"/>
      <c r="I144" s="136"/>
      <c r="J144" s="136"/>
      <c r="K144" s="136"/>
      <c r="L144" s="136"/>
      <c r="M144" s="136"/>
      <c r="N144" s="136"/>
      <c r="O144" s="136"/>
      <c r="P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7" t="str">
        <f>IF(ISNUMBER('Indicator Data'!K145),"","Imputed using GDP p.c.")</f>
        <v/>
      </c>
      <c r="AN144" s="136"/>
      <c r="AO144" s="136"/>
      <c r="AP144" s="136"/>
      <c r="AQ144" s="136"/>
      <c r="AR144" s="136"/>
      <c r="AS144" s="136"/>
      <c r="AT144" s="136"/>
      <c r="AU144" s="136"/>
      <c r="AV144" s="136"/>
      <c r="AW144" s="136"/>
      <c r="AX144" s="136"/>
      <c r="AY144" s="136"/>
      <c r="AZ144" s="136"/>
      <c r="BA144" s="136"/>
      <c r="BB144" s="91"/>
      <c r="BH144" s="136" t="s">
        <v>918</v>
      </c>
      <c r="BI144" s="136" t="s">
        <v>918</v>
      </c>
    </row>
    <row r="145" spans="1:61" x14ac:dyDescent="0.3">
      <c r="A145" s="111" t="str">
        <f>'Indicator Data'!A146</f>
        <v>Romania</v>
      </c>
      <c r="B145" s="94" t="str">
        <f>'Indicator Data'!B146</f>
        <v>ROU</v>
      </c>
      <c r="C145" s="136"/>
      <c r="D145" s="136"/>
      <c r="E145" s="136"/>
      <c r="F145" s="136"/>
      <c r="G145" s="136"/>
      <c r="H145" s="136"/>
      <c r="I145" s="136"/>
      <c r="J145" s="136"/>
      <c r="K145" s="136"/>
      <c r="L145" s="136"/>
      <c r="M145" s="136"/>
      <c r="N145" s="136"/>
      <c r="O145" s="136"/>
      <c r="P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7" t="str">
        <f>IF(ISNUMBER('Indicator Data'!K146),"","Imputed using GDP p.c.")</f>
        <v/>
      </c>
      <c r="AN145" s="136"/>
      <c r="AO145" s="136"/>
      <c r="AP145" s="136"/>
      <c r="AQ145" s="136"/>
      <c r="AR145" s="136"/>
      <c r="AS145" s="136"/>
      <c r="AT145" s="136"/>
      <c r="AU145" s="136"/>
      <c r="AV145" s="136"/>
      <c r="AW145" s="136"/>
      <c r="AX145" s="136"/>
      <c r="AY145" s="136"/>
      <c r="AZ145" s="136"/>
      <c r="BA145" s="136"/>
      <c r="BB145" s="91"/>
      <c r="BH145" s="136"/>
      <c r="BI145" s="136"/>
    </row>
    <row r="146" spans="1:61" x14ac:dyDescent="0.3">
      <c r="A146" s="111" t="str">
        <f>'Indicator Data'!A147</f>
        <v>Russian Federation</v>
      </c>
      <c r="B146" s="94" t="str">
        <f>'Indicator Data'!B147</f>
        <v>RUS</v>
      </c>
      <c r="C146" s="136"/>
      <c r="D146" s="136"/>
      <c r="E146" s="136"/>
      <c r="F146" s="136"/>
      <c r="G146" s="136"/>
      <c r="H146" s="136"/>
      <c r="I146" s="136"/>
      <c r="J146" s="136"/>
      <c r="K146" s="136"/>
      <c r="L146" s="136"/>
      <c r="M146" s="136"/>
      <c r="N146" s="136"/>
      <c r="O146" s="136"/>
      <c r="P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7" t="str">
        <f>IF(ISNUMBER('Indicator Data'!K147),"","Imputed using GDP p.c.")</f>
        <v/>
      </c>
      <c r="AN146" s="136"/>
      <c r="AO146" s="136"/>
      <c r="AP146" s="136"/>
      <c r="AQ146" s="136"/>
      <c r="AR146" s="136"/>
      <c r="AS146" s="136"/>
      <c r="AT146" s="136"/>
      <c r="AU146" s="136"/>
      <c r="AV146" s="136"/>
      <c r="AW146" s="136"/>
      <c r="AX146" s="136"/>
      <c r="AY146" s="136"/>
      <c r="AZ146" s="136"/>
      <c r="BA146" s="136"/>
      <c r="BB146" s="91"/>
      <c r="BH146" s="136"/>
      <c r="BI146" s="136"/>
    </row>
    <row r="147" spans="1:61" x14ac:dyDescent="0.3">
      <c r="A147" s="111" t="str">
        <f>'Indicator Data'!A148</f>
        <v>Rwanda</v>
      </c>
      <c r="B147" s="94" t="str">
        <f>'Indicator Data'!B148</f>
        <v>RWA</v>
      </c>
      <c r="C147" s="136"/>
      <c r="D147" s="136"/>
      <c r="E147" s="136"/>
      <c r="F147" s="136"/>
      <c r="G147" s="136"/>
      <c r="H147" s="136"/>
      <c r="I147" s="136"/>
      <c r="J147" s="136"/>
      <c r="K147" s="136"/>
      <c r="L147" s="136"/>
      <c r="M147" s="136"/>
      <c r="N147" s="136"/>
      <c r="O147" s="136"/>
      <c r="P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7" t="str">
        <f>IF(ISNUMBER('Indicator Data'!K148),"","Imputed using GDP p.c.")</f>
        <v/>
      </c>
      <c r="AN147" s="136"/>
      <c r="AO147" s="136"/>
      <c r="AP147" s="136"/>
      <c r="AQ147" s="136"/>
      <c r="AR147" s="136"/>
      <c r="AS147" s="136"/>
      <c r="AT147" s="136"/>
      <c r="AU147" s="136"/>
      <c r="AV147" s="136"/>
      <c r="AW147" s="136"/>
      <c r="AX147" s="136"/>
      <c r="AY147" s="136"/>
      <c r="AZ147" s="136"/>
      <c r="BA147" s="136"/>
      <c r="BB147" s="91"/>
      <c r="BH147" s="136"/>
      <c r="BI147" s="136"/>
    </row>
    <row r="148" spans="1:61" x14ac:dyDescent="0.3">
      <c r="A148" s="111" t="str">
        <f>'Indicator Data'!A149</f>
        <v>Saint Kitts and Nevis</v>
      </c>
      <c r="B148" s="94" t="str">
        <f>'Indicator Data'!B149</f>
        <v>KNA</v>
      </c>
      <c r="C148" s="136"/>
      <c r="D148" s="136"/>
      <c r="E148" s="136"/>
      <c r="F148" s="136"/>
      <c r="G148" s="136"/>
      <c r="H148" s="136"/>
      <c r="I148" s="136"/>
      <c r="J148" s="136"/>
      <c r="K148" s="136"/>
      <c r="L148" s="136"/>
      <c r="M148" s="136"/>
      <c r="N148" s="136"/>
      <c r="O148" s="136"/>
      <c r="P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7" t="str">
        <f>IF(ISNUMBER('Indicator Data'!K149),"","Imputed using GDP p.c.")</f>
        <v/>
      </c>
      <c r="AN148" s="136"/>
      <c r="AO148" s="136"/>
      <c r="AP148" s="136"/>
      <c r="AQ148" s="136"/>
      <c r="AR148" s="136"/>
      <c r="AS148" s="136"/>
      <c r="AT148" s="136"/>
      <c r="AU148" s="136"/>
      <c r="AV148" s="136"/>
      <c r="AW148" s="136"/>
      <c r="AX148" s="136"/>
      <c r="AY148" s="136"/>
      <c r="AZ148" s="136"/>
      <c r="BA148" s="136"/>
      <c r="BB148" s="91"/>
      <c r="BH148" s="136"/>
      <c r="BI148" s="136" t="s">
        <v>728</v>
      </c>
    </row>
    <row r="149" spans="1:61" x14ac:dyDescent="0.3">
      <c r="A149" s="111" t="str">
        <f>'Indicator Data'!A150</f>
        <v>Saint Lucia</v>
      </c>
      <c r="B149" s="94" t="str">
        <f>'Indicator Data'!B150</f>
        <v>LCA</v>
      </c>
      <c r="C149" s="136"/>
      <c r="D149" s="136"/>
      <c r="E149" s="136"/>
      <c r="F149" s="136"/>
      <c r="G149" s="136"/>
      <c r="H149" s="136"/>
      <c r="I149" s="136"/>
      <c r="J149" s="136"/>
      <c r="K149" s="136"/>
      <c r="L149" s="136"/>
      <c r="M149" s="136"/>
      <c r="N149" s="136"/>
      <c r="O149" s="136"/>
      <c r="P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7" t="str">
        <f>IF(ISNUMBER('Indicator Data'!K150),"","Imputed using GDP p.c.")</f>
        <v/>
      </c>
      <c r="AN149" s="136"/>
      <c r="AO149" s="136"/>
      <c r="AP149" s="136"/>
      <c r="AQ149" s="136"/>
      <c r="AR149" s="136"/>
      <c r="AS149" s="136"/>
      <c r="AT149" s="136"/>
      <c r="AU149" s="136"/>
      <c r="AV149" s="136"/>
      <c r="AW149" s="136"/>
      <c r="AX149" s="136"/>
      <c r="AY149" s="136"/>
      <c r="AZ149" s="136"/>
      <c r="BA149" s="136"/>
      <c r="BB149" s="91"/>
      <c r="BH149" s="136"/>
      <c r="BI149" s="136" t="s">
        <v>920</v>
      </c>
    </row>
    <row r="150" spans="1:61" x14ac:dyDescent="0.3">
      <c r="A150" s="111" t="str">
        <f>'Indicator Data'!A151</f>
        <v>Saint Vincent and the Grenadines</v>
      </c>
      <c r="B150" s="94" t="str">
        <f>'Indicator Data'!B151</f>
        <v>VCT</v>
      </c>
      <c r="C150" s="136"/>
      <c r="D150" s="136"/>
      <c r="E150" s="136"/>
      <c r="F150" s="136"/>
      <c r="G150" s="136"/>
      <c r="H150" s="136"/>
      <c r="I150" s="136"/>
      <c r="J150" s="136"/>
      <c r="K150" s="136"/>
      <c r="L150" s="136"/>
      <c r="M150" s="136"/>
      <c r="N150" s="136"/>
      <c r="O150" s="136"/>
      <c r="P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7" t="str">
        <f>IF(ISNUMBER('Indicator Data'!K151),"","Imputed using GDP p.c.")</f>
        <v/>
      </c>
      <c r="AN150" s="136"/>
      <c r="AO150" s="136"/>
      <c r="AP150" s="136"/>
      <c r="AQ150" s="136"/>
      <c r="AR150" s="136"/>
      <c r="AS150" s="136"/>
      <c r="AT150" s="136"/>
      <c r="AU150" s="136"/>
      <c r="AV150" s="136"/>
      <c r="AW150" s="136"/>
      <c r="AX150" s="136"/>
      <c r="AY150" s="136"/>
      <c r="AZ150" s="136"/>
      <c r="BA150" s="136"/>
      <c r="BB150" s="91"/>
      <c r="BH150" s="136"/>
      <c r="BI150" s="136"/>
    </row>
    <row r="151" spans="1:61" x14ac:dyDescent="0.3">
      <c r="A151" s="111" t="str">
        <f>'Indicator Data'!A152</f>
        <v>Samoa</v>
      </c>
      <c r="B151" s="94" t="str">
        <f>'Indicator Data'!B152</f>
        <v>WSM</v>
      </c>
      <c r="C151" s="136"/>
      <c r="D151" s="136"/>
      <c r="E151" s="136"/>
      <c r="F151" s="136"/>
      <c r="G151" s="136"/>
      <c r="H151" s="136"/>
      <c r="I151" s="136"/>
      <c r="J151" s="136"/>
      <c r="K151" s="136"/>
      <c r="L151" s="136"/>
      <c r="M151" s="136"/>
      <c r="N151" s="136"/>
      <c r="O151" s="136"/>
      <c r="P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7" t="str">
        <f>IF(ISNUMBER('Indicator Data'!K152),"","Imputed using GDP p.c.")</f>
        <v/>
      </c>
      <c r="AN151" s="136"/>
      <c r="AO151" s="136"/>
      <c r="AP151" s="136"/>
      <c r="AQ151" s="136"/>
      <c r="AR151" s="136"/>
      <c r="AS151" s="136"/>
      <c r="AT151" s="136"/>
      <c r="AU151" s="136"/>
      <c r="AV151" s="136"/>
      <c r="AW151" s="136"/>
      <c r="AX151" s="136"/>
      <c r="AY151" s="136"/>
      <c r="AZ151" s="136"/>
      <c r="BA151" s="136"/>
      <c r="BB151" s="91"/>
      <c r="BH151" s="136"/>
      <c r="BI151" s="136"/>
    </row>
    <row r="152" spans="1:61" x14ac:dyDescent="0.3">
      <c r="A152" s="111" t="str">
        <f>'Indicator Data'!A153</f>
        <v>Sao Tome and Principe</v>
      </c>
      <c r="B152" s="94" t="str">
        <f>'Indicator Data'!B153</f>
        <v>STP</v>
      </c>
      <c r="C152" s="136"/>
      <c r="D152" s="136"/>
      <c r="E152" s="136"/>
      <c r="F152" s="136"/>
      <c r="G152" s="136"/>
      <c r="H152" s="136"/>
      <c r="I152" s="136"/>
      <c r="J152" s="136"/>
      <c r="K152" s="136"/>
      <c r="L152" s="136"/>
      <c r="M152" s="136"/>
      <c r="N152" s="136"/>
      <c r="O152" s="136"/>
      <c r="P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7" t="str">
        <f>IF(ISNUMBER('Indicator Data'!K153),"","Imputed using GDP p.c.")</f>
        <v/>
      </c>
      <c r="AN152" s="136"/>
      <c r="AO152" s="136"/>
      <c r="AP152" s="136"/>
      <c r="AQ152" s="136"/>
      <c r="AR152" s="136"/>
      <c r="AS152" s="136"/>
      <c r="AT152" s="136"/>
      <c r="AU152" s="136"/>
      <c r="AV152" s="136"/>
      <c r="AW152" s="136"/>
      <c r="AX152" s="136"/>
      <c r="AY152" s="136"/>
      <c r="AZ152" s="136"/>
      <c r="BA152" s="136"/>
      <c r="BB152" s="91"/>
      <c r="BH152" s="136"/>
      <c r="BI152" s="136"/>
    </row>
    <row r="153" spans="1:61" x14ac:dyDescent="0.3">
      <c r="A153" s="111" t="str">
        <f>'Indicator Data'!A154</f>
        <v>Saudi Arabia</v>
      </c>
      <c r="B153" s="94" t="str">
        <f>'Indicator Data'!B154</f>
        <v>SAU</v>
      </c>
      <c r="C153" s="136"/>
      <c r="D153" s="136"/>
      <c r="E153" s="136"/>
      <c r="F153" s="136"/>
      <c r="G153" s="136"/>
      <c r="H153" s="136"/>
      <c r="I153" s="136"/>
      <c r="J153" s="136"/>
      <c r="K153" s="136"/>
      <c r="L153" s="136"/>
      <c r="M153" s="136"/>
      <c r="N153" s="136"/>
      <c r="O153" s="136"/>
      <c r="P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7" t="str">
        <f>IF(ISNUMBER('Indicator Data'!K154),"","Imputed using GDP p.c.")</f>
        <v/>
      </c>
      <c r="AN153" s="136"/>
      <c r="AO153" s="136"/>
      <c r="AP153" s="136"/>
      <c r="AQ153" s="136"/>
      <c r="AR153" s="136"/>
      <c r="AS153" s="136"/>
      <c r="AT153" s="136"/>
      <c r="AU153" s="136"/>
      <c r="AV153" s="136"/>
      <c r="AW153" s="136"/>
      <c r="AX153" s="136"/>
      <c r="AY153" s="136"/>
      <c r="AZ153" s="136"/>
      <c r="BA153" s="136"/>
      <c r="BB153" s="91"/>
      <c r="BH153" s="136"/>
      <c r="BI153" s="136"/>
    </row>
    <row r="154" spans="1:61" x14ac:dyDescent="0.3">
      <c r="A154" s="111" t="str">
        <f>'Indicator Data'!A155</f>
        <v>Senegal</v>
      </c>
      <c r="B154" s="94" t="str">
        <f>'Indicator Data'!B155</f>
        <v>SEN</v>
      </c>
      <c r="C154" s="136"/>
      <c r="D154" s="136"/>
      <c r="E154" s="136"/>
      <c r="F154" s="136"/>
      <c r="G154" s="136"/>
      <c r="H154" s="136"/>
      <c r="I154" s="136"/>
      <c r="J154" s="136"/>
      <c r="K154" s="136"/>
      <c r="L154" s="136"/>
      <c r="M154" s="136"/>
      <c r="N154" s="136"/>
      <c r="O154" s="136"/>
      <c r="P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7" t="str">
        <f>IF(ISNUMBER('Indicator Data'!K155),"","Imputed using GDP p.c.")</f>
        <v/>
      </c>
      <c r="AN154" s="136"/>
      <c r="AO154" s="136"/>
      <c r="AP154" s="136"/>
      <c r="AQ154" s="136"/>
      <c r="AR154" s="136"/>
      <c r="AS154" s="136"/>
      <c r="AT154" s="136"/>
      <c r="AU154" s="136"/>
      <c r="AV154" s="136"/>
      <c r="AW154" s="136"/>
      <c r="AX154" s="136"/>
      <c r="AY154" s="136"/>
      <c r="AZ154" s="136"/>
      <c r="BA154" s="136"/>
      <c r="BB154" s="91"/>
      <c r="BH154" s="136"/>
    </row>
    <row r="155" spans="1:61" x14ac:dyDescent="0.3">
      <c r="A155" s="111" t="str">
        <f>'Indicator Data'!A156</f>
        <v>Serbia</v>
      </c>
      <c r="B155" s="94" t="str">
        <f>'Indicator Data'!B156</f>
        <v>SRB</v>
      </c>
      <c r="C155" s="136"/>
      <c r="D155" s="136"/>
      <c r="E155" s="136"/>
      <c r="F155" s="136"/>
      <c r="G155" s="136"/>
      <c r="H155" s="136"/>
      <c r="I155" s="136"/>
      <c r="J155" s="136"/>
      <c r="K155" s="136"/>
      <c r="L155" s="136"/>
      <c r="M155" s="136"/>
      <c r="N155" s="136"/>
      <c r="O155" s="136"/>
      <c r="P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7" t="str">
        <f>IF(ISNUMBER('Indicator Data'!K156),"","Imputed using GDP p.c.")</f>
        <v/>
      </c>
      <c r="AN155" s="136"/>
      <c r="AO155" s="136"/>
      <c r="AP155" s="136"/>
      <c r="AQ155" s="136"/>
      <c r="AR155" s="136"/>
      <c r="AS155" s="136"/>
      <c r="AT155" s="136"/>
      <c r="AU155" s="136"/>
      <c r="AV155" s="136"/>
      <c r="AW155" s="136"/>
      <c r="AX155" s="136"/>
      <c r="AY155" s="136"/>
      <c r="AZ155" s="136"/>
      <c r="BA155" s="136"/>
      <c r="BB155" s="91"/>
      <c r="BH155" s="136"/>
      <c r="BI155" s="136"/>
    </row>
    <row r="156" spans="1:61" x14ac:dyDescent="0.3">
      <c r="A156" s="111" t="str">
        <f>'Indicator Data'!A157</f>
        <v>Seychelles</v>
      </c>
      <c r="B156" s="94" t="str">
        <f>'Indicator Data'!B157</f>
        <v>SYC</v>
      </c>
      <c r="C156" s="136"/>
      <c r="D156" s="136"/>
      <c r="E156" s="136"/>
      <c r="F156" s="136"/>
      <c r="G156" s="136"/>
      <c r="H156" s="136"/>
      <c r="I156" s="136"/>
      <c r="J156" s="136"/>
      <c r="K156" s="136"/>
      <c r="L156" s="136"/>
      <c r="M156" s="136"/>
      <c r="N156" s="136"/>
      <c r="O156" s="136"/>
      <c r="P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7" t="str">
        <f>IF(ISNUMBER('Indicator Data'!K157),"","Imputed using GDP p.c.")</f>
        <v/>
      </c>
      <c r="AN156" s="136"/>
      <c r="AO156" s="136"/>
      <c r="AP156" s="136"/>
      <c r="AQ156" s="136"/>
      <c r="AR156" s="136"/>
      <c r="AS156" s="136"/>
      <c r="AT156" s="136"/>
      <c r="AU156" s="136"/>
      <c r="AV156" s="136"/>
      <c r="AW156" s="136"/>
      <c r="AX156" s="136"/>
      <c r="AY156" s="136"/>
      <c r="AZ156" s="136"/>
      <c r="BA156" s="136"/>
      <c r="BB156" s="91"/>
      <c r="BH156" s="136"/>
      <c r="BI156" s="136" t="s">
        <v>725</v>
      </c>
    </row>
    <row r="157" spans="1:61" x14ac:dyDescent="0.3">
      <c r="A157" s="111" t="str">
        <f>'Indicator Data'!A158</f>
        <v>Sierra Leone</v>
      </c>
      <c r="B157" s="94" t="str">
        <f>'Indicator Data'!B158</f>
        <v>SLE</v>
      </c>
      <c r="C157" s="136"/>
      <c r="D157" s="136"/>
      <c r="E157" s="136"/>
      <c r="F157" s="136"/>
      <c r="G157" s="136"/>
      <c r="H157" s="136"/>
      <c r="I157" s="136"/>
      <c r="J157" s="136"/>
      <c r="K157" s="136"/>
      <c r="L157" s="136"/>
      <c r="M157" s="136"/>
      <c r="N157" s="136"/>
      <c r="O157" s="136"/>
      <c r="P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7" t="str">
        <f>IF(ISNUMBER('Indicator Data'!K158),"","Imputed using GDP p.c.")</f>
        <v/>
      </c>
      <c r="AN157" s="136"/>
      <c r="AO157" s="136"/>
      <c r="AP157" s="136"/>
      <c r="AQ157" s="136"/>
      <c r="AR157" s="136"/>
      <c r="AS157" s="136"/>
      <c r="AT157" s="136"/>
      <c r="AU157" s="136"/>
      <c r="AV157" s="136"/>
      <c r="AW157" s="136"/>
      <c r="AX157" s="136"/>
      <c r="AY157" s="136"/>
      <c r="AZ157" s="136"/>
      <c r="BA157" s="136"/>
      <c r="BB157" s="91"/>
      <c r="BH157" s="136"/>
      <c r="BI157" s="136"/>
    </row>
    <row r="158" spans="1:61" x14ac:dyDescent="0.3">
      <c r="A158" s="111" t="str">
        <f>'Indicator Data'!A159</f>
        <v>Singapore</v>
      </c>
      <c r="B158" s="94" t="str">
        <f>'Indicator Data'!B159</f>
        <v>SGP</v>
      </c>
      <c r="C158" s="136"/>
      <c r="D158" s="136"/>
      <c r="E158" s="136"/>
      <c r="F158" s="136"/>
      <c r="G158" s="136"/>
      <c r="H158" s="136"/>
      <c r="I158" s="136"/>
      <c r="J158" s="136"/>
      <c r="K158" s="136"/>
      <c r="L158" s="136"/>
      <c r="M158" s="136"/>
      <c r="N158" s="136"/>
      <c r="O158" s="136"/>
      <c r="P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7" t="str">
        <f>IF(ISNUMBER('Indicator Data'!K159),"","Imputed using GDP p.c.")</f>
        <v/>
      </c>
      <c r="AN158" s="136"/>
      <c r="AO158" s="136"/>
      <c r="AP158" s="136"/>
      <c r="AQ158" s="136"/>
      <c r="AR158" s="136"/>
      <c r="AS158" s="136"/>
      <c r="AT158" s="136"/>
      <c r="AU158" s="136"/>
      <c r="AV158" s="136"/>
      <c r="AW158" s="136"/>
      <c r="AX158" s="136"/>
      <c r="AY158" s="136"/>
      <c r="AZ158" s="136"/>
      <c r="BA158" s="136"/>
      <c r="BB158" s="91"/>
      <c r="BH158" s="136" t="s">
        <v>726</v>
      </c>
      <c r="BI158" s="136" t="s">
        <v>726</v>
      </c>
    </row>
    <row r="159" spans="1:61" x14ac:dyDescent="0.3">
      <c r="A159" s="111" t="str">
        <f>'Indicator Data'!A160</f>
        <v>Slovakia</v>
      </c>
      <c r="B159" s="94" t="str">
        <f>'Indicator Data'!B160</f>
        <v>SVK</v>
      </c>
      <c r="C159" s="136"/>
      <c r="D159" s="136"/>
      <c r="E159" s="136"/>
      <c r="F159" s="136"/>
      <c r="G159" s="136"/>
      <c r="H159" s="136"/>
      <c r="I159" s="136"/>
      <c r="J159" s="136"/>
      <c r="K159" s="136"/>
      <c r="L159" s="136"/>
      <c r="M159" s="136"/>
      <c r="N159" s="136"/>
      <c r="O159" s="136"/>
      <c r="P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7" t="str">
        <f>IF(ISNUMBER('Indicator Data'!K160),"","Imputed using GDP p.c.")</f>
        <v/>
      </c>
      <c r="AN159" s="136"/>
      <c r="AO159" s="136"/>
      <c r="AP159" s="136"/>
      <c r="AQ159" s="136"/>
      <c r="AR159" s="136"/>
      <c r="AS159" s="136"/>
      <c r="AT159" s="136"/>
      <c r="AU159" s="136"/>
      <c r="AV159" s="136"/>
      <c r="AW159" s="136"/>
      <c r="AX159" s="136"/>
      <c r="AY159" s="136"/>
      <c r="AZ159" s="136"/>
      <c r="BA159" s="136"/>
      <c r="BB159" s="91"/>
      <c r="BH159" s="136"/>
      <c r="BI159" s="136"/>
    </row>
    <row r="160" spans="1:61" x14ac:dyDescent="0.3">
      <c r="A160" s="111" t="str">
        <f>'Indicator Data'!A161</f>
        <v>Slovenia</v>
      </c>
      <c r="B160" s="94" t="str">
        <f>'Indicator Data'!B161</f>
        <v>SVN</v>
      </c>
      <c r="C160" s="136"/>
      <c r="D160" s="136"/>
      <c r="E160" s="136"/>
      <c r="F160" s="136"/>
      <c r="G160" s="136"/>
      <c r="H160" s="136"/>
      <c r="I160" s="136"/>
      <c r="J160" s="136"/>
      <c r="K160" s="136"/>
      <c r="L160" s="136"/>
      <c r="M160" s="136"/>
      <c r="N160" s="136"/>
      <c r="O160" s="136"/>
      <c r="P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7" t="str">
        <f>IF(ISNUMBER('Indicator Data'!K161),"","Imputed using GDP p.c.")</f>
        <v/>
      </c>
      <c r="AN160" s="136"/>
      <c r="AO160" s="136"/>
      <c r="AP160" s="136"/>
      <c r="AQ160" s="136"/>
      <c r="AR160" s="136"/>
      <c r="AS160" s="136"/>
      <c r="AT160" s="136"/>
      <c r="AU160" s="136"/>
      <c r="AV160" s="136"/>
      <c r="AW160" s="136"/>
      <c r="AX160" s="136"/>
      <c r="AY160" s="136"/>
      <c r="AZ160" s="136"/>
      <c r="BA160" s="136"/>
      <c r="BB160" s="91"/>
    </row>
    <row r="161" spans="1:61" x14ac:dyDescent="0.3">
      <c r="A161" s="111" t="str">
        <f>'Indicator Data'!A162</f>
        <v>Solomon Islands</v>
      </c>
      <c r="B161" s="94" t="str">
        <f>'Indicator Data'!B162</f>
        <v>SLB</v>
      </c>
      <c r="C161" s="136"/>
      <c r="D161" s="136"/>
      <c r="E161" s="136"/>
      <c r="F161" s="136"/>
      <c r="G161" s="136"/>
      <c r="H161" s="136"/>
      <c r="I161" s="136"/>
      <c r="J161" s="136"/>
      <c r="K161" s="136"/>
      <c r="L161" s="136"/>
      <c r="M161" s="136"/>
      <c r="N161" s="136"/>
      <c r="O161" s="136"/>
      <c r="P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7" t="str">
        <f>IF(ISNUMBER('Indicator Data'!K162),"","Imputed using GDP p.c.")</f>
        <v/>
      </c>
      <c r="AN161" s="136"/>
      <c r="AO161" s="136"/>
      <c r="AP161" s="136"/>
      <c r="AQ161" s="136"/>
      <c r="AR161" s="136"/>
      <c r="AS161" s="136"/>
      <c r="AT161" s="136"/>
      <c r="AU161" s="136"/>
      <c r="AV161" s="136"/>
      <c r="AW161" s="136"/>
      <c r="AX161" s="136"/>
      <c r="AY161" s="136"/>
      <c r="AZ161" s="136"/>
      <c r="BA161" s="136"/>
      <c r="BB161" s="91"/>
    </row>
    <row r="162" spans="1:61" x14ac:dyDescent="0.3">
      <c r="A162" s="111" t="str">
        <f>'Indicator Data'!A163</f>
        <v>Somalia</v>
      </c>
      <c r="B162" s="94" t="str">
        <f>'Indicator Data'!B163</f>
        <v>SOM</v>
      </c>
      <c r="C162" s="136"/>
      <c r="D162" s="136"/>
      <c r="E162" s="136"/>
      <c r="F162" s="136"/>
      <c r="G162" s="136"/>
      <c r="H162" s="136"/>
      <c r="I162" s="136"/>
      <c r="J162" s="136"/>
      <c r="K162" s="136"/>
      <c r="L162" s="136"/>
      <c r="M162" s="136"/>
      <c r="N162" s="136"/>
      <c r="O162" s="136"/>
      <c r="P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7" t="str">
        <f>IF(ISNUMBER('Indicator Data'!K163),"","Imputed using GDP p.c.")</f>
        <v>Imputed using GDP p.c.</v>
      </c>
      <c r="AN162" s="136"/>
      <c r="AO162" s="136"/>
      <c r="AP162" s="136"/>
      <c r="AQ162" s="136"/>
      <c r="AR162" s="136"/>
      <c r="AS162" s="136"/>
      <c r="AT162" s="136"/>
      <c r="AU162" s="136"/>
      <c r="AV162" s="136"/>
      <c r="AW162" s="136"/>
      <c r="AX162" s="136"/>
      <c r="AY162" s="136"/>
      <c r="AZ162" s="136"/>
      <c r="BA162" s="136"/>
      <c r="BB162" s="91"/>
      <c r="BH162" s="136"/>
      <c r="BI162" s="136" t="s">
        <v>717</v>
      </c>
    </row>
    <row r="163" spans="1:61" x14ac:dyDescent="0.3">
      <c r="A163" s="111" t="str">
        <f>'Indicator Data'!A164</f>
        <v>South Africa</v>
      </c>
      <c r="B163" s="94" t="str">
        <f>'Indicator Data'!B164</f>
        <v>ZAF</v>
      </c>
      <c r="C163" s="136"/>
      <c r="D163" s="136"/>
      <c r="E163" s="136"/>
      <c r="F163" s="136"/>
      <c r="G163" s="136"/>
      <c r="H163" s="136"/>
      <c r="I163" s="136"/>
      <c r="J163" s="136"/>
      <c r="K163" s="136"/>
      <c r="L163" s="136"/>
      <c r="M163" s="136"/>
      <c r="N163" s="136"/>
      <c r="O163" s="136"/>
      <c r="P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7" t="str">
        <f>IF(ISNUMBER('Indicator Data'!K164),"","Imputed using GDP p.c.")</f>
        <v/>
      </c>
      <c r="AN163" s="136"/>
      <c r="AO163" s="136"/>
      <c r="AP163" s="136"/>
      <c r="AQ163" s="136"/>
      <c r="AR163" s="136"/>
      <c r="AS163" s="136"/>
      <c r="AT163" s="136"/>
      <c r="AU163" s="136"/>
      <c r="AV163" s="136"/>
      <c r="AW163" s="136"/>
      <c r="AX163" s="136"/>
      <c r="AY163" s="136"/>
      <c r="AZ163" s="136"/>
      <c r="BA163" s="136"/>
      <c r="BB163" s="91"/>
      <c r="BH163" s="136"/>
      <c r="BI163" s="136"/>
    </row>
    <row r="164" spans="1:61" x14ac:dyDescent="0.3">
      <c r="A164" s="111" t="str">
        <f>'Indicator Data'!A165</f>
        <v>South Sudan</v>
      </c>
      <c r="B164" s="94" t="str">
        <f>'Indicator Data'!B165</f>
        <v>SSD</v>
      </c>
      <c r="C164" s="136"/>
      <c r="D164" s="136"/>
      <c r="E164" s="136"/>
      <c r="F164" s="136"/>
      <c r="G164" s="136"/>
      <c r="H164" s="136"/>
      <c r="I164" s="136"/>
      <c r="J164" s="136"/>
      <c r="K164" s="136"/>
      <c r="L164" s="136"/>
      <c r="M164" s="136"/>
      <c r="N164" s="136"/>
      <c r="O164" s="136"/>
      <c r="P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7" t="str">
        <f>IF(ISNUMBER('Indicator Data'!K165),"","Imputed using GDP p.c.")</f>
        <v/>
      </c>
      <c r="AN164" s="136"/>
      <c r="AO164" s="136"/>
      <c r="AP164" s="136"/>
      <c r="AQ164" s="136"/>
      <c r="AR164" s="136"/>
      <c r="AS164" s="136"/>
      <c r="AT164" s="136"/>
      <c r="AU164" s="136"/>
      <c r="AV164" s="136"/>
      <c r="AW164" s="136"/>
      <c r="AX164" s="136"/>
      <c r="AY164" s="136"/>
      <c r="AZ164" s="136"/>
      <c r="BA164" s="136"/>
      <c r="BB164" s="91"/>
      <c r="BH164" s="136" t="s">
        <v>724</v>
      </c>
      <c r="BI164" s="136" t="s">
        <v>724</v>
      </c>
    </row>
    <row r="165" spans="1:61" x14ac:dyDescent="0.3">
      <c r="A165" s="111" t="str">
        <f>'Indicator Data'!A166</f>
        <v>Spain</v>
      </c>
      <c r="B165" s="94" t="str">
        <f>'Indicator Data'!B166</f>
        <v>ESP</v>
      </c>
      <c r="C165" s="136"/>
      <c r="D165" s="136"/>
      <c r="E165" s="136"/>
      <c r="F165" s="136"/>
      <c r="G165" s="136"/>
      <c r="H165" s="136"/>
      <c r="I165" s="136"/>
      <c r="J165" s="136"/>
      <c r="K165" s="136"/>
      <c r="L165" s="136"/>
      <c r="M165" s="136"/>
      <c r="N165" s="136"/>
      <c r="O165" s="136"/>
      <c r="P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7" t="str">
        <f>IF(ISNUMBER('Indicator Data'!K166),"","Imputed using GDP p.c.")</f>
        <v/>
      </c>
      <c r="AN165" s="136"/>
      <c r="AO165" s="136"/>
      <c r="AP165" s="136"/>
      <c r="AQ165" s="136"/>
      <c r="AR165" s="136"/>
      <c r="AS165" s="136"/>
      <c r="AT165" s="136"/>
      <c r="AU165" s="136"/>
      <c r="AV165" s="136"/>
      <c r="AW165" s="136"/>
      <c r="AX165" s="136"/>
      <c r="AY165" s="136"/>
      <c r="AZ165" s="136"/>
      <c r="BA165" s="136"/>
      <c r="BB165" s="91"/>
      <c r="BH165" s="136"/>
      <c r="BI165" s="136"/>
    </row>
    <row r="166" spans="1:61" x14ac:dyDescent="0.3">
      <c r="A166" s="111" t="str">
        <f>'Indicator Data'!A167</f>
        <v>Sri Lanka</v>
      </c>
      <c r="B166" s="94" t="str">
        <f>'Indicator Data'!B167</f>
        <v>LKA</v>
      </c>
      <c r="C166" s="136"/>
      <c r="D166" s="136"/>
      <c r="E166" s="136"/>
      <c r="F166" s="136"/>
      <c r="G166" s="136"/>
      <c r="H166" s="136"/>
      <c r="I166" s="136"/>
      <c r="J166" s="136"/>
      <c r="K166" s="136"/>
      <c r="L166" s="136"/>
      <c r="M166" s="136"/>
      <c r="N166" s="136"/>
      <c r="O166" s="136"/>
      <c r="P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7" t="str">
        <f>IF(ISNUMBER('Indicator Data'!K167),"","Imputed using GDP p.c.")</f>
        <v/>
      </c>
      <c r="AN166" s="136"/>
      <c r="AO166" s="136"/>
      <c r="AP166" s="136"/>
      <c r="AQ166" s="136"/>
      <c r="AR166" s="136"/>
      <c r="AS166" s="136"/>
      <c r="AT166" s="136"/>
      <c r="AU166" s="136"/>
      <c r="AV166" s="136"/>
      <c r="AW166" s="136"/>
      <c r="AX166" s="136"/>
      <c r="AY166" s="136"/>
      <c r="AZ166" s="136"/>
      <c r="BA166" s="136"/>
      <c r="BB166" s="91"/>
    </row>
    <row r="167" spans="1:61" x14ac:dyDescent="0.3">
      <c r="A167" s="111" t="str">
        <f>'Indicator Data'!A168</f>
        <v>Sudan</v>
      </c>
      <c r="B167" s="94" t="str">
        <f>'Indicator Data'!B168</f>
        <v>SDN</v>
      </c>
      <c r="C167" s="136"/>
      <c r="D167" s="136"/>
      <c r="E167" s="136"/>
      <c r="F167" s="136"/>
      <c r="G167" s="136"/>
      <c r="H167" s="136"/>
      <c r="I167" s="136"/>
      <c r="J167" s="136"/>
      <c r="K167" s="136"/>
      <c r="L167" s="136"/>
      <c r="M167" s="136"/>
      <c r="N167" s="136"/>
      <c r="O167" s="136"/>
      <c r="P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7" t="str">
        <f>IF(ISNUMBER('Indicator Data'!K168),"","Imputed using GDP p.c.")</f>
        <v/>
      </c>
      <c r="AN167" s="136"/>
      <c r="AO167" s="136"/>
      <c r="AP167" s="136"/>
      <c r="AQ167" s="136"/>
      <c r="AR167" s="136"/>
      <c r="AS167" s="136"/>
      <c r="AT167" s="136"/>
      <c r="AU167" s="136"/>
      <c r="AV167" s="136"/>
      <c r="AW167" s="136"/>
      <c r="AX167" s="136"/>
      <c r="AY167" s="136"/>
      <c r="AZ167" s="136"/>
      <c r="BA167" s="136"/>
      <c r="BB167" s="91"/>
      <c r="BH167" s="136"/>
      <c r="BI167" s="136"/>
    </row>
    <row r="168" spans="1:61" x14ac:dyDescent="0.3">
      <c r="A168" s="111" t="str">
        <f>'Indicator Data'!A169</f>
        <v>Suriname</v>
      </c>
      <c r="B168" s="94" t="str">
        <f>'Indicator Data'!B169</f>
        <v>SUR</v>
      </c>
      <c r="C168" s="136"/>
      <c r="D168" s="136"/>
      <c r="E168" s="136"/>
      <c r="F168" s="136"/>
      <c r="G168" s="136"/>
      <c r="H168" s="136"/>
      <c r="I168" s="136"/>
      <c r="J168" s="136"/>
      <c r="K168" s="136"/>
      <c r="L168" s="136"/>
      <c r="M168" s="136"/>
      <c r="N168" s="136"/>
      <c r="O168" s="136"/>
      <c r="P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7" t="str">
        <f>IF(ISNUMBER('Indicator Data'!K169),"","Imputed using GDP p.c.")</f>
        <v/>
      </c>
      <c r="AN168" s="136"/>
      <c r="AO168" s="136"/>
      <c r="AP168" s="136"/>
      <c r="AQ168" s="136"/>
      <c r="AR168" s="136"/>
      <c r="AS168" s="136"/>
      <c r="AT168" s="136"/>
      <c r="AU168" s="136"/>
      <c r="AV168" s="136"/>
      <c r="AW168" s="136"/>
      <c r="AX168" s="136"/>
      <c r="AY168" s="136"/>
      <c r="AZ168" s="136"/>
      <c r="BA168" s="136"/>
      <c r="BB168" s="91"/>
      <c r="BH168" s="136"/>
      <c r="BI168" s="136"/>
    </row>
    <row r="169" spans="1:61" x14ac:dyDescent="0.3">
      <c r="A169" s="111" t="str">
        <f>'Indicator Data'!A170</f>
        <v>Sweden</v>
      </c>
      <c r="B169" s="94" t="str">
        <f>'Indicator Data'!B170</f>
        <v>SWE</v>
      </c>
      <c r="C169" s="136"/>
      <c r="D169" s="136"/>
      <c r="E169" s="136"/>
      <c r="F169" s="136"/>
      <c r="G169" s="136"/>
      <c r="H169" s="136"/>
      <c r="I169" s="136"/>
      <c r="J169" s="136"/>
      <c r="K169" s="136"/>
      <c r="L169" s="136"/>
      <c r="M169" s="136"/>
      <c r="N169" s="136"/>
      <c r="O169" s="136"/>
      <c r="P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7" t="str">
        <f>IF(ISNUMBER('Indicator Data'!K170),"","Imputed using GDP p.c.")</f>
        <v/>
      </c>
      <c r="AN169" s="136"/>
      <c r="AO169" s="136"/>
      <c r="AP169" s="136"/>
      <c r="AQ169" s="136"/>
      <c r="AR169" s="136"/>
      <c r="AS169" s="136"/>
      <c r="AT169" s="136"/>
      <c r="AU169" s="136"/>
      <c r="AV169" s="136"/>
      <c r="AW169" s="136"/>
      <c r="AX169" s="136"/>
      <c r="AY169" s="136"/>
      <c r="AZ169" s="136"/>
      <c r="BA169" s="136"/>
      <c r="BB169" s="91"/>
      <c r="BH169" s="136"/>
      <c r="BI169" s="136"/>
    </row>
    <row r="170" spans="1:61" x14ac:dyDescent="0.3">
      <c r="A170" s="111" t="str">
        <f>'Indicator Data'!A171</f>
        <v>Switzerland</v>
      </c>
      <c r="B170" s="94" t="str">
        <f>'Indicator Data'!B171</f>
        <v>CHE</v>
      </c>
      <c r="C170" s="136"/>
      <c r="D170" s="136"/>
      <c r="E170" s="136"/>
      <c r="F170" s="136"/>
      <c r="G170" s="136"/>
      <c r="H170" s="136"/>
      <c r="I170" s="136"/>
      <c r="J170" s="136"/>
      <c r="K170" s="136"/>
      <c r="L170" s="136"/>
      <c r="M170" s="136"/>
      <c r="N170" s="136"/>
      <c r="O170" s="136"/>
      <c r="P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7" t="str">
        <f>IF(ISNUMBER('Indicator Data'!K171),"","Imputed using GDP p.c.")</f>
        <v/>
      </c>
      <c r="AN170" s="136"/>
      <c r="AO170" s="136"/>
      <c r="AP170" s="136"/>
      <c r="AQ170" s="136"/>
      <c r="AR170" s="136"/>
      <c r="AS170" s="136"/>
      <c r="AT170" s="136"/>
      <c r="AU170" s="136"/>
      <c r="AV170" s="136"/>
      <c r="AW170" s="136"/>
      <c r="AX170" s="136"/>
      <c r="AY170" s="136"/>
      <c r="AZ170" s="136"/>
      <c r="BA170" s="136"/>
      <c r="BB170" s="91"/>
    </row>
    <row r="171" spans="1:61" x14ac:dyDescent="0.3">
      <c r="A171" s="111" t="str">
        <f>'Indicator Data'!A172</f>
        <v>Syria</v>
      </c>
      <c r="B171" s="94" t="str">
        <f>'Indicator Data'!B172</f>
        <v>SYR</v>
      </c>
      <c r="C171" s="136"/>
      <c r="D171" s="136"/>
      <c r="E171" s="136"/>
      <c r="F171" s="136"/>
      <c r="G171" s="136"/>
      <c r="H171" s="136"/>
      <c r="I171" s="136"/>
      <c r="J171" s="136"/>
      <c r="K171" s="136"/>
      <c r="L171" s="136"/>
      <c r="M171" s="136"/>
      <c r="N171" s="136"/>
      <c r="O171" s="136"/>
      <c r="P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7" t="str">
        <f>IF(ISNUMBER('Indicator Data'!K172),"","Imputed using GDP p.c.")</f>
        <v/>
      </c>
      <c r="AN171" s="136"/>
      <c r="AO171" s="136"/>
      <c r="AP171" s="136"/>
      <c r="AQ171" s="136"/>
      <c r="AR171" s="136"/>
      <c r="AS171" s="136"/>
      <c r="AT171" s="136"/>
      <c r="AU171" s="136"/>
      <c r="AV171" s="136"/>
      <c r="AW171" s="136"/>
      <c r="AX171" s="136"/>
      <c r="AY171" s="136"/>
      <c r="AZ171" s="136"/>
      <c r="BA171" s="136"/>
      <c r="BB171" s="91"/>
      <c r="BH171" s="136"/>
      <c r="BI171" s="136" t="s">
        <v>723</v>
      </c>
    </row>
    <row r="172" spans="1:61" x14ac:dyDescent="0.3">
      <c r="A172" s="111" t="str">
        <f>'Indicator Data'!A173</f>
        <v>Tajikistan</v>
      </c>
      <c r="B172" s="94" t="str">
        <f>'Indicator Data'!B173</f>
        <v>TJK</v>
      </c>
      <c r="C172" s="136"/>
      <c r="D172" s="136"/>
      <c r="E172" s="136"/>
      <c r="F172" s="136"/>
      <c r="G172" s="136"/>
      <c r="H172" s="136"/>
      <c r="I172" s="136"/>
      <c r="J172" s="136"/>
      <c r="K172" s="136"/>
      <c r="L172" s="136"/>
      <c r="M172" s="136"/>
      <c r="N172" s="136"/>
      <c r="O172" s="136"/>
      <c r="P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7" t="str">
        <f>IF(ISNUMBER('Indicator Data'!K173),"","Imputed using GDP p.c.")</f>
        <v/>
      </c>
      <c r="AN172" s="136"/>
      <c r="AO172" s="136"/>
      <c r="AP172" s="136"/>
      <c r="AQ172" s="136"/>
      <c r="AR172" s="136"/>
      <c r="AS172" s="136"/>
      <c r="AT172" s="136"/>
      <c r="AU172" s="136"/>
      <c r="AV172" s="136"/>
      <c r="AW172" s="136"/>
      <c r="AX172" s="136"/>
      <c r="AY172" s="136"/>
      <c r="AZ172" s="136"/>
      <c r="BA172" s="136"/>
      <c r="BB172" s="91"/>
      <c r="BH172" s="136"/>
      <c r="BI172" s="136" t="s">
        <v>922</v>
      </c>
    </row>
    <row r="173" spans="1:61" x14ac:dyDescent="0.3">
      <c r="A173" s="111" t="str">
        <f>'Indicator Data'!A174</f>
        <v>Tanzania</v>
      </c>
      <c r="B173" s="94" t="str">
        <f>'Indicator Data'!B174</f>
        <v>TZA</v>
      </c>
      <c r="C173" s="136"/>
      <c r="D173" s="136"/>
      <c r="E173" s="136"/>
      <c r="F173" s="136"/>
      <c r="G173" s="136"/>
      <c r="H173" s="136"/>
      <c r="I173" s="136"/>
      <c r="J173" s="136"/>
      <c r="K173" s="136"/>
      <c r="L173" s="136"/>
      <c r="M173" s="136"/>
      <c r="N173" s="136"/>
      <c r="O173" s="136"/>
      <c r="P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7" t="str">
        <f>IF(ISNUMBER('Indicator Data'!K174),"","Imputed using GDP p.c.")</f>
        <v/>
      </c>
      <c r="AN173" s="136"/>
      <c r="AO173" s="136"/>
      <c r="AP173" s="136"/>
      <c r="AQ173" s="136"/>
      <c r="AR173" s="136"/>
      <c r="AS173" s="136"/>
      <c r="AT173" s="136"/>
      <c r="AU173" s="136"/>
      <c r="AV173" s="136"/>
      <c r="AW173" s="136"/>
      <c r="AX173" s="136"/>
      <c r="AY173" s="136"/>
      <c r="AZ173" s="136"/>
      <c r="BA173" s="136"/>
      <c r="BB173" s="91"/>
      <c r="BH173" s="136"/>
      <c r="BI173" s="136"/>
    </row>
    <row r="174" spans="1:61" x14ac:dyDescent="0.3">
      <c r="A174" s="111" t="str">
        <f>'Indicator Data'!A175</f>
        <v>Thailand</v>
      </c>
      <c r="B174" s="94" t="str">
        <f>'Indicator Data'!B175</f>
        <v>THA</v>
      </c>
      <c r="C174" s="136"/>
      <c r="D174" s="136"/>
      <c r="E174" s="136"/>
      <c r="F174" s="136"/>
      <c r="G174" s="136"/>
      <c r="H174" s="136"/>
      <c r="I174" s="136"/>
      <c r="J174" s="136"/>
      <c r="K174" s="136"/>
      <c r="L174" s="136"/>
      <c r="M174" s="136"/>
      <c r="N174" s="136"/>
      <c r="O174" s="136"/>
      <c r="P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7" t="str">
        <f>IF(ISNUMBER('Indicator Data'!K175),"","Imputed using GDP p.c.")</f>
        <v/>
      </c>
      <c r="AN174" s="136"/>
      <c r="AO174" s="136"/>
      <c r="AP174" s="136"/>
      <c r="AQ174" s="136"/>
      <c r="AR174" s="136"/>
      <c r="AS174" s="136"/>
      <c r="AT174" s="136"/>
      <c r="AU174" s="136"/>
      <c r="AV174" s="136"/>
      <c r="AW174" s="136"/>
      <c r="AX174" s="136"/>
      <c r="AY174" s="136"/>
      <c r="AZ174" s="136"/>
      <c r="BA174" s="136"/>
      <c r="BB174" s="91"/>
      <c r="BH174" s="136"/>
      <c r="BI174" s="136"/>
    </row>
    <row r="175" spans="1:61" x14ac:dyDescent="0.3">
      <c r="A175" s="111" t="str">
        <f>'Indicator Data'!A176</f>
        <v>Timor-Leste</v>
      </c>
      <c r="B175" s="94" t="str">
        <f>'Indicator Data'!B176</f>
        <v>TLS</v>
      </c>
      <c r="C175" s="136"/>
      <c r="D175" s="136"/>
      <c r="E175" s="136"/>
      <c r="F175" s="136"/>
      <c r="G175" s="136"/>
      <c r="H175" s="136"/>
      <c r="I175" s="136"/>
      <c r="J175" s="136"/>
      <c r="K175" s="136"/>
      <c r="L175" s="136"/>
      <c r="M175" s="136"/>
      <c r="N175" s="136"/>
      <c r="O175" s="136"/>
      <c r="P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7" t="str">
        <f>IF(ISNUMBER('Indicator Data'!K176),"","Imputed using GDP p.c.")</f>
        <v/>
      </c>
      <c r="AN175" s="136"/>
      <c r="AO175" s="136"/>
      <c r="AP175" s="136"/>
      <c r="AQ175" s="136"/>
      <c r="AR175" s="136"/>
      <c r="AS175" s="136"/>
      <c r="AT175" s="136"/>
      <c r="AU175" s="136"/>
      <c r="AV175" s="136"/>
      <c r="AW175" s="136"/>
      <c r="AX175" s="136"/>
      <c r="AY175" s="136"/>
      <c r="AZ175" s="136"/>
      <c r="BA175" s="136"/>
      <c r="BB175" s="91"/>
      <c r="BH175" s="136"/>
      <c r="BI175" s="136"/>
    </row>
    <row r="176" spans="1:61" x14ac:dyDescent="0.3">
      <c r="A176" s="111" t="str">
        <f>'Indicator Data'!A177</f>
        <v>Togo</v>
      </c>
      <c r="B176" s="94" t="str">
        <f>'Indicator Data'!B177</f>
        <v>TGO</v>
      </c>
      <c r="C176" s="136"/>
      <c r="D176" s="136"/>
      <c r="E176" s="136"/>
      <c r="F176" s="136"/>
      <c r="G176" s="136"/>
      <c r="H176" s="136"/>
      <c r="I176" s="136"/>
      <c r="J176" s="136"/>
      <c r="K176" s="136"/>
      <c r="L176" s="136"/>
      <c r="M176" s="136"/>
      <c r="N176" s="136"/>
      <c r="O176" s="136"/>
      <c r="P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7" t="str">
        <f>IF(ISNUMBER('Indicator Data'!K177),"","Imputed using GDP p.c.")</f>
        <v/>
      </c>
      <c r="AN176" s="136"/>
      <c r="AO176" s="136"/>
      <c r="AP176" s="136"/>
      <c r="AQ176" s="136"/>
      <c r="AR176" s="136"/>
      <c r="AS176" s="136"/>
      <c r="AT176" s="136"/>
      <c r="AU176" s="136"/>
      <c r="AV176" s="136"/>
      <c r="AW176" s="136"/>
      <c r="AX176" s="136"/>
      <c r="AY176" s="136"/>
      <c r="AZ176" s="136"/>
      <c r="BA176" s="136"/>
      <c r="BB176" s="91"/>
      <c r="BH176" s="136"/>
      <c r="BI176" s="136"/>
    </row>
    <row r="177" spans="1:61" x14ac:dyDescent="0.3">
      <c r="A177" s="111" t="str">
        <f>'Indicator Data'!A178</f>
        <v>Tonga</v>
      </c>
      <c r="B177" s="94" t="str">
        <f>'Indicator Data'!B178</f>
        <v>TON</v>
      </c>
      <c r="C177" s="136"/>
      <c r="D177" s="136"/>
      <c r="E177" s="136"/>
      <c r="F177" s="136"/>
      <c r="G177" s="136"/>
      <c r="H177" s="136"/>
      <c r="I177" s="136"/>
      <c r="J177" s="136"/>
      <c r="K177" s="136"/>
      <c r="L177" s="136"/>
      <c r="M177" s="136"/>
      <c r="N177" s="136"/>
      <c r="O177" s="136"/>
      <c r="P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7" t="str">
        <f>IF(ISNUMBER('Indicator Data'!K178),"","Imputed using GDP p.c.")</f>
        <v/>
      </c>
      <c r="AN177" s="136"/>
      <c r="AO177" s="136"/>
      <c r="AP177" s="136"/>
      <c r="AQ177" s="136"/>
      <c r="AR177" s="136"/>
      <c r="AS177" s="136"/>
      <c r="AT177" s="136"/>
      <c r="AU177" s="136"/>
      <c r="AV177" s="136"/>
      <c r="AW177" s="136"/>
      <c r="AX177" s="136"/>
      <c r="AY177" s="136"/>
      <c r="AZ177" s="136"/>
      <c r="BA177" s="136"/>
      <c r="BB177" s="91"/>
      <c r="BH177" s="136" t="s">
        <v>919</v>
      </c>
      <c r="BI177" s="136" t="s">
        <v>919</v>
      </c>
    </row>
    <row r="178" spans="1:61" x14ac:dyDescent="0.3">
      <c r="A178" s="111" t="str">
        <f>'Indicator Data'!A179</f>
        <v>Trinidad and Tobago</v>
      </c>
      <c r="B178" s="94" t="str">
        <f>'Indicator Data'!B179</f>
        <v>TTO</v>
      </c>
      <c r="C178" s="136"/>
      <c r="D178" s="136"/>
      <c r="E178" s="136"/>
      <c r="F178" s="136"/>
      <c r="G178" s="136"/>
      <c r="H178" s="136"/>
      <c r="I178" s="136"/>
      <c r="J178" s="136"/>
      <c r="K178" s="136"/>
      <c r="L178" s="136"/>
      <c r="M178" s="136"/>
      <c r="N178" s="136"/>
      <c r="O178" s="136"/>
      <c r="P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7" t="str">
        <f>IF(ISNUMBER('Indicator Data'!K179),"","Imputed using GDP p.c.")</f>
        <v/>
      </c>
      <c r="AN178" s="136"/>
      <c r="AO178" s="136"/>
      <c r="AP178" s="136"/>
      <c r="AQ178" s="136"/>
      <c r="AR178" s="136"/>
      <c r="AS178" s="136"/>
      <c r="AT178" s="136"/>
      <c r="AU178" s="136"/>
      <c r="AV178" s="136"/>
      <c r="AW178" s="136"/>
      <c r="AX178" s="136"/>
      <c r="AY178" s="136"/>
      <c r="AZ178" s="136"/>
      <c r="BA178" s="136"/>
      <c r="BB178" s="91"/>
      <c r="BH178" s="136"/>
      <c r="BI178" s="136"/>
    </row>
    <row r="179" spans="1:61" x14ac:dyDescent="0.3">
      <c r="A179" s="111" t="str">
        <f>'Indicator Data'!A180</f>
        <v>Tunisia</v>
      </c>
      <c r="B179" s="94" t="str">
        <f>'Indicator Data'!B180</f>
        <v>TUN</v>
      </c>
      <c r="C179" s="136"/>
      <c r="D179" s="136"/>
      <c r="E179" s="136"/>
      <c r="F179" s="136"/>
      <c r="G179" s="136"/>
      <c r="H179" s="136"/>
      <c r="I179" s="136"/>
      <c r="J179" s="136"/>
      <c r="K179" s="136"/>
      <c r="L179" s="136"/>
      <c r="M179" s="136"/>
      <c r="N179" s="136"/>
      <c r="O179" s="136"/>
      <c r="P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7" t="str">
        <f>IF(ISNUMBER('Indicator Data'!K180),"","Imputed using GDP p.c.")</f>
        <v/>
      </c>
      <c r="AN179" s="136"/>
      <c r="AO179" s="136"/>
      <c r="AP179" s="136"/>
      <c r="AQ179" s="136"/>
      <c r="AR179" s="136"/>
      <c r="AS179" s="136"/>
      <c r="AT179" s="136"/>
      <c r="AU179" s="136"/>
      <c r="AV179" s="136"/>
      <c r="AW179" s="136"/>
      <c r="AX179" s="136"/>
      <c r="AY179" s="136"/>
      <c r="AZ179" s="136"/>
      <c r="BA179" s="136"/>
      <c r="BB179" s="91"/>
      <c r="BH179" s="136"/>
      <c r="BI179" s="136"/>
    </row>
    <row r="180" spans="1:61" x14ac:dyDescent="0.3">
      <c r="A180" s="111" t="str">
        <f>'Indicator Data'!A181</f>
        <v>Turkey</v>
      </c>
      <c r="B180" s="94" t="str">
        <f>'Indicator Data'!B181</f>
        <v>TUR</v>
      </c>
      <c r="C180" s="136"/>
      <c r="D180" s="136"/>
      <c r="E180" s="136"/>
      <c r="F180" s="136"/>
      <c r="G180" s="136"/>
      <c r="H180" s="136"/>
      <c r="I180" s="136"/>
      <c r="J180" s="136"/>
      <c r="K180" s="136"/>
      <c r="L180" s="136"/>
      <c r="M180" s="136"/>
      <c r="N180" s="136"/>
      <c r="O180" s="136"/>
      <c r="P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7" t="str">
        <f>IF(ISNUMBER('Indicator Data'!K181),"","Imputed using GDP p.c.")</f>
        <v/>
      </c>
      <c r="AN180" s="136"/>
      <c r="AO180" s="136"/>
      <c r="AP180" s="136"/>
      <c r="AQ180" s="136"/>
      <c r="AR180" s="136"/>
      <c r="AS180" s="136"/>
      <c r="AT180" s="136"/>
      <c r="AU180" s="136"/>
      <c r="AV180" s="136"/>
      <c r="AW180" s="136"/>
      <c r="AX180" s="136"/>
      <c r="AY180" s="136"/>
      <c r="AZ180" s="136"/>
      <c r="BA180" s="136"/>
      <c r="BB180" s="91"/>
      <c r="BH180" s="136"/>
      <c r="BI180" s="136"/>
    </row>
    <row r="181" spans="1:61" x14ac:dyDescent="0.3">
      <c r="A181" s="111" t="str">
        <f>'Indicator Data'!A182</f>
        <v>Turkmenistan</v>
      </c>
      <c r="B181" s="94" t="str">
        <f>'Indicator Data'!B182</f>
        <v>TKM</v>
      </c>
      <c r="C181" s="136"/>
      <c r="D181" s="136"/>
      <c r="E181" s="136"/>
      <c r="F181" s="136"/>
      <c r="G181" s="136"/>
      <c r="H181" s="136"/>
      <c r="I181" s="136"/>
      <c r="J181" s="136"/>
      <c r="K181" s="136"/>
      <c r="L181" s="136"/>
      <c r="M181" s="136"/>
      <c r="N181" s="136"/>
      <c r="O181" s="136"/>
      <c r="P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7" t="str">
        <f>IF(ISNUMBER('Indicator Data'!K182),"","Imputed using GDP p.c.")</f>
        <v/>
      </c>
      <c r="AN181" s="136"/>
      <c r="AO181" s="136"/>
      <c r="AP181" s="136"/>
      <c r="AQ181" s="136"/>
      <c r="AR181" s="136"/>
      <c r="AS181" s="136"/>
      <c r="AT181" s="136"/>
      <c r="AU181" s="136"/>
      <c r="AV181" s="136"/>
      <c r="AW181" s="136"/>
      <c r="AX181" s="136"/>
      <c r="AY181" s="136"/>
      <c r="AZ181" s="136"/>
      <c r="BA181" s="136"/>
      <c r="BB181" s="91"/>
      <c r="BH181" s="136"/>
      <c r="BI181" s="136"/>
    </row>
    <row r="182" spans="1:61" x14ac:dyDescent="0.3">
      <c r="A182" s="111" t="str">
        <f>'Indicator Data'!A183</f>
        <v>Tuvalu</v>
      </c>
      <c r="B182" s="94" t="str">
        <f>'Indicator Data'!B183</f>
        <v>TUV</v>
      </c>
      <c r="C182" s="136"/>
      <c r="D182" s="136"/>
      <c r="E182" s="136"/>
      <c r="F182" s="136"/>
      <c r="G182" s="136"/>
      <c r="H182" s="136"/>
      <c r="I182" s="136"/>
      <c r="J182" s="136"/>
      <c r="K182" s="136"/>
      <c r="L182" s="136"/>
      <c r="M182" s="136"/>
      <c r="N182" s="136"/>
      <c r="O182" s="136"/>
      <c r="P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7" t="str">
        <f>IF(ISNUMBER('Indicator Data'!K183),"","Imputed using GDP p.c.")</f>
        <v>Imputed using GDP p.c.</v>
      </c>
      <c r="AN182" s="136"/>
      <c r="AO182" s="136"/>
      <c r="AP182" s="136"/>
      <c r="AQ182" s="136"/>
      <c r="AR182" s="136"/>
      <c r="AS182" s="136"/>
      <c r="AT182" s="136"/>
      <c r="AU182" s="136"/>
      <c r="AV182" s="136"/>
      <c r="AW182" s="136"/>
      <c r="AX182" s="136"/>
      <c r="AY182" s="136"/>
      <c r="AZ182" s="136"/>
      <c r="BA182" s="136"/>
      <c r="BB182" s="91"/>
      <c r="BH182" s="136" t="s">
        <v>919</v>
      </c>
      <c r="BI182" s="136" t="s">
        <v>919</v>
      </c>
    </row>
    <row r="183" spans="1:61" x14ac:dyDescent="0.3">
      <c r="A183" s="111" t="str">
        <f>'Indicator Data'!A184</f>
        <v>Uganda</v>
      </c>
      <c r="B183" s="94" t="str">
        <f>'Indicator Data'!B184</f>
        <v>UGA</v>
      </c>
      <c r="C183" s="136"/>
      <c r="D183" s="136"/>
      <c r="E183" s="136"/>
      <c r="F183" s="136"/>
      <c r="G183" s="136"/>
      <c r="H183" s="136"/>
      <c r="I183" s="136"/>
      <c r="J183" s="136"/>
      <c r="K183" s="136"/>
      <c r="L183" s="136"/>
      <c r="M183" s="136"/>
      <c r="N183" s="136"/>
      <c r="O183" s="136"/>
      <c r="P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7" t="str">
        <f>IF(ISNUMBER('Indicator Data'!K184),"","Imputed using GDP p.c.")</f>
        <v/>
      </c>
      <c r="AN183" s="136"/>
      <c r="AO183" s="136"/>
      <c r="AP183" s="136"/>
      <c r="AQ183" s="136"/>
      <c r="AR183" s="136"/>
      <c r="AS183" s="136"/>
      <c r="AT183" s="136"/>
      <c r="AU183" s="136"/>
      <c r="AV183" s="136"/>
      <c r="AW183" s="136"/>
      <c r="AX183" s="136"/>
      <c r="AY183" s="136"/>
      <c r="AZ183" s="136"/>
      <c r="BA183" s="136"/>
      <c r="BB183" s="91"/>
      <c r="BH183" s="136"/>
      <c r="BI183" s="136"/>
    </row>
    <row r="184" spans="1:61" x14ac:dyDescent="0.3">
      <c r="A184" s="111" t="str">
        <f>'Indicator Data'!A185</f>
        <v>Ukraine</v>
      </c>
      <c r="B184" s="94" t="str">
        <f>'Indicator Data'!B185</f>
        <v>UKR</v>
      </c>
      <c r="C184" s="136"/>
      <c r="D184" s="136"/>
      <c r="E184" s="136"/>
      <c r="F184" s="136"/>
      <c r="G184" s="136"/>
      <c r="H184" s="136"/>
      <c r="I184" s="136"/>
      <c r="J184" s="136"/>
      <c r="K184" s="136"/>
      <c r="L184" s="136"/>
      <c r="M184" s="136"/>
      <c r="N184" s="136"/>
      <c r="O184" s="136"/>
      <c r="P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7" t="str">
        <f>IF(ISNUMBER('Indicator Data'!K185),"","Imputed using GDP p.c.")</f>
        <v/>
      </c>
      <c r="AN184" s="136"/>
      <c r="AO184" s="136"/>
      <c r="AP184" s="136"/>
      <c r="AQ184" s="136"/>
      <c r="AR184" s="136"/>
      <c r="AS184" s="136"/>
      <c r="AT184" s="136"/>
      <c r="AU184" s="136"/>
      <c r="AV184" s="136"/>
      <c r="AW184" s="136"/>
      <c r="AX184" s="136"/>
      <c r="AY184" s="136"/>
      <c r="AZ184" s="136"/>
      <c r="BA184" s="136"/>
      <c r="BB184" s="91"/>
      <c r="BH184" s="136"/>
      <c r="BI184" s="136"/>
    </row>
    <row r="185" spans="1:61" x14ac:dyDescent="0.3">
      <c r="A185" s="111" t="str">
        <f>'Indicator Data'!A186</f>
        <v>United Arab Emirates</v>
      </c>
      <c r="B185" s="94" t="str">
        <f>'Indicator Data'!B186</f>
        <v>ARE</v>
      </c>
      <c r="C185" s="136"/>
      <c r="D185" s="136"/>
      <c r="E185" s="136"/>
      <c r="F185" s="136"/>
      <c r="G185" s="136"/>
      <c r="H185" s="136"/>
      <c r="I185" s="136"/>
      <c r="J185" s="136"/>
      <c r="K185" s="136"/>
      <c r="L185" s="136"/>
      <c r="M185" s="136"/>
      <c r="N185" s="136"/>
      <c r="O185" s="136"/>
      <c r="P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7" t="str">
        <f>IF(ISNUMBER('Indicator Data'!K186),"","Imputed using GDP p.c.")</f>
        <v/>
      </c>
      <c r="AN185" s="136"/>
      <c r="AO185" s="136"/>
      <c r="AP185" s="136"/>
      <c r="AQ185" s="136"/>
      <c r="AR185" s="136"/>
      <c r="AS185" s="136"/>
      <c r="AT185" s="136"/>
      <c r="AU185" s="136"/>
      <c r="AV185" s="136"/>
      <c r="AW185" s="136"/>
      <c r="AX185" s="136"/>
      <c r="AY185" s="136"/>
      <c r="AZ185" s="136"/>
      <c r="BA185" s="136"/>
      <c r="BB185" s="91"/>
      <c r="BH185" s="136"/>
      <c r="BI185" s="136"/>
    </row>
    <row r="186" spans="1:61" x14ac:dyDescent="0.3">
      <c r="A186" s="111" t="str">
        <f>'Indicator Data'!A187</f>
        <v>United Kingdom</v>
      </c>
      <c r="B186" s="94" t="str">
        <f>'Indicator Data'!B187</f>
        <v>GBR</v>
      </c>
      <c r="C186" s="136"/>
      <c r="D186" s="136"/>
      <c r="E186" s="136"/>
      <c r="F186" s="136"/>
      <c r="G186" s="136"/>
      <c r="H186" s="136"/>
      <c r="I186" s="136"/>
      <c r="J186" s="136"/>
      <c r="K186" s="136"/>
      <c r="L186" s="136"/>
      <c r="M186" s="136"/>
      <c r="N186" s="136"/>
      <c r="O186" s="136"/>
      <c r="P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7" t="str">
        <f>IF(ISNUMBER('Indicator Data'!K187),"","Imputed using GDP p.c.")</f>
        <v/>
      </c>
      <c r="AN186" s="136"/>
      <c r="AO186" s="136"/>
      <c r="AP186" s="136"/>
      <c r="AQ186" s="136"/>
      <c r="AR186" s="136"/>
      <c r="AS186" s="136"/>
      <c r="AT186" s="136"/>
      <c r="AU186" s="136"/>
      <c r="AV186" s="136"/>
      <c r="AW186" s="136"/>
      <c r="AX186" s="136"/>
      <c r="AY186" s="136"/>
      <c r="AZ186" s="136"/>
      <c r="BA186" s="136"/>
      <c r="BB186" s="91"/>
      <c r="BH186" s="136"/>
      <c r="BI186" s="136"/>
    </row>
    <row r="187" spans="1:61" x14ac:dyDescent="0.3">
      <c r="A187" s="111" t="str">
        <f>'Indicator Data'!A188</f>
        <v>United States of America</v>
      </c>
      <c r="B187" s="94" t="str">
        <f>'Indicator Data'!B188</f>
        <v>USA</v>
      </c>
      <c r="C187" s="136"/>
      <c r="D187" s="136"/>
      <c r="E187" s="136"/>
      <c r="F187" s="136"/>
      <c r="G187" s="136"/>
      <c r="H187" s="136"/>
      <c r="I187" s="136"/>
      <c r="J187" s="136"/>
      <c r="K187" s="136"/>
      <c r="L187" s="136"/>
      <c r="M187" s="136"/>
      <c r="N187" s="136"/>
      <c r="O187" s="136"/>
      <c r="P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7" t="str">
        <f>IF(ISNUMBER('Indicator Data'!K188),"","Imputed using GDP p.c.")</f>
        <v/>
      </c>
      <c r="AN187" s="136"/>
      <c r="AO187" s="136"/>
      <c r="AP187" s="136"/>
      <c r="AQ187" s="136"/>
      <c r="AR187" s="136"/>
      <c r="AS187" s="136"/>
      <c r="AT187" s="136"/>
      <c r="AU187" s="136"/>
      <c r="AV187" s="136"/>
      <c r="AW187" s="136"/>
      <c r="AX187" s="136"/>
      <c r="AY187" s="136"/>
      <c r="AZ187" s="136"/>
      <c r="BA187" s="136"/>
      <c r="BB187" s="91"/>
      <c r="BH187" s="136"/>
      <c r="BI187" s="136"/>
    </row>
    <row r="188" spans="1:61" x14ac:dyDescent="0.3">
      <c r="A188" s="111" t="str">
        <f>'Indicator Data'!A189</f>
        <v>Uruguay</v>
      </c>
      <c r="B188" s="94" t="str">
        <f>'Indicator Data'!B189</f>
        <v>URY</v>
      </c>
      <c r="C188" s="136"/>
      <c r="D188" s="136"/>
      <c r="E188" s="136"/>
      <c r="F188" s="136"/>
      <c r="G188" s="136"/>
      <c r="H188" s="136"/>
      <c r="I188" s="136"/>
      <c r="J188" s="136"/>
      <c r="K188" s="136"/>
      <c r="L188" s="136"/>
      <c r="M188" s="136"/>
      <c r="N188" s="136"/>
      <c r="O188" s="136"/>
      <c r="P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7" t="str">
        <f>IF(ISNUMBER('Indicator Data'!K189),"","Imputed using GDP p.c.")</f>
        <v/>
      </c>
      <c r="AN188" s="136"/>
      <c r="AO188" s="136"/>
      <c r="AP188" s="136"/>
      <c r="AQ188" s="136"/>
      <c r="AR188" s="136"/>
      <c r="AS188" s="136"/>
      <c r="AT188" s="136"/>
      <c r="AU188" s="136"/>
      <c r="AV188" s="136"/>
      <c r="AW188" s="136"/>
      <c r="AX188" s="136"/>
      <c r="AY188" s="136"/>
      <c r="AZ188" s="136"/>
      <c r="BA188" s="136"/>
      <c r="BB188" s="91"/>
      <c r="BH188" s="136"/>
      <c r="BI188" s="136"/>
    </row>
    <row r="189" spans="1:61" x14ac:dyDescent="0.3">
      <c r="A189" s="111" t="str">
        <f>'Indicator Data'!A190</f>
        <v>Uzbekistan</v>
      </c>
      <c r="B189" s="94" t="str">
        <f>'Indicator Data'!B190</f>
        <v>UZB</v>
      </c>
      <c r="C189" s="136"/>
      <c r="D189" s="136"/>
      <c r="E189" s="136"/>
      <c r="F189" s="136"/>
      <c r="G189" s="136"/>
      <c r="H189" s="136"/>
      <c r="I189" s="136"/>
      <c r="J189" s="136"/>
      <c r="K189" s="136"/>
      <c r="L189" s="136"/>
      <c r="M189" s="136"/>
      <c r="N189" s="136"/>
      <c r="O189" s="136"/>
      <c r="P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7" t="str">
        <f>IF(ISNUMBER('Indicator Data'!K190),"","Imputed using GDP p.c.")</f>
        <v/>
      </c>
      <c r="AN189" s="136"/>
      <c r="AO189" s="136"/>
      <c r="AP189" s="136"/>
      <c r="AQ189" s="136"/>
      <c r="AR189" s="136"/>
      <c r="AS189" s="136"/>
      <c r="AT189" s="136"/>
      <c r="AU189" s="136"/>
      <c r="AV189" s="136"/>
      <c r="AW189" s="136"/>
      <c r="AX189" s="136"/>
      <c r="AY189" s="136"/>
      <c r="AZ189" s="136"/>
      <c r="BA189" s="136"/>
      <c r="BB189" s="91"/>
      <c r="BH189" s="136"/>
      <c r="BI189" s="136"/>
    </row>
    <row r="190" spans="1:61" x14ac:dyDescent="0.3">
      <c r="A190" s="111" t="str">
        <f>'Indicator Data'!A191</f>
        <v>Vanuatu</v>
      </c>
      <c r="B190" s="94" t="str">
        <f>'Indicator Data'!B191</f>
        <v>VUT</v>
      </c>
      <c r="C190" s="136"/>
      <c r="D190" s="136"/>
      <c r="E190" s="136"/>
      <c r="F190" s="136"/>
      <c r="G190" s="136"/>
      <c r="H190" s="136"/>
      <c r="I190" s="136"/>
      <c r="J190" s="136"/>
      <c r="K190" s="136"/>
      <c r="L190" s="136"/>
      <c r="M190" s="136"/>
      <c r="N190" s="136"/>
      <c r="O190" s="136"/>
      <c r="P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7" t="str">
        <f>IF(ISNUMBER('Indicator Data'!K191),"","Imputed using GDP p.c.")</f>
        <v/>
      </c>
      <c r="AN190" s="136"/>
      <c r="AO190" s="136"/>
      <c r="AP190" s="136"/>
      <c r="AQ190" s="136"/>
      <c r="AR190" s="136"/>
      <c r="AS190" s="136"/>
      <c r="AT190" s="136"/>
      <c r="AU190" s="136"/>
      <c r="AV190" s="136"/>
      <c r="AW190" s="136"/>
      <c r="AX190" s="136"/>
      <c r="AY190" s="136"/>
      <c r="AZ190" s="136"/>
      <c r="BA190" s="136"/>
      <c r="BB190" s="91"/>
      <c r="BH190" s="136"/>
      <c r="BI190" s="136"/>
    </row>
    <row r="191" spans="1:61" x14ac:dyDescent="0.3">
      <c r="A191" s="111" t="str">
        <f>'Indicator Data'!A192</f>
        <v>Venezuela</v>
      </c>
      <c r="B191" s="94" t="str">
        <f>'Indicator Data'!B192</f>
        <v>VEN</v>
      </c>
      <c r="C191" s="136"/>
      <c r="D191" s="136"/>
      <c r="E191" s="136"/>
      <c r="F191" s="136"/>
      <c r="G191" s="136"/>
      <c r="H191" s="136"/>
      <c r="I191" s="136"/>
      <c r="J191" s="136"/>
      <c r="K191" s="136"/>
      <c r="L191" s="136"/>
      <c r="M191" s="136"/>
      <c r="N191" s="136"/>
      <c r="O191" s="136"/>
      <c r="P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7" t="str">
        <f>IF(ISNUMBER('Indicator Data'!K192),"","Imputed using GDP p.c.")</f>
        <v/>
      </c>
      <c r="AN191" s="136"/>
      <c r="AO191" s="136"/>
      <c r="AP191" s="136"/>
      <c r="AQ191" s="136"/>
      <c r="AR191" s="136"/>
      <c r="AS191" s="136"/>
      <c r="AT191" s="136"/>
      <c r="AU191" s="136"/>
      <c r="AV191" s="136"/>
      <c r="AW191" s="136"/>
      <c r="AX191" s="136"/>
      <c r="AY191" s="136"/>
      <c r="AZ191" s="136"/>
      <c r="BA191" s="136"/>
      <c r="BB191" s="91"/>
      <c r="BH191" s="136"/>
      <c r="BI191" s="136"/>
    </row>
    <row r="192" spans="1:61" x14ac:dyDescent="0.3">
      <c r="A192" s="111" t="str">
        <f>'Indicator Data'!A193</f>
        <v>Viet Nam</v>
      </c>
      <c r="B192" s="94" t="str">
        <f>'Indicator Data'!B193</f>
        <v>VNM</v>
      </c>
      <c r="C192" s="136"/>
      <c r="D192" s="136"/>
      <c r="E192" s="136"/>
      <c r="F192" s="136"/>
      <c r="G192" s="136"/>
      <c r="H192" s="136"/>
      <c r="I192" s="136"/>
      <c r="J192" s="136"/>
      <c r="K192" s="136"/>
      <c r="L192" s="136"/>
      <c r="M192" s="136"/>
      <c r="N192" s="136"/>
      <c r="O192" s="136"/>
      <c r="P192" s="136"/>
      <c r="Q192" s="137" t="str">
        <f>IF(ISNUMBER('Indicator Data'!K193),"","Imputed using GDP p.c.")</f>
        <v/>
      </c>
      <c r="R192" s="136"/>
      <c r="S192" s="136"/>
      <c r="T192" s="136"/>
      <c r="U192" s="136"/>
      <c r="V192" s="136"/>
      <c r="W192" s="136"/>
      <c r="X192" s="136"/>
      <c r="Y192" s="136"/>
      <c r="Z192" s="136"/>
      <c r="AA192" s="136"/>
      <c r="AB192" s="136"/>
      <c r="AC192" s="136"/>
      <c r="AD192" s="136"/>
      <c r="AE192" s="136"/>
      <c r="AF192" s="136"/>
      <c r="AG192" s="136"/>
      <c r="AH192" s="136"/>
      <c r="AI192" s="136"/>
      <c r="AJ192" s="136"/>
      <c r="AK192" s="136"/>
      <c r="AN192" s="136"/>
      <c r="AO192" s="136"/>
      <c r="AP192" s="136"/>
      <c r="AQ192" s="136"/>
      <c r="AR192" s="136"/>
      <c r="AS192" s="136"/>
      <c r="AT192" s="136"/>
      <c r="AU192" s="136"/>
      <c r="AV192" s="136"/>
      <c r="AW192" s="136"/>
      <c r="AX192" s="136"/>
      <c r="AY192" s="136"/>
      <c r="AZ192" s="136"/>
      <c r="BA192" s="136"/>
      <c r="BB192" s="91"/>
      <c r="BH192" s="136"/>
      <c r="BI192" s="136"/>
    </row>
    <row r="193" spans="1:61" x14ac:dyDescent="0.3">
      <c r="A193" s="111" t="str">
        <f>'Indicator Data'!A194</f>
        <v>Yemen</v>
      </c>
      <c r="B193" s="94" t="str">
        <f>'Indicator Data'!B194</f>
        <v>YEM</v>
      </c>
      <c r="C193" s="136"/>
      <c r="D193" s="136"/>
      <c r="E193" s="136"/>
      <c r="F193" s="136"/>
      <c r="G193" s="136"/>
      <c r="H193" s="136"/>
      <c r="I193" s="136"/>
      <c r="J193" s="136"/>
      <c r="K193" s="136"/>
      <c r="L193" s="136"/>
      <c r="M193" s="136"/>
      <c r="N193" s="136"/>
      <c r="O193" s="136"/>
      <c r="P193" s="136"/>
      <c r="Q193" s="137" t="str">
        <f>IF(ISNUMBER('Indicator Data'!K194),"","Imputed using GDP p.c.")</f>
        <v/>
      </c>
      <c r="R193" s="136"/>
      <c r="S193" s="136"/>
      <c r="T193" s="136"/>
      <c r="U193" s="136"/>
      <c r="V193" s="136"/>
      <c r="W193" s="136"/>
      <c r="X193" s="136"/>
      <c r="Y193" s="136"/>
      <c r="Z193" s="136"/>
      <c r="AA193" s="136"/>
      <c r="AB193" s="136"/>
      <c r="AC193" s="136"/>
      <c r="AD193" s="136"/>
      <c r="AE193" s="136"/>
      <c r="AF193" s="136"/>
      <c r="AG193" s="136"/>
      <c r="AH193" s="136"/>
      <c r="AI193" s="136"/>
      <c r="AJ193" s="136"/>
      <c r="AK193" s="136"/>
      <c r="AN193" s="136"/>
      <c r="AO193" s="136"/>
      <c r="AP193" s="136"/>
      <c r="AQ193" s="136"/>
      <c r="AR193" s="136"/>
      <c r="AS193" s="136"/>
      <c r="AT193" s="136"/>
      <c r="AU193" s="136"/>
      <c r="AV193" s="136"/>
      <c r="AW193" s="136"/>
      <c r="AX193" s="136"/>
      <c r="AY193" s="136"/>
      <c r="AZ193" s="136"/>
      <c r="BA193" s="136"/>
      <c r="BB193" s="91"/>
      <c r="BH193" s="136"/>
      <c r="BI193" s="136"/>
    </row>
    <row r="194" spans="1:61" x14ac:dyDescent="0.3">
      <c r="A194" s="111" t="str">
        <f>'Indicator Data'!A195</f>
        <v>Zambia</v>
      </c>
      <c r="B194" s="94" t="str">
        <f>'Indicator Data'!B195</f>
        <v>ZMB</v>
      </c>
      <c r="C194" s="136"/>
      <c r="D194" s="136"/>
      <c r="E194" s="136"/>
      <c r="F194" s="136"/>
      <c r="G194" s="136"/>
      <c r="H194" s="136"/>
      <c r="I194" s="136"/>
      <c r="J194" s="136"/>
      <c r="K194" s="136"/>
      <c r="L194" s="136"/>
      <c r="M194" s="136"/>
      <c r="N194" s="136"/>
      <c r="O194" s="136"/>
      <c r="P194" s="136"/>
      <c r="Q194" s="137" t="str">
        <f>IF(ISNUMBER('Indicator Data'!K195),"","Imputed using GDP p.c.")</f>
        <v/>
      </c>
      <c r="R194" s="136"/>
      <c r="S194" s="136"/>
      <c r="T194" s="136"/>
      <c r="U194" s="136"/>
      <c r="V194" s="136"/>
      <c r="W194" s="136"/>
      <c r="X194" s="136"/>
      <c r="Y194" s="136"/>
      <c r="Z194" s="136"/>
      <c r="AA194" s="136"/>
      <c r="AB194" s="136"/>
      <c r="AC194" s="136"/>
      <c r="AD194" s="136"/>
      <c r="AE194" s="136"/>
      <c r="AF194" s="136"/>
      <c r="AG194" s="136"/>
      <c r="AH194" s="136"/>
      <c r="AI194" s="136"/>
      <c r="AJ194" s="136"/>
      <c r="AK194" s="136"/>
      <c r="AN194" s="136"/>
      <c r="AO194" s="136"/>
      <c r="AP194" s="136"/>
      <c r="AQ194" s="136"/>
      <c r="AR194" s="136"/>
      <c r="AS194" s="136"/>
      <c r="AT194" s="136"/>
      <c r="AU194" s="136"/>
      <c r="AV194" s="136"/>
      <c r="AW194" s="136"/>
      <c r="AX194" s="136"/>
      <c r="AY194" s="136"/>
      <c r="AZ194" s="136"/>
      <c r="BA194" s="136"/>
      <c r="BB194" s="91"/>
      <c r="BH194" s="136"/>
      <c r="BI194" s="136"/>
    </row>
    <row r="195" spans="1:61" x14ac:dyDescent="0.3">
      <c r="A195" s="111" t="str">
        <f>'Indicator Data'!A196</f>
        <v>Zimbabwe</v>
      </c>
      <c r="B195" s="94" t="str">
        <f>'Indicator Data'!B196</f>
        <v>ZWE</v>
      </c>
      <c r="C195" s="136"/>
      <c r="D195" s="136"/>
      <c r="E195" s="136"/>
      <c r="F195" s="136"/>
      <c r="G195" s="136"/>
      <c r="H195" s="136"/>
      <c r="I195" s="136"/>
      <c r="J195" s="136"/>
      <c r="K195" s="136"/>
      <c r="L195" s="136"/>
      <c r="M195" s="136"/>
      <c r="N195" s="136"/>
      <c r="O195" s="136"/>
      <c r="P195" s="136"/>
      <c r="Q195" s="137" t="str">
        <f>IF(ISNUMBER('Indicator Data'!K196),"","Imputed using GDP p.c.")</f>
        <v/>
      </c>
      <c r="R195" s="136"/>
      <c r="S195" s="136"/>
      <c r="T195" s="136"/>
      <c r="U195" s="136"/>
      <c r="V195" s="136"/>
      <c r="W195" s="136"/>
      <c r="X195" s="136"/>
      <c r="Y195" s="136"/>
      <c r="Z195" s="136"/>
      <c r="AA195" s="136"/>
      <c r="AB195" s="136"/>
      <c r="AC195" s="136"/>
      <c r="AD195" s="136"/>
      <c r="AE195" s="136"/>
      <c r="AF195" s="136"/>
      <c r="AG195" s="136"/>
      <c r="AH195" s="136"/>
      <c r="AI195" s="136"/>
      <c r="AJ195" s="136"/>
      <c r="AK195" s="136"/>
      <c r="AN195" s="136"/>
      <c r="AO195" s="136"/>
      <c r="AP195" s="136"/>
      <c r="AQ195" s="136"/>
      <c r="AR195" s="136"/>
      <c r="AS195" s="136"/>
      <c r="AT195" s="136"/>
      <c r="AU195" s="136"/>
      <c r="AV195" s="136"/>
      <c r="AW195" s="136"/>
      <c r="AX195" s="136"/>
      <c r="AY195" s="136"/>
      <c r="AZ195" s="136"/>
      <c r="BA195" s="136"/>
      <c r="BB195" s="91"/>
      <c r="BH195" s="136"/>
      <c r="BI195" s="136"/>
    </row>
  </sheetData>
  <mergeCells count="1">
    <mergeCell ref="A1:CB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Z199"/>
  <sheetViews>
    <sheetView zoomScale="80" zoomScaleNormal="80" workbookViewId="0">
      <pane xSplit="1" ySplit="1" topLeftCell="N2" activePane="bottomRight" state="frozen"/>
      <selection pane="topRight" activeCell="B1" sqref="B1"/>
      <selection pane="bottomLeft" activeCell="A2" sqref="A2"/>
      <selection pane="bottomRight" activeCell="A2" sqref="A2"/>
    </sheetView>
  </sheetViews>
  <sheetFormatPr defaultRowHeight="14.4" x14ac:dyDescent="0.3"/>
  <cols>
    <col min="1" max="1" width="6" bestFit="1" customWidth="1"/>
    <col min="2" max="45" width="5" bestFit="1" customWidth="1"/>
    <col min="46" max="76" width="5" style="5" customWidth="1"/>
    <col min="77" max="77" width="4.5546875" bestFit="1" customWidth="1"/>
    <col min="78" max="78" width="5" bestFit="1" customWidth="1"/>
  </cols>
  <sheetData>
    <row r="1" spans="1:78" ht="409.6" x14ac:dyDescent="0.3">
      <c r="A1" s="5" t="s">
        <v>357</v>
      </c>
      <c r="B1" s="139" t="e">
        <f>'Indicator Data'!#REF!</f>
        <v>#REF!</v>
      </c>
      <c r="C1" s="139" t="e">
        <f>'Indicator Data'!#REF!</f>
        <v>#REF!</v>
      </c>
      <c r="D1" s="139" t="e">
        <f>'Indicator Data'!#REF!</f>
        <v>#REF!</v>
      </c>
      <c r="E1" s="139" t="e">
        <f>'Indicator Data'!#REF!</f>
        <v>#REF!</v>
      </c>
      <c r="F1" s="139" t="e">
        <f>'Indicator Data'!#REF!</f>
        <v>#REF!</v>
      </c>
      <c r="G1" s="139" t="e">
        <f>'Indicator Data'!#REF!</f>
        <v>#REF!</v>
      </c>
      <c r="H1" s="139" t="e">
        <f>'Indicator Data'!#REF!</f>
        <v>#REF!</v>
      </c>
      <c r="I1" s="139" t="e">
        <f>'Indicator Data'!#REF!</f>
        <v>#REF!</v>
      </c>
      <c r="J1" s="139" t="e">
        <f>'Indicator Data'!#REF!</f>
        <v>#REF!</v>
      </c>
      <c r="K1" s="139" t="e">
        <f>'Indicator Data'!#REF!</f>
        <v>#REF!</v>
      </c>
      <c r="L1" s="139" t="e">
        <f>'Indicator Data'!#REF!</f>
        <v>#REF!</v>
      </c>
      <c r="M1" s="139" t="e">
        <f>'Indicator Data'!#REF!</f>
        <v>#REF!</v>
      </c>
      <c r="N1" s="139" t="e">
        <f>'Indicator Data'!#REF!</f>
        <v>#REF!</v>
      </c>
      <c r="O1" s="139" t="e">
        <f>'Indicator Data'!#REF!</f>
        <v>#REF!</v>
      </c>
      <c r="P1" s="139" t="e">
        <f>'Indicator Data'!#REF!</f>
        <v>#REF!</v>
      </c>
      <c r="Q1" s="139" t="e">
        <f>'Indicator Data'!#REF!</f>
        <v>#REF!</v>
      </c>
      <c r="R1" s="139" t="e">
        <f>'Indicator Data'!#REF!</f>
        <v>#REF!</v>
      </c>
      <c r="S1" s="139" t="e">
        <f>'Indicator Data'!#REF!</f>
        <v>#REF!</v>
      </c>
      <c r="T1" s="139" t="e">
        <f>'Indicator Data'!#REF!</f>
        <v>#REF!</v>
      </c>
      <c r="U1" s="139" t="e">
        <f>'Indicator Data'!#REF!</f>
        <v>#REF!</v>
      </c>
      <c r="V1" s="139" t="e">
        <f>'Indicator Data'!#REF!</f>
        <v>#REF!</v>
      </c>
      <c r="W1" s="139" t="str">
        <f>'Indicator Data'!C2</f>
        <v>Population density (people per sq. km of land area)</v>
      </c>
      <c r="X1" s="139" t="str">
        <f>'Indicator Data'!D2</f>
        <v>Urban population growth (annual %)</v>
      </c>
      <c r="Y1" s="139" t="str">
        <f>'Indicator Data'!E2</f>
        <v>Population living in urban areas (%)</v>
      </c>
      <c r="Z1" s="139" t="str">
        <f>'Indicator Data'!F2</f>
        <v>Household size</v>
      </c>
      <c r="AA1" s="139" t="str">
        <f>'Indicator Data'!G2</f>
        <v>People practicing open defecation (% of population)</v>
      </c>
      <c r="AB1" s="139" t="str">
        <f>'Indicator Data'!H2</f>
        <v>Proportion of population with basic handwashing facilities on premises (% of population)</v>
      </c>
      <c r="AC1" s="139" t="e">
        <f>'Indicator Data'!#REF!</f>
        <v>#REF!</v>
      </c>
      <c r="AD1" s="139" t="e">
        <f>'Indicator Data'!#REF!</f>
        <v>#REF!</v>
      </c>
      <c r="AE1" s="139" t="str">
        <f>'Indicator Data'!I2</f>
        <v>Population living in slums (% of urban population)</v>
      </c>
      <c r="AF1" s="139" t="str">
        <f>'Indicator Data'!J2</f>
        <v>Children under 5 (% of population)</v>
      </c>
      <c r="AG1" s="139" t="e">
        <f>'Indicator Data'!#REF!</f>
        <v>#REF!</v>
      </c>
      <c r="AH1" s="139" t="e">
        <f>'Indicator Data'!#REF!</f>
        <v>#REF!</v>
      </c>
      <c r="AI1" s="139" t="e">
        <f>'Indicator Data'!#REF!</f>
        <v>#REF!</v>
      </c>
      <c r="AJ1" s="139" t="e">
        <f>'Indicator Data'!#REF!</f>
        <v>#REF!</v>
      </c>
      <c r="AK1" s="139" t="str">
        <f>'Indicator Data'!K2</f>
        <v>Human Development Index</v>
      </c>
      <c r="AL1" s="139" t="str">
        <f>'Indicator Data'!L2</f>
        <v>Multidimensional Poverty Index</v>
      </c>
      <c r="AM1" s="139" t="str">
        <f>'Indicator Data'!M2</f>
        <v>Humanitarian Aid (FTS)</v>
      </c>
      <c r="AN1" s="139" t="str">
        <f>'Indicator Data'!N2</f>
        <v>Development Aid (ODA)</v>
      </c>
      <c r="AO1" s="139" t="str">
        <f>'Indicator Data'!O2</f>
        <v>Development Aid (ODA)</v>
      </c>
      <c r="AP1" s="139" t="str">
        <f>'Indicator Data'!P2</f>
        <v>Net ODA received (% of GNI)</v>
      </c>
      <c r="AQ1" s="139" t="str">
        <f>'Indicator Data'!Q2</f>
        <v>Volume of remittances (in USD) as a proportion of total GDP (%)</v>
      </c>
      <c r="AR1" s="139" t="str">
        <f>'Indicator Data'!R2</f>
        <v>Mortality rate, under-5</v>
      </c>
      <c r="AS1" s="139" t="str">
        <f>'Indicator Data'!S2</f>
        <v>U5 Under weight</v>
      </c>
      <c r="AT1" s="139" t="str">
        <f>'Indicator Data'!T2</f>
        <v>Incidence of Tuberculosis</v>
      </c>
      <c r="AU1" s="139" t="str">
        <f>'Indicator Data'!U2</f>
        <v>Estimated number of people living with HIV - Adult (&gt;15) rate</v>
      </c>
      <c r="AV1" s="139" t="str">
        <f>'Indicator Data'!V2</f>
        <v>Number of new HIV infections per 1,000 uninfected population</v>
      </c>
      <c r="AW1" s="139" t="str">
        <f>'Indicator Data'!W2</f>
        <v>Malaria incidence per 1,000 population at risk</v>
      </c>
      <c r="AX1" s="139" t="str">
        <f>'Indicator Data'!X2</f>
        <v>Number of people requiring interventions against neglected tropical diseases</v>
      </c>
      <c r="AY1" s="139" t="str">
        <f>'Indicator Data'!Y2</f>
        <v>Gender Inequality Index</v>
      </c>
      <c r="AZ1" s="139" t="str">
        <f>'Indicator Data'!Z2</f>
        <v>Income Gini coefficient</v>
      </c>
      <c r="BA1" s="139" t="str">
        <f>'Indicator Data'!AA2</f>
        <v>People affected by Natural Disasters</v>
      </c>
      <c r="BB1" s="139" t="str">
        <f>'Indicator Data'!AB2</f>
        <v>People affected by Natural Disasters</v>
      </c>
      <c r="BC1" s="139" t="str">
        <f>'Indicator Data'!AC2</f>
        <v>People affected by Natural Disasters</v>
      </c>
      <c r="BD1" s="139" t="str">
        <f>'Indicator Data'!AD2</f>
        <v>Internally displaced persons (IDPs)</v>
      </c>
      <c r="BE1" s="139" t="str">
        <f>'Indicator Data'!AE2</f>
        <v>Refugees and asylum-seekers by country of asylum</v>
      </c>
      <c r="BF1" s="139" t="str">
        <f>'Indicator Data'!AF2</f>
        <v>Returned Refugees</v>
      </c>
      <c r="BG1" s="139" t="str">
        <f>'Indicator Data'!AG2</f>
        <v>Average Dietary Energy Supply Adequacy</v>
      </c>
      <c r="BH1" s="139" t="str">
        <f>'Indicator Data'!AH2</f>
        <v>Prevalence of Undernourishment</v>
      </c>
      <c r="BI1" s="139" t="str">
        <f>'Indicator Data'!AQ2</f>
        <v>HFA Scores Last recent</v>
      </c>
      <c r="BJ1" s="139" t="str">
        <f>'Indicator Data'!AR2</f>
        <v>Government Effectiveness</v>
      </c>
      <c r="BK1" s="139" t="str">
        <f>'Indicator Data'!AS2</f>
        <v>Corruption Perception Index</v>
      </c>
      <c r="BL1" s="139" t="str">
        <f>'Indicator Data'!AT2</f>
        <v>Access to electricity</v>
      </c>
      <c r="BM1" s="139" t="str">
        <f>'Indicator Data'!AU2</f>
        <v>Adult literacy rate</v>
      </c>
      <c r="BN1" s="139" t="str">
        <f>'Indicator Data'!AV2</f>
        <v>Internet users</v>
      </c>
      <c r="BO1" s="139" t="str">
        <f>'Indicator Data'!AW2</f>
        <v>Mobile cellular subscriptions</v>
      </c>
      <c r="BP1" s="139" t="str">
        <f>'Indicator Data'!AX2</f>
        <v>Road lenght</v>
      </c>
      <c r="BQ1" s="139" t="str">
        <f>'Indicator Data'!AY2</f>
        <v>People using at least basic sanitation services (% of population)</v>
      </c>
      <c r="BR1" s="139" t="str">
        <f>'Indicator Data'!AZ2</f>
        <v>People using at least basic drinking water services (% of population)</v>
      </c>
      <c r="BS1" s="139" t="str">
        <f>'Indicator Data'!BA2</f>
        <v>Physicians Density</v>
      </c>
      <c r="BT1" s="139" t="str">
        <f>'Indicator Data'!BB2</f>
        <v>Proportion of the target population with access to 3 doses of diphtheria-tetanus-pertussis (DTP3) (%)</v>
      </c>
      <c r="BU1" s="139" t="str">
        <f>'Indicator Data'!BC2</f>
        <v>Proportion of the target population with access to measles-containing-vaccine second-dose (MCV2) (%)</v>
      </c>
      <c r="BV1" s="139" t="str">
        <f>'Indicator Data'!BD2</f>
        <v>Proportion of the target population with access to pneumococcal conjugate 3rd dose (PCV3) (%)</v>
      </c>
      <c r="BW1" s="139" t="str">
        <f>'Indicator Data'!BE2</f>
        <v>Current health expenditure per capita</v>
      </c>
      <c r="BX1" s="139" t="str">
        <f>'Indicator Data'!BF2</f>
        <v>Maternal Mortality Ratio</v>
      </c>
      <c r="BY1" s="139" t="s">
        <v>737</v>
      </c>
      <c r="BZ1" s="139" t="s">
        <v>738</v>
      </c>
    </row>
    <row r="2" spans="1:78" x14ac:dyDescent="0.3">
      <c r="A2" s="5" t="s">
        <v>0</v>
      </c>
      <c r="B2" s="140" t="e">
        <f>IF('Indicator Data'!#REF!="No Data",1,IF('Indicator Data imputation'!C5&lt;&gt;"",1,0))</f>
        <v>#REF!</v>
      </c>
      <c r="C2" s="140" t="e">
        <f>IF('Indicator Data'!#REF!="No Data",1,IF('Indicator Data imputation'!D5&lt;&gt;"",1,0))</f>
        <v>#REF!</v>
      </c>
      <c r="D2" s="140" t="e">
        <f>IF('Indicator Data'!#REF!="No Data",1,IF('Indicator Data imputation'!E5&lt;&gt;"",1,0))</f>
        <v>#REF!</v>
      </c>
      <c r="E2" s="140" t="e">
        <f>IF('Indicator Data'!#REF!="No Data",1,IF('Indicator Data imputation'!F5&lt;&gt;"",1,0))</f>
        <v>#REF!</v>
      </c>
      <c r="F2" s="140" t="e">
        <f>IF('Indicator Data'!#REF!="No Data",1,IF('Indicator Data imputation'!G5&lt;&gt;"",1,0))</f>
        <v>#REF!</v>
      </c>
      <c r="G2" s="140" t="e">
        <f>IF('Indicator Data'!#REF!="No Data",1,IF('Indicator Data imputation'!H5&lt;&gt;"",1,0))</f>
        <v>#REF!</v>
      </c>
      <c r="H2" s="140" t="e">
        <f>IF('Indicator Data'!#REF!="No Data",1,IF('Indicator Data imputation'!I5&lt;&gt;"",1,0))</f>
        <v>#REF!</v>
      </c>
      <c r="I2" s="140" t="e">
        <f>IF('Indicator Data'!#REF!="No Data",1,IF('Indicator Data imputation'!J5&lt;&gt;"",1,0))</f>
        <v>#REF!</v>
      </c>
      <c r="J2" s="140" t="e">
        <f>IF('Indicator Data'!#REF!="No Data",1,IF('Indicator Data imputation'!K5&lt;&gt;"",1,0))</f>
        <v>#REF!</v>
      </c>
      <c r="K2" s="140" t="e">
        <f>IF('Indicator Data'!#REF!="No Data",1,IF('Indicator Data imputation'!L5&lt;&gt;"",1,0))</f>
        <v>#REF!</v>
      </c>
      <c r="L2" s="140" t="e">
        <f>IF('Indicator Data'!#REF!="No Data",1,IF('Indicator Data imputation'!M5&lt;&gt;"",1,0))</f>
        <v>#REF!</v>
      </c>
      <c r="M2" s="140" t="e">
        <f>IF('Indicator Data'!#REF!="No Data",1,IF('Indicator Data imputation'!N5&lt;&gt;"",1,0))</f>
        <v>#REF!</v>
      </c>
      <c r="N2" s="140" t="e">
        <f>IF('Indicator Data'!#REF!="No Data",1,IF('Indicator Data imputation'!O5&lt;&gt;"",1,0))</f>
        <v>#REF!</v>
      </c>
      <c r="O2" s="140" t="e">
        <f>IF('Indicator Data'!#REF!="No Data",1,IF('Indicator Data imputation'!P5&lt;&gt;"",1,0))</f>
        <v>#REF!</v>
      </c>
      <c r="P2" s="140" t="e">
        <f>IF('Indicator Data'!#REF!="No Data",1,IF('Indicator Data imputation'!Q5&lt;&gt;"",1,0))</f>
        <v>#REF!</v>
      </c>
      <c r="Q2" s="140" t="e">
        <f>IF('Indicator Data'!#REF!="No Data",1,IF('Indicator Data imputation'!R5&lt;&gt;"",1,0))</f>
        <v>#REF!</v>
      </c>
      <c r="R2" s="140" t="e">
        <f>IF('Indicator Data'!#REF!="No Data",1,IF('Indicator Data imputation'!S5&lt;&gt;"",1,0))</f>
        <v>#REF!</v>
      </c>
      <c r="S2" s="140" t="e">
        <f>IF('Indicator Data'!#REF!="No Data",1,IF('Indicator Data imputation'!T5&lt;&gt;"",1,0))</f>
        <v>#REF!</v>
      </c>
      <c r="T2" s="140" t="e">
        <f>IF('Indicator Data'!#REF!="No Data",1,IF('Indicator Data imputation'!U5&lt;&gt;"",1,0))</f>
        <v>#REF!</v>
      </c>
      <c r="U2" s="140" t="e">
        <f>IF('Indicator Data'!#REF!="No Data",1,IF('Indicator Data imputation'!V5&lt;&gt;"",1,0))</f>
        <v>#REF!</v>
      </c>
      <c r="V2" s="140" t="e">
        <f>IF('Indicator Data'!#REF!="No Data",1,IF('Indicator Data imputation'!W5&lt;&gt;"",1,0))</f>
        <v>#REF!</v>
      </c>
      <c r="W2" s="140">
        <f>IF('Indicator Data'!C6="No Data",1,IF('Indicator Data imputation'!X5&lt;&gt;"",1,0))</f>
        <v>0</v>
      </c>
      <c r="X2" s="140">
        <f>IF('Indicator Data'!D6="No Data",1,IF('Indicator Data imputation'!Y5&lt;&gt;"",1,0))</f>
        <v>0</v>
      </c>
      <c r="Y2" s="140">
        <f>IF('Indicator Data'!E6="No Data",1,IF('Indicator Data imputation'!Z5&lt;&gt;"",1,0))</f>
        <v>0</v>
      </c>
      <c r="Z2" s="140">
        <f>IF('Indicator Data'!F6="No Data",1,IF('Indicator Data imputation'!AA5&lt;&gt;"",1,0))</f>
        <v>0</v>
      </c>
      <c r="AA2" s="140">
        <f>IF('Indicator Data'!G6="No Data",1,IF('Indicator Data imputation'!AB5&lt;&gt;"",1,0))</f>
        <v>0</v>
      </c>
      <c r="AB2" s="140">
        <f>IF('Indicator Data'!H6="No Data",1,IF('Indicator Data imputation'!AC5&lt;&gt;"",1,0))</f>
        <v>0</v>
      </c>
      <c r="AC2" s="140" t="e">
        <f>IF('Indicator Data'!#REF!="No Data",1,IF('Indicator Data imputation'!AD5&lt;&gt;"",1,0))</f>
        <v>#REF!</v>
      </c>
      <c r="AD2" s="140" t="e">
        <f>IF('Indicator Data'!#REF!="No Data",1,IF('Indicator Data imputation'!AE5&lt;&gt;"",1,0))</f>
        <v>#REF!</v>
      </c>
      <c r="AE2" s="140">
        <f>IF('Indicator Data'!I6="No Data",1,IF('Indicator Data imputation'!AF5&lt;&gt;"",1,0))</f>
        <v>0</v>
      </c>
      <c r="AF2" s="140">
        <f>IF('Indicator Data'!J6="No Data",1,IF('Indicator Data imputation'!AG5&lt;&gt;"",1,0))</f>
        <v>0</v>
      </c>
      <c r="AG2" s="140" t="e">
        <f>IF('Indicator Data'!#REF!="No Data",1,IF('Indicator Data imputation'!AH5&lt;&gt;"",1,0))</f>
        <v>#REF!</v>
      </c>
      <c r="AH2" s="140" t="e">
        <f>IF('Indicator Data'!#REF!="No Data",1,IF('Indicator Data imputation'!AI5&lt;&gt;"",1,0))</f>
        <v>#REF!</v>
      </c>
      <c r="AI2" s="140" t="e">
        <f>IF('Indicator Data'!#REF!="No Data",1,IF('Indicator Data imputation'!AJ5&lt;&gt;"",1,0))</f>
        <v>#REF!</v>
      </c>
      <c r="AJ2" s="140" t="e">
        <f>IF('Indicator Data'!#REF!="No Data",1,IF('Indicator Data imputation'!AK5&lt;&gt;"",1,0))</f>
        <v>#REF!</v>
      </c>
      <c r="AK2" s="140">
        <f>IF('Indicator Data'!K6="No Data",1,IF('Indicator Data imputation'!AL5&lt;&gt;"",1,0))</f>
        <v>0</v>
      </c>
      <c r="AL2" s="140">
        <f>IF('Indicator Data'!L6="No Data",1,IF('Indicator Data imputation'!AM5&lt;&gt;"",1,0))</f>
        <v>0</v>
      </c>
      <c r="AM2" s="140">
        <f>IF('Indicator Data'!M6="No Data",1,IF('Indicator Data imputation'!AN5&lt;&gt;"",1,0))</f>
        <v>0</v>
      </c>
      <c r="AN2" s="140">
        <f>IF('Indicator Data'!N6="No Data",1,IF('Indicator Data imputation'!AO5&lt;&gt;"",1,0))</f>
        <v>0</v>
      </c>
      <c r="AO2" s="140">
        <f>IF('Indicator Data'!O6="No Data",1,IF('Indicator Data imputation'!AP5&lt;&gt;"",1,0))</f>
        <v>0</v>
      </c>
      <c r="AP2" s="140">
        <f>IF('Indicator Data'!P6="No Data",1,IF('Indicator Data imputation'!AQ5&lt;&gt;"",1,0))</f>
        <v>0</v>
      </c>
      <c r="AQ2" s="140">
        <f>IF('Indicator Data'!Q6="No Data",1,IF('Indicator Data imputation'!AR5&lt;&gt;"",1,0))</f>
        <v>0</v>
      </c>
      <c r="AR2" s="140">
        <f>IF('Indicator Data'!R6="No Data",1,IF('Indicator Data imputation'!AS5&lt;&gt;"",1,0))</f>
        <v>0</v>
      </c>
      <c r="AS2" s="140">
        <f>IF('Indicator Data'!S6="No Data",1,IF('Indicator Data imputation'!AT5&lt;&gt;"",1,0))</f>
        <v>0</v>
      </c>
      <c r="AT2" s="140">
        <f>IF('Indicator Data'!T6="No Data",1,IF('Indicator Data imputation'!AU5&lt;&gt;"",1,0))</f>
        <v>0</v>
      </c>
      <c r="AU2" s="140">
        <f>IF('Indicator Data'!U6="No Data",1,IF('Indicator Data imputation'!AV5&lt;&gt;"",1,0))</f>
        <v>0</v>
      </c>
      <c r="AV2" s="140">
        <f>IF('Indicator Data'!V6="No Data",1,IF('Indicator Data imputation'!AW5&lt;&gt;"",1,0))</f>
        <v>1</v>
      </c>
      <c r="AW2" s="140">
        <f>IF('Indicator Data'!W6="No Data",1,IF('Indicator Data imputation'!AX5&lt;&gt;"",1,0))</f>
        <v>0</v>
      </c>
      <c r="AX2" s="140">
        <f>IF('Indicator Data'!X6="No Data",1,IF('Indicator Data imputation'!AY5&lt;&gt;"",1,0))</f>
        <v>0</v>
      </c>
      <c r="AY2" s="140">
        <f>IF('Indicator Data'!Y6="No Data",1,IF('Indicator Data imputation'!AZ5&lt;&gt;"",1,0))</f>
        <v>0</v>
      </c>
      <c r="AZ2" s="140">
        <f>IF('Indicator Data'!Z6="No Data",1,IF('Indicator Data imputation'!BA5&lt;&gt;"",1,0))</f>
        <v>1</v>
      </c>
      <c r="BA2" s="140">
        <f>IF('Indicator Data'!AA6="No Data",1,IF('Indicator Data imputation'!BB5&lt;&gt;"",1,0))</f>
        <v>0</v>
      </c>
      <c r="BB2" s="140">
        <f>IF('Indicator Data'!AB6="No Data",1,IF('Indicator Data imputation'!BC5&lt;&gt;"",1,0))</f>
        <v>0</v>
      </c>
      <c r="BC2" s="140">
        <f>IF('Indicator Data'!AC6="No Data",1,IF('Indicator Data imputation'!BD5&lt;&gt;"",1,0))</f>
        <v>0</v>
      </c>
      <c r="BD2" s="140">
        <f>IF('Indicator Data'!AD6="No Data",1,IF('Indicator Data imputation'!BE5&lt;&gt;"",1,0))</f>
        <v>0</v>
      </c>
      <c r="BE2" s="140">
        <f>IF('Indicator Data'!AE6="No Data",1,IF('Indicator Data imputation'!BF5&lt;&gt;"",1,0))</f>
        <v>0</v>
      </c>
      <c r="BF2" s="140">
        <f>IF('Indicator Data'!AF6="No Data",1,IF('Indicator Data imputation'!BG5&lt;&gt;"",1,0))</f>
        <v>0</v>
      </c>
      <c r="BG2" s="140">
        <f>IF('Indicator Data'!AG6="No Data",1,IF('Indicator Data imputation'!BH5&lt;&gt;"",1,0))</f>
        <v>0</v>
      </c>
      <c r="BH2" s="140">
        <f>IF('Indicator Data'!AH6="No Data",1,IF('Indicator Data imputation'!BI5&lt;&gt;"",1,0))</f>
        <v>0</v>
      </c>
      <c r="BI2" s="140">
        <f>IF('Indicator Data'!AQ6="No Data",1,IF('Indicator Data imputation'!BJ5&lt;&gt;"",1,0))</f>
        <v>0</v>
      </c>
      <c r="BJ2" s="140">
        <f>IF('Indicator Data'!AR6="No Data",1,IF('Indicator Data imputation'!BK5&lt;&gt;"",1,0))</f>
        <v>0</v>
      </c>
      <c r="BK2" s="140">
        <f>IF('Indicator Data'!AS6="No Data",1,IF('Indicator Data imputation'!BL5&lt;&gt;"",1,0))</f>
        <v>0</v>
      </c>
      <c r="BL2" s="140">
        <f>IF('Indicator Data'!AT6="No Data",1,IF('Indicator Data imputation'!BM5&lt;&gt;"",1,0))</f>
        <v>0</v>
      </c>
      <c r="BM2" s="140">
        <f>IF('Indicator Data'!AU6="No Data",1,IF('Indicator Data imputation'!BN5&lt;&gt;"",1,0))</f>
        <v>0</v>
      </c>
      <c r="BN2" s="140">
        <f>IF('Indicator Data'!AV6="No Data",1,IF('Indicator Data imputation'!BO5&lt;&gt;"",1,0))</f>
        <v>0</v>
      </c>
      <c r="BO2" s="140">
        <f>IF('Indicator Data'!AW6="No Data",1,IF('Indicator Data imputation'!BP5&lt;&gt;"",1,0))</f>
        <v>0</v>
      </c>
      <c r="BP2" s="140">
        <f>IF('Indicator Data'!AX6="No Data",1,IF('Indicator Data imputation'!BQ5&lt;&gt;"",1,0))</f>
        <v>0</v>
      </c>
      <c r="BQ2" s="140">
        <f>IF('Indicator Data'!AY6="No Data",1,IF('Indicator Data imputation'!BR5&lt;&gt;"",1,0))</f>
        <v>0</v>
      </c>
      <c r="BR2" s="140">
        <f>IF('Indicator Data'!AZ6="No Data",1,IF('Indicator Data imputation'!BS5&lt;&gt;"",1,0))</f>
        <v>0</v>
      </c>
      <c r="BS2" s="140">
        <f>IF('Indicator Data'!BA6="No Data",1,IF('Indicator Data imputation'!BT5&lt;&gt;"",1,0))</f>
        <v>0</v>
      </c>
      <c r="BT2" s="140">
        <f>IF('Indicator Data'!BB6="No Data",1,IF('Indicator Data imputation'!BU5&lt;&gt;"",1,0))</f>
        <v>0</v>
      </c>
      <c r="BU2" s="140">
        <f>IF('Indicator Data'!BC6="No Data",1,IF('Indicator Data imputation'!BV5&lt;&gt;"",1,0))</f>
        <v>0</v>
      </c>
      <c r="BV2" s="140">
        <f>IF('Indicator Data'!BD6="No Data",1,IF('Indicator Data imputation'!BW5&lt;&gt;"",1,0))</f>
        <v>0</v>
      </c>
      <c r="BW2" s="140">
        <f>IF('Indicator Data'!BE6="No Data",1,IF('Indicator Data imputation'!BX5&lt;&gt;"",1,0))</f>
        <v>0</v>
      </c>
      <c r="BX2" s="140">
        <f>IF('Indicator Data'!BF6="No Data",1,IF('Indicator Data imputation'!BY5&lt;&gt;"",1,0))</f>
        <v>0</v>
      </c>
      <c r="BY2" t="e">
        <f t="shared" ref="BY2:BY33" si="0">SUM(B2:BX2)</f>
        <v>#REF!</v>
      </c>
      <c r="BZ2" s="142" t="e">
        <f>BY2/75</f>
        <v>#REF!</v>
      </c>
    </row>
    <row r="3" spans="1:78" x14ac:dyDescent="0.3">
      <c r="A3" s="5" t="s">
        <v>2</v>
      </c>
      <c r="B3" s="140" t="e">
        <f>IF('Indicator Data'!#REF!="No Data",1,IF('Indicator Data imputation'!C6&lt;&gt;"",1,0))</f>
        <v>#REF!</v>
      </c>
      <c r="C3" s="140" t="e">
        <f>IF('Indicator Data'!#REF!="No Data",1,IF('Indicator Data imputation'!D6&lt;&gt;"",1,0))</f>
        <v>#REF!</v>
      </c>
      <c r="D3" s="140" t="e">
        <f>IF('Indicator Data'!#REF!="No Data",1,IF('Indicator Data imputation'!E6&lt;&gt;"",1,0))</f>
        <v>#REF!</v>
      </c>
      <c r="E3" s="140" t="e">
        <f>IF('Indicator Data'!#REF!="No Data",1,IF('Indicator Data imputation'!F6&lt;&gt;"",1,0))</f>
        <v>#REF!</v>
      </c>
      <c r="F3" s="140" t="e">
        <f>IF('Indicator Data'!#REF!="No Data",1,IF('Indicator Data imputation'!G6&lt;&gt;"",1,0))</f>
        <v>#REF!</v>
      </c>
      <c r="G3" s="140" t="e">
        <f>IF('Indicator Data'!#REF!="No Data",1,IF('Indicator Data imputation'!H6&lt;&gt;"",1,0))</f>
        <v>#REF!</v>
      </c>
      <c r="H3" s="140" t="e">
        <f>IF('Indicator Data'!#REF!="No Data",1,IF('Indicator Data imputation'!I6&lt;&gt;"",1,0))</f>
        <v>#REF!</v>
      </c>
      <c r="I3" s="140" t="e">
        <f>IF('Indicator Data'!#REF!="No Data",1,IF('Indicator Data imputation'!J6&lt;&gt;"",1,0))</f>
        <v>#REF!</v>
      </c>
      <c r="J3" s="140" t="e">
        <f>IF('Indicator Data'!#REF!="No Data",1,IF('Indicator Data imputation'!K6&lt;&gt;"",1,0))</f>
        <v>#REF!</v>
      </c>
      <c r="K3" s="140" t="e">
        <f>IF('Indicator Data'!#REF!="No Data",1,IF('Indicator Data imputation'!L6&lt;&gt;"",1,0))</f>
        <v>#REF!</v>
      </c>
      <c r="L3" s="140" t="e">
        <f>IF('Indicator Data'!#REF!="No Data",1,IF('Indicator Data imputation'!M6&lt;&gt;"",1,0))</f>
        <v>#REF!</v>
      </c>
      <c r="M3" s="140" t="e">
        <f>IF('Indicator Data'!#REF!="No Data",1,IF('Indicator Data imputation'!N6&lt;&gt;"",1,0))</f>
        <v>#REF!</v>
      </c>
      <c r="N3" s="140" t="e">
        <f>IF('Indicator Data'!#REF!="No Data",1,IF('Indicator Data imputation'!O6&lt;&gt;"",1,0))</f>
        <v>#REF!</v>
      </c>
      <c r="O3" s="140" t="e">
        <f>IF('Indicator Data'!#REF!="No Data",1,IF('Indicator Data imputation'!P6&lt;&gt;"",1,0))</f>
        <v>#REF!</v>
      </c>
      <c r="P3" s="140" t="e">
        <f>IF('Indicator Data'!#REF!="No Data",1,IF('Indicator Data imputation'!Q6&lt;&gt;"",1,0))</f>
        <v>#REF!</v>
      </c>
      <c r="Q3" s="140" t="e">
        <f>IF('Indicator Data'!#REF!="No Data",1,IF('Indicator Data imputation'!R6&lt;&gt;"",1,0))</f>
        <v>#REF!</v>
      </c>
      <c r="R3" s="140" t="e">
        <f>IF('Indicator Data'!#REF!="No Data",1,IF('Indicator Data imputation'!S6&lt;&gt;"",1,0))</f>
        <v>#REF!</v>
      </c>
      <c r="S3" s="140" t="e">
        <f>IF('Indicator Data'!#REF!="No Data",1,IF('Indicator Data imputation'!T6&lt;&gt;"",1,0))</f>
        <v>#REF!</v>
      </c>
      <c r="T3" s="140" t="e">
        <f>IF('Indicator Data'!#REF!="No Data",1,IF('Indicator Data imputation'!U6&lt;&gt;"",1,0))</f>
        <v>#REF!</v>
      </c>
      <c r="U3" s="140" t="e">
        <f>IF('Indicator Data'!#REF!="No Data",1,IF('Indicator Data imputation'!V6&lt;&gt;"",1,0))</f>
        <v>#REF!</v>
      </c>
      <c r="V3" s="140" t="e">
        <f>IF('Indicator Data'!#REF!="No Data",1,IF('Indicator Data imputation'!W6&lt;&gt;"",1,0))</f>
        <v>#REF!</v>
      </c>
      <c r="W3" s="140">
        <f>IF('Indicator Data'!C7="No Data",1,IF('Indicator Data imputation'!X6&lt;&gt;"",1,0))</f>
        <v>0</v>
      </c>
      <c r="X3" s="140">
        <f>IF('Indicator Data'!D7="No Data",1,IF('Indicator Data imputation'!Y6&lt;&gt;"",1,0))</f>
        <v>0</v>
      </c>
      <c r="Y3" s="140">
        <f>IF('Indicator Data'!E7="No Data",1,IF('Indicator Data imputation'!Z6&lt;&gt;"",1,0))</f>
        <v>0</v>
      </c>
      <c r="Z3" s="140">
        <f>IF('Indicator Data'!F7="No Data",1,IF('Indicator Data imputation'!AA6&lt;&gt;"",1,0))</f>
        <v>0</v>
      </c>
      <c r="AA3" s="140">
        <f>IF('Indicator Data'!G7="No Data",1,IF('Indicator Data imputation'!AB6&lt;&gt;"",1,0))</f>
        <v>0</v>
      </c>
      <c r="AB3" s="140">
        <f>IF('Indicator Data'!H7="No Data",1,IF('Indicator Data imputation'!AC6&lt;&gt;"",1,0))</f>
        <v>1</v>
      </c>
      <c r="AC3" s="140" t="e">
        <f>IF('Indicator Data'!#REF!="No Data",1,IF('Indicator Data imputation'!AD6&lt;&gt;"",1,0))</f>
        <v>#REF!</v>
      </c>
      <c r="AD3" s="140" t="e">
        <f>IF('Indicator Data'!#REF!="No Data",1,IF('Indicator Data imputation'!AE6&lt;&gt;"",1,0))</f>
        <v>#REF!</v>
      </c>
      <c r="AE3" s="140">
        <f>IF('Indicator Data'!I7="No Data",1,IF('Indicator Data imputation'!AF6&lt;&gt;"",1,0))</f>
        <v>1</v>
      </c>
      <c r="AF3" s="140">
        <f>IF('Indicator Data'!J7="No Data",1,IF('Indicator Data imputation'!AG6&lt;&gt;"",1,0))</f>
        <v>0</v>
      </c>
      <c r="AG3" s="140" t="e">
        <f>IF('Indicator Data'!#REF!="No Data",1,IF('Indicator Data imputation'!AH6&lt;&gt;"",1,0))</f>
        <v>#REF!</v>
      </c>
      <c r="AH3" s="140" t="e">
        <f>IF('Indicator Data'!#REF!="No Data",1,IF('Indicator Data imputation'!AI6&lt;&gt;"",1,0))</f>
        <v>#REF!</v>
      </c>
      <c r="AI3" s="140" t="e">
        <f>IF('Indicator Data'!#REF!="No Data",1,IF('Indicator Data imputation'!AJ6&lt;&gt;"",1,0))</f>
        <v>#REF!</v>
      </c>
      <c r="AJ3" s="140" t="e">
        <f>IF('Indicator Data'!#REF!="No Data",1,IF('Indicator Data imputation'!AK6&lt;&gt;"",1,0))</f>
        <v>#REF!</v>
      </c>
      <c r="AK3" s="140">
        <f>IF('Indicator Data'!K7="No Data",1,IF('Indicator Data imputation'!AL6&lt;&gt;"",1,0))</f>
        <v>0</v>
      </c>
      <c r="AL3" s="140">
        <f>IF('Indicator Data'!L7="No Data",1,IF('Indicator Data imputation'!AM6&lt;&gt;"",1,0))</f>
        <v>0</v>
      </c>
      <c r="AM3" s="140">
        <f>IF('Indicator Data'!M7="No Data",1,IF('Indicator Data imputation'!AN6&lt;&gt;"",1,0))</f>
        <v>0</v>
      </c>
      <c r="AN3" s="140">
        <f>IF('Indicator Data'!N7="No Data",1,IF('Indicator Data imputation'!AO6&lt;&gt;"",1,0))</f>
        <v>0</v>
      </c>
      <c r="AO3" s="140">
        <f>IF('Indicator Data'!O7="No Data",1,IF('Indicator Data imputation'!AP6&lt;&gt;"",1,0))</f>
        <v>0</v>
      </c>
      <c r="AP3" s="140">
        <f>IF('Indicator Data'!P7="No Data",1,IF('Indicator Data imputation'!AQ6&lt;&gt;"",1,0))</f>
        <v>0</v>
      </c>
      <c r="AQ3" s="140">
        <f>IF('Indicator Data'!Q7="No Data",1,IF('Indicator Data imputation'!AR6&lt;&gt;"",1,0))</f>
        <v>0</v>
      </c>
      <c r="AR3" s="140">
        <f>IF('Indicator Data'!R7="No Data",1,IF('Indicator Data imputation'!AS6&lt;&gt;"",1,0))</f>
        <v>0</v>
      </c>
      <c r="AS3" s="140">
        <f>IF('Indicator Data'!S7="No Data",1,IF('Indicator Data imputation'!AT6&lt;&gt;"",1,0))</f>
        <v>1</v>
      </c>
      <c r="AT3" s="140">
        <f>IF('Indicator Data'!T7="No Data",1,IF('Indicator Data imputation'!AU6&lt;&gt;"",1,0))</f>
        <v>0</v>
      </c>
      <c r="AU3" s="140">
        <f>IF('Indicator Data'!U7="No Data",1,IF('Indicator Data imputation'!AV6&lt;&gt;"",1,0))</f>
        <v>0</v>
      </c>
      <c r="AV3" s="140">
        <f>IF('Indicator Data'!V7="No Data",1,IF('Indicator Data imputation'!AW6&lt;&gt;"",1,0))</f>
        <v>0</v>
      </c>
      <c r="AW3" s="140">
        <f>IF('Indicator Data'!W7="No Data",1,IF('Indicator Data imputation'!AX6&lt;&gt;"",1,0))</f>
        <v>1</v>
      </c>
      <c r="AX3" s="140">
        <f>IF('Indicator Data'!X7="No Data",1,IF('Indicator Data imputation'!AY6&lt;&gt;"",1,0))</f>
        <v>0</v>
      </c>
      <c r="AY3" s="140">
        <f>IF('Indicator Data'!Y7="No Data",1,IF('Indicator Data imputation'!AZ6&lt;&gt;"",1,0))</f>
        <v>0</v>
      </c>
      <c r="AZ3" s="140">
        <f>IF('Indicator Data'!Z7="No Data",1,IF('Indicator Data imputation'!BA6&lt;&gt;"",1,0))</f>
        <v>0</v>
      </c>
      <c r="BA3" s="140">
        <f>IF('Indicator Data'!AA7="No Data",1,IF('Indicator Data imputation'!BB6&lt;&gt;"",1,0))</f>
        <v>0</v>
      </c>
      <c r="BB3" s="140">
        <f>IF('Indicator Data'!AB7="No Data",1,IF('Indicator Data imputation'!BC6&lt;&gt;"",1,0))</f>
        <v>0</v>
      </c>
      <c r="BC3" s="140">
        <f>IF('Indicator Data'!AC7="No Data",1,IF('Indicator Data imputation'!BD6&lt;&gt;"",1,0))</f>
        <v>0</v>
      </c>
      <c r="BD3" s="140">
        <f>IF('Indicator Data'!AD7="No Data",1,IF('Indicator Data imputation'!BE6&lt;&gt;"",1,0))</f>
        <v>0</v>
      </c>
      <c r="BE3" s="140">
        <f>IF('Indicator Data'!AE7="No Data",1,IF('Indicator Data imputation'!BF6&lt;&gt;"",1,0))</f>
        <v>0</v>
      </c>
      <c r="BF3" s="140">
        <f>IF('Indicator Data'!AF7="No Data",1,IF('Indicator Data imputation'!BG6&lt;&gt;"",1,0))</f>
        <v>0</v>
      </c>
      <c r="BG3" s="140">
        <f>IF('Indicator Data'!AG7="No Data",1,IF('Indicator Data imputation'!BH6&lt;&gt;"",1,0))</f>
        <v>0</v>
      </c>
      <c r="BH3" s="140">
        <f>IF('Indicator Data'!AH7="No Data",1,IF('Indicator Data imputation'!BI6&lt;&gt;"",1,0))</f>
        <v>0</v>
      </c>
      <c r="BI3" s="140">
        <f>IF('Indicator Data'!AQ7="No Data",1,IF('Indicator Data imputation'!BJ6&lt;&gt;"",1,0))</f>
        <v>1</v>
      </c>
      <c r="BJ3" s="140">
        <f>IF('Indicator Data'!AR7="No Data",1,IF('Indicator Data imputation'!BK6&lt;&gt;"",1,0))</f>
        <v>0</v>
      </c>
      <c r="BK3" s="140">
        <f>IF('Indicator Data'!AS7="No Data",1,IF('Indicator Data imputation'!BL6&lt;&gt;"",1,0))</f>
        <v>0</v>
      </c>
      <c r="BL3" s="140">
        <f>IF('Indicator Data'!AT7="No Data",1,IF('Indicator Data imputation'!BM6&lt;&gt;"",1,0))</f>
        <v>0</v>
      </c>
      <c r="BM3" s="140">
        <f>IF('Indicator Data'!AU7="No Data",1,IF('Indicator Data imputation'!BN6&lt;&gt;"",1,0))</f>
        <v>0</v>
      </c>
      <c r="BN3" s="140">
        <f>IF('Indicator Data'!AV7="No Data",1,IF('Indicator Data imputation'!BO6&lt;&gt;"",1,0))</f>
        <v>0</v>
      </c>
      <c r="BO3" s="140">
        <f>IF('Indicator Data'!AW7="No Data",1,IF('Indicator Data imputation'!BP6&lt;&gt;"",1,0))</f>
        <v>0</v>
      </c>
      <c r="BP3" s="140">
        <f>IF('Indicator Data'!AX7="No Data",1,IF('Indicator Data imputation'!BQ6&lt;&gt;"",1,0))</f>
        <v>0</v>
      </c>
      <c r="BQ3" s="140">
        <f>IF('Indicator Data'!AY7="No Data",1,IF('Indicator Data imputation'!BR6&lt;&gt;"",1,0))</f>
        <v>0</v>
      </c>
      <c r="BR3" s="140">
        <f>IF('Indicator Data'!AZ7="No Data",1,IF('Indicator Data imputation'!BS6&lt;&gt;"",1,0))</f>
        <v>0</v>
      </c>
      <c r="BS3" s="140">
        <f>IF('Indicator Data'!BA7="No Data",1,IF('Indicator Data imputation'!BT6&lt;&gt;"",1,0))</f>
        <v>0</v>
      </c>
      <c r="BT3" s="140">
        <f>IF('Indicator Data'!BB7="No Data",1,IF('Indicator Data imputation'!BU6&lt;&gt;"",1,0))</f>
        <v>0</v>
      </c>
      <c r="BU3" s="140">
        <f>IF('Indicator Data'!BC7="No Data",1,IF('Indicator Data imputation'!BV6&lt;&gt;"",1,0))</f>
        <v>0</v>
      </c>
      <c r="BV3" s="140">
        <f>IF('Indicator Data'!BD7="No Data",1,IF('Indicator Data imputation'!BW6&lt;&gt;"",1,0))</f>
        <v>0</v>
      </c>
      <c r="BW3" s="140">
        <f>IF('Indicator Data'!BE7="No Data",1,IF('Indicator Data imputation'!BX6&lt;&gt;"",1,0))</f>
        <v>0</v>
      </c>
      <c r="BX3" s="140">
        <f>IF('Indicator Data'!BF7="No Data",1,IF('Indicator Data imputation'!BY6&lt;&gt;"",1,0))</f>
        <v>0</v>
      </c>
      <c r="BY3" s="5" t="e">
        <f t="shared" si="0"/>
        <v>#REF!</v>
      </c>
      <c r="BZ3" s="142" t="e">
        <f t="shared" ref="BZ3:BZ66" si="1">BY3/75</f>
        <v>#REF!</v>
      </c>
    </row>
    <row r="4" spans="1:78" x14ac:dyDescent="0.3">
      <c r="A4" s="5" t="s">
        <v>4</v>
      </c>
      <c r="B4" s="140" t="e">
        <f>IF('Indicator Data'!#REF!="No Data",1,IF('Indicator Data imputation'!C7&lt;&gt;"",1,0))</f>
        <v>#REF!</v>
      </c>
      <c r="C4" s="140" t="e">
        <f>IF('Indicator Data'!#REF!="No Data",1,IF('Indicator Data imputation'!D7&lt;&gt;"",1,0))</f>
        <v>#REF!</v>
      </c>
      <c r="D4" s="140" t="e">
        <f>IF('Indicator Data'!#REF!="No Data",1,IF('Indicator Data imputation'!E7&lt;&gt;"",1,0))</f>
        <v>#REF!</v>
      </c>
      <c r="E4" s="140" t="e">
        <f>IF('Indicator Data'!#REF!="No Data",1,IF('Indicator Data imputation'!F7&lt;&gt;"",1,0))</f>
        <v>#REF!</v>
      </c>
      <c r="F4" s="140" t="e">
        <f>IF('Indicator Data'!#REF!="No Data",1,IF('Indicator Data imputation'!G7&lt;&gt;"",1,0))</f>
        <v>#REF!</v>
      </c>
      <c r="G4" s="140" t="e">
        <f>IF('Indicator Data'!#REF!="No Data",1,IF('Indicator Data imputation'!H7&lt;&gt;"",1,0))</f>
        <v>#REF!</v>
      </c>
      <c r="H4" s="140" t="e">
        <f>IF('Indicator Data'!#REF!="No Data",1,IF('Indicator Data imputation'!I7&lt;&gt;"",1,0))</f>
        <v>#REF!</v>
      </c>
      <c r="I4" s="140" t="e">
        <f>IF('Indicator Data'!#REF!="No Data",1,IF('Indicator Data imputation'!J7&lt;&gt;"",1,0))</f>
        <v>#REF!</v>
      </c>
      <c r="J4" s="140" t="e">
        <f>IF('Indicator Data'!#REF!="No Data",1,IF('Indicator Data imputation'!K7&lt;&gt;"",1,0))</f>
        <v>#REF!</v>
      </c>
      <c r="K4" s="140" t="e">
        <f>IF('Indicator Data'!#REF!="No Data",1,IF('Indicator Data imputation'!L7&lt;&gt;"",1,0))</f>
        <v>#REF!</v>
      </c>
      <c r="L4" s="140" t="e">
        <f>IF('Indicator Data'!#REF!="No Data",1,IF('Indicator Data imputation'!M7&lt;&gt;"",1,0))</f>
        <v>#REF!</v>
      </c>
      <c r="M4" s="140" t="e">
        <f>IF('Indicator Data'!#REF!="No Data",1,IF('Indicator Data imputation'!N7&lt;&gt;"",1,0))</f>
        <v>#REF!</v>
      </c>
      <c r="N4" s="140" t="e">
        <f>IF('Indicator Data'!#REF!="No Data",1,IF('Indicator Data imputation'!O7&lt;&gt;"",1,0))</f>
        <v>#REF!</v>
      </c>
      <c r="O4" s="140" t="e">
        <f>IF('Indicator Data'!#REF!="No Data",1,IF('Indicator Data imputation'!P7&lt;&gt;"",1,0))</f>
        <v>#REF!</v>
      </c>
      <c r="P4" s="140" t="e">
        <f>IF('Indicator Data'!#REF!="No Data",1,IF('Indicator Data imputation'!Q7&lt;&gt;"",1,0))</f>
        <v>#REF!</v>
      </c>
      <c r="Q4" s="140" t="e">
        <f>IF('Indicator Data'!#REF!="No Data",1,IF('Indicator Data imputation'!R7&lt;&gt;"",1,0))</f>
        <v>#REF!</v>
      </c>
      <c r="R4" s="140" t="e">
        <f>IF('Indicator Data'!#REF!="No Data",1,IF('Indicator Data imputation'!S7&lt;&gt;"",1,0))</f>
        <v>#REF!</v>
      </c>
      <c r="S4" s="140" t="e">
        <f>IF('Indicator Data'!#REF!="No Data",1,IF('Indicator Data imputation'!T7&lt;&gt;"",1,0))</f>
        <v>#REF!</v>
      </c>
      <c r="T4" s="140" t="e">
        <f>IF('Indicator Data'!#REF!="No Data",1,IF('Indicator Data imputation'!U7&lt;&gt;"",1,0))</f>
        <v>#REF!</v>
      </c>
      <c r="U4" s="140" t="e">
        <f>IF('Indicator Data'!#REF!="No Data",1,IF('Indicator Data imputation'!V7&lt;&gt;"",1,0))</f>
        <v>#REF!</v>
      </c>
      <c r="V4" s="140" t="e">
        <f>IF('Indicator Data'!#REF!="No Data",1,IF('Indicator Data imputation'!W7&lt;&gt;"",1,0))</f>
        <v>#REF!</v>
      </c>
      <c r="W4" s="140">
        <f>IF('Indicator Data'!C8="No Data",1,IF('Indicator Data imputation'!X7&lt;&gt;"",1,0))</f>
        <v>0</v>
      </c>
      <c r="X4" s="140">
        <f>IF('Indicator Data'!D8="No Data",1,IF('Indicator Data imputation'!Y7&lt;&gt;"",1,0))</f>
        <v>0</v>
      </c>
      <c r="Y4" s="140">
        <f>IF('Indicator Data'!E8="No Data",1,IF('Indicator Data imputation'!Z7&lt;&gt;"",1,0))</f>
        <v>0</v>
      </c>
      <c r="Z4" s="140">
        <f>IF('Indicator Data'!F8="No Data",1,IF('Indicator Data imputation'!AA7&lt;&gt;"",1,0))</f>
        <v>1</v>
      </c>
      <c r="AA4" s="140">
        <f>IF('Indicator Data'!G8="No Data",1,IF('Indicator Data imputation'!AB7&lt;&gt;"",1,0))</f>
        <v>0</v>
      </c>
      <c r="AB4" s="140">
        <f>IF('Indicator Data'!H8="No Data",1,IF('Indicator Data imputation'!AC7&lt;&gt;"",1,0))</f>
        <v>0</v>
      </c>
      <c r="AC4" s="140" t="e">
        <f>IF('Indicator Data'!#REF!="No Data",1,IF('Indicator Data imputation'!AD7&lt;&gt;"",1,0))</f>
        <v>#REF!</v>
      </c>
      <c r="AD4" s="140" t="e">
        <f>IF('Indicator Data'!#REF!="No Data",1,IF('Indicator Data imputation'!AE7&lt;&gt;"",1,0))</f>
        <v>#REF!</v>
      </c>
      <c r="AE4" s="140">
        <f>IF('Indicator Data'!I8="No Data",1,IF('Indicator Data imputation'!AF7&lt;&gt;"",1,0))</f>
        <v>1</v>
      </c>
      <c r="AF4" s="140">
        <f>IF('Indicator Data'!J8="No Data",1,IF('Indicator Data imputation'!AG7&lt;&gt;"",1,0))</f>
        <v>0</v>
      </c>
      <c r="AG4" s="140" t="e">
        <f>IF('Indicator Data'!#REF!="No Data",1,IF('Indicator Data imputation'!AH7&lt;&gt;"",1,0))</f>
        <v>#REF!</v>
      </c>
      <c r="AH4" s="140" t="e">
        <f>IF('Indicator Data'!#REF!="No Data",1,IF('Indicator Data imputation'!AI7&lt;&gt;"",1,0))</f>
        <v>#REF!</v>
      </c>
      <c r="AI4" s="140" t="e">
        <f>IF('Indicator Data'!#REF!="No Data",1,IF('Indicator Data imputation'!AJ7&lt;&gt;"",1,0))</f>
        <v>#REF!</v>
      </c>
      <c r="AJ4" s="140" t="e">
        <f>IF('Indicator Data'!#REF!="No Data",1,IF('Indicator Data imputation'!AK7&lt;&gt;"",1,0))</f>
        <v>#REF!</v>
      </c>
      <c r="AK4" s="140">
        <f>IF('Indicator Data'!K8="No Data",1,IF('Indicator Data imputation'!AL7&lt;&gt;"",1,0))</f>
        <v>0</v>
      </c>
      <c r="AL4" s="140">
        <f>IF('Indicator Data'!L8="No Data",1,IF('Indicator Data imputation'!AM7&lt;&gt;"",1,0))</f>
        <v>0</v>
      </c>
      <c r="AM4" s="140">
        <f>IF('Indicator Data'!M8="No Data",1,IF('Indicator Data imputation'!AN7&lt;&gt;"",1,0))</f>
        <v>0</v>
      </c>
      <c r="AN4" s="140">
        <f>IF('Indicator Data'!N8="No Data",1,IF('Indicator Data imputation'!AO7&lt;&gt;"",1,0))</f>
        <v>0</v>
      </c>
      <c r="AO4" s="140">
        <f>IF('Indicator Data'!O8="No Data",1,IF('Indicator Data imputation'!AP7&lt;&gt;"",1,0))</f>
        <v>0</v>
      </c>
      <c r="AP4" s="140">
        <f>IF('Indicator Data'!P8="No Data",1,IF('Indicator Data imputation'!AQ7&lt;&gt;"",1,0))</f>
        <v>0</v>
      </c>
      <c r="AQ4" s="140">
        <f>IF('Indicator Data'!Q8="No Data",1,IF('Indicator Data imputation'!AR7&lt;&gt;"",1,0))</f>
        <v>0</v>
      </c>
      <c r="AR4" s="140">
        <f>IF('Indicator Data'!R8="No Data",1,IF('Indicator Data imputation'!AS7&lt;&gt;"",1,0))</f>
        <v>0</v>
      </c>
      <c r="AS4" s="140">
        <f>IF('Indicator Data'!S8="No Data",1,IF('Indicator Data imputation'!AT7&lt;&gt;"",1,0))</f>
        <v>0</v>
      </c>
      <c r="AT4" s="140">
        <f>IF('Indicator Data'!T8="No Data",1,IF('Indicator Data imputation'!AU7&lt;&gt;"",1,0))</f>
        <v>0</v>
      </c>
      <c r="AU4" s="140">
        <f>IF('Indicator Data'!U8="No Data",1,IF('Indicator Data imputation'!AV7&lt;&gt;"",1,0))</f>
        <v>0</v>
      </c>
      <c r="AV4" s="140">
        <f>IF('Indicator Data'!V8="No Data",1,IF('Indicator Data imputation'!AW7&lt;&gt;"",1,0))</f>
        <v>0</v>
      </c>
      <c r="AW4" s="140">
        <f>IF('Indicator Data'!W8="No Data",1,IF('Indicator Data imputation'!AX7&lt;&gt;"",1,0))</f>
        <v>0</v>
      </c>
      <c r="AX4" s="140">
        <f>IF('Indicator Data'!X8="No Data",1,IF('Indicator Data imputation'!AY7&lt;&gt;"",1,0))</f>
        <v>0</v>
      </c>
      <c r="AY4" s="140">
        <f>IF('Indicator Data'!Y8="No Data",1,IF('Indicator Data imputation'!AZ7&lt;&gt;"",1,0))</f>
        <v>0</v>
      </c>
      <c r="AZ4" s="140">
        <f>IF('Indicator Data'!Z8="No Data",1,IF('Indicator Data imputation'!BA7&lt;&gt;"",1,0))</f>
        <v>0</v>
      </c>
      <c r="BA4" s="140">
        <f>IF('Indicator Data'!AA8="No Data",1,IF('Indicator Data imputation'!BB7&lt;&gt;"",1,0))</f>
        <v>0</v>
      </c>
      <c r="BB4" s="140">
        <f>IF('Indicator Data'!AB8="No Data",1,IF('Indicator Data imputation'!BC7&lt;&gt;"",1,0))</f>
        <v>0</v>
      </c>
      <c r="BC4" s="140">
        <f>IF('Indicator Data'!AC8="No Data",1,IF('Indicator Data imputation'!BD7&lt;&gt;"",1,0))</f>
        <v>0</v>
      </c>
      <c r="BD4" s="140">
        <f>IF('Indicator Data'!AD8="No Data",1,IF('Indicator Data imputation'!BE7&lt;&gt;"",1,0))</f>
        <v>0</v>
      </c>
      <c r="BE4" s="140">
        <f>IF('Indicator Data'!AE8="No Data",1,IF('Indicator Data imputation'!BF7&lt;&gt;"",1,0))</f>
        <v>0</v>
      </c>
      <c r="BF4" s="140">
        <f>IF('Indicator Data'!AF8="No Data",1,IF('Indicator Data imputation'!BG7&lt;&gt;"",1,0))</f>
        <v>0</v>
      </c>
      <c r="BG4" s="140">
        <f>IF('Indicator Data'!AG8="No Data",1,IF('Indicator Data imputation'!BH7&lt;&gt;"",1,0))</f>
        <v>0</v>
      </c>
      <c r="BH4" s="140">
        <f>IF('Indicator Data'!AH8="No Data",1,IF('Indicator Data imputation'!BI7&lt;&gt;"",1,0))</f>
        <v>0</v>
      </c>
      <c r="BI4" s="140">
        <f>IF('Indicator Data'!AQ8="No Data",1,IF('Indicator Data imputation'!BJ7&lt;&gt;"",1,0))</f>
        <v>0</v>
      </c>
      <c r="BJ4" s="140">
        <f>IF('Indicator Data'!AR8="No Data",1,IF('Indicator Data imputation'!BK7&lt;&gt;"",1,0))</f>
        <v>0</v>
      </c>
      <c r="BK4" s="140">
        <f>IF('Indicator Data'!AS8="No Data",1,IF('Indicator Data imputation'!BL7&lt;&gt;"",1,0))</f>
        <v>0</v>
      </c>
      <c r="BL4" s="140">
        <f>IF('Indicator Data'!AT8="No Data",1,IF('Indicator Data imputation'!BM7&lt;&gt;"",1,0))</f>
        <v>0</v>
      </c>
      <c r="BM4" s="140">
        <f>IF('Indicator Data'!AU8="No Data",1,IF('Indicator Data imputation'!BN7&lt;&gt;"",1,0))</f>
        <v>0</v>
      </c>
      <c r="BN4" s="140">
        <f>IF('Indicator Data'!AV8="No Data",1,IF('Indicator Data imputation'!BO7&lt;&gt;"",1,0))</f>
        <v>0</v>
      </c>
      <c r="BO4" s="140">
        <f>IF('Indicator Data'!AW8="No Data",1,IF('Indicator Data imputation'!BP7&lt;&gt;"",1,0))</f>
        <v>0</v>
      </c>
      <c r="BP4" s="140">
        <f>IF('Indicator Data'!AX8="No Data",1,IF('Indicator Data imputation'!BQ7&lt;&gt;"",1,0))</f>
        <v>0</v>
      </c>
      <c r="BQ4" s="140">
        <f>IF('Indicator Data'!AY8="No Data",1,IF('Indicator Data imputation'!BR7&lt;&gt;"",1,0))</f>
        <v>0</v>
      </c>
      <c r="BR4" s="140">
        <f>IF('Indicator Data'!AZ8="No Data",1,IF('Indicator Data imputation'!BS7&lt;&gt;"",1,0))</f>
        <v>0</v>
      </c>
      <c r="BS4" s="140">
        <f>IF('Indicator Data'!BA8="No Data",1,IF('Indicator Data imputation'!BT7&lt;&gt;"",1,0))</f>
        <v>0</v>
      </c>
      <c r="BT4" s="140">
        <f>IF('Indicator Data'!BB8="No Data",1,IF('Indicator Data imputation'!BU7&lt;&gt;"",1,0))</f>
        <v>0</v>
      </c>
      <c r="BU4" s="140">
        <f>IF('Indicator Data'!BC8="No Data",1,IF('Indicator Data imputation'!BV7&lt;&gt;"",1,0))</f>
        <v>0</v>
      </c>
      <c r="BV4" s="140">
        <f>IF('Indicator Data'!BD8="No Data",1,IF('Indicator Data imputation'!BW7&lt;&gt;"",1,0))</f>
        <v>0</v>
      </c>
      <c r="BW4" s="140">
        <f>IF('Indicator Data'!BE8="No Data",1,IF('Indicator Data imputation'!BX7&lt;&gt;"",1,0))</f>
        <v>0</v>
      </c>
      <c r="BX4" s="140">
        <f>IF('Indicator Data'!BF8="No Data",1,IF('Indicator Data imputation'!BY7&lt;&gt;"",1,0))</f>
        <v>0</v>
      </c>
      <c r="BY4" s="5" t="e">
        <f t="shared" si="0"/>
        <v>#REF!</v>
      </c>
      <c r="BZ4" s="142" t="e">
        <f t="shared" si="1"/>
        <v>#REF!</v>
      </c>
    </row>
    <row r="5" spans="1:78" x14ac:dyDescent="0.3">
      <c r="A5" s="5" t="s">
        <v>6</v>
      </c>
      <c r="B5" s="140" t="e">
        <f>IF('Indicator Data'!#REF!="No Data",1,IF('Indicator Data imputation'!C8&lt;&gt;"",1,0))</f>
        <v>#REF!</v>
      </c>
      <c r="C5" s="140" t="e">
        <f>IF('Indicator Data'!#REF!="No Data",1,IF('Indicator Data imputation'!D8&lt;&gt;"",1,0))</f>
        <v>#REF!</v>
      </c>
      <c r="D5" s="140" t="e">
        <f>IF('Indicator Data'!#REF!="No Data",1,IF('Indicator Data imputation'!E8&lt;&gt;"",1,0))</f>
        <v>#REF!</v>
      </c>
      <c r="E5" s="140" t="e">
        <f>IF('Indicator Data'!#REF!="No Data",1,IF('Indicator Data imputation'!F8&lt;&gt;"",1,0))</f>
        <v>#REF!</v>
      </c>
      <c r="F5" s="140" t="e">
        <f>IF('Indicator Data'!#REF!="No Data",1,IF('Indicator Data imputation'!G8&lt;&gt;"",1,0))</f>
        <v>#REF!</v>
      </c>
      <c r="G5" s="140" t="e">
        <f>IF('Indicator Data'!#REF!="No Data",1,IF('Indicator Data imputation'!H8&lt;&gt;"",1,0))</f>
        <v>#REF!</v>
      </c>
      <c r="H5" s="140" t="e">
        <f>IF('Indicator Data'!#REF!="No Data",1,IF('Indicator Data imputation'!I8&lt;&gt;"",1,0))</f>
        <v>#REF!</v>
      </c>
      <c r="I5" s="140" t="e">
        <f>IF('Indicator Data'!#REF!="No Data",1,IF('Indicator Data imputation'!J8&lt;&gt;"",1,0))</f>
        <v>#REF!</v>
      </c>
      <c r="J5" s="140" t="e">
        <f>IF('Indicator Data'!#REF!="No Data",1,IF('Indicator Data imputation'!K8&lt;&gt;"",1,0))</f>
        <v>#REF!</v>
      </c>
      <c r="K5" s="140" t="e">
        <f>IF('Indicator Data'!#REF!="No Data",1,IF('Indicator Data imputation'!L8&lt;&gt;"",1,0))</f>
        <v>#REF!</v>
      </c>
      <c r="L5" s="140" t="e">
        <f>IF('Indicator Data'!#REF!="No Data",1,IF('Indicator Data imputation'!M8&lt;&gt;"",1,0))</f>
        <v>#REF!</v>
      </c>
      <c r="M5" s="140" t="e">
        <f>IF('Indicator Data'!#REF!="No Data",1,IF('Indicator Data imputation'!N8&lt;&gt;"",1,0))</f>
        <v>#REF!</v>
      </c>
      <c r="N5" s="140" t="e">
        <f>IF('Indicator Data'!#REF!="No Data",1,IF('Indicator Data imputation'!O8&lt;&gt;"",1,0))</f>
        <v>#REF!</v>
      </c>
      <c r="O5" s="140" t="e">
        <f>IF('Indicator Data'!#REF!="No Data",1,IF('Indicator Data imputation'!P8&lt;&gt;"",1,0))</f>
        <v>#REF!</v>
      </c>
      <c r="P5" s="140" t="e">
        <f>IF('Indicator Data'!#REF!="No Data",1,IF('Indicator Data imputation'!Q8&lt;&gt;"",1,0))</f>
        <v>#REF!</v>
      </c>
      <c r="Q5" s="140" t="e">
        <f>IF('Indicator Data'!#REF!="No Data",1,IF('Indicator Data imputation'!R8&lt;&gt;"",1,0))</f>
        <v>#REF!</v>
      </c>
      <c r="R5" s="140" t="e">
        <f>IF('Indicator Data'!#REF!="No Data",1,IF('Indicator Data imputation'!S8&lt;&gt;"",1,0))</f>
        <v>#REF!</v>
      </c>
      <c r="S5" s="140" t="e">
        <f>IF('Indicator Data'!#REF!="No Data",1,IF('Indicator Data imputation'!T8&lt;&gt;"",1,0))</f>
        <v>#REF!</v>
      </c>
      <c r="T5" s="140" t="e">
        <f>IF('Indicator Data'!#REF!="No Data",1,IF('Indicator Data imputation'!U8&lt;&gt;"",1,0))</f>
        <v>#REF!</v>
      </c>
      <c r="U5" s="140" t="e">
        <f>IF('Indicator Data'!#REF!="No Data",1,IF('Indicator Data imputation'!V8&lt;&gt;"",1,0))</f>
        <v>#REF!</v>
      </c>
      <c r="V5" s="140" t="e">
        <f>IF('Indicator Data'!#REF!="No Data",1,IF('Indicator Data imputation'!W8&lt;&gt;"",1,0))</f>
        <v>#REF!</v>
      </c>
      <c r="W5" s="140">
        <f>IF('Indicator Data'!C9="No Data",1,IF('Indicator Data imputation'!X8&lt;&gt;"",1,0))</f>
        <v>0</v>
      </c>
      <c r="X5" s="140">
        <f>IF('Indicator Data'!D9="No Data",1,IF('Indicator Data imputation'!Y8&lt;&gt;"",1,0))</f>
        <v>0</v>
      </c>
      <c r="Y5" s="140">
        <f>IF('Indicator Data'!E9="No Data",1,IF('Indicator Data imputation'!Z8&lt;&gt;"",1,0))</f>
        <v>0</v>
      </c>
      <c r="Z5" s="140">
        <f>IF('Indicator Data'!F9="No Data",1,IF('Indicator Data imputation'!AA8&lt;&gt;"",1,0))</f>
        <v>0</v>
      </c>
      <c r="AA5" s="140">
        <f>IF('Indicator Data'!G9="No Data",1,IF('Indicator Data imputation'!AB8&lt;&gt;"",1,0))</f>
        <v>0</v>
      </c>
      <c r="AB5" s="140">
        <f>IF('Indicator Data'!H9="No Data",1,IF('Indicator Data imputation'!AC8&lt;&gt;"",1,0))</f>
        <v>0</v>
      </c>
      <c r="AC5" s="140" t="e">
        <f>IF('Indicator Data'!#REF!="No Data",1,IF('Indicator Data imputation'!AD8&lt;&gt;"",1,0))</f>
        <v>#REF!</v>
      </c>
      <c r="AD5" s="140" t="e">
        <f>IF('Indicator Data'!#REF!="No Data",1,IF('Indicator Data imputation'!AE8&lt;&gt;"",1,0))</f>
        <v>#REF!</v>
      </c>
      <c r="AE5" s="140">
        <f>IF('Indicator Data'!I9="No Data",1,IF('Indicator Data imputation'!AF8&lt;&gt;"",1,0))</f>
        <v>0</v>
      </c>
      <c r="AF5" s="140">
        <f>IF('Indicator Data'!J9="No Data",1,IF('Indicator Data imputation'!AG8&lt;&gt;"",1,0))</f>
        <v>0</v>
      </c>
      <c r="AG5" s="140" t="e">
        <f>IF('Indicator Data'!#REF!="No Data",1,IF('Indicator Data imputation'!AH8&lt;&gt;"",1,0))</f>
        <v>#REF!</v>
      </c>
      <c r="AH5" s="140" t="e">
        <f>IF('Indicator Data'!#REF!="No Data",1,IF('Indicator Data imputation'!AI8&lt;&gt;"",1,0))</f>
        <v>#REF!</v>
      </c>
      <c r="AI5" s="140" t="e">
        <f>IF('Indicator Data'!#REF!="No Data",1,IF('Indicator Data imputation'!AJ8&lt;&gt;"",1,0))</f>
        <v>#REF!</v>
      </c>
      <c r="AJ5" s="140" t="e">
        <f>IF('Indicator Data'!#REF!="No Data",1,IF('Indicator Data imputation'!AK8&lt;&gt;"",1,0))</f>
        <v>#REF!</v>
      </c>
      <c r="AK5" s="140">
        <f>IF('Indicator Data'!K9="No Data",1,IF('Indicator Data imputation'!AL8&lt;&gt;"",1,0))</f>
        <v>0</v>
      </c>
      <c r="AL5" s="140">
        <f>IF('Indicator Data'!L9="No Data",1,IF('Indicator Data imputation'!AM8&lt;&gt;"",1,0))</f>
        <v>0</v>
      </c>
      <c r="AM5" s="140">
        <f>IF('Indicator Data'!M9="No Data",1,IF('Indicator Data imputation'!AN8&lt;&gt;"",1,0))</f>
        <v>0</v>
      </c>
      <c r="AN5" s="140">
        <f>IF('Indicator Data'!N9="No Data",1,IF('Indicator Data imputation'!AO8&lt;&gt;"",1,0))</f>
        <v>0</v>
      </c>
      <c r="AO5" s="140">
        <f>IF('Indicator Data'!O9="No Data",1,IF('Indicator Data imputation'!AP8&lt;&gt;"",1,0))</f>
        <v>0</v>
      </c>
      <c r="AP5" s="140">
        <f>IF('Indicator Data'!P9="No Data",1,IF('Indicator Data imputation'!AQ8&lt;&gt;"",1,0))</f>
        <v>0</v>
      </c>
      <c r="AQ5" s="140">
        <f>IF('Indicator Data'!Q9="No Data",1,IF('Indicator Data imputation'!AR8&lt;&gt;"",1,0))</f>
        <v>0</v>
      </c>
      <c r="AR5" s="140">
        <f>IF('Indicator Data'!R9="No Data",1,IF('Indicator Data imputation'!AS8&lt;&gt;"",1,0))</f>
        <v>0</v>
      </c>
      <c r="AS5" s="140">
        <f>IF('Indicator Data'!S9="No Data",1,IF('Indicator Data imputation'!AT8&lt;&gt;"",1,0))</f>
        <v>0</v>
      </c>
      <c r="AT5" s="140">
        <f>IF('Indicator Data'!T9="No Data",1,IF('Indicator Data imputation'!AU8&lt;&gt;"",1,0))</f>
        <v>0</v>
      </c>
      <c r="AU5" s="140">
        <f>IF('Indicator Data'!U9="No Data",1,IF('Indicator Data imputation'!AV8&lt;&gt;"",1,0))</f>
        <v>0</v>
      </c>
      <c r="AV5" s="140">
        <f>IF('Indicator Data'!V9="No Data",1,IF('Indicator Data imputation'!AW8&lt;&gt;"",1,0))</f>
        <v>0</v>
      </c>
      <c r="AW5" s="140">
        <f>IF('Indicator Data'!W9="No Data",1,IF('Indicator Data imputation'!AX8&lt;&gt;"",1,0))</f>
        <v>0</v>
      </c>
      <c r="AX5" s="140">
        <f>IF('Indicator Data'!X9="No Data",1,IF('Indicator Data imputation'!AY8&lt;&gt;"",1,0))</f>
        <v>0</v>
      </c>
      <c r="AY5" s="140">
        <f>IF('Indicator Data'!Y9="No Data",1,IF('Indicator Data imputation'!AZ8&lt;&gt;"",1,0))</f>
        <v>0</v>
      </c>
      <c r="AZ5" s="140">
        <f>IF('Indicator Data'!Z9="No Data",1,IF('Indicator Data imputation'!BA8&lt;&gt;"",1,0))</f>
        <v>0</v>
      </c>
      <c r="BA5" s="140">
        <f>IF('Indicator Data'!AA9="No Data",1,IF('Indicator Data imputation'!BB8&lt;&gt;"",1,0))</f>
        <v>0</v>
      </c>
      <c r="BB5" s="140">
        <f>IF('Indicator Data'!AB9="No Data",1,IF('Indicator Data imputation'!BC8&lt;&gt;"",1,0))</f>
        <v>0</v>
      </c>
      <c r="BC5" s="140">
        <f>IF('Indicator Data'!AC9="No Data",1,IF('Indicator Data imputation'!BD8&lt;&gt;"",1,0))</f>
        <v>0</v>
      </c>
      <c r="BD5" s="140">
        <f>IF('Indicator Data'!AD9="No Data",1,IF('Indicator Data imputation'!BE8&lt;&gt;"",1,0))</f>
        <v>0</v>
      </c>
      <c r="BE5" s="140">
        <f>IF('Indicator Data'!AE9="No Data",1,IF('Indicator Data imputation'!BF8&lt;&gt;"",1,0))</f>
        <v>0</v>
      </c>
      <c r="BF5" s="140">
        <f>IF('Indicator Data'!AF9="No Data",1,IF('Indicator Data imputation'!BG8&lt;&gt;"",1,0))</f>
        <v>0</v>
      </c>
      <c r="BG5" s="140">
        <f>IF('Indicator Data'!AG9="No Data",1,IF('Indicator Data imputation'!BH8&lt;&gt;"",1,0))</f>
        <v>0</v>
      </c>
      <c r="BH5" s="140">
        <f>IF('Indicator Data'!AH9="No Data",1,IF('Indicator Data imputation'!BI8&lt;&gt;"",1,0))</f>
        <v>0</v>
      </c>
      <c r="BI5" s="140">
        <f>IF('Indicator Data'!AQ9="No Data",1,IF('Indicator Data imputation'!BJ8&lt;&gt;"",1,0))</f>
        <v>0</v>
      </c>
      <c r="BJ5" s="140">
        <f>IF('Indicator Data'!AR9="No Data",1,IF('Indicator Data imputation'!BK8&lt;&gt;"",1,0))</f>
        <v>0</v>
      </c>
      <c r="BK5" s="140">
        <f>IF('Indicator Data'!AS9="No Data",1,IF('Indicator Data imputation'!BL8&lt;&gt;"",1,0))</f>
        <v>0</v>
      </c>
      <c r="BL5" s="140">
        <f>IF('Indicator Data'!AT9="No Data",1,IF('Indicator Data imputation'!BM8&lt;&gt;"",1,0))</f>
        <v>0</v>
      </c>
      <c r="BM5" s="140">
        <f>IF('Indicator Data'!AU9="No Data",1,IF('Indicator Data imputation'!BN8&lt;&gt;"",1,0))</f>
        <v>0</v>
      </c>
      <c r="BN5" s="140">
        <f>IF('Indicator Data'!AV9="No Data",1,IF('Indicator Data imputation'!BO8&lt;&gt;"",1,0))</f>
        <v>0</v>
      </c>
      <c r="BO5" s="140">
        <f>IF('Indicator Data'!AW9="No Data",1,IF('Indicator Data imputation'!BP8&lt;&gt;"",1,0))</f>
        <v>0</v>
      </c>
      <c r="BP5" s="140">
        <f>IF('Indicator Data'!AX9="No Data",1,IF('Indicator Data imputation'!BQ8&lt;&gt;"",1,0))</f>
        <v>0</v>
      </c>
      <c r="BQ5" s="140">
        <f>IF('Indicator Data'!AY9="No Data",1,IF('Indicator Data imputation'!BR8&lt;&gt;"",1,0))</f>
        <v>0</v>
      </c>
      <c r="BR5" s="140">
        <f>IF('Indicator Data'!AZ9="No Data",1,IF('Indicator Data imputation'!BS8&lt;&gt;"",1,0))</f>
        <v>0</v>
      </c>
      <c r="BS5" s="140">
        <f>IF('Indicator Data'!BA9="No Data",1,IF('Indicator Data imputation'!BT8&lt;&gt;"",1,0))</f>
        <v>0</v>
      </c>
      <c r="BT5" s="140">
        <f>IF('Indicator Data'!BB9="No Data",1,IF('Indicator Data imputation'!BU8&lt;&gt;"",1,0))</f>
        <v>0</v>
      </c>
      <c r="BU5" s="140">
        <f>IF('Indicator Data'!BC9="No Data",1,IF('Indicator Data imputation'!BV8&lt;&gt;"",1,0))</f>
        <v>0</v>
      </c>
      <c r="BV5" s="140">
        <f>IF('Indicator Data'!BD9="No Data",1,IF('Indicator Data imputation'!BW8&lt;&gt;"",1,0))</f>
        <v>0</v>
      </c>
      <c r="BW5" s="140">
        <f>IF('Indicator Data'!BE9="No Data",1,IF('Indicator Data imputation'!BX8&lt;&gt;"",1,0))</f>
        <v>0</v>
      </c>
      <c r="BX5" s="140">
        <f>IF('Indicator Data'!BF9="No Data",1,IF('Indicator Data imputation'!BY8&lt;&gt;"",1,0))</f>
        <v>0</v>
      </c>
      <c r="BY5" s="5" t="e">
        <f t="shared" si="0"/>
        <v>#REF!</v>
      </c>
      <c r="BZ5" s="142" t="e">
        <f t="shared" si="1"/>
        <v>#REF!</v>
      </c>
    </row>
    <row r="6" spans="1:78" x14ac:dyDescent="0.3">
      <c r="A6" s="5" t="s">
        <v>8</v>
      </c>
      <c r="B6" s="140" t="e">
        <f>IF('Indicator Data'!#REF!="No Data",1,IF('Indicator Data imputation'!C9&lt;&gt;"",1,0))</f>
        <v>#REF!</v>
      </c>
      <c r="C6" s="140" t="e">
        <f>IF('Indicator Data'!#REF!="No Data",1,IF('Indicator Data imputation'!D9&lt;&gt;"",1,0))</f>
        <v>#REF!</v>
      </c>
      <c r="D6" s="140" t="e">
        <f>IF('Indicator Data'!#REF!="No Data",1,IF('Indicator Data imputation'!E9&lt;&gt;"",1,0))</f>
        <v>#REF!</v>
      </c>
      <c r="E6" s="140" t="e">
        <f>IF('Indicator Data'!#REF!="No Data",1,IF('Indicator Data imputation'!F9&lt;&gt;"",1,0))</f>
        <v>#REF!</v>
      </c>
      <c r="F6" s="140" t="e">
        <f>IF('Indicator Data'!#REF!="No Data",1,IF('Indicator Data imputation'!G9&lt;&gt;"",1,0))</f>
        <v>#REF!</v>
      </c>
      <c r="G6" s="140" t="e">
        <f>IF('Indicator Data'!#REF!="No Data",1,IF('Indicator Data imputation'!H9&lt;&gt;"",1,0))</f>
        <v>#REF!</v>
      </c>
      <c r="H6" s="140" t="e">
        <f>IF('Indicator Data'!#REF!="No Data",1,IF('Indicator Data imputation'!I9&lt;&gt;"",1,0))</f>
        <v>#REF!</v>
      </c>
      <c r="I6" s="140" t="e">
        <f>IF('Indicator Data'!#REF!="No Data",1,IF('Indicator Data imputation'!J9&lt;&gt;"",1,0))</f>
        <v>#REF!</v>
      </c>
      <c r="J6" s="140" t="e">
        <f>IF('Indicator Data'!#REF!="No Data",1,IF('Indicator Data imputation'!K9&lt;&gt;"",1,0))</f>
        <v>#REF!</v>
      </c>
      <c r="K6" s="140" t="e">
        <f>IF('Indicator Data'!#REF!="No Data",1,IF('Indicator Data imputation'!L9&lt;&gt;"",1,0))</f>
        <v>#REF!</v>
      </c>
      <c r="L6" s="140" t="e">
        <f>IF('Indicator Data'!#REF!="No Data",1,IF('Indicator Data imputation'!M9&lt;&gt;"",1,0))</f>
        <v>#REF!</v>
      </c>
      <c r="M6" s="140" t="e">
        <f>IF('Indicator Data'!#REF!="No Data",1,IF('Indicator Data imputation'!N9&lt;&gt;"",1,0))</f>
        <v>#REF!</v>
      </c>
      <c r="N6" s="140" t="e">
        <f>IF('Indicator Data'!#REF!="No Data",1,IF('Indicator Data imputation'!O9&lt;&gt;"",1,0))</f>
        <v>#REF!</v>
      </c>
      <c r="O6" s="140" t="e">
        <f>IF('Indicator Data'!#REF!="No Data",1,IF('Indicator Data imputation'!P9&lt;&gt;"",1,0))</f>
        <v>#REF!</v>
      </c>
      <c r="P6" s="140" t="e">
        <f>IF('Indicator Data'!#REF!="No Data",1,IF('Indicator Data imputation'!Q9&lt;&gt;"",1,0))</f>
        <v>#REF!</v>
      </c>
      <c r="Q6" s="140" t="e">
        <f>IF('Indicator Data'!#REF!="No Data",1,IF('Indicator Data imputation'!R9&lt;&gt;"",1,0))</f>
        <v>#REF!</v>
      </c>
      <c r="R6" s="140" t="e">
        <f>IF('Indicator Data'!#REF!="No Data",1,IF('Indicator Data imputation'!S9&lt;&gt;"",1,0))</f>
        <v>#REF!</v>
      </c>
      <c r="S6" s="140" t="e">
        <f>IF('Indicator Data'!#REF!="No Data",1,IF('Indicator Data imputation'!T9&lt;&gt;"",1,0))</f>
        <v>#REF!</v>
      </c>
      <c r="T6" s="140" t="e">
        <f>IF('Indicator Data'!#REF!="No Data",1,IF('Indicator Data imputation'!U9&lt;&gt;"",1,0))</f>
        <v>#REF!</v>
      </c>
      <c r="U6" s="140" t="e">
        <f>IF('Indicator Data'!#REF!="No Data",1,IF('Indicator Data imputation'!V9&lt;&gt;"",1,0))</f>
        <v>#REF!</v>
      </c>
      <c r="V6" s="140" t="e">
        <f>IF('Indicator Data'!#REF!="No Data",1,IF('Indicator Data imputation'!W9&lt;&gt;"",1,0))</f>
        <v>#REF!</v>
      </c>
      <c r="W6" s="140">
        <f>IF('Indicator Data'!C10="No Data",1,IF('Indicator Data imputation'!X9&lt;&gt;"",1,0))</f>
        <v>0</v>
      </c>
      <c r="X6" s="140">
        <f>IF('Indicator Data'!D10="No Data",1,IF('Indicator Data imputation'!Y9&lt;&gt;"",1,0))</f>
        <v>0</v>
      </c>
      <c r="Y6" s="140">
        <f>IF('Indicator Data'!E10="No Data",1,IF('Indicator Data imputation'!Z9&lt;&gt;"",1,0))</f>
        <v>0</v>
      </c>
      <c r="Z6" s="140">
        <f>IF('Indicator Data'!F10="No Data",1,IF('Indicator Data imputation'!AA9&lt;&gt;"",1,0))</f>
        <v>1</v>
      </c>
      <c r="AA6" s="140">
        <f>IF('Indicator Data'!G10="No Data",1,IF('Indicator Data imputation'!AB9&lt;&gt;"",1,0))</f>
        <v>0</v>
      </c>
      <c r="AB6" s="140">
        <f>IF('Indicator Data'!H10="No Data",1,IF('Indicator Data imputation'!AC9&lt;&gt;"",1,0))</f>
        <v>1</v>
      </c>
      <c r="AC6" s="140" t="e">
        <f>IF('Indicator Data'!#REF!="No Data",1,IF('Indicator Data imputation'!AD9&lt;&gt;"",1,0))</f>
        <v>#REF!</v>
      </c>
      <c r="AD6" s="140" t="e">
        <f>IF('Indicator Data'!#REF!="No Data",1,IF('Indicator Data imputation'!AE9&lt;&gt;"",1,0))</f>
        <v>#REF!</v>
      </c>
      <c r="AE6" s="140">
        <f>IF('Indicator Data'!I10="No Data",1,IF('Indicator Data imputation'!AF9&lt;&gt;"",1,0))</f>
        <v>1</v>
      </c>
      <c r="AF6" s="140">
        <f>IF('Indicator Data'!J10="No Data",1,IF('Indicator Data imputation'!AG9&lt;&gt;"",1,0))</f>
        <v>0</v>
      </c>
      <c r="AG6" s="140" t="e">
        <f>IF('Indicator Data'!#REF!="No Data",1,IF('Indicator Data imputation'!AH9&lt;&gt;"",1,0))</f>
        <v>#REF!</v>
      </c>
      <c r="AH6" s="140" t="e">
        <f>IF('Indicator Data'!#REF!="No Data",1,IF('Indicator Data imputation'!AI9&lt;&gt;"",1,0))</f>
        <v>#REF!</v>
      </c>
      <c r="AI6" s="140" t="e">
        <f>IF('Indicator Data'!#REF!="No Data",1,IF('Indicator Data imputation'!AJ9&lt;&gt;"",1,0))</f>
        <v>#REF!</v>
      </c>
      <c r="AJ6" s="140" t="e">
        <f>IF('Indicator Data'!#REF!="No Data",1,IF('Indicator Data imputation'!AK9&lt;&gt;"",1,0))</f>
        <v>#REF!</v>
      </c>
      <c r="AK6" s="140">
        <f>IF('Indicator Data'!K10="No Data",1,IF('Indicator Data imputation'!AL9&lt;&gt;"",1,0))</f>
        <v>0</v>
      </c>
      <c r="AL6" s="140">
        <f>IF('Indicator Data'!L10="No Data",1,IF('Indicator Data imputation'!AM9&lt;&gt;"",1,0))</f>
        <v>1</v>
      </c>
      <c r="AM6" s="140">
        <f>IF('Indicator Data'!M10="No Data",1,IF('Indicator Data imputation'!AN9&lt;&gt;"",1,0))</f>
        <v>0</v>
      </c>
      <c r="AN6" s="140">
        <f>IF('Indicator Data'!N10="No Data",1,IF('Indicator Data imputation'!AO9&lt;&gt;"",1,0))</f>
        <v>0</v>
      </c>
      <c r="AO6" s="140">
        <f>IF('Indicator Data'!O10="No Data",1,IF('Indicator Data imputation'!AP9&lt;&gt;"",1,0))</f>
        <v>0</v>
      </c>
      <c r="AP6" s="140">
        <f>IF('Indicator Data'!P10="No Data",1,IF('Indicator Data imputation'!AQ9&lt;&gt;"",1,0))</f>
        <v>0</v>
      </c>
      <c r="AQ6" s="140">
        <f>IF('Indicator Data'!Q10="No Data",1,IF('Indicator Data imputation'!AR9&lt;&gt;"",1,0))</f>
        <v>0</v>
      </c>
      <c r="AR6" s="140">
        <f>IF('Indicator Data'!R10="No Data",1,IF('Indicator Data imputation'!AS9&lt;&gt;"",1,0))</f>
        <v>0</v>
      </c>
      <c r="AS6" s="140">
        <f>IF('Indicator Data'!S10="No Data",1,IF('Indicator Data imputation'!AT9&lt;&gt;"",1,0))</f>
        <v>1</v>
      </c>
      <c r="AT6" s="140">
        <f>IF('Indicator Data'!T10="No Data",1,IF('Indicator Data imputation'!AU9&lt;&gt;"",1,0))</f>
        <v>0</v>
      </c>
      <c r="AU6" s="140">
        <f>IF('Indicator Data'!U10="No Data",1,IF('Indicator Data imputation'!AV9&lt;&gt;"",1,0))</f>
        <v>1</v>
      </c>
      <c r="AV6" s="140">
        <f>IF('Indicator Data'!V10="No Data",1,IF('Indicator Data imputation'!AW9&lt;&gt;"",1,0))</f>
        <v>1</v>
      </c>
      <c r="AW6" s="140">
        <f>IF('Indicator Data'!W10="No Data",1,IF('Indicator Data imputation'!AX9&lt;&gt;"",1,0))</f>
        <v>1</v>
      </c>
      <c r="AX6" s="140">
        <f>IF('Indicator Data'!X10="No Data",1,IF('Indicator Data imputation'!AY9&lt;&gt;"",1,0))</f>
        <v>0</v>
      </c>
      <c r="AY6" s="140">
        <f>IF('Indicator Data'!Y10="No Data",1,IF('Indicator Data imputation'!AZ9&lt;&gt;"",1,0))</f>
        <v>1</v>
      </c>
      <c r="AZ6" s="140">
        <f>IF('Indicator Data'!Z10="No Data",1,IF('Indicator Data imputation'!BA9&lt;&gt;"",1,0))</f>
        <v>1</v>
      </c>
      <c r="BA6" s="140">
        <f>IF('Indicator Data'!AA10="No Data",1,IF('Indicator Data imputation'!BB9&lt;&gt;"",1,0))</f>
        <v>0</v>
      </c>
      <c r="BB6" s="140">
        <f>IF('Indicator Data'!AB10="No Data",1,IF('Indicator Data imputation'!BC9&lt;&gt;"",1,0))</f>
        <v>0</v>
      </c>
      <c r="BC6" s="140">
        <f>IF('Indicator Data'!AC10="No Data",1,IF('Indicator Data imputation'!BD9&lt;&gt;"",1,0))</f>
        <v>0</v>
      </c>
      <c r="BD6" s="140">
        <f>IF('Indicator Data'!AD10="No Data",1,IF('Indicator Data imputation'!BE9&lt;&gt;"",1,0))</f>
        <v>0</v>
      </c>
      <c r="BE6" s="140">
        <f>IF('Indicator Data'!AE10="No Data",1,IF('Indicator Data imputation'!BF9&lt;&gt;"",1,0))</f>
        <v>0</v>
      </c>
      <c r="BF6" s="140">
        <f>IF('Indicator Data'!AF10="No Data",1,IF('Indicator Data imputation'!BG9&lt;&gt;"",1,0))</f>
        <v>0</v>
      </c>
      <c r="BG6" s="140">
        <f>IF('Indicator Data'!AG10="No Data",1,IF('Indicator Data imputation'!BH9&lt;&gt;"",1,0))</f>
        <v>0</v>
      </c>
      <c r="BH6" s="140">
        <f>IF('Indicator Data'!AH10="No Data",1,IF('Indicator Data imputation'!BI9&lt;&gt;"",1,0))</f>
        <v>1</v>
      </c>
      <c r="BI6" s="140">
        <f>IF('Indicator Data'!AQ10="No Data",1,IF('Indicator Data imputation'!BJ9&lt;&gt;"",1,0))</f>
        <v>0</v>
      </c>
      <c r="BJ6" s="140">
        <f>IF('Indicator Data'!AR10="No Data",1,IF('Indicator Data imputation'!BK9&lt;&gt;"",1,0))</f>
        <v>0</v>
      </c>
      <c r="BK6" s="140">
        <f>IF('Indicator Data'!AS10="No Data",1,IF('Indicator Data imputation'!BL9&lt;&gt;"",1,0))</f>
        <v>1</v>
      </c>
      <c r="BL6" s="140">
        <f>IF('Indicator Data'!AT10="No Data",1,IF('Indicator Data imputation'!BM9&lt;&gt;"",1,0))</f>
        <v>0</v>
      </c>
      <c r="BM6" s="140">
        <f>IF('Indicator Data'!AU10="No Data",1,IF('Indicator Data imputation'!BN9&lt;&gt;"",1,0))</f>
        <v>0</v>
      </c>
      <c r="BN6" s="140">
        <f>IF('Indicator Data'!AV10="No Data",1,IF('Indicator Data imputation'!BO9&lt;&gt;"",1,0))</f>
        <v>0</v>
      </c>
      <c r="BO6" s="140">
        <f>IF('Indicator Data'!AW10="No Data",1,IF('Indicator Data imputation'!BP9&lt;&gt;"",1,0))</f>
        <v>0</v>
      </c>
      <c r="BP6" s="140">
        <f>IF('Indicator Data'!AX10="No Data",1,IF('Indicator Data imputation'!BQ9&lt;&gt;"",1,0))</f>
        <v>0</v>
      </c>
      <c r="BQ6" s="140">
        <f>IF('Indicator Data'!AY10="No Data",1,IF('Indicator Data imputation'!BR9&lt;&gt;"",1,0))</f>
        <v>0</v>
      </c>
      <c r="BR6" s="140">
        <f>IF('Indicator Data'!AZ10="No Data",1,IF('Indicator Data imputation'!BS9&lt;&gt;"",1,0))</f>
        <v>0</v>
      </c>
      <c r="BS6" s="140">
        <f>IF('Indicator Data'!BA10="No Data",1,IF('Indicator Data imputation'!BT9&lt;&gt;"",1,0))</f>
        <v>0</v>
      </c>
      <c r="BT6" s="140">
        <f>IF('Indicator Data'!BB10="No Data",1,IF('Indicator Data imputation'!BU9&lt;&gt;"",1,0))</f>
        <v>0</v>
      </c>
      <c r="BU6" s="140">
        <f>IF('Indicator Data'!BC10="No Data",1,IF('Indicator Data imputation'!BV9&lt;&gt;"",1,0))</f>
        <v>0</v>
      </c>
      <c r="BV6" s="140">
        <f>IF('Indicator Data'!BD10="No Data",1,IF('Indicator Data imputation'!BW9&lt;&gt;"",1,0))</f>
        <v>1</v>
      </c>
      <c r="BW6" s="140">
        <f>IF('Indicator Data'!BE10="No Data",1,IF('Indicator Data imputation'!BX9&lt;&gt;"",1,0))</f>
        <v>0</v>
      </c>
      <c r="BX6" s="140">
        <f>IF('Indicator Data'!BF10="No Data",1,IF('Indicator Data imputation'!BY9&lt;&gt;"",1,0))</f>
        <v>0</v>
      </c>
      <c r="BY6" s="5" t="e">
        <f t="shared" si="0"/>
        <v>#REF!</v>
      </c>
      <c r="BZ6" s="142" t="e">
        <f t="shared" si="1"/>
        <v>#REF!</v>
      </c>
    </row>
    <row r="7" spans="1:78" x14ac:dyDescent="0.3">
      <c r="A7" s="5" t="s">
        <v>10</v>
      </c>
      <c r="B7" s="140" t="e">
        <f>IF('Indicator Data'!#REF!="No Data",1,IF('Indicator Data imputation'!C10&lt;&gt;"",1,0))</f>
        <v>#REF!</v>
      </c>
      <c r="C7" s="140" t="e">
        <f>IF('Indicator Data'!#REF!="No Data",1,IF('Indicator Data imputation'!D10&lt;&gt;"",1,0))</f>
        <v>#REF!</v>
      </c>
      <c r="D7" s="140" t="e">
        <f>IF('Indicator Data'!#REF!="No Data",1,IF('Indicator Data imputation'!E10&lt;&gt;"",1,0))</f>
        <v>#REF!</v>
      </c>
      <c r="E7" s="140" t="e">
        <f>IF('Indicator Data'!#REF!="No Data",1,IF('Indicator Data imputation'!F10&lt;&gt;"",1,0))</f>
        <v>#REF!</v>
      </c>
      <c r="F7" s="140" t="e">
        <f>IF('Indicator Data'!#REF!="No Data",1,IF('Indicator Data imputation'!G10&lt;&gt;"",1,0))</f>
        <v>#REF!</v>
      </c>
      <c r="G7" s="140" t="e">
        <f>IF('Indicator Data'!#REF!="No Data",1,IF('Indicator Data imputation'!H10&lt;&gt;"",1,0))</f>
        <v>#REF!</v>
      </c>
      <c r="H7" s="140" t="e">
        <f>IF('Indicator Data'!#REF!="No Data",1,IF('Indicator Data imputation'!I10&lt;&gt;"",1,0))</f>
        <v>#REF!</v>
      </c>
      <c r="I7" s="140" t="e">
        <f>IF('Indicator Data'!#REF!="No Data",1,IF('Indicator Data imputation'!J10&lt;&gt;"",1,0))</f>
        <v>#REF!</v>
      </c>
      <c r="J7" s="140" t="e">
        <f>IF('Indicator Data'!#REF!="No Data",1,IF('Indicator Data imputation'!K10&lt;&gt;"",1,0))</f>
        <v>#REF!</v>
      </c>
      <c r="K7" s="140" t="e">
        <f>IF('Indicator Data'!#REF!="No Data",1,IF('Indicator Data imputation'!L10&lt;&gt;"",1,0))</f>
        <v>#REF!</v>
      </c>
      <c r="L7" s="140" t="e">
        <f>IF('Indicator Data'!#REF!="No Data",1,IF('Indicator Data imputation'!M10&lt;&gt;"",1,0))</f>
        <v>#REF!</v>
      </c>
      <c r="M7" s="140" t="e">
        <f>IF('Indicator Data'!#REF!="No Data",1,IF('Indicator Data imputation'!N10&lt;&gt;"",1,0))</f>
        <v>#REF!</v>
      </c>
      <c r="N7" s="140" t="e">
        <f>IF('Indicator Data'!#REF!="No Data",1,IF('Indicator Data imputation'!O10&lt;&gt;"",1,0))</f>
        <v>#REF!</v>
      </c>
      <c r="O7" s="140" t="e">
        <f>IF('Indicator Data'!#REF!="No Data",1,IF('Indicator Data imputation'!P10&lt;&gt;"",1,0))</f>
        <v>#REF!</v>
      </c>
      <c r="P7" s="140" t="e">
        <f>IF('Indicator Data'!#REF!="No Data",1,IF('Indicator Data imputation'!Q10&lt;&gt;"",1,0))</f>
        <v>#REF!</v>
      </c>
      <c r="Q7" s="140" t="e">
        <f>IF('Indicator Data'!#REF!="No Data",1,IF('Indicator Data imputation'!R10&lt;&gt;"",1,0))</f>
        <v>#REF!</v>
      </c>
      <c r="R7" s="140" t="e">
        <f>IF('Indicator Data'!#REF!="No Data",1,IF('Indicator Data imputation'!S10&lt;&gt;"",1,0))</f>
        <v>#REF!</v>
      </c>
      <c r="S7" s="140" t="e">
        <f>IF('Indicator Data'!#REF!="No Data",1,IF('Indicator Data imputation'!T10&lt;&gt;"",1,0))</f>
        <v>#REF!</v>
      </c>
      <c r="T7" s="140" t="e">
        <f>IF('Indicator Data'!#REF!="No Data",1,IF('Indicator Data imputation'!U10&lt;&gt;"",1,0))</f>
        <v>#REF!</v>
      </c>
      <c r="U7" s="140" t="e">
        <f>IF('Indicator Data'!#REF!="No Data",1,IF('Indicator Data imputation'!V10&lt;&gt;"",1,0))</f>
        <v>#REF!</v>
      </c>
      <c r="V7" s="140" t="e">
        <f>IF('Indicator Data'!#REF!="No Data",1,IF('Indicator Data imputation'!W10&lt;&gt;"",1,0))</f>
        <v>#REF!</v>
      </c>
      <c r="W7" s="140">
        <f>IF('Indicator Data'!C11="No Data",1,IF('Indicator Data imputation'!X10&lt;&gt;"",1,0))</f>
        <v>0</v>
      </c>
      <c r="X7" s="140">
        <f>IF('Indicator Data'!D11="No Data",1,IF('Indicator Data imputation'!Y10&lt;&gt;"",1,0))</f>
        <v>0</v>
      </c>
      <c r="Y7" s="140">
        <f>IF('Indicator Data'!E11="No Data",1,IF('Indicator Data imputation'!Z10&lt;&gt;"",1,0))</f>
        <v>0</v>
      </c>
      <c r="Z7" s="140">
        <f>IF('Indicator Data'!F11="No Data",1,IF('Indicator Data imputation'!AA10&lt;&gt;"",1,0))</f>
        <v>0</v>
      </c>
      <c r="AA7" s="140">
        <f>IF('Indicator Data'!G11="No Data",1,IF('Indicator Data imputation'!AB10&lt;&gt;"",1,0))</f>
        <v>0</v>
      </c>
      <c r="AB7" s="140">
        <f>IF('Indicator Data'!H11="No Data",1,IF('Indicator Data imputation'!AC10&lt;&gt;"",1,0))</f>
        <v>1</v>
      </c>
      <c r="AC7" s="140" t="e">
        <f>IF('Indicator Data'!#REF!="No Data",1,IF('Indicator Data imputation'!AD10&lt;&gt;"",1,0))</f>
        <v>#REF!</v>
      </c>
      <c r="AD7" s="140" t="e">
        <f>IF('Indicator Data'!#REF!="No Data",1,IF('Indicator Data imputation'!AE10&lt;&gt;"",1,0))</f>
        <v>#REF!</v>
      </c>
      <c r="AE7" s="140">
        <f>IF('Indicator Data'!I11="No Data",1,IF('Indicator Data imputation'!AF10&lt;&gt;"",1,0))</f>
        <v>0</v>
      </c>
      <c r="AF7" s="140">
        <f>IF('Indicator Data'!J11="No Data",1,IF('Indicator Data imputation'!AG10&lt;&gt;"",1,0))</f>
        <v>0</v>
      </c>
      <c r="AG7" s="140" t="e">
        <f>IF('Indicator Data'!#REF!="No Data",1,IF('Indicator Data imputation'!AH10&lt;&gt;"",1,0))</f>
        <v>#REF!</v>
      </c>
      <c r="AH7" s="140" t="e">
        <f>IF('Indicator Data'!#REF!="No Data",1,IF('Indicator Data imputation'!AI10&lt;&gt;"",1,0))</f>
        <v>#REF!</v>
      </c>
      <c r="AI7" s="140" t="e">
        <f>IF('Indicator Data'!#REF!="No Data",1,IF('Indicator Data imputation'!AJ10&lt;&gt;"",1,0))</f>
        <v>#REF!</v>
      </c>
      <c r="AJ7" s="140" t="e">
        <f>IF('Indicator Data'!#REF!="No Data",1,IF('Indicator Data imputation'!AK10&lt;&gt;"",1,0))</f>
        <v>#REF!</v>
      </c>
      <c r="AK7" s="140">
        <f>IF('Indicator Data'!K11="No Data",1,IF('Indicator Data imputation'!AL10&lt;&gt;"",1,0))</f>
        <v>0</v>
      </c>
      <c r="AL7" s="140">
        <f>IF('Indicator Data'!L11="No Data",1,IF('Indicator Data imputation'!AM10&lt;&gt;"",1,0))</f>
        <v>1</v>
      </c>
      <c r="AM7" s="140">
        <f>IF('Indicator Data'!M11="No Data",1,IF('Indicator Data imputation'!AN10&lt;&gt;"",1,0))</f>
        <v>0</v>
      </c>
      <c r="AN7" s="140">
        <f>IF('Indicator Data'!N11="No Data",1,IF('Indicator Data imputation'!AO10&lt;&gt;"",1,0))</f>
        <v>0</v>
      </c>
      <c r="AO7" s="140">
        <f>IF('Indicator Data'!O11="No Data",1,IF('Indicator Data imputation'!AP10&lt;&gt;"",1,0))</f>
        <v>0</v>
      </c>
      <c r="AP7" s="140">
        <f>IF('Indicator Data'!P11="No Data",1,IF('Indicator Data imputation'!AQ10&lt;&gt;"",1,0))</f>
        <v>0</v>
      </c>
      <c r="AQ7" s="140">
        <f>IF('Indicator Data'!Q11="No Data",1,IF('Indicator Data imputation'!AR10&lt;&gt;"",1,0))</f>
        <v>0</v>
      </c>
      <c r="AR7" s="140">
        <f>IF('Indicator Data'!R11="No Data",1,IF('Indicator Data imputation'!AS10&lt;&gt;"",1,0))</f>
        <v>0</v>
      </c>
      <c r="AS7" s="140">
        <f>IF('Indicator Data'!S11="No Data",1,IF('Indicator Data imputation'!AT10&lt;&gt;"",1,0))</f>
        <v>1</v>
      </c>
      <c r="AT7" s="140">
        <f>IF('Indicator Data'!T11="No Data",1,IF('Indicator Data imputation'!AU10&lt;&gt;"",1,0))</f>
        <v>0</v>
      </c>
      <c r="AU7" s="140">
        <f>IF('Indicator Data'!U11="No Data",1,IF('Indicator Data imputation'!AV10&lt;&gt;"",1,0))</f>
        <v>0</v>
      </c>
      <c r="AV7" s="140">
        <f>IF('Indicator Data'!V11="No Data",1,IF('Indicator Data imputation'!AW10&lt;&gt;"",1,0))</f>
        <v>0</v>
      </c>
      <c r="AW7" s="140">
        <f>IF('Indicator Data'!W11="No Data",1,IF('Indicator Data imputation'!AX10&lt;&gt;"",1,0))</f>
        <v>0</v>
      </c>
      <c r="AX7" s="140">
        <f>IF('Indicator Data'!X11="No Data",1,IF('Indicator Data imputation'!AY10&lt;&gt;"",1,0))</f>
        <v>0</v>
      </c>
      <c r="AY7" s="140">
        <f>IF('Indicator Data'!Y11="No Data",1,IF('Indicator Data imputation'!AZ10&lt;&gt;"",1,0))</f>
        <v>0</v>
      </c>
      <c r="AZ7" s="140">
        <f>IF('Indicator Data'!Z11="No Data",1,IF('Indicator Data imputation'!BA10&lt;&gt;"",1,0))</f>
        <v>0</v>
      </c>
      <c r="BA7" s="140">
        <f>IF('Indicator Data'!AA11="No Data",1,IF('Indicator Data imputation'!BB10&lt;&gt;"",1,0))</f>
        <v>0</v>
      </c>
      <c r="BB7" s="140">
        <f>IF('Indicator Data'!AB11="No Data",1,IF('Indicator Data imputation'!BC10&lt;&gt;"",1,0))</f>
        <v>0</v>
      </c>
      <c r="BC7" s="140">
        <f>IF('Indicator Data'!AC11="No Data",1,IF('Indicator Data imputation'!BD10&lt;&gt;"",1,0))</f>
        <v>0</v>
      </c>
      <c r="BD7" s="140">
        <f>IF('Indicator Data'!AD11="No Data",1,IF('Indicator Data imputation'!BE10&lt;&gt;"",1,0))</f>
        <v>0</v>
      </c>
      <c r="BE7" s="140">
        <f>IF('Indicator Data'!AE11="No Data",1,IF('Indicator Data imputation'!BF10&lt;&gt;"",1,0))</f>
        <v>0</v>
      </c>
      <c r="BF7" s="140">
        <f>IF('Indicator Data'!AF11="No Data",1,IF('Indicator Data imputation'!BG10&lt;&gt;"",1,0))</f>
        <v>0</v>
      </c>
      <c r="BG7" s="140">
        <f>IF('Indicator Data'!AG11="No Data",1,IF('Indicator Data imputation'!BH10&lt;&gt;"",1,0))</f>
        <v>0</v>
      </c>
      <c r="BH7" s="140">
        <f>IF('Indicator Data'!AH11="No Data",1,IF('Indicator Data imputation'!BI10&lt;&gt;"",1,0))</f>
        <v>0</v>
      </c>
      <c r="BI7" s="140">
        <f>IF('Indicator Data'!AQ11="No Data",1,IF('Indicator Data imputation'!BJ10&lt;&gt;"",1,0))</f>
        <v>0</v>
      </c>
      <c r="BJ7" s="140">
        <f>IF('Indicator Data'!AR11="No Data",1,IF('Indicator Data imputation'!BK10&lt;&gt;"",1,0))</f>
        <v>0</v>
      </c>
      <c r="BK7" s="140">
        <f>IF('Indicator Data'!AS11="No Data",1,IF('Indicator Data imputation'!BL10&lt;&gt;"",1,0))</f>
        <v>0</v>
      </c>
      <c r="BL7" s="140">
        <f>IF('Indicator Data'!AT11="No Data",1,IF('Indicator Data imputation'!BM10&lt;&gt;"",1,0))</f>
        <v>0</v>
      </c>
      <c r="BM7" s="140">
        <f>IF('Indicator Data'!AU11="No Data",1,IF('Indicator Data imputation'!BN10&lt;&gt;"",1,0))</f>
        <v>0</v>
      </c>
      <c r="BN7" s="140">
        <f>IF('Indicator Data'!AV11="No Data",1,IF('Indicator Data imputation'!BO10&lt;&gt;"",1,0))</f>
        <v>0</v>
      </c>
      <c r="BO7" s="140">
        <f>IF('Indicator Data'!AW11="No Data",1,IF('Indicator Data imputation'!BP10&lt;&gt;"",1,0))</f>
        <v>0</v>
      </c>
      <c r="BP7" s="140">
        <f>IF('Indicator Data'!AX11="No Data",1,IF('Indicator Data imputation'!BQ10&lt;&gt;"",1,0))</f>
        <v>0</v>
      </c>
      <c r="BQ7" s="140">
        <f>IF('Indicator Data'!AY11="No Data",1,IF('Indicator Data imputation'!BR10&lt;&gt;"",1,0))</f>
        <v>0</v>
      </c>
      <c r="BR7" s="140">
        <f>IF('Indicator Data'!AZ11="No Data",1,IF('Indicator Data imputation'!BS10&lt;&gt;"",1,0))</f>
        <v>0</v>
      </c>
      <c r="BS7" s="140">
        <f>IF('Indicator Data'!BA11="No Data",1,IF('Indicator Data imputation'!BT10&lt;&gt;"",1,0))</f>
        <v>0</v>
      </c>
      <c r="BT7" s="140">
        <f>IF('Indicator Data'!BB11="No Data",1,IF('Indicator Data imputation'!BU10&lt;&gt;"",1,0))</f>
        <v>0</v>
      </c>
      <c r="BU7" s="140">
        <f>IF('Indicator Data'!BC11="No Data",1,IF('Indicator Data imputation'!BV10&lt;&gt;"",1,0))</f>
        <v>0</v>
      </c>
      <c r="BV7" s="140">
        <f>IF('Indicator Data'!BD11="No Data",1,IF('Indicator Data imputation'!BW10&lt;&gt;"",1,0))</f>
        <v>0</v>
      </c>
      <c r="BW7" s="140">
        <f>IF('Indicator Data'!BE11="No Data",1,IF('Indicator Data imputation'!BX10&lt;&gt;"",1,0))</f>
        <v>0</v>
      </c>
      <c r="BX7" s="140">
        <f>IF('Indicator Data'!BF11="No Data",1,IF('Indicator Data imputation'!BY10&lt;&gt;"",1,0))</f>
        <v>0</v>
      </c>
      <c r="BY7" s="5" t="e">
        <f t="shared" si="0"/>
        <v>#REF!</v>
      </c>
      <c r="BZ7" s="142" t="e">
        <f t="shared" si="1"/>
        <v>#REF!</v>
      </c>
    </row>
    <row r="8" spans="1:78" x14ac:dyDescent="0.3">
      <c r="A8" s="5" t="s">
        <v>12</v>
      </c>
      <c r="B8" s="140" t="e">
        <f>IF('Indicator Data'!#REF!="No Data",1,IF('Indicator Data imputation'!C11&lt;&gt;"",1,0))</f>
        <v>#REF!</v>
      </c>
      <c r="C8" s="140" t="e">
        <f>IF('Indicator Data'!#REF!="No Data",1,IF('Indicator Data imputation'!D11&lt;&gt;"",1,0))</f>
        <v>#REF!</v>
      </c>
      <c r="D8" s="140" t="e">
        <f>IF('Indicator Data'!#REF!="No Data",1,IF('Indicator Data imputation'!E11&lt;&gt;"",1,0))</f>
        <v>#REF!</v>
      </c>
      <c r="E8" s="140" t="e">
        <f>IF('Indicator Data'!#REF!="No Data",1,IF('Indicator Data imputation'!F11&lt;&gt;"",1,0))</f>
        <v>#REF!</v>
      </c>
      <c r="F8" s="140" t="e">
        <f>IF('Indicator Data'!#REF!="No Data",1,IF('Indicator Data imputation'!G11&lt;&gt;"",1,0))</f>
        <v>#REF!</v>
      </c>
      <c r="G8" s="140" t="e">
        <f>IF('Indicator Data'!#REF!="No Data",1,IF('Indicator Data imputation'!H11&lt;&gt;"",1,0))</f>
        <v>#REF!</v>
      </c>
      <c r="H8" s="140" t="e">
        <f>IF('Indicator Data'!#REF!="No Data",1,IF('Indicator Data imputation'!I11&lt;&gt;"",1,0))</f>
        <v>#REF!</v>
      </c>
      <c r="I8" s="140" t="e">
        <f>IF('Indicator Data'!#REF!="No Data",1,IF('Indicator Data imputation'!J11&lt;&gt;"",1,0))</f>
        <v>#REF!</v>
      </c>
      <c r="J8" s="140" t="e">
        <f>IF('Indicator Data'!#REF!="No Data",1,IF('Indicator Data imputation'!K11&lt;&gt;"",1,0))</f>
        <v>#REF!</v>
      </c>
      <c r="K8" s="140" t="e">
        <f>IF('Indicator Data'!#REF!="No Data",1,IF('Indicator Data imputation'!L11&lt;&gt;"",1,0))</f>
        <v>#REF!</v>
      </c>
      <c r="L8" s="140" t="e">
        <f>IF('Indicator Data'!#REF!="No Data",1,IF('Indicator Data imputation'!M11&lt;&gt;"",1,0))</f>
        <v>#REF!</v>
      </c>
      <c r="M8" s="140" t="e">
        <f>IF('Indicator Data'!#REF!="No Data",1,IF('Indicator Data imputation'!N11&lt;&gt;"",1,0))</f>
        <v>#REF!</v>
      </c>
      <c r="N8" s="140" t="e">
        <f>IF('Indicator Data'!#REF!="No Data",1,IF('Indicator Data imputation'!O11&lt;&gt;"",1,0))</f>
        <v>#REF!</v>
      </c>
      <c r="O8" s="140" t="e">
        <f>IF('Indicator Data'!#REF!="No Data",1,IF('Indicator Data imputation'!P11&lt;&gt;"",1,0))</f>
        <v>#REF!</v>
      </c>
      <c r="P8" s="140" t="e">
        <f>IF('Indicator Data'!#REF!="No Data",1,IF('Indicator Data imputation'!Q11&lt;&gt;"",1,0))</f>
        <v>#REF!</v>
      </c>
      <c r="Q8" s="140" t="e">
        <f>IF('Indicator Data'!#REF!="No Data",1,IF('Indicator Data imputation'!R11&lt;&gt;"",1,0))</f>
        <v>#REF!</v>
      </c>
      <c r="R8" s="140" t="e">
        <f>IF('Indicator Data'!#REF!="No Data",1,IF('Indicator Data imputation'!S11&lt;&gt;"",1,0))</f>
        <v>#REF!</v>
      </c>
      <c r="S8" s="140" t="e">
        <f>IF('Indicator Data'!#REF!="No Data",1,IF('Indicator Data imputation'!T11&lt;&gt;"",1,0))</f>
        <v>#REF!</v>
      </c>
      <c r="T8" s="140" t="e">
        <f>IF('Indicator Data'!#REF!="No Data",1,IF('Indicator Data imputation'!U11&lt;&gt;"",1,0))</f>
        <v>#REF!</v>
      </c>
      <c r="U8" s="140" t="e">
        <f>IF('Indicator Data'!#REF!="No Data",1,IF('Indicator Data imputation'!V11&lt;&gt;"",1,0))</f>
        <v>#REF!</v>
      </c>
      <c r="V8" s="140" t="e">
        <f>IF('Indicator Data'!#REF!="No Data",1,IF('Indicator Data imputation'!W11&lt;&gt;"",1,0))</f>
        <v>#REF!</v>
      </c>
      <c r="W8" s="140">
        <f>IF('Indicator Data'!C12="No Data",1,IF('Indicator Data imputation'!X11&lt;&gt;"",1,0))</f>
        <v>0</v>
      </c>
      <c r="X8" s="140">
        <f>IF('Indicator Data'!D12="No Data",1,IF('Indicator Data imputation'!Y11&lt;&gt;"",1,0))</f>
        <v>0</v>
      </c>
      <c r="Y8" s="140">
        <f>IF('Indicator Data'!E12="No Data",1,IF('Indicator Data imputation'!Z11&lt;&gt;"",1,0))</f>
        <v>0</v>
      </c>
      <c r="Z8" s="140">
        <f>IF('Indicator Data'!F12="No Data",1,IF('Indicator Data imputation'!AA11&lt;&gt;"",1,0))</f>
        <v>0</v>
      </c>
      <c r="AA8" s="140">
        <f>IF('Indicator Data'!G12="No Data",1,IF('Indicator Data imputation'!AB11&lt;&gt;"",1,0))</f>
        <v>0</v>
      </c>
      <c r="AB8" s="140">
        <f>IF('Indicator Data'!H12="No Data",1,IF('Indicator Data imputation'!AC11&lt;&gt;"",1,0))</f>
        <v>0</v>
      </c>
      <c r="AC8" s="140" t="e">
        <f>IF('Indicator Data'!#REF!="No Data",1,IF('Indicator Data imputation'!AD11&lt;&gt;"",1,0))</f>
        <v>#REF!</v>
      </c>
      <c r="AD8" s="140" t="e">
        <f>IF('Indicator Data'!#REF!="No Data",1,IF('Indicator Data imputation'!AE11&lt;&gt;"",1,0))</f>
        <v>#REF!</v>
      </c>
      <c r="AE8" s="140">
        <f>IF('Indicator Data'!I12="No Data",1,IF('Indicator Data imputation'!AF11&lt;&gt;"",1,0))</f>
        <v>0</v>
      </c>
      <c r="AF8" s="140">
        <f>IF('Indicator Data'!J12="No Data",1,IF('Indicator Data imputation'!AG11&lt;&gt;"",1,0))</f>
        <v>0</v>
      </c>
      <c r="AG8" s="140" t="e">
        <f>IF('Indicator Data'!#REF!="No Data",1,IF('Indicator Data imputation'!AH11&lt;&gt;"",1,0))</f>
        <v>#REF!</v>
      </c>
      <c r="AH8" s="140" t="e">
        <f>IF('Indicator Data'!#REF!="No Data",1,IF('Indicator Data imputation'!AI11&lt;&gt;"",1,0))</f>
        <v>#REF!</v>
      </c>
      <c r="AI8" s="140" t="e">
        <f>IF('Indicator Data'!#REF!="No Data",1,IF('Indicator Data imputation'!AJ11&lt;&gt;"",1,0))</f>
        <v>#REF!</v>
      </c>
      <c r="AJ8" s="140" t="e">
        <f>IF('Indicator Data'!#REF!="No Data",1,IF('Indicator Data imputation'!AK11&lt;&gt;"",1,0))</f>
        <v>#REF!</v>
      </c>
      <c r="AK8" s="140">
        <f>IF('Indicator Data'!K12="No Data",1,IF('Indicator Data imputation'!AL11&lt;&gt;"",1,0))</f>
        <v>0</v>
      </c>
      <c r="AL8" s="140">
        <f>IF('Indicator Data'!L12="No Data",1,IF('Indicator Data imputation'!AM11&lt;&gt;"",1,0))</f>
        <v>0</v>
      </c>
      <c r="AM8" s="140">
        <f>IF('Indicator Data'!M12="No Data",1,IF('Indicator Data imputation'!AN11&lt;&gt;"",1,0))</f>
        <v>0</v>
      </c>
      <c r="AN8" s="140">
        <f>IF('Indicator Data'!N12="No Data",1,IF('Indicator Data imputation'!AO11&lt;&gt;"",1,0))</f>
        <v>0</v>
      </c>
      <c r="AO8" s="140">
        <f>IF('Indicator Data'!O12="No Data",1,IF('Indicator Data imputation'!AP11&lt;&gt;"",1,0))</f>
        <v>0</v>
      </c>
      <c r="AP8" s="140">
        <f>IF('Indicator Data'!P12="No Data",1,IF('Indicator Data imputation'!AQ11&lt;&gt;"",1,0))</f>
        <v>0</v>
      </c>
      <c r="AQ8" s="140">
        <f>IF('Indicator Data'!Q12="No Data",1,IF('Indicator Data imputation'!AR11&lt;&gt;"",1,0))</f>
        <v>0</v>
      </c>
      <c r="AR8" s="140">
        <f>IF('Indicator Data'!R12="No Data",1,IF('Indicator Data imputation'!AS11&lt;&gt;"",1,0))</f>
        <v>0</v>
      </c>
      <c r="AS8" s="140">
        <f>IF('Indicator Data'!S12="No Data",1,IF('Indicator Data imputation'!AT11&lt;&gt;"",1,0))</f>
        <v>0</v>
      </c>
      <c r="AT8" s="140">
        <f>IF('Indicator Data'!T12="No Data",1,IF('Indicator Data imputation'!AU11&lt;&gt;"",1,0))</f>
        <v>0</v>
      </c>
      <c r="AU8" s="140">
        <f>IF('Indicator Data'!U12="No Data",1,IF('Indicator Data imputation'!AV11&lt;&gt;"",1,0))</f>
        <v>0</v>
      </c>
      <c r="AV8" s="140">
        <f>IF('Indicator Data'!V12="No Data",1,IF('Indicator Data imputation'!AW11&lt;&gt;"",1,0))</f>
        <v>0</v>
      </c>
      <c r="AW8" s="140">
        <f>IF('Indicator Data'!W12="No Data",1,IF('Indicator Data imputation'!AX11&lt;&gt;"",1,0))</f>
        <v>0</v>
      </c>
      <c r="AX8" s="140">
        <f>IF('Indicator Data'!X12="No Data",1,IF('Indicator Data imputation'!AY11&lt;&gt;"",1,0))</f>
        <v>0</v>
      </c>
      <c r="AY8" s="140">
        <f>IF('Indicator Data'!Y12="No Data",1,IF('Indicator Data imputation'!AZ11&lt;&gt;"",1,0))</f>
        <v>0</v>
      </c>
      <c r="AZ8" s="140">
        <f>IF('Indicator Data'!Z12="No Data",1,IF('Indicator Data imputation'!BA11&lt;&gt;"",1,0))</f>
        <v>0</v>
      </c>
      <c r="BA8" s="140">
        <f>IF('Indicator Data'!AA12="No Data",1,IF('Indicator Data imputation'!BB11&lt;&gt;"",1,0))</f>
        <v>0</v>
      </c>
      <c r="BB8" s="140">
        <f>IF('Indicator Data'!AB12="No Data",1,IF('Indicator Data imputation'!BC11&lt;&gt;"",1,0))</f>
        <v>0</v>
      </c>
      <c r="BC8" s="140">
        <f>IF('Indicator Data'!AC12="No Data",1,IF('Indicator Data imputation'!BD11&lt;&gt;"",1,0))</f>
        <v>0</v>
      </c>
      <c r="BD8" s="140">
        <f>IF('Indicator Data'!AD12="No Data",1,IF('Indicator Data imputation'!BE11&lt;&gt;"",1,0))</f>
        <v>0</v>
      </c>
      <c r="BE8" s="140">
        <f>IF('Indicator Data'!AE12="No Data",1,IF('Indicator Data imputation'!BF11&lt;&gt;"",1,0))</f>
        <v>0</v>
      </c>
      <c r="BF8" s="140">
        <f>IF('Indicator Data'!AF12="No Data",1,IF('Indicator Data imputation'!BG11&lt;&gt;"",1,0))</f>
        <v>0</v>
      </c>
      <c r="BG8" s="140">
        <f>IF('Indicator Data'!AG12="No Data",1,IF('Indicator Data imputation'!BH11&lt;&gt;"",1,0))</f>
        <v>0</v>
      </c>
      <c r="BH8" s="140">
        <f>IF('Indicator Data'!AH12="No Data",1,IF('Indicator Data imputation'!BI11&lt;&gt;"",1,0))</f>
        <v>0</v>
      </c>
      <c r="BI8" s="140">
        <f>IF('Indicator Data'!AQ12="No Data",1,IF('Indicator Data imputation'!BJ11&lt;&gt;"",1,0))</f>
        <v>0</v>
      </c>
      <c r="BJ8" s="140">
        <f>IF('Indicator Data'!AR12="No Data",1,IF('Indicator Data imputation'!BK11&lt;&gt;"",1,0))</f>
        <v>0</v>
      </c>
      <c r="BK8" s="140">
        <f>IF('Indicator Data'!AS12="No Data",1,IF('Indicator Data imputation'!BL11&lt;&gt;"",1,0))</f>
        <v>0</v>
      </c>
      <c r="BL8" s="140">
        <f>IF('Indicator Data'!AT12="No Data",1,IF('Indicator Data imputation'!BM11&lt;&gt;"",1,0))</f>
        <v>0</v>
      </c>
      <c r="BM8" s="140">
        <f>IF('Indicator Data'!AU12="No Data",1,IF('Indicator Data imputation'!BN11&lt;&gt;"",1,0))</f>
        <v>0</v>
      </c>
      <c r="BN8" s="140">
        <f>IF('Indicator Data'!AV12="No Data",1,IF('Indicator Data imputation'!BO11&lt;&gt;"",1,0))</f>
        <v>0</v>
      </c>
      <c r="BO8" s="140">
        <f>IF('Indicator Data'!AW12="No Data",1,IF('Indicator Data imputation'!BP11&lt;&gt;"",1,0))</f>
        <v>0</v>
      </c>
      <c r="BP8" s="140">
        <f>IF('Indicator Data'!AX12="No Data",1,IF('Indicator Data imputation'!BQ11&lt;&gt;"",1,0))</f>
        <v>0</v>
      </c>
      <c r="BQ8" s="140">
        <f>IF('Indicator Data'!AY12="No Data",1,IF('Indicator Data imputation'!BR11&lt;&gt;"",1,0))</f>
        <v>0</v>
      </c>
      <c r="BR8" s="140">
        <f>IF('Indicator Data'!AZ12="No Data",1,IF('Indicator Data imputation'!BS11&lt;&gt;"",1,0))</f>
        <v>0</v>
      </c>
      <c r="BS8" s="140">
        <f>IF('Indicator Data'!BA12="No Data",1,IF('Indicator Data imputation'!BT11&lt;&gt;"",1,0))</f>
        <v>0</v>
      </c>
      <c r="BT8" s="140">
        <f>IF('Indicator Data'!BB12="No Data",1,IF('Indicator Data imputation'!BU11&lt;&gt;"",1,0))</f>
        <v>0</v>
      </c>
      <c r="BU8" s="140">
        <f>IF('Indicator Data'!BC12="No Data",1,IF('Indicator Data imputation'!BV11&lt;&gt;"",1,0))</f>
        <v>0</v>
      </c>
      <c r="BV8" s="140">
        <f>IF('Indicator Data'!BD12="No Data",1,IF('Indicator Data imputation'!BW11&lt;&gt;"",1,0))</f>
        <v>0</v>
      </c>
      <c r="BW8" s="140">
        <f>IF('Indicator Data'!BE12="No Data",1,IF('Indicator Data imputation'!BX11&lt;&gt;"",1,0))</f>
        <v>0</v>
      </c>
      <c r="BX8" s="140">
        <f>IF('Indicator Data'!BF12="No Data",1,IF('Indicator Data imputation'!BY11&lt;&gt;"",1,0))</f>
        <v>0</v>
      </c>
      <c r="BY8" s="5" t="e">
        <f t="shared" si="0"/>
        <v>#REF!</v>
      </c>
      <c r="BZ8" s="142" t="e">
        <f t="shared" si="1"/>
        <v>#REF!</v>
      </c>
    </row>
    <row r="9" spans="1:78" x14ac:dyDescent="0.3">
      <c r="A9" s="5" t="s">
        <v>14</v>
      </c>
      <c r="B9" s="140" t="e">
        <f>IF('Indicator Data'!#REF!="No Data",1,IF('Indicator Data imputation'!C12&lt;&gt;"",1,0))</f>
        <v>#REF!</v>
      </c>
      <c r="C9" s="140" t="e">
        <f>IF('Indicator Data'!#REF!="No Data",1,IF('Indicator Data imputation'!D12&lt;&gt;"",1,0))</f>
        <v>#REF!</v>
      </c>
      <c r="D9" s="140" t="e">
        <f>IF('Indicator Data'!#REF!="No Data",1,IF('Indicator Data imputation'!E12&lt;&gt;"",1,0))</f>
        <v>#REF!</v>
      </c>
      <c r="E9" s="140" t="e">
        <f>IF('Indicator Data'!#REF!="No Data",1,IF('Indicator Data imputation'!F12&lt;&gt;"",1,0))</f>
        <v>#REF!</v>
      </c>
      <c r="F9" s="140" t="e">
        <f>IF('Indicator Data'!#REF!="No Data",1,IF('Indicator Data imputation'!G12&lt;&gt;"",1,0))</f>
        <v>#REF!</v>
      </c>
      <c r="G9" s="140" t="e">
        <f>IF('Indicator Data'!#REF!="No Data",1,IF('Indicator Data imputation'!H12&lt;&gt;"",1,0))</f>
        <v>#REF!</v>
      </c>
      <c r="H9" s="140" t="e">
        <f>IF('Indicator Data'!#REF!="No Data",1,IF('Indicator Data imputation'!I12&lt;&gt;"",1,0))</f>
        <v>#REF!</v>
      </c>
      <c r="I9" s="140" t="e">
        <f>IF('Indicator Data'!#REF!="No Data",1,IF('Indicator Data imputation'!J12&lt;&gt;"",1,0))</f>
        <v>#REF!</v>
      </c>
      <c r="J9" s="140" t="e">
        <f>IF('Indicator Data'!#REF!="No Data",1,IF('Indicator Data imputation'!K12&lt;&gt;"",1,0))</f>
        <v>#REF!</v>
      </c>
      <c r="K9" s="140" t="e">
        <f>IF('Indicator Data'!#REF!="No Data",1,IF('Indicator Data imputation'!L12&lt;&gt;"",1,0))</f>
        <v>#REF!</v>
      </c>
      <c r="L9" s="140" t="e">
        <f>IF('Indicator Data'!#REF!="No Data",1,IF('Indicator Data imputation'!M12&lt;&gt;"",1,0))</f>
        <v>#REF!</v>
      </c>
      <c r="M9" s="140" t="e">
        <f>IF('Indicator Data'!#REF!="No Data",1,IF('Indicator Data imputation'!N12&lt;&gt;"",1,0))</f>
        <v>#REF!</v>
      </c>
      <c r="N9" s="140" t="e">
        <f>IF('Indicator Data'!#REF!="No Data",1,IF('Indicator Data imputation'!O12&lt;&gt;"",1,0))</f>
        <v>#REF!</v>
      </c>
      <c r="O9" s="140" t="e">
        <f>IF('Indicator Data'!#REF!="No Data",1,IF('Indicator Data imputation'!P12&lt;&gt;"",1,0))</f>
        <v>#REF!</v>
      </c>
      <c r="P9" s="140" t="e">
        <f>IF('Indicator Data'!#REF!="No Data",1,IF('Indicator Data imputation'!Q12&lt;&gt;"",1,0))</f>
        <v>#REF!</v>
      </c>
      <c r="Q9" s="140" t="e">
        <f>IF('Indicator Data'!#REF!="No Data",1,IF('Indicator Data imputation'!R12&lt;&gt;"",1,0))</f>
        <v>#REF!</v>
      </c>
      <c r="R9" s="140" t="e">
        <f>IF('Indicator Data'!#REF!="No Data",1,IF('Indicator Data imputation'!S12&lt;&gt;"",1,0))</f>
        <v>#REF!</v>
      </c>
      <c r="S9" s="140" t="e">
        <f>IF('Indicator Data'!#REF!="No Data",1,IF('Indicator Data imputation'!T12&lt;&gt;"",1,0))</f>
        <v>#REF!</v>
      </c>
      <c r="T9" s="140" t="e">
        <f>IF('Indicator Data'!#REF!="No Data",1,IF('Indicator Data imputation'!U12&lt;&gt;"",1,0))</f>
        <v>#REF!</v>
      </c>
      <c r="U9" s="140" t="e">
        <f>IF('Indicator Data'!#REF!="No Data",1,IF('Indicator Data imputation'!V12&lt;&gt;"",1,0))</f>
        <v>#REF!</v>
      </c>
      <c r="V9" s="140" t="e">
        <f>IF('Indicator Data'!#REF!="No Data",1,IF('Indicator Data imputation'!W12&lt;&gt;"",1,0))</f>
        <v>#REF!</v>
      </c>
      <c r="W9" s="140">
        <f>IF('Indicator Data'!C13="No Data",1,IF('Indicator Data imputation'!X12&lt;&gt;"",1,0))</f>
        <v>0</v>
      </c>
      <c r="X9" s="140">
        <f>IF('Indicator Data'!D13="No Data",1,IF('Indicator Data imputation'!Y12&lt;&gt;"",1,0))</f>
        <v>0</v>
      </c>
      <c r="Y9" s="140">
        <f>IF('Indicator Data'!E13="No Data",1,IF('Indicator Data imputation'!Z12&lt;&gt;"",1,0))</f>
        <v>0</v>
      </c>
      <c r="Z9" s="140">
        <f>IF('Indicator Data'!F13="No Data",1,IF('Indicator Data imputation'!AA12&lt;&gt;"",1,0))</f>
        <v>0</v>
      </c>
      <c r="AA9" s="140">
        <f>IF('Indicator Data'!G13="No Data",1,IF('Indicator Data imputation'!AB12&lt;&gt;"",1,0))</f>
        <v>0</v>
      </c>
      <c r="AB9" s="140">
        <f>IF('Indicator Data'!H13="No Data",1,IF('Indicator Data imputation'!AC12&lt;&gt;"",1,0))</f>
        <v>1</v>
      </c>
      <c r="AC9" s="140" t="e">
        <f>IF('Indicator Data'!#REF!="No Data",1,IF('Indicator Data imputation'!AD12&lt;&gt;"",1,0))</f>
        <v>#REF!</v>
      </c>
      <c r="AD9" s="140" t="e">
        <f>IF('Indicator Data'!#REF!="No Data",1,IF('Indicator Data imputation'!AE12&lt;&gt;"",1,0))</f>
        <v>#REF!</v>
      </c>
      <c r="AE9" s="140">
        <f>IF('Indicator Data'!I13="No Data",1,IF('Indicator Data imputation'!AF12&lt;&gt;"",1,0))</f>
        <v>1</v>
      </c>
      <c r="AF9" s="140">
        <f>IF('Indicator Data'!J13="No Data",1,IF('Indicator Data imputation'!AG12&lt;&gt;"",1,0))</f>
        <v>0</v>
      </c>
      <c r="AG9" s="140" t="e">
        <f>IF('Indicator Data'!#REF!="No Data",1,IF('Indicator Data imputation'!AH12&lt;&gt;"",1,0))</f>
        <v>#REF!</v>
      </c>
      <c r="AH9" s="140" t="e">
        <f>IF('Indicator Data'!#REF!="No Data",1,IF('Indicator Data imputation'!AI12&lt;&gt;"",1,0))</f>
        <v>#REF!</v>
      </c>
      <c r="AI9" s="140" t="e">
        <f>IF('Indicator Data'!#REF!="No Data",1,IF('Indicator Data imputation'!AJ12&lt;&gt;"",1,0))</f>
        <v>#REF!</v>
      </c>
      <c r="AJ9" s="140" t="e">
        <f>IF('Indicator Data'!#REF!="No Data",1,IF('Indicator Data imputation'!AK12&lt;&gt;"",1,0))</f>
        <v>#REF!</v>
      </c>
      <c r="AK9" s="140">
        <f>IF('Indicator Data'!K13="No Data",1,IF('Indicator Data imputation'!AL12&lt;&gt;"",1,0))</f>
        <v>0</v>
      </c>
      <c r="AL9" s="140">
        <f>IF('Indicator Data'!L13="No Data",1,IF('Indicator Data imputation'!AM12&lt;&gt;"",1,0))</f>
        <v>1</v>
      </c>
      <c r="AM9" s="140">
        <f>IF('Indicator Data'!M13="No Data",1,IF('Indicator Data imputation'!AN12&lt;&gt;"",1,0))</f>
        <v>0</v>
      </c>
      <c r="AN9" s="140">
        <f>IF('Indicator Data'!N13="No Data",1,IF('Indicator Data imputation'!AO12&lt;&gt;"",1,0))</f>
        <v>0</v>
      </c>
      <c r="AO9" s="140">
        <f>IF('Indicator Data'!O13="No Data",1,IF('Indicator Data imputation'!AP12&lt;&gt;"",1,0))</f>
        <v>0</v>
      </c>
      <c r="AP9" s="140">
        <f>IF('Indicator Data'!P13="No Data",1,IF('Indicator Data imputation'!AQ12&lt;&gt;"",1,0))</f>
        <v>1</v>
      </c>
      <c r="AQ9" s="140">
        <f>IF('Indicator Data'!Q13="No Data",1,IF('Indicator Data imputation'!AR12&lt;&gt;"",1,0))</f>
        <v>0</v>
      </c>
      <c r="AR9" s="140">
        <f>IF('Indicator Data'!R13="No Data",1,IF('Indicator Data imputation'!AS12&lt;&gt;"",1,0))</f>
        <v>0</v>
      </c>
      <c r="AS9" s="140">
        <f>IF('Indicator Data'!S13="No Data",1,IF('Indicator Data imputation'!AT12&lt;&gt;"",1,0))</f>
        <v>0</v>
      </c>
      <c r="AT9" s="140">
        <f>IF('Indicator Data'!T13="No Data",1,IF('Indicator Data imputation'!AU12&lt;&gt;"",1,0))</f>
        <v>0</v>
      </c>
      <c r="AU9" s="140">
        <f>IF('Indicator Data'!U13="No Data",1,IF('Indicator Data imputation'!AV12&lt;&gt;"",1,0))</f>
        <v>0</v>
      </c>
      <c r="AV9" s="140">
        <f>IF('Indicator Data'!V13="No Data",1,IF('Indicator Data imputation'!AW12&lt;&gt;"",1,0))</f>
        <v>0</v>
      </c>
      <c r="AW9" s="140">
        <f>IF('Indicator Data'!W13="No Data",1,IF('Indicator Data imputation'!AX12&lt;&gt;"",1,0))</f>
        <v>1</v>
      </c>
      <c r="AX9" s="140">
        <f>IF('Indicator Data'!X13="No Data",1,IF('Indicator Data imputation'!AY12&lt;&gt;"",1,0))</f>
        <v>0</v>
      </c>
      <c r="AY9" s="140">
        <f>IF('Indicator Data'!Y13="No Data",1,IF('Indicator Data imputation'!AZ12&lt;&gt;"",1,0))</f>
        <v>0</v>
      </c>
      <c r="AZ9" s="140">
        <f>IF('Indicator Data'!Z13="No Data",1,IF('Indicator Data imputation'!BA12&lt;&gt;"",1,0))</f>
        <v>0</v>
      </c>
      <c r="BA9" s="140">
        <f>IF('Indicator Data'!AA13="No Data",1,IF('Indicator Data imputation'!BB12&lt;&gt;"",1,0))</f>
        <v>0</v>
      </c>
      <c r="BB9" s="140">
        <f>IF('Indicator Data'!AB13="No Data",1,IF('Indicator Data imputation'!BC12&lt;&gt;"",1,0))</f>
        <v>0</v>
      </c>
      <c r="BC9" s="140">
        <f>IF('Indicator Data'!AC13="No Data",1,IF('Indicator Data imputation'!BD12&lt;&gt;"",1,0))</f>
        <v>0</v>
      </c>
      <c r="BD9" s="140">
        <f>IF('Indicator Data'!AD13="No Data",1,IF('Indicator Data imputation'!BE12&lt;&gt;"",1,0))</f>
        <v>0</v>
      </c>
      <c r="BE9" s="140">
        <f>IF('Indicator Data'!AE13="No Data",1,IF('Indicator Data imputation'!BF12&lt;&gt;"",1,0))</f>
        <v>0</v>
      </c>
      <c r="BF9" s="140">
        <f>IF('Indicator Data'!AF13="No Data",1,IF('Indicator Data imputation'!BG12&lt;&gt;"",1,0))</f>
        <v>0</v>
      </c>
      <c r="BG9" s="140">
        <f>IF('Indicator Data'!AG13="No Data",1,IF('Indicator Data imputation'!BH12&lt;&gt;"",1,0))</f>
        <v>0</v>
      </c>
      <c r="BH9" s="140">
        <f>IF('Indicator Data'!AH13="No Data",1,IF('Indicator Data imputation'!BI12&lt;&gt;"",1,0))</f>
        <v>0</v>
      </c>
      <c r="BI9" s="140">
        <f>IF('Indicator Data'!AQ13="No Data",1,IF('Indicator Data imputation'!BJ12&lt;&gt;"",1,0))</f>
        <v>0</v>
      </c>
      <c r="BJ9" s="140">
        <f>IF('Indicator Data'!AR13="No Data",1,IF('Indicator Data imputation'!BK12&lt;&gt;"",1,0))</f>
        <v>0</v>
      </c>
      <c r="BK9" s="140">
        <f>IF('Indicator Data'!AS13="No Data",1,IF('Indicator Data imputation'!BL12&lt;&gt;"",1,0))</f>
        <v>0</v>
      </c>
      <c r="BL9" s="140">
        <f>IF('Indicator Data'!AT13="No Data",1,IF('Indicator Data imputation'!BM12&lt;&gt;"",1,0))</f>
        <v>0</v>
      </c>
      <c r="BM9" s="140">
        <f>IF('Indicator Data'!AU13="No Data",1,IF('Indicator Data imputation'!BN12&lt;&gt;"",1,0))</f>
        <v>1</v>
      </c>
      <c r="BN9" s="140">
        <f>IF('Indicator Data'!AV13="No Data",1,IF('Indicator Data imputation'!BO12&lt;&gt;"",1,0))</f>
        <v>0</v>
      </c>
      <c r="BO9" s="140">
        <f>IF('Indicator Data'!AW13="No Data",1,IF('Indicator Data imputation'!BP12&lt;&gt;"",1,0))</f>
        <v>0</v>
      </c>
      <c r="BP9" s="140">
        <f>IF('Indicator Data'!AX13="No Data",1,IF('Indicator Data imputation'!BQ12&lt;&gt;"",1,0))</f>
        <v>0</v>
      </c>
      <c r="BQ9" s="140">
        <f>IF('Indicator Data'!AY13="No Data",1,IF('Indicator Data imputation'!BR12&lt;&gt;"",1,0))</f>
        <v>0</v>
      </c>
      <c r="BR9" s="140">
        <f>IF('Indicator Data'!AZ13="No Data",1,IF('Indicator Data imputation'!BS12&lt;&gt;"",1,0))</f>
        <v>0</v>
      </c>
      <c r="BS9" s="140">
        <f>IF('Indicator Data'!BA13="No Data",1,IF('Indicator Data imputation'!BT12&lt;&gt;"",1,0))</f>
        <v>0</v>
      </c>
      <c r="BT9" s="140">
        <f>IF('Indicator Data'!BB13="No Data",1,IF('Indicator Data imputation'!BU12&lt;&gt;"",1,0))</f>
        <v>0</v>
      </c>
      <c r="BU9" s="140">
        <f>IF('Indicator Data'!BC13="No Data",1,IF('Indicator Data imputation'!BV12&lt;&gt;"",1,0))</f>
        <v>0</v>
      </c>
      <c r="BV9" s="140">
        <f>IF('Indicator Data'!BD13="No Data",1,IF('Indicator Data imputation'!BW12&lt;&gt;"",1,0))</f>
        <v>0</v>
      </c>
      <c r="BW9" s="140">
        <f>IF('Indicator Data'!BE13="No Data",1,IF('Indicator Data imputation'!BX12&lt;&gt;"",1,0))</f>
        <v>0</v>
      </c>
      <c r="BX9" s="140">
        <f>IF('Indicator Data'!BF13="No Data",1,IF('Indicator Data imputation'!BY12&lt;&gt;"",1,0))</f>
        <v>0</v>
      </c>
      <c r="BY9" s="5" t="e">
        <f t="shared" si="0"/>
        <v>#REF!</v>
      </c>
      <c r="BZ9" s="142" t="e">
        <f t="shared" si="1"/>
        <v>#REF!</v>
      </c>
    </row>
    <row r="10" spans="1:78" x14ac:dyDescent="0.3">
      <c r="A10" s="5" t="s">
        <v>16</v>
      </c>
      <c r="B10" s="140" t="e">
        <f>IF('Indicator Data'!#REF!="No Data",1,IF('Indicator Data imputation'!C13&lt;&gt;"",1,0))</f>
        <v>#REF!</v>
      </c>
      <c r="C10" s="140" t="e">
        <f>IF('Indicator Data'!#REF!="No Data",1,IF('Indicator Data imputation'!D13&lt;&gt;"",1,0))</f>
        <v>#REF!</v>
      </c>
      <c r="D10" s="140" t="e">
        <f>IF('Indicator Data'!#REF!="No Data",1,IF('Indicator Data imputation'!E13&lt;&gt;"",1,0))</f>
        <v>#REF!</v>
      </c>
      <c r="E10" s="140" t="e">
        <f>IF('Indicator Data'!#REF!="No Data",1,IF('Indicator Data imputation'!F13&lt;&gt;"",1,0))</f>
        <v>#REF!</v>
      </c>
      <c r="F10" s="140" t="e">
        <f>IF('Indicator Data'!#REF!="No Data",1,IF('Indicator Data imputation'!G13&lt;&gt;"",1,0))</f>
        <v>#REF!</v>
      </c>
      <c r="G10" s="140" t="e">
        <f>IF('Indicator Data'!#REF!="No Data",1,IF('Indicator Data imputation'!H13&lt;&gt;"",1,0))</f>
        <v>#REF!</v>
      </c>
      <c r="H10" s="140" t="e">
        <f>IF('Indicator Data'!#REF!="No Data",1,IF('Indicator Data imputation'!I13&lt;&gt;"",1,0))</f>
        <v>#REF!</v>
      </c>
      <c r="I10" s="140" t="e">
        <f>IF('Indicator Data'!#REF!="No Data",1,IF('Indicator Data imputation'!J13&lt;&gt;"",1,0))</f>
        <v>#REF!</v>
      </c>
      <c r="J10" s="140" t="e">
        <f>IF('Indicator Data'!#REF!="No Data",1,IF('Indicator Data imputation'!K13&lt;&gt;"",1,0))</f>
        <v>#REF!</v>
      </c>
      <c r="K10" s="140" t="e">
        <f>IF('Indicator Data'!#REF!="No Data",1,IF('Indicator Data imputation'!L13&lt;&gt;"",1,0))</f>
        <v>#REF!</v>
      </c>
      <c r="L10" s="140" t="e">
        <f>IF('Indicator Data'!#REF!="No Data",1,IF('Indicator Data imputation'!M13&lt;&gt;"",1,0))</f>
        <v>#REF!</v>
      </c>
      <c r="M10" s="140" t="e">
        <f>IF('Indicator Data'!#REF!="No Data",1,IF('Indicator Data imputation'!N13&lt;&gt;"",1,0))</f>
        <v>#REF!</v>
      </c>
      <c r="N10" s="140" t="e">
        <f>IF('Indicator Data'!#REF!="No Data",1,IF('Indicator Data imputation'!O13&lt;&gt;"",1,0))</f>
        <v>#REF!</v>
      </c>
      <c r="O10" s="140" t="e">
        <f>IF('Indicator Data'!#REF!="No Data",1,IF('Indicator Data imputation'!P13&lt;&gt;"",1,0))</f>
        <v>#REF!</v>
      </c>
      <c r="P10" s="140" t="e">
        <f>IF('Indicator Data'!#REF!="No Data",1,IF('Indicator Data imputation'!Q13&lt;&gt;"",1,0))</f>
        <v>#REF!</v>
      </c>
      <c r="Q10" s="140" t="e">
        <f>IF('Indicator Data'!#REF!="No Data",1,IF('Indicator Data imputation'!R13&lt;&gt;"",1,0))</f>
        <v>#REF!</v>
      </c>
      <c r="R10" s="140" t="e">
        <f>IF('Indicator Data'!#REF!="No Data",1,IF('Indicator Data imputation'!S13&lt;&gt;"",1,0))</f>
        <v>#REF!</v>
      </c>
      <c r="S10" s="140" t="e">
        <f>IF('Indicator Data'!#REF!="No Data",1,IF('Indicator Data imputation'!T13&lt;&gt;"",1,0))</f>
        <v>#REF!</v>
      </c>
      <c r="T10" s="140" t="e">
        <f>IF('Indicator Data'!#REF!="No Data",1,IF('Indicator Data imputation'!U13&lt;&gt;"",1,0))</f>
        <v>#REF!</v>
      </c>
      <c r="U10" s="140" t="e">
        <f>IF('Indicator Data'!#REF!="No Data",1,IF('Indicator Data imputation'!V13&lt;&gt;"",1,0))</f>
        <v>#REF!</v>
      </c>
      <c r="V10" s="140" t="e">
        <f>IF('Indicator Data'!#REF!="No Data",1,IF('Indicator Data imputation'!W13&lt;&gt;"",1,0))</f>
        <v>#REF!</v>
      </c>
      <c r="W10" s="140">
        <f>IF('Indicator Data'!C14="No Data",1,IF('Indicator Data imputation'!X13&lt;&gt;"",1,0))</f>
        <v>0</v>
      </c>
      <c r="X10" s="140">
        <f>IF('Indicator Data'!D14="No Data",1,IF('Indicator Data imputation'!Y13&lt;&gt;"",1,0))</f>
        <v>0</v>
      </c>
      <c r="Y10" s="140">
        <f>IF('Indicator Data'!E14="No Data",1,IF('Indicator Data imputation'!Z13&lt;&gt;"",1,0))</f>
        <v>0</v>
      </c>
      <c r="Z10" s="140">
        <f>IF('Indicator Data'!F14="No Data",1,IF('Indicator Data imputation'!AA13&lt;&gt;"",1,0))</f>
        <v>0</v>
      </c>
      <c r="AA10" s="140">
        <f>IF('Indicator Data'!G14="No Data",1,IF('Indicator Data imputation'!AB13&lt;&gt;"",1,0))</f>
        <v>0</v>
      </c>
      <c r="AB10" s="140">
        <f>IF('Indicator Data'!H14="No Data",1,IF('Indicator Data imputation'!AC13&lt;&gt;"",1,0))</f>
        <v>1</v>
      </c>
      <c r="AC10" s="140" t="e">
        <f>IF('Indicator Data'!#REF!="No Data",1,IF('Indicator Data imputation'!AD13&lt;&gt;"",1,0))</f>
        <v>#REF!</v>
      </c>
      <c r="AD10" s="140" t="e">
        <f>IF('Indicator Data'!#REF!="No Data",1,IF('Indicator Data imputation'!AE13&lt;&gt;"",1,0))</f>
        <v>#REF!</v>
      </c>
      <c r="AE10" s="140">
        <f>IF('Indicator Data'!I14="No Data",1,IF('Indicator Data imputation'!AF13&lt;&gt;"",1,0))</f>
        <v>1</v>
      </c>
      <c r="AF10" s="140">
        <f>IF('Indicator Data'!J14="No Data",1,IF('Indicator Data imputation'!AG13&lt;&gt;"",1,0))</f>
        <v>0</v>
      </c>
      <c r="AG10" s="140" t="e">
        <f>IF('Indicator Data'!#REF!="No Data",1,IF('Indicator Data imputation'!AH13&lt;&gt;"",1,0))</f>
        <v>#REF!</v>
      </c>
      <c r="AH10" s="140" t="e">
        <f>IF('Indicator Data'!#REF!="No Data",1,IF('Indicator Data imputation'!AI13&lt;&gt;"",1,0))</f>
        <v>#REF!</v>
      </c>
      <c r="AI10" s="140" t="e">
        <f>IF('Indicator Data'!#REF!="No Data",1,IF('Indicator Data imputation'!AJ13&lt;&gt;"",1,0))</f>
        <v>#REF!</v>
      </c>
      <c r="AJ10" s="140" t="e">
        <f>IF('Indicator Data'!#REF!="No Data",1,IF('Indicator Data imputation'!AK13&lt;&gt;"",1,0))</f>
        <v>#REF!</v>
      </c>
      <c r="AK10" s="140">
        <f>IF('Indicator Data'!K14="No Data",1,IF('Indicator Data imputation'!AL13&lt;&gt;"",1,0))</f>
        <v>0</v>
      </c>
      <c r="AL10" s="140">
        <f>IF('Indicator Data'!L14="No Data",1,IF('Indicator Data imputation'!AM13&lt;&gt;"",1,0))</f>
        <v>1</v>
      </c>
      <c r="AM10" s="140">
        <f>IF('Indicator Data'!M14="No Data",1,IF('Indicator Data imputation'!AN13&lt;&gt;"",1,0))</f>
        <v>0</v>
      </c>
      <c r="AN10" s="140">
        <f>IF('Indicator Data'!N14="No Data",1,IF('Indicator Data imputation'!AO13&lt;&gt;"",1,0))</f>
        <v>0</v>
      </c>
      <c r="AO10" s="140">
        <f>IF('Indicator Data'!O14="No Data",1,IF('Indicator Data imputation'!AP13&lt;&gt;"",1,0))</f>
        <v>0</v>
      </c>
      <c r="AP10" s="140">
        <f>IF('Indicator Data'!P14="No Data",1,IF('Indicator Data imputation'!AQ13&lt;&gt;"",1,0))</f>
        <v>1</v>
      </c>
      <c r="AQ10" s="140">
        <f>IF('Indicator Data'!Q14="No Data",1,IF('Indicator Data imputation'!AR13&lt;&gt;"",1,0))</f>
        <v>0</v>
      </c>
      <c r="AR10" s="140">
        <f>IF('Indicator Data'!R14="No Data",1,IF('Indicator Data imputation'!AS13&lt;&gt;"",1,0))</f>
        <v>0</v>
      </c>
      <c r="AS10" s="140">
        <f>IF('Indicator Data'!S14="No Data",1,IF('Indicator Data imputation'!AT13&lt;&gt;"",1,0))</f>
        <v>1</v>
      </c>
      <c r="AT10" s="140">
        <f>IF('Indicator Data'!T14="No Data",1,IF('Indicator Data imputation'!AU13&lt;&gt;"",1,0))</f>
        <v>0</v>
      </c>
      <c r="AU10" s="140">
        <f>IF('Indicator Data'!U14="No Data",1,IF('Indicator Data imputation'!AV13&lt;&gt;"",1,0))</f>
        <v>1</v>
      </c>
      <c r="AV10" s="140">
        <f>IF('Indicator Data'!V14="No Data",1,IF('Indicator Data imputation'!AW13&lt;&gt;"",1,0))</f>
        <v>0</v>
      </c>
      <c r="AW10" s="140">
        <f>IF('Indicator Data'!W14="No Data",1,IF('Indicator Data imputation'!AX13&lt;&gt;"",1,0))</f>
        <v>1</v>
      </c>
      <c r="AX10" s="140">
        <f>IF('Indicator Data'!X14="No Data",1,IF('Indicator Data imputation'!AY13&lt;&gt;"",1,0))</f>
        <v>0</v>
      </c>
      <c r="AY10" s="140">
        <f>IF('Indicator Data'!Y14="No Data",1,IF('Indicator Data imputation'!AZ13&lt;&gt;"",1,0))</f>
        <v>0</v>
      </c>
      <c r="AZ10" s="140">
        <f>IF('Indicator Data'!Z14="No Data",1,IF('Indicator Data imputation'!BA13&lt;&gt;"",1,0))</f>
        <v>0</v>
      </c>
      <c r="BA10" s="140">
        <f>IF('Indicator Data'!AA14="No Data",1,IF('Indicator Data imputation'!BB13&lt;&gt;"",1,0))</f>
        <v>0</v>
      </c>
      <c r="BB10" s="140">
        <f>IF('Indicator Data'!AB14="No Data",1,IF('Indicator Data imputation'!BC13&lt;&gt;"",1,0))</f>
        <v>0</v>
      </c>
      <c r="BC10" s="140">
        <f>IF('Indicator Data'!AC14="No Data",1,IF('Indicator Data imputation'!BD13&lt;&gt;"",1,0))</f>
        <v>0</v>
      </c>
      <c r="BD10" s="140">
        <f>IF('Indicator Data'!AD14="No Data",1,IF('Indicator Data imputation'!BE13&lt;&gt;"",1,0))</f>
        <v>0</v>
      </c>
      <c r="BE10" s="140">
        <f>IF('Indicator Data'!AE14="No Data",1,IF('Indicator Data imputation'!BF13&lt;&gt;"",1,0))</f>
        <v>0</v>
      </c>
      <c r="BF10" s="140">
        <f>IF('Indicator Data'!AF14="No Data",1,IF('Indicator Data imputation'!BG13&lt;&gt;"",1,0))</f>
        <v>0</v>
      </c>
      <c r="BG10" s="140">
        <f>IF('Indicator Data'!AG14="No Data",1,IF('Indicator Data imputation'!BH13&lt;&gt;"",1,0))</f>
        <v>0</v>
      </c>
      <c r="BH10" s="140">
        <f>IF('Indicator Data'!AH14="No Data",1,IF('Indicator Data imputation'!BI13&lt;&gt;"",1,0))</f>
        <v>0</v>
      </c>
      <c r="BI10" s="140">
        <f>IF('Indicator Data'!AQ14="No Data",1,IF('Indicator Data imputation'!BJ13&lt;&gt;"",1,0))</f>
        <v>0</v>
      </c>
      <c r="BJ10" s="140">
        <f>IF('Indicator Data'!AR14="No Data",1,IF('Indicator Data imputation'!BK13&lt;&gt;"",1,0))</f>
        <v>0</v>
      </c>
      <c r="BK10" s="140">
        <f>IF('Indicator Data'!AS14="No Data",1,IF('Indicator Data imputation'!BL13&lt;&gt;"",1,0))</f>
        <v>0</v>
      </c>
      <c r="BL10" s="140">
        <f>IF('Indicator Data'!AT14="No Data",1,IF('Indicator Data imputation'!BM13&lt;&gt;"",1,0))</f>
        <v>0</v>
      </c>
      <c r="BM10" s="140">
        <f>IF('Indicator Data'!AU14="No Data",1,IF('Indicator Data imputation'!BN13&lt;&gt;"",1,0))</f>
        <v>1</v>
      </c>
      <c r="BN10" s="140">
        <f>IF('Indicator Data'!AV14="No Data",1,IF('Indicator Data imputation'!BO13&lt;&gt;"",1,0))</f>
        <v>0</v>
      </c>
      <c r="BO10" s="140">
        <f>IF('Indicator Data'!AW14="No Data",1,IF('Indicator Data imputation'!BP13&lt;&gt;"",1,0))</f>
        <v>0</v>
      </c>
      <c r="BP10" s="140">
        <f>IF('Indicator Data'!AX14="No Data",1,IF('Indicator Data imputation'!BQ13&lt;&gt;"",1,0))</f>
        <v>0</v>
      </c>
      <c r="BQ10" s="140">
        <f>IF('Indicator Data'!AY14="No Data",1,IF('Indicator Data imputation'!BR13&lt;&gt;"",1,0))</f>
        <v>0</v>
      </c>
      <c r="BR10" s="140">
        <f>IF('Indicator Data'!AZ14="No Data",1,IF('Indicator Data imputation'!BS13&lt;&gt;"",1,0))</f>
        <v>0</v>
      </c>
      <c r="BS10" s="140">
        <f>IF('Indicator Data'!BA14="No Data",1,IF('Indicator Data imputation'!BT13&lt;&gt;"",1,0))</f>
        <v>0</v>
      </c>
      <c r="BT10" s="140">
        <f>IF('Indicator Data'!BB14="No Data",1,IF('Indicator Data imputation'!BU13&lt;&gt;"",1,0))</f>
        <v>0</v>
      </c>
      <c r="BU10" s="140">
        <f>IF('Indicator Data'!BC14="No Data",1,IF('Indicator Data imputation'!BV13&lt;&gt;"",1,0))</f>
        <v>0</v>
      </c>
      <c r="BV10" s="140">
        <f>IF('Indicator Data'!BD14="No Data",1,IF('Indicator Data imputation'!BW13&lt;&gt;"",1,0))</f>
        <v>1</v>
      </c>
      <c r="BW10" s="140">
        <f>IF('Indicator Data'!BE14="No Data",1,IF('Indicator Data imputation'!BX13&lt;&gt;"",1,0))</f>
        <v>0</v>
      </c>
      <c r="BX10" s="140">
        <f>IF('Indicator Data'!BF14="No Data",1,IF('Indicator Data imputation'!BY13&lt;&gt;"",1,0))</f>
        <v>0</v>
      </c>
      <c r="BY10" s="5" t="e">
        <f t="shared" si="0"/>
        <v>#REF!</v>
      </c>
      <c r="BZ10" s="142" t="e">
        <f t="shared" si="1"/>
        <v>#REF!</v>
      </c>
    </row>
    <row r="11" spans="1:78" x14ac:dyDescent="0.3">
      <c r="A11" s="5" t="s">
        <v>18</v>
      </c>
      <c r="B11" s="140" t="e">
        <f>IF('Indicator Data'!#REF!="No Data",1,IF('Indicator Data imputation'!C14&lt;&gt;"",1,0))</f>
        <v>#REF!</v>
      </c>
      <c r="C11" s="140" t="e">
        <f>IF('Indicator Data'!#REF!="No Data",1,IF('Indicator Data imputation'!D14&lt;&gt;"",1,0))</f>
        <v>#REF!</v>
      </c>
      <c r="D11" s="140" t="e">
        <f>IF('Indicator Data'!#REF!="No Data",1,IF('Indicator Data imputation'!E14&lt;&gt;"",1,0))</f>
        <v>#REF!</v>
      </c>
      <c r="E11" s="140" t="e">
        <f>IF('Indicator Data'!#REF!="No Data",1,IF('Indicator Data imputation'!F14&lt;&gt;"",1,0))</f>
        <v>#REF!</v>
      </c>
      <c r="F11" s="140" t="e">
        <f>IF('Indicator Data'!#REF!="No Data",1,IF('Indicator Data imputation'!G14&lt;&gt;"",1,0))</f>
        <v>#REF!</v>
      </c>
      <c r="G11" s="140" t="e">
        <f>IF('Indicator Data'!#REF!="No Data",1,IF('Indicator Data imputation'!H14&lt;&gt;"",1,0))</f>
        <v>#REF!</v>
      </c>
      <c r="H11" s="140" t="e">
        <f>IF('Indicator Data'!#REF!="No Data",1,IF('Indicator Data imputation'!I14&lt;&gt;"",1,0))</f>
        <v>#REF!</v>
      </c>
      <c r="I11" s="140" t="e">
        <f>IF('Indicator Data'!#REF!="No Data",1,IF('Indicator Data imputation'!J14&lt;&gt;"",1,0))</f>
        <v>#REF!</v>
      </c>
      <c r="J11" s="140" t="e">
        <f>IF('Indicator Data'!#REF!="No Data",1,IF('Indicator Data imputation'!K14&lt;&gt;"",1,0))</f>
        <v>#REF!</v>
      </c>
      <c r="K11" s="140" t="e">
        <f>IF('Indicator Data'!#REF!="No Data",1,IF('Indicator Data imputation'!L14&lt;&gt;"",1,0))</f>
        <v>#REF!</v>
      </c>
      <c r="L11" s="140" t="e">
        <f>IF('Indicator Data'!#REF!="No Data",1,IF('Indicator Data imputation'!M14&lt;&gt;"",1,0))</f>
        <v>#REF!</v>
      </c>
      <c r="M11" s="140" t="e">
        <f>IF('Indicator Data'!#REF!="No Data",1,IF('Indicator Data imputation'!N14&lt;&gt;"",1,0))</f>
        <v>#REF!</v>
      </c>
      <c r="N11" s="140" t="e">
        <f>IF('Indicator Data'!#REF!="No Data",1,IF('Indicator Data imputation'!O14&lt;&gt;"",1,0))</f>
        <v>#REF!</v>
      </c>
      <c r="O11" s="140" t="e">
        <f>IF('Indicator Data'!#REF!="No Data",1,IF('Indicator Data imputation'!P14&lt;&gt;"",1,0))</f>
        <v>#REF!</v>
      </c>
      <c r="P11" s="140" t="e">
        <f>IF('Indicator Data'!#REF!="No Data",1,IF('Indicator Data imputation'!Q14&lt;&gt;"",1,0))</f>
        <v>#REF!</v>
      </c>
      <c r="Q11" s="140" t="e">
        <f>IF('Indicator Data'!#REF!="No Data",1,IF('Indicator Data imputation'!R14&lt;&gt;"",1,0))</f>
        <v>#REF!</v>
      </c>
      <c r="R11" s="140" t="e">
        <f>IF('Indicator Data'!#REF!="No Data",1,IF('Indicator Data imputation'!S14&lt;&gt;"",1,0))</f>
        <v>#REF!</v>
      </c>
      <c r="S11" s="140" t="e">
        <f>IF('Indicator Data'!#REF!="No Data",1,IF('Indicator Data imputation'!T14&lt;&gt;"",1,0))</f>
        <v>#REF!</v>
      </c>
      <c r="T11" s="140" t="e">
        <f>IF('Indicator Data'!#REF!="No Data",1,IF('Indicator Data imputation'!U14&lt;&gt;"",1,0))</f>
        <v>#REF!</v>
      </c>
      <c r="U11" s="140" t="e">
        <f>IF('Indicator Data'!#REF!="No Data",1,IF('Indicator Data imputation'!V14&lt;&gt;"",1,0))</f>
        <v>#REF!</v>
      </c>
      <c r="V11" s="140" t="e">
        <f>IF('Indicator Data'!#REF!="No Data",1,IF('Indicator Data imputation'!W14&lt;&gt;"",1,0))</f>
        <v>#REF!</v>
      </c>
      <c r="W11" s="140">
        <f>IF('Indicator Data'!C15="No Data",1,IF('Indicator Data imputation'!X14&lt;&gt;"",1,0))</f>
        <v>0</v>
      </c>
      <c r="X11" s="140">
        <f>IF('Indicator Data'!D15="No Data",1,IF('Indicator Data imputation'!Y14&lt;&gt;"",1,0))</f>
        <v>0</v>
      </c>
      <c r="Y11" s="140">
        <f>IF('Indicator Data'!E15="No Data",1,IF('Indicator Data imputation'!Z14&lt;&gt;"",1,0))</f>
        <v>0</v>
      </c>
      <c r="Z11" s="140">
        <f>IF('Indicator Data'!F15="No Data",1,IF('Indicator Data imputation'!AA14&lt;&gt;"",1,0))</f>
        <v>0</v>
      </c>
      <c r="AA11" s="140">
        <f>IF('Indicator Data'!G15="No Data",1,IF('Indicator Data imputation'!AB14&lt;&gt;"",1,0))</f>
        <v>0</v>
      </c>
      <c r="AB11" s="140">
        <f>IF('Indicator Data'!H15="No Data",1,IF('Indicator Data imputation'!AC14&lt;&gt;"",1,0))</f>
        <v>0</v>
      </c>
      <c r="AC11" s="140" t="e">
        <f>IF('Indicator Data'!#REF!="No Data",1,IF('Indicator Data imputation'!AD14&lt;&gt;"",1,0))</f>
        <v>#REF!</v>
      </c>
      <c r="AD11" s="140" t="e">
        <f>IF('Indicator Data'!#REF!="No Data",1,IF('Indicator Data imputation'!AE14&lt;&gt;"",1,0))</f>
        <v>#REF!</v>
      </c>
      <c r="AE11" s="140">
        <f>IF('Indicator Data'!I15="No Data",1,IF('Indicator Data imputation'!AF14&lt;&gt;"",1,0))</f>
        <v>1</v>
      </c>
      <c r="AF11" s="140">
        <f>IF('Indicator Data'!J15="No Data",1,IF('Indicator Data imputation'!AG14&lt;&gt;"",1,0))</f>
        <v>0</v>
      </c>
      <c r="AG11" s="140" t="e">
        <f>IF('Indicator Data'!#REF!="No Data",1,IF('Indicator Data imputation'!AH14&lt;&gt;"",1,0))</f>
        <v>#REF!</v>
      </c>
      <c r="AH11" s="140" t="e">
        <f>IF('Indicator Data'!#REF!="No Data",1,IF('Indicator Data imputation'!AI14&lt;&gt;"",1,0))</f>
        <v>#REF!</v>
      </c>
      <c r="AI11" s="140" t="e">
        <f>IF('Indicator Data'!#REF!="No Data",1,IF('Indicator Data imputation'!AJ14&lt;&gt;"",1,0))</f>
        <v>#REF!</v>
      </c>
      <c r="AJ11" s="140" t="e">
        <f>IF('Indicator Data'!#REF!="No Data",1,IF('Indicator Data imputation'!AK14&lt;&gt;"",1,0))</f>
        <v>#REF!</v>
      </c>
      <c r="AK11" s="140">
        <f>IF('Indicator Data'!K15="No Data",1,IF('Indicator Data imputation'!AL14&lt;&gt;"",1,0))</f>
        <v>0</v>
      </c>
      <c r="AL11" s="140">
        <f>IF('Indicator Data'!L15="No Data",1,IF('Indicator Data imputation'!AM14&lt;&gt;"",1,0))</f>
        <v>1</v>
      </c>
      <c r="AM11" s="140">
        <f>IF('Indicator Data'!M15="No Data",1,IF('Indicator Data imputation'!AN14&lt;&gt;"",1,0))</f>
        <v>0</v>
      </c>
      <c r="AN11" s="140">
        <f>IF('Indicator Data'!N15="No Data",1,IF('Indicator Data imputation'!AO14&lt;&gt;"",1,0))</f>
        <v>0</v>
      </c>
      <c r="AO11" s="140">
        <f>IF('Indicator Data'!O15="No Data",1,IF('Indicator Data imputation'!AP14&lt;&gt;"",1,0))</f>
        <v>0</v>
      </c>
      <c r="AP11" s="140">
        <f>IF('Indicator Data'!P15="No Data",1,IF('Indicator Data imputation'!AQ14&lt;&gt;"",1,0))</f>
        <v>0</v>
      </c>
      <c r="AQ11" s="140">
        <f>IF('Indicator Data'!Q15="No Data",1,IF('Indicator Data imputation'!AR14&lt;&gt;"",1,0))</f>
        <v>0</v>
      </c>
      <c r="AR11" s="140">
        <f>IF('Indicator Data'!R15="No Data",1,IF('Indicator Data imputation'!AS14&lt;&gt;"",1,0))</f>
        <v>0</v>
      </c>
      <c r="AS11" s="140">
        <f>IF('Indicator Data'!S15="No Data",1,IF('Indicator Data imputation'!AT14&lt;&gt;"",1,0))</f>
        <v>0</v>
      </c>
      <c r="AT11" s="140">
        <f>IF('Indicator Data'!T15="No Data",1,IF('Indicator Data imputation'!AU14&lt;&gt;"",1,0))</f>
        <v>0</v>
      </c>
      <c r="AU11" s="140">
        <f>IF('Indicator Data'!U15="No Data",1,IF('Indicator Data imputation'!AV14&lt;&gt;"",1,0))</f>
        <v>0</v>
      </c>
      <c r="AV11" s="140">
        <f>IF('Indicator Data'!V15="No Data",1,IF('Indicator Data imputation'!AW14&lt;&gt;"",1,0))</f>
        <v>0</v>
      </c>
      <c r="AW11" s="140">
        <f>IF('Indicator Data'!W15="No Data",1,IF('Indicator Data imputation'!AX14&lt;&gt;"",1,0))</f>
        <v>0</v>
      </c>
      <c r="AX11" s="140">
        <f>IF('Indicator Data'!X15="No Data",1,IF('Indicator Data imputation'!AY14&lt;&gt;"",1,0))</f>
        <v>0</v>
      </c>
      <c r="AY11" s="140">
        <f>IF('Indicator Data'!Y15="No Data",1,IF('Indicator Data imputation'!AZ14&lt;&gt;"",1,0))</f>
        <v>0</v>
      </c>
      <c r="AZ11" s="140">
        <f>IF('Indicator Data'!Z15="No Data",1,IF('Indicator Data imputation'!BA14&lt;&gt;"",1,0))</f>
        <v>0</v>
      </c>
      <c r="BA11" s="140">
        <f>IF('Indicator Data'!AA15="No Data",1,IF('Indicator Data imputation'!BB14&lt;&gt;"",1,0))</f>
        <v>0</v>
      </c>
      <c r="BB11" s="140">
        <f>IF('Indicator Data'!AB15="No Data",1,IF('Indicator Data imputation'!BC14&lt;&gt;"",1,0))</f>
        <v>0</v>
      </c>
      <c r="BC11" s="140">
        <f>IF('Indicator Data'!AC15="No Data",1,IF('Indicator Data imputation'!BD14&lt;&gt;"",1,0))</f>
        <v>0</v>
      </c>
      <c r="BD11" s="140">
        <f>IF('Indicator Data'!AD15="No Data",1,IF('Indicator Data imputation'!BE14&lt;&gt;"",1,0))</f>
        <v>0</v>
      </c>
      <c r="BE11" s="140">
        <f>IF('Indicator Data'!AE15="No Data",1,IF('Indicator Data imputation'!BF14&lt;&gt;"",1,0))</f>
        <v>0</v>
      </c>
      <c r="BF11" s="140">
        <f>IF('Indicator Data'!AF15="No Data",1,IF('Indicator Data imputation'!BG14&lt;&gt;"",1,0))</f>
        <v>0</v>
      </c>
      <c r="BG11" s="140">
        <f>IF('Indicator Data'!AG15="No Data",1,IF('Indicator Data imputation'!BH14&lt;&gt;"",1,0))</f>
        <v>0</v>
      </c>
      <c r="BH11" s="140">
        <f>IF('Indicator Data'!AH15="No Data",1,IF('Indicator Data imputation'!BI14&lt;&gt;"",1,0))</f>
        <v>0</v>
      </c>
      <c r="BI11" s="140">
        <f>IF('Indicator Data'!AQ15="No Data",1,IF('Indicator Data imputation'!BJ14&lt;&gt;"",1,0))</f>
        <v>1</v>
      </c>
      <c r="BJ11" s="140">
        <f>IF('Indicator Data'!AR15="No Data",1,IF('Indicator Data imputation'!BK14&lt;&gt;"",1,0))</f>
        <v>0</v>
      </c>
      <c r="BK11" s="140">
        <f>IF('Indicator Data'!AS15="No Data",1,IF('Indicator Data imputation'!BL14&lt;&gt;"",1,0))</f>
        <v>0</v>
      </c>
      <c r="BL11" s="140">
        <f>IF('Indicator Data'!AT15="No Data",1,IF('Indicator Data imputation'!BM14&lt;&gt;"",1,0))</f>
        <v>0</v>
      </c>
      <c r="BM11" s="140">
        <f>IF('Indicator Data'!AU15="No Data",1,IF('Indicator Data imputation'!BN14&lt;&gt;"",1,0))</f>
        <v>0</v>
      </c>
      <c r="BN11" s="140">
        <f>IF('Indicator Data'!AV15="No Data",1,IF('Indicator Data imputation'!BO14&lt;&gt;"",1,0))</f>
        <v>0</v>
      </c>
      <c r="BO11" s="140">
        <f>IF('Indicator Data'!AW15="No Data",1,IF('Indicator Data imputation'!BP14&lt;&gt;"",1,0))</f>
        <v>0</v>
      </c>
      <c r="BP11" s="140">
        <f>IF('Indicator Data'!AX15="No Data",1,IF('Indicator Data imputation'!BQ14&lt;&gt;"",1,0))</f>
        <v>0</v>
      </c>
      <c r="BQ11" s="140">
        <f>IF('Indicator Data'!AY15="No Data",1,IF('Indicator Data imputation'!BR14&lt;&gt;"",1,0))</f>
        <v>0</v>
      </c>
      <c r="BR11" s="140">
        <f>IF('Indicator Data'!AZ15="No Data",1,IF('Indicator Data imputation'!BS14&lt;&gt;"",1,0))</f>
        <v>0</v>
      </c>
      <c r="BS11" s="140">
        <f>IF('Indicator Data'!BA15="No Data",1,IF('Indicator Data imputation'!BT14&lt;&gt;"",1,0))</f>
        <v>0</v>
      </c>
      <c r="BT11" s="140">
        <f>IF('Indicator Data'!BB15="No Data",1,IF('Indicator Data imputation'!BU14&lt;&gt;"",1,0))</f>
        <v>0</v>
      </c>
      <c r="BU11" s="140">
        <f>IF('Indicator Data'!BC15="No Data",1,IF('Indicator Data imputation'!BV14&lt;&gt;"",1,0))</f>
        <v>0</v>
      </c>
      <c r="BV11" s="140">
        <f>IF('Indicator Data'!BD15="No Data",1,IF('Indicator Data imputation'!BW14&lt;&gt;"",1,0))</f>
        <v>0</v>
      </c>
      <c r="BW11" s="140">
        <f>IF('Indicator Data'!BE15="No Data",1,IF('Indicator Data imputation'!BX14&lt;&gt;"",1,0))</f>
        <v>0</v>
      </c>
      <c r="BX11" s="140">
        <f>IF('Indicator Data'!BF15="No Data",1,IF('Indicator Data imputation'!BY14&lt;&gt;"",1,0))</f>
        <v>0</v>
      </c>
      <c r="BY11" s="5" t="e">
        <f t="shared" si="0"/>
        <v>#REF!</v>
      </c>
      <c r="BZ11" s="142" t="e">
        <f t="shared" si="1"/>
        <v>#REF!</v>
      </c>
    </row>
    <row r="12" spans="1:78" x14ac:dyDescent="0.3">
      <c r="A12" s="5" t="s">
        <v>20</v>
      </c>
      <c r="B12" s="140" t="e">
        <f>IF('Indicator Data'!#REF!="No Data",1,IF('Indicator Data imputation'!C15&lt;&gt;"",1,0))</f>
        <v>#REF!</v>
      </c>
      <c r="C12" s="140" t="e">
        <f>IF('Indicator Data'!#REF!="No Data",1,IF('Indicator Data imputation'!D15&lt;&gt;"",1,0))</f>
        <v>#REF!</v>
      </c>
      <c r="D12" s="140" t="e">
        <f>IF('Indicator Data'!#REF!="No Data",1,IF('Indicator Data imputation'!E15&lt;&gt;"",1,0))</f>
        <v>#REF!</v>
      </c>
      <c r="E12" s="140" t="e">
        <f>IF('Indicator Data'!#REF!="No Data",1,IF('Indicator Data imputation'!F15&lt;&gt;"",1,0))</f>
        <v>#REF!</v>
      </c>
      <c r="F12" s="140" t="e">
        <f>IF('Indicator Data'!#REF!="No Data",1,IF('Indicator Data imputation'!G15&lt;&gt;"",1,0))</f>
        <v>#REF!</v>
      </c>
      <c r="G12" s="140" t="e">
        <f>IF('Indicator Data'!#REF!="No Data",1,IF('Indicator Data imputation'!H15&lt;&gt;"",1,0))</f>
        <v>#REF!</v>
      </c>
      <c r="H12" s="140" t="e">
        <f>IF('Indicator Data'!#REF!="No Data",1,IF('Indicator Data imputation'!I15&lt;&gt;"",1,0))</f>
        <v>#REF!</v>
      </c>
      <c r="I12" s="140" t="e">
        <f>IF('Indicator Data'!#REF!="No Data",1,IF('Indicator Data imputation'!J15&lt;&gt;"",1,0))</f>
        <v>#REF!</v>
      </c>
      <c r="J12" s="140" t="e">
        <f>IF('Indicator Data'!#REF!="No Data",1,IF('Indicator Data imputation'!K15&lt;&gt;"",1,0))</f>
        <v>#REF!</v>
      </c>
      <c r="K12" s="140" t="e">
        <f>IF('Indicator Data'!#REF!="No Data",1,IF('Indicator Data imputation'!L15&lt;&gt;"",1,0))</f>
        <v>#REF!</v>
      </c>
      <c r="L12" s="140" t="e">
        <f>IF('Indicator Data'!#REF!="No Data",1,IF('Indicator Data imputation'!M15&lt;&gt;"",1,0))</f>
        <v>#REF!</v>
      </c>
      <c r="M12" s="140" t="e">
        <f>IF('Indicator Data'!#REF!="No Data",1,IF('Indicator Data imputation'!N15&lt;&gt;"",1,0))</f>
        <v>#REF!</v>
      </c>
      <c r="N12" s="140" t="e">
        <f>IF('Indicator Data'!#REF!="No Data",1,IF('Indicator Data imputation'!O15&lt;&gt;"",1,0))</f>
        <v>#REF!</v>
      </c>
      <c r="O12" s="140" t="e">
        <f>IF('Indicator Data'!#REF!="No Data",1,IF('Indicator Data imputation'!P15&lt;&gt;"",1,0))</f>
        <v>#REF!</v>
      </c>
      <c r="P12" s="140" t="e">
        <f>IF('Indicator Data'!#REF!="No Data",1,IF('Indicator Data imputation'!Q15&lt;&gt;"",1,0))</f>
        <v>#REF!</v>
      </c>
      <c r="Q12" s="140" t="e">
        <f>IF('Indicator Data'!#REF!="No Data",1,IF('Indicator Data imputation'!R15&lt;&gt;"",1,0))</f>
        <v>#REF!</v>
      </c>
      <c r="R12" s="140" t="e">
        <f>IF('Indicator Data'!#REF!="No Data",1,IF('Indicator Data imputation'!S15&lt;&gt;"",1,0))</f>
        <v>#REF!</v>
      </c>
      <c r="S12" s="140" t="e">
        <f>IF('Indicator Data'!#REF!="No Data",1,IF('Indicator Data imputation'!T15&lt;&gt;"",1,0))</f>
        <v>#REF!</v>
      </c>
      <c r="T12" s="140" t="e">
        <f>IF('Indicator Data'!#REF!="No Data",1,IF('Indicator Data imputation'!U15&lt;&gt;"",1,0))</f>
        <v>#REF!</v>
      </c>
      <c r="U12" s="140" t="e">
        <f>IF('Indicator Data'!#REF!="No Data",1,IF('Indicator Data imputation'!V15&lt;&gt;"",1,0))</f>
        <v>#REF!</v>
      </c>
      <c r="V12" s="140" t="e">
        <f>IF('Indicator Data'!#REF!="No Data",1,IF('Indicator Data imputation'!W15&lt;&gt;"",1,0))</f>
        <v>#REF!</v>
      </c>
      <c r="W12" s="140">
        <f>IF('Indicator Data'!C16="No Data",1,IF('Indicator Data imputation'!X15&lt;&gt;"",1,0))</f>
        <v>0</v>
      </c>
      <c r="X12" s="140">
        <f>IF('Indicator Data'!D16="No Data",1,IF('Indicator Data imputation'!Y15&lt;&gt;"",1,0))</f>
        <v>0</v>
      </c>
      <c r="Y12" s="140">
        <f>IF('Indicator Data'!E16="No Data",1,IF('Indicator Data imputation'!Z15&lt;&gt;"",1,0))</f>
        <v>0</v>
      </c>
      <c r="Z12" s="140">
        <f>IF('Indicator Data'!F16="No Data",1,IF('Indicator Data imputation'!AA15&lt;&gt;"",1,0))</f>
        <v>0</v>
      </c>
      <c r="AA12" s="140">
        <f>IF('Indicator Data'!G16="No Data",1,IF('Indicator Data imputation'!AB15&lt;&gt;"",1,0))</f>
        <v>0</v>
      </c>
      <c r="AB12" s="140">
        <f>IF('Indicator Data'!H16="No Data",1,IF('Indicator Data imputation'!AC15&lt;&gt;"",1,0))</f>
        <v>1</v>
      </c>
      <c r="AC12" s="140" t="e">
        <f>IF('Indicator Data'!#REF!="No Data",1,IF('Indicator Data imputation'!AD15&lt;&gt;"",1,0))</f>
        <v>#REF!</v>
      </c>
      <c r="AD12" s="140" t="e">
        <f>IF('Indicator Data'!#REF!="No Data",1,IF('Indicator Data imputation'!AE15&lt;&gt;"",1,0))</f>
        <v>#REF!</v>
      </c>
      <c r="AE12" s="140">
        <f>IF('Indicator Data'!I16="No Data",1,IF('Indicator Data imputation'!AF15&lt;&gt;"",1,0))</f>
        <v>1</v>
      </c>
      <c r="AF12" s="140">
        <f>IF('Indicator Data'!J16="No Data",1,IF('Indicator Data imputation'!AG15&lt;&gt;"",1,0))</f>
        <v>0</v>
      </c>
      <c r="AG12" s="140" t="e">
        <f>IF('Indicator Data'!#REF!="No Data",1,IF('Indicator Data imputation'!AH15&lt;&gt;"",1,0))</f>
        <v>#REF!</v>
      </c>
      <c r="AH12" s="140" t="e">
        <f>IF('Indicator Data'!#REF!="No Data",1,IF('Indicator Data imputation'!AI15&lt;&gt;"",1,0))</f>
        <v>#REF!</v>
      </c>
      <c r="AI12" s="140" t="e">
        <f>IF('Indicator Data'!#REF!="No Data",1,IF('Indicator Data imputation'!AJ15&lt;&gt;"",1,0))</f>
        <v>#REF!</v>
      </c>
      <c r="AJ12" s="140" t="e">
        <f>IF('Indicator Data'!#REF!="No Data",1,IF('Indicator Data imputation'!AK15&lt;&gt;"",1,0))</f>
        <v>#REF!</v>
      </c>
      <c r="AK12" s="140">
        <f>IF('Indicator Data'!K16="No Data",1,IF('Indicator Data imputation'!AL15&lt;&gt;"",1,0))</f>
        <v>0</v>
      </c>
      <c r="AL12" s="140">
        <f>IF('Indicator Data'!L16="No Data",1,IF('Indicator Data imputation'!AM15&lt;&gt;"",1,0))</f>
        <v>1</v>
      </c>
      <c r="AM12" s="140">
        <f>IF('Indicator Data'!M16="No Data",1,IF('Indicator Data imputation'!AN15&lt;&gt;"",1,0))</f>
        <v>0</v>
      </c>
      <c r="AN12" s="140">
        <f>IF('Indicator Data'!N16="No Data",1,IF('Indicator Data imputation'!AO15&lt;&gt;"",1,0))</f>
        <v>0</v>
      </c>
      <c r="AO12" s="140">
        <f>IF('Indicator Data'!O16="No Data",1,IF('Indicator Data imputation'!AP15&lt;&gt;"",1,0))</f>
        <v>0</v>
      </c>
      <c r="AP12" s="140">
        <f>IF('Indicator Data'!P16="No Data",1,IF('Indicator Data imputation'!AQ15&lt;&gt;"",1,0))</f>
        <v>1</v>
      </c>
      <c r="AQ12" s="140">
        <f>IF('Indicator Data'!Q16="No Data",1,IF('Indicator Data imputation'!AR15&lt;&gt;"",1,0))</f>
        <v>1</v>
      </c>
      <c r="AR12" s="140">
        <f>IF('Indicator Data'!R16="No Data",1,IF('Indicator Data imputation'!AS15&lt;&gt;"",1,0))</f>
        <v>0</v>
      </c>
      <c r="AS12" s="140">
        <f>IF('Indicator Data'!S16="No Data",1,IF('Indicator Data imputation'!AT15&lt;&gt;"",1,0))</f>
        <v>1</v>
      </c>
      <c r="AT12" s="140">
        <f>IF('Indicator Data'!T16="No Data",1,IF('Indicator Data imputation'!AU15&lt;&gt;"",1,0))</f>
        <v>0</v>
      </c>
      <c r="AU12" s="140">
        <f>IF('Indicator Data'!U16="No Data",1,IF('Indicator Data imputation'!AV15&lt;&gt;"",1,0))</f>
        <v>0</v>
      </c>
      <c r="AV12" s="140">
        <f>IF('Indicator Data'!V16="No Data",1,IF('Indicator Data imputation'!AW15&lt;&gt;"",1,0))</f>
        <v>0</v>
      </c>
      <c r="AW12" s="140">
        <f>IF('Indicator Data'!W16="No Data",1,IF('Indicator Data imputation'!AX15&lt;&gt;"",1,0))</f>
        <v>1</v>
      </c>
      <c r="AX12" s="140">
        <f>IF('Indicator Data'!X16="No Data",1,IF('Indicator Data imputation'!AY15&lt;&gt;"",1,0))</f>
        <v>0</v>
      </c>
      <c r="AY12" s="140">
        <f>IF('Indicator Data'!Y16="No Data",1,IF('Indicator Data imputation'!AZ15&lt;&gt;"",1,0))</f>
        <v>0</v>
      </c>
      <c r="AZ12" s="140">
        <f>IF('Indicator Data'!Z16="No Data",1,IF('Indicator Data imputation'!BA15&lt;&gt;"",1,0))</f>
        <v>1</v>
      </c>
      <c r="BA12" s="140">
        <f>IF('Indicator Data'!AA16="No Data",1,IF('Indicator Data imputation'!BB15&lt;&gt;"",1,0))</f>
        <v>0</v>
      </c>
      <c r="BB12" s="140">
        <f>IF('Indicator Data'!AB16="No Data",1,IF('Indicator Data imputation'!BC15&lt;&gt;"",1,0))</f>
        <v>0</v>
      </c>
      <c r="BC12" s="140">
        <f>IF('Indicator Data'!AC16="No Data",1,IF('Indicator Data imputation'!BD15&lt;&gt;"",1,0))</f>
        <v>0</v>
      </c>
      <c r="BD12" s="140">
        <f>IF('Indicator Data'!AD16="No Data",1,IF('Indicator Data imputation'!BE15&lt;&gt;"",1,0))</f>
        <v>0</v>
      </c>
      <c r="BE12" s="140">
        <f>IF('Indicator Data'!AE16="No Data",1,IF('Indicator Data imputation'!BF15&lt;&gt;"",1,0))</f>
        <v>0</v>
      </c>
      <c r="BF12" s="140">
        <f>IF('Indicator Data'!AF16="No Data",1,IF('Indicator Data imputation'!BG15&lt;&gt;"",1,0))</f>
        <v>0</v>
      </c>
      <c r="BG12" s="140">
        <f>IF('Indicator Data'!AG16="No Data",1,IF('Indicator Data imputation'!BH15&lt;&gt;"",1,0))</f>
        <v>0</v>
      </c>
      <c r="BH12" s="140">
        <f>IF('Indicator Data'!AH16="No Data",1,IF('Indicator Data imputation'!BI15&lt;&gt;"",1,0))</f>
        <v>1</v>
      </c>
      <c r="BI12" s="140">
        <f>IF('Indicator Data'!AQ16="No Data",1,IF('Indicator Data imputation'!BJ15&lt;&gt;"",1,0))</f>
        <v>1</v>
      </c>
      <c r="BJ12" s="140">
        <f>IF('Indicator Data'!AR16="No Data",1,IF('Indicator Data imputation'!BK15&lt;&gt;"",1,0))</f>
        <v>0</v>
      </c>
      <c r="BK12" s="140">
        <f>IF('Indicator Data'!AS16="No Data",1,IF('Indicator Data imputation'!BL15&lt;&gt;"",1,0))</f>
        <v>0</v>
      </c>
      <c r="BL12" s="140">
        <f>IF('Indicator Data'!AT16="No Data",1,IF('Indicator Data imputation'!BM15&lt;&gt;"",1,0))</f>
        <v>0</v>
      </c>
      <c r="BM12" s="140">
        <f>IF('Indicator Data'!AU16="No Data",1,IF('Indicator Data imputation'!BN15&lt;&gt;"",1,0))</f>
        <v>1</v>
      </c>
      <c r="BN12" s="140">
        <f>IF('Indicator Data'!AV16="No Data",1,IF('Indicator Data imputation'!BO15&lt;&gt;"",1,0))</f>
        <v>0</v>
      </c>
      <c r="BO12" s="140">
        <f>IF('Indicator Data'!AW16="No Data",1,IF('Indicator Data imputation'!BP15&lt;&gt;"",1,0))</f>
        <v>0</v>
      </c>
      <c r="BP12" s="140">
        <f>IF('Indicator Data'!AX16="No Data",1,IF('Indicator Data imputation'!BQ15&lt;&gt;"",1,0))</f>
        <v>0</v>
      </c>
      <c r="BQ12" s="140">
        <f>IF('Indicator Data'!AY16="No Data",1,IF('Indicator Data imputation'!BR15&lt;&gt;"",1,0))</f>
        <v>0</v>
      </c>
      <c r="BR12" s="140">
        <f>IF('Indicator Data'!AZ16="No Data",1,IF('Indicator Data imputation'!BS15&lt;&gt;"",1,0))</f>
        <v>0</v>
      </c>
      <c r="BS12" s="140">
        <f>IF('Indicator Data'!BA16="No Data",1,IF('Indicator Data imputation'!BT15&lt;&gt;"",1,0))</f>
        <v>0</v>
      </c>
      <c r="BT12" s="140">
        <f>IF('Indicator Data'!BB16="No Data",1,IF('Indicator Data imputation'!BU15&lt;&gt;"",1,0))</f>
        <v>0</v>
      </c>
      <c r="BU12" s="140">
        <f>IF('Indicator Data'!BC16="No Data",1,IF('Indicator Data imputation'!BV15&lt;&gt;"",1,0))</f>
        <v>0</v>
      </c>
      <c r="BV12" s="140">
        <f>IF('Indicator Data'!BD16="No Data",1,IF('Indicator Data imputation'!BW15&lt;&gt;"",1,0))</f>
        <v>0</v>
      </c>
      <c r="BW12" s="140">
        <f>IF('Indicator Data'!BE16="No Data",1,IF('Indicator Data imputation'!BX15&lt;&gt;"",1,0))</f>
        <v>0</v>
      </c>
      <c r="BX12" s="140">
        <f>IF('Indicator Data'!BF16="No Data",1,IF('Indicator Data imputation'!BY15&lt;&gt;"",1,0))</f>
        <v>0</v>
      </c>
      <c r="BY12" s="5" t="e">
        <f t="shared" si="0"/>
        <v>#REF!</v>
      </c>
      <c r="BZ12" s="142" t="e">
        <f t="shared" si="1"/>
        <v>#REF!</v>
      </c>
    </row>
    <row r="13" spans="1:78" x14ac:dyDescent="0.3">
      <c r="A13" s="5" t="s">
        <v>22</v>
      </c>
      <c r="B13" s="140" t="e">
        <f>IF('Indicator Data'!#REF!="No Data",1,IF('Indicator Data imputation'!C16&lt;&gt;"",1,0))</f>
        <v>#REF!</v>
      </c>
      <c r="C13" s="140" t="e">
        <f>IF('Indicator Data'!#REF!="No Data",1,IF('Indicator Data imputation'!D16&lt;&gt;"",1,0))</f>
        <v>#REF!</v>
      </c>
      <c r="D13" s="140" t="e">
        <f>IF('Indicator Data'!#REF!="No Data",1,IF('Indicator Data imputation'!E16&lt;&gt;"",1,0))</f>
        <v>#REF!</v>
      </c>
      <c r="E13" s="140" t="e">
        <f>IF('Indicator Data'!#REF!="No Data",1,IF('Indicator Data imputation'!F16&lt;&gt;"",1,0))</f>
        <v>#REF!</v>
      </c>
      <c r="F13" s="140" t="e">
        <f>IF('Indicator Data'!#REF!="No Data",1,IF('Indicator Data imputation'!G16&lt;&gt;"",1,0))</f>
        <v>#REF!</v>
      </c>
      <c r="G13" s="140" t="e">
        <f>IF('Indicator Data'!#REF!="No Data",1,IF('Indicator Data imputation'!H16&lt;&gt;"",1,0))</f>
        <v>#REF!</v>
      </c>
      <c r="H13" s="140" t="e">
        <f>IF('Indicator Data'!#REF!="No Data",1,IF('Indicator Data imputation'!I16&lt;&gt;"",1,0))</f>
        <v>#REF!</v>
      </c>
      <c r="I13" s="140" t="e">
        <f>IF('Indicator Data'!#REF!="No Data",1,IF('Indicator Data imputation'!J16&lt;&gt;"",1,0))</f>
        <v>#REF!</v>
      </c>
      <c r="J13" s="140" t="e">
        <f>IF('Indicator Data'!#REF!="No Data",1,IF('Indicator Data imputation'!K16&lt;&gt;"",1,0))</f>
        <v>#REF!</v>
      </c>
      <c r="K13" s="140" t="e">
        <f>IF('Indicator Data'!#REF!="No Data",1,IF('Indicator Data imputation'!L16&lt;&gt;"",1,0))</f>
        <v>#REF!</v>
      </c>
      <c r="L13" s="140" t="e">
        <f>IF('Indicator Data'!#REF!="No Data",1,IF('Indicator Data imputation'!M16&lt;&gt;"",1,0))</f>
        <v>#REF!</v>
      </c>
      <c r="M13" s="140" t="e">
        <f>IF('Indicator Data'!#REF!="No Data",1,IF('Indicator Data imputation'!N16&lt;&gt;"",1,0))</f>
        <v>#REF!</v>
      </c>
      <c r="N13" s="140" t="e">
        <f>IF('Indicator Data'!#REF!="No Data",1,IF('Indicator Data imputation'!O16&lt;&gt;"",1,0))</f>
        <v>#REF!</v>
      </c>
      <c r="O13" s="140" t="e">
        <f>IF('Indicator Data'!#REF!="No Data",1,IF('Indicator Data imputation'!P16&lt;&gt;"",1,0))</f>
        <v>#REF!</v>
      </c>
      <c r="P13" s="140" t="e">
        <f>IF('Indicator Data'!#REF!="No Data",1,IF('Indicator Data imputation'!Q16&lt;&gt;"",1,0))</f>
        <v>#REF!</v>
      </c>
      <c r="Q13" s="140" t="e">
        <f>IF('Indicator Data'!#REF!="No Data",1,IF('Indicator Data imputation'!R16&lt;&gt;"",1,0))</f>
        <v>#REF!</v>
      </c>
      <c r="R13" s="140" t="e">
        <f>IF('Indicator Data'!#REF!="No Data",1,IF('Indicator Data imputation'!S16&lt;&gt;"",1,0))</f>
        <v>#REF!</v>
      </c>
      <c r="S13" s="140" t="e">
        <f>IF('Indicator Data'!#REF!="No Data",1,IF('Indicator Data imputation'!T16&lt;&gt;"",1,0))</f>
        <v>#REF!</v>
      </c>
      <c r="T13" s="140" t="e">
        <f>IF('Indicator Data'!#REF!="No Data",1,IF('Indicator Data imputation'!U16&lt;&gt;"",1,0))</f>
        <v>#REF!</v>
      </c>
      <c r="U13" s="140" t="e">
        <f>IF('Indicator Data'!#REF!="No Data",1,IF('Indicator Data imputation'!V16&lt;&gt;"",1,0))</f>
        <v>#REF!</v>
      </c>
      <c r="V13" s="140" t="e">
        <f>IF('Indicator Data'!#REF!="No Data",1,IF('Indicator Data imputation'!W16&lt;&gt;"",1,0))</f>
        <v>#REF!</v>
      </c>
      <c r="W13" s="140">
        <f>IF('Indicator Data'!C17="No Data",1,IF('Indicator Data imputation'!X16&lt;&gt;"",1,0))</f>
        <v>0</v>
      </c>
      <c r="X13" s="140">
        <f>IF('Indicator Data'!D17="No Data",1,IF('Indicator Data imputation'!Y16&lt;&gt;"",1,0))</f>
        <v>0</v>
      </c>
      <c r="Y13" s="140">
        <f>IF('Indicator Data'!E17="No Data",1,IF('Indicator Data imputation'!Z16&lt;&gt;"",1,0))</f>
        <v>0</v>
      </c>
      <c r="Z13" s="140">
        <f>IF('Indicator Data'!F17="No Data",1,IF('Indicator Data imputation'!AA16&lt;&gt;"",1,0))</f>
        <v>1</v>
      </c>
      <c r="AA13" s="140">
        <f>IF('Indicator Data'!G17="No Data",1,IF('Indicator Data imputation'!AB16&lt;&gt;"",1,0))</f>
        <v>0</v>
      </c>
      <c r="AB13" s="140">
        <f>IF('Indicator Data'!H17="No Data",1,IF('Indicator Data imputation'!AC16&lt;&gt;"",1,0))</f>
        <v>1</v>
      </c>
      <c r="AC13" s="140" t="e">
        <f>IF('Indicator Data'!#REF!="No Data",1,IF('Indicator Data imputation'!AD16&lt;&gt;"",1,0))</f>
        <v>#REF!</v>
      </c>
      <c r="AD13" s="140" t="e">
        <f>IF('Indicator Data'!#REF!="No Data",1,IF('Indicator Data imputation'!AE16&lt;&gt;"",1,0))</f>
        <v>#REF!</v>
      </c>
      <c r="AE13" s="140">
        <f>IF('Indicator Data'!I17="No Data",1,IF('Indicator Data imputation'!AF16&lt;&gt;"",1,0))</f>
        <v>1</v>
      </c>
      <c r="AF13" s="140">
        <f>IF('Indicator Data'!J17="No Data",1,IF('Indicator Data imputation'!AG16&lt;&gt;"",1,0))</f>
        <v>0</v>
      </c>
      <c r="AG13" s="140" t="e">
        <f>IF('Indicator Data'!#REF!="No Data",1,IF('Indicator Data imputation'!AH16&lt;&gt;"",1,0))</f>
        <v>#REF!</v>
      </c>
      <c r="AH13" s="140" t="e">
        <f>IF('Indicator Data'!#REF!="No Data",1,IF('Indicator Data imputation'!AI16&lt;&gt;"",1,0))</f>
        <v>#REF!</v>
      </c>
      <c r="AI13" s="140" t="e">
        <f>IF('Indicator Data'!#REF!="No Data",1,IF('Indicator Data imputation'!AJ16&lt;&gt;"",1,0))</f>
        <v>#REF!</v>
      </c>
      <c r="AJ13" s="140" t="e">
        <f>IF('Indicator Data'!#REF!="No Data",1,IF('Indicator Data imputation'!AK16&lt;&gt;"",1,0))</f>
        <v>#REF!</v>
      </c>
      <c r="AK13" s="140">
        <f>IF('Indicator Data'!K17="No Data",1,IF('Indicator Data imputation'!AL16&lt;&gt;"",1,0))</f>
        <v>0</v>
      </c>
      <c r="AL13" s="140">
        <f>IF('Indicator Data'!L17="No Data",1,IF('Indicator Data imputation'!AM16&lt;&gt;"",1,0))</f>
        <v>1</v>
      </c>
      <c r="AM13" s="140">
        <f>IF('Indicator Data'!M17="No Data",1,IF('Indicator Data imputation'!AN16&lt;&gt;"",1,0))</f>
        <v>0</v>
      </c>
      <c r="AN13" s="140">
        <f>IF('Indicator Data'!N17="No Data",1,IF('Indicator Data imputation'!AO16&lt;&gt;"",1,0))</f>
        <v>0</v>
      </c>
      <c r="AO13" s="140">
        <f>IF('Indicator Data'!O17="No Data",1,IF('Indicator Data imputation'!AP16&lt;&gt;"",1,0))</f>
        <v>0</v>
      </c>
      <c r="AP13" s="140">
        <f>IF('Indicator Data'!P17="No Data",1,IF('Indicator Data imputation'!AQ16&lt;&gt;"",1,0))</f>
        <v>1</v>
      </c>
      <c r="AQ13" s="140">
        <f>IF('Indicator Data'!Q17="No Data",1,IF('Indicator Data imputation'!AR16&lt;&gt;"",1,0))</f>
        <v>1</v>
      </c>
      <c r="AR13" s="140">
        <f>IF('Indicator Data'!R17="No Data",1,IF('Indicator Data imputation'!AS16&lt;&gt;"",1,0))</f>
        <v>0</v>
      </c>
      <c r="AS13" s="140">
        <f>IF('Indicator Data'!S17="No Data",1,IF('Indicator Data imputation'!AT16&lt;&gt;"",1,0))</f>
        <v>1</v>
      </c>
      <c r="AT13" s="140">
        <f>IF('Indicator Data'!T17="No Data",1,IF('Indicator Data imputation'!AU16&lt;&gt;"",1,0))</f>
        <v>0</v>
      </c>
      <c r="AU13" s="140">
        <f>IF('Indicator Data'!U17="No Data",1,IF('Indicator Data imputation'!AV16&lt;&gt;"",1,0))</f>
        <v>0</v>
      </c>
      <c r="AV13" s="140">
        <f>IF('Indicator Data'!V17="No Data",1,IF('Indicator Data imputation'!AW16&lt;&gt;"",1,0))</f>
        <v>0</v>
      </c>
      <c r="AW13" s="140">
        <f>IF('Indicator Data'!W17="No Data",1,IF('Indicator Data imputation'!AX16&lt;&gt;"",1,0))</f>
        <v>1</v>
      </c>
      <c r="AX13" s="140">
        <f>IF('Indicator Data'!X17="No Data",1,IF('Indicator Data imputation'!AY16&lt;&gt;"",1,0))</f>
        <v>0</v>
      </c>
      <c r="AY13" s="140">
        <f>IF('Indicator Data'!Y17="No Data",1,IF('Indicator Data imputation'!AZ16&lt;&gt;"",1,0))</f>
        <v>0</v>
      </c>
      <c r="AZ13" s="140">
        <f>IF('Indicator Data'!Z17="No Data",1,IF('Indicator Data imputation'!BA16&lt;&gt;"",1,0))</f>
        <v>1</v>
      </c>
      <c r="BA13" s="140">
        <f>IF('Indicator Data'!AA17="No Data",1,IF('Indicator Data imputation'!BB16&lt;&gt;"",1,0))</f>
        <v>0</v>
      </c>
      <c r="BB13" s="140">
        <f>IF('Indicator Data'!AB17="No Data",1,IF('Indicator Data imputation'!BC16&lt;&gt;"",1,0))</f>
        <v>0</v>
      </c>
      <c r="BC13" s="140">
        <f>IF('Indicator Data'!AC17="No Data",1,IF('Indicator Data imputation'!BD16&lt;&gt;"",1,0))</f>
        <v>0</v>
      </c>
      <c r="BD13" s="140">
        <f>IF('Indicator Data'!AD17="No Data",1,IF('Indicator Data imputation'!BE16&lt;&gt;"",1,0))</f>
        <v>0</v>
      </c>
      <c r="BE13" s="140">
        <f>IF('Indicator Data'!AE17="No Data",1,IF('Indicator Data imputation'!BF16&lt;&gt;"",1,0))</f>
        <v>0</v>
      </c>
      <c r="BF13" s="140">
        <f>IF('Indicator Data'!AF17="No Data",1,IF('Indicator Data imputation'!BG16&lt;&gt;"",1,0))</f>
        <v>0</v>
      </c>
      <c r="BG13" s="140">
        <f>IF('Indicator Data'!AG17="No Data",1,IF('Indicator Data imputation'!BH16&lt;&gt;"",1,0))</f>
        <v>1</v>
      </c>
      <c r="BH13" s="140">
        <f>IF('Indicator Data'!AH17="No Data",1,IF('Indicator Data imputation'!BI16&lt;&gt;"",1,0))</f>
        <v>1</v>
      </c>
      <c r="BI13" s="140">
        <f>IF('Indicator Data'!AQ17="No Data",1,IF('Indicator Data imputation'!BJ16&lt;&gt;"",1,0))</f>
        <v>0</v>
      </c>
      <c r="BJ13" s="140">
        <f>IF('Indicator Data'!AR17="No Data",1,IF('Indicator Data imputation'!BK16&lt;&gt;"",1,0))</f>
        <v>0</v>
      </c>
      <c r="BK13" s="140">
        <f>IF('Indicator Data'!AS17="No Data",1,IF('Indicator Data imputation'!BL16&lt;&gt;"",1,0))</f>
        <v>0</v>
      </c>
      <c r="BL13" s="140">
        <f>IF('Indicator Data'!AT17="No Data",1,IF('Indicator Data imputation'!BM16&lt;&gt;"",1,0))</f>
        <v>0</v>
      </c>
      <c r="BM13" s="140">
        <f>IF('Indicator Data'!AU17="No Data",1,IF('Indicator Data imputation'!BN16&lt;&gt;"",1,0))</f>
        <v>0</v>
      </c>
      <c r="BN13" s="140">
        <f>IF('Indicator Data'!AV17="No Data",1,IF('Indicator Data imputation'!BO16&lt;&gt;"",1,0))</f>
        <v>0</v>
      </c>
      <c r="BO13" s="140">
        <f>IF('Indicator Data'!AW17="No Data",1,IF('Indicator Data imputation'!BP16&lt;&gt;"",1,0))</f>
        <v>0</v>
      </c>
      <c r="BP13" s="140">
        <f>IF('Indicator Data'!AX17="No Data",1,IF('Indicator Data imputation'!BQ16&lt;&gt;"",1,0))</f>
        <v>0</v>
      </c>
      <c r="BQ13" s="140">
        <f>IF('Indicator Data'!AY17="No Data",1,IF('Indicator Data imputation'!BR16&lt;&gt;"",1,0))</f>
        <v>0</v>
      </c>
      <c r="BR13" s="140">
        <f>IF('Indicator Data'!AZ17="No Data",1,IF('Indicator Data imputation'!BS16&lt;&gt;"",1,0))</f>
        <v>0</v>
      </c>
      <c r="BS13" s="140">
        <f>IF('Indicator Data'!BA17="No Data",1,IF('Indicator Data imputation'!BT16&lt;&gt;"",1,0))</f>
        <v>0</v>
      </c>
      <c r="BT13" s="140">
        <f>IF('Indicator Data'!BB17="No Data",1,IF('Indicator Data imputation'!BU16&lt;&gt;"",1,0))</f>
        <v>0</v>
      </c>
      <c r="BU13" s="140">
        <f>IF('Indicator Data'!BC17="No Data",1,IF('Indicator Data imputation'!BV16&lt;&gt;"",1,0))</f>
        <v>0</v>
      </c>
      <c r="BV13" s="140">
        <f>IF('Indicator Data'!BD17="No Data",1,IF('Indicator Data imputation'!BW16&lt;&gt;"",1,0))</f>
        <v>0</v>
      </c>
      <c r="BW13" s="140">
        <f>IF('Indicator Data'!BE17="No Data",1,IF('Indicator Data imputation'!BX16&lt;&gt;"",1,0))</f>
        <v>0</v>
      </c>
      <c r="BX13" s="140">
        <f>IF('Indicator Data'!BF17="No Data",1,IF('Indicator Data imputation'!BY16&lt;&gt;"",1,0))</f>
        <v>0</v>
      </c>
      <c r="BY13" s="5" t="e">
        <f t="shared" si="0"/>
        <v>#REF!</v>
      </c>
      <c r="BZ13" s="142" t="e">
        <f t="shared" si="1"/>
        <v>#REF!</v>
      </c>
    </row>
    <row r="14" spans="1:78" x14ac:dyDescent="0.3">
      <c r="A14" s="5" t="s">
        <v>24</v>
      </c>
      <c r="B14" s="140" t="e">
        <f>IF('Indicator Data'!#REF!="No Data",1,IF('Indicator Data imputation'!C17&lt;&gt;"",1,0))</f>
        <v>#REF!</v>
      </c>
      <c r="C14" s="140" t="e">
        <f>IF('Indicator Data'!#REF!="No Data",1,IF('Indicator Data imputation'!D17&lt;&gt;"",1,0))</f>
        <v>#REF!</v>
      </c>
      <c r="D14" s="140" t="e">
        <f>IF('Indicator Data'!#REF!="No Data",1,IF('Indicator Data imputation'!E17&lt;&gt;"",1,0))</f>
        <v>#REF!</v>
      </c>
      <c r="E14" s="140" t="e">
        <f>IF('Indicator Data'!#REF!="No Data",1,IF('Indicator Data imputation'!F17&lt;&gt;"",1,0))</f>
        <v>#REF!</v>
      </c>
      <c r="F14" s="140" t="e">
        <f>IF('Indicator Data'!#REF!="No Data",1,IF('Indicator Data imputation'!G17&lt;&gt;"",1,0))</f>
        <v>#REF!</v>
      </c>
      <c r="G14" s="140" t="e">
        <f>IF('Indicator Data'!#REF!="No Data",1,IF('Indicator Data imputation'!H17&lt;&gt;"",1,0))</f>
        <v>#REF!</v>
      </c>
      <c r="H14" s="140" t="e">
        <f>IF('Indicator Data'!#REF!="No Data",1,IF('Indicator Data imputation'!I17&lt;&gt;"",1,0))</f>
        <v>#REF!</v>
      </c>
      <c r="I14" s="140" t="e">
        <f>IF('Indicator Data'!#REF!="No Data",1,IF('Indicator Data imputation'!J17&lt;&gt;"",1,0))</f>
        <v>#REF!</v>
      </c>
      <c r="J14" s="140" t="e">
        <f>IF('Indicator Data'!#REF!="No Data",1,IF('Indicator Data imputation'!K17&lt;&gt;"",1,0))</f>
        <v>#REF!</v>
      </c>
      <c r="K14" s="140" t="e">
        <f>IF('Indicator Data'!#REF!="No Data",1,IF('Indicator Data imputation'!L17&lt;&gt;"",1,0))</f>
        <v>#REF!</v>
      </c>
      <c r="L14" s="140" t="e">
        <f>IF('Indicator Data'!#REF!="No Data",1,IF('Indicator Data imputation'!M17&lt;&gt;"",1,0))</f>
        <v>#REF!</v>
      </c>
      <c r="M14" s="140" t="e">
        <f>IF('Indicator Data'!#REF!="No Data",1,IF('Indicator Data imputation'!N17&lt;&gt;"",1,0))</f>
        <v>#REF!</v>
      </c>
      <c r="N14" s="140" t="e">
        <f>IF('Indicator Data'!#REF!="No Data",1,IF('Indicator Data imputation'!O17&lt;&gt;"",1,0))</f>
        <v>#REF!</v>
      </c>
      <c r="O14" s="140" t="e">
        <f>IF('Indicator Data'!#REF!="No Data",1,IF('Indicator Data imputation'!P17&lt;&gt;"",1,0))</f>
        <v>#REF!</v>
      </c>
      <c r="P14" s="140" t="e">
        <f>IF('Indicator Data'!#REF!="No Data",1,IF('Indicator Data imputation'!Q17&lt;&gt;"",1,0))</f>
        <v>#REF!</v>
      </c>
      <c r="Q14" s="140" t="e">
        <f>IF('Indicator Data'!#REF!="No Data",1,IF('Indicator Data imputation'!R17&lt;&gt;"",1,0))</f>
        <v>#REF!</v>
      </c>
      <c r="R14" s="140" t="e">
        <f>IF('Indicator Data'!#REF!="No Data",1,IF('Indicator Data imputation'!S17&lt;&gt;"",1,0))</f>
        <v>#REF!</v>
      </c>
      <c r="S14" s="140" t="e">
        <f>IF('Indicator Data'!#REF!="No Data",1,IF('Indicator Data imputation'!T17&lt;&gt;"",1,0))</f>
        <v>#REF!</v>
      </c>
      <c r="T14" s="140" t="e">
        <f>IF('Indicator Data'!#REF!="No Data",1,IF('Indicator Data imputation'!U17&lt;&gt;"",1,0))</f>
        <v>#REF!</v>
      </c>
      <c r="U14" s="140" t="e">
        <f>IF('Indicator Data'!#REF!="No Data",1,IF('Indicator Data imputation'!V17&lt;&gt;"",1,0))</f>
        <v>#REF!</v>
      </c>
      <c r="V14" s="140" t="e">
        <f>IF('Indicator Data'!#REF!="No Data",1,IF('Indicator Data imputation'!W17&lt;&gt;"",1,0))</f>
        <v>#REF!</v>
      </c>
      <c r="W14" s="140">
        <f>IF('Indicator Data'!C18="No Data",1,IF('Indicator Data imputation'!X17&lt;&gt;"",1,0))</f>
        <v>0</v>
      </c>
      <c r="X14" s="140">
        <f>IF('Indicator Data'!D18="No Data",1,IF('Indicator Data imputation'!Y17&lt;&gt;"",1,0))</f>
        <v>0</v>
      </c>
      <c r="Y14" s="140">
        <f>IF('Indicator Data'!E18="No Data",1,IF('Indicator Data imputation'!Z17&lt;&gt;"",1,0))</f>
        <v>0</v>
      </c>
      <c r="Z14" s="140">
        <f>IF('Indicator Data'!F18="No Data",1,IF('Indicator Data imputation'!AA17&lt;&gt;"",1,0))</f>
        <v>0</v>
      </c>
      <c r="AA14" s="140">
        <f>IF('Indicator Data'!G18="No Data",1,IF('Indicator Data imputation'!AB17&lt;&gt;"",1,0))</f>
        <v>0</v>
      </c>
      <c r="AB14" s="140">
        <f>IF('Indicator Data'!H18="No Data",1,IF('Indicator Data imputation'!AC17&lt;&gt;"",1,0))</f>
        <v>0</v>
      </c>
      <c r="AC14" s="140" t="e">
        <f>IF('Indicator Data'!#REF!="No Data",1,IF('Indicator Data imputation'!AD17&lt;&gt;"",1,0))</f>
        <v>#REF!</v>
      </c>
      <c r="AD14" s="140" t="e">
        <f>IF('Indicator Data'!#REF!="No Data",1,IF('Indicator Data imputation'!AE17&lt;&gt;"",1,0))</f>
        <v>#REF!</v>
      </c>
      <c r="AE14" s="140">
        <f>IF('Indicator Data'!I18="No Data",1,IF('Indicator Data imputation'!AF17&lt;&gt;"",1,0))</f>
        <v>0</v>
      </c>
      <c r="AF14" s="140">
        <f>IF('Indicator Data'!J18="No Data",1,IF('Indicator Data imputation'!AG17&lt;&gt;"",1,0))</f>
        <v>0</v>
      </c>
      <c r="AG14" s="140" t="e">
        <f>IF('Indicator Data'!#REF!="No Data",1,IF('Indicator Data imputation'!AH17&lt;&gt;"",1,0))</f>
        <v>#REF!</v>
      </c>
      <c r="AH14" s="140" t="e">
        <f>IF('Indicator Data'!#REF!="No Data",1,IF('Indicator Data imputation'!AI17&lt;&gt;"",1,0))</f>
        <v>#REF!</v>
      </c>
      <c r="AI14" s="140" t="e">
        <f>IF('Indicator Data'!#REF!="No Data",1,IF('Indicator Data imputation'!AJ17&lt;&gt;"",1,0))</f>
        <v>#REF!</v>
      </c>
      <c r="AJ14" s="140" t="e">
        <f>IF('Indicator Data'!#REF!="No Data",1,IF('Indicator Data imputation'!AK17&lt;&gt;"",1,0))</f>
        <v>#REF!</v>
      </c>
      <c r="AK14" s="140">
        <f>IF('Indicator Data'!K18="No Data",1,IF('Indicator Data imputation'!AL17&lt;&gt;"",1,0))</f>
        <v>0</v>
      </c>
      <c r="AL14" s="140">
        <f>IF('Indicator Data'!L18="No Data",1,IF('Indicator Data imputation'!AM17&lt;&gt;"",1,0))</f>
        <v>0</v>
      </c>
      <c r="AM14" s="140">
        <f>IF('Indicator Data'!M18="No Data",1,IF('Indicator Data imputation'!AN17&lt;&gt;"",1,0))</f>
        <v>0</v>
      </c>
      <c r="AN14" s="140">
        <f>IF('Indicator Data'!N18="No Data",1,IF('Indicator Data imputation'!AO17&lt;&gt;"",1,0))</f>
        <v>0</v>
      </c>
      <c r="AO14" s="140">
        <f>IF('Indicator Data'!O18="No Data",1,IF('Indicator Data imputation'!AP17&lt;&gt;"",1,0))</f>
        <v>0</v>
      </c>
      <c r="AP14" s="140">
        <f>IF('Indicator Data'!P18="No Data",1,IF('Indicator Data imputation'!AQ17&lt;&gt;"",1,0))</f>
        <v>0</v>
      </c>
      <c r="AQ14" s="140">
        <f>IF('Indicator Data'!Q18="No Data",1,IF('Indicator Data imputation'!AR17&lt;&gt;"",1,0))</f>
        <v>0</v>
      </c>
      <c r="AR14" s="140">
        <f>IF('Indicator Data'!R18="No Data",1,IF('Indicator Data imputation'!AS17&lt;&gt;"",1,0))</f>
        <v>0</v>
      </c>
      <c r="AS14" s="140">
        <f>IF('Indicator Data'!S18="No Data",1,IF('Indicator Data imputation'!AT17&lt;&gt;"",1,0))</f>
        <v>0</v>
      </c>
      <c r="AT14" s="140">
        <f>IF('Indicator Data'!T18="No Data",1,IF('Indicator Data imputation'!AU17&lt;&gt;"",1,0))</f>
        <v>0</v>
      </c>
      <c r="AU14" s="140">
        <f>IF('Indicator Data'!U18="No Data",1,IF('Indicator Data imputation'!AV17&lt;&gt;"",1,0))</f>
        <v>0</v>
      </c>
      <c r="AV14" s="140">
        <f>IF('Indicator Data'!V18="No Data",1,IF('Indicator Data imputation'!AW17&lt;&gt;"",1,0))</f>
        <v>0</v>
      </c>
      <c r="AW14" s="140">
        <f>IF('Indicator Data'!W18="No Data",1,IF('Indicator Data imputation'!AX17&lt;&gt;"",1,0))</f>
        <v>0</v>
      </c>
      <c r="AX14" s="140">
        <f>IF('Indicator Data'!X18="No Data",1,IF('Indicator Data imputation'!AY17&lt;&gt;"",1,0))</f>
        <v>0</v>
      </c>
      <c r="AY14" s="140">
        <f>IF('Indicator Data'!Y18="No Data",1,IF('Indicator Data imputation'!AZ17&lt;&gt;"",1,0))</f>
        <v>0</v>
      </c>
      <c r="AZ14" s="140">
        <f>IF('Indicator Data'!Z18="No Data",1,IF('Indicator Data imputation'!BA17&lt;&gt;"",1,0))</f>
        <v>0</v>
      </c>
      <c r="BA14" s="140">
        <f>IF('Indicator Data'!AA18="No Data",1,IF('Indicator Data imputation'!BB17&lt;&gt;"",1,0))</f>
        <v>0</v>
      </c>
      <c r="BB14" s="140">
        <f>IF('Indicator Data'!AB18="No Data",1,IF('Indicator Data imputation'!BC17&lt;&gt;"",1,0))</f>
        <v>0</v>
      </c>
      <c r="BC14" s="140">
        <f>IF('Indicator Data'!AC18="No Data",1,IF('Indicator Data imputation'!BD17&lt;&gt;"",1,0))</f>
        <v>0</v>
      </c>
      <c r="BD14" s="140">
        <f>IF('Indicator Data'!AD18="No Data",1,IF('Indicator Data imputation'!BE17&lt;&gt;"",1,0))</f>
        <v>0</v>
      </c>
      <c r="BE14" s="140">
        <f>IF('Indicator Data'!AE18="No Data",1,IF('Indicator Data imputation'!BF17&lt;&gt;"",1,0))</f>
        <v>0</v>
      </c>
      <c r="BF14" s="140">
        <f>IF('Indicator Data'!AF18="No Data",1,IF('Indicator Data imputation'!BG17&lt;&gt;"",1,0))</f>
        <v>0</v>
      </c>
      <c r="BG14" s="140">
        <f>IF('Indicator Data'!AG18="No Data",1,IF('Indicator Data imputation'!BH17&lt;&gt;"",1,0))</f>
        <v>0</v>
      </c>
      <c r="BH14" s="140">
        <f>IF('Indicator Data'!AH18="No Data",1,IF('Indicator Data imputation'!BI17&lt;&gt;"",1,0))</f>
        <v>0</v>
      </c>
      <c r="BI14" s="140">
        <f>IF('Indicator Data'!AQ18="No Data",1,IF('Indicator Data imputation'!BJ17&lt;&gt;"",1,0))</f>
        <v>0</v>
      </c>
      <c r="BJ14" s="140">
        <f>IF('Indicator Data'!AR18="No Data",1,IF('Indicator Data imputation'!BK17&lt;&gt;"",1,0))</f>
        <v>0</v>
      </c>
      <c r="BK14" s="140">
        <f>IF('Indicator Data'!AS18="No Data",1,IF('Indicator Data imputation'!BL17&lt;&gt;"",1,0))</f>
        <v>0</v>
      </c>
      <c r="BL14" s="140">
        <f>IF('Indicator Data'!AT18="No Data",1,IF('Indicator Data imputation'!BM17&lt;&gt;"",1,0))</f>
        <v>0</v>
      </c>
      <c r="BM14" s="140">
        <f>IF('Indicator Data'!AU18="No Data",1,IF('Indicator Data imputation'!BN17&lt;&gt;"",1,0))</f>
        <v>0</v>
      </c>
      <c r="BN14" s="140">
        <f>IF('Indicator Data'!AV18="No Data",1,IF('Indicator Data imputation'!BO17&lt;&gt;"",1,0))</f>
        <v>0</v>
      </c>
      <c r="BO14" s="140">
        <f>IF('Indicator Data'!AW18="No Data",1,IF('Indicator Data imputation'!BP17&lt;&gt;"",1,0))</f>
        <v>0</v>
      </c>
      <c r="BP14" s="140">
        <f>IF('Indicator Data'!AX18="No Data",1,IF('Indicator Data imputation'!BQ17&lt;&gt;"",1,0))</f>
        <v>0</v>
      </c>
      <c r="BQ14" s="140">
        <f>IF('Indicator Data'!AY18="No Data",1,IF('Indicator Data imputation'!BR17&lt;&gt;"",1,0))</f>
        <v>0</v>
      </c>
      <c r="BR14" s="140">
        <f>IF('Indicator Data'!AZ18="No Data",1,IF('Indicator Data imputation'!BS17&lt;&gt;"",1,0))</f>
        <v>0</v>
      </c>
      <c r="BS14" s="140">
        <f>IF('Indicator Data'!BA18="No Data",1,IF('Indicator Data imputation'!BT17&lt;&gt;"",1,0))</f>
        <v>0</v>
      </c>
      <c r="BT14" s="140">
        <f>IF('Indicator Data'!BB18="No Data",1,IF('Indicator Data imputation'!BU17&lt;&gt;"",1,0))</f>
        <v>0</v>
      </c>
      <c r="BU14" s="140">
        <f>IF('Indicator Data'!BC18="No Data",1,IF('Indicator Data imputation'!BV17&lt;&gt;"",1,0))</f>
        <v>0</v>
      </c>
      <c r="BV14" s="140">
        <f>IF('Indicator Data'!BD18="No Data",1,IF('Indicator Data imputation'!BW17&lt;&gt;"",1,0))</f>
        <v>0</v>
      </c>
      <c r="BW14" s="140">
        <f>IF('Indicator Data'!BE18="No Data",1,IF('Indicator Data imputation'!BX17&lt;&gt;"",1,0))</f>
        <v>0</v>
      </c>
      <c r="BX14" s="140">
        <f>IF('Indicator Data'!BF18="No Data",1,IF('Indicator Data imputation'!BY17&lt;&gt;"",1,0))</f>
        <v>0</v>
      </c>
      <c r="BY14" s="5" t="e">
        <f t="shared" si="0"/>
        <v>#REF!</v>
      </c>
      <c r="BZ14" s="142" t="e">
        <f t="shared" si="1"/>
        <v>#REF!</v>
      </c>
    </row>
    <row r="15" spans="1:78" x14ac:dyDescent="0.3">
      <c r="A15" s="5" t="s">
        <v>26</v>
      </c>
      <c r="B15" s="140" t="e">
        <f>IF('Indicator Data'!#REF!="No Data",1,IF('Indicator Data imputation'!C18&lt;&gt;"",1,0))</f>
        <v>#REF!</v>
      </c>
      <c r="C15" s="140" t="e">
        <f>IF('Indicator Data'!#REF!="No Data",1,IF('Indicator Data imputation'!D18&lt;&gt;"",1,0))</f>
        <v>#REF!</v>
      </c>
      <c r="D15" s="140" t="e">
        <f>IF('Indicator Data'!#REF!="No Data",1,IF('Indicator Data imputation'!E18&lt;&gt;"",1,0))</f>
        <v>#REF!</v>
      </c>
      <c r="E15" s="140" t="e">
        <f>IF('Indicator Data'!#REF!="No Data",1,IF('Indicator Data imputation'!F18&lt;&gt;"",1,0))</f>
        <v>#REF!</v>
      </c>
      <c r="F15" s="140" t="e">
        <f>IF('Indicator Data'!#REF!="No Data",1,IF('Indicator Data imputation'!G18&lt;&gt;"",1,0))</f>
        <v>#REF!</v>
      </c>
      <c r="G15" s="140" t="e">
        <f>IF('Indicator Data'!#REF!="No Data",1,IF('Indicator Data imputation'!H18&lt;&gt;"",1,0))</f>
        <v>#REF!</v>
      </c>
      <c r="H15" s="140" t="e">
        <f>IF('Indicator Data'!#REF!="No Data",1,IF('Indicator Data imputation'!I18&lt;&gt;"",1,0))</f>
        <v>#REF!</v>
      </c>
      <c r="I15" s="140" t="e">
        <f>IF('Indicator Data'!#REF!="No Data",1,IF('Indicator Data imputation'!J18&lt;&gt;"",1,0))</f>
        <v>#REF!</v>
      </c>
      <c r="J15" s="140" t="e">
        <f>IF('Indicator Data'!#REF!="No Data",1,IF('Indicator Data imputation'!K18&lt;&gt;"",1,0))</f>
        <v>#REF!</v>
      </c>
      <c r="K15" s="140" t="e">
        <f>IF('Indicator Data'!#REF!="No Data",1,IF('Indicator Data imputation'!L18&lt;&gt;"",1,0))</f>
        <v>#REF!</v>
      </c>
      <c r="L15" s="140" t="e">
        <f>IF('Indicator Data'!#REF!="No Data",1,IF('Indicator Data imputation'!M18&lt;&gt;"",1,0))</f>
        <v>#REF!</v>
      </c>
      <c r="M15" s="140" t="e">
        <f>IF('Indicator Data'!#REF!="No Data",1,IF('Indicator Data imputation'!N18&lt;&gt;"",1,0))</f>
        <v>#REF!</v>
      </c>
      <c r="N15" s="140" t="e">
        <f>IF('Indicator Data'!#REF!="No Data",1,IF('Indicator Data imputation'!O18&lt;&gt;"",1,0))</f>
        <v>#REF!</v>
      </c>
      <c r="O15" s="140" t="e">
        <f>IF('Indicator Data'!#REF!="No Data",1,IF('Indicator Data imputation'!P18&lt;&gt;"",1,0))</f>
        <v>#REF!</v>
      </c>
      <c r="P15" s="140" t="e">
        <f>IF('Indicator Data'!#REF!="No Data",1,IF('Indicator Data imputation'!Q18&lt;&gt;"",1,0))</f>
        <v>#REF!</v>
      </c>
      <c r="Q15" s="140" t="e">
        <f>IF('Indicator Data'!#REF!="No Data",1,IF('Indicator Data imputation'!R18&lt;&gt;"",1,0))</f>
        <v>#REF!</v>
      </c>
      <c r="R15" s="140" t="e">
        <f>IF('Indicator Data'!#REF!="No Data",1,IF('Indicator Data imputation'!S18&lt;&gt;"",1,0))</f>
        <v>#REF!</v>
      </c>
      <c r="S15" s="140" t="e">
        <f>IF('Indicator Data'!#REF!="No Data",1,IF('Indicator Data imputation'!T18&lt;&gt;"",1,0))</f>
        <v>#REF!</v>
      </c>
      <c r="T15" s="140" t="e">
        <f>IF('Indicator Data'!#REF!="No Data",1,IF('Indicator Data imputation'!U18&lt;&gt;"",1,0))</f>
        <v>#REF!</v>
      </c>
      <c r="U15" s="140" t="e">
        <f>IF('Indicator Data'!#REF!="No Data",1,IF('Indicator Data imputation'!V18&lt;&gt;"",1,0))</f>
        <v>#REF!</v>
      </c>
      <c r="V15" s="140" t="e">
        <f>IF('Indicator Data'!#REF!="No Data",1,IF('Indicator Data imputation'!W18&lt;&gt;"",1,0))</f>
        <v>#REF!</v>
      </c>
      <c r="W15" s="140">
        <f>IF('Indicator Data'!C19="No Data",1,IF('Indicator Data imputation'!X18&lt;&gt;"",1,0))</f>
        <v>0</v>
      </c>
      <c r="X15" s="140">
        <f>IF('Indicator Data'!D19="No Data",1,IF('Indicator Data imputation'!Y18&lt;&gt;"",1,0))</f>
        <v>0</v>
      </c>
      <c r="Y15" s="140">
        <f>IF('Indicator Data'!E19="No Data",1,IF('Indicator Data imputation'!Z18&lt;&gt;"",1,0))</f>
        <v>0</v>
      </c>
      <c r="Z15" s="140">
        <f>IF('Indicator Data'!F19="No Data",1,IF('Indicator Data imputation'!AA18&lt;&gt;"",1,0))</f>
        <v>1</v>
      </c>
      <c r="AA15" s="140">
        <f>IF('Indicator Data'!G19="No Data",1,IF('Indicator Data imputation'!AB18&lt;&gt;"",1,0))</f>
        <v>0</v>
      </c>
      <c r="AB15" s="140">
        <f>IF('Indicator Data'!H19="No Data",1,IF('Indicator Data imputation'!AC18&lt;&gt;"",1,0))</f>
        <v>0</v>
      </c>
      <c r="AC15" s="140" t="e">
        <f>IF('Indicator Data'!#REF!="No Data",1,IF('Indicator Data imputation'!AD18&lt;&gt;"",1,0))</f>
        <v>#REF!</v>
      </c>
      <c r="AD15" s="140" t="e">
        <f>IF('Indicator Data'!#REF!="No Data",1,IF('Indicator Data imputation'!AE18&lt;&gt;"",1,0))</f>
        <v>#REF!</v>
      </c>
      <c r="AE15" s="140">
        <f>IF('Indicator Data'!I19="No Data",1,IF('Indicator Data imputation'!AF18&lt;&gt;"",1,0))</f>
        <v>1</v>
      </c>
      <c r="AF15" s="140">
        <f>IF('Indicator Data'!J19="No Data",1,IF('Indicator Data imputation'!AG18&lt;&gt;"",1,0))</f>
        <v>0</v>
      </c>
      <c r="AG15" s="140" t="e">
        <f>IF('Indicator Data'!#REF!="No Data",1,IF('Indicator Data imputation'!AH18&lt;&gt;"",1,0))</f>
        <v>#REF!</v>
      </c>
      <c r="AH15" s="140" t="e">
        <f>IF('Indicator Data'!#REF!="No Data",1,IF('Indicator Data imputation'!AI18&lt;&gt;"",1,0))</f>
        <v>#REF!</v>
      </c>
      <c r="AI15" s="140" t="e">
        <f>IF('Indicator Data'!#REF!="No Data",1,IF('Indicator Data imputation'!AJ18&lt;&gt;"",1,0))</f>
        <v>#REF!</v>
      </c>
      <c r="AJ15" s="140" t="e">
        <f>IF('Indicator Data'!#REF!="No Data",1,IF('Indicator Data imputation'!AK18&lt;&gt;"",1,0))</f>
        <v>#REF!</v>
      </c>
      <c r="AK15" s="140">
        <f>IF('Indicator Data'!K19="No Data",1,IF('Indicator Data imputation'!AL18&lt;&gt;"",1,0))</f>
        <v>0</v>
      </c>
      <c r="AL15" s="140">
        <f>IF('Indicator Data'!L19="No Data",1,IF('Indicator Data imputation'!AM18&lt;&gt;"",1,0))</f>
        <v>0</v>
      </c>
      <c r="AM15" s="140">
        <f>IF('Indicator Data'!M19="No Data",1,IF('Indicator Data imputation'!AN18&lt;&gt;"",1,0))</f>
        <v>0</v>
      </c>
      <c r="AN15" s="140">
        <f>IF('Indicator Data'!N19="No Data",1,IF('Indicator Data imputation'!AO18&lt;&gt;"",1,0))</f>
        <v>0</v>
      </c>
      <c r="AO15" s="140">
        <f>IF('Indicator Data'!O19="No Data",1,IF('Indicator Data imputation'!AP18&lt;&gt;"",1,0))</f>
        <v>0</v>
      </c>
      <c r="AP15" s="140">
        <f>IF('Indicator Data'!P19="No Data",1,IF('Indicator Data imputation'!AQ18&lt;&gt;"",1,0))</f>
        <v>1</v>
      </c>
      <c r="AQ15" s="140">
        <f>IF('Indicator Data'!Q19="No Data",1,IF('Indicator Data imputation'!AR18&lt;&gt;"",1,0))</f>
        <v>0</v>
      </c>
      <c r="AR15" s="140">
        <f>IF('Indicator Data'!R19="No Data",1,IF('Indicator Data imputation'!AS18&lt;&gt;"",1,0))</f>
        <v>0</v>
      </c>
      <c r="AS15" s="140">
        <f>IF('Indicator Data'!S19="No Data",1,IF('Indicator Data imputation'!AT18&lt;&gt;"",1,0))</f>
        <v>0</v>
      </c>
      <c r="AT15" s="140">
        <f>IF('Indicator Data'!T19="No Data",1,IF('Indicator Data imputation'!AU18&lt;&gt;"",1,0))</f>
        <v>0</v>
      </c>
      <c r="AU15" s="140">
        <f>IF('Indicator Data'!U19="No Data",1,IF('Indicator Data imputation'!AV18&lt;&gt;"",1,0))</f>
        <v>0</v>
      </c>
      <c r="AV15" s="140">
        <f>IF('Indicator Data'!V19="No Data",1,IF('Indicator Data imputation'!AW18&lt;&gt;"",1,0))</f>
        <v>0</v>
      </c>
      <c r="AW15" s="140">
        <f>IF('Indicator Data'!W19="No Data",1,IF('Indicator Data imputation'!AX18&lt;&gt;"",1,0))</f>
        <v>1</v>
      </c>
      <c r="AX15" s="140">
        <f>IF('Indicator Data'!X19="No Data",1,IF('Indicator Data imputation'!AY18&lt;&gt;"",1,0))</f>
        <v>0</v>
      </c>
      <c r="AY15" s="140">
        <f>IF('Indicator Data'!Y19="No Data",1,IF('Indicator Data imputation'!AZ18&lt;&gt;"",1,0))</f>
        <v>0</v>
      </c>
      <c r="AZ15" s="140">
        <f>IF('Indicator Data'!Z19="No Data",1,IF('Indicator Data imputation'!BA18&lt;&gt;"",1,0))</f>
        <v>1</v>
      </c>
      <c r="BA15" s="140">
        <f>IF('Indicator Data'!AA19="No Data",1,IF('Indicator Data imputation'!BB18&lt;&gt;"",1,0))</f>
        <v>0</v>
      </c>
      <c r="BB15" s="140">
        <f>IF('Indicator Data'!AB19="No Data",1,IF('Indicator Data imputation'!BC18&lt;&gt;"",1,0))</f>
        <v>0</v>
      </c>
      <c r="BC15" s="140">
        <f>IF('Indicator Data'!AC19="No Data",1,IF('Indicator Data imputation'!BD18&lt;&gt;"",1,0))</f>
        <v>0</v>
      </c>
      <c r="BD15" s="140">
        <f>IF('Indicator Data'!AD19="No Data",1,IF('Indicator Data imputation'!BE18&lt;&gt;"",1,0))</f>
        <v>0</v>
      </c>
      <c r="BE15" s="140">
        <f>IF('Indicator Data'!AE19="No Data",1,IF('Indicator Data imputation'!BF18&lt;&gt;"",1,0))</f>
        <v>0</v>
      </c>
      <c r="BF15" s="140">
        <f>IF('Indicator Data'!AF19="No Data",1,IF('Indicator Data imputation'!BG18&lt;&gt;"",1,0))</f>
        <v>0</v>
      </c>
      <c r="BG15" s="140">
        <f>IF('Indicator Data'!AG19="No Data",1,IF('Indicator Data imputation'!BH18&lt;&gt;"",1,0))</f>
        <v>0</v>
      </c>
      <c r="BH15" s="140">
        <f>IF('Indicator Data'!AH19="No Data",1,IF('Indicator Data imputation'!BI18&lt;&gt;"",1,0))</f>
        <v>0</v>
      </c>
      <c r="BI15" s="140">
        <f>IF('Indicator Data'!AQ19="No Data",1,IF('Indicator Data imputation'!BJ18&lt;&gt;"",1,0))</f>
        <v>0</v>
      </c>
      <c r="BJ15" s="140">
        <f>IF('Indicator Data'!AR19="No Data",1,IF('Indicator Data imputation'!BK18&lt;&gt;"",1,0))</f>
        <v>0</v>
      </c>
      <c r="BK15" s="140">
        <f>IF('Indicator Data'!AS19="No Data",1,IF('Indicator Data imputation'!BL18&lt;&gt;"",1,0))</f>
        <v>0</v>
      </c>
      <c r="BL15" s="140">
        <f>IF('Indicator Data'!AT19="No Data",1,IF('Indicator Data imputation'!BM18&lt;&gt;"",1,0))</f>
        <v>0</v>
      </c>
      <c r="BM15" s="140">
        <f>IF('Indicator Data'!AU19="No Data",1,IF('Indicator Data imputation'!BN18&lt;&gt;"",1,0))</f>
        <v>0</v>
      </c>
      <c r="BN15" s="140">
        <f>IF('Indicator Data'!AV19="No Data",1,IF('Indicator Data imputation'!BO18&lt;&gt;"",1,0))</f>
        <v>0</v>
      </c>
      <c r="BO15" s="140">
        <f>IF('Indicator Data'!AW19="No Data",1,IF('Indicator Data imputation'!BP18&lt;&gt;"",1,0))</f>
        <v>0</v>
      </c>
      <c r="BP15" s="140">
        <f>IF('Indicator Data'!AX19="No Data",1,IF('Indicator Data imputation'!BQ18&lt;&gt;"",1,0))</f>
        <v>0</v>
      </c>
      <c r="BQ15" s="140">
        <f>IF('Indicator Data'!AY19="No Data",1,IF('Indicator Data imputation'!BR18&lt;&gt;"",1,0))</f>
        <v>0</v>
      </c>
      <c r="BR15" s="140">
        <f>IF('Indicator Data'!AZ19="No Data",1,IF('Indicator Data imputation'!BS18&lt;&gt;"",1,0))</f>
        <v>0</v>
      </c>
      <c r="BS15" s="140">
        <f>IF('Indicator Data'!BA19="No Data",1,IF('Indicator Data imputation'!BT18&lt;&gt;"",1,0))</f>
        <v>0</v>
      </c>
      <c r="BT15" s="140">
        <f>IF('Indicator Data'!BB19="No Data",1,IF('Indicator Data imputation'!BU18&lt;&gt;"",1,0))</f>
        <v>0</v>
      </c>
      <c r="BU15" s="140">
        <f>IF('Indicator Data'!BC19="No Data",1,IF('Indicator Data imputation'!BV18&lt;&gt;"",1,0))</f>
        <v>0</v>
      </c>
      <c r="BV15" s="140">
        <f>IF('Indicator Data'!BD19="No Data",1,IF('Indicator Data imputation'!BW18&lt;&gt;"",1,0))</f>
        <v>0</v>
      </c>
      <c r="BW15" s="140">
        <f>IF('Indicator Data'!BE19="No Data",1,IF('Indicator Data imputation'!BX18&lt;&gt;"",1,0))</f>
        <v>0</v>
      </c>
      <c r="BX15" s="140">
        <f>IF('Indicator Data'!BF19="No Data",1,IF('Indicator Data imputation'!BY18&lt;&gt;"",1,0))</f>
        <v>0</v>
      </c>
      <c r="BY15" s="5" t="e">
        <f t="shared" si="0"/>
        <v>#REF!</v>
      </c>
      <c r="BZ15" s="142" t="e">
        <f t="shared" si="1"/>
        <v>#REF!</v>
      </c>
    </row>
    <row r="16" spans="1:78" x14ac:dyDescent="0.3">
      <c r="A16" s="5" t="s">
        <v>28</v>
      </c>
      <c r="B16" s="140" t="e">
        <f>IF('Indicator Data'!#REF!="No Data",1,IF('Indicator Data imputation'!C19&lt;&gt;"",1,0))</f>
        <v>#REF!</v>
      </c>
      <c r="C16" s="140" t="e">
        <f>IF('Indicator Data'!#REF!="No Data",1,IF('Indicator Data imputation'!D19&lt;&gt;"",1,0))</f>
        <v>#REF!</v>
      </c>
      <c r="D16" s="140" t="e">
        <f>IF('Indicator Data'!#REF!="No Data",1,IF('Indicator Data imputation'!E19&lt;&gt;"",1,0))</f>
        <v>#REF!</v>
      </c>
      <c r="E16" s="140" t="e">
        <f>IF('Indicator Data'!#REF!="No Data",1,IF('Indicator Data imputation'!F19&lt;&gt;"",1,0))</f>
        <v>#REF!</v>
      </c>
      <c r="F16" s="140" t="e">
        <f>IF('Indicator Data'!#REF!="No Data",1,IF('Indicator Data imputation'!G19&lt;&gt;"",1,0))</f>
        <v>#REF!</v>
      </c>
      <c r="G16" s="140" t="e">
        <f>IF('Indicator Data'!#REF!="No Data",1,IF('Indicator Data imputation'!H19&lt;&gt;"",1,0))</f>
        <v>#REF!</v>
      </c>
      <c r="H16" s="140" t="e">
        <f>IF('Indicator Data'!#REF!="No Data",1,IF('Indicator Data imputation'!I19&lt;&gt;"",1,0))</f>
        <v>#REF!</v>
      </c>
      <c r="I16" s="140" t="e">
        <f>IF('Indicator Data'!#REF!="No Data",1,IF('Indicator Data imputation'!J19&lt;&gt;"",1,0))</f>
        <v>#REF!</v>
      </c>
      <c r="J16" s="140" t="e">
        <f>IF('Indicator Data'!#REF!="No Data",1,IF('Indicator Data imputation'!K19&lt;&gt;"",1,0))</f>
        <v>#REF!</v>
      </c>
      <c r="K16" s="140" t="e">
        <f>IF('Indicator Data'!#REF!="No Data",1,IF('Indicator Data imputation'!L19&lt;&gt;"",1,0))</f>
        <v>#REF!</v>
      </c>
      <c r="L16" s="140" t="e">
        <f>IF('Indicator Data'!#REF!="No Data",1,IF('Indicator Data imputation'!M19&lt;&gt;"",1,0))</f>
        <v>#REF!</v>
      </c>
      <c r="M16" s="140" t="e">
        <f>IF('Indicator Data'!#REF!="No Data",1,IF('Indicator Data imputation'!N19&lt;&gt;"",1,0))</f>
        <v>#REF!</v>
      </c>
      <c r="N16" s="140" t="e">
        <f>IF('Indicator Data'!#REF!="No Data",1,IF('Indicator Data imputation'!O19&lt;&gt;"",1,0))</f>
        <v>#REF!</v>
      </c>
      <c r="O16" s="140" t="e">
        <f>IF('Indicator Data'!#REF!="No Data",1,IF('Indicator Data imputation'!P19&lt;&gt;"",1,0))</f>
        <v>#REF!</v>
      </c>
      <c r="P16" s="140" t="e">
        <f>IF('Indicator Data'!#REF!="No Data",1,IF('Indicator Data imputation'!Q19&lt;&gt;"",1,0))</f>
        <v>#REF!</v>
      </c>
      <c r="Q16" s="140" t="e">
        <f>IF('Indicator Data'!#REF!="No Data",1,IF('Indicator Data imputation'!R19&lt;&gt;"",1,0))</f>
        <v>#REF!</v>
      </c>
      <c r="R16" s="140" t="e">
        <f>IF('Indicator Data'!#REF!="No Data",1,IF('Indicator Data imputation'!S19&lt;&gt;"",1,0))</f>
        <v>#REF!</v>
      </c>
      <c r="S16" s="140" t="e">
        <f>IF('Indicator Data'!#REF!="No Data",1,IF('Indicator Data imputation'!T19&lt;&gt;"",1,0))</f>
        <v>#REF!</v>
      </c>
      <c r="T16" s="140" t="e">
        <f>IF('Indicator Data'!#REF!="No Data",1,IF('Indicator Data imputation'!U19&lt;&gt;"",1,0))</f>
        <v>#REF!</v>
      </c>
      <c r="U16" s="140" t="e">
        <f>IF('Indicator Data'!#REF!="No Data",1,IF('Indicator Data imputation'!V19&lt;&gt;"",1,0))</f>
        <v>#REF!</v>
      </c>
      <c r="V16" s="140" t="e">
        <f>IF('Indicator Data'!#REF!="No Data",1,IF('Indicator Data imputation'!W19&lt;&gt;"",1,0))</f>
        <v>#REF!</v>
      </c>
      <c r="W16" s="140">
        <f>IF('Indicator Data'!C20="No Data",1,IF('Indicator Data imputation'!X19&lt;&gt;"",1,0))</f>
        <v>0</v>
      </c>
      <c r="X16" s="140">
        <f>IF('Indicator Data'!D20="No Data",1,IF('Indicator Data imputation'!Y19&lt;&gt;"",1,0))</f>
        <v>0</v>
      </c>
      <c r="Y16" s="140">
        <f>IF('Indicator Data'!E20="No Data",1,IF('Indicator Data imputation'!Z19&lt;&gt;"",1,0))</f>
        <v>0</v>
      </c>
      <c r="Z16" s="140">
        <f>IF('Indicator Data'!F20="No Data",1,IF('Indicator Data imputation'!AA19&lt;&gt;"",1,0))</f>
        <v>0</v>
      </c>
      <c r="AA16" s="140">
        <f>IF('Indicator Data'!G20="No Data",1,IF('Indicator Data imputation'!AB19&lt;&gt;"",1,0))</f>
        <v>0</v>
      </c>
      <c r="AB16" s="140">
        <f>IF('Indicator Data'!H20="No Data",1,IF('Indicator Data imputation'!AC19&lt;&gt;"",1,0))</f>
        <v>1</v>
      </c>
      <c r="AC16" s="140" t="e">
        <f>IF('Indicator Data'!#REF!="No Data",1,IF('Indicator Data imputation'!AD19&lt;&gt;"",1,0))</f>
        <v>#REF!</v>
      </c>
      <c r="AD16" s="140" t="e">
        <f>IF('Indicator Data'!#REF!="No Data",1,IF('Indicator Data imputation'!AE19&lt;&gt;"",1,0))</f>
        <v>#REF!</v>
      </c>
      <c r="AE16" s="140">
        <f>IF('Indicator Data'!I20="No Data",1,IF('Indicator Data imputation'!AF19&lt;&gt;"",1,0))</f>
        <v>0</v>
      </c>
      <c r="AF16" s="140">
        <f>IF('Indicator Data'!J20="No Data",1,IF('Indicator Data imputation'!AG19&lt;&gt;"",1,0))</f>
        <v>0</v>
      </c>
      <c r="AG16" s="140" t="e">
        <f>IF('Indicator Data'!#REF!="No Data",1,IF('Indicator Data imputation'!AH19&lt;&gt;"",1,0))</f>
        <v>#REF!</v>
      </c>
      <c r="AH16" s="140" t="e">
        <f>IF('Indicator Data'!#REF!="No Data",1,IF('Indicator Data imputation'!AI19&lt;&gt;"",1,0))</f>
        <v>#REF!</v>
      </c>
      <c r="AI16" s="140" t="e">
        <f>IF('Indicator Data'!#REF!="No Data",1,IF('Indicator Data imputation'!AJ19&lt;&gt;"",1,0))</f>
        <v>#REF!</v>
      </c>
      <c r="AJ16" s="140" t="e">
        <f>IF('Indicator Data'!#REF!="No Data",1,IF('Indicator Data imputation'!AK19&lt;&gt;"",1,0))</f>
        <v>#REF!</v>
      </c>
      <c r="AK16" s="140">
        <f>IF('Indicator Data'!K20="No Data",1,IF('Indicator Data imputation'!AL19&lt;&gt;"",1,0))</f>
        <v>0</v>
      </c>
      <c r="AL16" s="140">
        <f>IF('Indicator Data'!L20="No Data",1,IF('Indicator Data imputation'!AM19&lt;&gt;"",1,0))</f>
        <v>1</v>
      </c>
      <c r="AM16" s="140">
        <f>IF('Indicator Data'!M20="No Data",1,IF('Indicator Data imputation'!AN19&lt;&gt;"",1,0))</f>
        <v>0</v>
      </c>
      <c r="AN16" s="140">
        <f>IF('Indicator Data'!N20="No Data",1,IF('Indicator Data imputation'!AO19&lt;&gt;"",1,0))</f>
        <v>0</v>
      </c>
      <c r="AO16" s="140">
        <f>IF('Indicator Data'!O20="No Data",1,IF('Indicator Data imputation'!AP19&lt;&gt;"",1,0))</f>
        <v>0</v>
      </c>
      <c r="AP16" s="140">
        <f>IF('Indicator Data'!P20="No Data",1,IF('Indicator Data imputation'!AQ19&lt;&gt;"",1,0))</f>
        <v>0</v>
      </c>
      <c r="AQ16" s="140">
        <f>IF('Indicator Data'!Q20="No Data",1,IF('Indicator Data imputation'!AR19&lt;&gt;"",1,0))</f>
        <v>0</v>
      </c>
      <c r="AR16" s="140">
        <f>IF('Indicator Data'!R20="No Data",1,IF('Indicator Data imputation'!AS19&lt;&gt;"",1,0))</f>
        <v>0</v>
      </c>
      <c r="AS16" s="140">
        <f>IF('Indicator Data'!S20="No Data",1,IF('Indicator Data imputation'!AT19&lt;&gt;"",1,0))</f>
        <v>1</v>
      </c>
      <c r="AT16" s="140">
        <f>IF('Indicator Data'!T20="No Data",1,IF('Indicator Data imputation'!AU19&lt;&gt;"",1,0))</f>
        <v>0</v>
      </c>
      <c r="AU16" s="140">
        <f>IF('Indicator Data'!U20="No Data",1,IF('Indicator Data imputation'!AV19&lt;&gt;"",1,0))</f>
        <v>0</v>
      </c>
      <c r="AV16" s="140">
        <f>IF('Indicator Data'!V20="No Data",1,IF('Indicator Data imputation'!AW19&lt;&gt;"",1,0))</f>
        <v>0</v>
      </c>
      <c r="AW16" s="140">
        <f>IF('Indicator Data'!W20="No Data",1,IF('Indicator Data imputation'!AX19&lt;&gt;"",1,0))</f>
        <v>1</v>
      </c>
      <c r="AX16" s="140">
        <f>IF('Indicator Data'!X20="No Data",1,IF('Indicator Data imputation'!AY19&lt;&gt;"",1,0))</f>
        <v>0</v>
      </c>
      <c r="AY16" s="140">
        <f>IF('Indicator Data'!Y20="No Data",1,IF('Indicator Data imputation'!AZ19&lt;&gt;"",1,0))</f>
        <v>0</v>
      </c>
      <c r="AZ16" s="140">
        <f>IF('Indicator Data'!Z20="No Data",1,IF('Indicator Data imputation'!BA19&lt;&gt;"",1,0))</f>
        <v>0</v>
      </c>
      <c r="BA16" s="140">
        <f>IF('Indicator Data'!AA20="No Data",1,IF('Indicator Data imputation'!BB19&lt;&gt;"",1,0))</f>
        <v>0</v>
      </c>
      <c r="BB16" s="140">
        <f>IF('Indicator Data'!AB20="No Data",1,IF('Indicator Data imputation'!BC19&lt;&gt;"",1,0))</f>
        <v>0</v>
      </c>
      <c r="BC16" s="140">
        <f>IF('Indicator Data'!AC20="No Data",1,IF('Indicator Data imputation'!BD19&lt;&gt;"",1,0))</f>
        <v>0</v>
      </c>
      <c r="BD16" s="140">
        <f>IF('Indicator Data'!AD20="No Data",1,IF('Indicator Data imputation'!BE19&lt;&gt;"",1,0))</f>
        <v>0</v>
      </c>
      <c r="BE16" s="140">
        <f>IF('Indicator Data'!AE20="No Data",1,IF('Indicator Data imputation'!BF19&lt;&gt;"",1,0))</f>
        <v>0</v>
      </c>
      <c r="BF16" s="140">
        <f>IF('Indicator Data'!AF20="No Data",1,IF('Indicator Data imputation'!BG19&lt;&gt;"",1,0))</f>
        <v>0</v>
      </c>
      <c r="BG16" s="140">
        <f>IF('Indicator Data'!AG20="No Data",1,IF('Indicator Data imputation'!BH19&lt;&gt;"",1,0))</f>
        <v>0</v>
      </c>
      <c r="BH16" s="140">
        <f>IF('Indicator Data'!AH20="No Data",1,IF('Indicator Data imputation'!BI19&lt;&gt;"",1,0))</f>
        <v>0</v>
      </c>
      <c r="BI16" s="140">
        <f>IF('Indicator Data'!AQ20="No Data",1,IF('Indicator Data imputation'!BJ19&lt;&gt;"",1,0))</f>
        <v>0</v>
      </c>
      <c r="BJ16" s="140">
        <f>IF('Indicator Data'!AR20="No Data",1,IF('Indicator Data imputation'!BK19&lt;&gt;"",1,0))</f>
        <v>0</v>
      </c>
      <c r="BK16" s="140">
        <f>IF('Indicator Data'!AS20="No Data",1,IF('Indicator Data imputation'!BL19&lt;&gt;"",1,0))</f>
        <v>0</v>
      </c>
      <c r="BL16" s="140">
        <f>IF('Indicator Data'!AT20="No Data",1,IF('Indicator Data imputation'!BM19&lt;&gt;"",1,0))</f>
        <v>0</v>
      </c>
      <c r="BM16" s="140">
        <f>IF('Indicator Data'!AU20="No Data",1,IF('Indicator Data imputation'!BN19&lt;&gt;"",1,0))</f>
        <v>0</v>
      </c>
      <c r="BN16" s="140">
        <f>IF('Indicator Data'!AV20="No Data",1,IF('Indicator Data imputation'!BO19&lt;&gt;"",1,0))</f>
        <v>0</v>
      </c>
      <c r="BO16" s="140">
        <f>IF('Indicator Data'!AW20="No Data",1,IF('Indicator Data imputation'!BP19&lt;&gt;"",1,0))</f>
        <v>0</v>
      </c>
      <c r="BP16" s="140">
        <f>IF('Indicator Data'!AX20="No Data",1,IF('Indicator Data imputation'!BQ19&lt;&gt;"",1,0))</f>
        <v>0</v>
      </c>
      <c r="BQ16" s="140">
        <f>IF('Indicator Data'!AY20="No Data",1,IF('Indicator Data imputation'!BR19&lt;&gt;"",1,0))</f>
        <v>0</v>
      </c>
      <c r="BR16" s="140">
        <f>IF('Indicator Data'!AZ20="No Data",1,IF('Indicator Data imputation'!BS19&lt;&gt;"",1,0))</f>
        <v>0</v>
      </c>
      <c r="BS16" s="140">
        <f>IF('Indicator Data'!BA20="No Data",1,IF('Indicator Data imputation'!BT19&lt;&gt;"",1,0))</f>
        <v>0</v>
      </c>
      <c r="BT16" s="140">
        <f>IF('Indicator Data'!BB20="No Data",1,IF('Indicator Data imputation'!BU19&lt;&gt;"",1,0))</f>
        <v>0</v>
      </c>
      <c r="BU16" s="140">
        <f>IF('Indicator Data'!BC20="No Data",1,IF('Indicator Data imputation'!BV19&lt;&gt;"",1,0))</f>
        <v>0</v>
      </c>
      <c r="BV16" s="140">
        <f>IF('Indicator Data'!BD20="No Data",1,IF('Indicator Data imputation'!BW19&lt;&gt;"",1,0))</f>
        <v>1</v>
      </c>
      <c r="BW16" s="140">
        <f>IF('Indicator Data'!BE20="No Data",1,IF('Indicator Data imputation'!BX19&lt;&gt;"",1,0))</f>
        <v>0</v>
      </c>
      <c r="BX16" s="140">
        <f>IF('Indicator Data'!BF20="No Data",1,IF('Indicator Data imputation'!BY19&lt;&gt;"",1,0))</f>
        <v>0</v>
      </c>
      <c r="BY16" s="5" t="e">
        <f t="shared" si="0"/>
        <v>#REF!</v>
      </c>
      <c r="BZ16" s="142" t="e">
        <f t="shared" si="1"/>
        <v>#REF!</v>
      </c>
    </row>
    <row r="17" spans="1:78" x14ac:dyDescent="0.3">
      <c r="A17" s="5" t="s">
        <v>30</v>
      </c>
      <c r="B17" s="140" t="e">
        <f>IF('Indicator Data'!#REF!="No Data",1,IF('Indicator Data imputation'!C20&lt;&gt;"",1,0))</f>
        <v>#REF!</v>
      </c>
      <c r="C17" s="140" t="e">
        <f>IF('Indicator Data'!#REF!="No Data",1,IF('Indicator Data imputation'!D20&lt;&gt;"",1,0))</f>
        <v>#REF!</v>
      </c>
      <c r="D17" s="140" t="e">
        <f>IF('Indicator Data'!#REF!="No Data",1,IF('Indicator Data imputation'!E20&lt;&gt;"",1,0))</f>
        <v>#REF!</v>
      </c>
      <c r="E17" s="140" t="e">
        <f>IF('Indicator Data'!#REF!="No Data",1,IF('Indicator Data imputation'!F20&lt;&gt;"",1,0))</f>
        <v>#REF!</v>
      </c>
      <c r="F17" s="140" t="e">
        <f>IF('Indicator Data'!#REF!="No Data",1,IF('Indicator Data imputation'!G20&lt;&gt;"",1,0))</f>
        <v>#REF!</v>
      </c>
      <c r="G17" s="140" t="e">
        <f>IF('Indicator Data'!#REF!="No Data",1,IF('Indicator Data imputation'!H20&lt;&gt;"",1,0))</f>
        <v>#REF!</v>
      </c>
      <c r="H17" s="140" t="e">
        <f>IF('Indicator Data'!#REF!="No Data",1,IF('Indicator Data imputation'!I20&lt;&gt;"",1,0))</f>
        <v>#REF!</v>
      </c>
      <c r="I17" s="140" t="e">
        <f>IF('Indicator Data'!#REF!="No Data",1,IF('Indicator Data imputation'!J20&lt;&gt;"",1,0))</f>
        <v>#REF!</v>
      </c>
      <c r="J17" s="140" t="e">
        <f>IF('Indicator Data'!#REF!="No Data",1,IF('Indicator Data imputation'!K20&lt;&gt;"",1,0))</f>
        <v>#REF!</v>
      </c>
      <c r="K17" s="140" t="e">
        <f>IF('Indicator Data'!#REF!="No Data",1,IF('Indicator Data imputation'!L20&lt;&gt;"",1,0))</f>
        <v>#REF!</v>
      </c>
      <c r="L17" s="140" t="e">
        <f>IF('Indicator Data'!#REF!="No Data",1,IF('Indicator Data imputation'!M20&lt;&gt;"",1,0))</f>
        <v>#REF!</v>
      </c>
      <c r="M17" s="140" t="e">
        <f>IF('Indicator Data'!#REF!="No Data",1,IF('Indicator Data imputation'!N20&lt;&gt;"",1,0))</f>
        <v>#REF!</v>
      </c>
      <c r="N17" s="140" t="e">
        <f>IF('Indicator Data'!#REF!="No Data",1,IF('Indicator Data imputation'!O20&lt;&gt;"",1,0))</f>
        <v>#REF!</v>
      </c>
      <c r="O17" s="140" t="e">
        <f>IF('Indicator Data'!#REF!="No Data",1,IF('Indicator Data imputation'!P20&lt;&gt;"",1,0))</f>
        <v>#REF!</v>
      </c>
      <c r="P17" s="140" t="e">
        <f>IF('Indicator Data'!#REF!="No Data",1,IF('Indicator Data imputation'!Q20&lt;&gt;"",1,0))</f>
        <v>#REF!</v>
      </c>
      <c r="Q17" s="140" t="e">
        <f>IF('Indicator Data'!#REF!="No Data",1,IF('Indicator Data imputation'!R20&lt;&gt;"",1,0))</f>
        <v>#REF!</v>
      </c>
      <c r="R17" s="140" t="e">
        <f>IF('Indicator Data'!#REF!="No Data",1,IF('Indicator Data imputation'!S20&lt;&gt;"",1,0))</f>
        <v>#REF!</v>
      </c>
      <c r="S17" s="140" t="e">
        <f>IF('Indicator Data'!#REF!="No Data",1,IF('Indicator Data imputation'!T20&lt;&gt;"",1,0))</f>
        <v>#REF!</v>
      </c>
      <c r="T17" s="140" t="e">
        <f>IF('Indicator Data'!#REF!="No Data",1,IF('Indicator Data imputation'!U20&lt;&gt;"",1,0))</f>
        <v>#REF!</v>
      </c>
      <c r="U17" s="140" t="e">
        <f>IF('Indicator Data'!#REF!="No Data",1,IF('Indicator Data imputation'!V20&lt;&gt;"",1,0))</f>
        <v>#REF!</v>
      </c>
      <c r="V17" s="140" t="e">
        <f>IF('Indicator Data'!#REF!="No Data",1,IF('Indicator Data imputation'!W20&lt;&gt;"",1,0))</f>
        <v>#REF!</v>
      </c>
      <c r="W17" s="140">
        <f>IF('Indicator Data'!C21="No Data",1,IF('Indicator Data imputation'!X20&lt;&gt;"",1,0))</f>
        <v>0</v>
      </c>
      <c r="X17" s="140">
        <f>IF('Indicator Data'!D21="No Data",1,IF('Indicator Data imputation'!Y20&lt;&gt;"",1,0))</f>
        <v>0</v>
      </c>
      <c r="Y17" s="140">
        <f>IF('Indicator Data'!E21="No Data",1,IF('Indicator Data imputation'!Z20&lt;&gt;"",1,0))</f>
        <v>0</v>
      </c>
      <c r="Z17" s="140">
        <f>IF('Indicator Data'!F21="No Data",1,IF('Indicator Data imputation'!AA20&lt;&gt;"",1,0))</f>
        <v>0</v>
      </c>
      <c r="AA17" s="140">
        <f>IF('Indicator Data'!G21="No Data",1,IF('Indicator Data imputation'!AB20&lt;&gt;"",1,0))</f>
        <v>0</v>
      </c>
      <c r="AB17" s="140">
        <f>IF('Indicator Data'!H21="No Data",1,IF('Indicator Data imputation'!AC20&lt;&gt;"",1,0))</f>
        <v>1</v>
      </c>
      <c r="AC17" s="140" t="e">
        <f>IF('Indicator Data'!#REF!="No Data",1,IF('Indicator Data imputation'!AD20&lt;&gt;"",1,0))</f>
        <v>#REF!</v>
      </c>
      <c r="AD17" s="140" t="e">
        <f>IF('Indicator Data'!#REF!="No Data",1,IF('Indicator Data imputation'!AE20&lt;&gt;"",1,0))</f>
        <v>#REF!</v>
      </c>
      <c r="AE17" s="140">
        <f>IF('Indicator Data'!I21="No Data",1,IF('Indicator Data imputation'!AF20&lt;&gt;"",1,0))</f>
        <v>1</v>
      </c>
      <c r="AF17" s="140">
        <f>IF('Indicator Data'!J21="No Data",1,IF('Indicator Data imputation'!AG20&lt;&gt;"",1,0))</f>
        <v>0</v>
      </c>
      <c r="AG17" s="140" t="e">
        <f>IF('Indicator Data'!#REF!="No Data",1,IF('Indicator Data imputation'!AH20&lt;&gt;"",1,0))</f>
        <v>#REF!</v>
      </c>
      <c r="AH17" s="140" t="e">
        <f>IF('Indicator Data'!#REF!="No Data",1,IF('Indicator Data imputation'!AI20&lt;&gt;"",1,0))</f>
        <v>#REF!</v>
      </c>
      <c r="AI17" s="140" t="e">
        <f>IF('Indicator Data'!#REF!="No Data",1,IF('Indicator Data imputation'!AJ20&lt;&gt;"",1,0))</f>
        <v>#REF!</v>
      </c>
      <c r="AJ17" s="140" t="e">
        <f>IF('Indicator Data'!#REF!="No Data",1,IF('Indicator Data imputation'!AK20&lt;&gt;"",1,0))</f>
        <v>#REF!</v>
      </c>
      <c r="AK17" s="140">
        <f>IF('Indicator Data'!K21="No Data",1,IF('Indicator Data imputation'!AL20&lt;&gt;"",1,0))</f>
        <v>0</v>
      </c>
      <c r="AL17" s="140">
        <f>IF('Indicator Data'!L21="No Data",1,IF('Indicator Data imputation'!AM20&lt;&gt;"",1,0))</f>
        <v>1</v>
      </c>
      <c r="AM17" s="140">
        <f>IF('Indicator Data'!M21="No Data",1,IF('Indicator Data imputation'!AN20&lt;&gt;"",1,0))</f>
        <v>0</v>
      </c>
      <c r="AN17" s="140">
        <f>IF('Indicator Data'!N21="No Data",1,IF('Indicator Data imputation'!AO20&lt;&gt;"",1,0))</f>
        <v>0</v>
      </c>
      <c r="AO17" s="140">
        <f>IF('Indicator Data'!O21="No Data",1,IF('Indicator Data imputation'!AP20&lt;&gt;"",1,0))</f>
        <v>0</v>
      </c>
      <c r="AP17" s="140">
        <f>IF('Indicator Data'!P21="No Data",1,IF('Indicator Data imputation'!AQ20&lt;&gt;"",1,0))</f>
        <v>1</v>
      </c>
      <c r="AQ17" s="140">
        <f>IF('Indicator Data'!Q21="No Data",1,IF('Indicator Data imputation'!AR20&lt;&gt;"",1,0))</f>
        <v>0</v>
      </c>
      <c r="AR17" s="140">
        <f>IF('Indicator Data'!R21="No Data",1,IF('Indicator Data imputation'!AS20&lt;&gt;"",1,0))</f>
        <v>0</v>
      </c>
      <c r="AS17" s="140">
        <f>IF('Indicator Data'!S21="No Data",1,IF('Indicator Data imputation'!AT20&lt;&gt;"",1,0))</f>
        <v>1</v>
      </c>
      <c r="AT17" s="140">
        <f>IF('Indicator Data'!T21="No Data",1,IF('Indicator Data imputation'!AU20&lt;&gt;"",1,0))</f>
        <v>0</v>
      </c>
      <c r="AU17" s="140">
        <f>IF('Indicator Data'!U21="No Data",1,IF('Indicator Data imputation'!AV20&lt;&gt;"",1,0))</f>
        <v>1</v>
      </c>
      <c r="AV17" s="140">
        <f>IF('Indicator Data'!V21="No Data",1,IF('Indicator Data imputation'!AW20&lt;&gt;"",1,0))</f>
        <v>1</v>
      </c>
      <c r="AW17" s="140">
        <f>IF('Indicator Data'!W21="No Data",1,IF('Indicator Data imputation'!AX20&lt;&gt;"",1,0))</f>
        <v>1</v>
      </c>
      <c r="AX17" s="140">
        <f>IF('Indicator Data'!X21="No Data",1,IF('Indicator Data imputation'!AY20&lt;&gt;"",1,0))</f>
        <v>0</v>
      </c>
      <c r="AY17" s="140">
        <f>IF('Indicator Data'!Y21="No Data",1,IF('Indicator Data imputation'!AZ20&lt;&gt;"",1,0))</f>
        <v>0</v>
      </c>
      <c r="AZ17" s="140">
        <f>IF('Indicator Data'!Z21="No Data",1,IF('Indicator Data imputation'!BA20&lt;&gt;"",1,0))</f>
        <v>0</v>
      </c>
      <c r="BA17" s="140">
        <f>IF('Indicator Data'!AA21="No Data",1,IF('Indicator Data imputation'!BB20&lt;&gt;"",1,0))</f>
        <v>0</v>
      </c>
      <c r="BB17" s="140">
        <f>IF('Indicator Data'!AB21="No Data",1,IF('Indicator Data imputation'!BC20&lt;&gt;"",1,0))</f>
        <v>0</v>
      </c>
      <c r="BC17" s="140">
        <f>IF('Indicator Data'!AC21="No Data",1,IF('Indicator Data imputation'!BD20&lt;&gt;"",1,0))</f>
        <v>0</v>
      </c>
      <c r="BD17" s="140">
        <f>IF('Indicator Data'!AD21="No Data",1,IF('Indicator Data imputation'!BE20&lt;&gt;"",1,0))</f>
        <v>0</v>
      </c>
      <c r="BE17" s="140">
        <f>IF('Indicator Data'!AE21="No Data",1,IF('Indicator Data imputation'!BF20&lt;&gt;"",1,0))</f>
        <v>0</v>
      </c>
      <c r="BF17" s="140">
        <f>IF('Indicator Data'!AF21="No Data",1,IF('Indicator Data imputation'!BG20&lt;&gt;"",1,0))</f>
        <v>0</v>
      </c>
      <c r="BG17" s="140">
        <f>IF('Indicator Data'!AG21="No Data",1,IF('Indicator Data imputation'!BH20&lt;&gt;"",1,0))</f>
        <v>0</v>
      </c>
      <c r="BH17" s="140">
        <f>IF('Indicator Data'!AH21="No Data",1,IF('Indicator Data imputation'!BI20&lt;&gt;"",1,0))</f>
        <v>0</v>
      </c>
      <c r="BI17" s="140">
        <f>IF('Indicator Data'!AQ21="No Data",1,IF('Indicator Data imputation'!BJ20&lt;&gt;"",1,0))</f>
        <v>1</v>
      </c>
      <c r="BJ17" s="140">
        <f>IF('Indicator Data'!AR21="No Data",1,IF('Indicator Data imputation'!BK20&lt;&gt;"",1,0))</f>
        <v>0</v>
      </c>
      <c r="BK17" s="140">
        <f>IF('Indicator Data'!AS21="No Data",1,IF('Indicator Data imputation'!BL20&lt;&gt;"",1,0))</f>
        <v>0</v>
      </c>
      <c r="BL17" s="140">
        <f>IF('Indicator Data'!AT21="No Data",1,IF('Indicator Data imputation'!BM20&lt;&gt;"",1,0))</f>
        <v>0</v>
      </c>
      <c r="BM17" s="140">
        <f>IF('Indicator Data'!AU21="No Data",1,IF('Indicator Data imputation'!BN20&lt;&gt;"",1,0))</f>
        <v>1</v>
      </c>
      <c r="BN17" s="140">
        <f>IF('Indicator Data'!AV21="No Data",1,IF('Indicator Data imputation'!BO20&lt;&gt;"",1,0))</f>
        <v>0</v>
      </c>
      <c r="BO17" s="140">
        <f>IF('Indicator Data'!AW21="No Data",1,IF('Indicator Data imputation'!BP20&lt;&gt;"",1,0))</f>
        <v>0</v>
      </c>
      <c r="BP17" s="140">
        <f>IF('Indicator Data'!AX21="No Data",1,IF('Indicator Data imputation'!BQ20&lt;&gt;"",1,0))</f>
        <v>0</v>
      </c>
      <c r="BQ17" s="140">
        <f>IF('Indicator Data'!AY21="No Data",1,IF('Indicator Data imputation'!BR20&lt;&gt;"",1,0))</f>
        <v>0</v>
      </c>
      <c r="BR17" s="140">
        <f>IF('Indicator Data'!AZ21="No Data",1,IF('Indicator Data imputation'!BS20&lt;&gt;"",1,0))</f>
        <v>0</v>
      </c>
      <c r="BS17" s="140">
        <f>IF('Indicator Data'!BA21="No Data",1,IF('Indicator Data imputation'!BT20&lt;&gt;"",1,0))</f>
        <v>0</v>
      </c>
      <c r="BT17" s="140">
        <f>IF('Indicator Data'!BB21="No Data",1,IF('Indicator Data imputation'!BU20&lt;&gt;"",1,0))</f>
        <v>0</v>
      </c>
      <c r="BU17" s="140">
        <f>IF('Indicator Data'!BC21="No Data",1,IF('Indicator Data imputation'!BV20&lt;&gt;"",1,0))</f>
        <v>0</v>
      </c>
      <c r="BV17" s="140">
        <f>IF('Indicator Data'!BD21="No Data",1,IF('Indicator Data imputation'!BW20&lt;&gt;"",1,0))</f>
        <v>0</v>
      </c>
      <c r="BW17" s="140">
        <f>IF('Indicator Data'!BE21="No Data",1,IF('Indicator Data imputation'!BX20&lt;&gt;"",1,0))</f>
        <v>0</v>
      </c>
      <c r="BX17" s="140">
        <f>IF('Indicator Data'!BF21="No Data",1,IF('Indicator Data imputation'!BY20&lt;&gt;"",1,0))</f>
        <v>0</v>
      </c>
      <c r="BY17" s="5" t="e">
        <f t="shared" si="0"/>
        <v>#REF!</v>
      </c>
      <c r="BZ17" s="142" t="e">
        <f t="shared" si="1"/>
        <v>#REF!</v>
      </c>
    </row>
    <row r="18" spans="1:78" x14ac:dyDescent="0.3">
      <c r="A18" s="5" t="s">
        <v>32</v>
      </c>
      <c r="B18" s="140" t="e">
        <f>IF('Indicator Data'!#REF!="No Data",1,IF('Indicator Data imputation'!C21&lt;&gt;"",1,0))</f>
        <v>#REF!</v>
      </c>
      <c r="C18" s="140" t="e">
        <f>IF('Indicator Data'!#REF!="No Data",1,IF('Indicator Data imputation'!D21&lt;&gt;"",1,0))</f>
        <v>#REF!</v>
      </c>
      <c r="D18" s="140" t="e">
        <f>IF('Indicator Data'!#REF!="No Data",1,IF('Indicator Data imputation'!E21&lt;&gt;"",1,0))</f>
        <v>#REF!</v>
      </c>
      <c r="E18" s="140" t="e">
        <f>IF('Indicator Data'!#REF!="No Data",1,IF('Indicator Data imputation'!F21&lt;&gt;"",1,0))</f>
        <v>#REF!</v>
      </c>
      <c r="F18" s="140" t="e">
        <f>IF('Indicator Data'!#REF!="No Data",1,IF('Indicator Data imputation'!G21&lt;&gt;"",1,0))</f>
        <v>#REF!</v>
      </c>
      <c r="G18" s="140" t="e">
        <f>IF('Indicator Data'!#REF!="No Data",1,IF('Indicator Data imputation'!H21&lt;&gt;"",1,0))</f>
        <v>#REF!</v>
      </c>
      <c r="H18" s="140" t="e">
        <f>IF('Indicator Data'!#REF!="No Data",1,IF('Indicator Data imputation'!I21&lt;&gt;"",1,0))</f>
        <v>#REF!</v>
      </c>
      <c r="I18" s="140" t="e">
        <f>IF('Indicator Data'!#REF!="No Data",1,IF('Indicator Data imputation'!J21&lt;&gt;"",1,0))</f>
        <v>#REF!</v>
      </c>
      <c r="J18" s="140" t="e">
        <f>IF('Indicator Data'!#REF!="No Data",1,IF('Indicator Data imputation'!K21&lt;&gt;"",1,0))</f>
        <v>#REF!</v>
      </c>
      <c r="K18" s="140" t="e">
        <f>IF('Indicator Data'!#REF!="No Data",1,IF('Indicator Data imputation'!L21&lt;&gt;"",1,0))</f>
        <v>#REF!</v>
      </c>
      <c r="L18" s="140" t="e">
        <f>IF('Indicator Data'!#REF!="No Data",1,IF('Indicator Data imputation'!M21&lt;&gt;"",1,0))</f>
        <v>#REF!</v>
      </c>
      <c r="M18" s="140" t="e">
        <f>IF('Indicator Data'!#REF!="No Data",1,IF('Indicator Data imputation'!N21&lt;&gt;"",1,0))</f>
        <v>#REF!</v>
      </c>
      <c r="N18" s="140" t="e">
        <f>IF('Indicator Data'!#REF!="No Data",1,IF('Indicator Data imputation'!O21&lt;&gt;"",1,0))</f>
        <v>#REF!</v>
      </c>
      <c r="O18" s="140" t="e">
        <f>IF('Indicator Data'!#REF!="No Data",1,IF('Indicator Data imputation'!P21&lt;&gt;"",1,0))</f>
        <v>#REF!</v>
      </c>
      <c r="P18" s="140" t="e">
        <f>IF('Indicator Data'!#REF!="No Data",1,IF('Indicator Data imputation'!Q21&lt;&gt;"",1,0))</f>
        <v>#REF!</v>
      </c>
      <c r="Q18" s="140" t="e">
        <f>IF('Indicator Data'!#REF!="No Data",1,IF('Indicator Data imputation'!R21&lt;&gt;"",1,0))</f>
        <v>#REF!</v>
      </c>
      <c r="R18" s="140" t="e">
        <f>IF('Indicator Data'!#REF!="No Data",1,IF('Indicator Data imputation'!S21&lt;&gt;"",1,0))</f>
        <v>#REF!</v>
      </c>
      <c r="S18" s="140" t="e">
        <f>IF('Indicator Data'!#REF!="No Data",1,IF('Indicator Data imputation'!T21&lt;&gt;"",1,0))</f>
        <v>#REF!</v>
      </c>
      <c r="T18" s="140" t="e">
        <f>IF('Indicator Data'!#REF!="No Data",1,IF('Indicator Data imputation'!U21&lt;&gt;"",1,0))</f>
        <v>#REF!</v>
      </c>
      <c r="U18" s="140" t="e">
        <f>IF('Indicator Data'!#REF!="No Data",1,IF('Indicator Data imputation'!V21&lt;&gt;"",1,0))</f>
        <v>#REF!</v>
      </c>
      <c r="V18" s="140" t="e">
        <f>IF('Indicator Data'!#REF!="No Data",1,IF('Indicator Data imputation'!W21&lt;&gt;"",1,0))</f>
        <v>#REF!</v>
      </c>
      <c r="W18" s="140">
        <f>IF('Indicator Data'!C22="No Data",1,IF('Indicator Data imputation'!X21&lt;&gt;"",1,0))</f>
        <v>0</v>
      </c>
      <c r="X18" s="140">
        <f>IF('Indicator Data'!D22="No Data",1,IF('Indicator Data imputation'!Y21&lt;&gt;"",1,0))</f>
        <v>0</v>
      </c>
      <c r="Y18" s="140">
        <f>IF('Indicator Data'!E22="No Data",1,IF('Indicator Data imputation'!Z21&lt;&gt;"",1,0))</f>
        <v>0</v>
      </c>
      <c r="Z18" s="140">
        <f>IF('Indicator Data'!F22="No Data",1,IF('Indicator Data imputation'!AA21&lt;&gt;"",1,0))</f>
        <v>1</v>
      </c>
      <c r="AA18" s="140">
        <f>IF('Indicator Data'!G22="No Data",1,IF('Indicator Data imputation'!AB21&lt;&gt;"",1,0))</f>
        <v>0</v>
      </c>
      <c r="AB18" s="140">
        <f>IF('Indicator Data'!H22="No Data",1,IF('Indicator Data imputation'!AC21&lt;&gt;"",1,0))</f>
        <v>0</v>
      </c>
      <c r="AC18" s="140" t="e">
        <f>IF('Indicator Data'!#REF!="No Data",1,IF('Indicator Data imputation'!AD21&lt;&gt;"",1,0))</f>
        <v>#REF!</v>
      </c>
      <c r="AD18" s="140" t="e">
        <f>IF('Indicator Data'!#REF!="No Data",1,IF('Indicator Data imputation'!AE21&lt;&gt;"",1,0))</f>
        <v>#REF!</v>
      </c>
      <c r="AE18" s="140">
        <f>IF('Indicator Data'!I22="No Data",1,IF('Indicator Data imputation'!AF21&lt;&gt;"",1,0))</f>
        <v>0</v>
      </c>
      <c r="AF18" s="140">
        <f>IF('Indicator Data'!J22="No Data",1,IF('Indicator Data imputation'!AG21&lt;&gt;"",1,0))</f>
        <v>0</v>
      </c>
      <c r="AG18" s="140" t="e">
        <f>IF('Indicator Data'!#REF!="No Data",1,IF('Indicator Data imputation'!AH21&lt;&gt;"",1,0))</f>
        <v>#REF!</v>
      </c>
      <c r="AH18" s="140" t="e">
        <f>IF('Indicator Data'!#REF!="No Data",1,IF('Indicator Data imputation'!AI21&lt;&gt;"",1,0))</f>
        <v>#REF!</v>
      </c>
      <c r="AI18" s="140" t="e">
        <f>IF('Indicator Data'!#REF!="No Data",1,IF('Indicator Data imputation'!AJ21&lt;&gt;"",1,0))</f>
        <v>#REF!</v>
      </c>
      <c r="AJ18" s="140" t="e">
        <f>IF('Indicator Data'!#REF!="No Data",1,IF('Indicator Data imputation'!AK21&lt;&gt;"",1,0))</f>
        <v>#REF!</v>
      </c>
      <c r="AK18" s="140">
        <f>IF('Indicator Data'!K22="No Data",1,IF('Indicator Data imputation'!AL21&lt;&gt;"",1,0))</f>
        <v>0</v>
      </c>
      <c r="AL18" s="140">
        <f>IF('Indicator Data'!L22="No Data",1,IF('Indicator Data imputation'!AM21&lt;&gt;"",1,0))</f>
        <v>0</v>
      </c>
      <c r="AM18" s="140">
        <f>IF('Indicator Data'!M22="No Data",1,IF('Indicator Data imputation'!AN21&lt;&gt;"",1,0))</f>
        <v>0</v>
      </c>
      <c r="AN18" s="140">
        <f>IF('Indicator Data'!N22="No Data",1,IF('Indicator Data imputation'!AO21&lt;&gt;"",1,0))</f>
        <v>0</v>
      </c>
      <c r="AO18" s="140">
        <f>IF('Indicator Data'!O22="No Data",1,IF('Indicator Data imputation'!AP21&lt;&gt;"",1,0))</f>
        <v>0</v>
      </c>
      <c r="AP18" s="140">
        <f>IF('Indicator Data'!P22="No Data",1,IF('Indicator Data imputation'!AQ21&lt;&gt;"",1,0))</f>
        <v>0</v>
      </c>
      <c r="AQ18" s="140">
        <f>IF('Indicator Data'!Q22="No Data",1,IF('Indicator Data imputation'!AR21&lt;&gt;"",1,0))</f>
        <v>0</v>
      </c>
      <c r="AR18" s="140">
        <f>IF('Indicator Data'!R22="No Data",1,IF('Indicator Data imputation'!AS21&lt;&gt;"",1,0))</f>
        <v>0</v>
      </c>
      <c r="AS18" s="140">
        <f>IF('Indicator Data'!S22="No Data",1,IF('Indicator Data imputation'!AT21&lt;&gt;"",1,0))</f>
        <v>0</v>
      </c>
      <c r="AT18" s="140">
        <f>IF('Indicator Data'!T22="No Data",1,IF('Indicator Data imputation'!AU21&lt;&gt;"",1,0))</f>
        <v>0</v>
      </c>
      <c r="AU18" s="140">
        <f>IF('Indicator Data'!U22="No Data",1,IF('Indicator Data imputation'!AV21&lt;&gt;"",1,0))</f>
        <v>0</v>
      </c>
      <c r="AV18" s="140">
        <f>IF('Indicator Data'!V22="No Data",1,IF('Indicator Data imputation'!AW21&lt;&gt;"",1,0))</f>
        <v>0</v>
      </c>
      <c r="AW18" s="140">
        <f>IF('Indicator Data'!W22="No Data",1,IF('Indicator Data imputation'!AX21&lt;&gt;"",1,0))</f>
        <v>0</v>
      </c>
      <c r="AX18" s="140">
        <f>IF('Indicator Data'!X22="No Data",1,IF('Indicator Data imputation'!AY21&lt;&gt;"",1,0))</f>
        <v>0</v>
      </c>
      <c r="AY18" s="140">
        <f>IF('Indicator Data'!Y22="No Data",1,IF('Indicator Data imputation'!AZ21&lt;&gt;"",1,0))</f>
        <v>0</v>
      </c>
      <c r="AZ18" s="140">
        <f>IF('Indicator Data'!Z22="No Data",1,IF('Indicator Data imputation'!BA21&lt;&gt;"",1,0))</f>
        <v>1</v>
      </c>
      <c r="BA18" s="140">
        <f>IF('Indicator Data'!AA22="No Data",1,IF('Indicator Data imputation'!BB21&lt;&gt;"",1,0))</f>
        <v>0</v>
      </c>
      <c r="BB18" s="140">
        <f>IF('Indicator Data'!AB22="No Data",1,IF('Indicator Data imputation'!BC21&lt;&gt;"",1,0))</f>
        <v>0</v>
      </c>
      <c r="BC18" s="140">
        <f>IF('Indicator Data'!AC22="No Data",1,IF('Indicator Data imputation'!BD21&lt;&gt;"",1,0))</f>
        <v>0</v>
      </c>
      <c r="BD18" s="140">
        <f>IF('Indicator Data'!AD22="No Data",1,IF('Indicator Data imputation'!BE21&lt;&gt;"",1,0))</f>
        <v>0</v>
      </c>
      <c r="BE18" s="140">
        <f>IF('Indicator Data'!AE22="No Data",1,IF('Indicator Data imputation'!BF21&lt;&gt;"",1,0))</f>
        <v>0</v>
      </c>
      <c r="BF18" s="140">
        <f>IF('Indicator Data'!AF22="No Data",1,IF('Indicator Data imputation'!BG21&lt;&gt;"",1,0))</f>
        <v>0</v>
      </c>
      <c r="BG18" s="140">
        <f>IF('Indicator Data'!AG22="No Data",1,IF('Indicator Data imputation'!BH21&lt;&gt;"",1,0))</f>
        <v>0</v>
      </c>
      <c r="BH18" s="140">
        <f>IF('Indicator Data'!AH22="No Data",1,IF('Indicator Data imputation'!BI21&lt;&gt;"",1,0))</f>
        <v>0</v>
      </c>
      <c r="BI18" s="140">
        <f>IF('Indicator Data'!AQ22="No Data",1,IF('Indicator Data imputation'!BJ21&lt;&gt;"",1,0))</f>
        <v>1</v>
      </c>
      <c r="BJ18" s="140">
        <f>IF('Indicator Data'!AR22="No Data",1,IF('Indicator Data imputation'!BK21&lt;&gt;"",1,0))</f>
        <v>0</v>
      </c>
      <c r="BK18" s="140">
        <f>IF('Indicator Data'!AS22="No Data",1,IF('Indicator Data imputation'!BL21&lt;&gt;"",1,0))</f>
        <v>1</v>
      </c>
      <c r="BL18" s="140">
        <f>IF('Indicator Data'!AT22="No Data",1,IF('Indicator Data imputation'!BM21&lt;&gt;"",1,0))</f>
        <v>0</v>
      </c>
      <c r="BM18" s="140">
        <f>IF('Indicator Data'!AU22="No Data",1,IF('Indicator Data imputation'!BN21&lt;&gt;"",1,0))</f>
        <v>1</v>
      </c>
      <c r="BN18" s="140">
        <f>IF('Indicator Data'!AV22="No Data",1,IF('Indicator Data imputation'!BO21&lt;&gt;"",1,0))</f>
        <v>0</v>
      </c>
      <c r="BO18" s="140">
        <f>IF('Indicator Data'!AW22="No Data",1,IF('Indicator Data imputation'!BP21&lt;&gt;"",1,0))</f>
        <v>0</v>
      </c>
      <c r="BP18" s="140">
        <f>IF('Indicator Data'!AX22="No Data",1,IF('Indicator Data imputation'!BQ21&lt;&gt;"",1,0))</f>
        <v>0</v>
      </c>
      <c r="BQ18" s="140">
        <f>IF('Indicator Data'!AY22="No Data",1,IF('Indicator Data imputation'!BR21&lt;&gt;"",1,0))</f>
        <v>0</v>
      </c>
      <c r="BR18" s="140">
        <f>IF('Indicator Data'!AZ22="No Data",1,IF('Indicator Data imputation'!BS21&lt;&gt;"",1,0))</f>
        <v>0</v>
      </c>
      <c r="BS18" s="140">
        <f>IF('Indicator Data'!BA22="No Data",1,IF('Indicator Data imputation'!BT21&lt;&gt;"",1,0))</f>
        <v>0</v>
      </c>
      <c r="BT18" s="140">
        <f>IF('Indicator Data'!BB22="No Data",1,IF('Indicator Data imputation'!BU21&lt;&gt;"",1,0))</f>
        <v>0</v>
      </c>
      <c r="BU18" s="140">
        <f>IF('Indicator Data'!BC22="No Data",1,IF('Indicator Data imputation'!BV21&lt;&gt;"",1,0))</f>
        <v>0</v>
      </c>
      <c r="BV18" s="140">
        <f>IF('Indicator Data'!BD22="No Data",1,IF('Indicator Data imputation'!BW21&lt;&gt;"",1,0))</f>
        <v>1</v>
      </c>
      <c r="BW18" s="140">
        <f>IF('Indicator Data'!BE22="No Data",1,IF('Indicator Data imputation'!BX21&lt;&gt;"",1,0))</f>
        <v>0</v>
      </c>
      <c r="BX18" s="140">
        <f>IF('Indicator Data'!BF22="No Data",1,IF('Indicator Data imputation'!BY21&lt;&gt;"",1,0))</f>
        <v>0</v>
      </c>
      <c r="BY18" s="5" t="e">
        <f t="shared" si="0"/>
        <v>#REF!</v>
      </c>
      <c r="BZ18" s="142" t="e">
        <f t="shared" si="1"/>
        <v>#REF!</v>
      </c>
    </row>
    <row r="19" spans="1:78" x14ac:dyDescent="0.3">
      <c r="A19" s="5" t="s">
        <v>34</v>
      </c>
      <c r="B19" s="140" t="e">
        <f>IF('Indicator Data'!#REF!="No Data",1,IF('Indicator Data imputation'!C22&lt;&gt;"",1,0))</f>
        <v>#REF!</v>
      </c>
      <c r="C19" s="140" t="e">
        <f>IF('Indicator Data'!#REF!="No Data",1,IF('Indicator Data imputation'!D22&lt;&gt;"",1,0))</f>
        <v>#REF!</v>
      </c>
      <c r="D19" s="140" t="e">
        <f>IF('Indicator Data'!#REF!="No Data",1,IF('Indicator Data imputation'!E22&lt;&gt;"",1,0))</f>
        <v>#REF!</v>
      </c>
      <c r="E19" s="140" t="e">
        <f>IF('Indicator Data'!#REF!="No Data",1,IF('Indicator Data imputation'!F22&lt;&gt;"",1,0))</f>
        <v>#REF!</v>
      </c>
      <c r="F19" s="140" t="e">
        <f>IF('Indicator Data'!#REF!="No Data",1,IF('Indicator Data imputation'!G22&lt;&gt;"",1,0))</f>
        <v>#REF!</v>
      </c>
      <c r="G19" s="140" t="e">
        <f>IF('Indicator Data'!#REF!="No Data",1,IF('Indicator Data imputation'!H22&lt;&gt;"",1,0))</f>
        <v>#REF!</v>
      </c>
      <c r="H19" s="140" t="e">
        <f>IF('Indicator Data'!#REF!="No Data",1,IF('Indicator Data imputation'!I22&lt;&gt;"",1,0))</f>
        <v>#REF!</v>
      </c>
      <c r="I19" s="140" t="e">
        <f>IF('Indicator Data'!#REF!="No Data",1,IF('Indicator Data imputation'!J22&lt;&gt;"",1,0))</f>
        <v>#REF!</v>
      </c>
      <c r="J19" s="140" t="e">
        <f>IF('Indicator Data'!#REF!="No Data",1,IF('Indicator Data imputation'!K22&lt;&gt;"",1,0))</f>
        <v>#REF!</v>
      </c>
      <c r="K19" s="140" t="e">
        <f>IF('Indicator Data'!#REF!="No Data",1,IF('Indicator Data imputation'!L22&lt;&gt;"",1,0))</f>
        <v>#REF!</v>
      </c>
      <c r="L19" s="140" t="e">
        <f>IF('Indicator Data'!#REF!="No Data",1,IF('Indicator Data imputation'!M22&lt;&gt;"",1,0))</f>
        <v>#REF!</v>
      </c>
      <c r="M19" s="140" t="e">
        <f>IF('Indicator Data'!#REF!="No Data",1,IF('Indicator Data imputation'!N22&lt;&gt;"",1,0))</f>
        <v>#REF!</v>
      </c>
      <c r="N19" s="140" t="e">
        <f>IF('Indicator Data'!#REF!="No Data",1,IF('Indicator Data imputation'!O22&lt;&gt;"",1,0))</f>
        <v>#REF!</v>
      </c>
      <c r="O19" s="140" t="e">
        <f>IF('Indicator Data'!#REF!="No Data",1,IF('Indicator Data imputation'!P22&lt;&gt;"",1,0))</f>
        <v>#REF!</v>
      </c>
      <c r="P19" s="140" t="e">
        <f>IF('Indicator Data'!#REF!="No Data",1,IF('Indicator Data imputation'!Q22&lt;&gt;"",1,0))</f>
        <v>#REF!</v>
      </c>
      <c r="Q19" s="140" t="e">
        <f>IF('Indicator Data'!#REF!="No Data",1,IF('Indicator Data imputation'!R22&lt;&gt;"",1,0))</f>
        <v>#REF!</v>
      </c>
      <c r="R19" s="140" t="e">
        <f>IF('Indicator Data'!#REF!="No Data",1,IF('Indicator Data imputation'!S22&lt;&gt;"",1,0))</f>
        <v>#REF!</v>
      </c>
      <c r="S19" s="140" t="e">
        <f>IF('Indicator Data'!#REF!="No Data",1,IF('Indicator Data imputation'!T22&lt;&gt;"",1,0))</f>
        <v>#REF!</v>
      </c>
      <c r="T19" s="140" t="e">
        <f>IF('Indicator Data'!#REF!="No Data",1,IF('Indicator Data imputation'!U22&lt;&gt;"",1,0))</f>
        <v>#REF!</v>
      </c>
      <c r="U19" s="140" t="e">
        <f>IF('Indicator Data'!#REF!="No Data",1,IF('Indicator Data imputation'!V22&lt;&gt;"",1,0))</f>
        <v>#REF!</v>
      </c>
      <c r="V19" s="140" t="e">
        <f>IF('Indicator Data'!#REF!="No Data",1,IF('Indicator Data imputation'!W22&lt;&gt;"",1,0))</f>
        <v>#REF!</v>
      </c>
      <c r="W19" s="140">
        <f>IF('Indicator Data'!C23="No Data",1,IF('Indicator Data imputation'!X22&lt;&gt;"",1,0))</f>
        <v>0</v>
      </c>
      <c r="X19" s="140">
        <f>IF('Indicator Data'!D23="No Data",1,IF('Indicator Data imputation'!Y22&lt;&gt;"",1,0))</f>
        <v>0</v>
      </c>
      <c r="Y19" s="140">
        <f>IF('Indicator Data'!E23="No Data",1,IF('Indicator Data imputation'!Z22&lt;&gt;"",1,0))</f>
        <v>0</v>
      </c>
      <c r="Z19" s="140">
        <f>IF('Indicator Data'!F23="No Data",1,IF('Indicator Data imputation'!AA22&lt;&gt;"",1,0))</f>
        <v>0</v>
      </c>
      <c r="AA19" s="140">
        <f>IF('Indicator Data'!G23="No Data",1,IF('Indicator Data imputation'!AB22&lt;&gt;"",1,0))</f>
        <v>0</v>
      </c>
      <c r="AB19" s="140">
        <f>IF('Indicator Data'!H23="No Data",1,IF('Indicator Data imputation'!AC22&lt;&gt;"",1,0))</f>
        <v>0</v>
      </c>
      <c r="AC19" s="140" t="e">
        <f>IF('Indicator Data'!#REF!="No Data",1,IF('Indicator Data imputation'!AD22&lt;&gt;"",1,0))</f>
        <v>#REF!</v>
      </c>
      <c r="AD19" s="140" t="e">
        <f>IF('Indicator Data'!#REF!="No Data",1,IF('Indicator Data imputation'!AE22&lt;&gt;"",1,0))</f>
        <v>#REF!</v>
      </c>
      <c r="AE19" s="140">
        <f>IF('Indicator Data'!I23="No Data",1,IF('Indicator Data imputation'!AF22&lt;&gt;"",1,0))</f>
        <v>0</v>
      </c>
      <c r="AF19" s="140">
        <f>IF('Indicator Data'!J23="No Data",1,IF('Indicator Data imputation'!AG22&lt;&gt;"",1,0))</f>
        <v>0</v>
      </c>
      <c r="AG19" s="140" t="e">
        <f>IF('Indicator Data'!#REF!="No Data",1,IF('Indicator Data imputation'!AH22&lt;&gt;"",1,0))</f>
        <v>#REF!</v>
      </c>
      <c r="AH19" s="140" t="e">
        <f>IF('Indicator Data'!#REF!="No Data",1,IF('Indicator Data imputation'!AI22&lt;&gt;"",1,0))</f>
        <v>#REF!</v>
      </c>
      <c r="AI19" s="140" t="e">
        <f>IF('Indicator Data'!#REF!="No Data",1,IF('Indicator Data imputation'!AJ22&lt;&gt;"",1,0))</f>
        <v>#REF!</v>
      </c>
      <c r="AJ19" s="140" t="e">
        <f>IF('Indicator Data'!#REF!="No Data",1,IF('Indicator Data imputation'!AK22&lt;&gt;"",1,0))</f>
        <v>#REF!</v>
      </c>
      <c r="AK19" s="140">
        <f>IF('Indicator Data'!K23="No Data",1,IF('Indicator Data imputation'!AL22&lt;&gt;"",1,0))</f>
        <v>0</v>
      </c>
      <c r="AL19" s="140">
        <f>IF('Indicator Data'!L23="No Data",1,IF('Indicator Data imputation'!AM22&lt;&gt;"",1,0))</f>
        <v>0</v>
      </c>
      <c r="AM19" s="140">
        <f>IF('Indicator Data'!M23="No Data",1,IF('Indicator Data imputation'!AN22&lt;&gt;"",1,0))</f>
        <v>0</v>
      </c>
      <c r="AN19" s="140">
        <f>IF('Indicator Data'!N23="No Data",1,IF('Indicator Data imputation'!AO22&lt;&gt;"",1,0))</f>
        <v>0</v>
      </c>
      <c r="AO19" s="140">
        <f>IF('Indicator Data'!O23="No Data",1,IF('Indicator Data imputation'!AP22&lt;&gt;"",1,0))</f>
        <v>0</v>
      </c>
      <c r="AP19" s="140">
        <f>IF('Indicator Data'!P23="No Data",1,IF('Indicator Data imputation'!AQ22&lt;&gt;"",1,0))</f>
        <v>0</v>
      </c>
      <c r="AQ19" s="140">
        <f>IF('Indicator Data'!Q23="No Data",1,IF('Indicator Data imputation'!AR22&lt;&gt;"",1,0))</f>
        <v>0</v>
      </c>
      <c r="AR19" s="140">
        <f>IF('Indicator Data'!R23="No Data",1,IF('Indicator Data imputation'!AS22&lt;&gt;"",1,0))</f>
        <v>0</v>
      </c>
      <c r="AS19" s="140">
        <f>IF('Indicator Data'!S23="No Data",1,IF('Indicator Data imputation'!AT22&lt;&gt;"",1,0))</f>
        <v>0</v>
      </c>
      <c r="AT19" s="140">
        <f>IF('Indicator Data'!T23="No Data",1,IF('Indicator Data imputation'!AU22&lt;&gt;"",1,0))</f>
        <v>0</v>
      </c>
      <c r="AU19" s="140">
        <f>IF('Indicator Data'!U23="No Data",1,IF('Indicator Data imputation'!AV22&lt;&gt;"",1,0))</f>
        <v>0</v>
      </c>
      <c r="AV19" s="140">
        <f>IF('Indicator Data'!V23="No Data",1,IF('Indicator Data imputation'!AW22&lt;&gt;"",1,0))</f>
        <v>0</v>
      </c>
      <c r="AW19" s="140">
        <f>IF('Indicator Data'!W23="No Data",1,IF('Indicator Data imputation'!AX22&lt;&gt;"",1,0))</f>
        <v>0</v>
      </c>
      <c r="AX19" s="140">
        <f>IF('Indicator Data'!X23="No Data",1,IF('Indicator Data imputation'!AY22&lt;&gt;"",1,0))</f>
        <v>0</v>
      </c>
      <c r="AY19" s="140">
        <f>IF('Indicator Data'!Y23="No Data",1,IF('Indicator Data imputation'!AZ22&lt;&gt;"",1,0))</f>
        <v>0</v>
      </c>
      <c r="AZ19" s="140">
        <f>IF('Indicator Data'!Z23="No Data",1,IF('Indicator Data imputation'!BA22&lt;&gt;"",1,0))</f>
        <v>0</v>
      </c>
      <c r="BA19" s="140">
        <f>IF('Indicator Data'!AA23="No Data",1,IF('Indicator Data imputation'!BB22&lt;&gt;"",1,0))</f>
        <v>0</v>
      </c>
      <c r="BB19" s="140">
        <f>IF('Indicator Data'!AB23="No Data",1,IF('Indicator Data imputation'!BC22&lt;&gt;"",1,0))</f>
        <v>0</v>
      </c>
      <c r="BC19" s="140">
        <f>IF('Indicator Data'!AC23="No Data",1,IF('Indicator Data imputation'!BD22&lt;&gt;"",1,0))</f>
        <v>0</v>
      </c>
      <c r="BD19" s="140">
        <f>IF('Indicator Data'!AD23="No Data",1,IF('Indicator Data imputation'!BE22&lt;&gt;"",1,0))</f>
        <v>0</v>
      </c>
      <c r="BE19" s="140">
        <f>IF('Indicator Data'!AE23="No Data",1,IF('Indicator Data imputation'!BF22&lt;&gt;"",1,0))</f>
        <v>0</v>
      </c>
      <c r="BF19" s="140">
        <f>IF('Indicator Data'!AF23="No Data",1,IF('Indicator Data imputation'!BG22&lt;&gt;"",1,0))</f>
        <v>0</v>
      </c>
      <c r="BG19" s="140">
        <f>IF('Indicator Data'!AG23="No Data",1,IF('Indicator Data imputation'!BH22&lt;&gt;"",1,0))</f>
        <v>0</v>
      </c>
      <c r="BH19" s="140">
        <f>IF('Indicator Data'!AH23="No Data",1,IF('Indicator Data imputation'!BI22&lt;&gt;"",1,0))</f>
        <v>0</v>
      </c>
      <c r="BI19" s="140">
        <f>IF('Indicator Data'!AQ23="No Data",1,IF('Indicator Data imputation'!BJ22&lt;&gt;"",1,0))</f>
        <v>0</v>
      </c>
      <c r="BJ19" s="140">
        <f>IF('Indicator Data'!AR23="No Data",1,IF('Indicator Data imputation'!BK22&lt;&gt;"",1,0))</f>
        <v>0</v>
      </c>
      <c r="BK19" s="140">
        <f>IF('Indicator Data'!AS23="No Data",1,IF('Indicator Data imputation'!BL22&lt;&gt;"",1,0))</f>
        <v>0</v>
      </c>
      <c r="BL19" s="140">
        <f>IF('Indicator Data'!AT23="No Data",1,IF('Indicator Data imputation'!BM22&lt;&gt;"",1,0))</f>
        <v>0</v>
      </c>
      <c r="BM19" s="140">
        <f>IF('Indicator Data'!AU23="No Data",1,IF('Indicator Data imputation'!BN22&lt;&gt;"",1,0))</f>
        <v>0</v>
      </c>
      <c r="BN19" s="140">
        <f>IF('Indicator Data'!AV23="No Data",1,IF('Indicator Data imputation'!BO22&lt;&gt;"",1,0))</f>
        <v>0</v>
      </c>
      <c r="BO19" s="140">
        <f>IF('Indicator Data'!AW23="No Data",1,IF('Indicator Data imputation'!BP22&lt;&gt;"",1,0))</f>
        <v>0</v>
      </c>
      <c r="BP19" s="140">
        <f>IF('Indicator Data'!AX23="No Data",1,IF('Indicator Data imputation'!BQ22&lt;&gt;"",1,0))</f>
        <v>0</v>
      </c>
      <c r="BQ19" s="140">
        <f>IF('Indicator Data'!AY23="No Data",1,IF('Indicator Data imputation'!BR22&lt;&gt;"",1,0))</f>
        <v>0</v>
      </c>
      <c r="BR19" s="140">
        <f>IF('Indicator Data'!AZ23="No Data",1,IF('Indicator Data imputation'!BS22&lt;&gt;"",1,0))</f>
        <v>0</v>
      </c>
      <c r="BS19" s="140">
        <f>IF('Indicator Data'!BA23="No Data",1,IF('Indicator Data imputation'!BT22&lt;&gt;"",1,0))</f>
        <v>0</v>
      </c>
      <c r="BT19" s="140">
        <f>IF('Indicator Data'!BB23="No Data",1,IF('Indicator Data imputation'!BU22&lt;&gt;"",1,0))</f>
        <v>0</v>
      </c>
      <c r="BU19" s="140">
        <f>IF('Indicator Data'!BC23="No Data",1,IF('Indicator Data imputation'!BV22&lt;&gt;"",1,0))</f>
        <v>1</v>
      </c>
      <c r="BV19" s="140">
        <f>IF('Indicator Data'!BD23="No Data",1,IF('Indicator Data imputation'!BW22&lt;&gt;"",1,0))</f>
        <v>0</v>
      </c>
      <c r="BW19" s="140">
        <f>IF('Indicator Data'!BE23="No Data",1,IF('Indicator Data imputation'!BX22&lt;&gt;"",1,0))</f>
        <v>0</v>
      </c>
      <c r="BX19" s="140">
        <f>IF('Indicator Data'!BF23="No Data",1,IF('Indicator Data imputation'!BY22&lt;&gt;"",1,0))</f>
        <v>0</v>
      </c>
      <c r="BY19" s="5" t="e">
        <f t="shared" si="0"/>
        <v>#REF!</v>
      </c>
      <c r="BZ19" s="142" t="e">
        <f t="shared" si="1"/>
        <v>#REF!</v>
      </c>
    </row>
    <row r="20" spans="1:78" x14ac:dyDescent="0.3">
      <c r="A20" s="5" t="s">
        <v>36</v>
      </c>
      <c r="B20" s="140" t="e">
        <f>IF('Indicator Data'!#REF!="No Data",1,IF('Indicator Data imputation'!C23&lt;&gt;"",1,0))</f>
        <v>#REF!</v>
      </c>
      <c r="C20" s="140" t="e">
        <f>IF('Indicator Data'!#REF!="No Data",1,IF('Indicator Data imputation'!D23&lt;&gt;"",1,0))</f>
        <v>#REF!</v>
      </c>
      <c r="D20" s="140" t="e">
        <f>IF('Indicator Data'!#REF!="No Data",1,IF('Indicator Data imputation'!E23&lt;&gt;"",1,0))</f>
        <v>#REF!</v>
      </c>
      <c r="E20" s="140" t="e">
        <f>IF('Indicator Data'!#REF!="No Data",1,IF('Indicator Data imputation'!F23&lt;&gt;"",1,0))</f>
        <v>#REF!</v>
      </c>
      <c r="F20" s="140" t="e">
        <f>IF('Indicator Data'!#REF!="No Data",1,IF('Indicator Data imputation'!G23&lt;&gt;"",1,0))</f>
        <v>#REF!</v>
      </c>
      <c r="G20" s="140" t="e">
        <f>IF('Indicator Data'!#REF!="No Data",1,IF('Indicator Data imputation'!H23&lt;&gt;"",1,0))</f>
        <v>#REF!</v>
      </c>
      <c r="H20" s="140" t="e">
        <f>IF('Indicator Data'!#REF!="No Data",1,IF('Indicator Data imputation'!I23&lt;&gt;"",1,0))</f>
        <v>#REF!</v>
      </c>
      <c r="I20" s="140" t="e">
        <f>IF('Indicator Data'!#REF!="No Data",1,IF('Indicator Data imputation'!J23&lt;&gt;"",1,0))</f>
        <v>#REF!</v>
      </c>
      <c r="J20" s="140" t="e">
        <f>IF('Indicator Data'!#REF!="No Data",1,IF('Indicator Data imputation'!K23&lt;&gt;"",1,0))</f>
        <v>#REF!</v>
      </c>
      <c r="K20" s="140" t="e">
        <f>IF('Indicator Data'!#REF!="No Data",1,IF('Indicator Data imputation'!L23&lt;&gt;"",1,0))</f>
        <v>#REF!</v>
      </c>
      <c r="L20" s="140" t="e">
        <f>IF('Indicator Data'!#REF!="No Data",1,IF('Indicator Data imputation'!M23&lt;&gt;"",1,0))</f>
        <v>#REF!</v>
      </c>
      <c r="M20" s="140" t="e">
        <f>IF('Indicator Data'!#REF!="No Data",1,IF('Indicator Data imputation'!N23&lt;&gt;"",1,0))</f>
        <v>#REF!</v>
      </c>
      <c r="N20" s="140" t="e">
        <f>IF('Indicator Data'!#REF!="No Data",1,IF('Indicator Data imputation'!O23&lt;&gt;"",1,0))</f>
        <v>#REF!</v>
      </c>
      <c r="O20" s="140" t="e">
        <f>IF('Indicator Data'!#REF!="No Data",1,IF('Indicator Data imputation'!P23&lt;&gt;"",1,0))</f>
        <v>#REF!</v>
      </c>
      <c r="P20" s="140" t="e">
        <f>IF('Indicator Data'!#REF!="No Data",1,IF('Indicator Data imputation'!Q23&lt;&gt;"",1,0))</f>
        <v>#REF!</v>
      </c>
      <c r="Q20" s="140" t="e">
        <f>IF('Indicator Data'!#REF!="No Data",1,IF('Indicator Data imputation'!R23&lt;&gt;"",1,0))</f>
        <v>#REF!</v>
      </c>
      <c r="R20" s="140" t="e">
        <f>IF('Indicator Data'!#REF!="No Data",1,IF('Indicator Data imputation'!S23&lt;&gt;"",1,0))</f>
        <v>#REF!</v>
      </c>
      <c r="S20" s="140" t="e">
        <f>IF('Indicator Data'!#REF!="No Data",1,IF('Indicator Data imputation'!T23&lt;&gt;"",1,0))</f>
        <v>#REF!</v>
      </c>
      <c r="T20" s="140" t="e">
        <f>IF('Indicator Data'!#REF!="No Data",1,IF('Indicator Data imputation'!U23&lt;&gt;"",1,0))</f>
        <v>#REF!</v>
      </c>
      <c r="U20" s="140" t="e">
        <f>IF('Indicator Data'!#REF!="No Data",1,IF('Indicator Data imputation'!V23&lt;&gt;"",1,0))</f>
        <v>#REF!</v>
      </c>
      <c r="V20" s="140" t="e">
        <f>IF('Indicator Data'!#REF!="No Data",1,IF('Indicator Data imputation'!W23&lt;&gt;"",1,0))</f>
        <v>#REF!</v>
      </c>
      <c r="W20" s="140">
        <f>IF('Indicator Data'!C24="No Data",1,IF('Indicator Data imputation'!X23&lt;&gt;"",1,0))</f>
        <v>0</v>
      </c>
      <c r="X20" s="140">
        <f>IF('Indicator Data'!D24="No Data",1,IF('Indicator Data imputation'!Y23&lt;&gt;"",1,0))</f>
        <v>0</v>
      </c>
      <c r="Y20" s="140">
        <f>IF('Indicator Data'!E24="No Data",1,IF('Indicator Data imputation'!Z23&lt;&gt;"",1,0))</f>
        <v>0</v>
      </c>
      <c r="Z20" s="140">
        <f>IF('Indicator Data'!F24="No Data",1,IF('Indicator Data imputation'!AA23&lt;&gt;"",1,0))</f>
        <v>1</v>
      </c>
      <c r="AA20" s="140">
        <f>IF('Indicator Data'!G24="No Data",1,IF('Indicator Data imputation'!AB23&lt;&gt;"",1,0))</f>
        <v>0</v>
      </c>
      <c r="AB20" s="140">
        <f>IF('Indicator Data'!H24="No Data",1,IF('Indicator Data imputation'!AC23&lt;&gt;"",1,0))</f>
        <v>0</v>
      </c>
      <c r="AC20" s="140" t="e">
        <f>IF('Indicator Data'!#REF!="No Data",1,IF('Indicator Data imputation'!AD23&lt;&gt;"",1,0))</f>
        <v>#REF!</v>
      </c>
      <c r="AD20" s="140" t="e">
        <f>IF('Indicator Data'!#REF!="No Data",1,IF('Indicator Data imputation'!AE23&lt;&gt;"",1,0))</f>
        <v>#REF!</v>
      </c>
      <c r="AE20" s="140">
        <f>IF('Indicator Data'!I24="No Data",1,IF('Indicator Data imputation'!AF23&lt;&gt;"",1,0))</f>
        <v>1</v>
      </c>
      <c r="AF20" s="140">
        <f>IF('Indicator Data'!J24="No Data",1,IF('Indicator Data imputation'!AG23&lt;&gt;"",1,0))</f>
        <v>0</v>
      </c>
      <c r="AG20" s="140" t="e">
        <f>IF('Indicator Data'!#REF!="No Data",1,IF('Indicator Data imputation'!AH23&lt;&gt;"",1,0))</f>
        <v>#REF!</v>
      </c>
      <c r="AH20" s="140" t="e">
        <f>IF('Indicator Data'!#REF!="No Data",1,IF('Indicator Data imputation'!AI23&lt;&gt;"",1,0))</f>
        <v>#REF!</v>
      </c>
      <c r="AI20" s="140" t="e">
        <f>IF('Indicator Data'!#REF!="No Data",1,IF('Indicator Data imputation'!AJ23&lt;&gt;"",1,0))</f>
        <v>#REF!</v>
      </c>
      <c r="AJ20" s="140" t="e">
        <f>IF('Indicator Data'!#REF!="No Data",1,IF('Indicator Data imputation'!AK23&lt;&gt;"",1,0))</f>
        <v>#REF!</v>
      </c>
      <c r="AK20" s="140">
        <f>IF('Indicator Data'!K24="No Data",1,IF('Indicator Data imputation'!AL23&lt;&gt;"",1,0))</f>
        <v>0</v>
      </c>
      <c r="AL20" s="140">
        <f>IF('Indicator Data'!L24="No Data",1,IF('Indicator Data imputation'!AM23&lt;&gt;"",1,0))</f>
        <v>0</v>
      </c>
      <c r="AM20" s="140">
        <f>IF('Indicator Data'!M24="No Data",1,IF('Indicator Data imputation'!AN23&lt;&gt;"",1,0))</f>
        <v>0</v>
      </c>
      <c r="AN20" s="140">
        <f>IF('Indicator Data'!N24="No Data",1,IF('Indicator Data imputation'!AO23&lt;&gt;"",1,0))</f>
        <v>0</v>
      </c>
      <c r="AO20" s="140">
        <f>IF('Indicator Data'!O24="No Data",1,IF('Indicator Data imputation'!AP23&lt;&gt;"",1,0))</f>
        <v>0</v>
      </c>
      <c r="AP20" s="140">
        <f>IF('Indicator Data'!P24="No Data",1,IF('Indicator Data imputation'!AQ23&lt;&gt;"",1,0))</f>
        <v>0</v>
      </c>
      <c r="AQ20" s="140">
        <f>IF('Indicator Data'!Q24="No Data",1,IF('Indicator Data imputation'!AR23&lt;&gt;"",1,0))</f>
        <v>0</v>
      </c>
      <c r="AR20" s="140">
        <f>IF('Indicator Data'!R24="No Data",1,IF('Indicator Data imputation'!AS23&lt;&gt;"",1,0))</f>
        <v>0</v>
      </c>
      <c r="AS20" s="140">
        <f>IF('Indicator Data'!S24="No Data",1,IF('Indicator Data imputation'!AT23&lt;&gt;"",1,0))</f>
        <v>0</v>
      </c>
      <c r="AT20" s="140">
        <f>IF('Indicator Data'!T24="No Data",1,IF('Indicator Data imputation'!AU23&lt;&gt;"",1,0))</f>
        <v>0</v>
      </c>
      <c r="AU20" s="140">
        <f>IF('Indicator Data'!U24="No Data",1,IF('Indicator Data imputation'!AV23&lt;&gt;"",1,0))</f>
        <v>0</v>
      </c>
      <c r="AV20" s="140">
        <f>IF('Indicator Data'!V24="No Data",1,IF('Indicator Data imputation'!AW23&lt;&gt;"",1,0))</f>
        <v>1</v>
      </c>
      <c r="AW20" s="140">
        <f>IF('Indicator Data'!W24="No Data",1,IF('Indicator Data imputation'!AX23&lt;&gt;"",1,0))</f>
        <v>0</v>
      </c>
      <c r="AX20" s="140">
        <f>IF('Indicator Data'!X24="No Data",1,IF('Indicator Data imputation'!AY23&lt;&gt;"",1,0))</f>
        <v>0</v>
      </c>
      <c r="AY20" s="140">
        <f>IF('Indicator Data'!Y24="No Data",1,IF('Indicator Data imputation'!AZ23&lt;&gt;"",1,0))</f>
        <v>0</v>
      </c>
      <c r="AZ20" s="140">
        <f>IF('Indicator Data'!Z24="No Data",1,IF('Indicator Data imputation'!BA23&lt;&gt;"",1,0))</f>
        <v>0</v>
      </c>
      <c r="BA20" s="140">
        <f>IF('Indicator Data'!AA24="No Data",1,IF('Indicator Data imputation'!BB23&lt;&gt;"",1,0))</f>
        <v>0</v>
      </c>
      <c r="BB20" s="140">
        <f>IF('Indicator Data'!AB24="No Data",1,IF('Indicator Data imputation'!BC23&lt;&gt;"",1,0))</f>
        <v>0</v>
      </c>
      <c r="BC20" s="140">
        <f>IF('Indicator Data'!AC24="No Data",1,IF('Indicator Data imputation'!BD23&lt;&gt;"",1,0))</f>
        <v>0</v>
      </c>
      <c r="BD20" s="140">
        <f>IF('Indicator Data'!AD24="No Data",1,IF('Indicator Data imputation'!BE23&lt;&gt;"",1,0))</f>
        <v>0</v>
      </c>
      <c r="BE20" s="140">
        <f>IF('Indicator Data'!AE24="No Data",1,IF('Indicator Data imputation'!BF23&lt;&gt;"",1,0))</f>
        <v>0</v>
      </c>
      <c r="BF20" s="140">
        <f>IF('Indicator Data'!AF24="No Data",1,IF('Indicator Data imputation'!BG23&lt;&gt;"",1,0))</f>
        <v>0</v>
      </c>
      <c r="BG20" s="140">
        <f>IF('Indicator Data'!AG24="No Data",1,IF('Indicator Data imputation'!BH23&lt;&gt;"",1,0))</f>
        <v>1</v>
      </c>
      <c r="BH20" s="140">
        <f>IF('Indicator Data'!AH24="No Data",1,IF('Indicator Data imputation'!BI23&lt;&gt;"",1,0))</f>
        <v>1</v>
      </c>
      <c r="BI20" s="140">
        <f>IF('Indicator Data'!AQ24="No Data",1,IF('Indicator Data imputation'!BJ23&lt;&gt;"",1,0))</f>
        <v>0</v>
      </c>
      <c r="BJ20" s="140">
        <f>IF('Indicator Data'!AR24="No Data",1,IF('Indicator Data imputation'!BK23&lt;&gt;"",1,0))</f>
        <v>0</v>
      </c>
      <c r="BK20" s="140">
        <f>IF('Indicator Data'!AS24="No Data",1,IF('Indicator Data imputation'!BL23&lt;&gt;"",1,0))</f>
        <v>0</v>
      </c>
      <c r="BL20" s="140">
        <f>IF('Indicator Data'!AT24="No Data",1,IF('Indicator Data imputation'!BM23&lt;&gt;"",1,0))</f>
        <v>0</v>
      </c>
      <c r="BM20" s="140">
        <f>IF('Indicator Data'!AU24="No Data",1,IF('Indicator Data imputation'!BN23&lt;&gt;"",1,0))</f>
        <v>0</v>
      </c>
      <c r="BN20" s="140">
        <f>IF('Indicator Data'!AV24="No Data",1,IF('Indicator Data imputation'!BO23&lt;&gt;"",1,0))</f>
        <v>0</v>
      </c>
      <c r="BO20" s="140">
        <f>IF('Indicator Data'!AW24="No Data",1,IF('Indicator Data imputation'!BP23&lt;&gt;"",1,0))</f>
        <v>0</v>
      </c>
      <c r="BP20" s="140">
        <f>IF('Indicator Data'!AX24="No Data",1,IF('Indicator Data imputation'!BQ23&lt;&gt;"",1,0))</f>
        <v>0</v>
      </c>
      <c r="BQ20" s="140">
        <f>IF('Indicator Data'!AY24="No Data",1,IF('Indicator Data imputation'!BR23&lt;&gt;"",1,0))</f>
        <v>0</v>
      </c>
      <c r="BR20" s="140">
        <f>IF('Indicator Data'!AZ24="No Data",1,IF('Indicator Data imputation'!BS23&lt;&gt;"",1,0))</f>
        <v>0</v>
      </c>
      <c r="BS20" s="140">
        <f>IF('Indicator Data'!BA24="No Data",1,IF('Indicator Data imputation'!BT23&lt;&gt;"",1,0))</f>
        <v>0</v>
      </c>
      <c r="BT20" s="140">
        <f>IF('Indicator Data'!BB24="No Data",1,IF('Indicator Data imputation'!BU23&lt;&gt;"",1,0))</f>
        <v>0</v>
      </c>
      <c r="BU20" s="140">
        <f>IF('Indicator Data'!BC24="No Data",1,IF('Indicator Data imputation'!BV23&lt;&gt;"",1,0))</f>
        <v>0</v>
      </c>
      <c r="BV20" s="140">
        <f>IF('Indicator Data'!BD24="No Data",1,IF('Indicator Data imputation'!BW23&lt;&gt;"",1,0))</f>
        <v>1</v>
      </c>
      <c r="BW20" s="140">
        <f>IF('Indicator Data'!BE24="No Data",1,IF('Indicator Data imputation'!BX23&lt;&gt;"",1,0))</f>
        <v>0</v>
      </c>
      <c r="BX20" s="140">
        <f>IF('Indicator Data'!BF24="No Data",1,IF('Indicator Data imputation'!BY23&lt;&gt;"",1,0))</f>
        <v>0</v>
      </c>
      <c r="BY20" s="5" t="e">
        <f t="shared" si="0"/>
        <v>#REF!</v>
      </c>
      <c r="BZ20" s="142" t="e">
        <f t="shared" si="1"/>
        <v>#REF!</v>
      </c>
    </row>
    <row r="21" spans="1:78" x14ac:dyDescent="0.3">
      <c r="A21" s="5" t="s">
        <v>38</v>
      </c>
      <c r="B21" s="140" t="e">
        <f>IF('Indicator Data'!#REF!="No Data",1,IF('Indicator Data imputation'!C24&lt;&gt;"",1,0))</f>
        <v>#REF!</v>
      </c>
      <c r="C21" s="140" t="e">
        <f>IF('Indicator Data'!#REF!="No Data",1,IF('Indicator Data imputation'!D24&lt;&gt;"",1,0))</f>
        <v>#REF!</v>
      </c>
      <c r="D21" s="140" t="e">
        <f>IF('Indicator Data'!#REF!="No Data",1,IF('Indicator Data imputation'!E24&lt;&gt;"",1,0))</f>
        <v>#REF!</v>
      </c>
      <c r="E21" s="140" t="e">
        <f>IF('Indicator Data'!#REF!="No Data",1,IF('Indicator Data imputation'!F24&lt;&gt;"",1,0))</f>
        <v>#REF!</v>
      </c>
      <c r="F21" s="140" t="e">
        <f>IF('Indicator Data'!#REF!="No Data",1,IF('Indicator Data imputation'!G24&lt;&gt;"",1,0))</f>
        <v>#REF!</v>
      </c>
      <c r="G21" s="140" t="e">
        <f>IF('Indicator Data'!#REF!="No Data",1,IF('Indicator Data imputation'!H24&lt;&gt;"",1,0))</f>
        <v>#REF!</v>
      </c>
      <c r="H21" s="140" t="e">
        <f>IF('Indicator Data'!#REF!="No Data",1,IF('Indicator Data imputation'!I24&lt;&gt;"",1,0))</f>
        <v>#REF!</v>
      </c>
      <c r="I21" s="140" t="e">
        <f>IF('Indicator Data'!#REF!="No Data",1,IF('Indicator Data imputation'!J24&lt;&gt;"",1,0))</f>
        <v>#REF!</v>
      </c>
      <c r="J21" s="140" t="e">
        <f>IF('Indicator Data'!#REF!="No Data",1,IF('Indicator Data imputation'!K24&lt;&gt;"",1,0))</f>
        <v>#REF!</v>
      </c>
      <c r="K21" s="140" t="e">
        <f>IF('Indicator Data'!#REF!="No Data",1,IF('Indicator Data imputation'!L24&lt;&gt;"",1,0))</f>
        <v>#REF!</v>
      </c>
      <c r="L21" s="140" t="e">
        <f>IF('Indicator Data'!#REF!="No Data",1,IF('Indicator Data imputation'!M24&lt;&gt;"",1,0))</f>
        <v>#REF!</v>
      </c>
      <c r="M21" s="140" t="e">
        <f>IF('Indicator Data'!#REF!="No Data",1,IF('Indicator Data imputation'!N24&lt;&gt;"",1,0))</f>
        <v>#REF!</v>
      </c>
      <c r="N21" s="140" t="e">
        <f>IF('Indicator Data'!#REF!="No Data",1,IF('Indicator Data imputation'!O24&lt;&gt;"",1,0))</f>
        <v>#REF!</v>
      </c>
      <c r="O21" s="140" t="e">
        <f>IF('Indicator Data'!#REF!="No Data",1,IF('Indicator Data imputation'!P24&lt;&gt;"",1,0))</f>
        <v>#REF!</v>
      </c>
      <c r="P21" s="140" t="e">
        <f>IF('Indicator Data'!#REF!="No Data",1,IF('Indicator Data imputation'!Q24&lt;&gt;"",1,0))</f>
        <v>#REF!</v>
      </c>
      <c r="Q21" s="140" t="e">
        <f>IF('Indicator Data'!#REF!="No Data",1,IF('Indicator Data imputation'!R24&lt;&gt;"",1,0))</f>
        <v>#REF!</v>
      </c>
      <c r="R21" s="140" t="e">
        <f>IF('Indicator Data'!#REF!="No Data",1,IF('Indicator Data imputation'!S24&lt;&gt;"",1,0))</f>
        <v>#REF!</v>
      </c>
      <c r="S21" s="140" t="e">
        <f>IF('Indicator Data'!#REF!="No Data",1,IF('Indicator Data imputation'!T24&lt;&gt;"",1,0))</f>
        <v>#REF!</v>
      </c>
      <c r="T21" s="140" t="e">
        <f>IF('Indicator Data'!#REF!="No Data",1,IF('Indicator Data imputation'!U24&lt;&gt;"",1,0))</f>
        <v>#REF!</v>
      </c>
      <c r="U21" s="140" t="e">
        <f>IF('Indicator Data'!#REF!="No Data",1,IF('Indicator Data imputation'!V24&lt;&gt;"",1,0))</f>
        <v>#REF!</v>
      </c>
      <c r="V21" s="140" t="e">
        <f>IF('Indicator Data'!#REF!="No Data",1,IF('Indicator Data imputation'!W24&lt;&gt;"",1,0))</f>
        <v>#REF!</v>
      </c>
      <c r="W21" s="140">
        <f>IF('Indicator Data'!C25="No Data",1,IF('Indicator Data imputation'!X24&lt;&gt;"",1,0))</f>
        <v>0</v>
      </c>
      <c r="X21" s="140">
        <f>IF('Indicator Data'!D25="No Data",1,IF('Indicator Data imputation'!Y24&lt;&gt;"",1,0))</f>
        <v>0</v>
      </c>
      <c r="Y21" s="140">
        <f>IF('Indicator Data'!E25="No Data",1,IF('Indicator Data imputation'!Z24&lt;&gt;"",1,0))</f>
        <v>0</v>
      </c>
      <c r="Z21" s="140">
        <f>IF('Indicator Data'!F25="No Data",1,IF('Indicator Data imputation'!AA24&lt;&gt;"",1,0))</f>
        <v>0</v>
      </c>
      <c r="AA21" s="140">
        <f>IF('Indicator Data'!G25="No Data",1,IF('Indicator Data imputation'!AB24&lt;&gt;"",1,0))</f>
        <v>0</v>
      </c>
      <c r="AB21" s="140">
        <f>IF('Indicator Data'!H25="No Data",1,IF('Indicator Data imputation'!AC24&lt;&gt;"",1,0))</f>
        <v>0</v>
      </c>
      <c r="AC21" s="140" t="e">
        <f>IF('Indicator Data'!#REF!="No Data",1,IF('Indicator Data imputation'!AD24&lt;&gt;"",1,0))</f>
        <v>#REF!</v>
      </c>
      <c r="AD21" s="140" t="e">
        <f>IF('Indicator Data'!#REF!="No Data",1,IF('Indicator Data imputation'!AE24&lt;&gt;"",1,0))</f>
        <v>#REF!</v>
      </c>
      <c r="AE21" s="140">
        <f>IF('Indicator Data'!I25="No Data",1,IF('Indicator Data imputation'!AF24&lt;&gt;"",1,0))</f>
        <v>0</v>
      </c>
      <c r="AF21" s="140">
        <f>IF('Indicator Data'!J25="No Data",1,IF('Indicator Data imputation'!AG24&lt;&gt;"",1,0))</f>
        <v>0</v>
      </c>
      <c r="AG21" s="140" t="e">
        <f>IF('Indicator Data'!#REF!="No Data",1,IF('Indicator Data imputation'!AH24&lt;&gt;"",1,0))</f>
        <v>#REF!</v>
      </c>
      <c r="AH21" s="140" t="e">
        <f>IF('Indicator Data'!#REF!="No Data",1,IF('Indicator Data imputation'!AI24&lt;&gt;"",1,0))</f>
        <v>#REF!</v>
      </c>
      <c r="AI21" s="140" t="e">
        <f>IF('Indicator Data'!#REF!="No Data",1,IF('Indicator Data imputation'!AJ24&lt;&gt;"",1,0))</f>
        <v>#REF!</v>
      </c>
      <c r="AJ21" s="140" t="e">
        <f>IF('Indicator Data'!#REF!="No Data",1,IF('Indicator Data imputation'!AK24&lt;&gt;"",1,0))</f>
        <v>#REF!</v>
      </c>
      <c r="AK21" s="140">
        <f>IF('Indicator Data'!K25="No Data",1,IF('Indicator Data imputation'!AL24&lt;&gt;"",1,0))</f>
        <v>0</v>
      </c>
      <c r="AL21" s="140">
        <f>IF('Indicator Data'!L25="No Data",1,IF('Indicator Data imputation'!AM24&lt;&gt;"",1,0))</f>
        <v>0</v>
      </c>
      <c r="AM21" s="140">
        <f>IF('Indicator Data'!M25="No Data",1,IF('Indicator Data imputation'!AN24&lt;&gt;"",1,0))</f>
        <v>0</v>
      </c>
      <c r="AN21" s="140">
        <f>IF('Indicator Data'!N25="No Data",1,IF('Indicator Data imputation'!AO24&lt;&gt;"",1,0))</f>
        <v>0</v>
      </c>
      <c r="AO21" s="140">
        <f>IF('Indicator Data'!O25="No Data",1,IF('Indicator Data imputation'!AP24&lt;&gt;"",1,0))</f>
        <v>0</v>
      </c>
      <c r="AP21" s="140">
        <f>IF('Indicator Data'!P25="No Data",1,IF('Indicator Data imputation'!AQ24&lt;&gt;"",1,0))</f>
        <v>0</v>
      </c>
      <c r="AQ21" s="140">
        <f>IF('Indicator Data'!Q25="No Data",1,IF('Indicator Data imputation'!AR24&lt;&gt;"",1,0))</f>
        <v>0</v>
      </c>
      <c r="AR21" s="140">
        <f>IF('Indicator Data'!R25="No Data",1,IF('Indicator Data imputation'!AS24&lt;&gt;"",1,0))</f>
        <v>0</v>
      </c>
      <c r="AS21" s="140">
        <f>IF('Indicator Data'!S25="No Data",1,IF('Indicator Data imputation'!AT24&lt;&gt;"",1,0))</f>
        <v>0</v>
      </c>
      <c r="AT21" s="140">
        <f>IF('Indicator Data'!T25="No Data",1,IF('Indicator Data imputation'!AU24&lt;&gt;"",1,0))</f>
        <v>0</v>
      </c>
      <c r="AU21" s="140">
        <f>IF('Indicator Data'!U25="No Data",1,IF('Indicator Data imputation'!AV24&lt;&gt;"",1,0))</f>
        <v>0</v>
      </c>
      <c r="AV21" s="140">
        <f>IF('Indicator Data'!V25="No Data",1,IF('Indicator Data imputation'!AW24&lt;&gt;"",1,0))</f>
        <v>0</v>
      </c>
      <c r="AW21" s="140">
        <f>IF('Indicator Data'!W25="No Data",1,IF('Indicator Data imputation'!AX24&lt;&gt;"",1,0))</f>
        <v>0</v>
      </c>
      <c r="AX21" s="140">
        <f>IF('Indicator Data'!X25="No Data",1,IF('Indicator Data imputation'!AY24&lt;&gt;"",1,0))</f>
        <v>0</v>
      </c>
      <c r="AY21" s="140">
        <f>IF('Indicator Data'!Y25="No Data",1,IF('Indicator Data imputation'!AZ24&lt;&gt;"",1,0))</f>
        <v>0</v>
      </c>
      <c r="AZ21" s="140">
        <f>IF('Indicator Data'!Z25="No Data",1,IF('Indicator Data imputation'!BA24&lt;&gt;"",1,0))</f>
        <v>0</v>
      </c>
      <c r="BA21" s="140">
        <f>IF('Indicator Data'!AA25="No Data",1,IF('Indicator Data imputation'!BB24&lt;&gt;"",1,0))</f>
        <v>0</v>
      </c>
      <c r="BB21" s="140">
        <f>IF('Indicator Data'!AB25="No Data",1,IF('Indicator Data imputation'!BC24&lt;&gt;"",1,0))</f>
        <v>0</v>
      </c>
      <c r="BC21" s="140">
        <f>IF('Indicator Data'!AC25="No Data",1,IF('Indicator Data imputation'!BD24&lt;&gt;"",1,0))</f>
        <v>0</v>
      </c>
      <c r="BD21" s="140">
        <f>IF('Indicator Data'!AD25="No Data",1,IF('Indicator Data imputation'!BE24&lt;&gt;"",1,0))</f>
        <v>0</v>
      </c>
      <c r="BE21" s="140">
        <f>IF('Indicator Data'!AE25="No Data",1,IF('Indicator Data imputation'!BF24&lt;&gt;"",1,0))</f>
        <v>0</v>
      </c>
      <c r="BF21" s="140">
        <f>IF('Indicator Data'!AF25="No Data",1,IF('Indicator Data imputation'!BG24&lt;&gt;"",1,0))</f>
        <v>0</v>
      </c>
      <c r="BG21" s="140">
        <f>IF('Indicator Data'!AG25="No Data",1,IF('Indicator Data imputation'!BH24&lt;&gt;"",1,0))</f>
        <v>0</v>
      </c>
      <c r="BH21" s="140">
        <f>IF('Indicator Data'!AH25="No Data",1,IF('Indicator Data imputation'!BI24&lt;&gt;"",1,0))</f>
        <v>0</v>
      </c>
      <c r="BI21" s="140">
        <f>IF('Indicator Data'!AQ25="No Data",1,IF('Indicator Data imputation'!BJ24&lt;&gt;"",1,0))</f>
        <v>0</v>
      </c>
      <c r="BJ21" s="140">
        <f>IF('Indicator Data'!AR25="No Data",1,IF('Indicator Data imputation'!BK24&lt;&gt;"",1,0))</f>
        <v>0</v>
      </c>
      <c r="BK21" s="140">
        <f>IF('Indicator Data'!AS25="No Data",1,IF('Indicator Data imputation'!BL24&lt;&gt;"",1,0))</f>
        <v>0</v>
      </c>
      <c r="BL21" s="140">
        <f>IF('Indicator Data'!AT25="No Data",1,IF('Indicator Data imputation'!BM24&lt;&gt;"",1,0))</f>
        <v>0</v>
      </c>
      <c r="BM21" s="140">
        <f>IF('Indicator Data'!AU25="No Data",1,IF('Indicator Data imputation'!BN24&lt;&gt;"",1,0))</f>
        <v>0</v>
      </c>
      <c r="BN21" s="140">
        <f>IF('Indicator Data'!AV25="No Data",1,IF('Indicator Data imputation'!BO24&lt;&gt;"",1,0))</f>
        <v>0</v>
      </c>
      <c r="BO21" s="140">
        <f>IF('Indicator Data'!AW25="No Data",1,IF('Indicator Data imputation'!BP24&lt;&gt;"",1,0))</f>
        <v>0</v>
      </c>
      <c r="BP21" s="140">
        <f>IF('Indicator Data'!AX25="No Data",1,IF('Indicator Data imputation'!BQ24&lt;&gt;"",1,0))</f>
        <v>0</v>
      </c>
      <c r="BQ21" s="140">
        <f>IF('Indicator Data'!AY25="No Data",1,IF('Indicator Data imputation'!BR24&lt;&gt;"",1,0))</f>
        <v>0</v>
      </c>
      <c r="BR21" s="140">
        <f>IF('Indicator Data'!AZ25="No Data",1,IF('Indicator Data imputation'!BS24&lt;&gt;"",1,0))</f>
        <v>0</v>
      </c>
      <c r="BS21" s="140">
        <f>IF('Indicator Data'!BA25="No Data",1,IF('Indicator Data imputation'!BT24&lt;&gt;"",1,0))</f>
        <v>0</v>
      </c>
      <c r="BT21" s="140">
        <f>IF('Indicator Data'!BB25="No Data",1,IF('Indicator Data imputation'!BU24&lt;&gt;"",1,0))</f>
        <v>0</v>
      </c>
      <c r="BU21" s="140">
        <f>IF('Indicator Data'!BC25="No Data",1,IF('Indicator Data imputation'!BV24&lt;&gt;"",1,0))</f>
        <v>1</v>
      </c>
      <c r="BV21" s="140">
        <f>IF('Indicator Data'!BD25="No Data",1,IF('Indicator Data imputation'!BW24&lt;&gt;"",1,0))</f>
        <v>0</v>
      </c>
      <c r="BW21" s="140">
        <f>IF('Indicator Data'!BE25="No Data",1,IF('Indicator Data imputation'!BX24&lt;&gt;"",1,0))</f>
        <v>0</v>
      </c>
      <c r="BX21" s="140">
        <f>IF('Indicator Data'!BF25="No Data",1,IF('Indicator Data imputation'!BY24&lt;&gt;"",1,0))</f>
        <v>0</v>
      </c>
      <c r="BY21" s="5" t="e">
        <f t="shared" si="0"/>
        <v>#REF!</v>
      </c>
      <c r="BZ21" s="142" t="e">
        <f t="shared" si="1"/>
        <v>#REF!</v>
      </c>
    </row>
    <row r="22" spans="1:78" x14ac:dyDescent="0.3">
      <c r="A22" s="5" t="s">
        <v>39</v>
      </c>
      <c r="B22" s="140" t="e">
        <f>IF('Indicator Data'!#REF!="No Data",1,IF('Indicator Data imputation'!C25&lt;&gt;"",1,0))</f>
        <v>#REF!</v>
      </c>
      <c r="C22" s="140" t="e">
        <f>IF('Indicator Data'!#REF!="No Data",1,IF('Indicator Data imputation'!D25&lt;&gt;"",1,0))</f>
        <v>#REF!</v>
      </c>
      <c r="D22" s="140" t="e">
        <f>IF('Indicator Data'!#REF!="No Data",1,IF('Indicator Data imputation'!E25&lt;&gt;"",1,0))</f>
        <v>#REF!</v>
      </c>
      <c r="E22" s="140" t="e">
        <f>IF('Indicator Data'!#REF!="No Data",1,IF('Indicator Data imputation'!F25&lt;&gt;"",1,0))</f>
        <v>#REF!</v>
      </c>
      <c r="F22" s="140" t="e">
        <f>IF('Indicator Data'!#REF!="No Data",1,IF('Indicator Data imputation'!G25&lt;&gt;"",1,0))</f>
        <v>#REF!</v>
      </c>
      <c r="G22" s="140" t="e">
        <f>IF('Indicator Data'!#REF!="No Data",1,IF('Indicator Data imputation'!H25&lt;&gt;"",1,0))</f>
        <v>#REF!</v>
      </c>
      <c r="H22" s="140" t="e">
        <f>IF('Indicator Data'!#REF!="No Data",1,IF('Indicator Data imputation'!I25&lt;&gt;"",1,0))</f>
        <v>#REF!</v>
      </c>
      <c r="I22" s="140" t="e">
        <f>IF('Indicator Data'!#REF!="No Data",1,IF('Indicator Data imputation'!J25&lt;&gt;"",1,0))</f>
        <v>#REF!</v>
      </c>
      <c r="J22" s="140" t="e">
        <f>IF('Indicator Data'!#REF!="No Data",1,IF('Indicator Data imputation'!K25&lt;&gt;"",1,0))</f>
        <v>#REF!</v>
      </c>
      <c r="K22" s="140" t="e">
        <f>IF('Indicator Data'!#REF!="No Data",1,IF('Indicator Data imputation'!L25&lt;&gt;"",1,0))</f>
        <v>#REF!</v>
      </c>
      <c r="L22" s="140" t="e">
        <f>IF('Indicator Data'!#REF!="No Data",1,IF('Indicator Data imputation'!M25&lt;&gt;"",1,0))</f>
        <v>#REF!</v>
      </c>
      <c r="M22" s="140" t="e">
        <f>IF('Indicator Data'!#REF!="No Data",1,IF('Indicator Data imputation'!N25&lt;&gt;"",1,0))</f>
        <v>#REF!</v>
      </c>
      <c r="N22" s="140" t="e">
        <f>IF('Indicator Data'!#REF!="No Data",1,IF('Indicator Data imputation'!O25&lt;&gt;"",1,0))</f>
        <v>#REF!</v>
      </c>
      <c r="O22" s="140" t="e">
        <f>IF('Indicator Data'!#REF!="No Data",1,IF('Indicator Data imputation'!P25&lt;&gt;"",1,0))</f>
        <v>#REF!</v>
      </c>
      <c r="P22" s="140" t="e">
        <f>IF('Indicator Data'!#REF!="No Data",1,IF('Indicator Data imputation'!Q25&lt;&gt;"",1,0))</f>
        <v>#REF!</v>
      </c>
      <c r="Q22" s="140" t="e">
        <f>IF('Indicator Data'!#REF!="No Data",1,IF('Indicator Data imputation'!R25&lt;&gt;"",1,0))</f>
        <v>#REF!</v>
      </c>
      <c r="R22" s="140" t="e">
        <f>IF('Indicator Data'!#REF!="No Data",1,IF('Indicator Data imputation'!S25&lt;&gt;"",1,0))</f>
        <v>#REF!</v>
      </c>
      <c r="S22" s="140" t="e">
        <f>IF('Indicator Data'!#REF!="No Data",1,IF('Indicator Data imputation'!T25&lt;&gt;"",1,0))</f>
        <v>#REF!</v>
      </c>
      <c r="T22" s="140" t="e">
        <f>IF('Indicator Data'!#REF!="No Data",1,IF('Indicator Data imputation'!U25&lt;&gt;"",1,0))</f>
        <v>#REF!</v>
      </c>
      <c r="U22" s="140" t="e">
        <f>IF('Indicator Data'!#REF!="No Data",1,IF('Indicator Data imputation'!V25&lt;&gt;"",1,0))</f>
        <v>#REF!</v>
      </c>
      <c r="V22" s="140" t="e">
        <f>IF('Indicator Data'!#REF!="No Data",1,IF('Indicator Data imputation'!W25&lt;&gt;"",1,0))</f>
        <v>#REF!</v>
      </c>
      <c r="W22" s="140">
        <f>IF('Indicator Data'!C26="No Data",1,IF('Indicator Data imputation'!X25&lt;&gt;"",1,0))</f>
        <v>0</v>
      </c>
      <c r="X22" s="140">
        <f>IF('Indicator Data'!D26="No Data",1,IF('Indicator Data imputation'!Y25&lt;&gt;"",1,0))</f>
        <v>0</v>
      </c>
      <c r="Y22" s="140">
        <f>IF('Indicator Data'!E26="No Data",1,IF('Indicator Data imputation'!Z25&lt;&gt;"",1,0))</f>
        <v>0</v>
      </c>
      <c r="Z22" s="140">
        <f>IF('Indicator Data'!F26="No Data",1,IF('Indicator Data imputation'!AA25&lt;&gt;"",1,0))</f>
        <v>1</v>
      </c>
      <c r="AA22" s="140">
        <f>IF('Indicator Data'!G26="No Data",1,IF('Indicator Data imputation'!AB25&lt;&gt;"",1,0))</f>
        <v>0</v>
      </c>
      <c r="AB22" s="140">
        <f>IF('Indicator Data'!H26="No Data",1,IF('Indicator Data imputation'!AC25&lt;&gt;"",1,0))</f>
        <v>0</v>
      </c>
      <c r="AC22" s="140" t="e">
        <f>IF('Indicator Data'!#REF!="No Data",1,IF('Indicator Data imputation'!AD25&lt;&gt;"",1,0))</f>
        <v>#REF!</v>
      </c>
      <c r="AD22" s="140" t="e">
        <f>IF('Indicator Data'!#REF!="No Data",1,IF('Indicator Data imputation'!AE25&lt;&gt;"",1,0))</f>
        <v>#REF!</v>
      </c>
      <c r="AE22" s="140">
        <f>IF('Indicator Data'!I26="No Data",1,IF('Indicator Data imputation'!AF25&lt;&gt;"",1,0))</f>
        <v>0</v>
      </c>
      <c r="AF22" s="140">
        <f>IF('Indicator Data'!J26="No Data",1,IF('Indicator Data imputation'!AG25&lt;&gt;"",1,0))</f>
        <v>0</v>
      </c>
      <c r="AG22" s="140" t="e">
        <f>IF('Indicator Data'!#REF!="No Data",1,IF('Indicator Data imputation'!AH25&lt;&gt;"",1,0))</f>
        <v>#REF!</v>
      </c>
      <c r="AH22" s="140" t="e">
        <f>IF('Indicator Data'!#REF!="No Data",1,IF('Indicator Data imputation'!AI25&lt;&gt;"",1,0))</f>
        <v>#REF!</v>
      </c>
      <c r="AI22" s="140" t="e">
        <f>IF('Indicator Data'!#REF!="No Data",1,IF('Indicator Data imputation'!AJ25&lt;&gt;"",1,0))</f>
        <v>#REF!</v>
      </c>
      <c r="AJ22" s="140" t="e">
        <f>IF('Indicator Data'!#REF!="No Data",1,IF('Indicator Data imputation'!AK25&lt;&gt;"",1,0))</f>
        <v>#REF!</v>
      </c>
      <c r="AK22" s="140">
        <f>IF('Indicator Data'!K26="No Data",1,IF('Indicator Data imputation'!AL25&lt;&gt;"",1,0))</f>
        <v>0</v>
      </c>
      <c r="AL22" s="140">
        <f>IF('Indicator Data'!L26="No Data",1,IF('Indicator Data imputation'!AM25&lt;&gt;"",1,0))</f>
        <v>0</v>
      </c>
      <c r="AM22" s="140">
        <f>IF('Indicator Data'!M26="No Data",1,IF('Indicator Data imputation'!AN25&lt;&gt;"",1,0))</f>
        <v>0</v>
      </c>
      <c r="AN22" s="140">
        <f>IF('Indicator Data'!N26="No Data",1,IF('Indicator Data imputation'!AO25&lt;&gt;"",1,0))</f>
        <v>0</v>
      </c>
      <c r="AO22" s="140">
        <f>IF('Indicator Data'!O26="No Data",1,IF('Indicator Data imputation'!AP25&lt;&gt;"",1,0))</f>
        <v>0</v>
      </c>
      <c r="AP22" s="140">
        <f>IF('Indicator Data'!P26="No Data",1,IF('Indicator Data imputation'!AQ25&lt;&gt;"",1,0))</f>
        <v>0</v>
      </c>
      <c r="AQ22" s="140">
        <f>IF('Indicator Data'!Q26="No Data",1,IF('Indicator Data imputation'!AR25&lt;&gt;"",1,0))</f>
        <v>0</v>
      </c>
      <c r="AR22" s="140">
        <f>IF('Indicator Data'!R26="No Data",1,IF('Indicator Data imputation'!AS25&lt;&gt;"",1,0))</f>
        <v>0</v>
      </c>
      <c r="AS22" s="140">
        <f>IF('Indicator Data'!S26="No Data",1,IF('Indicator Data imputation'!AT25&lt;&gt;"",1,0))</f>
        <v>0</v>
      </c>
      <c r="AT22" s="140">
        <f>IF('Indicator Data'!T26="No Data",1,IF('Indicator Data imputation'!AU25&lt;&gt;"",1,0))</f>
        <v>0</v>
      </c>
      <c r="AU22" s="140">
        <f>IF('Indicator Data'!U26="No Data",1,IF('Indicator Data imputation'!AV25&lt;&gt;"",1,0))</f>
        <v>1</v>
      </c>
      <c r="AV22" s="140">
        <f>IF('Indicator Data'!V26="No Data",1,IF('Indicator Data imputation'!AW25&lt;&gt;"",1,0))</f>
        <v>1</v>
      </c>
      <c r="AW22" s="140">
        <f>IF('Indicator Data'!W26="No Data",1,IF('Indicator Data imputation'!AX25&lt;&gt;"",1,0))</f>
        <v>1</v>
      </c>
      <c r="AX22" s="140">
        <f>IF('Indicator Data'!X26="No Data",1,IF('Indicator Data imputation'!AY25&lt;&gt;"",1,0))</f>
        <v>0</v>
      </c>
      <c r="AY22" s="140">
        <f>IF('Indicator Data'!Y26="No Data",1,IF('Indicator Data imputation'!AZ25&lt;&gt;"",1,0))</f>
        <v>0</v>
      </c>
      <c r="AZ22" s="140">
        <f>IF('Indicator Data'!Z26="No Data",1,IF('Indicator Data imputation'!BA25&lt;&gt;"",1,0))</f>
        <v>0</v>
      </c>
      <c r="BA22" s="140">
        <f>IF('Indicator Data'!AA26="No Data",1,IF('Indicator Data imputation'!BB25&lt;&gt;"",1,0))</f>
        <v>0</v>
      </c>
      <c r="BB22" s="140">
        <f>IF('Indicator Data'!AB26="No Data",1,IF('Indicator Data imputation'!BC25&lt;&gt;"",1,0))</f>
        <v>0</v>
      </c>
      <c r="BC22" s="140">
        <f>IF('Indicator Data'!AC26="No Data",1,IF('Indicator Data imputation'!BD25&lt;&gt;"",1,0))</f>
        <v>0</v>
      </c>
      <c r="BD22" s="140">
        <f>IF('Indicator Data'!AD26="No Data",1,IF('Indicator Data imputation'!BE25&lt;&gt;"",1,0))</f>
        <v>0</v>
      </c>
      <c r="BE22" s="140">
        <f>IF('Indicator Data'!AE26="No Data",1,IF('Indicator Data imputation'!BF25&lt;&gt;"",1,0))</f>
        <v>0</v>
      </c>
      <c r="BF22" s="140">
        <f>IF('Indicator Data'!AF26="No Data",1,IF('Indicator Data imputation'!BG25&lt;&gt;"",1,0))</f>
        <v>0</v>
      </c>
      <c r="BG22" s="140">
        <f>IF('Indicator Data'!AG26="No Data",1,IF('Indicator Data imputation'!BH25&lt;&gt;"",1,0))</f>
        <v>0</v>
      </c>
      <c r="BH22" s="140">
        <f>IF('Indicator Data'!AH26="No Data",1,IF('Indicator Data imputation'!BI25&lt;&gt;"",1,0))</f>
        <v>0</v>
      </c>
      <c r="BI22" s="140">
        <f>IF('Indicator Data'!AQ26="No Data",1,IF('Indicator Data imputation'!BJ25&lt;&gt;"",1,0))</f>
        <v>1</v>
      </c>
      <c r="BJ22" s="140">
        <f>IF('Indicator Data'!AR26="No Data",1,IF('Indicator Data imputation'!BK25&lt;&gt;"",1,0))</f>
        <v>0</v>
      </c>
      <c r="BK22" s="140">
        <f>IF('Indicator Data'!AS26="No Data",1,IF('Indicator Data imputation'!BL25&lt;&gt;"",1,0))</f>
        <v>0</v>
      </c>
      <c r="BL22" s="140">
        <f>IF('Indicator Data'!AT26="No Data",1,IF('Indicator Data imputation'!BM25&lt;&gt;"",1,0))</f>
        <v>0</v>
      </c>
      <c r="BM22" s="140">
        <f>IF('Indicator Data'!AU26="No Data",1,IF('Indicator Data imputation'!BN25&lt;&gt;"",1,0))</f>
        <v>0</v>
      </c>
      <c r="BN22" s="140">
        <f>IF('Indicator Data'!AV26="No Data",1,IF('Indicator Data imputation'!BO25&lt;&gt;"",1,0))</f>
        <v>0</v>
      </c>
      <c r="BO22" s="140">
        <f>IF('Indicator Data'!AW26="No Data",1,IF('Indicator Data imputation'!BP25&lt;&gt;"",1,0))</f>
        <v>0</v>
      </c>
      <c r="BP22" s="140">
        <f>IF('Indicator Data'!AX26="No Data",1,IF('Indicator Data imputation'!BQ25&lt;&gt;"",1,0))</f>
        <v>0</v>
      </c>
      <c r="BQ22" s="140">
        <f>IF('Indicator Data'!AY26="No Data",1,IF('Indicator Data imputation'!BR25&lt;&gt;"",1,0))</f>
        <v>0</v>
      </c>
      <c r="BR22" s="140">
        <f>IF('Indicator Data'!AZ26="No Data",1,IF('Indicator Data imputation'!BS25&lt;&gt;"",1,0))</f>
        <v>0</v>
      </c>
      <c r="BS22" s="140">
        <f>IF('Indicator Data'!BA26="No Data",1,IF('Indicator Data imputation'!BT25&lt;&gt;"",1,0))</f>
        <v>0</v>
      </c>
      <c r="BT22" s="140">
        <f>IF('Indicator Data'!BB26="No Data",1,IF('Indicator Data imputation'!BU25&lt;&gt;"",1,0))</f>
        <v>0</v>
      </c>
      <c r="BU22" s="140">
        <f>IF('Indicator Data'!BC26="No Data",1,IF('Indicator Data imputation'!BV25&lt;&gt;"",1,0))</f>
        <v>0</v>
      </c>
      <c r="BV22" s="140">
        <f>IF('Indicator Data'!BD26="No Data",1,IF('Indicator Data imputation'!BW25&lt;&gt;"",1,0))</f>
        <v>1</v>
      </c>
      <c r="BW22" s="140">
        <f>IF('Indicator Data'!BE26="No Data",1,IF('Indicator Data imputation'!BX25&lt;&gt;"",1,0))</f>
        <v>0</v>
      </c>
      <c r="BX22" s="140">
        <f>IF('Indicator Data'!BF26="No Data",1,IF('Indicator Data imputation'!BY25&lt;&gt;"",1,0))</f>
        <v>0</v>
      </c>
      <c r="BY22" s="5" t="e">
        <f t="shared" si="0"/>
        <v>#REF!</v>
      </c>
      <c r="BZ22" s="142" t="e">
        <f t="shared" si="1"/>
        <v>#REF!</v>
      </c>
    </row>
    <row r="23" spans="1:78" x14ac:dyDescent="0.3">
      <c r="A23" s="5" t="s">
        <v>41</v>
      </c>
      <c r="B23" s="140" t="e">
        <f>IF('Indicator Data'!#REF!="No Data",1,IF('Indicator Data imputation'!C26&lt;&gt;"",1,0))</f>
        <v>#REF!</v>
      </c>
      <c r="C23" s="140" t="e">
        <f>IF('Indicator Data'!#REF!="No Data",1,IF('Indicator Data imputation'!D26&lt;&gt;"",1,0))</f>
        <v>#REF!</v>
      </c>
      <c r="D23" s="140" t="e">
        <f>IF('Indicator Data'!#REF!="No Data",1,IF('Indicator Data imputation'!E26&lt;&gt;"",1,0))</f>
        <v>#REF!</v>
      </c>
      <c r="E23" s="140" t="e">
        <f>IF('Indicator Data'!#REF!="No Data",1,IF('Indicator Data imputation'!F26&lt;&gt;"",1,0))</f>
        <v>#REF!</v>
      </c>
      <c r="F23" s="140" t="e">
        <f>IF('Indicator Data'!#REF!="No Data",1,IF('Indicator Data imputation'!G26&lt;&gt;"",1,0))</f>
        <v>#REF!</v>
      </c>
      <c r="G23" s="140" t="e">
        <f>IF('Indicator Data'!#REF!="No Data",1,IF('Indicator Data imputation'!H26&lt;&gt;"",1,0))</f>
        <v>#REF!</v>
      </c>
      <c r="H23" s="140" t="e">
        <f>IF('Indicator Data'!#REF!="No Data",1,IF('Indicator Data imputation'!I26&lt;&gt;"",1,0))</f>
        <v>#REF!</v>
      </c>
      <c r="I23" s="140" t="e">
        <f>IF('Indicator Data'!#REF!="No Data",1,IF('Indicator Data imputation'!J26&lt;&gt;"",1,0))</f>
        <v>#REF!</v>
      </c>
      <c r="J23" s="140" t="e">
        <f>IF('Indicator Data'!#REF!="No Data",1,IF('Indicator Data imputation'!K26&lt;&gt;"",1,0))</f>
        <v>#REF!</v>
      </c>
      <c r="K23" s="140" t="e">
        <f>IF('Indicator Data'!#REF!="No Data",1,IF('Indicator Data imputation'!L26&lt;&gt;"",1,0))</f>
        <v>#REF!</v>
      </c>
      <c r="L23" s="140" t="e">
        <f>IF('Indicator Data'!#REF!="No Data",1,IF('Indicator Data imputation'!M26&lt;&gt;"",1,0))</f>
        <v>#REF!</v>
      </c>
      <c r="M23" s="140" t="e">
        <f>IF('Indicator Data'!#REF!="No Data",1,IF('Indicator Data imputation'!N26&lt;&gt;"",1,0))</f>
        <v>#REF!</v>
      </c>
      <c r="N23" s="140" t="e">
        <f>IF('Indicator Data'!#REF!="No Data",1,IF('Indicator Data imputation'!O26&lt;&gt;"",1,0))</f>
        <v>#REF!</v>
      </c>
      <c r="O23" s="140" t="e">
        <f>IF('Indicator Data'!#REF!="No Data",1,IF('Indicator Data imputation'!P26&lt;&gt;"",1,0))</f>
        <v>#REF!</v>
      </c>
      <c r="P23" s="140" t="e">
        <f>IF('Indicator Data'!#REF!="No Data",1,IF('Indicator Data imputation'!Q26&lt;&gt;"",1,0))</f>
        <v>#REF!</v>
      </c>
      <c r="Q23" s="140" t="e">
        <f>IF('Indicator Data'!#REF!="No Data",1,IF('Indicator Data imputation'!R26&lt;&gt;"",1,0))</f>
        <v>#REF!</v>
      </c>
      <c r="R23" s="140" t="e">
        <f>IF('Indicator Data'!#REF!="No Data",1,IF('Indicator Data imputation'!S26&lt;&gt;"",1,0))</f>
        <v>#REF!</v>
      </c>
      <c r="S23" s="140" t="e">
        <f>IF('Indicator Data'!#REF!="No Data",1,IF('Indicator Data imputation'!T26&lt;&gt;"",1,0))</f>
        <v>#REF!</v>
      </c>
      <c r="T23" s="140" t="e">
        <f>IF('Indicator Data'!#REF!="No Data",1,IF('Indicator Data imputation'!U26&lt;&gt;"",1,0))</f>
        <v>#REF!</v>
      </c>
      <c r="U23" s="140" t="e">
        <f>IF('Indicator Data'!#REF!="No Data",1,IF('Indicator Data imputation'!V26&lt;&gt;"",1,0))</f>
        <v>#REF!</v>
      </c>
      <c r="V23" s="140" t="e">
        <f>IF('Indicator Data'!#REF!="No Data",1,IF('Indicator Data imputation'!W26&lt;&gt;"",1,0))</f>
        <v>#REF!</v>
      </c>
      <c r="W23" s="140">
        <f>IF('Indicator Data'!C27="No Data",1,IF('Indicator Data imputation'!X26&lt;&gt;"",1,0))</f>
        <v>0</v>
      </c>
      <c r="X23" s="140">
        <f>IF('Indicator Data'!D27="No Data",1,IF('Indicator Data imputation'!Y26&lt;&gt;"",1,0))</f>
        <v>0</v>
      </c>
      <c r="Y23" s="140">
        <f>IF('Indicator Data'!E27="No Data",1,IF('Indicator Data imputation'!Z26&lt;&gt;"",1,0))</f>
        <v>0</v>
      </c>
      <c r="Z23" s="140">
        <f>IF('Indicator Data'!F27="No Data",1,IF('Indicator Data imputation'!AA26&lt;&gt;"",1,0))</f>
        <v>0</v>
      </c>
      <c r="AA23" s="140">
        <f>IF('Indicator Data'!G27="No Data",1,IF('Indicator Data imputation'!AB26&lt;&gt;"",1,0))</f>
        <v>0</v>
      </c>
      <c r="AB23" s="140">
        <f>IF('Indicator Data'!H27="No Data",1,IF('Indicator Data imputation'!AC26&lt;&gt;"",1,0))</f>
        <v>1</v>
      </c>
      <c r="AC23" s="140" t="e">
        <f>IF('Indicator Data'!#REF!="No Data",1,IF('Indicator Data imputation'!AD26&lt;&gt;"",1,0))</f>
        <v>#REF!</v>
      </c>
      <c r="AD23" s="140" t="e">
        <f>IF('Indicator Data'!#REF!="No Data",1,IF('Indicator Data imputation'!AE26&lt;&gt;"",1,0))</f>
        <v>#REF!</v>
      </c>
      <c r="AE23" s="140">
        <f>IF('Indicator Data'!I27="No Data",1,IF('Indicator Data imputation'!AF26&lt;&gt;"",1,0))</f>
        <v>1</v>
      </c>
      <c r="AF23" s="140">
        <f>IF('Indicator Data'!J27="No Data",1,IF('Indicator Data imputation'!AG26&lt;&gt;"",1,0))</f>
        <v>0</v>
      </c>
      <c r="AG23" s="140" t="e">
        <f>IF('Indicator Data'!#REF!="No Data",1,IF('Indicator Data imputation'!AH26&lt;&gt;"",1,0))</f>
        <v>#REF!</v>
      </c>
      <c r="AH23" s="140" t="e">
        <f>IF('Indicator Data'!#REF!="No Data",1,IF('Indicator Data imputation'!AI26&lt;&gt;"",1,0))</f>
        <v>#REF!</v>
      </c>
      <c r="AI23" s="140" t="e">
        <f>IF('Indicator Data'!#REF!="No Data",1,IF('Indicator Data imputation'!AJ26&lt;&gt;"",1,0))</f>
        <v>#REF!</v>
      </c>
      <c r="AJ23" s="140" t="e">
        <f>IF('Indicator Data'!#REF!="No Data",1,IF('Indicator Data imputation'!AK26&lt;&gt;"",1,0))</f>
        <v>#REF!</v>
      </c>
      <c r="AK23" s="140">
        <f>IF('Indicator Data'!K27="No Data",1,IF('Indicator Data imputation'!AL26&lt;&gt;"",1,0))</f>
        <v>0</v>
      </c>
      <c r="AL23" s="140">
        <f>IF('Indicator Data'!L27="No Data",1,IF('Indicator Data imputation'!AM26&lt;&gt;"",1,0))</f>
        <v>1</v>
      </c>
      <c r="AM23" s="140">
        <f>IF('Indicator Data'!M27="No Data",1,IF('Indicator Data imputation'!AN26&lt;&gt;"",1,0))</f>
        <v>0</v>
      </c>
      <c r="AN23" s="140">
        <f>IF('Indicator Data'!N27="No Data",1,IF('Indicator Data imputation'!AO26&lt;&gt;"",1,0))</f>
        <v>0</v>
      </c>
      <c r="AO23" s="140">
        <f>IF('Indicator Data'!O27="No Data",1,IF('Indicator Data imputation'!AP26&lt;&gt;"",1,0))</f>
        <v>0</v>
      </c>
      <c r="AP23" s="140">
        <f>IF('Indicator Data'!P27="No Data",1,IF('Indicator Data imputation'!AQ26&lt;&gt;"",1,0))</f>
        <v>0</v>
      </c>
      <c r="AQ23" s="140">
        <f>IF('Indicator Data'!Q27="No Data",1,IF('Indicator Data imputation'!AR26&lt;&gt;"",1,0))</f>
        <v>0</v>
      </c>
      <c r="AR23" s="140">
        <f>IF('Indicator Data'!R27="No Data",1,IF('Indicator Data imputation'!AS26&lt;&gt;"",1,0))</f>
        <v>0</v>
      </c>
      <c r="AS23" s="140">
        <f>IF('Indicator Data'!S27="No Data",1,IF('Indicator Data imputation'!AT26&lt;&gt;"",1,0))</f>
        <v>0</v>
      </c>
      <c r="AT23" s="140">
        <f>IF('Indicator Data'!T27="No Data",1,IF('Indicator Data imputation'!AU26&lt;&gt;"",1,0))</f>
        <v>0</v>
      </c>
      <c r="AU23" s="140">
        <f>IF('Indicator Data'!U27="No Data",1,IF('Indicator Data imputation'!AV26&lt;&gt;"",1,0))</f>
        <v>0</v>
      </c>
      <c r="AV23" s="140">
        <f>IF('Indicator Data'!V27="No Data",1,IF('Indicator Data imputation'!AW26&lt;&gt;"",1,0))</f>
        <v>0</v>
      </c>
      <c r="AW23" s="140">
        <f>IF('Indicator Data'!W27="No Data",1,IF('Indicator Data imputation'!AX26&lt;&gt;"",1,0))</f>
        <v>0</v>
      </c>
      <c r="AX23" s="140">
        <f>IF('Indicator Data'!X27="No Data",1,IF('Indicator Data imputation'!AY26&lt;&gt;"",1,0))</f>
        <v>0</v>
      </c>
      <c r="AY23" s="140">
        <f>IF('Indicator Data'!Y27="No Data",1,IF('Indicator Data imputation'!AZ26&lt;&gt;"",1,0))</f>
        <v>0</v>
      </c>
      <c r="AZ23" s="140">
        <f>IF('Indicator Data'!Z27="No Data",1,IF('Indicator Data imputation'!BA26&lt;&gt;"",1,0))</f>
        <v>0</v>
      </c>
      <c r="BA23" s="140">
        <f>IF('Indicator Data'!AA27="No Data",1,IF('Indicator Data imputation'!BB26&lt;&gt;"",1,0))</f>
        <v>0</v>
      </c>
      <c r="BB23" s="140">
        <f>IF('Indicator Data'!AB27="No Data",1,IF('Indicator Data imputation'!BC26&lt;&gt;"",1,0))</f>
        <v>0</v>
      </c>
      <c r="BC23" s="140">
        <f>IF('Indicator Data'!AC27="No Data",1,IF('Indicator Data imputation'!BD26&lt;&gt;"",1,0))</f>
        <v>0</v>
      </c>
      <c r="BD23" s="140">
        <f>IF('Indicator Data'!AD27="No Data",1,IF('Indicator Data imputation'!BE26&lt;&gt;"",1,0))</f>
        <v>0</v>
      </c>
      <c r="BE23" s="140">
        <f>IF('Indicator Data'!AE27="No Data",1,IF('Indicator Data imputation'!BF26&lt;&gt;"",1,0))</f>
        <v>0</v>
      </c>
      <c r="BF23" s="140">
        <f>IF('Indicator Data'!AF27="No Data",1,IF('Indicator Data imputation'!BG26&lt;&gt;"",1,0))</f>
        <v>0</v>
      </c>
      <c r="BG23" s="140">
        <f>IF('Indicator Data'!AG27="No Data",1,IF('Indicator Data imputation'!BH26&lt;&gt;"",1,0))</f>
        <v>0</v>
      </c>
      <c r="BH23" s="140">
        <f>IF('Indicator Data'!AH27="No Data",1,IF('Indicator Data imputation'!BI26&lt;&gt;"",1,0))</f>
        <v>0</v>
      </c>
      <c r="BI23" s="140">
        <f>IF('Indicator Data'!AQ27="No Data",1,IF('Indicator Data imputation'!BJ26&lt;&gt;"",1,0))</f>
        <v>0</v>
      </c>
      <c r="BJ23" s="140">
        <f>IF('Indicator Data'!AR27="No Data",1,IF('Indicator Data imputation'!BK26&lt;&gt;"",1,0))</f>
        <v>0</v>
      </c>
      <c r="BK23" s="140">
        <f>IF('Indicator Data'!AS27="No Data",1,IF('Indicator Data imputation'!BL26&lt;&gt;"",1,0))</f>
        <v>0</v>
      </c>
      <c r="BL23" s="140">
        <f>IF('Indicator Data'!AT27="No Data",1,IF('Indicator Data imputation'!BM26&lt;&gt;"",1,0))</f>
        <v>0</v>
      </c>
      <c r="BM23" s="140">
        <f>IF('Indicator Data'!AU27="No Data",1,IF('Indicator Data imputation'!BN26&lt;&gt;"",1,0))</f>
        <v>0</v>
      </c>
      <c r="BN23" s="140">
        <f>IF('Indicator Data'!AV27="No Data",1,IF('Indicator Data imputation'!BO26&lt;&gt;"",1,0))</f>
        <v>0</v>
      </c>
      <c r="BO23" s="140">
        <f>IF('Indicator Data'!AW27="No Data",1,IF('Indicator Data imputation'!BP26&lt;&gt;"",1,0))</f>
        <v>0</v>
      </c>
      <c r="BP23" s="140">
        <f>IF('Indicator Data'!AX27="No Data",1,IF('Indicator Data imputation'!BQ26&lt;&gt;"",1,0))</f>
        <v>0</v>
      </c>
      <c r="BQ23" s="140">
        <f>IF('Indicator Data'!AY27="No Data",1,IF('Indicator Data imputation'!BR26&lt;&gt;"",1,0))</f>
        <v>0</v>
      </c>
      <c r="BR23" s="140">
        <f>IF('Indicator Data'!AZ27="No Data",1,IF('Indicator Data imputation'!BS26&lt;&gt;"",1,0))</f>
        <v>0</v>
      </c>
      <c r="BS23" s="140">
        <f>IF('Indicator Data'!BA27="No Data",1,IF('Indicator Data imputation'!BT26&lt;&gt;"",1,0))</f>
        <v>0</v>
      </c>
      <c r="BT23" s="140">
        <f>IF('Indicator Data'!BB27="No Data",1,IF('Indicator Data imputation'!BU26&lt;&gt;"",1,0))</f>
        <v>0</v>
      </c>
      <c r="BU23" s="140">
        <f>IF('Indicator Data'!BC27="No Data",1,IF('Indicator Data imputation'!BV26&lt;&gt;"",1,0))</f>
        <v>0</v>
      </c>
      <c r="BV23" s="140">
        <f>IF('Indicator Data'!BD27="No Data",1,IF('Indicator Data imputation'!BW26&lt;&gt;"",1,0))</f>
        <v>0</v>
      </c>
      <c r="BW23" s="140">
        <f>IF('Indicator Data'!BE27="No Data",1,IF('Indicator Data imputation'!BX26&lt;&gt;"",1,0))</f>
        <v>0</v>
      </c>
      <c r="BX23" s="140">
        <f>IF('Indicator Data'!BF27="No Data",1,IF('Indicator Data imputation'!BY26&lt;&gt;"",1,0))</f>
        <v>0</v>
      </c>
      <c r="BY23" s="5" t="e">
        <f t="shared" si="0"/>
        <v>#REF!</v>
      </c>
      <c r="BZ23" s="142" t="e">
        <f t="shared" si="1"/>
        <v>#REF!</v>
      </c>
    </row>
    <row r="24" spans="1:78" x14ac:dyDescent="0.3">
      <c r="A24" s="5" t="s">
        <v>43</v>
      </c>
      <c r="B24" s="140" t="e">
        <f>IF('Indicator Data'!#REF!="No Data",1,IF('Indicator Data imputation'!C27&lt;&gt;"",1,0))</f>
        <v>#REF!</v>
      </c>
      <c r="C24" s="140" t="e">
        <f>IF('Indicator Data'!#REF!="No Data",1,IF('Indicator Data imputation'!D27&lt;&gt;"",1,0))</f>
        <v>#REF!</v>
      </c>
      <c r="D24" s="140" t="e">
        <f>IF('Indicator Data'!#REF!="No Data",1,IF('Indicator Data imputation'!E27&lt;&gt;"",1,0))</f>
        <v>#REF!</v>
      </c>
      <c r="E24" s="140" t="e">
        <f>IF('Indicator Data'!#REF!="No Data",1,IF('Indicator Data imputation'!F27&lt;&gt;"",1,0))</f>
        <v>#REF!</v>
      </c>
      <c r="F24" s="140" t="e">
        <f>IF('Indicator Data'!#REF!="No Data",1,IF('Indicator Data imputation'!G27&lt;&gt;"",1,0))</f>
        <v>#REF!</v>
      </c>
      <c r="G24" s="140" t="e">
        <f>IF('Indicator Data'!#REF!="No Data",1,IF('Indicator Data imputation'!H27&lt;&gt;"",1,0))</f>
        <v>#REF!</v>
      </c>
      <c r="H24" s="140" t="e">
        <f>IF('Indicator Data'!#REF!="No Data",1,IF('Indicator Data imputation'!I27&lt;&gt;"",1,0))</f>
        <v>#REF!</v>
      </c>
      <c r="I24" s="140" t="e">
        <f>IF('Indicator Data'!#REF!="No Data",1,IF('Indicator Data imputation'!J27&lt;&gt;"",1,0))</f>
        <v>#REF!</v>
      </c>
      <c r="J24" s="140" t="e">
        <f>IF('Indicator Data'!#REF!="No Data",1,IF('Indicator Data imputation'!K27&lt;&gt;"",1,0))</f>
        <v>#REF!</v>
      </c>
      <c r="K24" s="140" t="e">
        <f>IF('Indicator Data'!#REF!="No Data",1,IF('Indicator Data imputation'!L27&lt;&gt;"",1,0))</f>
        <v>#REF!</v>
      </c>
      <c r="L24" s="140" t="e">
        <f>IF('Indicator Data'!#REF!="No Data",1,IF('Indicator Data imputation'!M27&lt;&gt;"",1,0))</f>
        <v>#REF!</v>
      </c>
      <c r="M24" s="140" t="e">
        <f>IF('Indicator Data'!#REF!="No Data",1,IF('Indicator Data imputation'!N27&lt;&gt;"",1,0))</f>
        <v>#REF!</v>
      </c>
      <c r="N24" s="140" t="e">
        <f>IF('Indicator Data'!#REF!="No Data",1,IF('Indicator Data imputation'!O27&lt;&gt;"",1,0))</f>
        <v>#REF!</v>
      </c>
      <c r="O24" s="140" t="e">
        <f>IF('Indicator Data'!#REF!="No Data",1,IF('Indicator Data imputation'!P27&lt;&gt;"",1,0))</f>
        <v>#REF!</v>
      </c>
      <c r="P24" s="140" t="e">
        <f>IF('Indicator Data'!#REF!="No Data",1,IF('Indicator Data imputation'!Q27&lt;&gt;"",1,0))</f>
        <v>#REF!</v>
      </c>
      <c r="Q24" s="140" t="e">
        <f>IF('Indicator Data'!#REF!="No Data",1,IF('Indicator Data imputation'!R27&lt;&gt;"",1,0))</f>
        <v>#REF!</v>
      </c>
      <c r="R24" s="140" t="e">
        <f>IF('Indicator Data'!#REF!="No Data",1,IF('Indicator Data imputation'!S27&lt;&gt;"",1,0))</f>
        <v>#REF!</v>
      </c>
      <c r="S24" s="140" t="e">
        <f>IF('Indicator Data'!#REF!="No Data",1,IF('Indicator Data imputation'!T27&lt;&gt;"",1,0))</f>
        <v>#REF!</v>
      </c>
      <c r="T24" s="140" t="e">
        <f>IF('Indicator Data'!#REF!="No Data",1,IF('Indicator Data imputation'!U27&lt;&gt;"",1,0))</f>
        <v>#REF!</v>
      </c>
      <c r="U24" s="140" t="e">
        <f>IF('Indicator Data'!#REF!="No Data",1,IF('Indicator Data imputation'!V27&lt;&gt;"",1,0))</f>
        <v>#REF!</v>
      </c>
      <c r="V24" s="140" t="e">
        <f>IF('Indicator Data'!#REF!="No Data",1,IF('Indicator Data imputation'!W27&lt;&gt;"",1,0))</f>
        <v>#REF!</v>
      </c>
      <c r="W24" s="140">
        <f>IF('Indicator Data'!C28="No Data",1,IF('Indicator Data imputation'!X27&lt;&gt;"",1,0))</f>
        <v>0</v>
      </c>
      <c r="X24" s="140">
        <f>IF('Indicator Data'!D28="No Data",1,IF('Indicator Data imputation'!Y27&lt;&gt;"",1,0))</f>
        <v>0</v>
      </c>
      <c r="Y24" s="140">
        <f>IF('Indicator Data'!E28="No Data",1,IF('Indicator Data imputation'!Z27&lt;&gt;"",1,0))</f>
        <v>0</v>
      </c>
      <c r="Z24" s="140">
        <f>IF('Indicator Data'!F28="No Data",1,IF('Indicator Data imputation'!AA27&lt;&gt;"",1,0))</f>
        <v>0</v>
      </c>
      <c r="AA24" s="140">
        <f>IF('Indicator Data'!G28="No Data",1,IF('Indicator Data imputation'!AB27&lt;&gt;"",1,0))</f>
        <v>0</v>
      </c>
      <c r="AB24" s="140">
        <f>IF('Indicator Data'!H28="No Data",1,IF('Indicator Data imputation'!AC27&lt;&gt;"",1,0))</f>
        <v>1</v>
      </c>
      <c r="AC24" s="140" t="e">
        <f>IF('Indicator Data'!#REF!="No Data",1,IF('Indicator Data imputation'!AD27&lt;&gt;"",1,0))</f>
        <v>#REF!</v>
      </c>
      <c r="AD24" s="140" t="e">
        <f>IF('Indicator Data'!#REF!="No Data",1,IF('Indicator Data imputation'!AE27&lt;&gt;"",1,0))</f>
        <v>#REF!</v>
      </c>
      <c r="AE24" s="140">
        <f>IF('Indicator Data'!I28="No Data",1,IF('Indicator Data imputation'!AF27&lt;&gt;"",1,0))</f>
        <v>0</v>
      </c>
      <c r="AF24" s="140">
        <f>IF('Indicator Data'!J28="No Data",1,IF('Indicator Data imputation'!AG27&lt;&gt;"",1,0))</f>
        <v>0</v>
      </c>
      <c r="AG24" s="140" t="e">
        <f>IF('Indicator Data'!#REF!="No Data",1,IF('Indicator Data imputation'!AH27&lt;&gt;"",1,0))</f>
        <v>#REF!</v>
      </c>
      <c r="AH24" s="140" t="e">
        <f>IF('Indicator Data'!#REF!="No Data",1,IF('Indicator Data imputation'!AI27&lt;&gt;"",1,0))</f>
        <v>#REF!</v>
      </c>
      <c r="AI24" s="140" t="e">
        <f>IF('Indicator Data'!#REF!="No Data",1,IF('Indicator Data imputation'!AJ27&lt;&gt;"",1,0))</f>
        <v>#REF!</v>
      </c>
      <c r="AJ24" s="140" t="e">
        <f>IF('Indicator Data'!#REF!="No Data",1,IF('Indicator Data imputation'!AK27&lt;&gt;"",1,0))</f>
        <v>#REF!</v>
      </c>
      <c r="AK24" s="140">
        <f>IF('Indicator Data'!K28="No Data",1,IF('Indicator Data imputation'!AL27&lt;&gt;"",1,0))</f>
        <v>0</v>
      </c>
      <c r="AL24" s="140">
        <f>IF('Indicator Data'!L28="No Data",1,IF('Indicator Data imputation'!AM27&lt;&gt;"",1,0))</f>
        <v>0</v>
      </c>
      <c r="AM24" s="140">
        <f>IF('Indicator Data'!M28="No Data",1,IF('Indicator Data imputation'!AN27&lt;&gt;"",1,0))</f>
        <v>0</v>
      </c>
      <c r="AN24" s="140">
        <f>IF('Indicator Data'!N28="No Data",1,IF('Indicator Data imputation'!AO27&lt;&gt;"",1,0))</f>
        <v>0</v>
      </c>
      <c r="AO24" s="140">
        <f>IF('Indicator Data'!O28="No Data",1,IF('Indicator Data imputation'!AP27&lt;&gt;"",1,0))</f>
        <v>0</v>
      </c>
      <c r="AP24" s="140">
        <f>IF('Indicator Data'!P28="No Data",1,IF('Indicator Data imputation'!AQ27&lt;&gt;"",1,0))</f>
        <v>0</v>
      </c>
      <c r="AQ24" s="140">
        <f>IF('Indicator Data'!Q28="No Data",1,IF('Indicator Data imputation'!AR27&lt;&gt;"",1,0))</f>
        <v>0</v>
      </c>
      <c r="AR24" s="140">
        <f>IF('Indicator Data'!R28="No Data",1,IF('Indicator Data imputation'!AS27&lt;&gt;"",1,0))</f>
        <v>0</v>
      </c>
      <c r="AS24" s="140">
        <f>IF('Indicator Data'!S28="No Data",1,IF('Indicator Data imputation'!AT27&lt;&gt;"",1,0))</f>
        <v>0</v>
      </c>
      <c r="AT24" s="140">
        <f>IF('Indicator Data'!T28="No Data",1,IF('Indicator Data imputation'!AU27&lt;&gt;"",1,0))</f>
        <v>0</v>
      </c>
      <c r="AU24" s="140">
        <f>IF('Indicator Data'!U28="No Data",1,IF('Indicator Data imputation'!AV27&lt;&gt;"",1,0))</f>
        <v>0</v>
      </c>
      <c r="AV24" s="140">
        <f>IF('Indicator Data'!V28="No Data",1,IF('Indicator Data imputation'!AW27&lt;&gt;"",1,0))</f>
        <v>0</v>
      </c>
      <c r="AW24" s="140">
        <f>IF('Indicator Data'!W28="No Data",1,IF('Indicator Data imputation'!AX27&lt;&gt;"",1,0))</f>
        <v>0</v>
      </c>
      <c r="AX24" s="140">
        <f>IF('Indicator Data'!X28="No Data",1,IF('Indicator Data imputation'!AY27&lt;&gt;"",1,0))</f>
        <v>0</v>
      </c>
      <c r="AY24" s="140">
        <f>IF('Indicator Data'!Y28="No Data",1,IF('Indicator Data imputation'!AZ27&lt;&gt;"",1,0))</f>
        <v>0</v>
      </c>
      <c r="AZ24" s="140">
        <f>IF('Indicator Data'!Z28="No Data",1,IF('Indicator Data imputation'!BA27&lt;&gt;"",1,0))</f>
        <v>0</v>
      </c>
      <c r="BA24" s="140">
        <f>IF('Indicator Data'!AA28="No Data",1,IF('Indicator Data imputation'!BB27&lt;&gt;"",1,0))</f>
        <v>0</v>
      </c>
      <c r="BB24" s="140">
        <f>IF('Indicator Data'!AB28="No Data",1,IF('Indicator Data imputation'!BC27&lt;&gt;"",1,0))</f>
        <v>0</v>
      </c>
      <c r="BC24" s="140">
        <f>IF('Indicator Data'!AC28="No Data",1,IF('Indicator Data imputation'!BD27&lt;&gt;"",1,0))</f>
        <v>0</v>
      </c>
      <c r="BD24" s="140">
        <f>IF('Indicator Data'!AD28="No Data",1,IF('Indicator Data imputation'!BE27&lt;&gt;"",1,0))</f>
        <v>0</v>
      </c>
      <c r="BE24" s="140">
        <f>IF('Indicator Data'!AE28="No Data",1,IF('Indicator Data imputation'!BF27&lt;&gt;"",1,0))</f>
        <v>0</v>
      </c>
      <c r="BF24" s="140">
        <f>IF('Indicator Data'!AF28="No Data",1,IF('Indicator Data imputation'!BG27&lt;&gt;"",1,0))</f>
        <v>0</v>
      </c>
      <c r="BG24" s="140">
        <f>IF('Indicator Data'!AG28="No Data",1,IF('Indicator Data imputation'!BH27&lt;&gt;"",1,0))</f>
        <v>0</v>
      </c>
      <c r="BH24" s="140">
        <f>IF('Indicator Data'!AH28="No Data",1,IF('Indicator Data imputation'!BI27&lt;&gt;"",1,0))</f>
        <v>0</v>
      </c>
      <c r="BI24" s="140">
        <f>IF('Indicator Data'!AQ28="No Data",1,IF('Indicator Data imputation'!BJ27&lt;&gt;"",1,0))</f>
        <v>0</v>
      </c>
      <c r="BJ24" s="140">
        <f>IF('Indicator Data'!AR28="No Data",1,IF('Indicator Data imputation'!BK27&lt;&gt;"",1,0))</f>
        <v>0</v>
      </c>
      <c r="BK24" s="140">
        <f>IF('Indicator Data'!AS28="No Data",1,IF('Indicator Data imputation'!BL27&lt;&gt;"",1,0))</f>
        <v>0</v>
      </c>
      <c r="BL24" s="140">
        <f>IF('Indicator Data'!AT28="No Data",1,IF('Indicator Data imputation'!BM27&lt;&gt;"",1,0))</f>
        <v>0</v>
      </c>
      <c r="BM24" s="140">
        <f>IF('Indicator Data'!AU28="No Data",1,IF('Indicator Data imputation'!BN27&lt;&gt;"",1,0))</f>
        <v>0</v>
      </c>
      <c r="BN24" s="140">
        <f>IF('Indicator Data'!AV28="No Data",1,IF('Indicator Data imputation'!BO27&lt;&gt;"",1,0))</f>
        <v>0</v>
      </c>
      <c r="BO24" s="140">
        <f>IF('Indicator Data'!AW28="No Data",1,IF('Indicator Data imputation'!BP27&lt;&gt;"",1,0))</f>
        <v>0</v>
      </c>
      <c r="BP24" s="140">
        <f>IF('Indicator Data'!AX28="No Data",1,IF('Indicator Data imputation'!BQ27&lt;&gt;"",1,0))</f>
        <v>0</v>
      </c>
      <c r="BQ24" s="140">
        <f>IF('Indicator Data'!AY28="No Data",1,IF('Indicator Data imputation'!BR27&lt;&gt;"",1,0))</f>
        <v>0</v>
      </c>
      <c r="BR24" s="140">
        <f>IF('Indicator Data'!AZ28="No Data",1,IF('Indicator Data imputation'!BS27&lt;&gt;"",1,0))</f>
        <v>0</v>
      </c>
      <c r="BS24" s="140">
        <f>IF('Indicator Data'!BA28="No Data",1,IF('Indicator Data imputation'!BT27&lt;&gt;"",1,0))</f>
        <v>0</v>
      </c>
      <c r="BT24" s="140">
        <f>IF('Indicator Data'!BB28="No Data",1,IF('Indicator Data imputation'!BU27&lt;&gt;"",1,0))</f>
        <v>0</v>
      </c>
      <c r="BU24" s="140">
        <f>IF('Indicator Data'!BC28="No Data",1,IF('Indicator Data imputation'!BV27&lt;&gt;"",1,0))</f>
        <v>0</v>
      </c>
      <c r="BV24" s="140">
        <f>IF('Indicator Data'!BD28="No Data",1,IF('Indicator Data imputation'!BW27&lt;&gt;"",1,0))</f>
        <v>0</v>
      </c>
      <c r="BW24" s="140">
        <f>IF('Indicator Data'!BE28="No Data",1,IF('Indicator Data imputation'!BX27&lt;&gt;"",1,0))</f>
        <v>0</v>
      </c>
      <c r="BX24" s="140">
        <f>IF('Indicator Data'!BF28="No Data",1,IF('Indicator Data imputation'!BY27&lt;&gt;"",1,0))</f>
        <v>0</v>
      </c>
      <c r="BY24" s="5" t="e">
        <f t="shared" si="0"/>
        <v>#REF!</v>
      </c>
      <c r="BZ24" s="142" t="e">
        <f t="shared" si="1"/>
        <v>#REF!</v>
      </c>
    </row>
    <row r="25" spans="1:78" x14ac:dyDescent="0.3">
      <c r="A25" s="5" t="s">
        <v>45</v>
      </c>
      <c r="B25" s="140" t="e">
        <f>IF('Indicator Data'!#REF!="No Data",1,IF('Indicator Data imputation'!C28&lt;&gt;"",1,0))</f>
        <v>#REF!</v>
      </c>
      <c r="C25" s="140" t="e">
        <f>IF('Indicator Data'!#REF!="No Data",1,IF('Indicator Data imputation'!D28&lt;&gt;"",1,0))</f>
        <v>#REF!</v>
      </c>
      <c r="D25" s="140" t="e">
        <f>IF('Indicator Data'!#REF!="No Data",1,IF('Indicator Data imputation'!E28&lt;&gt;"",1,0))</f>
        <v>#REF!</v>
      </c>
      <c r="E25" s="140" t="e">
        <f>IF('Indicator Data'!#REF!="No Data",1,IF('Indicator Data imputation'!F28&lt;&gt;"",1,0))</f>
        <v>#REF!</v>
      </c>
      <c r="F25" s="140" t="e">
        <f>IF('Indicator Data'!#REF!="No Data",1,IF('Indicator Data imputation'!G28&lt;&gt;"",1,0))</f>
        <v>#REF!</v>
      </c>
      <c r="G25" s="140" t="e">
        <f>IF('Indicator Data'!#REF!="No Data",1,IF('Indicator Data imputation'!H28&lt;&gt;"",1,0))</f>
        <v>#REF!</v>
      </c>
      <c r="H25" s="140" t="e">
        <f>IF('Indicator Data'!#REF!="No Data",1,IF('Indicator Data imputation'!I28&lt;&gt;"",1,0))</f>
        <v>#REF!</v>
      </c>
      <c r="I25" s="140" t="e">
        <f>IF('Indicator Data'!#REF!="No Data",1,IF('Indicator Data imputation'!J28&lt;&gt;"",1,0))</f>
        <v>#REF!</v>
      </c>
      <c r="J25" s="140" t="e">
        <f>IF('Indicator Data'!#REF!="No Data",1,IF('Indicator Data imputation'!K28&lt;&gt;"",1,0))</f>
        <v>#REF!</v>
      </c>
      <c r="K25" s="140" t="e">
        <f>IF('Indicator Data'!#REF!="No Data",1,IF('Indicator Data imputation'!L28&lt;&gt;"",1,0))</f>
        <v>#REF!</v>
      </c>
      <c r="L25" s="140" t="e">
        <f>IF('Indicator Data'!#REF!="No Data",1,IF('Indicator Data imputation'!M28&lt;&gt;"",1,0))</f>
        <v>#REF!</v>
      </c>
      <c r="M25" s="140" t="e">
        <f>IF('Indicator Data'!#REF!="No Data",1,IF('Indicator Data imputation'!N28&lt;&gt;"",1,0))</f>
        <v>#REF!</v>
      </c>
      <c r="N25" s="140" t="e">
        <f>IF('Indicator Data'!#REF!="No Data",1,IF('Indicator Data imputation'!O28&lt;&gt;"",1,0))</f>
        <v>#REF!</v>
      </c>
      <c r="O25" s="140" t="e">
        <f>IF('Indicator Data'!#REF!="No Data",1,IF('Indicator Data imputation'!P28&lt;&gt;"",1,0))</f>
        <v>#REF!</v>
      </c>
      <c r="P25" s="140" t="e">
        <f>IF('Indicator Data'!#REF!="No Data",1,IF('Indicator Data imputation'!Q28&lt;&gt;"",1,0))</f>
        <v>#REF!</v>
      </c>
      <c r="Q25" s="140" t="e">
        <f>IF('Indicator Data'!#REF!="No Data",1,IF('Indicator Data imputation'!R28&lt;&gt;"",1,0))</f>
        <v>#REF!</v>
      </c>
      <c r="R25" s="140" t="e">
        <f>IF('Indicator Data'!#REF!="No Data",1,IF('Indicator Data imputation'!S28&lt;&gt;"",1,0))</f>
        <v>#REF!</v>
      </c>
      <c r="S25" s="140" t="e">
        <f>IF('Indicator Data'!#REF!="No Data",1,IF('Indicator Data imputation'!T28&lt;&gt;"",1,0))</f>
        <v>#REF!</v>
      </c>
      <c r="T25" s="140" t="e">
        <f>IF('Indicator Data'!#REF!="No Data",1,IF('Indicator Data imputation'!U28&lt;&gt;"",1,0))</f>
        <v>#REF!</v>
      </c>
      <c r="U25" s="140" t="e">
        <f>IF('Indicator Data'!#REF!="No Data",1,IF('Indicator Data imputation'!V28&lt;&gt;"",1,0))</f>
        <v>#REF!</v>
      </c>
      <c r="V25" s="140" t="e">
        <f>IF('Indicator Data'!#REF!="No Data",1,IF('Indicator Data imputation'!W28&lt;&gt;"",1,0))</f>
        <v>#REF!</v>
      </c>
      <c r="W25" s="140">
        <f>IF('Indicator Data'!C29="No Data",1,IF('Indicator Data imputation'!X28&lt;&gt;"",1,0))</f>
        <v>0</v>
      </c>
      <c r="X25" s="140">
        <f>IF('Indicator Data'!D29="No Data",1,IF('Indicator Data imputation'!Y28&lt;&gt;"",1,0))</f>
        <v>0</v>
      </c>
      <c r="Y25" s="140">
        <f>IF('Indicator Data'!E29="No Data",1,IF('Indicator Data imputation'!Z28&lt;&gt;"",1,0))</f>
        <v>0</v>
      </c>
      <c r="Z25" s="140">
        <f>IF('Indicator Data'!F29="No Data",1,IF('Indicator Data imputation'!AA28&lt;&gt;"",1,0))</f>
        <v>1</v>
      </c>
      <c r="AA25" s="140">
        <f>IF('Indicator Data'!G29="No Data",1,IF('Indicator Data imputation'!AB28&lt;&gt;"",1,0))</f>
        <v>0</v>
      </c>
      <c r="AB25" s="140">
        <f>IF('Indicator Data'!H29="No Data",1,IF('Indicator Data imputation'!AC28&lt;&gt;"",1,0))</f>
        <v>1</v>
      </c>
      <c r="AC25" s="140" t="e">
        <f>IF('Indicator Data'!#REF!="No Data",1,IF('Indicator Data imputation'!AD28&lt;&gt;"",1,0))</f>
        <v>#REF!</v>
      </c>
      <c r="AD25" s="140" t="e">
        <f>IF('Indicator Data'!#REF!="No Data",1,IF('Indicator Data imputation'!AE28&lt;&gt;"",1,0))</f>
        <v>#REF!</v>
      </c>
      <c r="AE25" s="140">
        <f>IF('Indicator Data'!I29="No Data",1,IF('Indicator Data imputation'!AF28&lt;&gt;"",1,0))</f>
        <v>1</v>
      </c>
      <c r="AF25" s="140">
        <f>IF('Indicator Data'!J29="No Data",1,IF('Indicator Data imputation'!AG28&lt;&gt;"",1,0))</f>
        <v>0</v>
      </c>
      <c r="AG25" s="140" t="e">
        <f>IF('Indicator Data'!#REF!="No Data",1,IF('Indicator Data imputation'!AH28&lt;&gt;"",1,0))</f>
        <v>#REF!</v>
      </c>
      <c r="AH25" s="140" t="e">
        <f>IF('Indicator Data'!#REF!="No Data",1,IF('Indicator Data imputation'!AI28&lt;&gt;"",1,0))</f>
        <v>#REF!</v>
      </c>
      <c r="AI25" s="140" t="e">
        <f>IF('Indicator Data'!#REF!="No Data",1,IF('Indicator Data imputation'!AJ28&lt;&gt;"",1,0))</f>
        <v>#REF!</v>
      </c>
      <c r="AJ25" s="140" t="e">
        <f>IF('Indicator Data'!#REF!="No Data",1,IF('Indicator Data imputation'!AK28&lt;&gt;"",1,0))</f>
        <v>#REF!</v>
      </c>
      <c r="AK25" s="140">
        <f>IF('Indicator Data'!K29="No Data",1,IF('Indicator Data imputation'!AL28&lt;&gt;"",1,0))</f>
        <v>0</v>
      </c>
      <c r="AL25" s="140">
        <f>IF('Indicator Data'!L29="No Data",1,IF('Indicator Data imputation'!AM28&lt;&gt;"",1,0))</f>
        <v>1</v>
      </c>
      <c r="AM25" s="140">
        <f>IF('Indicator Data'!M29="No Data",1,IF('Indicator Data imputation'!AN28&lt;&gt;"",1,0))</f>
        <v>0</v>
      </c>
      <c r="AN25" s="140">
        <f>IF('Indicator Data'!N29="No Data",1,IF('Indicator Data imputation'!AO28&lt;&gt;"",1,0))</f>
        <v>0</v>
      </c>
      <c r="AO25" s="140">
        <f>IF('Indicator Data'!O29="No Data",1,IF('Indicator Data imputation'!AP28&lt;&gt;"",1,0))</f>
        <v>0</v>
      </c>
      <c r="AP25" s="140">
        <f>IF('Indicator Data'!P29="No Data",1,IF('Indicator Data imputation'!AQ28&lt;&gt;"",1,0))</f>
        <v>1</v>
      </c>
      <c r="AQ25" s="140">
        <f>IF('Indicator Data'!Q29="No Data",1,IF('Indicator Data imputation'!AR28&lt;&gt;"",1,0))</f>
        <v>1</v>
      </c>
      <c r="AR25" s="140">
        <f>IF('Indicator Data'!R29="No Data",1,IF('Indicator Data imputation'!AS28&lt;&gt;"",1,0))</f>
        <v>0</v>
      </c>
      <c r="AS25" s="140">
        <f>IF('Indicator Data'!S29="No Data",1,IF('Indicator Data imputation'!AT28&lt;&gt;"",1,0))</f>
        <v>0</v>
      </c>
      <c r="AT25" s="140">
        <f>IF('Indicator Data'!T29="No Data",1,IF('Indicator Data imputation'!AU28&lt;&gt;"",1,0))</f>
        <v>0</v>
      </c>
      <c r="AU25" s="140">
        <f>IF('Indicator Data'!U29="No Data",1,IF('Indicator Data imputation'!AV28&lt;&gt;"",1,0))</f>
        <v>0</v>
      </c>
      <c r="AV25" s="140">
        <f>IF('Indicator Data'!V29="No Data",1,IF('Indicator Data imputation'!AW28&lt;&gt;"",1,0))</f>
        <v>1</v>
      </c>
      <c r="AW25" s="140">
        <f>IF('Indicator Data'!W29="No Data",1,IF('Indicator Data imputation'!AX28&lt;&gt;"",1,0))</f>
        <v>1</v>
      </c>
      <c r="AX25" s="140">
        <f>IF('Indicator Data'!X29="No Data",1,IF('Indicator Data imputation'!AY28&lt;&gt;"",1,0))</f>
        <v>0</v>
      </c>
      <c r="AY25" s="140">
        <f>IF('Indicator Data'!Y29="No Data",1,IF('Indicator Data imputation'!AZ28&lt;&gt;"",1,0))</f>
        <v>0</v>
      </c>
      <c r="AZ25" s="140">
        <f>IF('Indicator Data'!Z29="No Data",1,IF('Indicator Data imputation'!BA28&lt;&gt;"",1,0))</f>
        <v>1</v>
      </c>
      <c r="BA25" s="140">
        <f>IF('Indicator Data'!AA29="No Data",1,IF('Indicator Data imputation'!BB28&lt;&gt;"",1,0))</f>
        <v>0</v>
      </c>
      <c r="BB25" s="140">
        <f>IF('Indicator Data'!AB29="No Data",1,IF('Indicator Data imputation'!BC28&lt;&gt;"",1,0))</f>
        <v>0</v>
      </c>
      <c r="BC25" s="140">
        <f>IF('Indicator Data'!AC29="No Data",1,IF('Indicator Data imputation'!BD28&lt;&gt;"",1,0))</f>
        <v>0</v>
      </c>
      <c r="BD25" s="140">
        <f>IF('Indicator Data'!AD29="No Data",1,IF('Indicator Data imputation'!BE28&lt;&gt;"",1,0))</f>
        <v>0</v>
      </c>
      <c r="BE25" s="140">
        <f>IF('Indicator Data'!AE29="No Data",1,IF('Indicator Data imputation'!BF28&lt;&gt;"",1,0))</f>
        <v>0</v>
      </c>
      <c r="BF25" s="140">
        <f>IF('Indicator Data'!AF29="No Data",1,IF('Indicator Data imputation'!BG28&lt;&gt;"",1,0))</f>
        <v>0</v>
      </c>
      <c r="BG25" s="140">
        <f>IF('Indicator Data'!AG29="No Data",1,IF('Indicator Data imputation'!BH28&lt;&gt;"",1,0))</f>
        <v>0</v>
      </c>
      <c r="BH25" s="140">
        <f>IF('Indicator Data'!AH29="No Data",1,IF('Indicator Data imputation'!BI28&lt;&gt;"",1,0))</f>
        <v>0</v>
      </c>
      <c r="BI25" s="140">
        <f>IF('Indicator Data'!AQ29="No Data",1,IF('Indicator Data imputation'!BJ28&lt;&gt;"",1,0))</f>
        <v>0</v>
      </c>
      <c r="BJ25" s="140">
        <f>IF('Indicator Data'!AR29="No Data",1,IF('Indicator Data imputation'!BK28&lt;&gt;"",1,0))</f>
        <v>0</v>
      </c>
      <c r="BK25" s="140">
        <f>IF('Indicator Data'!AS29="No Data",1,IF('Indicator Data imputation'!BL28&lt;&gt;"",1,0))</f>
        <v>0</v>
      </c>
      <c r="BL25" s="140">
        <f>IF('Indicator Data'!AT29="No Data",1,IF('Indicator Data imputation'!BM28&lt;&gt;"",1,0))</f>
        <v>0</v>
      </c>
      <c r="BM25" s="140">
        <f>IF('Indicator Data'!AU29="No Data",1,IF('Indicator Data imputation'!BN28&lt;&gt;"",1,0))</f>
        <v>0</v>
      </c>
      <c r="BN25" s="140">
        <f>IF('Indicator Data'!AV29="No Data",1,IF('Indicator Data imputation'!BO28&lt;&gt;"",1,0))</f>
        <v>0</v>
      </c>
      <c r="BO25" s="140">
        <f>IF('Indicator Data'!AW29="No Data",1,IF('Indicator Data imputation'!BP28&lt;&gt;"",1,0))</f>
        <v>0</v>
      </c>
      <c r="BP25" s="140">
        <f>IF('Indicator Data'!AX29="No Data",1,IF('Indicator Data imputation'!BQ28&lt;&gt;"",1,0))</f>
        <v>0</v>
      </c>
      <c r="BQ25" s="140">
        <f>IF('Indicator Data'!AY29="No Data",1,IF('Indicator Data imputation'!BR28&lt;&gt;"",1,0))</f>
        <v>0</v>
      </c>
      <c r="BR25" s="140">
        <f>IF('Indicator Data'!AZ29="No Data",1,IF('Indicator Data imputation'!BS28&lt;&gt;"",1,0))</f>
        <v>0</v>
      </c>
      <c r="BS25" s="140">
        <f>IF('Indicator Data'!BA29="No Data",1,IF('Indicator Data imputation'!BT28&lt;&gt;"",1,0))</f>
        <v>0</v>
      </c>
      <c r="BT25" s="140">
        <f>IF('Indicator Data'!BB29="No Data",1,IF('Indicator Data imputation'!BU28&lt;&gt;"",1,0))</f>
        <v>0</v>
      </c>
      <c r="BU25" s="140">
        <f>IF('Indicator Data'!BC29="No Data",1,IF('Indicator Data imputation'!BV28&lt;&gt;"",1,0))</f>
        <v>0</v>
      </c>
      <c r="BV25" s="140">
        <f>IF('Indicator Data'!BD29="No Data",1,IF('Indicator Data imputation'!BW28&lt;&gt;"",1,0))</f>
        <v>1</v>
      </c>
      <c r="BW25" s="140">
        <f>IF('Indicator Data'!BE29="No Data",1,IF('Indicator Data imputation'!BX28&lt;&gt;"",1,0))</f>
        <v>0</v>
      </c>
      <c r="BX25" s="140">
        <f>IF('Indicator Data'!BF29="No Data",1,IF('Indicator Data imputation'!BY28&lt;&gt;"",1,0))</f>
        <v>0</v>
      </c>
      <c r="BY25" s="5" t="e">
        <f t="shared" si="0"/>
        <v>#REF!</v>
      </c>
      <c r="BZ25" s="142" t="e">
        <f t="shared" si="1"/>
        <v>#REF!</v>
      </c>
    </row>
    <row r="26" spans="1:78" x14ac:dyDescent="0.3">
      <c r="A26" s="5" t="s">
        <v>46</v>
      </c>
      <c r="B26" s="140" t="e">
        <f>IF('Indicator Data'!#REF!="No Data",1,IF('Indicator Data imputation'!C29&lt;&gt;"",1,0))</f>
        <v>#REF!</v>
      </c>
      <c r="C26" s="140" t="e">
        <f>IF('Indicator Data'!#REF!="No Data",1,IF('Indicator Data imputation'!D29&lt;&gt;"",1,0))</f>
        <v>#REF!</v>
      </c>
      <c r="D26" s="140" t="e">
        <f>IF('Indicator Data'!#REF!="No Data",1,IF('Indicator Data imputation'!E29&lt;&gt;"",1,0))</f>
        <v>#REF!</v>
      </c>
      <c r="E26" s="140" t="e">
        <f>IF('Indicator Data'!#REF!="No Data",1,IF('Indicator Data imputation'!F29&lt;&gt;"",1,0))</f>
        <v>#REF!</v>
      </c>
      <c r="F26" s="140" t="e">
        <f>IF('Indicator Data'!#REF!="No Data",1,IF('Indicator Data imputation'!G29&lt;&gt;"",1,0))</f>
        <v>#REF!</v>
      </c>
      <c r="G26" s="140" t="e">
        <f>IF('Indicator Data'!#REF!="No Data",1,IF('Indicator Data imputation'!H29&lt;&gt;"",1,0))</f>
        <v>#REF!</v>
      </c>
      <c r="H26" s="140" t="e">
        <f>IF('Indicator Data'!#REF!="No Data",1,IF('Indicator Data imputation'!I29&lt;&gt;"",1,0))</f>
        <v>#REF!</v>
      </c>
      <c r="I26" s="140" t="e">
        <f>IF('Indicator Data'!#REF!="No Data",1,IF('Indicator Data imputation'!J29&lt;&gt;"",1,0))</f>
        <v>#REF!</v>
      </c>
      <c r="J26" s="140" t="e">
        <f>IF('Indicator Data'!#REF!="No Data",1,IF('Indicator Data imputation'!K29&lt;&gt;"",1,0))</f>
        <v>#REF!</v>
      </c>
      <c r="K26" s="140" t="e">
        <f>IF('Indicator Data'!#REF!="No Data",1,IF('Indicator Data imputation'!L29&lt;&gt;"",1,0))</f>
        <v>#REF!</v>
      </c>
      <c r="L26" s="140" t="e">
        <f>IF('Indicator Data'!#REF!="No Data",1,IF('Indicator Data imputation'!M29&lt;&gt;"",1,0))</f>
        <v>#REF!</v>
      </c>
      <c r="M26" s="140" t="e">
        <f>IF('Indicator Data'!#REF!="No Data",1,IF('Indicator Data imputation'!N29&lt;&gt;"",1,0))</f>
        <v>#REF!</v>
      </c>
      <c r="N26" s="140" t="e">
        <f>IF('Indicator Data'!#REF!="No Data",1,IF('Indicator Data imputation'!O29&lt;&gt;"",1,0))</f>
        <v>#REF!</v>
      </c>
      <c r="O26" s="140" t="e">
        <f>IF('Indicator Data'!#REF!="No Data",1,IF('Indicator Data imputation'!P29&lt;&gt;"",1,0))</f>
        <v>#REF!</v>
      </c>
      <c r="P26" s="140" t="e">
        <f>IF('Indicator Data'!#REF!="No Data",1,IF('Indicator Data imputation'!Q29&lt;&gt;"",1,0))</f>
        <v>#REF!</v>
      </c>
      <c r="Q26" s="140" t="e">
        <f>IF('Indicator Data'!#REF!="No Data",1,IF('Indicator Data imputation'!R29&lt;&gt;"",1,0))</f>
        <v>#REF!</v>
      </c>
      <c r="R26" s="140" t="e">
        <f>IF('Indicator Data'!#REF!="No Data",1,IF('Indicator Data imputation'!S29&lt;&gt;"",1,0))</f>
        <v>#REF!</v>
      </c>
      <c r="S26" s="140" t="e">
        <f>IF('Indicator Data'!#REF!="No Data",1,IF('Indicator Data imputation'!T29&lt;&gt;"",1,0))</f>
        <v>#REF!</v>
      </c>
      <c r="T26" s="140" t="e">
        <f>IF('Indicator Data'!#REF!="No Data",1,IF('Indicator Data imputation'!U29&lt;&gt;"",1,0))</f>
        <v>#REF!</v>
      </c>
      <c r="U26" s="140" t="e">
        <f>IF('Indicator Data'!#REF!="No Data",1,IF('Indicator Data imputation'!V29&lt;&gt;"",1,0))</f>
        <v>#REF!</v>
      </c>
      <c r="V26" s="140" t="e">
        <f>IF('Indicator Data'!#REF!="No Data",1,IF('Indicator Data imputation'!W29&lt;&gt;"",1,0))</f>
        <v>#REF!</v>
      </c>
      <c r="W26" s="140">
        <f>IF('Indicator Data'!C30="No Data",1,IF('Indicator Data imputation'!X29&lt;&gt;"",1,0))</f>
        <v>0</v>
      </c>
      <c r="X26" s="140">
        <f>IF('Indicator Data'!D30="No Data",1,IF('Indicator Data imputation'!Y29&lt;&gt;"",1,0))</f>
        <v>0</v>
      </c>
      <c r="Y26" s="140">
        <f>IF('Indicator Data'!E30="No Data",1,IF('Indicator Data imputation'!Z29&lt;&gt;"",1,0))</f>
        <v>0</v>
      </c>
      <c r="Z26" s="140">
        <f>IF('Indicator Data'!F30="No Data",1,IF('Indicator Data imputation'!AA29&lt;&gt;"",1,0))</f>
        <v>0</v>
      </c>
      <c r="AA26" s="140">
        <f>IF('Indicator Data'!G30="No Data",1,IF('Indicator Data imputation'!AB29&lt;&gt;"",1,0))</f>
        <v>0</v>
      </c>
      <c r="AB26" s="140">
        <f>IF('Indicator Data'!H30="No Data",1,IF('Indicator Data imputation'!AC29&lt;&gt;"",1,0))</f>
        <v>1</v>
      </c>
      <c r="AC26" s="140" t="e">
        <f>IF('Indicator Data'!#REF!="No Data",1,IF('Indicator Data imputation'!AD29&lt;&gt;"",1,0))</f>
        <v>#REF!</v>
      </c>
      <c r="AD26" s="140" t="e">
        <f>IF('Indicator Data'!#REF!="No Data",1,IF('Indicator Data imputation'!AE29&lt;&gt;"",1,0))</f>
        <v>#REF!</v>
      </c>
      <c r="AE26" s="140">
        <f>IF('Indicator Data'!I30="No Data",1,IF('Indicator Data imputation'!AF29&lt;&gt;"",1,0))</f>
        <v>1</v>
      </c>
      <c r="AF26" s="140">
        <f>IF('Indicator Data'!J30="No Data",1,IF('Indicator Data imputation'!AG29&lt;&gt;"",1,0))</f>
        <v>0</v>
      </c>
      <c r="AG26" s="140" t="e">
        <f>IF('Indicator Data'!#REF!="No Data",1,IF('Indicator Data imputation'!AH29&lt;&gt;"",1,0))</f>
        <v>#REF!</v>
      </c>
      <c r="AH26" s="140" t="e">
        <f>IF('Indicator Data'!#REF!="No Data",1,IF('Indicator Data imputation'!AI29&lt;&gt;"",1,0))</f>
        <v>#REF!</v>
      </c>
      <c r="AI26" s="140" t="e">
        <f>IF('Indicator Data'!#REF!="No Data",1,IF('Indicator Data imputation'!AJ29&lt;&gt;"",1,0))</f>
        <v>#REF!</v>
      </c>
      <c r="AJ26" s="140" t="e">
        <f>IF('Indicator Data'!#REF!="No Data",1,IF('Indicator Data imputation'!AK29&lt;&gt;"",1,0))</f>
        <v>#REF!</v>
      </c>
      <c r="AK26" s="140">
        <f>IF('Indicator Data'!K30="No Data",1,IF('Indicator Data imputation'!AL29&lt;&gt;"",1,0))</f>
        <v>0</v>
      </c>
      <c r="AL26" s="140">
        <f>IF('Indicator Data'!L30="No Data",1,IF('Indicator Data imputation'!AM29&lt;&gt;"",1,0))</f>
        <v>1</v>
      </c>
      <c r="AM26" s="140">
        <f>IF('Indicator Data'!M30="No Data",1,IF('Indicator Data imputation'!AN29&lt;&gt;"",1,0))</f>
        <v>0</v>
      </c>
      <c r="AN26" s="140">
        <f>IF('Indicator Data'!N30="No Data",1,IF('Indicator Data imputation'!AO29&lt;&gt;"",1,0))</f>
        <v>0</v>
      </c>
      <c r="AO26" s="140">
        <f>IF('Indicator Data'!O30="No Data",1,IF('Indicator Data imputation'!AP29&lt;&gt;"",1,0))</f>
        <v>0</v>
      </c>
      <c r="AP26" s="140">
        <f>IF('Indicator Data'!P30="No Data",1,IF('Indicator Data imputation'!AQ29&lt;&gt;"",1,0))</f>
        <v>1</v>
      </c>
      <c r="AQ26" s="140">
        <f>IF('Indicator Data'!Q30="No Data",1,IF('Indicator Data imputation'!AR29&lt;&gt;"",1,0))</f>
        <v>0</v>
      </c>
      <c r="AR26" s="140">
        <f>IF('Indicator Data'!R30="No Data",1,IF('Indicator Data imputation'!AS29&lt;&gt;"",1,0))</f>
        <v>0</v>
      </c>
      <c r="AS26" s="140">
        <f>IF('Indicator Data'!S30="No Data",1,IF('Indicator Data imputation'!AT29&lt;&gt;"",1,0))</f>
        <v>1</v>
      </c>
      <c r="AT26" s="140">
        <f>IF('Indicator Data'!T30="No Data",1,IF('Indicator Data imputation'!AU29&lt;&gt;"",1,0))</f>
        <v>0</v>
      </c>
      <c r="AU26" s="140">
        <f>IF('Indicator Data'!U30="No Data",1,IF('Indicator Data imputation'!AV29&lt;&gt;"",1,0))</f>
        <v>0</v>
      </c>
      <c r="AV26" s="140">
        <f>IF('Indicator Data'!V30="No Data",1,IF('Indicator Data imputation'!AW29&lt;&gt;"",1,0))</f>
        <v>0</v>
      </c>
      <c r="AW26" s="140">
        <f>IF('Indicator Data'!W30="No Data",1,IF('Indicator Data imputation'!AX29&lt;&gt;"",1,0))</f>
        <v>1</v>
      </c>
      <c r="AX26" s="140">
        <f>IF('Indicator Data'!X30="No Data",1,IF('Indicator Data imputation'!AY29&lt;&gt;"",1,0))</f>
        <v>0</v>
      </c>
      <c r="AY26" s="140">
        <f>IF('Indicator Data'!Y30="No Data",1,IF('Indicator Data imputation'!AZ29&lt;&gt;"",1,0))</f>
        <v>0</v>
      </c>
      <c r="AZ26" s="140">
        <f>IF('Indicator Data'!Z30="No Data",1,IF('Indicator Data imputation'!BA29&lt;&gt;"",1,0))</f>
        <v>0</v>
      </c>
      <c r="BA26" s="140">
        <f>IF('Indicator Data'!AA30="No Data",1,IF('Indicator Data imputation'!BB29&lt;&gt;"",1,0))</f>
        <v>0</v>
      </c>
      <c r="BB26" s="140">
        <f>IF('Indicator Data'!AB30="No Data",1,IF('Indicator Data imputation'!BC29&lt;&gt;"",1,0))</f>
        <v>0</v>
      </c>
      <c r="BC26" s="140">
        <f>IF('Indicator Data'!AC30="No Data",1,IF('Indicator Data imputation'!BD29&lt;&gt;"",1,0))</f>
        <v>0</v>
      </c>
      <c r="BD26" s="140">
        <f>IF('Indicator Data'!AD30="No Data",1,IF('Indicator Data imputation'!BE29&lt;&gt;"",1,0))</f>
        <v>0</v>
      </c>
      <c r="BE26" s="140">
        <f>IF('Indicator Data'!AE30="No Data",1,IF('Indicator Data imputation'!BF29&lt;&gt;"",1,0))</f>
        <v>0</v>
      </c>
      <c r="BF26" s="140">
        <f>IF('Indicator Data'!AF30="No Data",1,IF('Indicator Data imputation'!BG29&lt;&gt;"",1,0))</f>
        <v>0</v>
      </c>
      <c r="BG26" s="140">
        <f>IF('Indicator Data'!AG30="No Data",1,IF('Indicator Data imputation'!BH29&lt;&gt;"",1,0))</f>
        <v>0</v>
      </c>
      <c r="BH26" s="140">
        <f>IF('Indicator Data'!AH30="No Data",1,IF('Indicator Data imputation'!BI29&lt;&gt;"",1,0))</f>
        <v>0</v>
      </c>
      <c r="BI26" s="140">
        <f>IF('Indicator Data'!AQ30="No Data",1,IF('Indicator Data imputation'!BJ29&lt;&gt;"",1,0))</f>
        <v>0</v>
      </c>
      <c r="BJ26" s="140">
        <f>IF('Indicator Data'!AR30="No Data",1,IF('Indicator Data imputation'!BK29&lt;&gt;"",1,0))</f>
        <v>0</v>
      </c>
      <c r="BK26" s="140">
        <f>IF('Indicator Data'!AS30="No Data",1,IF('Indicator Data imputation'!BL29&lt;&gt;"",1,0))</f>
        <v>0</v>
      </c>
      <c r="BL26" s="140">
        <f>IF('Indicator Data'!AT30="No Data",1,IF('Indicator Data imputation'!BM29&lt;&gt;"",1,0))</f>
        <v>0</v>
      </c>
      <c r="BM26" s="140">
        <f>IF('Indicator Data'!AU30="No Data",1,IF('Indicator Data imputation'!BN29&lt;&gt;"",1,0))</f>
        <v>0</v>
      </c>
      <c r="BN26" s="140">
        <f>IF('Indicator Data'!AV30="No Data",1,IF('Indicator Data imputation'!BO29&lt;&gt;"",1,0))</f>
        <v>0</v>
      </c>
      <c r="BO26" s="140">
        <f>IF('Indicator Data'!AW30="No Data",1,IF('Indicator Data imputation'!BP29&lt;&gt;"",1,0))</f>
        <v>0</v>
      </c>
      <c r="BP26" s="140">
        <f>IF('Indicator Data'!AX30="No Data",1,IF('Indicator Data imputation'!BQ29&lt;&gt;"",1,0))</f>
        <v>0</v>
      </c>
      <c r="BQ26" s="140">
        <f>IF('Indicator Data'!AY30="No Data",1,IF('Indicator Data imputation'!BR29&lt;&gt;"",1,0))</f>
        <v>0</v>
      </c>
      <c r="BR26" s="140">
        <f>IF('Indicator Data'!AZ30="No Data",1,IF('Indicator Data imputation'!BS29&lt;&gt;"",1,0))</f>
        <v>0</v>
      </c>
      <c r="BS26" s="140">
        <f>IF('Indicator Data'!BA30="No Data",1,IF('Indicator Data imputation'!BT29&lt;&gt;"",1,0))</f>
        <v>0</v>
      </c>
      <c r="BT26" s="140">
        <f>IF('Indicator Data'!BB30="No Data",1,IF('Indicator Data imputation'!BU29&lt;&gt;"",1,0))</f>
        <v>0</v>
      </c>
      <c r="BU26" s="140">
        <f>IF('Indicator Data'!BC30="No Data",1,IF('Indicator Data imputation'!BV29&lt;&gt;"",1,0))</f>
        <v>0</v>
      </c>
      <c r="BV26" s="140">
        <f>IF('Indicator Data'!BD30="No Data",1,IF('Indicator Data imputation'!BW29&lt;&gt;"",1,0))</f>
        <v>0</v>
      </c>
      <c r="BW26" s="140">
        <f>IF('Indicator Data'!BE30="No Data",1,IF('Indicator Data imputation'!BX29&lt;&gt;"",1,0))</f>
        <v>0</v>
      </c>
      <c r="BX26" s="140">
        <f>IF('Indicator Data'!BF30="No Data",1,IF('Indicator Data imputation'!BY29&lt;&gt;"",1,0))</f>
        <v>0</v>
      </c>
      <c r="BY26" s="5" t="e">
        <f t="shared" si="0"/>
        <v>#REF!</v>
      </c>
      <c r="BZ26" s="142" t="e">
        <f t="shared" si="1"/>
        <v>#REF!</v>
      </c>
    </row>
    <row r="27" spans="1:78" x14ac:dyDescent="0.3">
      <c r="A27" s="5" t="s">
        <v>48</v>
      </c>
      <c r="B27" s="140" t="e">
        <f>IF('Indicator Data'!#REF!="No Data",1,IF('Indicator Data imputation'!C30&lt;&gt;"",1,0))</f>
        <v>#REF!</v>
      </c>
      <c r="C27" s="140" t="e">
        <f>IF('Indicator Data'!#REF!="No Data",1,IF('Indicator Data imputation'!D30&lt;&gt;"",1,0))</f>
        <v>#REF!</v>
      </c>
      <c r="D27" s="140" t="e">
        <f>IF('Indicator Data'!#REF!="No Data",1,IF('Indicator Data imputation'!E30&lt;&gt;"",1,0))</f>
        <v>#REF!</v>
      </c>
      <c r="E27" s="140" t="e">
        <f>IF('Indicator Data'!#REF!="No Data",1,IF('Indicator Data imputation'!F30&lt;&gt;"",1,0))</f>
        <v>#REF!</v>
      </c>
      <c r="F27" s="140" t="e">
        <f>IF('Indicator Data'!#REF!="No Data",1,IF('Indicator Data imputation'!G30&lt;&gt;"",1,0))</f>
        <v>#REF!</v>
      </c>
      <c r="G27" s="140" t="e">
        <f>IF('Indicator Data'!#REF!="No Data",1,IF('Indicator Data imputation'!H30&lt;&gt;"",1,0))</f>
        <v>#REF!</v>
      </c>
      <c r="H27" s="140" t="e">
        <f>IF('Indicator Data'!#REF!="No Data",1,IF('Indicator Data imputation'!I30&lt;&gt;"",1,0))</f>
        <v>#REF!</v>
      </c>
      <c r="I27" s="140" t="e">
        <f>IF('Indicator Data'!#REF!="No Data",1,IF('Indicator Data imputation'!J30&lt;&gt;"",1,0))</f>
        <v>#REF!</v>
      </c>
      <c r="J27" s="140" t="e">
        <f>IF('Indicator Data'!#REF!="No Data",1,IF('Indicator Data imputation'!K30&lt;&gt;"",1,0))</f>
        <v>#REF!</v>
      </c>
      <c r="K27" s="140" t="e">
        <f>IF('Indicator Data'!#REF!="No Data",1,IF('Indicator Data imputation'!L30&lt;&gt;"",1,0))</f>
        <v>#REF!</v>
      </c>
      <c r="L27" s="140" t="e">
        <f>IF('Indicator Data'!#REF!="No Data",1,IF('Indicator Data imputation'!M30&lt;&gt;"",1,0))</f>
        <v>#REF!</v>
      </c>
      <c r="M27" s="140" t="e">
        <f>IF('Indicator Data'!#REF!="No Data",1,IF('Indicator Data imputation'!N30&lt;&gt;"",1,0))</f>
        <v>#REF!</v>
      </c>
      <c r="N27" s="140" t="e">
        <f>IF('Indicator Data'!#REF!="No Data",1,IF('Indicator Data imputation'!O30&lt;&gt;"",1,0))</f>
        <v>#REF!</v>
      </c>
      <c r="O27" s="140" t="e">
        <f>IF('Indicator Data'!#REF!="No Data",1,IF('Indicator Data imputation'!P30&lt;&gt;"",1,0))</f>
        <v>#REF!</v>
      </c>
      <c r="P27" s="140" t="e">
        <f>IF('Indicator Data'!#REF!="No Data",1,IF('Indicator Data imputation'!Q30&lt;&gt;"",1,0))</f>
        <v>#REF!</v>
      </c>
      <c r="Q27" s="140" t="e">
        <f>IF('Indicator Data'!#REF!="No Data",1,IF('Indicator Data imputation'!R30&lt;&gt;"",1,0))</f>
        <v>#REF!</v>
      </c>
      <c r="R27" s="140" t="e">
        <f>IF('Indicator Data'!#REF!="No Data",1,IF('Indicator Data imputation'!S30&lt;&gt;"",1,0))</f>
        <v>#REF!</v>
      </c>
      <c r="S27" s="140" t="e">
        <f>IF('Indicator Data'!#REF!="No Data",1,IF('Indicator Data imputation'!T30&lt;&gt;"",1,0))</f>
        <v>#REF!</v>
      </c>
      <c r="T27" s="140" t="e">
        <f>IF('Indicator Data'!#REF!="No Data",1,IF('Indicator Data imputation'!U30&lt;&gt;"",1,0))</f>
        <v>#REF!</v>
      </c>
      <c r="U27" s="140" t="e">
        <f>IF('Indicator Data'!#REF!="No Data",1,IF('Indicator Data imputation'!V30&lt;&gt;"",1,0))</f>
        <v>#REF!</v>
      </c>
      <c r="V27" s="140" t="e">
        <f>IF('Indicator Data'!#REF!="No Data",1,IF('Indicator Data imputation'!W30&lt;&gt;"",1,0))</f>
        <v>#REF!</v>
      </c>
      <c r="W27" s="140">
        <f>IF('Indicator Data'!C31="No Data",1,IF('Indicator Data imputation'!X30&lt;&gt;"",1,0))</f>
        <v>0</v>
      </c>
      <c r="X27" s="140">
        <f>IF('Indicator Data'!D31="No Data",1,IF('Indicator Data imputation'!Y30&lt;&gt;"",1,0))</f>
        <v>0</v>
      </c>
      <c r="Y27" s="140">
        <f>IF('Indicator Data'!E31="No Data",1,IF('Indicator Data imputation'!Z30&lt;&gt;"",1,0))</f>
        <v>0</v>
      </c>
      <c r="Z27" s="140">
        <f>IF('Indicator Data'!F31="No Data",1,IF('Indicator Data imputation'!AA30&lt;&gt;"",1,0))</f>
        <v>0</v>
      </c>
      <c r="AA27" s="140">
        <f>IF('Indicator Data'!G31="No Data",1,IF('Indicator Data imputation'!AB30&lt;&gt;"",1,0))</f>
        <v>0</v>
      </c>
      <c r="AB27" s="140">
        <f>IF('Indicator Data'!H31="No Data",1,IF('Indicator Data imputation'!AC30&lt;&gt;"",1,0))</f>
        <v>0</v>
      </c>
      <c r="AC27" s="140" t="e">
        <f>IF('Indicator Data'!#REF!="No Data",1,IF('Indicator Data imputation'!AD30&lt;&gt;"",1,0))</f>
        <v>#REF!</v>
      </c>
      <c r="AD27" s="140" t="e">
        <f>IF('Indicator Data'!#REF!="No Data",1,IF('Indicator Data imputation'!AE30&lt;&gt;"",1,0))</f>
        <v>#REF!</v>
      </c>
      <c r="AE27" s="140">
        <f>IF('Indicator Data'!I31="No Data",1,IF('Indicator Data imputation'!AF30&lt;&gt;"",1,0))</f>
        <v>0</v>
      </c>
      <c r="AF27" s="140">
        <f>IF('Indicator Data'!J31="No Data",1,IF('Indicator Data imputation'!AG30&lt;&gt;"",1,0))</f>
        <v>0</v>
      </c>
      <c r="AG27" s="140" t="e">
        <f>IF('Indicator Data'!#REF!="No Data",1,IF('Indicator Data imputation'!AH30&lt;&gt;"",1,0))</f>
        <v>#REF!</v>
      </c>
      <c r="AH27" s="140" t="e">
        <f>IF('Indicator Data'!#REF!="No Data",1,IF('Indicator Data imputation'!AI30&lt;&gt;"",1,0))</f>
        <v>#REF!</v>
      </c>
      <c r="AI27" s="140" t="e">
        <f>IF('Indicator Data'!#REF!="No Data",1,IF('Indicator Data imputation'!AJ30&lt;&gt;"",1,0))</f>
        <v>#REF!</v>
      </c>
      <c r="AJ27" s="140" t="e">
        <f>IF('Indicator Data'!#REF!="No Data",1,IF('Indicator Data imputation'!AK30&lt;&gt;"",1,0))</f>
        <v>#REF!</v>
      </c>
      <c r="AK27" s="140">
        <f>IF('Indicator Data'!K31="No Data",1,IF('Indicator Data imputation'!AL30&lt;&gt;"",1,0))</f>
        <v>0</v>
      </c>
      <c r="AL27" s="140">
        <f>IF('Indicator Data'!L31="No Data",1,IF('Indicator Data imputation'!AM30&lt;&gt;"",1,0))</f>
        <v>0</v>
      </c>
      <c r="AM27" s="140">
        <f>IF('Indicator Data'!M31="No Data",1,IF('Indicator Data imputation'!AN30&lt;&gt;"",1,0))</f>
        <v>0</v>
      </c>
      <c r="AN27" s="140">
        <f>IF('Indicator Data'!N31="No Data",1,IF('Indicator Data imputation'!AO30&lt;&gt;"",1,0))</f>
        <v>0</v>
      </c>
      <c r="AO27" s="140">
        <f>IF('Indicator Data'!O31="No Data",1,IF('Indicator Data imputation'!AP30&lt;&gt;"",1,0))</f>
        <v>0</v>
      </c>
      <c r="AP27" s="140">
        <f>IF('Indicator Data'!P31="No Data",1,IF('Indicator Data imputation'!AQ30&lt;&gt;"",1,0))</f>
        <v>0</v>
      </c>
      <c r="AQ27" s="140">
        <f>IF('Indicator Data'!Q31="No Data",1,IF('Indicator Data imputation'!AR30&lt;&gt;"",1,0))</f>
        <v>0</v>
      </c>
      <c r="AR27" s="140">
        <f>IF('Indicator Data'!R31="No Data",1,IF('Indicator Data imputation'!AS30&lt;&gt;"",1,0))</f>
        <v>0</v>
      </c>
      <c r="AS27" s="140">
        <f>IF('Indicator Data'!S31="No Data",1,IF('Indicator Data imputation'!AT30&lt;&gt;"",1,0))</f>
        <v>0</v>
      </c>
      <c r="AT27" s="140">
        <f>IF('Indicator Data'!T31="No Data",1,IF('Indicator Data imputation'!AU30&lt;&gt;"",1,0))</f>
        <v>0</v>
      </c>
      <c r="AU27" s="140">
        <f>IF('Indicator Data'!U31="No Data",1,IF('Indicator Data imputation'!AV30&lt;&gt;"",1,0))</f>
        <v>0</v>
      </c>
      <c r="AV27" s="140">
        <f>IF('Indicator Data'!V31="No Data",1,IF('Indicator Data imputation'!AW30&lt;&gt;"",1,0))</f>
        <v>0</v>
      </c>
      <c r="AW27" s="140">
        <f>IF('Indicator Data'!W31="No Data",1,IF('Indicator Data imputation'!AX30&lt;&gt;"",1,0))</f>
        <v>0</v>
      </c>
      <c r="AX27" s="140">
        <f>IF('Indicator Data'!X31="No Data",1,IF('Indicator Data imputation'!AY30&lt;&gt;"",1,0))</f>
        <v>0</v>
      </c>
      <c r="AY27" s="140">
        <f>IF('Indicator Data'!Y31="No Data",1,IF('Indicator Data imputation'!AZ30&lt;&gt;"",1,0))</f>
        <v>0</v>
      </c>
      <c r="AZ27" s="140">
        <f>IF('Indicator Data'!Z31="No Data",1,IF('Indicator Data imputation'!BA30&lt;&gt;"",1,0))</f>
        <v>0</v>
      </c>
      <c r="BA27" s="140">
        <f>IF('Indicator Data'!AA31="No Data",1,IF('Indicator Data imputation'!BB30&lt;&gt;"",1,0))</f>
        <v>0</v>
      </c>
      <c r="BB27" s="140">
        <f>IF('Indicator Data'!AB31="No Data",1,IF('Indicator Data imputation'!BC30&lt;&gt;"",1,0))</f>
        <v>0</v>
      </c>
      <c r="BC27" s="140">
        <f>IF('Indicator Data'!AC31="No Data",1,IF('Indicator Data imputation'!BD30&lt;&gt;"",1,0))</f>
        <v>0</v>
      </c>
      <c r="BD27" s="140">
        <f>IF('Indicator Data'!AD31="No Data",1,IF('Indicator Data imputation'!BE30&lt;&gt;"",1,0))</f>
        <v>0</v>
      </c>
      <c r="BE27" s="140">
        <f>IF('Indicator Data'!AE31="No Data",1,IF('Indicator Data imputation'!BF30&lt;&gt;"",1,0))</f>
        <v>0</v>
      </c>
      <c r="BF27" s="140">
        <f>IF('Indicator Data'!AF31="No Data",1,IF('Indicator Data imputation'!BG30&lt;&gt;"",1,0))</f>
        <v>0</v>
      </c>
      <c r="BG27" s="140">
        <f>IF('Indicator Data'!AG31="No Data",1,IF('Indicator Data imputation'!BH30&lt;&gt;"",1,0))</f>
        <v>0</v>
      </c>
      <c r="BH27" s="140">
        <f>IF('Indicator Data'!AH31="No Data",1,IF('Indicator Data imputation'!BI30&lt;&gt;"",1,0))</f>
        <v>0</v>
      </c>
      <c r="BI27" s="140">
        <f>IF('Indicator Data'!AQ31="No Data",1,IF('Indicator Data imputation'!BJ30&lt;&gt;"",1,0))</f>
        <v>0</v>
      </c>
      <c r="BJ27" s="140">
        <f>IF('Indicator Data'!AR31="No Data",1,IF('Indicator Data imputation'!BK30&lt;&gt;"",1,0))</f>
        <v>0</v>
      </c>
      <c r="BK27" s="140">
        <f>IF('Indicator Data'!AS31="No Data",1,IF('Indicator Data imputation'!BL30&lt;&gt;"",1,0))</f>
        <v>0</v>
      </c>
      <c r="BL27" s="140">
        <f>IF('Indicator Data'!AT31="No Data",1,IF('Indicator Data imputation'!BM30&lt;&gt;"",1,0))</f>
        <v>0</v>
      </c>
      <c r="BM27" s="140">
        <f>IF('Indicator Data'!AU31="No Data",1,IF('Indicator Data imputation'!BN30&lt;&gt;"",1,0))</f>
        <v>0</v>
      </c>
      <c r="BN27" s="140">
        <f>IF('Indicator Data'!AV31="No Data",1,IF('Indicator Data imputation'!BO30&lt;&gt;"",1,0))</f>
        <v>0</v>
      </c>
      <c r="BO27" s="140">
        <f>IF('Indicator Data'!AW31="No Data",1,IF('Indicator Data imputation'!BP30&lt;&gt;"",1,0))</f>
        <v>0</v>
      </c>
      <c r="BP27" s="140">
        <f>IF('Indicator Data'!AX31="No Data",1,IF('Indicator Data imputation'!BQ30&lt;&gt;"",1,0))</f>
        <v>0</v>
      </c>
      <c r="BQ27" s="140">
        <f>IF('Indicator Data'!AY31="No Data",1,IF('Indicator Data imputation'!BR30&lt;&gt;"",1,0))</f>
        <v>0</v>
      </c>
      <c r="BR27" s="140">
        <f>IF('Indicator Data'!AZ31="No Data",1,IF('Indicator Data imputation'!BS30&lt;&gt;"",1,0))</f>
        <v>0</v>
      </c>
      <c r="BS27" s="140">
        <f>IF('Indicator Data'!BA31="No Data",1,IF('Indicator Data imputation'!BT30&lt;&gt;"",1,0))</f>
        <v>0</v>
      </c>
      <c r="BT27" s="140">
        <f>IF('Indicator Data'!BB31="No Data",1,IF('Indicator Data imputation'!BU30&lt;&gt;"",1,0))</f>
        <v>0</v>
      </c>
      <c r="BU27" s="140">
        <f>IF('Indicator Data'!BC31="No Data",1,IF('Indicator Data imputation'!BV30&lt;&gt;"",1,0))</f>
        <v>0</v>
      </c>
      <c r="BV27" s="140">
        <f>IF('Indicator Data'!BD31="No Data",1,IF('Indicator Data imputation'!BW30&lt;&gt;"",1,0))</f>
        <v>0</v>
      </c>
      <c r="BW27" s="140">
        <f>IF('Indicator Data'!BE31="No Data",1,IF('Indicator Data imputation'!BX30&lt;&gt;"",1,0))</f>
        <v>0</v>
      </c>
      <c r="BX27" s="140">
        <f>IF('Indicator Data'!BF31="No Data",1,IF('Indicator Data imputation'!BY30&lt;&gt;"",1,0))</f>
        <v>0</v>
      </c>
      <c r="BY27" s="5" t="e">
        <f t="shared" si="0"/>
        <v>#REF!</v>
      </c>
      <c r="BZ27" s="142" t="e">
        <f t="shared" si="1"/>
        <v>#REF!</v>
      </c>
    </row>
    <row r="28" spans="1:78" x14ac:dyDescent="0.3">
      <c r="A28" s="5" t="s">
        <v>50</v>
      </c>
      <c r="B28" s="140" t="e">
        <f>IF('Indicator Data'!#REF!="No Data",1,IF('Indicator Data imputation'!C31&lt;&gt;"",1,0))</f>
        <v>#REF!</v>
      </c>
      <c r="C28" s="140" t="e">
        <f>IF('Indicator Data'!#REF!="No Data",1,IF('Indicator Data imputation'!D31&lt;&gt;"",1,0))</f>
        <v>#REF!</v>
      </c>
      <c r="D28" s="140" t="e">
        <f>IF('Indicator Data'!#REF!="No Data",1,IF('Indicator Data imputation'!E31&lt;&gt;"",1,0))</f>
        <v>#REF!</v>
      </c>
      <c r="E28" s="140" t="e">
        <f>IF('Indicator Data'!#REF!="No Data",1,IF('Indicator Data imputation'!F31&lt;&gt;"",1,0))</f>
        <v>#REF!</v>
      </c>
      <c r="F28" s="140" t="e">
        <f>IF('Indicator Data'!#REF!="No Data",1,IF('Indicator Data imputation'!G31&lt;&gt;"",1,0))</f>
        <v>#REF!</v>
      </c>
      <c r="G28" s="140" t="e">
        <f>IF('Indicator Data'!#REF!="No Data",1,IF('Indicator Data imputation'!H31&lt;&gt;"",1,0))</f>
        <v>#REF!</v>
      </c>
      <c r="H28" s="140" t="e">
        <f>IF('Indicator Data'!#REF!="No Data",1,IF('Indicator Data imputation'!I31&lt;&gt;"",1,0))</f>
        <v>#REF!</v>
      </c>
      <c r="I28" s="140" t="e">
        <f>IF('Indicator Data'!#REF!="No Data",1,IF('Indicator Data imputation'!J31&lt;&gt;"",1,0))</f>
        <v>#REF!</v>
      </c>
      <c r="J28" s="140" t="e">
        <f>IF('Indicator Data'!#REF!="No Data",1,IF('Indicator Data imputation'!K31&lt;&gt;"",1,0))</f>
        <v>#REF!</v>
      </c>
      <c r="K28" s="140" t="e">
        <f>IF('Indicator Data'!#REF!="No Data",1,IF('Indicator Data imputation'!L31&lt;&gt;"",1,0))</f>
        <v>#REF!</v>
      </c>
      <c r="L28" s="140" t="e">
        <f>IF('Indicator Data'!#REF!="No Data",1,IF('Indicator Data imputation'!M31&lt;&gt;"",1,0))</f>
        <v>#REF!</v>
      </c>
      <c r="M28" s="140" t="e">
        <f>IF('Indicator Data'!#REF!="No Data",1,IF('Indicator Data imputation'!N31&lt;&gt;"",1,0))</f>
        <v>#REF!</v>
      </c>
      <c r="N28" s="140" t="e">
        <f>IF('Indicator Data'!#REF!="No Data",1,IF('Indicator Data imputation'!O31&lt;&gt;"",1,0))</f>
        <v>#REF!</v>
      </c>
      <c r="O28" s="140" t="e">
        <f>IF('Indicator Data'!#REF!="No Data",1,IF('Indicator Data imputation'!P31&lt;&gt;"",1,0))</f>
        <v>#REF!</v>
      </c>
      <c r="P28" s="140" t="e">
        <f>IF('Indicator Data'!#REF!="No Data",1,IF('Indicator Data imputation'!Q31&lt;&gt;"",1,0))</f>
        <v>#REF!</v>
      </c>
      <c r="Q28" s="140" t="e">
        <f>IF('Indicator Data'!#REF!="No Data",1,IF('Indicator Data imputation'!R31&lt;&gt;"",1,0))</f>
        <v>#REF!</v>
      </c>
      <c r="R28" s="140" t="e">
        <f>IF('Indicator Data'!#REF!="No Data",1,IF('Indicator Data imputation'!S31&lt;&gt;"",1,0))</f>
        <v>#REF!</v>
      </c>
      <c r="S28" s="140" t="e">
        <f>IF('Indicator Data'!#REF!="No Data",1,IF('Indicator Data imputation'!T31&lt;&gt;"",1,0))</f>
        <v>#REF!</v>
      </c>
      <c r="T28" s="140" t="e">
        <f>IF('Indicator Data'!#REF!="No Data",1,IF('Indicator Data imputation'!U31&lt;&gt;"",1,0))</f>
        <v>#REF!</v>
      </c>
      <c r="U28" s="140" t="e">
        <f>IF('Indicator Data'!#REF!="No Data",1,IF('Indicator Data imputation'!V31&lt;&gt;"",1,0))</f>
        <v>#REF!</v>
      </c>
      <c r="V28" s="140" t="e">
        <f>IF('Indicator Data'!#REF!="No Data",1,IF('Indicator Data imputation'!W31&lt;&gt;"",1,0))</f>
        <v>#REF!</v>
      </c>
      <c r="W28" s="140">
        <f>IF('Indicator Data'!C32="No Data",1,IF('Indicator Data imputation'!X31&lt;&gt;"",1,0))</f>
        <v>0</v>
      </c>
      <c r="X28" s="140">
        <f>IF('Indicator Data'!D32="No Data",1,IF('Indicator Data imputation'!Y31&lt;&gt;"",1,0))</f>
        <v>0</v>
      </c>
      <c r="Y28" s="140">
        <f>IF('Indicator Data'!E32="No Data",1,IF('Indicator Data imputation'!Z31&lt;&gt;"",1,0))</f>
        <v>0</v>
      </c>
      <c r="Z28" s="140">
        <f>IF('Indicator Data'!F32="No Data",1,IF('Indicator Data imputation'!AA31&lt;&gt;"",1,0))</f>
        <v>0</v>
      </c>
      <c r="AA28" s="140">
        <f>IF('Indicator Data'!G32="No Data",1,IF('Indicator Data imputation'!AB31&lt;&gt;"",1,0))</f>
        <v>0</v>
      </c>
      <c r="AB28" s="140">
        <f>IF('Indicator Data'!H32="No Data",1,IF('Indicator Data imputation'!AC31&lt;&gt;"",1,0))</f>
        <v>0</v>
      </c>
      <c r="AC28" s="140" t="e">
        <f>IF('Indicator Data'!#REF!="No Data",1,IF('Indicator Data imputation'!AD31&lt;&gt;"",1,0))</f>
        <v>#REF!</v>
      </c>
      <c r="AD28" s="140" t="e">
        <f>IF('Indicator Data'!#REF!="No Data",1,IF('Indicator Data imputation'!AE31&lt;&gt;"",1,0))</f>
        <v>#REF!</v>
      </c>
      <c r="AE28" s="140">
        <f>IF('Indicator Data'!I32="No Data",1,IF('Indicator Data imputation'!AF31&lt;&gt;"",1,0))</f>
        <v>0</v>
      </c>
      <c r="AF28" s="140">
        <f>IF('Indicator Data'!J32="No Data",1,IF('Indicator Data imputation'!AG31&lt;&gt;"",1,0))</f>
        <v>0</v>
      </c>
      <c r="AG28" s="140" t="e">
        <f>IF('Indicator Data'!#REF!="No Data",1,IF('Indicator Data imputation'!AH31&lt;&gt;"",1,0))</f>
        <v>#REF!</v>
      </c>
      <c r="AH28" s="140" t="e">
        <f>IF('Indicator Data'!#REF!="No Data",1,IF('Indicator Data imputation'!AI31&lt;&gt;"",1,0))</f>
        <v>#REF!</v>
      </c>
      <c r="AI28" s="140" t="e">
        <f>IF('Indicator Data'!#REF!="No Data",1,IF('Indicator Data imputation'!AJ31&lt;&gt;"",1,0))</f>
        <v>#REF!</v>
      </c>
      <c r="AJ28" s="140" t="e">
        <f>IF('Indicator Data'!#REF!="No Data",1,IF('Indicator Data imputation'!AK31&lt;&gt;"",1,0))</f>
        <v>#REF!</v>
      </c>
      <c r="AK28" s="140">
        <f>IF('Indicator Data'!K32="No Data",1,IF('Indicator Data imputation'!AL31&lt;&gt;"",1,0))</f>
        <v>0</v>
      </c>
      <c r="AL28" s="140">
        <f>IF('Indicator Data'!L32="No Data",1,IF('Indicator Data imputation'!AM31&lt;&gt;"",1,0))</f>
        <v>0</v>
      </c>
      <c r="AM28" s="140">
        <f>IF('Indicator Data'!M32="No Data",1,IF('Indicator Data imputation'!AN31&lt;&gt;"",1,0))</f>
        <v>0</v>
      </c>
      <c r="AN28" s="140">
        <f>IF('Indicator Data'!N32="No Data",1,IF('Indicator Data imputation'!AO31&lt;&gt;"",1,0))</f>
        <v>0</v>
      </c>
      <c r="AO28" s="140">
        <f>IF('Indicator Data'!O32="No Data",1,IF('Indicator Data imputation'!AP31&lt;&gt;"",1,0))</f>
        <v>0</v>
      </c>
      <c r="AP28" s="140">
        <f>IF('Indicator Data'!P32="No Data",1,IF('Indicator Data imputation'!AQ31&lt;&gt;"",1,0))</f>
        <v>0</v>
      </c>
      <c r="AQ28" s="140">
        <f>IF('Indicator Data'!Q32="No Data",1,IF('Indicator Data imputation'!AR31&lt;&gt;"",1,0))</f>
        <v>0</v>
      </c>
      <c r="AR28" s="140">
        <f>IF('Indicator Data'!R32="No Data",1,IF('Indicator Data imputation'!AS31&lt;&gt;"",1,0))</f>
        <v>0</v>
      </c>
      <c r="AS28" s="140">
        <f>IF('Indicator Data'!S32="No Data",1,IF('Indicator Data imputation'!AT31&lt;&gt;"",1,0))</f>
        <v>0</v>
      </c>
      <c r="AT28" s="140">
        <f>IF('Indicator Data'!T32="No Data",1,IF('Indicator Data imputation'!AU31&lt;&gt;"",1,0))</f>
        <v>0</v>
      </c>
      <c r="AU28" s="140">
        <f>IF('Indicator Data'!U32="No Data",1,IF('Indicator Data imputation'!AV31&lt;&gt;"",1,0))</f>
        <v>0</v>
      </c>
      <c r="AV28" s="140">
        <f>IF('Indicator Data'!V32="No Data",1,IF('Indicator Data imputation'!AW31&lt;&gt;"",1,0))</f>
        <v>0</v>
      </c>
      <c r="AW28" s="140">
        <f>IF('Indicator Data'!W32="No Data",1,IF('Indicator Data imputation'!AX31&lt;&gt;"",1,0))</f>
        <v>0</v>
      </c>
      <c r="AX28" s="140">
        <f>IF('Indicator Data'!X32="No Data",1,IF('Indicator Data imputation'!AY31&lt;&gt;"",1,0))</f>
        <v>0</v>
      </c>
      <c r="AY28" s="140">
        <f>IF('Indicator Data'!Y32="No Data",1,IF('Indicator Data imputation'!AZ31&lt;&gt;"",1,0))</f>
        <v>0</v>
      </c>
      <c r="AZ28" s="140">
        <f>IF('Indicator Data'!Z32="No Data",1,IF('Indicator Data imputation'!BA31&lt;&gt;"",1,0))</f>
        <v>0</v>
      </c>
      <c r="BA28" s="140">
        <f>IF('Indicator Data'!AA32="No Data",1,IF('Indicator Data imputation'!BB31&lt;&gt;"",1,0))</f>
        <v>0</v>
      </c>
      <c r="BB28" s="140">
        <f>IF('Indicator Data'!AB32="No Data",1,IF('Indicator Data imputation'!BC31&lt;&gt;"",1,0))</f>
        <v>0</v>
      </c>
      <c r="BC28" s="140">
        <f>IF('Indicator Data'!AC32="No Data",1,IF('Indicator Data imputation'!BD31&lt;&gt;"",1,0))</f>
        <v>0</v>
      </c>
      <c r="BD28" s="140">
        <f>IF('Indicator Data'!AD32="No Data",1,IF('Indicator Data imputation'!BE31&lt;&gt;"",1,0))</f>
        <v>0</v>
      </c>
      <c r="BE28" s="140">
        <f>IF('Indicator Data'!AE32="No Data",1,IF('Indicator Data imputation'!BF31&lt;&gt;"",1,0))</f>
        <v>0</v>
      </c>
      <c r="BF28" s="140">
        <f>IF('Indicator Data'!AF32="No Data",1,IF('Indicator Data imputation'!BG31&lt;&gt;"",1,0))</f>
        <v>0</v>
      </c>
      <c r="BG28" s="140">
        <f>IF('Indicator Data'!AG32="No Data",1,IF('Indicator Data imputation'!BH31&lt;&gt;"",1,0))</f>
        <v>1</v>
      </c>
      <c r="BH28" s="140">
        <f>IF('Indicator Data'!AH32="No Data",1,IF('Indicator Data imputation'!BI31&lt;&gt;"",1,0))</f>
        <v>1</v>
      </c>
      <c r="BI28" s="140">
        <f>IF('Indicator Data'!AQ32="No Data",1,IF('Indicator Data imputation'!BJ31&lt;&gt;"",1,0))</f>
        <v>0</v>
      </c>
      <c r="BJ28" s="140">
        <f>IF('Indicator Data'!AR32="No Data",1,IF('Indicator Data imputation'!BK31&lt;&gt;"",1,0))</f>
        <v>0</v>
      </c>
      <c r="BK28" s="140">
        <f>IF('Indicator Data'!AS32="No Data",1,IF('Indicator Data imputation'!BL31&lt;&gt;"",1,0))</f>
        <v>0</v>
      </c>
      <c r="BL28" s="140">
        <f>IF('Indicator Data'!AT32="No Data",1,IF('Indicator Data imputation'!BM31&lt;&gt;"",1,0))</f>
        <v>0</v>
      </c>
      <c r="BM28" s="140">
        <f>IF('Indicator Data'!AU32="No Data",1,IF('Indicator Data imputation'!BN31&lt;&gt;"",1,0))</f>
        <v>0</v>
      </c>
      <c r="BN28" s="140">
        <f>IF('Indicator Data'!AV32="No Data",1,IF('Indicator Data imputation'!BO31&lt;&gt;"",1,0))</f>
        <v>0</v>
      </c>
      <c r="BO28" s="140">
        <f>IF('Indicator Data'!AW32="No Data",1,IF('Indicator Data imputation'!BP31&lt;&gt;"",1,0))</f>
        <v>0</v>
      </c>
      <c r="BP28" s="140">
        <f>IF('Indicator Data'!AX32="No Data",1,IF('Indicator Data imputation'!BQ31&lt;&gt;"",1,0))</f>
        <v>0</v>
      </c>
      <c r="BQ28" s="140">
        <f>IF('Indicator Data'!AY32="No Data",1,IF('Indicator Data imputation'!BR31&lt;&gt;"",1,0))</f>
        <v>0</v>
      </c>
      <c r="BR28" s="140">
        <f>IF('Indicator Data'!AZ32="No Data",1,IF('Indicator Data imputation'!BS31&lt;&gt;"",1,0))</f>
        <v>0</v>
      </c>
      <c r="BS28" s="140">
        <f>IF('Indicator Data'!BA32="No Data",1,IF('Indicator Data imputation'!BT31&lt;&gt;"",1,0))</f>
        <v>0</v>
      </c>
      <c r="BT28" s="140">
        <f>IF('Indicator Data'!BB32="No Data",1,IF('Indicator Data imputation'!BU31&lt;&gt;"",1,0))</f>
        <v>0</v>
      </c>
      <c r="BU28" s="140">
        <f>IF('Indicator Data'!BC32="No Data",1,IF('Indicator Data imputation'!BV31&lt;&gt;"",1,0))</f>
        <v>0</v>
      </c>
      <c r="BV28" s="140">
        <f>IF('Indicator Data'!BD32="No Data",1,IF('Indicator Data imputation'!BW31&lt;&gt;"",1,0))</f>
        <v>0</v>
      </c>
      <c r="BW28" s="140">
        <f>IF('Indicator Data'!BE32="No Data",1,IF('Indicator Data imputation'!BX31&lt;&gt;"",1,0))</f>
        <v>0</v>
      </c>
      <c r="BX28" s="140">
        <f>IF('Indicator Data'!BF32="No Data",1,IF('Indicator Data imputation'!BY31&lt;&gt;"",1,0))</f>
        <v>0</v>
      </c>
      <c r="BY28" s="5" t="e">
        <f t="shared" si="0"/>
        <v>#REF!</v>
      </c>
      <c r="BZ28" s="142" t="e">
        <f t="shared" si="1"/>
        <v>#REF!</v>
      </c>
    </row>
    <row r="29" spans="1:78" x14ac:dyDescent="0.3">
      <c r="A29" s="5" t="s">
        <v>58</v>
      </c>
      <c r="B29" s="140" t="e">
        <f>IF('Indicator Data'!#REF!="No Data",1,IF('Indicator Data imputation'!C32&lt;&gt;"",1,0))</f>
        <v>#REF!</v>
      </c>
      <c r="C29" s="140" t="e">
        <f>IF('Indicator Data'!#REF!="No Data",1,IF('Indicator Data imputation'!D32&lt;&gt;"",1,0))</f>
        <v>#REF!</v>
      </c>
      <c r="D29" s="140" t="e">
        <f>IF('Indicator Data'!#REF!="No Data",1,IF('Indicator Data imputation'!E32&lt;&gt;"",1,0))</f>
        <v>#REF!</v>
      </c>
      <c r="E29" s="140" t="e">
        <f>IF('Indicator Data'!#REF!="No Data",1,IF('Indicator Data imputation'!F32&lt;&gt;"",1,0))</f>
        <v>#REF!</v>
      </c>
      <c r="F29" s="140" t="e">
        <f>IF('Indicator Data'!#REF!="No Data",1,IF('Indicator Data imputation'!G32&lt;&gt;"",1,0))</f>
        <v>#REF!</v>
      </c>
      <c r="G29" s="140" t="e">
        <f>IF('Indicator Data'!#REF!="No Data",1,IF('Indicator Data imputation'!H32&lt;&gt;"",1,0))</f>
        <v>#REF!</v>
      </c>
      <c r="H29" s="140" t="e">
        <f>IF('Indicator Data'!#REF!="No Data",1,IF('Indicator Data imputation'!I32&lt;&gt;"",1,0))</f>
        <v>#REF!</v>
      </c>
      <c r="I29" s="140" t="e">
        <f>IF('Indicator Data'!#REF!="No Data",1,IF('Indicator Data imputation'!J32&lt;&gt;"",1,0))</f>
        <v>#REF!</v>
      </c>
      <c r="J29" s="140" t="e">
        <f>IF('Indicator Data'!#REF!="No Data",1,IF('Indicator Data imputation'!K32&lt;&gt;"",1,0))</f>
        <v>#REF!</v>
      </c>
      <c r="K29" s="140" t="e">
        <f>IF('Indicator Data'!#REF!="No Data",1,IF('Indicator Data imputation'!L32&lt;&gt;"",1,0))</f>
        <v>#REF!</v>
      </c>
      <c r="L29" s="140" t="e">
        <f>IF('Indicator Data'!#REF!="No Data",1,IF('Indicator Data imputation'!M32&lt;&gt;"",1,0))</f>
        <v>#REF!</v>
      </c>
      <c r="M29" s="140" t="e">
        <f>IF('Indicator Data'!#REF!="No Data",1,IF('Indicator Data imputation'!N32&lt;&gt;"",1,0))</f>
        <v>#REF!</v>
      </c>
      <c r="N29" s="140" t="e">
        <f>IF('Indicator Data'!#REF!="No Data",1,IF('Indicator Data imputation'!O32&lt;&gt;"",1,0))</f>
        <v>#REF!</v>
      </c>
      <c r="O29" s="140" t="e">
        <f>IF('Indicator Data'!#REF!="No Data",1,IF('Indicator Data imputation'!P32&lt;&gt;"",1,0))</f>
        <v>#REF!</v>
      </c>
      <c r="P29" s="140" t="e">
        <f>IF('Indicator Data'!#REF!="No Data",1,IF('Indicator Data imputation'!Q32&lt;&gt;"",1,0))</f>
        <v>#REF!</v>
      </c>
      <c r="Q29" s="140" t="e">
        <f>IF('Indicator Data'!#REF!="No Data",1,IF('Indicator Data imputation'!R32&lt;&gt;"",1,0))</f>
        <v>#REF!</v>
      </c>
      <c r="R29" s="140" t="e">
        <f>IF('Indicator Data'!#REF!="No Data",1,IF('Indicator Data imputation'!S32&lt;&gt;"",1,0))</f>
        <v>#REF!</v>
      </c>
      <c r="S29" s="140" t="e">
        <f>IF('Indicator Data'!#REF!="No Data",1,IF('Indicator Data imputation'!T32&lt;&gt;"",1,0))</f>
        <v>#REF!</v>
      </c>
      <c r="T29" s="140" t="e">
        <f>IF('Indicator Data'!#REF!="No Data",1,IF('Indicator Data imputation'!U32&lt;&gt;"",1,0))</f>
        <v>#REF!</v>
      </c>
      <c r="U29" s="140" t="e">
        <f>IF('Indicator Data'!#REF!="No Data",1,IF('Indicator Data imputation'!V32&lt;&gt;"",1,0))</f>
        <v>#REF!</v>
      </c>
      <c r="V29" s="140" t="e">
        <f>IF('Indicator Data'!#REF!="No Data",1,IF('Indicator Data imputation'!W32&lt;&gt;"",1,0))</f>
        <v>#REF!</v>
      </c>
      <c r="W29" s="140">
        <f>IF('Indicator Data'!C33="No Data",1,IF('Indicator Data imputation'!X32&lt;&gt;"",1,0))</f>
        <v>0</v>
      </c>
      <c r="X29" s="140">
        <f>IF('Indicator Data'!D33="No Data",1,IF('Indicator Data imputation'!Y32&lt;&gt;"",1,0))</f>
        <v>0</v>
      </c>
      <c r="Y29" s="140">
        <f>IF('Indicator Data'!E33="No Data",1,IF('Indicator Data imputation'!Z32&lt;&gt;"",1,0))</f>
        <v>0</v>
      </c>
      <c r="Z29" s="140">
        <f>IF('Indicator Data'!F33="No Data",1,IF('Indicator Data imputation'!AA32&lt;&gt;"",1,0))</f>
        <v>1</v>
      </c>
      <c r="AA29" s="140">
        <f>IF('Indicator Data'!G33="No Data",1,IF('Indicator Data imputation'!AB32&lt;&gt;"",1,0))</f>
        <v>0</v>
      </c>
      <c r="AB29" s="140">
        <f>IF('Indicator Data'!H33="No Data",1,IF('Indicator Data imputation'!AC32&lt;&gt;"",1,0))</f>
        <v>1</v>
      </c>
      <c r="AC29" s="140" t="e">
        <f>IF('Indicator Data'!#REF!="No Data",1,IF('Indicator Data imputation'!AD32&lt;&gt;"",1,0))</f>
        <v>#REF!</v>
      </c>
      <c r="AD29" s="140" t="e">
        <f>IF('Indicator Data'!#REF!="No Data",1,IF('Indicator Data imputation'!AE32&lt;&gt;"",1,0))</f>
        <v>#REF!</v>
      </c>
      <c r="AE29" s="140">
        <f>IF('Indicator Data'!I33="No Data",1,IF('Indicator Data imputation'!AF32&lt;&gt;"",1,0))</f>
        <v>1</v>
      </c>
      <c r="AF29" s="140">
        <f>IF('Indicator Data'!J33="No Data",1,IF('Indicator Data imputation'!AG32&lt;&gt;"",1,0))</f>
        <v>0</v>
      </c>
      <c r="AG29" s="140" t="e">
        <f>IF('Indicator Data'!#REF!="No Data",1,IF('Indicator Data imputation'!AH32&lt;&gt;"",1,0))</f>
        <v>#REF!</v>
      </c>
      <c r="AH29" s="140" t="e">
        <f>IF('Indicator Data'!#REF!="No Data",1,IF('Indicator Data imputation'!AI32&lt;&gt;"",1,0))</f>
        <v>#REF!</v>
      </c>
      <c r="AI29" s="140" t="e">
        <f>IF('Indicator Data'!#REF!="No Data",1,IF('Indicator Data imputation'!AJ32&lt;&gt;"",1,0))</f>
        <v>#REF!</v>
      </c>
      <c r="AJ29" s="140" t="e">
        <f>IF('Indicator Data'!#REF!="No Data",1,IF('Indicator Data imputation'!AK32&lt;&gt;"",1,0))</f>
        <v>#REF!</v>
      </c>
      <c r="AK29" s="140">
        <f>IF('Indicator Data'!K33="No Data",1,IF('Indicator Data imputation'!AL32&lt;&gt;"",1,0))</f>
        <v>0</v>
      </c>
      <c r="AL29" s="140">
        <f>IF('Indicator Data'!L33="No Data",1,IF('Indicator Data imputation'!AM32&lt;&gt;"",1,0))</f>
        <v>1</v>
      </c>
      <c r="AM29" s="140">
        <f>IF('Indicator Data'!M33="No Data",1,IF('Indicator Data imputation'!AN32&lt;&gt;"",1,0))</f>
        <v>0</v>
      </c>
      <c r="AN29" s="140">
        <f>IF('Indicator Data'!N33="No Data",1,IF('Indicator Data imputation'!AO32&lt;&gt;"",1,0))</f>
        <v>0</v>
      </c>
      <c r="AO29" s="140">
        <f>IF('Indicator Data'!O33="No Data",1,IF('Indicator Data imputation'!AP32&lt;&gt;"",1,0))</f>
        <v>0</v>
      </c>
      <c r="AP29" s="140">
        <f>IF('Indicator Data'!P33="No Data",1,IF('Indicator Data imputation'!AQ32&lt;&gt;"",1,0))</f>
        <v>0</v>
      </c>
      <c r="AQ29" s="140">
        <f>IF('Indicator Data'!Q33="No Data",1,IF('Indicator Data imputation'!AR32&lt;&gt;"",1,0))</f>
        <v>0</v>
      </c>
      <c r="AR29" s="140">
        <f>IF('Indicator Data'!R33="No Data",1,IF('Indicator Data imputation'!AS32&lt;&gt;"",1,0))</f>
        <v>0</v>
      </c>
      <c r="AS29" s="140">
        <f>IF('Indicator Data'!S33="No Data",1,IF('Indicator Data imputation'!AT32&lt;&gt;"",1,0))</f>
        <v>1</v>
      </c>
      <c r="AT29" s="140">
        <f>IF('Indicator Data'!T33="No Data",1,IF('Indicator Data imputation'!AU32&lt;&gt;"",1,0))</f>
        <v>0</v>
      </c>
      <c r="AU29" s="140">
        <f>IF('Indicator Data'!U33="No Data",1,IF('Indicator Data imputation'!AV32&lt;&gt;"",1,0))</f>
        <v>0</v>
      </c>
      <c r="AV29" s="140">
        <f>IF('Indicator Data'!V33="No Data",1,IF('Indicator Data imputation'!AW32&lt;&gt;"",1,0))</f>
        <v>0</v>
      </c>
      <c r="AW29" s="140">
        <f>IF('Indicator Data'!W33="No Data",1,IF('Indicator Data imputation'!AX32&lt;&gt;"",1,0))</f>
        <v>0</v>
      </c>
      <c r="AX29" s="140">
        <f>IF('Indicator Data'!X33="No Data",1,IF('Indicator Data imputation'!AY32&lt;&gt;"",1,0))</f>
        <v>0</v>
      </c>
      <c r="AY29" s="140">
        <f>IF('Indicator Data'!Y33="No Data",1,IF('Indicator Data imputation'!AZ32&lt;&gt;"",1,0))</f>
        <v>0</v>
      </c>
      <c r="AZ29" s="140">
        <f>IF('Indicator Data'!Z33="No Data",1,IF('Indicator Data imputation'!BA32&lt;&gt;"",1,0))</f>
        <v>0</v>
      </c>
      <c r="BA29" s="140">
        <f>IF('Indicator Data'!AA33="No Data",1,IF('Indicator Data imputation'!BB32&lt;&gt;"",1,0))</f>
        <v>0</v>
      </c>
      <c r="BB29" s="140">
        <f>IF('Indicator Data'!AB33="No Data",1,IF('Indicator Data imputation'!BC32&lt;&gt;"",1,0))</f>
        <v>0</v>
      </c>
      <c r="BC29" s="140">
        <f>IF('Indicator Data'!AC33="No Data",1,IF('Indicator Data imputation'!BD32&lt;&gt;"",1,0))</f>
        <v>0</v>
      </c>
      <c r="BD29" s="140">
        <f>IF('Indicator Data'!AD33="No Data",1,IF('Indicator Data imputation'!BE32&lt;&gt;"",1,0))</f>
        <v>0</v>
      </c>
      <c r="BE29" s="140">
        <f>IF('Indicator Data'!AE33="No Data",1,IF('Indicator Data imputation'!BF32&lt;&gt;"",1,0))</f>
        <v>0</v>
      </c>
      <c r="BF29" s="140">
        <f>IF('Indicator Data'!AF33="No Data",1,IF('Indicator Data imputation'!BG32&lt;&gt;"",1,0))</f>
        <v>0</v>
      </c>
      <c r="BG29" s="140">
        <f>IF('Indicator Data'!AG33="No Data",1,IF('Indicator Data imputation'!BH32&lt;&gt;"",1,0))</f>
        <v>0</v>
      </c>
      <c r="BH29" s="140">
        <f>IF('Indicator Data'!AH33="No Data",1,IF('Indicator Data imputation'!BI32&lt;&gt;"",1,0))</f>
        <v>0</v>
      </c>
      <c r="BI29" s="140">
        <f>IF('Indicator Data'!AQ33="No Data",1,IF('Indicator Data imputation'!BJ32&lt;&gt;"",1,0))</f>
        <v>0</v>
      </c>
      <c r="BJ29" s="140">
        <f>IF('Indicator Data'!AR33="No Data",1,IF('Indicator Data imputation'!BK32&lt;&gt;"",1,0))</f>
        <v>0</v>
      </c>
      <c r="BK29" s="140">
        <f>IF('Indicator Data'!AS33="No Data",1,IF('Indicator Data imputation'!BL32&lt;&gt;"",1,0))</f>
        <v>0</v>
      </c>
      <c r="BL29" s="140">
        <f>IF('Indicator Data'!AT33="No Data",1,IF('Indicator Data imputation'!BM32&lt;&gt;"",1,0))</f>
        <v>0</v>
      </c>
      <c r="BM29" s="140">
        <f>IF('Indicator Data'!AU33="No Data",1,IF('Indicator Data imputation'!BN32&lt;&gt;"",1,0))</f>
        <v>0</v>
      </c>
      <c r="BN29" s="140">
        <f>IF('Indicator Data'!AV33="No Data",1,IF('Indicator Data imputation'!BO32&lt;&gt;"",1,0))</f>
        <v>0</v>
      </c>
      <c r="BO29" s="140">
        <f>IF('Indicator Data'!AW33="No Data",1,IF('Indicator Data imputation'!BP32&lt;&gt;"",1,0))</f>
        <v>0</v>
      </c>
      <c r="BP29" s="140">
        <f>IF('Indicator Data'!AX33="No Data",1,IF('Indicator Data imputation'!BQ32&lt;&gt;"",1,0))</f>
        <v>0</v>
      </c>
      <c r="BQ29" s="140">
        <f>IF('Indicator Data'!AY33="No Data",1,IF('Indicator Data imputation'!BR32&lt;&gt;"",1,0))</f>
        <v>0</v>
      </c>
      <c r="BR29" s="140">
        <f>IF('Indicator Data'!AZ33="No Data",1,IF('Indicator Data imputation'!BS32&lt;&gt;"",1,0))</f>
        <v>0</v>
      </c>
      <c r="BS29" s="140">
        <f>IF('Indicator Data'!BA33="No Data",1,IF('Indicator Data imputation'!BT32&lt;&gt;"",1,0))</f>
        <v>0</v>
      </c>
      <c r="BT29" s="140">
        <f>IF('Indicator Data'!BB33="No Data",1,IF('Indicator Data imputation'!BU32&lt;&gt;"",1,0))</f>
        <v>0</v>
      </c>
      <c r="BU29" s="140">
        <f>IF('Indicator Data'!BC33="No Data",1,IF('Indicator Data imputation'!BV32&lt;&gt;"",1,0))</f>
        <v>0</v>
      </c>
      <c r="BV29" s="140">
        <f>IF('Indicator Data'!BD33="No Data",1,IF('Indicator Data imputation'!BW32&lt;&gt;"",1,0))</f>
        <v>1</v>
      </c>
      <c r="BW29" s="140">
        <f>IF('Indicator Data'!BE33="No Data",1,IF('Indicator Data imputation'!BX32&lt;&gt;"",1,0))</f>
        <v>0</v>
      </c>
      <c r="BX29" s="140">
        <f>IF('Indicator Data'!BF33="No Data",1,IF('Indicator Data imputation'!BY32&lt;&gt;"",1,0))</f>
        <v>0</v>
      </c>
      <c r="BY29" s="5" t="e">
        <f t="shared" si="0"/>
        <v>#REF!</v>
      </c>
      <c r="BZ29" s="142" t="e">
        <f t="shared" si="1"/>
        <v>#REF!</v>
      </c>
    </row>
    <row r="30" spans="1:78" x14ac:dyDescent="0.3">
      <c r="A30" s="5" t="s">
        <v>52</v>
      </c>
      <c r="B30" s="140" t="e">
        <f>IF('Indicator Data'!#REF!="No Data",1,IF('Indicator Data imputation'!C33&lt;&gt;"",1,0))</f>
        <v>#REF!</v>
      </c>
      <c r="C30" s="140" t="e">
        <f>IF('Indicator Data'!#REF!="No Data",1,IF('Indicator Data imputation'!D33&lt;&gt;"",1,0))</f>
        <v>#REF!</v>
      </c>
      <c r="D30" s="140" t="e">
        <f>IF('Indicator Data'!#REF!="No Data",1,IF('Indicator Data imputation'!E33&lt;&gt;"",1,0))</f>
        <v>#REF!</v>
      </c>
      <c r="E30" s="140" t="e">
        <f>IF('Indicator Data'!#REF!="No Data",1,IF('Indicator Data imputation'!F33&lt;&gt;"",1,0))</f>
        <v>#REF!</v>
      </c>
      <c r="F30" s="140" t="e">
        <f>IF('Indicator Data'!#REF!="No Data",1,IF('Indicator Data imputation'!G33&lt;&gt;"",1,0))</f>
        <v>#REF!</v>
      </c>
      <c r="G30" s="140" t="e">
        <f>IF('Indicator Data'!#REF!="No Data",1,IF('Indicator Data imputation'!H33&lt;&gt;"",1,0))</f>
        <v>#REF!</v>
      </c>
      <c r="H30" s="140" t="e">
        <f>IF('Indicator Data'!#REF!="No Data",1,IF('Indicator Data imputation'!I33&lt;&gt;"",1,0))</f>
        <v>#REF!</v>
      </c>
      <c r="I30" s="140" t="e">
        <f>IF('Indicator Data'!#REF!="No Data",1,IF('Indicator Data imputation'!J33&lt;&gt;"",1,0))</f>
        <v>#REF!</v>
      </c>
      <c r="J30" s="140" t="e">
        <f>IF('Indicator Data'!#REF!="No Data",1,IF('Indicator Data imputation'!K33&lt;&gt;"",1,0))</f>
        <v>#REF!</v>
      </c>
      <c r="K30" s="140" t="e">
        <f>IF('Indicator Data'!#REF!="No Data",1,IF('Indicator Data imputation'!L33&lt;&gt;"",1,0))</f>
        <v>#REF!</v>
      </c>
      <c r="L30" s="140" t="e">
        <f>IF('Indicator Data'!#REF!="No Data",1,IF('Indicator Data imputation'!M33&lt;&gt;"",1,0))</f>
        <v>#REF!</v>
      </c>
      <c r="M30" s="140" t="e">
        <f>IF('Indicator Data'!#REF!="No Data",1,IF('Indicator Data imputation'!N33&lt;&gt;"",1,0))</f>
        <v>#REF!</v>
      </c>
      <c r="N30" s="140" t="e">
        <f>IF('Indicator Data'!#REF!="No Data",1,IF('Indicator Data imputation'!O33&lt;&gt;"",1,0))</f>
        <v>#REF!</v>
      </c>
      <c r="O30" s="140" t="e">
        <f>IF('Indicator Data'!#REF!="No Data",1,IF('Indicator Data imputation'!P33&lt;&gt;"",1,0))</f>
        <v>#REF!</v>
      </c>
      <c r="P30" s="140" t="e">
        <f>IF('Indicator Data'!#REF!="No Data",1,IF('Indicator Data imputation'!Q33&lt;&gt;"",1,0))</f>
        <v>#REF!</v>
      </c>
      <c r="Q30" s="140" t="e">
        <f>IF('Indicator Data'!#REF!="No Data",1,IF('Indicator Data imputation'!R33&lt;&gt;"",1,0))</f>
        <v>#REF!</v>
      </c>
      <c r="R30" s="140" t="e">
        <f>IF('Indicator Data'!#REF!="No Data",1,IF('Indicator Data imputation'!S33&lt;&gt;"",1,0))</f>
        <v>#REF!</v>
      </c>
      <c r="S30" s="140" t="e">
        <f>IF('Indicator Data'!#REF!="No Data",1,IF('Indicator Data imputation'!T33&lt;&gt;"",1,0))</f>
        <v>#REF!</v>
      </c>
      <c r="T30" s="140" t="e">
        <f>IF('Indicator Data'!#REF!="No Data",1,IF('Indicator Data imputation'!U33&lt;&gt;"",1,0))</f>
        <v>#REF!</v>
      </c>
      <c r="U30" s="140" t="e">
        <f>IF('Indicator Data'!#REF!="No Data",1,IF('Indicator Data imputation'!V33&lt;&gt;"",1,0))</f>
        <v>#REF!</v>
      </c>
      <c r="V30" s="140" t="e">
        <f>IF('Indicator Data'!#REF!="No Data",1,IF('Indicator Data imputation'!W33&lt;&gt;"",1,0))</f>
        <v>#REF!</v>
      </c>
      <c r="W30" s="140">
        <f>IF('Indicator Data'!C34="No Data",1,IF('Indicator Data imputation'!X33&lt;&gt;"",1,0))</f>
        <v>0</v>
      </c>
      <c r="X30" s="140">
        <f>IF('Indicator Data'!D34="No Data",1,IF('Indicator Data imputation'!Y33&lt;&gt;"",1,0))</f>
        <v>0</v>
      </c>
      <c r="Y30" s="140">
        <f>IF('Indicator Data'!E34="No Data",1,IF('Indicator Data imputation'!Z33&lt;&gt;"",1,0))</f>
        <v>0</v>
      </c>
      <c r="Z30" s="140">
        <f>IF('Indicator Data'!F34="No Data",1,IF('Indicator Data imputation'!AA33&lt;&gt;"",1,0))</f>
        <v>0</v>
      </c>
      <c r="AA30" s="140">
        <f>IF('Indicator Data'!G34="No Data",1,IF('Indicator Data imputation'!AB33&lt;&gt;"",1,0))</f>
        <v>0</v>
      </c>
      <c r="AB30" s="140">
        <f>IF('Indicator Data'!H34="No Data",1,IF('Indicator Data imputation'!AC33&lt;&gt;"",1,0))</f>
        <v>0</v>
      </c>
      <c r="AC30" s="140" t="e">
        <f>IF('Indicator Data'!#REF!="No Data",1,IF('Indicator Data imputation'!AD33&lt;&gt;"",1,0))</f>
        <v>#REF!</v>
      </c>
      <c r="AD30" s="140" t="e">
        <f>IF('Indicator Data'!#REF!="No Data",1,IF('Indicator Data imputation'!AE33&lt;&gt;"",1,0))</f>
        <v>#REF!</v>
      </c>
      <c r="AE30" s="140">
        <f>IF('Indicator Data'!I34="No Data",1,IF('Indicator Data imputation'!AF33&lt;&gt;"",1,0))</f>
        <v>0</v>
      </c>
      <c r="AF30" s="140">
        <f>IF('Indicator Data'!J34="No Data",1,IF('Indicator Data imputation'!AG33&lt;&gt;"",1,0))</f>
        <v>0</v>
      </c>
      <c r="AG30" s="140" t="e">
        <f>IF('Indicator Data'!#REF!="No Data",1,IF('Indicator Data imputation'!AH33&lt;&gt;"",1,0))</f>
        <v>#REF!</v>
      </c>
      <c r="AH30" s="140" t="e">
        <f>IF('Indicator Data'!#REF!="No Data",1,IF('Indicator Data imputation'!AI33&lt;&gt;"",1,0))</f>
        <v>#REF!</v>
      </c>
      <c r="AI30" s="140" t="e">
        <f>IF('Indicator Data'!#REF!="No Data",1,IF('Indicator Data imputation'!AJ33&lt;&gt;"",1,0))</f>
        <v>#REF!</v>
      </c>
      <c r="AJ30" s="140" t="e">
        <f>IF('Indicator Data'!#REF!="No Data",1,IF('Indicator Data imputation'!AK33&lt;&gt;"",1,0))</f>
        <v>#REF!</v>
      </c>
      <c r="AK30" s="140">
        <f>IF('Indicator Data'!K34="No Data",1,IF('Indicator Data imputation'!AL33&lt;&gt;"",1,0))</f>
        <v>0</v>
      </c>
      <c r="AL30" s="140">
        <f>IF('Indicator Data'!L34="No Data",1,IF('Indicator Data imputation'!AM33&lt;&gt;"",1,0))</f>
        <v>0</v>
      </c>
      <c r="AM30" s="140">
        <f>IF('Indicator Data'!M34="No Data",1,IF('Indicator Data imputation'!AN33&lt;&gt;"",1,0))</f>
        <v>0</v>
      </c>
      <c r="AN30" s="140">
        <f>IF('Indicator Data'!N34="No Data",1,IF('Indicator Data imputation'!AO33&lt;&gt;"",1,0))</f>
        <v>0</v>
      </c>
      <c r="AO30" s="140">
        <f>IF('Indicator Data'!O34="No Data",1,IF('Indicator Data imputation'!AP33&lt;&gt;"",1,0))</f>
        <v>0</v>
      </c>
      <c r="AP30" s="140">
        <f>IF('Indicator Data'!P34="No Data",1,IF('Indicator Data imputation'!AQ33&lt;&gt;"",1,0))</f>
        <v>0</v>
      </c>
      <c r="AQ30" s="140">
        <f>IF('Indicator Data'!Q34="No Data",1,IF('Indicator Data imputation'!AR33&lt;&gt;"",1,0))</f>
        <v>0</v>
      </c>
      <c r="AR30" s="140">
        <f>IF('Indicator Data'!R34="No Data",1,IF('Indicator Data imputation'!AS33&lt;&gt;"",1,0))</f>
        <v>0</v>
      </c>
      <c r="AS30" s="140">
        <f>IF('Indicator Data'!S34="No Data",1,IF('Indicator Data imputation'!AT33&lt;&gt;"",1,0))</f>
        <v>0</v>
      </c>
      <c r="AT30" s="140">
        <f>IF('Indicator Data'!T34="No Data",1,IF('Indicator Data imputation'!AU33&lt;&gt;"",1,0))</f>
        <v>0</v>
      </c>
      <c r="AU30" s="140">
        <f>IF('Indicator Data'!U34="No Data",1,IF('Indicator Data imputation'!AV33&lt;&gt;"",1,0))</f>
        <v>0</v>
      </c>
      <c r="AV30" s="140">
        <f>IF('Indicator Data'!V34="No Data",1,IF('Indicator Data imputation'!AW33&lt;&gt;"",1,0))</f>
        <v>0</v>
      </c>
      <c r="AW30" s="140">
        <f>IF('Indicator Data'!W34="No Data",1,IF('Indicator Data imputation'!AX33&lt;&gt;"",1,0))</f>
        <v>0</v>
      </c>
      <c r="AX30" s="140">
        <f>IF('Indicator Data'!X34="No Data",1,IF('Indicator Data imputation'!AY33&lt;&gt;"",1,0))</f>
        <v>0</v>
      </c>
      <c r="AY30" s="140">
        <f>IF('Indicator Data'!Y34="No Data",1,IF('Indicator Data imputation'!AZ33&lt;&gt;"",1,0))</f>
        <v>0</v>
      </c>
      <c r="AZ30" s="140">
        <f>IF('Indicator Data'!Z34="No Data",1,IF('Indicator Data imputation'!BA33&lt;&gt;"",1,0))</f>
        <v>1</v>
      </c>
      <c r="BA30" s="140">
        <f>IF('Indicator Data'!AA34="No Data",1,IF('Indicator Data imputation'!BB33&lt;&gt;"",1,0))</f>
        <v>0</v>
      </c>
      <c r="BB30" s="140">
        <f>IF('Indicator Data'!AB34="No Data",1,IF('Indicator Data imputation'!BC33&lt;&gt;"",1,0))</f>
        <v>0</v>
      </c>
      <c r="BC30" s="140">
        <f>IF('Indicator Data'!AC34="No Data",1,IF('Indicator Data imputation'!BD33&lt;&gt;"",1,0))</f>
        <v>0</v>
      </c>
      <c r="BD30" s="140">
        <f>IF('Indicator Data'!AD34="No Data",1,IF('Indicator Data imputation'!BE33&lt;&gt;"",1,0))</f>
        <v>0</v>
      </c>
      <c r="BE30" s="140">
        <f>IF('Indicator Data'!AE34="No Data",1,IF('Indicator Data imputation'!BF33&lt;&gt;"",1,0))</f>
        <v>0</v>
      </c>
      <c r="BF30" s="140">
        <f>IF('Indicator Data'!AF34="No Data",1,IF('Indicator Data imputation'!BG33&lt;&gt;"",1,0))</f>
        <v>0</v>
      </c>
      <c r="BG30" s="140">
        <f>IF('Indicator Data'!AG34="No Data",1,IF('Indicator Data imputation'!BH33&lt;&gt;"",1,0))</f>
        <v>0</v>
      </c>
      <c r="BH30" s="140">
        <f>IF('Indicator Data'!AH34="No Data",1,IF('Indicator Data imputation'!BI33&lt;&gt;"",1,0))</f>
        <v>0</v>
      </c>
      <c r="BI30" s="140">
        <f>IF('Indicator Data'!AQ34="No Data",1,IF('Indicator Data imputation'!BJ33&lt;&gt;"",1,0))</f>
        <v>0</v>
      </c>
      <c r="BJ30" s="140">
        <f>IF('Indicator Data'!AR34="No Data",1,IF('Indicator Data imputation'!BK33&lt;&gt;"",1,0))</f>
        <v>0</v>
      </c>
      <c r="BK30" s="140">
        <f>IF('Indicator Data'!AS34="No Data",1,IF('Indicator Data imputation'!BL33&lt;&gt;"",1,0))</f>
        <v>0</v>
      </c>
      <c r="BL30" s="140">
        <f>IF('Indicator Data'!AT34="No Data",1,IF('Indicator Data imputation'!BM33&lt;&gt;"",1,0))</f>
        <v>0</v>
      </c>
      <c r="BM30" s="140">
        <f>IF('Indicator Data'!AU34="No Data",1,IF('Indicator Data imputation'!BN33&lt;&gt;"",1,0))</f>
        <v>0</v>
      </c>
      <c r="BN30" s="140">
        <f>IF('Indicator Data'!AV34="No Data",1,IF('Indicator Data imputation'!BO33&lt;&gt;"",1,0))</f>
        <v>0</v>
      </c>
      <c r="BO30" s="140">
        <f>IF('Indicator Data'!AW34="No Data",1,IF('Indicator Data imputation'!BP33&lt;&gt;"",1,0))</f>
        <v>0</v>
      </c>
      <c r="BP30" s="140">
        <f>IF('Indicator Data'!AX34="No Data",1,IF('Indicator Data imputation'!BQ33&lt;&gt;"",1,0))</f>
        <v>0</v>
      </c>
      <c r="BQ30" s="140">
        <f>IF('Indicator Data'!AY34="No Data",1,IF('Indicator Data imputation'!BR33&lt;&gt;"",1,0))</f>
        <v>0</v>
      </c>
      <c r="BR30" s="140">
        <f>IF('Indicator Data'!AZ34="No Data",1,IF('Indicator Data imputation'!BS33&lt;&gt;"",1,0))</f>
        <v>0</v>
      </c>
      <c r="BS30" s="140">
        <f>IF('Indicator Data'!BA34="No Data",1,IF('Indicator Data imputation'!BT33&lt;&gt;"",1,0))</f>
        <v>0</v>
      </c>
      <c r="BT30" s="140">
        <f>IF('Indicator Data'!BB34="No Data",1,IF('Indicator Data imputation'!BU33&lt;&gt;"",1,0))</f>
        <v>0</v>
      </c>
      <c r="BU30" s="140">
        <f>IF('Indicator Data'!BC34="No Data",1,IF('Indicator Data imputation'!BV33&lt;&gt;"",1,0))</f>
        <v>0</v>
      </c>
      <c r="BV30" s="140">
        <f>IF('Indicator Data'!BD34="No Data",1,IF('Indicator Data imputation'!BW33&lt;&gt;"",1,0))</f>
        <v>0</v>
      </c>
      <c r="BW30" s="140">
        <f>IF('Indicator Data'!BE34="No Data",1,IF('Indicator Data imputation'!BX33&lt;&gt;"",1,0))</f>
        <v>0</v>
      </c>
      <c r="BX30" s="140">
        <f>IF('Indicator Data'!BF34="No Data",1,IF('Indicator Data imputation'!BY33&lt;&gt;"",1,0))</f>
        <v>0</v>
      </c>
      <c r="BY30" s="5" t="e">
        <f t="shared" si="0"/>
        <v>#REF!</v>
      </c>
      <c r="BZ30" s="142" t="e">
        <f t="shared" si="1"/>
        <v>#REF!</v>
      </c>
    </row>
    <row r="31" spans="1:78" x14ac:dyDescent="0.3">
      <c r="A31" s="5" t="s">
        <v>54</v>
      </c>
      <c r="B31" s="140" t="e">
        <f>IF('Indicator Data'!#REF!="No Data",1,IF('Indicator Data imputation'!C34&lt;&gt;"",1,0))</f>
        <v>#REF!</v>
      </c>
      <c r="C31" s="140" t="e">
        <f>IF('Indicator Data'!#REF!="No Data",1,IF('Indicator Data imputation'!D34&lt;&gt;"",1,0))</f>
        <v>#REF!</v>
      </c>
      <c r="D31" s="140" t="e">
        <f>IF('Indicator Data'!#REF!="No Data",1,IF('Indicator Data imputation'!E34&lt;&gt;"",1,0))</f>
        <v>#REF!</v>
      </c>
      <c r="E31" s="140" t="e">
        <f>IF('Indicator Data'!#REF!="No Data",1,IF('Indicator Data imputation'!F34&lt;&gt;"",1,0))</f>
        <v>#REF!</v>
      </c>
      <c r="F31" s="140" t="e">
        <f>IF('Indicator Data'!#REF!="No Data",1,IF('Indicator Data imputation'!G34&lt;&gt;"",1,0))</f>
        <v>#REF!</v>
      </c>
      <c r="G31" s="140" t="e">
        <f>IF('Indicator Data'!#REF!="No Data",1,IF('Indicator Data imputation'!H34&lt;&gt;"",1,0))</f>
        <v>#REF!</v>
      </c>
      <c r="H31" s="140" t="e">
        <f>IF('Indicator Data'!#REF!="No Data",1,IF('Indicator Data imputation'!I34&lt;&gt;"",1,0))</f>
        <v>#REF!</v>
      </c>
      <c r="I31" s="140" t="e">
        <f>IF('Indicator Data'!#REF!="No Data",1,IF('Indicator Data imputation'!J34&lt;&gt;"",1,0))</f>
        <v>#REF!</v>
      </c>
      <c r="J31" s="140" t="e">
        <f>IF('Indicator Data'!#REF!="No Data",1,IF('Indicator Data imputation'!K34&lt;&gt;"",1,0))</f>
        <v>#REF!</v>
      </c>
      <c r="K31" s="140" t="e">
        <f>IF('Indicator Data'!#REF!="No Data",1,IF('Indicator Data imputation'!L34&lt;&gt;"",1,0))</f>
        <v>#REF!</v>
      </c>
      <c r="L31" s="140" t="e">
        <f>IF('Indicator Data'!#REF!="No Data",1,IF('Indicator Data imputation'!M34&lt;&gt;"",1,0))</f>
        <v>#REF!</v>
      </c>
      <c r="M31" s="140" t="e">
        <f>IF('Indicator Data'!#REF!="No Data",1,IF('Indicator Data imputation'!N34&lt;&gt;"",1,0))</f>
        <v>#REF!</v>
      </c>
      <c r="N31" s="140" t="e">
        <f>IF('Indicator Data'!#REF!="No Data",1,IF('Indicator Data imputation'!O34&lt;&gt;"",1,0))</f>
        <v>#REF!</v>
      </c>
      <c r="O31" s="140" t="e">
        <f>IF('Indicator Data'!#REF!="No Data",1,IF('Indicator Data imputation'!P34&lt;&gt;"",1,0))</f>
        <v>#REF!</v>
      </c>
      <c r="P31" s="140" t="e">
        <f>IF('Indicator Data'!#REF!="No Data",1,IF('Indicator Data imputation'!Q34&lt;&gt;"",1,0))</f>
        <v>#REF!</v>
      </c>
      <c r="Q31" s="140" t="e">
        <f>IF('Indicator Data'!#REF!="No Data",1,IF('Indicator Data imputation'!R34&lt;&gt;"",1,0))</f>
        <v>#REF!</v>
      </c>
      <c r="R31" s="140" t="e">
        <f>IF('Indicator Data'!#REF!="No Data",1,IF('Indicator Data imputation'!S34&lt;&gt;"",1,0))</f>
        <v>#REF!</v>
      </c>
      <c r="S31" s="140" t="e">
        <f>IF('Indicator Data'!#REF!="No Data",1,IF('Indicator Data imputation'!T34&lt;&gt;"",1,0))</f>
        <v>#REF!</v>
      </c>
      <c r="T31" s="140" t="e">
        <f>IF('Indicator Data'!#REF!="No Data",1,IF('Indicator Data imputation'!U34&lt;&gt;"",1,0))</f>
        <v>#REF!</v>
      </c>
      <c r="U31" s="140" t="e">
        <f>IF('Indicator Data'!#REF!="No Data",1,IF('Indicator Data imputation'!V34&lt;&gt;"",1,0))</f>
        <v>#REF!</v>
      </c>
      <c r="V31" s="140" t="e">
        <f>IF('Indicator Data'!#REF!="No Data",1,IF('Indicator Data imputation'!W34&lt;&gt;"",1,0))</f>
        <v>#REF!</v>
      </c>
      <c r="W31" s="140">
        <f>IF('Indicator Data'!C35="No Data",1,IF('Indicator Data imputation'!X34&lt;&gt;"",1,0))</f>
        <v>0</v>
      </c>
      <c r="X31" s="140">
        <f>IF('Indicator Data'!D35="No Data",1,IF('Indicator Data imputation'!Y34&lt;&gt;"",1,0))</f>
        <v>0</v>
      </c>
      <c r="Y31" s="140">
        <f>IF('Indicator Data'!E35="No Data",1,IF('Indicator Data imputation'!Z34&lt;&gt;"",1,0))</f>
        <v>0</v>
      </c>
      <c r="Z31" s="140">
        <f>IF('Indicator Data'!F35="No Data",1,IF('Indicator Data imputation'!AA34&lt;&gt;"",1,0))</f>
        <v>0</v>
      </c>
      <c r="AA31" s="140">
        <f>IF('Indicator Data'!G35="No Data",1,IF('Indicator Data imputation'!AB34&lt;&gt;"",1,0))</f>
        <v>0</v>
      </c>
      <c r="AB31" s="140">
        <f>IF('Indicator Data'!H35="No Data",1,IF('Indicator Data imputation'!AC34&lt;&gt;"",1,0))</f>
        <v>0</v>
      </c>
      <c r="AC31" s="140" t="e">
        <f>IF('Indicator Data'!#REF!="No Data",1,IF('Indicator Data imputation'!AD34&lt;&gt;"",1,0))</f>
        <v>#REF!</v>
      </c>
      <c r="AD31" s="140" t="e">
        <f>IF('Indicator Data'!#REF!="No Data",1,IF('Indicator Data imputation'!AE34&lt;&gt;"",1,0))</f>
        <v>#REF!</v>
      </c>
      <c r="AE31" s="140">
        <f>IF('Indicator Data'!I35="No Data",1,IF('Indicator Data imputation'!AF34&lt;&gt;"",1,0))</f>
        <v>0</v>
      </c>
      <c r="AF31" s="140">
        <f>IF('Indicator Data'!J35="No Data",1,IF('Indicator Data imputation'!AG34&lt;&gt;"",1,0))</f>
        <v>0</v>
      </c>
      <c r="AG31" s="140" t="e">
        <f>IF('Indicator Data'!#REF!="No Data",1,IF('Indicator Data imputation'!AH34&lt;&gt;"",1,0))</f>
        <v>#REF!</v>
      </c>
      <c r="AH31" s="140" t="e">
        <f>IF('Indicator Data'!#REF!="No Data",1,IF('Indicator Data imputation'!AI34&lt;&gt;"",1,0))</f>
        <v>#REF!</v>
      </c>
      <c r="AI31" s="140" t="e">
        <f>IF('Indicator Data'!#REF!="No Data",1,IF('Indicator Data imputation'!AJ34&lt;&gt;"",1,0))</f>
        <v>#REF!</v>
      </c>
      <c r="AJ31" s="140" t="e">
        <f>IF('Indicator Data'!#REF!="No Data",1,IF('Indicator Data imputation'!AK34&lt;&gt;"",1,0))</f>
        <v>#REF!</v>
      </c>
      <c r="AK31" s="140">
        <f>IF('Indicator Data'!K35="No Data",1,IF('Indicator Data imputation'!AL34&lt;&gt;"",1,0))</f>
        <v>0</v>
      </c>
      <c r="AL31" s="140">
        <f>IF('Indicator Data'!L35="No Data",1,IF('Indicator Data imputation'!AM34&lt;&gt;"",1,0))</f>
        <v>0</v>
      </c>
      <c r="AM31" s="140">
        <f>IF('Indicator Data'!M35="No Data",1,IF('Indicator Data imputation'!AN34&lt;&gt;"",1,0))</f>
        <v>0</v>
      </c>
      <c r="AN31" s="140">
        <f>IF('Indicator Data'!N35="No Data",1,IF('Indicator Data imputation'!AO34&lt;&gt;"",1,0))</f>
        <v>0</v>
      </c>
      <c r="AO31" s="140">
        <f>IF('Indicator Data'!O35="No Data",1,IF('Indicator Data imputation'!AP34&lt;&gt;"",1,0))</f>
        <v>0</v>
      </c>
      <c r="AP31" s="140">
        <f>IF('Indicator Data'!P35="No Data",1,IF('Indicator Data imputation'!AQ34&lt;&gt;"",1,0))</f>
        <v>0</v>
      </c>
      <c r="AQ31" s="140">
        <f>IF('Indicator Data'!Q35="No Data",1,IF('Indicator Data imputation'!AR34&lt;&gt;"",1,0))</f>
        <v>0</v>
      </c>
      <c r="AR31" s="140">
        <f>IF('Indicator Data'!R35="No Data",1,IF('Indicator Data imputation'!AS34&lt;&gt;"",1,0))</f>
        <v>0</v>
      </c>
      <c r="AS31" s="140">
        <f>IF('Indicator Data'!S35="No Data",1,IF('Indicator Data imputation'!AT34&lt;&gt;"",1,0))</f>
        <v>0</v>
      </c>
      <c r="AT31" s="140">
        <f>IF('Indicator Data'!T35="No Data",1,IF('Indicator Data imputation'!AU34&lt;&gt;"",1,0))</f>
        <v>0</v>
      </c>
      <c r="AU31" s="140">
        <f>IF('Indicator Data'!U35="No Data",1,IF('Indicator Data imputation'!AV34&lt;&gt;"",1,0))</f>
        <v>0</v>
      </c>
      <c r="AV31" s="140">
        <f>IF('Indicator Data'!V35="No Data",1,IF('Indicator Data imputation'!AW34&lt;&gt;"",1,0))</f>
        <v>0</v>
      </c>
      <c r="AW31" s="140">
        <f>IF('Indicator Data'!W35="No Data",1,IF('Indicator Data imputation'!AX34&lt;&gt;"",1,0))</f>
        <v>0</v>
      </c>
      <c r="AX31" s="140">
        <f>IF('Indicator Data'!X35="No Data",1,IF('Indicator Data imputation'!AY34&lt;&gt;"",1,0))</f>
        <v>0</v>
      </c>
      <c r="AY31" s="140">
        <f>IF('Indicator Data'!Y35="No Data",1,IF('Indicator Data imputation'!AZ34&lt;&gt;"",1,0))</f>
        <v>0</v>
      </c>
      <c r="AZ31" s="140">
        <f>IF('Indicator Data'!Z35="No Data",1,IF('Indicator Data imputation'!BA34&lt;&gt;"",1,0))</f>
        <v>0</v>
      </c>
      <c r="BA31" s="140">
        <f>IF('Indicator Data'!AA35="No Data",1,IF('Indicator Data imputation'!BB34&lt;&gt;"",1,0))</f>
        <v>0</v>
      </c>
      <c r="BB31" s="140">
        <f>IF('Indicator Data'!AB35="No Data",1,IF('Indicator Data imputation'!BC34&lt;&gt;"",1,0))</f>
        <v>0</v>
      </c>
      <c r="BC31" s="140">
        <f>IF('Indicator Data'!AC35="No Data",1,IF('Indicator Data imputation'!BD34&lt;&gt;"",1,0))</f>
        <v>0</v>
      </c>
      <c r="BD31" s="140">
        <f>IF('Indicator Data'!AD35="No Data",1,IF('Indicator Data imputation'!BE34&lt;&gt;"",1,0))</f>
        <v>0</v>
      </c>
      <c r="BE31" s="140">
        <f>IF('Indicator Data'!AE35="No Data",1,IF('Indicator Data imputation'!BF34&lt;&gt;"",1,0))</f>
        <v>0</v>
      </c>
      <c r="BF31" s="140">
        <f>IF('Indicator Data'!AF35="No Data",1,IF('Indicator Data imputation'!BG34&lt;&gt;"",1,0))</f>
        <v>0</v>
      </c>
      <c r="BG31" s="140">
        <f>IF('Indicator Data'!AG35="No Data",1,IF('Indicator Data imputation'!BH34&lt;&gt;"",1,0))</f>
        <v>0</v>
      </c>
      <c r="BH31" s="140">
        <f>IF('Indicator Data'!AH35="No Data",1,IF('Indicator Data imputation'!BI34&lt;&gt;"",1,0))</f>
        <v>0</v>
      </c>
      <c r="BI31" s="140">
        <f>IF('Indicator Data'!AQ35="No Data",1,IF('Indicator Data imputation'!BJ34&lt;&gt;"",1,0))</f>
        <v>0</v>
      </c>
      <c r="BJ31" s="140">
        <f>IF('Indicator Data'!AR35="No Data",1,IF('Indicator Data imputation'!BK34&lt;&gt;"",1,0))</f>
        <v>0</v>
      </c>
      <c r="BK31" s="140">
        <f>IF('Indicator Data'!AS35="No Data",1,IF('Indicator Data imputation'!BL34&lt;&gt;"",1,0))</f>
        <v>0</v>
      </c>
      <c r="BL31" s="140">
        <f>IF('Indicator Data'!AT35="No Data",1,IF('Indicator Data imputation'!BM34&lt;&gt;"",1,0))</f>
        <v>0</v>
      </c>
      <c r="BM31" s="140">
        <f>IF('Indicator Data'!AU35="No Data",1,IF('Indicator Data imputation'!BN34&lt;&gt;"",1,0))</f>
        <v>0</v>
      </c>
      <c r="BN31" s="140">
        <f>IF('Indicator Data'!AV35="No Data",1,IF('Indicator Data imputation'!BO34&lt;&gt;"",1,0))</f>
        <v>0</v>
      </c>
      <c r="BO31" s="140">
        <f>IF('Indicator Data'!AW35="No Data",1,IF('Indicator Data imputation'!BP34&lt;&gt;"",1,0))</f>
        <v>0</v>
      </c>
      <c r="BP31" s="140">
        <f>IF('Indicator Data'!AX35="No Data",1,IF('Indicator Data imputation'!BQ34&lt;&gt;"",1,0))</f>
        <v>0</v>
      </c>
      <c r="BQ31" s="140">
        <f>IF('Indicator Data'!AY35="No Data",1,IF('Indicator Data imputation'!BR34&lt;&gt;"",1,0))</f>
        <v>0</v>
      </c>
      <c r="BR31" s="140">
        <f>IF('Indicator Data'!AZ35="No Data",1,IF('Indicator Data imputation'!BS34&lt;&gt;"",1,0))</f>
        <v>0</v>
      </c>
      <c r="BS31" s="140">
        <f>IF('Indicator Data'!BA35="No Data",1,IF('Indicator Data imputation'!BT34&lt;&gt;"",1,0))</f>
        <v>0</v>
      </c>
      <c r="BT31" s="140">
        <f>IF('Indicator Data'!BB35="No Data",1,IF('Indicator Data imputation'!BU34&lt;&gt;"",1,0))</f>
        <v>0</v>
      </c>
      <c r="BU31" s="140">
        <f>IF('Indicator Data'!BC35="No Data",1,IF('Indicator Data imputation'!BV34&lt;&gt;"",1,0))</f>
        <v>1</v>
      </c>
      <c r="BV31" s="140">
        <f>IF('Indicator Data'!BD35="No Data",1,IF('Indicator Data imputation'!BW34&lt;&gt;"",1,0))</f>
        <v>0</v>
      </c>
      <c r="BW31" s="140">
        <f>IF('Indicator Data'!BE35="No Data",1,IF('Indicator Data imputation'!BX34&lt;&gt;"",1,0))</f>
        <v>0</v>
      </c>
      <c r="BX31" s="140">
        <f>IF('Indicator Data'!BF35="No Data",1,IF('Indicator Data imputation'!BY34&lt;&gt;"",1,0))</f>
        <v>0</v>
      </c>
      <c r="BY31" s="5" t="e">
        <f t="shared" si="0"/>
        <v>#REF!</v>
      </c>
      <c r="BZ31" s="142" t="e">
        <f t="shared" si="1"/>
        <v>#REF!</v>
      </c>
    </row>
    <row r="32" spans="1:78" x14ac:dyDescent="0.3">
      <c r="A32" s="5" t="s">
        <v>56</v>
      </c>
      <c r="B32" s="140" t="e">
        <f>IF('Indicator Data'!#REF!="No Data",1,IF('Indicator Data imputation'!C35&lt;&gt;"",1,0))</f>
        <v>#REF!</v>
      </c>
      <c r="C32" s="140" t="e">
        <f>IF('Indicator Data'!#REF!="No Data",1,IF('Indicator Data imputation'!D35&lt;&gt;"",1,0))</f>
        <v>#REF!</v>
      </c>
      <c r="D32" s="140" t="e">
        <f>IF('Indicator Data'!#REF!="No Data",1,IF('Indicator Data imputation'!E35&lt;&gt;"",1,0))</f>
        <v>#REF!</v>
      </c>
      <c r="E32" s="140" t="e">
        <f>IF('Indicator Data'!#REF!="No Data",1,IF('Indicator Data imputation'!F35&lt;&gt;"",1,0))</f>
        <v>#REF!</v>
      </c>
      <c r="F32" s="140" t="e">
        <f>IF('Indicator Data'!#REF!="No Data",1,IF('Indicator Data imputation'!G35&lt;&gt;"",1,0))</f>
        <v>#REF!</v>
      </c>
      <c r="G32" s="140" t="e">
        <f>IF('Indicator Data'!#REF!="No Data",1,IF('Indicator Data imputation'!H35&lt;&gt;"",1,0))</f>
        <v>#REF!</v>
      </c>
      <c r="H32" s="140" t="e">
        <f>IF('Indicator Data'!#REF!="No Data",1,IF('Indicator Data imputation'!I35&lt;&gt;"",1,0))</f>
        <v>#REF!</v>
      </c>
      <c r="I32" s="140" t="e">
        <f>IF('Indicator Data'!#REF!="No Data",1,IF('Indicator Data imputation'!J35&lt;&gt;"",1,0))</f>
        <v>#REF!</v>
      </c>
      <c r="J32" s="140" t="e">
        <f>IF('Indicator Data'!#REF!="No Data",1,IF('Indicator Data imputation'!K35&lt;&gt;"",1,0))</f>
        <v>#REF!</v>
      </c>
      <c r="K32" s="140" t="e">
        <f>IF('Indicator Data'!#REF!="No Data",1,IF('Indicator Data imputation'!L35&lt;&gt;"",1,0))</f>
        <v>#REF!</v>
      </c>
      <c r="L32" s="140" t="e">
        <f>IF('Indicator Data'!#REF!="No Data",1,IF('Indicator Data imputation'!M35&lt;&gt;"",1,0))</f>
        <v>#REF!</v>
      </c>
      <c r="M32" s="140" t="e">
        <f>IF('Indicator Data'!#REF!="No Data",1,IF('Indicator Data imputation'!N35&lt;&gt;"",1,0))</f>
        <v>#REF!</v>
      </c>
      <c r="N32" s="140" t="e">
        <f>IF('Indicator Data'!#REF!="No Data",1,IF('Indicator Data imputation'!O35&lt;&gt;"",1,0))</f>
        <v>#REF!</v>
      </c>
      <c r="O32" s="140" t="e">
        <f>IF('Indicator Data'!#REF!="No Data",1,IF('Indicator Data imputation'!P35&lt;&gt;"",1,0))</f>
        <v>#REF!</v>
      </c>
      <c r="P32" s="140" t="e">
        <f>IF('Indicator Data'!#REF!="No Data",1,IF('Indicator Data imputation'!Q35&lt;&gt;"",1,0))</f>
        <v>#REF!</v>
      </c>
      <c r="Q32" s="140" t="e">
        <f>IF('Indicator Data'!#REF!="No Data",1,IF('Indicator Data imputation'!R35&lt;&gt;"",1,0))</f>
        <v>#REF!</v>
      </c>
      <c r="R32" s="140" t="e">
        <f>IF('Indicator Data'!#REF!="No Data",1,IF('Indicator Data imputation'!S35&lt;&gt;"",1,0))</f>
        <v>#REF!</v>
      </c>
      <c r="S32" s="140" t="e">
        <f>IF('Indicator Data'!#REF!="No Data",1,IF('Indicator Data imputation'!T35&lt;&gt;"",1,0))</f>
        <v>#REF!</v>
      </c>
      <c r="T32" s="140" t="e">
        <f>IF('Indicator Data'!#REF!="No Data",1,IF('Indicator Data imputation'!U35&lt;&gt;"",1,0))</f>
        <v>#REF!</v>
      </c>
      <c r="U32" s="140" t="e">
        <f>IF('Indicator Data'!#REF!="No Data",1,IF('Indicator Data imputation'!V35&lt;&gt;"",1,0))</f>
        <v>#REF!</v>
      </c>
      <c r="V32" s="140" t="e">
        <f>IF('Indicator Data'!#REF!="No Data",1,IF('Indicator Data imputation'!W35&lt;&gt;"",1,0))</f>
        <v>#REF!</v>
      </c>
      <c r="W32" s="140">
        <f>IF('Indicator Data'!C36="No Data",1,IF('Indicator Data imputation'!X35&lt;&gt;"",1,0))</f>
        <v>0</v>
      </c>
      <c r="X32" s="140">
        <f>IF('Indicator Data'!D36="No Data",1,IF('Indicator Data imputation'!Y35&lt;&gt;"",1,0))</f>
        <v>0</v>
      </c>
      <c r="Y32" s="140">
        <f>IF('Indicator Data'!E36="No Data",1,IF('Indicator Data imputation'!Z35&lt;&gt;"",1,0))</f>
        <v>0</v>
      </c>
      <c r="Z32" s="140">
        <f>IF('Indicator Data'!F36="No Data",1,IF('Indicator Data imputation'!AA35&lt;&gt;"",1,0))</f>
        <v>0</v>
      </c>
      <c r="AA32" s="140">
        <f>IF('Indicator Data'!G36="No Data",1,IF('Indicator Data imputation'!AB35&lt;&gt;"",1,0))</f>
        <v>0</v>
      </c>
      <c r="AB32" s="140">
        <f>IF('Indicator Data'!H36="No Data",1,IF('Indicator Data imputation'!AC35&lt;&gt;"",1,0))</f>
        <v>1</v>
      </c>
      <c r="AC32" s="140" t="e">
        <f>IF('Indicator Data'!#REF!="No Data",1,IF('Indicator Data imputation'!AD35&lt;&gt;"",1,0))</f>
        <v>#REF!</v>
      </c>
      <c r="AD32" s="140" t="e">
        <f>IF('Indicator Data'!#REF!="No Data",1,IF('Indicator Data imputation'!AE35&lt;&gt;"",1,0))</f>
        <v>#REF!</v>
      </c>
      <c r="AE32" s="140">
        <f>IF('Indicator Data'!I36="No Data",1,IF('Indicator Data imputation'!AF35&lt;&gt;"",1,0))</f>
        <v>0</v>
      </c>
      <c r="AF32" s="140">
        <f>IF('Indicator Data'!J36="No Data",1,IF('Indicator Data imputation'!AG35&lt;&gt;"",1,0))</f>
        <v>0</v>
      </c>
      <c r="AG32" s="140" t="e">
        <f>IF('Indicator Data'!#REF!="No Data",1,IF('Indicator Data imputation'!AH35&lt;&gt;"",1,0))</f>
        <v>#REF!</v>
      </c>
      <c r="AH32" s="140" t="e">
        <f>IF('Indicator Data'!#REF!="No Data",1,IF('Indicator Data imputation'!AI35&lt;&gt;"",1,0))</f>
        <v>#REF!</v>
      </c>
      <c r="AI32" s="140" t="e">
        <f>IF('Indicator Data'!#REF!="No Data",1,IF('Indicator Data imputation'!AJ35&lt;&gt;"",1,0))</f>
        <v>#REF!</v>
      </c>
      <c r="AJ32" s="140" t="e">
        <f>IF('Indicator Data'!#REF!="No Data",1,IF('Indicator Data imputation'!AK35&lt;&gt;"",1,0))</f>
        <v>#REF!</v>
      </c>
      <c r="AK32" s="140">
        <f>IF('Indicator Data'!K36="No Data",1,IF('Indicator Data imputation'!AL35&lt;&gt;"",1,0))</f>
        <v>0</v>
      </c>
      <c r="AL32" s="140">
        <f>IF('Indicator Data'!L36="No Data",1,IF('Indicator Data imputation'!AM35&lt;&gt;"",1,0))</f>
        <v>1</v>
      </c>
      <c r="AM32" s="140">
        <f>IF('Indicator Data'!M36="No Data",1,IF('Indicator Data imputation'!AN35&lt;&gt;"",1,0))</f>
        <v>0</v>
      </c>
      <c r="AN32" s="140">
        <f>IF('Indicator Data'!N36="No Data",1,IF('Indicator Data imputation'!AO35&lt;&gt;"",1,0))</f>
        <v>0</v>
      </c>
      <c r="AO32" s="140">
        <f>IF('Indicator Data'!O36="No Data",1,IF('Indicator Data imputation'!AP35&lt;&gt;"",1,0))</f>
        <v>0</v>
      </c>
      <c r="AP32" s="140">
        <f>IF('Indicator Data'!P36="No Data",1,IF('Indicator Data imputation'!AQ35&lt;&gt;"",1,0))</f>
        <v>1</v>
      </c>
      <c r="AQ32" s="140">
        <f>IF('Indicator Data'!Q36="No Data",1,IF('Indicator Data imputation'!AR35&lt;&gt;"",1,0))</f>
        <v>0</v>
      </c>
      <c r="AR32" s="140">
        <f>IF('Indicator Data'!R36="No Data",1,IF('Indicator Data imputation'!AS35&lt;&gt;"",1,0))</f>
        <v>0</v>
      </c>
      <c r="AS32" s="140">
        <f>IF('Indicator Data'!S36="No Data",1,IF('Indicator Data imputation'!AT35&lt;&gt;"",1,0))</f>
        <v>1</v>
      </c>
      <c r="AT32" s="140">
        <f>IF('Indicator Data'!T36="No Data",1,IF('Indicator Data imputation'!AU35&lt;&gt;"",1,0))</f>
        <v>0</v>
      </c>
      <c r="AU32" s="140">
        <f>IF('Indicator Data'!U36="No Data",1,IF('Indicator Data imputation'!AV35&lt;&gt;"",1,0))</f>
        <v>1</v>
      </c>
      <c r="AV32" s="140">
        <f>IF('Indicator Data'!V36="No Data",1,IF('Indicator Data imputation'!AW35&lt;&gt;"",1,0))</f>
        <v>1</v>
      </c>
      <c r="AW32" s="140">
        <f>IF('Indicator Data'!W36="No Data",1,IF('Indicator Data imputation'!AX35&lt;&gt;"",1,0))</f>
        <v>1</v>
      </c>
      <c r="AX32" s="140">
        <f>IF('Indicator Data'!X36="No Data",1,IF('Indicator Data imputation'!AY35&lt;&gt;"",1,0))</f>
        <v>0</v>
      </c>
      <c r="AY32" s="140">
        <f>IF('Indicator Data'!Y36="No Data",1,IF('Indicator Data imputation'!AZ35&lt;&gt;"",1,0))</f>
        <v>0</v>
      </c>
      <c r="AZ32" s="140">
        <f>IF('Indicator Data'!Z36="No Data",1,IF('Indicator Data imputation'!BA35&lt;&gt;"",1,0))</f>
        <v>0</v>
      </c>
      <c r="BA32" s="140">
        <f>IF('Indicator Data'!AA36="No Data",1,IF('Indicator Data imputation'!BB35&lt;&gt;"",1,0))</f>
        <v>0</v>
      </c>
      <c r="BB32" s="140">
        <f>IF('Indicator Data'!AB36="No Data",1,IF('Indicator Data imputation'!BC35&lt;&gt;"",1,0))</f>
        <v>0</v>
      </c>
      <c r="BC32" s="140">
        <f>IF('Indicator Data'!AC36="No Data",1,IF('Indicator Data imputation'!BD35&lt;&gt;"",1,0))</f>
        <v>0</v>
      </c>
      <c r="BD32" s="140">
        <f>IF('Indicator Data'!AD36="No Data",1,IF('Indicator Data imputation'!BE35&lt;&gt;"",1,0))</f>
        <v>0</v>
      </c>
      <c r="BE32" s="140">
        <f>IF('Indicator Data'!AE36="No Data",1,IF('Indicator Data imputation'!BF35&lt;&gt;"",1,0))</f>
        <v>0</v>
      </c>
      <c r="BF32" s="140">
        <f>IF('Indicator Data'!AF36="No Data",1,IF('Indicator Data imputation'!BG35&lt;&gt;"",1,0))</f>
        <v>0</v>
      </c>
      <c r="BG32" s="140">
        <f>IF('Indicator Data'!AG36="No Data",1,IF('Indicator Data imputation'!BH35&lt;&gt;"",1,0))</f>
        <v>0</v>
      </c>
      <c r="BH32" s="140">
        <f>IF('Indicator Data'!AH36="No Data",1,IF('Indicator Data imputation'!BI35&lt;&gt;"",1,0))</f>
        <v>0</v>
      </c>
      <c r="BI32" s="140">
        <f>IF('Indicator Data'!AQ36="No Data",1,IF('Indicator Data imputation'!BJ35&lt;&gt;"",1,0))</f>
        <v>0</v>
      </c>
      <c r="BJ32" s="140">
        <f>IF('Indicator Data'!AR36="No Data",1,IF('Indicator Data imputation'!BK35&lt;&gt;"",1,0))</f>
        <v>0</v>
      </c>
      <c r="BK32" s="140">
        <f>IF('Indicator Data'!AS36="No Data",1,IF('Indicator Data imputation'!BL35&lt;&gt;"",1,0))</f>
        <v>0</v>
      </c>
      <c r="BL32" s="140">
        <f>IF('Indicator Data'!AT36="No Data",1,IF('Indicator Data imputation'!BM35&lt;&gt;"",1,0))</f>
        <v>0</v>
      </c>
      <c r="BM32" s="140">
        <f>IF('Indicator Data'!AU36="No Data",1,IF('Indicator Data imputation'!BN35&lt;&gt;"",1,0))</f>
        <v>1</v>
      </c>
      <c r="BN32" s="140">
        <f>IF('Indicator Data'!AV36="No Data",1,IF('Indicator Data imputation'!BO35&lt;&gt;"",1,0))</f>
        <v>0</v>
      </c>
      <c r="BO32" s="140">
        <f>IF('Indicator Data'!AW36="No Data",1,IF('Indicator Data imputation'!BP35&lt;&gt;"",1,0))</f>
        <v>0</v>
      </c>
      <c r="BP32" s="140">
        <f>IF('Indicator Data'!AX36="No Data",1,IF('Indicator Data imputation'!BQ35&lt;&gt;"",1,0))</f>
        <v>0</v>
      </c>
      <c r="BQ32" s="140">
        <f>IF('Indicator Data'!AY36="No Data",1,IF('Indicator Data imputation'!BR35&lt;&gt;"",1,0))</f>
        <v>0</v>
      </c>
      <c r="BR32" s="140">
        <f>IF('Indicator Data'!AZ36="No Data",1,IF('Indicator Data imputation'!BS35&lt;&gt;"",1,0))</f>
        <v>0</v>
      </c>
      <c r="BS32" s="140">
        <f>IF('Indicator Data'!BA36="No Data",1,IF('Indicator Data imputation'!BT35&lt;&gt;"",1,0))</f>
        <v>0</v>
      </c>
      <c r="BT32" s="140">
        <f>IF('Indicator Data'!BB36="No Data",1,IF('Indicator Data imputation'!BU35&lt;&gt;"",1,0))</f>
        <v>0</v>
      </c>
      <c r="BU32" s="140">
        <f>IF('Indicator Data'!BC36="No Data",1,IF('Indicator Data imputation'!BV35&lt;&gt;"",1,0))</f>
        <v>0</v>
      </c>
      <c r="BV32" s="140">
        <f>IF('Indicator Data'!BD36="No Data",1,IF('Indicator Data imputation'!BW35&lt;&gt;"",1,0))</f>
        <v>0</v>
      </c>
      <c r="BW32" s="140">
        <f>IF('Indicator Data'!BE36="No Data",1,IF('Indicator Data imputation'!BX35&lt;&gt;"",1,0))</f>
        <v>0</v>
      </c>
      <c r="BX32" s="140">
        <f>IF('Indicator Data'!BF36="No Data",1,IF('Indicator Data imputation'!BY35&lt;&gt;"",1,0))</f>
        <v>0</v>
      </c>
      <c r="BY32" s="5" t="e">
        <f t="shared" si="0"/>
        <v>#REF!</v>
      </c>
      <c r="BZ32" s="142" t="e">
        <f t="shared" si="1"/>
        <v>#REF!</v>
      </c>
    </row>
    <row r="33" spans="1:78" x14ac:dyDescent="0.3">
      <c r="A33" s="5" t="s">
        <v>59</v>
      </c>
      <c r="B33" s="140" t="e">
        <f>IF('Indicator Data'!#REF!="No Data",1,IF('Indicator Data imputation'!C36&lt;&gt;"",1,0))</f>
        <v>#REF!</v>
      </c>
      <c r="C33" s="140" t="e">
        <f>IF('Indicator Data'!#REF!="No Data",1,IF('Indicator Data imputation'!D36&lt;&gt;"",1,0))</f>
        <v>#REF!</v>
      </c>
      <c r="D33" s="140" t="e">
        <f>IF('Indicator Data'!#REF!="No Data",1,IF('Indicator Data imputation'!E36&lt;&gt;"",1,0))</f>
        <v>#REF!</v>
      </c>
      <c r="E33" s="140" t="e">
        <f>IF('Indicator Data'!#REF!="No Data",1,IF('Indicator Data imputation'!F36&lt;&gt;"",1,0))</f>
        <v>#REF!</v>
      </c>
      <c r="F33" s="140" t="e">
        <f>IF('Indicator Data'!#REF!="No Data",1,IF('Indicator Data imputation'!G36&lt;&gt;"",1,0))</f>
        <v>#REF!</v>
      </c>
      <c r="G33" s="140" t="e">
        <f>IF('Indicator Data'!#REF!="No Data",1,IF('Indicator Data imputation'!H36&lt;&gt;"",1,0))</f>
        <v>#REF!</v>
      </c>
      <c r="H33" s="140" t="e">
        <f>IF('Indicator Data'!#REF!="No Data",1,IF('Indicator Data imputation'!I36&lt;&gt;"",1,0))</f>
        <v>#REF!</v>
      </c>
      <c r="I33" s="140" t="e">
        <f>IF('Indicator Data'!#REF!="No Data",1,IF('Indicator Data imputation'!J36&lt;&gt;"",1,0))</f>
        <v>#REF!</v>
      </c>
      <c r="J33" s="140" t="e">
        <f>IF('Indicator Data'!#REF!="No Data",1,IF('Indicator Data imputation'!K36&lt;&gt;"",1,0))</f>
        <v>#REF!</v>
      </c>
      <c r="K33" s="140" t="e">
        <f>IF('Indicator Data'!#REF!="No Data",1,IF('Indicator Data imputation'!L36&lt;&gt;"",1,0))</f>
        <v>#REF!</v>
      </c>
      <c r="L33" s="140" t="e">
        <f>IF('Indicator Data'!#REF!="No Data",1,IF('Indicator Data imputation'!M36&lt;&gt;"",1,0))</f>
        <v>#REF!</v>
      </c>
      <c r="M33" s="140" t="e">
        <f>IF('Indicator Data'!#REF!="No Data",1,IF('Indicator Data imputation'!N36&lt;&gt;"",1,0))</f>
        <v>#REF!</v>
      </c>
      <c r="N33" s="140" t="e">
        <f>IF('Indicator Data'!#REF!="No Data",1,IF('Indicator Data imputation'!O36&lt;&gt;"",1,0))</f>
        <v>#REF!</v>
      </c>
      <c r="O33" s="140" t="e">
        <f>IF('Indicator Data'!#REF!="No Data",1,IF('Indicator Data imputation'!P36&lt;&gt;"",1,0))</f>
        <v>#REF!</v>
      </c>
      <c r="P33" s="140" t="e">
        <f>IF('Indicator Data'!#REF!="No Data",1,IF('Indicator Data imputation'!Q36&lt;&gt;"",1,0))</f>
        <v>#REF!</v>
      </c>
      <c r="Q33" s="140" t="e">
        <f>IF('Indicator Data'!#REF!="No Data",1,IF('Indicator Data imputation'!R36&lt;&gt;"",1,0))</f>
        <v>#REF!</v>
      </c>
      <c r="R33" s="140" t="e">
        <f>IF('Indicator Data'!#REF!="No Data",1,IF('Indicator Data imputation'!S36&lt;&gt;"",1,0))</f>
        <v>#REF!</v>
      </c>
      <c r="S33" s="140" t="e">
        <f>IF('Indicator Data'!#REF!="No Data",1,IF('Indicator Data imputation'!T36&lt;&gt;"",1,0))</f>
        <v>#REF!</v>
      </c>
      <c r="T33" s="140" t="e">
        <f>IF('Indicator Data'!#REF!="No Data",1,IF('Indicator Data imputation'!U36&lt;&gt;"",1,0))</f>
        <v>#REF!</v>
      </c>
      <c r="U33" s="140" t="e">
        <f>IF('Indicator Data'!#REF!="No Data",1,IF('Indicator Data imputation'!V36&lt;&gt;"",1,0))</f>
        <v>#REF!</v>
      </c>
      <c r="V33" s="140" t="e">
        <f>IF('Indicator Data'!#REF!="No Data",1,IF('Indicator Data imputation'!W36&lt;&gt;"",1,0))</f>
        <v>#REF!</v>
      </c>
      <c r="W33" s="140">
        <f>IF('Indicator Data'!C37="No Data",1,IF('Indicator Data imputation'!X36&lt;&gt;"",1,0))</f>
        <v>0</v>
      </c>
      <c r="X33" s="140">
        <f>IF('Indicator Data'!D37="No Data",1,IF('Indicator Data imputation'!Y36&lt;&gt;"",1,0))</f>
        <v>0</v>
      </c>
      <c r="Y33" s="140">
        <f>IF('Indicator Data'!E37="No Data",1,IF('Indicator Data imputation'!Z36&lt;&gt;"",1,0))</f>
        <v>0</v>
      </c>
      <c r="Z33" s="140">
        <f>IF('Indicator Data'!F37="No Data",1,IF('Indicator Data imputation'!AA36&lt;&gt;"",1,0))</f>
        <v>1</v>
      </c>
      <c r="AA33" s="140">
        <f>IF('Indicator Data'!G37="No Data",1,IF('Indicator Data imputation'!AB36&lt;&gt;"",1,0))</f>
        <v>0</v>
      </c>
      <c r="AB33" s="140">
        <f>IF('Indicator Data'!H37="No Data",1,IF('Indicator Data imputation'!AC36&lt;&gt;"",1,0))</f>
        <v>0</v>
      </c>
      <c r="AC33" s="140" t="e">
        <f>IF('Indicator Data'!#REF!="No Data",1,IF('Indicator Data imputation'!AD36&lt;&gt;"",1,0))</f>
        <v>#REF!</v>
      </c>
      <c r="AD33" s="140" t="e">
        <f>IF('Indicator Data'!#REF!="No Data",1,IF('Indicator Data imputation'!AE36&lt;&gt;"",1,0))</f>
        <v>#REF!</v>
      </c>
      <c r="AE33" s="140">
        <f>IF('Indicator Data'!I37="No Data",1,IF('Indicator Data imputation'!AF36&lt;&gt;"",1,0))</f>
        <v>0</v>
      </c>
      <c r="AF33" s="140">
        <f>IF('Indicator Data'!J37="No Data",1,IF('Indicator Data imputation'!AG36&lt;&gt;"",1,0))</f>
        <v>0</v>
      </c>
      <c r="AG33" s="140" t="e">
        <f>IF('Indicator Data'!#REF!="No Data",1,IF('Indicator Data imputation'!AH36&lt;&gt;"",1,0))</f>
        <v>#REF!</v>
      </c>
      <c r="AH33" s="140" t="e">
        <f>IF('Indicator Data'!#REF!="No Data",1,IF('Indicator Data imputation'!AI36&lt;&gt;"",1,0))</f>
        <v>#REF!</v>
      </c>
      <c r="AI33" s="140" t="e">
        <f>IF('Indicator Data'!#REF!="No Data",1,IF('Indicator Data imputation'!AJ36&lt;&gt;"",1,0))</f>
        <v>#REF!</v>
      </c>
      <c r="AJ33" s="140" t="e">
        <f>IF('Indicator Data'!#REF!="No Data",1,IF('Indicator Data imputation'!AK36&lt;&gt;"",1,0))</f>
        <v>#REF!</v>
      </c>
      <c r="AK33" s="140">
        <f>IF('Indicator Data'!K37="No Data",1,IF('Indicator Data imputation'!AL36&lt;&gt;"",1,0))</f>
        <v>0</v>
      </c>
      <c r="AL33" s="140">
        <f>IF('Indicator Data'!L37="No Data",1,IF('Indicator Data imputation'!AM36&lt;&gt;"",1,0))</f>
        <v>0</v>
      </c>
      <c r="AM33" s="140">
        <f>IF('Indicator Data'!M37="No Data",1,IF('Indicator Data imputation'!AN36&lt;&gt;"",1,0))</f>
        <v>0</v>
      </c>
      <c r="AN33" s="140">
        <f>IF('Indicator Data'!N37="No Data",1,IF('Indicator Data imputation'!AO36&lt;&gt;"",1,0))</f>
        <v>0</v>
      </c>
      <c r="AO33" s="140">
        <f>IF('Indicator Data'!O37="No Data",1,IF('Indicator Data imputation'!AP36&lt;&gt;"",1,0))</f>
        <v>0</v>
      </c>
      <c r="AP33" s="140">
        <f>IF('Indicator Data'!P37="No Data",1,IF('Indicator Data imputation'!AQ36&lt;&gt;"",1,0))</f>
        <v>0</v>
      </c>
      <c r="AQ33" s="140">
        <f>IF('Indicator Data'!Q37="No Data",1,IF('Indicator Data imputation'!AR36&lt;&gt;"",1,0))</f>
        <v>1</v>
      </c>
      <c r="AR33" s="140">
        <f>IF('Indicator Data'!R37="No Data",1,IF('Indicator Data imputation'!AS36&lt;&gt;"",1,0))</f>
        <v>0</v>
      </c>
      <c r="AS33" s="140">
        <f>IF('Indicator Data'!S37="No Data",1,IF('Indicator Data imputation'!AT36&lt;&gt;"",1,0))</f>
        <v>0</v>
      </c>
      <c r="AT33" s="140">
        <f>IF('Indicator Data'!T37="No Data",1,IF('Indicator Data imputation'!AU36&lt;&gt;"",1,0))</f>
        <v>0</v>
      </c>
      <c r="AU33" s="140">
        <f>IF('Indicator Data'!U37="No Data",1,IF('Indicator Data imputation'!AV36&lt;&gt;"",1,0))</f>
        <v>0</v>
      </c>
      <c r="AV33" s="140">
        <f>IF('Indicator Data'!V37="No Data",1,IF('Indicator Data imputation'!AW36&lt;&gt;"",1,0))</f>
        <v>0</v>
      </c>
      <c r="AW33" s="140">
        <f>IF('Indicator Data'!W37="No Data",1,IF('Indicator Data imputation'!AX36&lt;&gt;"",1,0))</f>
        <v>0</v>
      </c>
      <c r="AX33" s="140">
        <f>IF('Indicator Data'!X37="No Data",1,IF('Indicator Data imputation'!AY36&lt;&gt;"",1,0))</f>
        <v>0</v>
      </c>
      <c r="AY33" s="140">
        <f>IF('Indicator Data'!Y37="No Data",1,IF('Indicator Data imputation'!AZ36&lt;&gt;"",1,0))</f>
        <v>0</v>
      </c>
      <c r="AZ33" s="140">
        <f>IF('Indicator Data'!Z37="No Data",1,IF('Indicator Data imputation'!BA36&lt;&gt;"",1,0))</f>
        <v>0</v>
      </c>
      <c r="BA33" s="140">
        <f>IF('Indicator Data'!AA37="No Data",1,IF('Indicator Data imputation'!BB36&lt;&gt;"",1,0))</f>
        <v>0</v>
      </c>
      <c r="BB33" s="140">
        <f>IF('Indicator Data'!AB37="No Data",1,IF('Indicator Data imputation'!BC36&lt;&gt;"",1,0))</f>
        <v>0</v>
      </c>
      <c r="BC33" s="140">
        <f>IF('Indicator Data'!AC37="No Data",1,IF('Indicator Data imputation'!BD36&lt;&gt;"",1,0))</f>
        <v>0</v>
      </c>
      <c r="BD33" s="140">
        <f>IF('Indicator Data'!AD37="No Data",1,IF('Indicator Data imputation'!BE36&lt;&gt;"",1,0))</f>
        <v>0</v>
      </c>
      <c r="BE33" s="140">
        <f>IF('Indicator Data'!AE37="No Data",1,IF('Indicator Data imputation'!BF36&lt;&gt;"",1,0))</f>
        <v>0</v>
      </c>
      <c r="BF33" s="140">
        <f>IF('Indicator Data'!AF37="No Data",1,IF('Indicator Data imputation'!BG36&lt;&gt;"",1,0))</f>
        <v>0</v>
      </c>
      <c r="BG33" s="140">
        <f>IF('Indicator Data'!AG37="No Data",1,IF('Indicator Data imputation'!BH36&lt;&gt;"",1,0))</f>
        <v>0</v>
      </c>
      <c r="BH33" s="140">
        <f>IF('Indicator Data'!AH37="No Data",1,IF('Indicator Data imputation'!BI36&lt;&gt;"",1,0))</f>
        <v>0</v>
      </c>
      <c r="BI33" s="140">
        <f>IF('Indicator Data'!AQ37="No Data",1,IF('Indicator Data imputation'!BJ36&lt;&gt;"",1,0))</f>
        <v>1</v>
      </c>
      <c r="BJ33" s="140">
        <f>IF('Indicator Data'!AR37="No Data",1,IF('Indicator Data imputation'!BK36&lt;&gt;"",1,0))</f>
        <v>0</v>
      </c>
      <c r="BK33" s="140">
        <f>IF('Indicator Data'!AS37="No Data",1,IF('Indicator Data imputation'!BL36&lt;&gt;"",1,0))</f>
        <v>0</v>
      </c>
      <c r="BL33" s="140">
        <f>IF('Indicator Data'!AT37="No Data",1,IF('Indicator Data imputation'!BM36&lt;&gt;"",1,0))</f>
        <v>0</v>
      </c>
      <c r="BM33" s="140">
        <f>IF('Indicator Data'!AU37="No Data",1,IF('Indicator Data imputation'!BN36&lt;&gt;"",1,0))</f>
        <v>0</v>
      </c>
      <c r="BN33" s="140">
        <f>IF('Indicator Data'!AV37="No Data",1,IF('Indicator Data imputation'!BO36&lt;&gt;"",1,0))</f>
        <v>0</v>
      </c>
      <c r="BO33" s="140">
        <f>IF('Indicator Data'!AW37="No Data",1,IF('Indicator Data imputation'!BP36&lt;&gt;"",1,0))</f>
        <v>0</v>
      </c>
      <c r="BP33" s="140">
        <f>IF('Indicator Data'!AX37="No Data",1,IF('Indicator Data imputation'!BQ36&lt;&gt;"",1,0))</f>
        <v>0</v>
      </c>
      <c r="BQ33" s="140">
        <f>IF('Indicator Data'!AY37="No Data",1,IF('Indicator Data imputation'!BR36&lt;&gt;"",1,0))</f>
        <v>0</v>
      </c>
      <c r="BR33" s="140">
        <f>IF('Indicator Data'!AZ37="No Data",1,IF('Indicator Data imputation'!BS36&lt;&gt;"",1,0))</f>
        <v>0</v>
      </c>
      <c r="BS33" s="140">
        <f>IF('Indicator Data'!BA37="No Data",1,IF('Indicator Data imputation'!BT36&lt;&gt;"",1,0))</f>
        <v>0</v>
      </c>
      <c r="BT33" s="140">
        <f>IF('Indicator Data'!BB37="No Data",1,IF('Indicator Data imputation'!BU36&lt;&gt;"",1,0))</f>
        <v>0</v>
      </c>
      <c r="BU33" s="140">
        <f>IF('Indicator Data'!BC37="No Data",1,IF('Indicator Data imputation'!BV36&lt;&gt;"",1,0))</f>
        <v>1</v>
      </c>
      <c r="BV33" s="140">
        <f>IF('Indicator Data'!BD37="No Data",1,IF('Indicator Data imputation'!BW36&lt;&gt;"",1,0))</f>
        <v>0</v>
      </c>
      <c r="BW33" s="140">
        <f>IF('Indicator Data'!BE37="No Data",1,IF('Indicator Data imputation'!BX36&lt;&gt;"",1,0))</f>
        <v>0</v>
      </c>
      <c r="BX33" s="140">
        <f>IF('Indicator Data'!BF37="No Data",1,IF('Indicator Data imputation'!BY36&lt;&gt;"",1,0))</f>
        <v>0</v>
      </c>
      <c r="BY33" s="5" t="e">
        <f t="shared" si="0"/>
        <v>#REF!</v>
      </c>
      <c r="BZ33" s="142" t="e">
        <f t="shared" si="1"/>
        <v>#REF!</v>
      </c>
    </row>
    <row r="34" spans="1:78" x14ac:dyDescent="0.3">
      <c r="A34" s="5" t="s">
        <v>61</v>
      </c>
      <c r="B34" s="140" t="e">
        <f>IF('Indicator Data'!#REF!="No Data",1,IF('Indicator Data imputation'!C37&lt;&gt;"",1,0))</f>
        <v>#REF!</v>
      </c>
      <c r="C34" s="140" t="e">
        <f>IF('Indicator Data'!#REF!="No Data",1,IF('Indicator Data imputation'!D37&lt;&gt;"",1,0))</f>
        <v>#REF!</v>
      </c>
      <c r="D34" s="140" t="e">
        <f>IF('Indicator Data'!#REF!="No Data",1,IF('Indicator Data imputation'!E37&lt;&gt;"",1,0))</f>
        <v>#REF!</v>
      </c>
      <c r="E34" s="140" t="e">
        <f>IF('Indicator Data'!#REF!="No Data",1,IF('Indicator Data imputation'!F37&lt;&gt;"",1,0))</f>
        <v>#REF!</v>
      </c>
      <c r="F34" s="140" t="e">
        <f>IF('Indicator Data'!#REF!="No Data",1,IF('Indicator Data imputation'!G37&lt;&gt;"",1,0))</f>
        <v>#REF!</v>
      </c>
      <c r="G34" s="140" t="e">
        <f>IF('Indicator Data'!#REF!="No Data",1,IF('Indicator Data imputation'!H37&lt;&gt;"",1,0))</f>
        <v>#REF!</v>
      </c>
      <c r="H34" s="140" t="e">
        <f>IF('Indicator Data'!#REF!="No Data",1,IF('Indicator Data imputation'!I37&lt;&gt;"",1,0))</f>
        <v>#REF!</v>
      </c>
      <c r="I34" s="140" t="e">
        <f>IF('Indicator Data'!#REF!="No Data",1,IF('Indicator Data imputation'!J37&lt;&gt;"",1,0))</f>
        <v>#REF!</v>
      </c>
      <c r="J34" s="140" t="e">
        <f>IF('Indicator Data'!#REF!="No Data",1,IF('Indicator Data imputation'!K37&lt;&gt;"",1,0))</f>
        <v>#REF!</v>
      </c>
      <c r="K34" s="140" t="e">
        <f>IF('Indicator Data'!#REF!="No Data",1,IF('Indicator Data imputation'!L37&lt;&gt;"",1,0))</f>
        <v>#REF!</v>
      </c>
      <c r="L34" s="140" t="e">
        <f>IF('Indicator Data'!#REF!="No Data",1,IF('Indicator Data imputation'!M37&lt;&gt;"",1,0))</f>
        <v>#REF!</v>
      </c>
      <c r="M34" s="140" t="e">
        <f>IF('Indicator Data'!#REF!="No Data",1,IF('Indicator Data imputation'!N37&lt;&gt;"",1,0))</f>
        <v>#REF!</v>
      </c>
      <c r="N34" s="140" t="e">
        <f>IF('Indicator Data'!#REF!="No Data",1,IF('Indicator Data imputation'!O37&lt;&gt;"",1,0))</f>
        <v>#REF!</v>
      </c>
      <c r="O34" s="140" t="e">
        <f>IF('Indicator Data'!#REF!="No Data",1,IF('Indicator Data imputation'!P37&lt;&gt;"",1,0))</f>
        <v>#REF!</v>
      </c>
      <c r="P34" s="140" t="e">
        <f>IF('Indicator Data'!#REF!="No Data",1,IF('Indicator Data imputation'!Q37&lt;&gt;"",1,0))</f>
        <v>#REF!</v>
      </c>
      <c r="Q34" s="140" t="e">
        <f>IF('Indicator Data'!#REF!="No Data",1,IF('Indicator Data imputation'!R37&lt;&gt;"",1,0))</f>
        <v>#REF!</v>
      </c>
      <c r="R34" s="140" t="e">
        <f>IF('Indicator Data'!#REF!="No Data",1,IF('Indicator Data imputation'!S37&lt;&gt;"",1,0))</f>
        <v>#REF!</v>
      </c>
      <c r="S34" s="140" t="e">
        <f>IF('Indicator Data'!#REF!="No Data",1,IF('Indicator Data imputation'!T37&lt;&gt;"",1,0))</f>
        <v>#REF!</v>
      </c>
      <c r="T34" s="140" t="e">
        <f>IF('Indicator Data'!#REF!="No Data",1,IF('Indicator Data imputation'!U37&lt;&gt;"",1,0))</f>
        <v>#REF!</v>
      </c>
      <c r="U34" s="140" t="e">
        <f>IF('Indicator Data'!#REF!="No Data",1,IF('Indicator Data imputation'!V37&lt;&gt;"",1,0))</f>
        <v>#REF!</v>
      </c>
      <c r="V34" s="140" t="e">
        <f>IF('Indicator Data'!#REF!="No Data",1,IF('Indicator Data imputation'!W37&lt;&gt;"",1,0))</f>
        <v>#REF!</v>
      </c>
      <c r="W34" s="140">
        <f>IF('Indicator Data'!C38="No Data",1,IF('Indicator Data imputation'!X37&lt;&gt;"",1,0))</f>
        <v>0</v>
      </c>
      <c r="X34" s="140">
        <f>IF('Indicator Data'!D38="No Data",1,IF('Indicator Data imputation'!Y37&lt;&gt;"",1,0))</f>
        <v>0</v>
      </c>
      <c r="Y34" s="140">
        <f>IF('Indicator Data'!E38="No Data",1,IF('Indicator Data imputation'!Z37&lt;&gt;"",1,0))</f>
        <v>0</v>
      </c>
      <c r="Z34" s="140">
        <f>IF('Indicator Data'!F38="No Data",1,IF('Indicator Data imputation'!AA37&lt;&gt;"",1,0))</f>
        <v>0</v>
      </c>
      <c r="AA34" s="140">
        <f>IF('Indicator Data'!G38="No Data",1,IF('Indicator Data imputation'!AB37&lt;&gt;"",1,0))</f>
        <v>0</v>
      </c>
      <c r="AB34" s="140">
        <f>IF('Indicator Data'!H38="No Data",1,IF('Indicator Data imputation'!AC37&lt;&gt;"",1,0))</f>
        <v>0</v>
      </c>
      <c r="AC34" s="140" t="e">
        <f>IF('Indicator Data'!#REF!="No Data",1,IF('Indicator Data imputation'!AD37&lt;&gt;"",1,0))</f>
        <v>#REF!</v>
      </c>
      <c r="AD34" s="140" t="e">
        <f>IF('Indicator Data'!#REF!="No Data",1,IF('Indicator Data imputation'!AE37&lt;&gt;"",1,0))</f>
        <v>#REF!</v>
      </c>
      <c r="AE34" s="140">
        <f>IF('Indicator Data'!I38="No Data",1,IF('Indicator Data imputation'!AF37&lt;&gt;"",1,0))</f>
        <v>0</v>
      </c>
      <c r="AF34" s="140">
        <f>IF('Indicator Data'!J38="No Data",1,IF('Indicator Data imputation'!AG37&lt;&gt;"",1,0))</f>
        <v>0</v>
      </c>
      <c r="AG34" s="140" t="e">
        <f>IF('Indicator Data'!#REF!="No Data",1,IF('Indicator Data imputation'!AH37&lt;&gt;"",1,0))</f>
        <v>#REF!</v>
      </c>
      <c r="AH34" s="140" t="e">
        <f>IF('Indicator Data'!#REF!="No Data",1,IF('Indicator Data imputation'!AI37&lt;&gt;"",1,0))</f>
        <v>#REF!</v>
      </c>
      <c r="AI34" s="140" t="e">
        <f>IF('Indicator Data'!#REF!="No Data",1,IF('Indicator Data imputation'!AJ37&lt;&gt;"",1,0))</f>
        <v>#REF!</v>
      </c>
      <c r="AJ34" s="140" t="e">
        <f>IF('Indicator Data'!#REF!="No Data",1,IF('Indicator Data imputation'!AK37&lt;&gt;"",1,0))</f>
        <v>#REF!</v>
      </c>
      <c r="AK34" s="140">
        <f>IF('Indicator Data'!K38="No Data",1,IF('Indicator Data imputation'!AL37&lt;&gt;"",1,0))</f>
        <v>0</v>
      </c>
      <c r="AL34" s="140">
        <f>IF('Indicator Data'!L38="No Data",1,IF('Indicator Data imputation'!AM37&lt;&gt;"",1,0))</f>
        <v>0</v>
      </c>
      <c r="AM34" s="140">
        <f>IF('Indicator Data'!M38="No Data",1,IF('Indicator Data imputation'!AN37&lt;&gt;"",1,0))</f>
        <v>0</v>
      </c>
      <c r="AN34" s="140">
        <f>IF('Indicator Data'!N38="No Data",1,IF('Indicator Data imputation'!AO37&lt;&gt;"",1,0))</f>
        <v>0</v>
      </c>
      <c r="AO34" s="140">
        <f>IF('Indicator Data'!O38="No Data",1,IF('Indicator Data imputation'!AP37&lt;&gt;"",1,0))</f>
        <v>0</v>
      </c>
      <c r="AP34" s="140">
        <f>IF('Indicator Data'!P38="No Data",1,IF('Indicator Data imputation'!AQ37&lt;&gt;"",1,0))</f>
        <v>0</v>
      </c>
      <c r="AQ34" s="140">
        <f>IF('Indicator Data'!Q38="No Data",1,IF('Indicator Data imputation'!AR37&lt;&gt;"",1,0))</f>
        <v>1</v>
      </c>
      <c r="AR34" s="140">
        <f>IF('Indicator Data'!R38="No Data",1,IF('Indicator Data imputation'!AS37&lt;&gt;"",1,0))</f>
        <v>0</v>
      </c>
      <c r="AS34" s="140">
        <f>IF('Indicator Data'!S38="No Data",1,IF('Indicator Data imputation'!AT37&lt;&gt;"",1,0))</f>
        <v>0</v>
      </c>
      <c r="AT34" s="140">
        <f>IF('Indicator Data'!T38="No Data",1,IF('Indicator Data imputation'!AU37&lt;&gt;"",1,0))</f>
        <v>0</v>
      </c>
      <c r="AU34" s="140">
        <f>IF('Indicator Data'!U38="No Data",1,IF('Indicator Data imputation'!AV37&lt;&gt;"",1,0))</f>
        <v>0</v>
      </c>
      <c r="AV34" s="140">
        <f>IF('Indicator Data'!V38="No Data",1,IF('Indicator Data imputation'!AW37&lt;&gt;"",1,0))</f>
        <v>0</v>
      </c>
      <c r="AW34" s="140">
        <f>IF('Indicator Data'!W38="No Data",1,IF('Indicator Data imputation'!AX37&lt;&gt;"",1,0))</f>
        <v>0</v>
      </c>
      <c r="AX34" s="140">
        <f>IF('Indicator Data'!X38="No Data",1,IF('Indicator Data imputation'!AY37&lt;&gt;"",1,0))</f>
        <v>0</v>
      </c>
      <c r="AY34" s="140">
        <f>IF('Indicator Data'!Y38="No Data",1,IF('Indicator Data imputation'!AZ37&lt;&gt;"",1,0))</f>
        <v>0</v>
      </c>
      <c r="AZ34" s="140">
        <f>IF('Indicator Data'!Z38="No Data",1,IF('Indicator Data imputation'!BA37&lt;&gt;"",1,0))</f>
        <v>0</v>
      </c>
      <c r="BA34" s="140">
        <f>IF('Indicator Data'!AA38="No Data",1,IF('Indicator Data imputation'!BB37&lt;&gt;"",1,0))</f>
        <v>0</v>
      </c>
      <c r="BB34" s="140">
        <f>IF('Indicator Data'!AB38="No Data",1,IF('Indicator Data imputation'!BC37&lt;&gt;"",1,0))</f>
        <v>0</v>
      </c>
      <c r="BC34" s="140">
        <f>IF('Indicator Data'!AC38="No Data",1,IF('Indicator Data imputation'!BD37&lt;&gt;"",1,0))</f>
        <v>0</v>
      </c>
      <c r="BD34" s="140">
        <f>IF('Indicator Data'!AD38="No Data",1,IF('Indicator Data imputation'!BE37&lt;&gt;"",1,0))</f>
        <v>0</v>
      </c>
      <c r="BE34" s="140">
        <f>IF('Indicator Data'!AE38="No Data",1,IF('Indicator Data imputation'!BF37&lt;&gt;"",1,0))</f>
        <v>0</v>
      </c>
      <c r="BF34" s="140">
        <f>IF('Indicator Data'!AF38="No Data",1,IF('Indicator Data imputation'!BG37&lt;&gt;"",1,0))</f>
        <v>0</v>
      </c>
      <c r="BG34" s="140">
        <f>IF('Indicator Data'!AG38="No Data",1,IF('Indicator Data imputation'!BH37&lt;&gt;"",1,0))</f>
        <v>0</v>
      </c>
      <c r="BH34" s="140">
        <f>IF('Indicator Data'!AH38="No Data",1,IF('Indicator Data imputation'!BI37&lt;&gt;"",1,0))</f>
        <v>0</v>
      </c>
      <c r="BI34" s="140">
        <f>IF('Indicator Data'!AQ38="No Data",1,IF('Indicator Data imputation'!BJ37&lt;&gt;"",1,0))</f>
        <v>1</v>
      </c>
      <c r="BJ34" s="140">
        <f>IF('Indicator Data'!AR38="No Data",1,IF('Indicator Data imputation'!BK37&lt;&gt;"",1,0))</f>
        <v>0</v>
      </c>
      <c r="BK34" s="140">
        <f>IF('Indicator Data'!AS38="No Data",1,IF('Indicator Data imputation'!BL37&lt;&gt;"",1,0))</f>
        <v>0</v>
      </c>
      <c r="BL34" s="140">
        <f>IF('Indicator Data'!AT38="No Data",1,IF('Indicator Data imputation'!BM37&lt;&gt;"",1,0))</f>
        <v>0</v>
      </c>
      <c r="BM34" s="140">
        <f>IF('Indicator Data'!AU38="No Data",1,IF('Indicator Data imputation'!BN37&lt;&gt;"",1,0))</f>
        <v>0</v>
      </c>
      <c r="BN34" s="140">
        <f>IF('Indicator Data'!AV38="No Data",1,IF('Indicator Data imputation'!BO37&lt;&gt;"",1,0))</f>
        <v>0</v>
      </c>
      <c r="BO34" s="140">
        <f>IF('Indicator Data'!AW38="No Data",1,IF('Indicator Data imputation'!BP37&lt;&gt;"",1,0))</f>
        <v>0</v>
      </c>
      <c r="BP34" s="140">
        <f>IF('Indicator Data'!AX38="No Data",1,IF('Indicator Data imputation'!BQ37&lt;&gt;"",1,0))</f>
        <v>0</v>
      </c>
      <c r="BQ34" s="140">
        <f>IF('Indicator Data'!AY38="No Data",1,IF('Indicator Data imputation'!BR37&lt;&gt;"",1,0))</f>
        <v>0</v>
      </c>
      <c r="BR34" s="140">
        <f>IF('Indicator Data'!AZ38="No Data",1,IF('Indicator Data imputation'!BS37&lt;&gt;"",1,0))</f>
        <v>0</v>
      </c>
      <c r="BS34" s="140">
        <f>IF('Indicator Data'!BA38="No Data",1,IF('Indicator Data imputation'!BT37&lt;&gt;"",1,0))</f>
        <v>0</v>
      </c>
      <c r="BT34" s="140">
        <f>IF('Indicator Data'!BB38="No Data",1,IF('Indicator Data imputation'!BU37&lt;&gt;"",1,0))</f>
        <v>0</v>
      </c>
      <c r="BU34" s="140">
        <f>IF('Indicator Data'!BC38="No Data",1,IF('Indicator Data imputation'!BV37&lt;&gt;"",1,0))</f>
        <v>1</v>
      </c>
      <c r="BV34" s="140">
        <f>IF('Indicator Data'!BD38="No Data",1,IF('Indicator Data imputation'!BW37&lt;&gt;"",1,0))</f>
        <v>1</v>
      </c>
      <c r="BW34" s="140">
        <f>IF('Indicator Data'!BE38="No Data",1,IF('Indicator Data imputation'!BX37&lt;&gt;"",1,0))</f>
        <v>0</v>
      </c>
      <c r="BX34" s="140">
        <f>IF('Indicator Data'!BF38="No Data",1,IF('Indicator Data imputation'!BY37&lt;&gt;"",1,0))</f>
        <v>0</v>
      </c>
      <c r="BY34" s="5" t="e">
        <f t="shared" ref="BY34:BY65" si="2">SUM(B34:BX34)</f>
        <v>#REF!</v>
      </c>
      <c r="BZ34" s="142" t="e">
        <f t="shared" si="1"/>
        <v>#REF!</v>
      </c>
    </row>
    <row r="35" spans="1:78" x14ac:dyDescent="0.3">
      <c r="A35" s="5" t="s">
        <v>63</v>
      </c>
      <c r="B35" s="140" t="e">
        <f>IF('Indicator Data'!#REF!="No Data",1,IF('Indicator Data imputation'!C38&lt;&gt;"",1,0))</f>
        <v>#REF!</v>
      </c>
      <c r="C35" s="140" t="e">
        <f>IF('Indicator Data'!#REF!="No Data",1,IF('Indicator Data imputation'!D38&lt;&gt;"",1,0))</f>
        <v>#REF!</v>
      </c>
      <c r="D35" s="140" t="e">
        <f>IF('Indicator Data'!#REF!="No Data",1,IF('Indicator Data imputation'!E38&lt;&gt;"",1,0))</f>
        <v>#REF!</v>
      </c>
      <c r="E35" s="140" t="e">
        <f>IF('Indicator Data'!#REF!="No Data",1,IF('Indicator Data imputation'!F38&lt;&gt;"",1,0))</f>
        <v>#REF!</v>
      </c>
      <c r="F35" s="140" t="e">
        <f>IF('Indicator Data'!#REF!="No Data",1,IF('Indicator Data imputation'!G38&lt;&gt;"",1,0))</f>
        <v>#REF!</v>
      </c>
      <c r="G35" s="140" t="e">
        <f>IF('Indicator Data'!#REF!="No Data",1,IF('Indicator Data imputation'!H38&lt;&gt;"",1,0))</f>
        <v>#REF!</v>
      </c>
      <c r="H35" s="140" t="e">
        <f>IF('Indicator Data'!#REF!="No Data",1,IF('Indicator Data imputation'!I38&lt;&gt;"",1,0))</f>
        <v>#REF!</v>
      </c>
      <c r="I35" s="140" t="e">
        <f>IF('Indicator Data'!#REF!="No Data",1,IF('Indicator Data imputation'!J38&lt;&gt;"",1,0))</f>
        <v>#REF!</v>
      </c>
      <c r="J35" s="140" t="e">
        <f>IF('Indicator Data'!#REF!="No Data",1,IF('Indicator Data imputation'!K38&lt;&gt;"",1,0))</f>
        <v>#REF!</v>
      </c>
      <c r="K35" s="140" t="e">
        <f>IF('Indicator Data'!#REF!="No Data",1,IF('Indicator Data imputation'!L38&lt;&gt;"",1,0))</f>
        <v>#REF!</v>
      </c>
      <c r="L35" s="140" t="e">
        <f>IF('Indicator Data'!#REF!="No Data",1,IF('Indicator Data imputation'!M38&lt;&gt;"",1,0))</f>
        <v>#REF!</v>
      </c>
      <c r="M35" s="140" t="e">
        <f>IF('Indicator Data'!#REF!="No Data",1,IF('Indicator Data imputation'!N38&lt;&gt;"",1,0))</f>
        <v>#REF!</v>
      </c>
      <c r="N35" s="140" t="e">
        <f>IF('Indicator Data'!#REF!="No Data",1,IF('Indicator Data imputation'!O38&lt;&gt;"",1,0))</f>
        <v>#REF!</v>
      </c>
      <c r="O35" s="140" t="e">
        <f>IF('Indicator Data'!#REF!="No Data",1,IF('Indicator Data imputation'!P38&lt;&gt;"",1,0))</f>
        <v>#REF!</v>
      </c>
      <c r="P35" s="140" t="e">
        <f>IF('Indicator Data'!#REF!="No Data",1,IF('Indicator Data imputation'!Q38&lt;&gt;"",1,0))</f>
        <v>#REF!</v>
      </c>
      <c r="Q35" s="140" t="e">
        <f>IF('Indicator Data'!#REF!="No Data",1,IF('Indicator Data imputation'!R38&lt;&gt;"",1,0))</f>
        <v>#REF!</v>
      </c>
      <c r="R35" s="140" t="e">
        <f>IF('Indicator Data'!#REF!="No Data",1,IF('Indicator Data imputation'!S38&lt;&gt;"",1,0))</f>
        <v>#REF!</v>
      </c>
      <c r="S35" s="140" t="e">
        <f>IF('Indicator Data'!#REF!="No Data",1,IF('Indicator Data imputation'!T38&lt;&gt;"",1,0))</f>
        <v>#REF!</v>
      </c>
      <c r="T35" s="140" t="e">
        <f>IF('Indicator Data'!#REF!="No Data",1,IF('Indicator Data imputation'!U38&lt;&gt;"",1,0))</f>
        <v>#REF!</v>
      </c>
      <c r="U35" s="140" t="e">
        <f>IF('Indicator Data'!#REF!="No Data",1,IF('Indicator Data imputation'!V38&lt;&gt;"",1,0))</f>
        <v>#REF!</v>
      </c>
      <c r="V35" s="140" t="e">
        <f>IF('Indicator Data'!#REF!="No Data",1,IF('Indicator Data imputation'!W38&lt;&gt;"",1,0))</f>
        <v>#REF!</v>
      </c>
      <c r="W35" s="140">
        <f>IF('Indicator Data'!C39="No Data",1,IF('Indicator Data imputation'!X38&lt;&gt;"",1,0))</f>
        <v>0</v>
      </c>
      <c r="X35" s="140">
        <f>IF('Indicator Data'!D39="No Data",1,IF('Indicator Data imputation'!Y38&lt;&gt;"",1,0))</f>
        <v>0</v>
      </c>
      <c r="Y35" s="140">
        <f>IF('Indicator Data'!E39="No Data",1,IF('Indicator Data imputation'!Z38&lt;&gt;"",1,0))</f>
        <v>0</v>
      </c>
      <c r="Z35" s="140">
        <f>IF('Indicator Data'!F39="No Data",1,IF('Indicator Data imputation'!AA38&lt;&gt;"",1,0))</f>
        <v>1</v>
      </c>
      <c r="AA35" s="140">
        <f>IF('Indicator Data'!G39="No Data",1,IF('Indicator Data imputation'!AB38&lt;&gt;"",1,0))</f>
        <v>0</v>
      </c>
      <c r="AB35" s="140">
        <f>IF('Indicator Data'!H39="No Data",1,IF('Indicator Data imputation'!AC38&lt;&gt;"",1,0))</f>
        <v>1</v>
      </c>
      <c r="AC35" s="140" t="e">
        <f>IF('Indicator Data'!#REF!="No Data",1,IF('Indicator Data imputation'!AD38&lt;&gt;"",1,0))</f>
        <v>#REF!</v>
      </c>
      <c r="AD35" s="140" t="e">
        <f>IF('Indicator Data'!#REF!="No Data",1,IF('Indicator Data imputation'!AE38&lt;&gt;"",1,0))</f>
        <v>#REF!</v>
      </c>
      <c r="AE35" s="140">
        <f>IF('Indicator Data'!I39="No Data",1,IF('Indicator Data imputation'!AF38&lt;&gt;"",1,0))</f>
        <v>0</v>
      </c>
      <c r="AF35" s="140">
        <f>IF('Indicator Data'!J39="No Data",1,IF('Indicator Data imputation'!AG38&lt;&gt;"",1,0))</f>
        <v>0</v>
      </c>
      <c r="AG35" s="140" t="e">
        <f>IF('Indicator Data'!#REF!="No Data",1,IF('Indicator Data imputation'!AH38&lt;&gt;"",1,0))</f>
        <v>#REF!</v>
      </c>
      <c r="AH35" s="140" t="e">
        <f>IF('Indicator Data'!#REF!="No Data",1,IF('Indicator Data imputation'!AI38&lt;&gt;"",1,0))</f>
        <v>#REF!</v>
      </c>
      <c r="AI35" s="140" t="e">
        <f>IF('Indicator Data'!#REF!="No Data",1,IF('Indicator Data imputation'!AJ38&lt;&gt;"",1,0))</f>
        <v>#REF!</v>
      </c>
      <c r="AJ35" s="140" t="e">
        <f>IF('Indicator Data'!#REF!="No Data",1,IF('Indicator Data imputation'!AK38&lt;&gt;"",1,0))</f>
        <v>#REF!</v>
      </c>
      <c r="AK35" s="140">
        <f>IF('Indicator Data'!K39="No Data",1,IF('Indicator Data imputation'!AL38&lt;&gt;"",1,0))</f>
        <v>0</v>
      </c>
      <c r="AL35" s="140">
        <f>IF('Indicator Data'!L39="No Data",1,IF('Indicator Data imputation'!AM38&lt;&gt;"",1,0))</f>
        <v>1</v>
      </c>
      <c r="AM35" s="140">
        <f>IF('Indicator Data'!M39="No Data",1,IF('Indicator Data imputation'!AN38&lt;&gt;"",1,0))</f>
        <v>0</v>
      </c>
      <c r="AN35" s="140">
        <f>IF('Indicator Data'!N39="No Data",1,IF('Indicator Data imputation'!AO38&lt;&gt;"",1,0))</f>
        <v>0</v>
      </c>
      <c r="AO35" s="140">
        <f>IF('Indicator Data'!O39="No Data",1,IF('Indicator Data imputation'!AP38&lt;&gt;"",1,0))</f>
        <v>0</v>
      </c>
      <c r="AP35" s="140">
        <f>IF('Indicator Data'!P39="No Data",1,IF('Indicator Data imputation'!AQ38&lt;&gt;"",1,0))</f>
        <v>0</v>
      </c>
      <c r="AQ35" s="140">
        <f>IF('Indicator Data'!Q39="No Data",1,IF('Indicator Data imputation'!AR38&lt;&gt;"",1,0))</f>
        <v>0</v>
      </c>
      <c r="AR35" s="140">
        <f>IF('Indicator Data'!R39="No Data",1,IF('Indicator Data imputation'!AS38&lt;&gt;"",1,0))</f>
        <v>0</v>
      </c>
      <c r="AS35" s="140">
        <f>IF('Indicator Data'!S39="No Data",1,IF('Indicator Data imputation'!AT38&lt;&gt;"",1,0))</f>
        <v>0</v>
      </c>
      <c r="AT35" s="140">
        <f>IF('Indicator Data'!T39="No Data",1,IF('Indicator Data imputation'!AU38&lt;&gt;"",1,0))</f>
        <v>0</v>
      </c>
      <c r="AU35" s="140">
        <f>IF('Indicator Data'!U39="No Data",1,IF('Indicator Data imputation'!AV38&lt;&gt;"",1,0))</f>
        <v>0</v>
      </c>
      <c r="AV35" s="140">
        <f>IF('Indicator Data'!V39="No Data",1,IF('Indicator Data imputation'!AW38&lt;&gt;"",1,0))</f>
        <v>0</v>
      </c>
      <c r="AW35" s="140">
        <f>IF('Indicator Data'!W39="No Data",1,IF('Indicator Data imputation'!AX38&lt;&gt;"",1,0))</f>
        <v>1</v>
      </c>
      <c r="AX35" s="140">
        <f>IF('Indicator Data'!X39="No Data",1,IF('Indicator Data imputation'!AY38&lt;&gt;"",1,0))</f>
        <v>0</v>
      </c>
      <c r="AY35" s="140">
        <f>IF('Indicator Data'!Y39="No Data",1,IF('Indicator Data imputation'!AZ38&lt;&gt;"",1,0))</f>
        <v>0</v>
      </c>
      <c r="AZ35" s="140">
        <f>IF('Indicator Data'!Z39="No Data",1,IF('Indicator Data imputation'!BA38&lt;&gt;"",1,0))</f>
        <v>0</v>
      </c>
      <c r="BA35" s="140">
        <f>IF('Indicator Data'!AA39="No Data",1,IF('Indicator Data imputation'!BB38&lt;&gt;"",1,0))</f>
        <v>0</v>
      </c>
      <c r="BB35" s="140">
        <f>IF('Indicator Data'!AB39="No Data",1,IF('Indicator Data imputation'!BC38&lt;&gt;"",1,0))</f>
        <v>0</v>
      </c>
      <c r="BC35" s="140">
        <f>IF('Indicator Data'!AC39="No Data",1,IF('Indicator Data imputation'!BD38&lt;&gt;"",1,0))</f>
        <v>0</v>
      </c>
      <c r="BD35" s="140">
        <f>IF('Indicator Data'!AD39="No Data",1,IF('Indicator Data imputation'!BE38&lt;&gt;"",1,0))</f>
        <v>0</v>
      </c>
      <c r="BE35" s="140">
        <f>IF('Indicator Data'!AE39="No Data",1,IF('Indicator Data imputation'!BF38&lt;&gt;"",1,0))</f>
        <v>0</v>
      </c>
      <c r="BF35" s="140">
        <f>IF('Indicator Data'!AF39="No Data",1,IF('Indicator Data imputation'!BG38&lt;&gt;"",1,0))</f>
        <v>0</v>
      </c>
      <c r="BG35" s="140">
        <f>IF('Indicator Data'!AG39="No Data",1,IF('Indicator Data imputation'!BH38&lt;&gt;"",1,0))</f>
        <v>0</v>
      </c>
      <c r="BH35" s="140">
        <f>IF('Indicator Data'!AH39="No Data",1,IF('Indicator Data imputation'!BI38&lt;&gt;"",1,0))</f>
        <v>0</v>
      </c>
      <c r="BI35" s="140">
        <f>IF('Indicator Data'!AQ39="No Data",1,IF('Indicator Data imputation'!BJ38&lt;&gt;"",1,0))</f>
        <v>0</v>
      </c>
      <c r="BJ35" s="140">
        <f>IF('Indicator Data'!AR39="No Data",1,IF('Indicator Data imputation'!BK38&lt;&gt;"",1,0))</f>
        <v>0</v>
      </c>
      <c r="BK35" s="140">
        <f>IF('Indicator Data'!AS39="No Data",1,IF('Indicator Data imputation'!BL38&lt;&gt;"",1,0))</f>
        <v>0</v>
      </c>
      <c r="BL35" s="140">
        <f>IF('Indicator Data'!AT39="No Data",1,IF('Indicator Data imputation'!BM38&lt;&gt;"",1,0))</f>
        <v>0</v>
      </c>
      <c r="BM35" s="140">
        <f>IF('Indicator Data'!AU39="No Data",1,IF('Indicator Data imputation'!BN38&lt;&gt;"",1,0))</f>
        <v>0</v>
      </c>
      <c r="BN35" s="140">
        <f>IF('Indicator Data'!AV39="No Data",1,IF('Indicator Data imputation'!BO38&lt;&gt;"",1,0))</f>
        <v>0</v>
      </c>
      <c r="BO35" s="140">
        <f>IF('Indicator Data'!AW39="No Data",1,IF('Indicator Data imputation'!BP38&lt;&gt;"",1,0))</f>
        <v>0</v>
      </c>
      <c r="BP35" s="140">
        <f>IF('Indicator Data'!AX39="No Data",1,IF('Indicator Data imputation'!BQ38&lt;&gt;"",1,0))</f>
        <v>0</v>
      </c>
      <c r="BQ35" s="140">
        <f>IF('Indicator Data'!AY39="No Data",1,IF('Indicator Data imputation'!BR38&lt;&gt;"",1,0))</f>
        <v>0</v>
      </c>
      <c r="BR35" s="140">
        <f>IF('Indicator Data'!AZ39="No Data",1,IF('Indicator Data imputation'!BS38&lt;&gt;"",1,0))</f>
        <v>0</v>
      </c>
      <c r="BS35" s="140">
        <f>IF('Indicator Data'!BA39="No Data",1,IF('Indicator Data imputation'!BT38&lt;&gt;"",1,0))</f>
        <v>0</v>
      </c>
      <c r="BT35" s="140">
        <f>IF('Indicator Data'!BB39="No Data",1,IF('Indicator Data imputation'!BU38&lt;&gt;"",1,0))</f>
        <v>0</v>
      </c>
      <c r="BU35" s="140">
        <f>IF('Indicator Data'!BC39="No Data",1,IF('Indicator Data imputation'!BV38&lt;&gt;"",1,0))</f>
        <v>0</v>
      </c>
      <c r="BV35" s="140">
        <f>IF('Indicator Data'!BD39="No Data",1,IF('Indicator Data imputation'!BW38&lt;&gt;"",1,0))</f>
        <v>0</v>
      </c>
      <c r="BW35" s="140">
        <f>IF('Indicator Data'!BE39="No Data",1,IF('Indicator Data imputation'!BX38&lt;&gt;"",1,0))</f>
        <v>0</v>
      </c>
      <c r="BX35" s="140">
        <f>IF('Indicator Data'!BF39="No Data",1,IF('Indicator Data imputation'!BY38&lt;&gt;"",1,0))</f>
        <v>0</v>
      </c>
      <c r="BY35" s="5" t="e">
        <f t="shared" si="2"/>
        <v>#REF!</v>
      </c>
      <c r="BZ35" s="142" t="e">
        <f t="shared" si="1"/>
        <v>#REF!</v>
      </c>
    </row>
    <row r="36" spans="1:78" x14ac:dyDescent="0.3">
      <c r="A36" s="5" t="s">
        <v>65</v>
      </c>
      <c r="B36" s="140" t="e">
        <f>IF('Indicator Data'!#REF!="No Data",1,IF('Indicator Data imputation'!C39&lt;&gt;"",1,0))</f>
        <v>#REF!</v>
      </c>
      <c r="C36" s="140" t="e">
        <f>IF('Indicator Data'!#REF!="No Data",1,IF('Indicator Data imputation'!D39&lt;&gt;"",1,0))</f>
        <v>#REF!</v>
      </c>
      <c r="D36" s="140" t="e">
        <f>IF('Indicator Data'!#REF!="No Data",1,IF('Indicator Data imputation'!E39&lt;&gt;"",1,0))</f>
        <v>#REF!</v>
      </c>
      <c r="E36" s="140" t="e">
        <f>IF('Indicator Data'!#REF!="No Data",1,IF('Indicator Data imputation'!F39&lt;&gt;"",1,0))</f>
        <v>#REF!</v>
      </c>
      <c r="F36" s="140" t="e">
        <f>IF('Indicator Data'!#REF!="No Data",1,IF('Indicator Data imputation'!G39&lt;&gt;"",1,0))</f>
        <v>#REF!</v>
      </c>
      <c r="G36" s="140" t="e">
        <f>IF('Indicator Data'!#REF!="No Data",1,IF('Indicator Data imputation'!H39&lt;&gt;"",1,0))</f>
        <v>#REF!</v>
      </c>
      <c r="H36" s="140" t="e">
        <f>IF('Indicator Data'!#REF!="No Data",1,IF('Indicator Data imputation'!I39&lt;&gt;"",1,0))</f>
        <v>#REF!</v>
      </c>
      <c r="I36" s="140" t="e">
        <f>IF('Indicator Data'!#REF!="No Data",1,IF('Indicator Data imputation'!J39&lt;&gt;"",1,0))</f>
        <v>#REF!</v>
      </c>
      <c r="J36" s="140" t="e">
        <f>IF('Indicator Data'!#REF!="No Data",1,IF('Indicator Data imputation'!K39&lt;&gt;"",1,0))</f>
        <v>#REF!</v>
      </c>
      <c r="K36" s="140" t="e">
        <f>IF('Indicator Data'!#REF!="No Data",1,IF('Indicator Data imputation'!L39&lt;&gt;"",1,0))</f>
        <v>#REF!</v>
      </c>
      <c r="L36" s="140" t="e">
        <f>IF('Indicator Data'!#REF!="No Data",1,IF('Indicator Data imputation'!M39&lt;&gt;"",1,0))</f>
        <v>#REF!</v>
      </c>
      <c r="M36" s="140" t="e">
        <f>IF('Indicator Data'!#REF!="No Data",1,IF('Indicator Data imputation'!N39&lt;&gt;"",1,0))</f>
        <v>#REF!</v>
      </c>
      <c r="N36" s="140" t="e">
        <f>IF('Indicator Data'!#REF!="No Data",1,IF('Indicator Data imputation'!O39&lt;&gt;"",1,0))</f>
        <v>#REF!</v>
      </c>
      <c r="O36" s="140" t="e">
        <f>IF('Indicator Data'!#REF!="No Data",1,IF('Indicator Data imputation'!P39&lt;&gt;"",1,0))</f>
        <v>#REF!</v>
      </c>
      <c r="P36" s="140" t="e">
        <f>IF('Indicator Data'!#REF!="No Data",1,IF('Indicator Data imputation'!Q39&lt;&gt;"",1,0))</f>
        <v>#REF!</v>
      </c>
      <c r="Q36" s="140" t="e">
        <f>IF('Indicator Data'!#REF!="No Data",1,IF('Indicator Data imputation'!R39&lt;&gt;"",1,0))</f>
        <v>#REF!</v>
      </c>
      <c r="R36" s="140" t="e">
        <f>IF('Indicator Data'!#REF!="No Data",1,IF('Indicator Data imputation'!S39&lt;&gt;"",1,0))</f>
        <v>#REF!</v>
      </c>
      <c r="S36" s="140" t="e">
        <f>IF('Indicator Data'!#REF!="No Data",1,IF('Indicator Data imputation'!T39&lt;&gt;"",1,0))</f>
        <v>#REF!</v>
      </c>
      <c r="T36" s="140" t="e">
        <f>IF('Indicator Data'!#REF!="No Data",1,IF('Indicator Data imputation'!U39&lt;&gt;"",1,0))</f>
        <v>#REF!</v>
      </c>
      <c r="U36" s="140" t="e">
        <f>IF('Indicator Data'!#REF!="No Data",1,IF('Indicator Data imputation'!V39&lt;&gt;"",1,0))</f>
        <v>#REF!</v>
      </c>
      <c r="V36" s="140" t="e">
        <f>IF('Indicator Data'!#REF!="No Data",1,IF('Indicator Data imputation'!W39&lt;&gt;"",1,0))</f>
        <v>#REF!</v>
      </c>
      <c r="W36" s="140">
        <f>IF('Indicator Data'!C40="No Data",1,IF('Indicator Data imputation'!X39&lt;&gt;"",1,0))</f>
        <v>0</v>
      </c>
      <c r="X36" s="140">
        <f>IF('Indicator Data'!D40="No Data",1,IF('Indicator Data imputation'!Y39&lt;&gt;"",1,0))</f>
        <v>0</v>
      </c>
      <c r="Y36" s="140">
        <f>IF('Indicator Data'!E40="No Data",1,IF('Indicator Data imputation'!Z39&lt;&gt;"",1,0))</f>
        <v>0</v>
      </c>
      <c r="Z36" s="140">
        <f>IF('Indicator Data'!F40="No Data",1,IF('Indicator Data imputation'!AA39&lt;&gt;"",1,0))</f>
        <v>1</v>
      </c>
      <c r="AA36" s="140">
        <f>IF('Indicator Data'!G40="No Data",1,IF('Indicator Data imputation'!AB39&lt;&gt;"",1,0))</f>
        <v>0</v>
      </c>
      <c r="AB36" s="140">
        <f>IF('Indicator Data'!H40="No Data",1,IF('Indicator Data imputation'!AC39&lt;&gt;"",1,0))</f>
        <v>1</v>
      </c>
      <c r="AC36" s="140" t="e">
        <f>IF('Indicator Data'!#REF!="No Data",1,IF('Indicator Data imputation'!AD39&lt;&gt;"",1,0))</f>
        <v>#REF!</v>
      </c>
      <c r="AD36" s="140" t="e">
        <f>IF('Indicator Data'!#REF!="No Data",1,IF('Indicator Data imputation'!AE39&lt;&gt;"",1,0))</f>
        <v>#REF!</v>
      </c>
      <c r="AE36" s="140">
        <f>IF('Indicator Data'!I40="No Data",1,IF('Indicator Data imputation'!AF39&lt;&gt;"",1,0))</f>
        <v>0</v>
      </c>
      <c r="AF36" s="140">
        <f>IF('Indicator Data'!J40="No Data",1,IF('Indicator Data imputation'!AG39&lt;&gt;"",1,0))</f>
        <v>0</v>
      </c>
      <c r="AG36" s="140" t="e">
        <f>IF('Indicator Data'!#REF!="No Data",1,IF('Indicator Data imputation'!AH39&lt;&gt;"",1,0))</f>
        <v>#REF!</v>
      </c>
      <c r="AH36" s="140" t="e">
        <f>IF('Indicator Data'!#REF!="No Data",1,IF('Indicator Data imputation'!AI39&lt;&gt;"",1,0))</f>
        <v>#REF!</v>
      </c>
      <c r="AI36" s="140" t="e">
        <f>IF('Indicator Data'!#REF!="No Data",1,IF('Indicator Data imputation'!AJ39&lt;&gt;"",1,0))</f>
        <v>#REF!</v>
      </c>
      <c r="AJ36" s="140" t="e">
        <f>IF('Indicator Data'!#REF!="No Data",1,IF('Indicator Data imputation'!AK39&lt;&gt;"",1,0))</f>
        <v>#REF!</v>
      </c>
      <c r="AK36" s="140">
        <f>IF('Indicator Data'!K40="No Data",1,IF('Indicator Data imputation'!AL39&lt;&gt;"",1,0))</f>
        <v>0</v>
      </c>
      <c r="AL36" s="140">
        <f>IF('Indicator Data'!L40="No Data",1,IF('Indicator Data imputation'!AM39&lt;&gt;"",1,0))</f>
        <v>0</v>
      </c>
      <c r="AM36" s="140">
        <f>IF('Indicator Data'!M40="No Data",1,IF('Indicator Data imputation'!AN39&lt;&gt;"",1,0))</f>
        <v>0</v>
      </c>
      <c r="AN36" s="140">
        <f>IF('Indicator Data'!N40="No Data",1,IF('Indicator Data imputation'!AO39&lt;&gt;"",1,0))</f>
        <v>0</v>
      </c>
      <c r="AO36" s="140">
        <f>IF('Indicator Data'!O40="No Data",1,IF('Indicator Data imputation'!AP39&lt;&gt;"",1,0))</f>
        <v>0</v>
      </c>
      <c r="AP36" s="140">
        <f>IF('Indicator Data'!P40="No Data",1,IF('Indicator Data imputation'!AQ39&lt;&gt;"",1,0))</f>
        <v>0</v>
      </c>
      <c r="AQ36" s="140">
        <f>IF('Indicator Data'!Q40="No Data",1,IF('Indicator Data imputation'!AR39&lt;&gt;"",1,0))</f>
        <v>0</v>
      </c>
      <c r="AR36" s="140">
        <f>IF('Indicator Data'!R40="No Data",1,IF('Indicator Data imputation'!AS39&lt;&gt;"",1,0))</f>
        <v>0</v>
      </c>
      <c r="AS36" s="140">
        <f>IF('Indicator Data'!S40="No Data",1,IF('Indicator Data imputation'!AT39&lt;&gt;"",1,0))</f>
        <v>0</v>
      </c>
      <c r="AT36" s="140">
        <f>IF('Indicator Data'!T40="No Data",1,IF('Indicator Data imputation'!AU39&lt;&gt;"",1,0))</f>
        <v>0</v>
      </c>
      <c r="AU36" s="140">
        <f>IF('Indicator Data'!U40="No Data",1,IF('Indicator Data imputation'!AV39&lt;&gt;"",1,0))</f>
        <v>0</v>
      </c>
      <c r="AV36" s="140">
        <f>IF('Indicator Data'!V40="No Data",1,IF('Indicator Data imputation'!AW39&lt;&gt;"",1,0))</f>
        <v>1</v>
      </c>
      <c r="AW36" s="140">
        <f>IF('Indicator Data'!W40="No Data",1,IF('Indicator Data imputation'!AX39&lt;&gt;"",1,0))</f>
        <v>0</v>
      </c>
      <c r="AX36" s="140">
        <f>IF('Indicator Data'!X40="No Data",1,IF('Indicator Data imputation'!AY39&lt;&gt;"",1,0))</f>
        <v>0</v>
      </c>
      <c r="AY36" s="140">
        <f>IF('Indicator Data'!Y40="No Data",1,IF('Indicator Data imputation'!AZ39&lt;&gt;"",1,0))</f>
        <v>0</v>
      </c>
      <c r="AZ36" s="140">
        <f>IF('Indicator Data'!Z40="No Data",1,IF('Indicator Data imputation'!BA39&lt;&gt;"",1,0))</f>
        <v>0</v>
      </c>
      <c r="BA36" s="140">
        <f>IF('Indicator Data'!AA40="No Data",1,IF('Indicator Data imputation'!BB39&lt;&gt;"",1,0))</f>
        <v>0</v>
      </c>
      <c r="BB36" s="140">
        <f>IF('Indicator Data'!AB40="No Data",1,IF('Indicator Data imputation'!BC39&lt;&gt;"",1,0))</f>
        <v>0</v>
      </c>
      <c r="BC36" s="140">
        <f>IF('Indicator Data'!AC40="No Data",1,IF('Indicator Data imputation'!BD39&lt;&gt;"",1,0))</f>
        <v>0</v>
      </c>
      <c r="BD36" s="140">
        <f>IF('Indicator Data'!AD40="No Data",1,IF('Indicator Data imputation'!BE39&lt;&gt;"",1,0))</f>
        <v>0</v>
      </c>
      <c r="BE36" s="140">
        <f>IF('Indicator Data'!AE40="No Data",1,IF('Indicator Data imputation'!BF39&lt;&gt;"",1,0))</f>
        <v>0</v>
      </c>
      <c r="BF36" s="140">
        <f>IF('Indicator Data'!AF40="No Data",1,IF('Indicator Data imputation'!BG39&lt;&gt;"",1,0))</f>
        <v>0</v>
      </c>
      <c r="BG36" s="140">
        <f>IF('Indicator Data'!AG40="No Data",1,IF('Indicator Data imputation'!BH39&lt;&gt;"",1,0))</f>
        <v>0</v>
      </c>
      <c r="BH36" s="140">
        <f>IF('Indicator Data'!AH40="No Data",1,IF('Indicator Data imputation'!BI39&lt;&gt;"",1,0))</f>
        <v>0</v>
      </c>
      <c r="BI36" s="140">
        <f>IF('Indicator Data'!AQ40="No Data",1,IF('Indicator Data imputation'!BJ39&lt;&gt;"",1,0))</f>
        <v>0</v>
      </c>
      <c r="BJ36" s="140">
        <f>IF('Indicator Data'!AR40="No Data",1,IF('Indicator Data imputation'!BK39&lt;&gt;"",1,0))</f>
        <v>0</v>
      </c>
      <c r="BK36" s="140">
        <f>IF('Indicator Data'!AS40="No Data",1,IF('Indicator Data imputation'!BL39&lt;&gt;"",1,0))</f>
        <v>0</v>
      </c>
      <c r="BL36" s="140">
        <f>IF('Indicator Data'!AT40="No Data",1,IF('Indicator Data imputation'!BM39&lt;&gt;"",1,0))</f>
        <v>0</v>
      </c>
      <c r="BM36" s="140">
        <f>IF('Indicator Data'!AU40="No Data",1,IF('Indicator Data imputation'!BN39&lt;&gt;"",1,0))</f>
        <v>0</v>
      </c>
      <c r="BN36" s="140">
        <f>IF('Indicator Data'!AV40="No Data",1,IF('Indicator Data imputation'!BO39&lt;&gt;"",1,0))</f>
        <v>0</v>
      </c>
      <c r="BO36" s="140">
        <f>IF('Indicator Data'!AW40="No Data",1,IF('Indicator Data imputation'!BP39&lt;&gt;"",1,0))</f>
        <v>0</v>
      </c>
      <c r="BP36" s="140">
        <f>IF('Indicator Data'!AX40="No Data",1,IF('Indicator Data imputation'!BQ39&lt;&gt;"",1,0))</f>
        <v>0</v>
      </c>
      <c r="BQ36" s="140">
        <f>IF('Indicator Data'!AY40="No Data",1,IF('Indicator Data imputation'!BR39&lt;&gt;"",1,0))</f>
        <v>0</v>
      </c>
      <c r="BR36" s="140">
        <f>IF('Indicator Data'!AZ40="No Data",1,IF('Indicator Data imputation'!BS39&lt;&gt;"",1,0))</f>
        <v>0</v>
      </c>
      <c r="BS36" s="140">
        <f>IF('Indicator Data'!BA40="No Data",1,IF('Indicator Data imputation'!BT39&lt;&gt;"",1,0))</f>
        <v>0</v>
      </c>
      <c r="BT36" s="140">
        <f>IF('Indicator Data'!BB40="No Data",1,IF('Indicator Data imputation'!BU39&lt;&gt;"",1,0))</f>
        <v>0</v>
      </c>
      <c r="BU36" s="140">
        <f>IF('Indicator Data'!BC40="No Data",1,IF('Indicator Data imputation'!BV39&lt;&gt;"",1,0))</f>
        <v>0</v>
      </c>
      <c r="BV36" s="140">
        <f>IF('Indicator Data'!BD40="No Data",1,IF('Indicator Data imputation'!BW39&lt;&gt;"",1,0))</f>
        <v>1</v>
      </c>
      <c r="BW36" s="140">
        <f>IF('Indicator Data'!BE40="No Data",1,IF('Indicator Data imputation'!BX39&lt;&gt;"",1,0))</f>
        <v>0</v>
      </c>
      <c r="BX36" s="140">
        <f>IF('Indicator Data'!BF40="No Data",1,IF('Indicator Data imputation'!BY39&lt;&gt;"",1,0))</f>
        <v>0</v>
      </c>
      <c r="BY36" s="5" t="e">
        <f t="shared" si="2"/>
        <v>#REF!</v>
      </c>
      <c r="BZ36" s="142" t="e">
        <f t="shared" si="1"/>
        <v>#REF!</v>
      </c>
    </row>
    <row r="37" spans="1:78" x14ac:dyDescent="0.3">
      <c r="A37" s="5" t="s">
        <v>66</v>
      </c>
      <c r="B37" s="140" t="e">
        <f>IF('Indicator Data'!#REF!="No Data",1,IF('Indicator Data imputation'!C40&lt;&gt;"",1,0))</f>
        <v>#REF!</v>
      </c>
      <c r="C37" s="140" t="e">
        <f>IF('Indicator Data'!#REF!="No Data",1,IF('Indicator Data imputation'!D40&lt;&gt;"",1,0))</f>
        <v>#REF!</v>
      </c>
      <c r="D37" s="140" t="e">
        <f>IF('Indicator Data'!#REF!="No Data",1,IF('Indicator Data imputation'!E40&lt;&gt;"",1,0))</f>
        <v>#REF!</v>
      </c>
      <c r="E37" s="140" t="e">
        <f>IF('Indicator Data'!#REF!="No Data",1,IF('Indicator Data imputation'!F40&lt;&gt;"",1,0))</f>
        <v>#REF!</v>
      </c>
      <c r="F37" s="140" t="e">
        <f>IF('Indicator Data'!#REF!="No Data",1,IF('Indicator Data imputation'!G40&lt;&gt;"",1,0))</f>
        <v>#REF!</v>
      </c>
      <c r="G37" s="140" t="e">
        <f>IF('Indicator Data'!#REF!="No Data",1,IF('Indicator Data imputation'!H40&lt;&gt;"",1,0))</f>
        <v>#REF!</v>
      </c>
      <c r="H37" s="140" t="e">
        <f>IF('Indicator Data'!#REF!="No Data",1,IF('Indicator Data imputation'!I40&lt;&gt;"",1,0))</f>
        <v>#REF!</v>
      </c>
      <c r="I37" s="140" t="e">
        <f>IF('Indicator Data'!#REF!="No Data",1,IF('Indicator Data imputation'!J40&lt;&gt;"",1,0))</f>
        <v>#REF!</v>
      </c>
      <c r="J37" s="140" t="e">
        <f>IF('Indicator Data'!#REF!="No Data",1,IF('Indicator Data imputation'!K40&lt;&gt;"",1,0))</f>
        <v>#REF!</v>
      </c>
      <c r="K37" s="140" t="e">
        <f>IF('Indicator Data'!#REF!="No Data",1,IF('Indicator Data imputation'!L40&lt;&gt;"",1,0))</f>
        <v>#REF!</v>
      </c>
      <c r="L37" s="140" t="e">
        <f>IF('Indicator Data'!#REF!="No Data",1,IF('Indicator Data imputation'!M40&lt;&gt;"",1,0))</f>
        <v>#REF!</v>
      </c>
      <c r="M37" s="140" t="e">
        <f>IF('Indicator Data'!#REF!="No Data",1,IF('Indicator Data imputation'!N40&lt;&gt;"",1,0))</f>
        <v>#REF!</v>
      </c>
      <c r="N37" s="140" t="e">
        <f>IF('Indicator Data'!#REF!="No Data",1,IF('Indicator Data imputation'!O40&lt;&gt;"",1,0))</f>
        <v>#REF!</v>
      </c>
      <c r="O37" s="140" t="e">
        <f>IF('Indicator Data'!#REF!="No Data",1,IF('Indicator Data imputation'!P40&lt;&gt;"",1,0))</f>
        <v>#REF!</v>
      </c>
      <c r="P37" s="140" t="e">
        <f>IF('Indicator Data'!#REF!="No Data",1,IF('Indicator Data imputation'!Q40&lt;&gt;"",1,0))</f>
        <v>#REF!</v>
      </c>
      <c r="Q37" s="140" t="e">
        <f>IF('Indicator Data'!#REF!="No Data",1,IF('Indicator Data imputation'!R40&lt;&gt;"",1,0))</f>
        <v>#REF!</v>
      </c>
      <c r="R37" s="140" t="e">
        <f>IF('Indicator Data'!#REF!="No Data",1,IF('Indicator Data imputation'!S40&lt;&gt;"",1,0))</f>
        <v>#REF!</v>
      </c>
      <c r="S37" s="140" t="e">
        <f>IF('Indicator Data'!#REF!="No Data",1,IF('Indicator Data imputation'!T40&lt;&gt;"",1,0))</f>
        <v>#REF!</v>
      </c>
      <c r="T37" s="140" t="e">
        <f>IF('Indicator Data'!#REF!="No Data",1,IF('Indicator Data imputation'!U40&lt;&gt;"",1,0))</f>
        <v>#REF!</v>
      </c>
      <c r="U37" s="140" t="e">
        <f>IF('Indicator Data'!#REF!="No Data",1,IF('Indicator Data imputation'!V40&lt;&gt;"",1,0))</f>
        <v>#REF!</v>
      </c>
      <c r="V37" s="140" t="e">
        <f>IF('Indicator Data'!#REF!="No Data",1,IF('Indicator Data imputation'!W40&lt;&gt;"",1,0))</f>
        <v>#REF!</v>
      </c>
      <c r="W37" s="140">
        <f>IF('Indicator Data'!C41="No Data",1,IF('Indicator Data imputation'!X40&lt;&gt;"",1,0))</f>
        <v>0</v>
      </c>
      <c r="X37" s="140">
        <f>IF('Indicator Data'!D41="No Data",1,IF('Indicator Data imputation'!Y40&lt;&gt;"",1,0))</f>
        <v>0</v>
      </c>
      <c r="Y37" s="140">
        <f>IF('Indicator Data'!E41="No Data",1,IF('Indicator Data imputation'!Z40&lt;&gt;"",1,0))</f>
        <v>0</v>
      </c>
      <c r="Z37" s="140">
        <f>IF('Indicator Data'!F41="No Data",1,IF('Indicator Data imputation'!AA40&lt;&gt;"",1,0))</f>
        <v>0</v>
      </c>
      <c r="AA37" s="140">
        <f>IF('Indicator Data'!G41="No Data",1,IF('Indicator Data imputation'!AB40&lt;&gt;"",1,0))</f>
        <v>0</v>
      </c>
      <c r="AB37" s="140">
        <f>IF('Indicator Data'!H41="No Data",1,IF('Indicator Data imputation'!AC40&lt;&gt;"",1,0))</f>
        <v>0</v>
      </c>
      <c r="AC37" s="140" t="e">
        <f>IF('Indicator Data'!#REF!="No Data",1,IF('Indicator Data imputation'!AD40&lt;&gt;"",1,0))</f>
        <v>#REF!</v>
      </c>
      <c r="AD37" s="140" t="e">
        <f>IF('Indicator Data'!#REF!="No Data",1,IF('Indicator Data imputation'!AE40&lt;&gt;"",1,0))</f>
        <v>#REF!</v>
      </c>
      <c r="AE37" s="140">
        <f>IF('Indicator Data'!I41="No Data",1,IF('Indicator Data imputation'!AF40&lt;&gt;"",1,0))</f>
        <v>0</v>
      </c>
      <c r="AF37" s="140">
        <f>IF('Indicator Data'!J41="No Data",1,IF('Indicator Data imputation'!AG40&lt;&gt;"",1,0))</f>
        <v>0</v>
      </c>
      <c r="AG37" s="140" t="e">
        <f>IF('Indicator Data'!#REF!="No Data",1,IF('Indicator Data imputation'!AH40&lt;&gt;"",1,0))</f>
        <v>#REF!</v>
      </c>
      <c r="AH37" s="140" t="e">
        <f>IF('Indicator Data'!#REF!="No Data",1,IF('Indicator Data imputation'!AI40&lt;&gt;"",1,0))</f>
        <v>#REF!</v>
      </c>
      <c r="AI37" s="140" t="e">
        <f>IF('Indicator Data'!#REF!="No Data",1,IF('Indicator Data imputation'!AJ40&lt;&gt;"",1,0))</f>
        <v>#REF!</v>
      </c>
      <c r="AJ37" s="140" t="e">
        <f>IF('Indicator Data'!#REF!="No Data",1,IF('Indicator Data imputation'!AK40&lt;&gt;"",1,0))</f>
        <v>#REF!</v>
      </c>
      <c r="AK37" s="140">
        <f>IF('Indicator Data'!K41="No Data",1,IF('Indicator Data imputation'!AL40&lt;&gt;"",1,0))</f>
        <v>0</v>
      </c>
      <c r="AL37" s="140">
        <f>IF('Indicator Data'!L41="No Data",1,IF('Indicator Data imputation'!AM40&lt;&gt;"",1,0))</f>
        <v>0</v>
      </c>
      <c r="AM37" s="140">
        <f>IF('Indicator Data'!M41="No Data",1,IF('Indicator Data imputation'!AN40&lt;&gt;"",1,0))</f>
        <v>0</v>
      </c>
      <c r="AN37" s="140">
        <f>IF('Indicator Data'!N41="No Data",1,IF('Indicator Data imputation'!AO40&lt;&gt;"",1,0))</f>
        <v>0</v>
      </c>
      <c r="AO37" s="140">
        <f>IF('Indicator Data'!O41="No Data",1,IF('Indicator Data imputation'!AP40&lt;&gt;"",1,0))</f>
        <v>0</v>
      </c>
      <c r="AP37" s="140">
        <f>IF('Indicator Data'!P41="No Data",1,IF('Indicator Data imputation'!AQ40&lt;&gt;"",1,0))</f>
        <v>0</v>
      </c>
      <c r="AQ37" s="140">
        <f>IF('Indicator Data'!Q41="No Data",1,IF('Indicator Data imputation'!AR40&lt;&gt;"",1,0))</f>
        <v>0</v>
      </c>
      <c r="AR37" s="140">
        <f>IF('Indicator Data'!R41="No Data",1,IF('Indicator Data imputation'!AS40&lt;&gt;"",1,0))</f>
        <v>0</v>
      </c>
      <c r="AS37" s="140">
        <f>IF('Indicator Data'!S41="No Data",1,IF('Indicator Data imputation'!AT40&lt;&gt;"",1,0))</f>
        <v>0</v>
      </c>
      <c r="AT37" s="140">
        <f>IF('Indicator Data'!T41="No Data",1,IF('Indicator Data imputation'!AU40&lt;&gt;"",1,0))</f>
        <v>0</v>
      </c>
      <c r="AU37" s="140">
        <f>IF('Indicator Data'!U41="No Data",1,IF('Indicator Data imputation'!AV40&lt;&gt;"",1,0))</f>
        <v>0</v>
      </c>
      <c r="AV37" s="140">
        <f>IF('Indicator Data'!V41="No Data",1,IF('Indicator Data imputation'!AW40&lt;&gt;"",1,0))</f>
        <v>1</v>
      </c>
      <c r="AW37" s="140">
        <f>IF('Indicator Data'!W41="No Data",1,IF('Indicator Data imputation'!AX40&lt;&gt;"",1,0))</f>
        <v>0</v>
      </c>
      <c r="AX37" s="140">
        <f>IF('Indicator Data'!X41="No Data",1,IF('Indicator Data imputation'!AY40&lt;&gt;"",1,0))</f>
        <v>0</v>
      </c>
      <c r="AY37" s="140">
        <f>IF('Indicator Data'!Y41="No Data",1,IF('Indicator Data imputation'!AZ40&lt;&gt;"",1,0))</f>
        <v>0</v>
      </c>
      <c r="AZ37" s="140">
        <f>IF('Indicator Data'!Z41="No Data",1,IF('Indicator Data imputation'!BA40&lt;&gt;"",1,0))</f>
        <v>0</v>
      </c>
      <c r="BA37" s="140">
        <f>IF('Indicator Data'!AA41="No Data",1,IF('Indicator Data imputation'!BB40&lt;&gt;"",1,0))</f>
        <v>0</v>
      </c>
      <c r="BB37" s="140">
        <f>IF('Indicator Data'!AB41="No Data",1,IF('Indicator Data imputation'!BC40&lt;&gt;"",1,0))</f>
        <v>0</v>
      </c>
      <c r="BC37" s="140">
        <f>IF('Indicator Data'!AC41="No Data",1,IF('Indicator Data imputation'!BD40&lt;&gt;"",1,0))</f>
        <v>0</v>
      </c>
      <c r="BD37" s="140">
        <f>IF('Indicator Data'!AD41="No Data",1,IF('Indicator Data imputation'!BE40&lt;&gt;"",1,0))</f>
        <v>0</v>
      </c>
      <c r="BE37" s="140">
        <f>IF('Indicator Data'!AE41="No Data",1,IF('Indicator Data imputation'!BF40&lt;&gt;"",1,0))</f>
        <v>0</v>
      </c>
      <c r="BF37" s="140">
        <f>IF('Indicator Data'!AF41="No Data",1,IF('Indicator Data imputation'!BG40&lt;&gt;"",1,0))</f>
        <v>0</v>
      </c>
      <c r="BG37" s="140">
        <f>IF('Indicator Data'!AG41="No Data",1,IF('Indicator Data imputation'!BH40&lt;&gt;"",1,0))</f>
        <v>0</v>
      </c>
      <c r="BH37" s="140">
        <f>IF('Indicator Data'!AH41="No Data",1,IF('Indicator Data imputation'!BI40&lt;&gt;"",1,0))</f>
        <v>0</v>
      </c>
      <c r="BI37" s="140">
        <f>IF('Indicator Data'!AQ41="No Data",1,IF('Indicator Data imputation'!BJ40&lt;&gt;"",1,0))</f>
        <v>0</v>
      </c>
      <c r="BJ37" s="140">
        <f>IF('Indicator Data'!AR41="No Data",1,IF('Indicator Data imputation'!BK40&lt;&gt;"",1,0))</f>
        <v>0</v>
      </c>
      <c r="BK37" s="140">
        <f>IF('Indicator Data'!AS41="No Data",1,IF('Indicator Data imputation'!BL40&lt;&gt;"",1,0))</f>
        <v>0</v>
      </c>
      <c r="BL37" s="140">
        <f>IF('Indicator Data'!AT41="No Data",1,IF('Indicator Data imputation'!BM40&lt;&gt;"",1,0))</f>
        <v>0</v>
      </c>
      <c r="BM37" s="140">
        <f>IF('Indicator Data'!AU41="No Data",1,IF('Indicator Data imputation'!BN40&lt;&gt;"",1,0))</f>
        <v>0</v>
      </c>
      <c r="BN37" s="140">
        <f>IF('Indicator Data'!AV41="No Data",1,IF('Indicator Data imputation'!BO40&lt;&gt;"",1,0))</f>
        <v>0</v>
      </c>
      <c r="BO37" s="140">
        <f>IF('Indicator Data'!AW41="No Data",1,IF('Indicator Data imputation'!BP40&lt;&gt;"",1,0))</f>
        <v>0</v>
      </c>
      <c r="BP37" s="140">
        <f>IF('Indicator Data'!AX41="No Data",1,IF('Indicator Data imputation'!BQ40&lt;&gt;"",1,0))</f>
        <v>0</v>
      </c>
      <c r="BQ37" s="140">
        <f>IF('Indicator Data'!AY41="No Data",1,IF('Indicator Data imputation'!BR40&lt;&gt;"",1,0))</f>
        <v>0</v>
      </c>
      <c r="BR37" s="140">
        <f>IF('Indicator Data'!AZ41="No Data",1,IF('Indicator Data imputation'!BS40&lt;&gt;"",1,0))</f>
        <v>0</v>
      </c>
      <c r="BS37" s="140">
        <f>IF('Indicator Data'!BA41="No Data",1,IF('Indicator Data imputation'!BT40&lt;&gt;"",1,0))</f>
        <v>0</v>
      </c>
      <c r="BT37" s="140">
        <f>IF('Indicator Data'!BB41="No Data",1,IF('Indicator Data imputation'!BU40&lt;&gt;"",1,0))</f>
        <v>0</v>
      </c>
      <c r="BU37" s="140">
        <f>IF('Indicator Data'!BC41="No Data",1,IF('Indicator Data imputation'!BV40&lt;&gt;"",1,0))</f>
        <v>0</v>
      </c>
      <c r="BV37" s="140">
        <f>IF('Indicator Data'!BD41="No Data",1,IF('Indicator Data imputation'!BW40&lt;&gt;"",1,0))</f>
        <v>0</v>
      </c>
      <c r="BW37" s="140">
        <f>IF('Indicator Data'!BE41="No Data",1,IF('Indicator Data imputation'!BX40&lt;&gt;"",1,0))</f>
        <v>0</v>
      </c>
      <c r="BX37" s="140">
        <f>IF('Indicator Data'!BF41="No Data",1,IF('Indicator Data imputation'!BY40&lt;&gt;"",1,0))</f>
        <v>0</v>
      </c>
      <c r="BY37" s="5" t="e">
        <f t="shared" si="2"/>
        <v>#REF!</v>
      </c>
      <c r="BZ37" s="142" t="e">
        <f t="shared" si="1"/>
        <v>#REF!</v>
      </c>
    </row>
    <row r="38" spans="1:78" x14ac:dyDescent="0.3">
      <c r="A38" s="5" t="s">
        <v>68</v>
      </c>
      <c r="B38" s="140" t="e">
        <f>IF('Indicator Data'!#REF!="No Data",1,IF('Indicator Data imputation'!C41&lt;&gt;"",1,0))</f>
        <v>#REF!</v>
      </c>
      <c r="C38" s="140" t="e">
        <f>IF('Indicator Data'!#REF!="No Data",1,IF('Indicator Data imputation'!D41&lt;&gt;"",1,0))</f>
        <v>#REF!</v>
      </c>
      <c r="D38" s="140" t="e">
        <f>IF('Indicator Data'!#REF!="No Data",1,IF('Indicator Data imputation'!E41&lt;&gt;"",1,0))</f>
        <v>#REF!</v>
      </c>
      <c r="E38" s="140" t="e">
        <f>IF('Indicator Data'!#REF!="No Data",1,IF('Indicator Data imputation'!F41&lt;&gt;"",1,0))</f>
        <v>#REF!</v>
      </c>
      <c r="F38" s="140" t="e">
        <f>IF('Indicator Data'!#REF!="No Data",1,IF('Indicator Data imputation'!G41&lt;&gt;"",1,0))</f>
        <v>#REF!</v>
      </c>
      <c r="G38" s="140" t="e">
        <f>IF('Indicator Data'!#REF!="No Data",1,IF('Indicator Data imputation'!H41&lt;&gt;"",1,0))</f>
        <v>#REF!</v>
      </c>
      <c r="H38" s="140" t="e">
        <f>IF('Indicator Data'!#REF!="No Data",1,IF('Indicator Data imputation'!I41&lt;&gt;"",1,0))</f>
        <v>#REF!</v>
      </c>
      <c r="I38" s="140" t="e">
        <f>IF('Indicator Data'!#REF!="No Data",1,IF('Indicator Data imputation'!J41&lt;&gt;"",1,0))</f>
        <v>#REF!</v>
      </c>
      <c r="J38" s="140" t="e">
        <f>IF('Indicator Data'!#REF!="No Data",1,IF('Indicator Data imputation'!K41&lt;&gt;"",1,0))</f>
        <v>#REF!</v>
      </c>
      <c r="K38" s="140" t="e">
        <f>IF('Indicator Data'!#REF!="No Data",1,IF('Indicator Data imputation'!L41&lt;&gt;"",1,0))</f>
        <v>#REF!</v>
      </c>
      <c r="L38" s="140" t="e">
        <f>IF('Indicator Data'!#REF!="No Data",1,IF('Indicator Data imputation'!M41&lt;&gt;"",1,0))</f>
        <v>#REF!</v>
      </c>
      <c r="M38" s="140" t="e">
        <f>IF('Indicator Data'!#REF!="No Data",1,IF('Indicator Data imputation'!N41&lt;&gt;"",1,0))</f>
        <v>#REF!</v>
      </c>
      <c r="N38" s="140" t="e">
        <f>IF('Indicator Data'!#REF!="No Data",1,IF('Indicator Data imputation'!O41&lt;&gt;"",1,0))</f>
        <v>#REF!</v>
      </c>
      <c r="O38" s="140" t="e">
        <f>IF('Indicator Data'!#REF!="No Data",1,IF('Indicator Data imputation'!P41&lt;&gt;"",1,0))</f>
        <v>#REF!</v>
      </c>
      <c r="P38" s="140" t="e">
        <f>IF('Indicator Data'!#REF!="No Data",1,IF('Indicator Data imputation'!Q41&lt;&gt;"",1,0))</f>
        <v>#REF!</v>
      </c>
      <c r="Q38" s="140" t="e">
        <f>IF('Indicator Data'!#REF!="No Data",1,IF('Indicator Data imputation'!R41&lt;&gt;"",1,0))</f>
        <v>#REF!</v>
      </c>
      <c r="R38" s="140" t="e">
        <f>IF('Indicator Data'!#REF!="No Data",1,IF('Indicator Data imputation'!S41&lt;&gt;"",1,0))</f>
        <v>#REF!</v>
      </c>
      <c r="S38" s="140" t="e">
        <f>IF('Indicator Data'!#REF!="No Data",1,IF('Indicator Data imputation'!T41&lt;&gt;"",1,0))</f>
        <v>#REF!</v>
      </c>
      <c r="T38" s="140" t="e">
        <f>IF('Indicator Data'!#REF!="No Data",1,IF('Indicator Data imputation'!U41&lt;&gt;"",1,0))</f>
        <v>#REF!</v>
      </c>
      <c r="U38" s="140" t="e">
        <f>IF('Indicator Data'!#REF!="No Data",1,IF('Indicator Data imputation'!V41&lt;&gt;"",1,0))</f>
        <v>#REF!</v>
      </c>
      <c r="V38" s="140" t="e">
        <f>IF('Indicator Data'!#REF!="No Data",1,IF('Indicator Data imputation'!W41&lt;&gt;"",1,0))</f>
        <v>#REF!</v>
      </c>
      <c r="W38" s="140">
        <f>IF('Indicator Data'!C42="No Data",1,IF('Indicator Data imputation'!X41&lt;&gt;"",1,0))</f>
        <v>0</v>
      </c>
      <c r="X38" s="140">
        <f>IF('Indicator Data'!D42="No Data",1,IF('Indicator Data imputation'!Y41&lt;&gt;"",1,0))</f>
        <v>0</v>
      </c>
      <c r="Y38" s="140">
        <f>IF('Indicator Data'!E42="No Data",1,IF('Indicator Data imputation'!Z41&lt;&gt;"",1,0))</f>
        <v>0</v>
      </c>
      <c r="Z38" s="140">
        <f>IF('Indicator Data'!F42="No Data",1,IF('Indicator Data imputation'!AA41&lt;&gt;"",1,0))</f>
        <v>0</v>
      </c>
      <c r="AA38" s="140">
        <f>IF('Indicator Data'!G42="No Data",1,IF('Indicator Data imputation'!AB41&lt;&gt;"",1,0))</f>
        <v>0</v>
      </c>
      <c r="AB38" s="140">
        <f>IF('Indicator Data'!H42="No Data",1,IF('Indicator Data imputation'!AC41&lt;&gt;"",1,0))</f>
        <v>0</v>
      </c>
      <c r="AC38" s="140" t="e">
        <f>IF('Indicator Data'!#REF!="No Data",1,IF('Indicator Data imputation'!AD41&lt;&gt;"",1,0))</f>
        <v>#REF!</v>
      </c>
      <c r="AD38" s="140" t="e">
        <f>IF('Indicator Data'!#REF!="No Data",1,IF('Indicator Data imputation'!AE41&lt;&gt;"",1,0))</f>
        <v>#REF!</v>
      </c>
      <c r="AE38" s="140">
        <f>IF('Indicator Data'!I42="No Data",1,IF('Indicator Data imputation'!AF41&lt;&gt;"",1,0))</f>
        <v>0</v>
      </c>
      <c r="AF38" s="140">
        <f>IF('Indicator Data'!J42="No Data",1,IF('Indicator Data imputation'!AG41&lt;&gt;"",1,0))</f>
        <v>0</v>
      </c>
      <c r="AG38" s="140" t="e">
        <f>IF('Indicator Data'!#REF!="No Data",1,IF('Indicator Data imputation'!AH41&lt;&gt;"",1,0))</f>
        <v>#REF!</v>
      </c>
      <c r="AH38" s="140" t="e">
        <f>IF('Indicator Data'!#REF!="No Data",1,IF('Indicator Data imputation'!AI41&lt;&gt;"",1,0))</f>
        <v>#REF!</v>
      </c>
      <c r="AI38" s="140" t="e">
        <f>IF('Indicator Data'!#REF!="No Data",1,IF('Indicator Data imputation'!AJ41&lt;&gt;"",1,0))</f>
        <v>#REF!</v>
      </c>
      <c r="AJ38" s="140" t="e">
        <f>IF('Indicator Data'!#REF!="No Data",1,IF('Indicator Data imputation'!AK41&lt;&gt;"",1,0))</f>
        <v>#REF!</v>
      </c>
      <c r="AK38" s="140">
        <f>IF('Indicator Data'!K42="No Data",1,IF('Indicator Data imputation'!AL41&lt;&gt;"",1,0))</f>
        <v>0</v>
      </c>
      <c r="AL38" s="140">
        <f>IF('Indicator Data'!L42="No Data",1,IF('Indicator Data imputation'!AM41&lt;&gt;"",1,0))</f>
        <v>0</v>
      </c>
      <c r="AM38" s="140">
        <f>IF('Indicator Data'!M42="No Data",1,IF('Indicator Data imputation'!AN41&lt;&gt;"",1,0))</f>
        <v>0</v>
      </c>
      <c r="AN38" s="140">
        <f>IF('Indicator Data'!N42="No Data",1,IF('Indicator Data imputation'!AO41&lt;&gt;"",1,0))</f>
        <v>0</v>
      </c>
      <c r="AO38" s="140">
        <f>IF('Indicator Data'!O42="No Data",1,IF('Indicator Data imputation'!AP41&lt;&gt;"",1,0))</f>
        <v>0</v>
      </c>
      <c r="AP38" s="140">
        <f>IF('Indicator Data'!P42="No Data",1,IF('Indicator Data imputation'!AQ41&lt;&gt;"",1,0))</f>
        <v>0</v>
      </c>
      <c r="AQ38" s="140">
        <f>IF('Indicator Data'!Q42="No Data",1,IF('Indicator Data imputation'!AR41&lt;&gt;"",1,0))</f>
        <v>0</v>
      </c>
      <c r="AR38" s="140">
        <f>IF('Indicator Data'!R42="No Data",1,IF('Indicator Data imputation'!AS41&lt;&gt;"",1,0))</f>
        <v>0</v>
      </c>
      <c r="AS38" s="140">
        <f>IF('Indicator Data'!S42="No Data",1,IF('Indicator Data imputation'!AT41&lt;&gt;"",1,0))</f>
        <v>0</v>
      </c>
      <c r="AT38" s="140">
        <f>IF('Indicator Data'!T42="No Data",1,IF('Indicator Data imputation'!AU41&lt;&gt;"",1,0))</f>
        <v>0</v>
      </c>
      <c r="AU38" s="140">
        <f>IF('Indicator Data'!U42="No Data",1,IF('Indicator Data imputation'!AV41&lt;&gt;"",1,0))</f>
        <v>0</v>
      </c>
      <c r="AV38" s="140">
        <f>IF('Indicator Data'!V42="No Data",1,IF('Indicator Data imputation'!AW41&lt;&gt;"",1,0))</f>
        <v>0</v>
      </c>
      <c r="AW38" s="140">
        <f>IF('Indicator Data'!W42="No Data",1,IF('Indicator Data imputation'!AX41&lt;&gt;"",1,0))</f>
        <v>0</v>
      </c>
      <c r="AX38" s="140">
        <f>IF('Indicator Data'!X42="No Data",1,IF('Indicator Data imputation'!AY41&lt;&gt;"",1,0))</f>
        <v>0</v>
      </c>
      <c r="AY38" s="140">
        <f>IF('Indicator Data'!Y42="No Data",1,IF('Indicator Data imputation'!AZ41&lt;&gt;"",1,0))</f>
        <v>1</v>
      </c>
      <c r="AZ38" s="140">
        <f>IF('Indicator Data'!Z42="No Data",1,IF('Indicator Data imputation'!BA41&lt;&gt;"",1,0))</f>
        <v>0</v>
      </c>
      <c r="BA38" s="140">
        <f>IF('Indicator Data'!AA42="No Data",1,IF('Indicator Data imputation'!BB41&lt;&gt;"",1,0))</f>
        <v>0</v>
      </c>
      <c r="BB38" s="140">
        <f>IF('Indicator Data'!AB42="No Data",1,IF('Indicator Data imputation'!BC41&lt;&gt;"",1,0))</f>
        <v>0</v>
      </c>
      <c r="BC38" s="140">
        <f>IF('Indicator Data'!AC42="No Data",1,IF('Indicator Data imputation'!BD41&lt;&gt;"",1,0))</f>
        <v>0</v>
      </c>
      <c r="BD38" s="140">
        <f>IF('Indicator Data'!AD42="No Data",1,IF('Indicator Data imputation'!BE41&lt;&gt;"",1,0))</f>
        <v>0</v>
      </c>
      <c r="BE38" s="140">
        <f>IF('Indicator Data'!AE42="No Data",1,IF('Indicator Data imputation'!BF41&lt;&gt;"",1,0))</f>
        <v>0</v>
      </c>
      <c r="BF38" s="140">
        <f>IF('Indicator Data'!AF42="No Data",1,IF('Indicator Data imputation'!BG41&lt;&gt;"",1,0))</f>
        <v>0</v>
      </c>
      <c r="BG38" s="140">
        <f>IF('Indicator Data'!AG42="No Data",1,IF('Indicator Data imputation'!BH41&lt;&gt;"",1,0))</f>
        <v>0</v>
      </c>
      <c r="BH38" s="140">
        <f>IF('Indicator Data'!AH42="No Data",1,IF('Indicator Data imputation'!BI41&lt;&gt;"",1,0))</f>
        <v>1</v>
      </c>
      <c r="BI38" s="140">
        <f>IF('Indicator Data'!AQ42="No Data",1,IF('Indicator Data imputation'!BJ41&lt;&gt;"",1,0))</f>
        <v>0</v>
      </c>
      <c r="BJ38" s="140">
        <f>IF('Indicator Data'!AR42="No Data",1,IF('Indicator Data imputation'!BK41&lt;&gt;"",1,0))</f>
        <v>0</v>
      </c>
      <c r="BK38" s="140">
        <f>IF('Indicator Data'!AS42="No Data",1,IF('Indicator Data imputation'!BL41&lt;&gt;"",1,0))</f>
        <v>0</v>
      </c>
      <c r="BL38" s="140">
        <f>IF('Indicator Data'!AT42="No Data",1,IF('Indicator Data imputation'!BM41&lt;&gt;"",1,0))</f>
        <v>0</v>
      </c>
      <c r="BM38" s="140">
        <f>IF('Indicator Data'!AU42="No Data",1,IF('Indicator Data imputation'!BN41&lt;&gt;"",1,0))</f>
        <v>0</v>
      </c>
      <c r="BN38" s="140">
        <f>IF('Indicator Data'!AV42="No Data",1,IF('Indicator Data imputation'!BO41&lt;&gt;"",1,0))</f>
        <v>0</v>
      </c>
      <c r="BO38" s="140">
        <f>IF('Indicator Data'!AW42="No Data",1,IF('Indicator Data imputation'!BP41&lt;&gt;"",1,0))</f>
        <v>0</v>
      </c>
      <c r="BP38" s="140">
        <f>IF('Indicator Data'!AX42="No Data",1,IF('Indicator Data imputation'!BQ41&lt;&gt;"",1,0))</f>
        <v>0</v>
      </c>
      <c r="BQ38" s="140">
        <f>IF('Indicator Data'!AY42="No Data",1,IF('Indicator Data imputation'!BR41&lt;&gt;"",1,0))</f>
        <v>0</v>
      </c>
      <c r="BR38" s="140">
        <f>IF('Indicator Data'!AZ42="No Data",1,IF('Indicator Data imputation'!BS41&lt;&gt;"",1,0))</f>
        <v>0</v>
      </c>
      <c r="BS38" s="140">
        <f>IF('Indicator Data'!BA42="No Data",1,IF('Indicator Data imputation'!BT41&lt;&gt;"",1,0))</f>
        <v>0</v>
      </c>
      <c r="BT38" s="140">
        <f>IF('Indicator Data'!BB42="No Data",1,IF('Indicator Data imputation'!BU41&lt;&gt;"",1,0))</f>
        <v>0</v>
      </c>
      <c r="BU38" s="140">
        <f>IF('Indicator Data'!BC42="No Data",1,IF('Indicator Data imputation'!BV41&lt;&gt;"",1,0))</f>
        <v>1</v>
      </c>
      <c r="BV38" s="140">
        <f>IF('Indicator Data'!BD42="No Data",1,IF('Indicator Data imputation'!BW41&lt;&gt;"",1,0))</f>
        <v>1</v>
      </c>
      <c r="BW38" s="140">
        <f>IF('Indicator Data'!BE42="No Data",1,IF('Indicator Data imputation'!BX41&lt;&gt;"",1,0))</f>
        <v>0</v>
      </c>
      <c r="BX38" s="140">
        <f>IF('Indicator Data'!BF42="No Data",1,IF('Indicator Data imputation'!BY41&lt;&gt;"",1,0))</f>
        <v>0</v>
      </c>
      <c r="BY38" s="5" t="e">
        <f t="shared" si="2"/>
        <v>#REF!</v>
      </c>
      <c r="BZ38" s="142" t="e">
        <f t="shared" si="1"/>
        <v>#REF!</v>
      </c>
    </row>
    <row r="39" spans="1:78" x14ac:dyDescent="0.3">
      <c r="A39" s="5" t="s">
        <v>71</v>
      </c>
      <c r="B39" s="140" t="e">
        <f>IF('Indicator Data'!#REF!="No Data",1,IF('Indicator Data imputation'!C42&lt;&gt;"",1,0))</f>
        <v>#REF!</v>
      </c>
      <c r="C39" s="140" t="e">
        <f>IF('Indicator Data'!#REF!="No Data",1,IF('Indicator Data imputation'!D42&lt;&gt;"",1,0))</f>
        <v>#REF!</v>
      </c>
      <c r="D39" s="140" t="e">
        <f>IF('Indicator Data'!#REF!="No Data",1,IF('Indicator Data imputation'!E42&lt;&gt;"",1,0))</f>
        <v>#REF!</v>
      </c>
      <c r="E39" s="140" t="e">
        <f>IF('Indicator Data'!#REF!="No Data",1,IF('Indicator Data imputation'!F42&lt;&gt;"",1,0))</f>
        <v>#REF!</v>
      </c>
      <c r="F39" s="140" t="e">
        <f>IF('Indicator Data'!#REF!="No Data",1,IF('Indicator Data imputation'!G42&lt;&gt;"",1,0))</f>
        <v>#REF!</v>
      </c>
      <c r="G39" s="140" t="e">
        <f>IF('Indicator Data'!#REF!="No Data",1,IF('Indicator Data imputation'!H42&lt;&gt;"",1,0))</f>
        <v>#REF!</v>
      </c>
      <c r="H39" s="140" t="e">
        <f>IF('Indicator Data'!#REF!="No Data",1,IF('Indicator Data imputation'!I42&lt;&gt;"",1,0))</f>
        <v>#REF!</v>
      </c>
      <c r="I39" s="140" t="e">
        <f>IF('Indicator Data'!#REF!="No Data",1,IF('Indicator Data imputation'!J42&lt;&gt;"",1,0))</f>
        <v>#REF!</v>
      </c>
      <c r="J39" s="140" t="e">
        <f>IF('Indicator Data'!#REF!="No Data",1,IF('Indicator Data imputation'!K42&lt;&gt;"",1,0))</f>
        <v>#REF!</v>
      </c>
      <c r="K39" s="140" t="e">
        <f>IF('Indicator Data'!#REF!="No Data",1,IF('Indicator Data imputation'!L42&lt;&gt;"",1,0))</f>
        <v>#REF!</v>
      </c>
      <c r="L39" s="140" t="e">
        <f>IF('Indicator Data'!#REF!="No Data",1,IF('Indicator Data imputation'!M42&lt;&gt;"",1,0))</f>
        <v>#REF!</v>
      </c>
      <c r="M39" s="140" t="e">
        <f>IF('Indicator Data'!#REF!="No Data",1,IF('Indicator Data imputation'!N42&lt;&gt;"",1,0))</f>
        <v>#REF!</v>
      </c>
      <c r="N39" s="140" t="e">
        <f>IF('Indicator Data'!#REF!="No Data",1,IF('Indicator Data imputation'!O42&lt;&gt;"",1,0))</f>
        <v>#REF!</v>
      </c>
      <c r="O39" s="140" t="e">
        <f>IF('Indicator Data'!#REF!="No Data",1,IF('Indicator Data imputation'!P42&lt;&gt;"",1,0))</f>
        <v>#REF!</v>
      </c>
      <c r="P39" s="140" t="e">
        <f>IF('Indicator Data'!#REF!="No Data",1,IF('Indicator Data imputation'!Q42&lt;&gt;"",1,0))</f>
        <v>#REF!</v>
      </c>
      <c r="Q39" s="140" t="e">
        <f>IF('Indicator Data'!#REF!="No Data",1,IF('Indicator Data imputation'!R42&lt;&gt;"",1,0))</f>
        <v>#REF!</v>
      </c>
      <c r="R39" s="140" t="e">
        <f>IF('Indicator Data'!#REF!="No Data",1,IF('Indicator Data imputation'!S42&lt;&gt;"",1,0))</f>
        <v>#REF!</v>
      </c>
      <c r="S39" s="140" t="e">
        <f>IF('Indicator Data'!#REF!="No Data",1,IF('Indicator Data imputation'!T42&lt;&gt;"",1,0))</f>
        <v>#REF!</v>
      </c>
      <c r="T39" s="140" t="e">
        <f>IF('Indicator Data'!#REF!="No Data",1,IF('Indicator Data imputation'!U42&lt;&gt;"",1,0))</f>
        <v>#REF!</v>
      </c>
      <c r="U39" s="140" t="e">
        <f>IF('Indicator Data'!#REF!="No Data",1,IF('Indicator Data imputation'!V42&lt;&gt;"",1,0))</f>
        <v>#REF!</v>
      </c>
      <c r="V39" s="140" t="e">
        <f>IF('Indicator Data'!#REF!="No Data",1,IF('Indicator Data imputation'!W42&lt;&gt;"",1,0))</f>
        <v>#REF!</v>
      </c>
      <c r="W39" s="140">
        <f>IF('Indicator Data'!C43="No Data",1,IF('Indicator Data imputation'!X42&lt;&gt;"",1,0))</f>
        <v>0</v>
      </c>
      <c r="X39" s="140">
        <f>IF('Indicator Data'!D43="No Data",1,IF('Indicator Data imputation'!Y42&lt;&gt;"",1,0))</f>
        <v>0</v>
      </c>
      <c r="Y39" s="140">
        <f>IF('Indicator Data'!E43="No Data",1,IF('Indicator Data imputation'!Z42&lt;&gt;"",1,0))</f>
        <v>0</v>
      </c>
      <c r="Z39" s="140">
        <f>IF('Indicator Data'!F43="No Data",1,IF('Indicator Data imputation'!AA42&lt;&gt;"",1,0))</f>
        <v>0</v>
      </c>
      <c r="AA39" s="140">
        <f>IF('Indicator Data'!G43="No Data",1,IF('Indicator Data imputation'!AB42&lt;&gt;"",1,0))</f>
        <v>0</v>
      </c>
      <c r="AB39" s="140">
        <f>IF('Indicator Data'!H43="No Data",1,IF('Indicator Data imputation'!AC42&lt;&gt;"",1,0))</f>
        <v>0</v>
      </c>
      <c r="AC39" s="140" t="e">
        <f>IF('Indicator Data'!#REF!="No Data",1,IF('Indicator Data imputation'!AD42&lt;&gt;"",1,0))</f>
        <v>#REF!</v>
      </c>
      <c r="AD39" s="140" t="e">
        <f>IF('Indicator Data'!#REF!="No Data",1,IF('Indicator Data imputation'!AE42&lt;&gt;"",1,0))</f>
        <v>#REF!</v>
      </c>
      <c r="AE39" s="140">
        <f>IF('Indicator Data'!I43="No Data",1,IF('Indicator Data imputation'!AF42&lt;&gt;"",1,0))</f>
        <v>0</v>
      </c>
      <c r="AF39" s="140">
        <f>IF('Indicator Data'!J43="No Data",1,IF('Indicator Data imputation'!AG42&lt;&gt;"",1,0))</f>
        <v>0</v>
      </c>
      <c r="AG39" s="140" t="e">
        <f>IF('Indicator Data'!#REF!="No Data",1,IF('Indicator Data imputation'!AH42&lt;&gt;"",1,0))</f>
        <v>#REF!</v>
      </c>
      <c r="AH39" s="140" t="e">
        <f>IF('Indicator Data'!#REF!="No Data",1,IF('Indicator Data imputation'!AI42&lt;&gt;"",1,0))</f>
        <v>#REF!</v>
      </c>
      <c r="AI39" s="140" t="e">
        <f>IF('Indicator Data'!#REF!="No Data",1,IF('Indicator Data imputation'!AJ42&lt;&gt;"",1,0))</f>
        <v>#REF!</v>
      </c>
      <c r="AJ39" s="140" t="e">
        <f>IF('Indicator Data'!#REF!="No Data",1,IF('Indicator Data imputation'!AK42&lt;&gt;"",1,0))</f>
        <v>#REF!</v>
      </c>
      <c r="AK39" s="140">
        <f>IF('Indicator Data'!K43="No Data",1,IF('Indicator Data imputation'!AL42&lt;&gt;"",1,0))</f>
        <v>0</v>
      </c>
      <c r="AL39" s="140">
        <f>IF('Indicator Data'!L43="No Data",1,IF('Indicator Data imputation'!AM42&lt;&gt;"",1,0))</f>
        <v>0</v>
      </c>
      <c r="AM39" s="140">
        <f>IF('Indicator Data'!M43="No Data",1,IF('Indicator Data imputation'!AN42&lt;&gt;"",1,0))</f>
        <v>0</v>
      </c>
      <c r="AN39" s="140">
        <f>IF('Indicator Data'!N43="No Data",1,IF('Indicator Data imputation'!AO42&lt;&gt;"",1,0))</f>
        <v>0</v>
      </c>
      <c r="AO39" s="140">
        <f>IF('Indicator Data'!O43="No Data",1,IF('Indicator Data imputation'!AP42&lt;&gt;"",1,0))</f>
        <v>0</v>
      </c>
      <c r="AP39" s="140">
        <f>IF('Indicator Data'!P43="No Data",1,IF('Indicator Data imputation'!AQ42&lt;&gt;"",1,0))</f>
        <v>0</v>
      </c>
      <c r="AQ39" s="140">
        <f>IF('Indicator Data'!Q43="No Data",1,IF('Indicator Data imputation'!AR42&lt;&gt;"",1,0))</f>
        <v>0</v>
      </c>
      <c r="AR39" s="140">
        <f>IF('Indicator Data'!R43="No Data",1,IF('Indicator Data imputation'!AS42&lt;&gt;"",1,0))</f>
        <v>0</v>
      </c>
      <c r="AS39" s="140">
        <f>IF('Indicator Data'!S43="No Data",1,IF('Indicator Data imputation'!AT42&lt;&gt;"",1,0))</f>
        <v>0</v>
      </c>
      <c r="AT39" s="140">
        <f>IF('Indicator Data'!T43="No Data",1,IF('Indicator Data imputation'!AU42&lt;&gt;"",1,0))</f>
        <v>0</v>
      </c>
      <c r="AU39" s="140">
        <f>IF('Indicator Data'!U43="No Data",1,IF('Indicator Data imputation'!AV42&lt;&gt;"",1,0))</f>
        <v>0</v>
      </c>
      <c r="AV39" s="140">
        <f>IF('Indicator Data'!V43="No Data",1,IF('Indicator Data imputation'!AW42&lt;&gt;"",1,0))</f>
        <v>0</v>
      </c>
      <c r="AW39" s="140">
        <f>IF('Indicator Data'!W43="No Data",1,IF('Indicator Data imputation'!AX42&lt;&gt;"",1,0))</f>
        <v>0</v>
      </c>
      <c r="AX39" s="140">
        <f>IF('Indicator Data'!X43="No Data",1,IF('Indicator Data imputation'!AY42&lt;&gt;"",1,0))</f>
        <v>0</v>
      </c>
      <c r="AY39" s="140">
        <f>IF('Indicator Data'!Y43="No Data",1,IF('Indicator Data imputation'!AZ42&lt;&gt;"",1,0))</f>
        <v>0</v>
      </c>
      <c r="AZ39" s="140">
        <f>IF('Indicator Data'!Z43="No Data",1,IF('Indicator Data imputation'!BA42&lt;&gt;"",1,0))</f>
        <v>0</v>
      </c>
      <c r="BA39" s="140">
        <f>IF('Indicator Data'!AA43="No Data",1,IF('Indicator Data imputation'!BB42&lt;&gt;"",1,0))</f>
        <v>0</v>
      </c>
      <c r="BB39" s="140">
        <f>IF('Indicator Data'!AB43="No Data",1,IF('Indicator Data imputation'!BC42&lt;&gt;"",1,0))</f>
        <v>0</v>
      </c>
      <c r="BC39" s="140">
        <f>IF('Indicator Data'!AC43="No Data",1,IF('Indicator Data imputation'!BD42&lt;&gt;"",1,0))</f>
        <v>0</v>
      </c>
      <c r="BD39" s="140">
        <f>IF('Indicator Data'!AD43="No Data",1,IF('Indicator Data imputation'!BE42&lt;&gt;"",1,0))</f>
        <v>0</v>
      </c>
      <c r="BE39" s="140">
        <f>IF('Indicator Data'!AE43="No Data",1,IF('Indicator Data imputation'!BF42&lt;&gt;"",1,0))</f>
        <v>0</v>
      </c>
      <c r="BF39" s="140">
        <f>IF('Indicator Data'!AF43="No Data",1,IF('Indicator Data imputation'!BG42&lt;&gt;"",1,0))</f>
        <v>0</v>
      </c>
      <c r="BG39" s="140">
        <f>IF('Indicator Data'!AG43="No Data",1,IF('Indicator Data imputation'!BH42&lt;&gt;"",1,0))</f>
        <v>0</v>
      </c>
      <c r="BH39" s="140">
        <f>IF('Indicator Data'!AH43="No Data",1,IF('Indicator Data imputation'!BI42&lt;&gt;"",1,0))</f>
        <v>0</v>
      </c>
      <c r="BI39" s="140">
        <f>IF('Indicator Data'!AQ43="No Data",1,IF('Indicator Data imputation'!BJ42&lt;&gt;"",1,0))</f>
        <v>1</v>
      </c>
      <c r="BJ39" s="140">
        <f>IF('Indicator Data'!AR43="No Data",1,IF('Indicator Data imputation'!BK42&lt;&gt;"",1,0))</f>
        <v>0</v>
      </c>
      <c r="BK39" s="140">
        <f>IF('Indicator Data'!AS43="No Data",1,IF('Indicator Data imputation'!BL42&lt;&gt;"",1,0))</f>
        <v>0</v>
      </c>
      <c r="BL39" s="140">
        <f>IF('Indicator Data'!AT43="No Data",1,IF('Indicator Data imputation'!BM42&lt;&gt;"",1,0))</f>
        <v>0</v>
      </c>
      <c r="BM39" s="140">
        <f>IF('Indicator Data'!AU43="No Data",1,IF('Indicator Data imputation'!BN42&lt;&gt;"",1,0))</f>
        <v>0</v>
      </c>
      <c r="BN39" s="140">
        <f>IF('Indicator Data'!AV43="No Data",1,IF('Indicator Data imputation'!BO42&lt;&gt;"",1,0))</f>
        <v>0</v>
      </c>
      <c r="BO39" s="140">
        <f>IF('Indicator Data'!AW43="No Data",1,IF('Indicator Data imputation'!BP42&lt;&gt;"",1,0))</f>
        <v>0</v>
      </c>
      <c r="BP39" s="140">
        <f>IF('Indicator Data'!AX43="No Data",1,IF('Indicator Data imputation'!BQ42&lt;&gt;"",1,0))</f>
        <v>0</v>
      </c>
      <c r="BQ39" s="140">
        <f>IF('Indicator Data'!AY43="No Data",1,IF('Indicator Data imputation'!BR42&lt;&gt;"",1,0))</f>
        <v>0</v>
      </c>
      <c r="BR39" s="140">
        <f>IF('Indicator Data'!AZ43="No Data",1,IF('Indicator Data imputation'!BS42&lt;&gt;"",1,0))</f>
        <v>0</v>
      </c>
      <c r="BS39" s="140">
        <f>IF('Indicator Data'!BA43="No Data",1,IF('Indicator Data imputation'!BT42&lt;&gt;"",1,0))</f>
        <v>0</v>
      </c>
      <c r="BT39" s="140">
        <f>IF('Indicator Data'!BB43="No Data",1,IF('Indicator Data imputation'!BU42&lt;&gt;"",1,0))</f>
        <v>0</v>
      </c>
      <c r="BU39" s="140">
        <f>IF('Indicator Data'!BC43="No Data",1,IF('Indicator Data imputation'!BV42&lt;&gt;"",1,0))</f>
        <v>1</v>
      </c>
      <c r="BV39" s="140">
        <f>IF('Indicator Data'!BD43="No Data",1,IF('Indicator Data imputation'!BW42&lt;&gt;"",1,0))</f>
        <v>0</v>
      </c>
      <c r="BW39" s="140">
        <f>IF('Indicator Data'!BE43="No Data",1,IF('Indicator Data imputation'!BX42&lt;&gt;"",1,0))</f>
        <v>0</v>
      </c>
      <c r="BX39" s="140">
        <f>IF('Indicator Data'!BF43="No Data",1,IF('Indicator Data imputation'!BY42&lt;&gt;"",1,0))</f>
        <v>0</v>
      </c>
      <c r="BY39" s="5" t="e">
        <f t="shared" si="2"/>
        <v>#REF!</v>
      </c>
      <c r="BZ39" s="142" t="e">
        <f t="shared" si="1"/>
        <v>#REF!</v>
      </c>
    </row>
    <row r="40" spans="1:78" x14ac:dyDescent="0.3">
      <c r="A40" s="5" t="s">
        <v>70</v>
      </c>
      <c r="B40" s="140" t="e">
        <f>IF('Indicator Data'!#REF!="No Data",1,IF('Indicator Data imputation'!C43&lt;&gt;"",1,0))</f>
        <v>#REF!</v>
      </c>
      <c r="C40" s="140" t="e">
        <f>IF('Indicator Data'!#REF!="No Data",1,IF('Indicator Data imputation'!D43&lt;&gt;"",1,0))</f>
        <v>#REF!</v>
      </c>
      <c r="D40" s="140" t="e">
        <f>IF('Indicator Data'!#REF!="No Data",1,IF('Indicator Data imputation'!E43&lt;&gt;"",1,0))</f>
        <v>#REF!</v>
      </c>
      <c r="E40" s="140" t="e">
        <f>IF('Indicator Data'!#REF!="No Data",1,IF('Indicator Data imputation'!F43&lt;&gt;"",1,0))</f>
        <v>#REF!</v>
      </c>
      <c r="F40" s="140" t="e">
        <f>IF('Indicator Data'!#REF!="No Data",1,IF('Indicator Data imputation'!G43&lt;&gt;"",1,0))</f>
        <v>#REF!</v>
      </c>
      <c r="G40" s="140" t="e">
        <f>IF('Indicator Data'!#REF!="No Data",1,IF('Indicator Data imputation'!H43&lt;&gt;"",1,0))</f>
        <v>#REF!</v>
      </c>
      <c r="H40" s="140" t="e">
        <f>IF('Indicator Data'!#REF!="No Data",1,IF('Indicator Data imputation'!I43&lt;&gt;"",1,0))</f>
        <v>#REF!</v>
      </c>
      <c r="I40" s="140" t="e">
        <f>IF('Indicator Data'!#REF!="No Data",1,IF('Indicator Data imputation'!J43&lt;&gt;"",1,0))</f>
        <v>#REF!</v>
      </c>
      <c r="J40" s="140" t="e">
        <f>IF('Indicator Data'!#REF!="No Data",1,IF('Indicator Data imputation'!K43&lt;&gt;"",1,0))</f>
        <v>#REF!</v>
      </c>
      <c r="K40" s="140" t="e">
        <f>IF('Indicator Data'!#REF!="No Data",1,IF('Indicator Data imputation'!L43&lt;&gt;"",1,0))</f>
        <v>#REF!</v>
      </c>
      <c r="L40" s="140" t="e">
        <f>IF('Indicator Data'!#REF!="No Data",1,IF('Indicator Data imputation'!M43&lt;&gt;"",1,0))</f>
        <v>#REF!</v>
      </c>
      <c r="M40" s="140" t="e">
        <f>IF('Indicator Data'!#REF!="No Data",1,IF('Indicator Data imputation'!N43&lt;&gt;"",1,0))</f>
        <v>#REF!</v>
      </c>
      <c r="N40" s="140" t="e">
        <f>IF('Indicator Data'!#REF!="No Data",1,IF('Indicator Data imputation'!O43&lt;&gt;"",1,0))</f>
        <v>#REF!</v>
      </c>
      <c r="O40" s="140" t="e">
        <f>IF('Indicator Data'!#REF!="No Data",1,IF('Indicator Data imputation'!P43&lt;&gt;"",1,0))</f>
        <v>#REF!</v>
      </c>
      <c r="P40" s="140" t="e">
        <f>IF('Indicator Data'!#REF!="No Data",1,IF('Indicator Data imputation'!Q43&lt;&gt;"",1,0))</f>
        <v>#REF!</v>
      </c>
      <c r="Q40" s="140" t="e">
        <f>IF('Indicator Data'!#REF!="No Data",1,IF('Indicator Data imputation'!R43&lt;&gt;"",1,0))</f>
        <v>#REF!</v>
      </c>
      <c r="R40" s="140" t="e">
        <f>IF('Indicator Data'!#REF!="No Data",1,IF('Indicator Data imputation'!S43&lt;&gt;"",1,0))</f>
        <v>#REF!</v>
      </c>
      <c r="S40" s="140" t="e">
        <f>IF('Indicator Data'!#REF!="No Data",1,IF('Indicator Data imputation'!T43&lt;&gt;"",1,0))</f>
        <v>#REF!</v>
      </c>
      <c r="T40" s="140" t="e">
        <f>IF('Indicator Data'!#REF!="No Data",1,IF('Indicator Data imputation'!U43&lt;&gt;"",1,0))</f>
        <v>#REF!</v>
      </c>
      <c r="U40" s="140" t="e">
        <f>IF('Indicator Data'!#REF!="No Data",1,IF('Indicator Data imputation'!V43&lt;&gt;"",1,0))</f>
        <v>#REF!</v>
      </c>
      <c r="V40" s="140" t="e">
        <f>IF('Indicator Data'!#REF!="No Data",1,IF('Indicator Data imputation'!W43&lt;&gt;"",1,0))</f>
        <v>#REF!</v>
      </c>
      <c r="W40" s="140">
        <f>IF('Indicator Data'!C44="No Data",1,IF('Indicator Data imputation'!X43&lt;&gt;"",1,0))</f>
        <v>0</v>
      </c>
      <c r="X40" s="140">
        <f>IF('Indicator Data'!D44="No Data",1,IF('Indicator Data imputation'!Y43&lt;&gt;"",1,0))</f>
        <v>0</v>
      </c>
      <c r="Y40" s="140">
        <f>IF('Indicator Data'!E44="No Data",1,IF('Indicator Data imputation'!Z43&lt;&gt;"",1,0))</f>
        <v>0</v>
      </c>
      <c r="Z40" s="140">
        <f>IF('Indicator Data'!F44="No Data",1,IF('Indicator Data imputation'!AA43&lt;&gt;"",1,0))</f>
        <v>0</v>
      </c>
      <c r="AA40" s="140">
        <f>IF('Indicator Data'!G44="No Data",1,IF('Indicator Data imputation'!AB43&lt;&gt;"",1,0))</f>
        <v>0</v>
      </c>
      <c r="AB40" s="140">
        <f>IF('Indicator Data'!H44="No Data",1,IF('Indicator Data imputation'!AC43&lt;&gt;"",1,0))</f>
        <v>0</v>
      </c>
      <c r="AC40" s="140" t="e">
        <f>IF('Indicator Data'!#REF!="No Data",1,IF('Indicator Data imputation'!AD43&lt;&gt;"",1,0))</f>
        <v>#REF!</v>
      </c>
      <c r="AD40" s="140" t="e">
        <f>IF('Indicator Data'!#REF!="No Data",1,IF('Indicator Data imputation'!AE43&lt;&gt;"",1,0))</f>
        <v>#REF!</v>
      </c>
      <c r="AE40" s="140">
        <f>IF('Indicator Data'!I44="No Data",1,IF('Indicator Data imputation'!AF43&lt;&gt;"",1,0))</f>
        <v>0</v>
      </c>
      <c r="AF40" s="140">
        <f>IF('Indicator Data'!J44="No Data",1,IF('Indicator Data imputation'!AG43&lt;&gt;"",1,0))</f>
        <v>0</v>
      </c>
      <c r="AG40" s="140" t="e">
        <f>IF('Indicator Data'!#REF!="No Data",1,IF('Indicator Data imputation'!AH43&lt;&gt;"",1,0))</f>
        <v>#REF!</v>
      </c>
      <c r="AH40" s="140" t="e">
        <f>IF('Indicator Data'!#REF!="No Data",1,IF('Indicator Data imputation'!AI43&lt;&gt;"",1,0))</f>
        <v>#REF!</v>
      </c>
      <c r="AI40" s="140" t="e">
        <f>IF('Indicator Data'!#REF!="No Data",1,IF('Indicator Data imputation'!AJ43&lt;&gt;"",1,0))</f>
        <v>#REF!</v>
      </c>
      <c r="AJ40" s="140" t="e">
        <f>IF('Indicator Data'!#REF!="No Data",1,IF('Indicator Data imputation'!AK43&lt;&gt;"",1,0))</f>
        <v>#REF!</v>
      </c>
      <c r="AK40" s="140">
        <f>IF('Indicator Data'!K44="No Data",1,IF('Indicator Data imputation'!AL43&lt;&gt;"",1,0))</f>
        <v>0</v>
      </c>
      <c r="AL40" s="140">
        <f>IF('Indicator Data'!L44="No Data",1,IF('Indicator Data imputation'!AM43&lt;&gt;"",1,0))</f>
        <v>0</v>
      </c>
      <c r="AM40" s="140">
        <f>IF('Indicator Data'!M44="No Data",1,IF('Indicator Data imputation'!AN43&lt;&gt;"",1,0))</f>
        <v>0</v>
      </c>
      <c r="AN40" s="140">
        <f>IF('Indicator Data'!N44="No Data",1,IF('Indicator Data imputation'!AO43&lt;&gt;"",1,0))</f>
        <v>0</v>
      </c>
      <c r="AO40" s="140">
        <f>IF('Indicator Data'!O44="No Data",1,IF('Indicator Data imputation'!AP43&lt;&gt;"",1,0))</f>
        <v>0</v>
      </c>
      <c r="AP40" s="140">
        <f>IF('Indicator Data'!P44="No Data",1,IF('Indicator Data imputation'!AQ43&lt;&gt;"",1,0))</f>
        <v>0</v>
      </c>
      <c r="AQ40" s="140">
        <f>IF('Indicator Data'!Q44="No Data",1,IF('Indicator Data imputation'!AR43&lt;&gt;"",1,0))</f>
        <v>0</v>
      </c>
      <c r="AR40" s="140">
        <f>IF('Indicator Data'!R44="No Data",1,IF('Indicator Data imputation'!AS43&lt;&gt;"",1,0))</f>
        <v>0</v>
      </c>
      <c r="AS40" s="140">
        <f>IF('Indicator Data'!S44="No Data",1,IF('Indicator Data imputation'!AT43&lt;&gt;"",1,0))</f>
        <v>0</v>
      </c>
      <c r="AT40" s="140">
        <f>IF('Indicator Data'!T44="No Data",1,IF('Indicator Data imputation'!AU43&lt;&gt;"",1,0))</f>
        <v>0</v>
      </c>
      <c r="AU40" s="140">
        <f>IF('Indicator Data'!U44="No Data",1,IF('Indicator Data imputation'!AV43&lt;&gt;"",1,0))</f>
        <v>0</v>
      </c>
      <c r="AV40" s="140">
        <f>IF('Indicator Data'!V44="No Data",1,IF('Indicator Data imputation'!AW43&lt;&gt;"",1,0))</f>
        <v>0</v>
      </c>
      <c r="AW40" s="140">
        <f>IF('Indicator Data'!W44="No Data",1,IF('Indicator Data imputation'!AX43&lt;&gt;"",1,0))</f>
        <v>0</v>
      </c>
      <c r="AX40" s="140">
        <f>IF('Indicator Data'!X44="No Data",1,IF('Indicator Data imputation'!AY43&lt;&gt;"",1,0))</f>
        <v>0</v>
      </c>
      <c r="AY40" s="140">
        <f>IF('Indicator Data'!Y44="No Data",1,IF('Indicator Data imputation'!AZ43&lt;&gt;"",1,0))</f>
        <v>0</v>
      </c>
      <c r="AZ40" s="140">
        <f>IF('Indicator Data'!Z44="No Data",1,IF('Indicator Data imputation'!BA43&lt;&gt;"",1,0))</f>
        <v>0</v>
      </c>
      <c r="BA40" s="140">
        <f>IF('Indicator Data'!AA44="No Data",1,IF('Indicator Data imputation'!BB43&lt;&gt;"",1,0))</f>
        <v>0</v>
      </c>
      <c r="BB40" s="140">
        <f>IF('Indicator Data'!AB44="No Data",1,IF('Indicator Data imputation'!BC43&lt;&gt;"",1,0))</f>
        <v>0</v>
      </c>
      <c r="BC40" s="140">
        <f>IF('Indicator Data'!AC44="No Data",1,IF('Indicator Data imputation'!BD43&lt;&gt;"",1,0))</f>
        <v>0</v>
      </c>
      <c r="BD40" s="140">
        <f>IF('Indicator Data'!AD44="No Data",1,IF('Indicator Data imputation'!BE43&lt;&gt;"",1,0))</f>
        <v>0</v>
      </c>
      <c r="BE40" s="140">
        <f>IF('Indicator Data'!AE44="No Data",1,IF('Indicator Data imputation'!BF43&lt;&gt;"",1,0))</f>
        <v>0</v>
      </c>
      <c r="BF40" s="140">
        <f>IF('Indicator Data'!AF44="No Data",1,IF('Indicator Data imputation'!BG43&lt;&gt;"",1,0))</f>
        <v>0</v>
      </c>
      <c r="BG40" s="140">
        <f>IF('Indicator Data'!AG44="No Data",1,IF('Indicator Data imputation'!BH43&lt;&gt;"",1,0))</f>
        <v>0</v>
      </c>
      <c r="BH40" s="140">
        <f>IF('Indicator Data'!AH44="No Data",1,IF('Indicator Data imputation'!BI43&lt;&gt;"",1,0))</f>
        <v>1</v>
      </c>
      <c r="BI40" s="140">
        <f>IF('Indicator Data'!AQ44="No Data",1,IF('Indicator Data imputation'!BJ43&lt;&gt;"",1,0))</f>
        <v>0</v>
      </c>
      <c r="BJ40" s="140">
        <f>IF('Indicator Data'!AR44="No Data",1,IF('Indicator Data imputation'!BK43&lt;&gt;"",1,0))</f>
        <v>0</v>
      </c>
      <c r="BK40" s="140">
        <f>IF('Indicator Data'!AS44="No Data",1,IF('Indicator Data imputation'!BL43&lt;&gt;"",1,0))</f>
        <v>0</v>
      </c>
      <c r="BL40" s="140">
        <f>IF('Indicator Data'!AT44="No Data",1,IF('Indicator Data imputation'!BM43&lt;&gt;"",1,0))</f>
        <v>0</v>
      </c>
      <c r="BM40" s="140">
        <f>IF('Indicator Data'!AU44="No Data",1,IF('Indicator Data imputation'!BN43&lt;&gt;"",1,0))</f>
        <v>0</v>
      </c>
      <c r="BN40" s="140">
        <f>IF('Indicator Data'!AV44="No Data",1,IF('Indicator Data imputation'!BO43&lt;&gt;"",1,0))</f>
        <v>0</v>
      </c>
      <c r="BO40" s="140">
        <f>IF('Indicator Data'!AW44="No Data",1,IF('Indicator Data imputation'!BP43&lt;&gt;"",1,0))</f>
        <v>0</v>
      </c>
      <c r="BP40" s="140">
        <f>IF('Indicator Data'!AX44="No Data",1,IF('Indicator Data imputation'!BQ43&lt;&gt;"",1,0))</f>
        <v>0</v>
      </c>
      <c r="BQ40" s="140">
        <f>IF('Indicator Data'!AY44="No Data",1,IF('Indicator Data imputation'!BR43&lt;&gt;"",1,0))</f>
        <v>0</v>
      </c>
      <c r="BR40" s="140">
        <f>IF('Indicator Data'!AZ44="No Data",1,IF('Indicator Data imputation'!BS43&lt;&gt;"",1,0))</f>
        <v>0</v>
      </c>
      <c r="BS40" s="140">
        <f>IF('Indicator Data'!BA44="No Data",1,IF('Indicator Data imputation'!BT43&lt;&gt;"",1,0))</f>
        <v>0</v>
      </c>
      <c r="BT40" s="140">
        <f>IF('Indicator Data'!BB44="No Data",1,IF('Indicator Data imputation'!BU43&lt;&gt;"",1,0))</f>
        <v>0</v>
      </c>
      <c r="BU40" s="140">
        <f>IF('Indicator Data'!BC44="No Data",1,IF('Indicator Data imputation'!BV43&lt;&gt;"",1,0))</f>
        <v>1</v>
      </c>
      <c r="BV40" s="140">
        <f>IF('Indicator Data'!BD44="No Data",1,IF('Indicator Data imputation'!BW43&lt;&gt;"",1,0))</f>
        <v>0</v>
      </c>
      <c r="BW40" s="140">
        <f>IF('Indicator Data'!BE44="No Data",1,IF('Indicator Data imputation'!BX43&lt;&gt;"",1,0))</f>
        <v>0</v>
      </c>
      <c r="BX40" s="140">
        <f>IF('Indicator Data'!BF44="No Data",1,IF('Indicator Data imputation'!BY43&lt;&gt;"",1,0))</f>
        <v>0</v>
      </c>
      <c r="BY40" s="5" t="e">
        <f t="shared" si="2"/>
        <v>#REF!</v>
      </c>
      <c r="BZ40" s="142" t="e">
        <f t="shared" si="1"/>
        <v>#REF!</v>
      </c>
    </row>
    <row r="41" spans="1:78" x14ac:dyDescent="0.3">
      <c r="A41" s="5" t="s">
        <v>72</v>
      </c>
      <c r="B41" s="140" t="e">
        <f>IF('Indicator Data'!#REF!="No Data",1,IF('Indicator Data imputation'!C44&lt;&gt;"",1,0))</f>
        <v>#REF!</v>
      </c>
      <c r="C41" s="140" t="e">
        <f>IF('Indicator Data'!#REF!="No Data",1,IF('Indicator Data imputation'!D44&lt;&gt;"",1,0))</f>
        <v>#REF!</v>
      </c>
      <c r="D41" s="140" t="e">
        <f>IF('Indicator Data'!#REF!="No Data",1,IF('Indicator Data imputation'!E44&lt;&gt;"",1,0))</f>
        <v>#REF!</v>
      </c>
      <c r="E41" s="140" t="e">
        <f>IF('Indicator Data'!#REF!="No Data",1,IF('Indicator Data imputation'!F44&lt;&gt;"",1,0))</f>
        <v>#REF!</v>
      </c>
      <c r="F41" s="140" t="e">
        <f>IF('Indicator Data'!#REF!="No Data",1,IF('Indicator Data imputation'!G44&lt;&gt;"",1,0))</f>
        <v>#REF!</v>
      </c>
      <c r="G41" s="140" t="e">
        <f>IF('Indicator Data'!#REF!="No Data",1,IF('Indicator Data imputation'!H44&lt;&gt;"",1,0))</f>
        <v>#REF!</v>
      </c>
      <c r="H41" s="140" t="e">
        <f>IF('Indicator Data'!#REF!="No Data",1,IF('Indicator Data imputation'!I44&lt;&gt;"",1,0))</f>
        <v>#REF!</v>
      </c>
      <c r="I41" s="140" t="e">
        <f>IF('Indicator Data'!#REF!="No Data",1,IF('Indicator Data imputation'!J44&lt;&gt;"",1,0))</f>
        <v>#REF!</v>
      </c>
      <c r="J41" s="140" t="e">
        <f>IF('Indicator Data'!#REF!="No Data",1,IF('Indicator Data imputation'!K44&lt;&gt;"",1,0))</f>
        <v>#REF!</v>
      </c>
      <c r="K41" s="140" t="e">
        <f>IF('Indicator Data'!#REF!="No Data",1,IF('Indicator Data imputation'!L44&lt;&gt;"",1,0))</f>
        <v>#REF!</v>
      </c>
      <c r="L41" s="140" t="e">
        <f>IF('Indicator Data'!#REF!="No Data",1,IF('Indicator Data imputation'!M44&lt;&gt;"",1,0))</f>
        <v>#REF!</v>
      </c>
      <c r="M41" s="140" t="e">
        <f>IF('Indicator Data'!#REF!="No Data",1,IF('Indicator Data imputation'!N44&lt;&gt;"",1,0))</f>
        <v>#REF!</v>
      </c>
      <c r="N41" s="140" t="e">
        <f>IF('Indicator Data'!#REF!="No Data",1,IF('Indicator Data imputation'!O44&lt;&gt;"",1,0))</f>
        <v>#REF!</v>
      </c>
      <c r="O41" s="140" t="e">
        <f>IF('Indicator Data'!#REF!="No Data",1,IF('Indicator Data imputation'!P44&lt;&gt;"",1,0))</f>
        <v>#REF!</v>
      </c>
      <c r="P41" s="140" t="e">
        <f>IF('Indicator Data'!#REF!="No Data",1,IF('Indicator Data imputation'!Q44&lt;&gt;"",1,0))</f>
        <v>#REF!</v>
      </c>
      <c r="Q41" s="140" t="e">
        <f>IF('Indicator Data'!#REF!="No Data",1,IF('Indicator Data imputation'!R44&lt;&gt;"",1,0))</f>
        <v>#REF!</v>
      </c>
      <c r="R41" s="140" t="e">
        <f>IF('Indicator Data'!#REF!="No Data",1,IF('Indicator Data imputation'!S44&lt;&gt;"",1,0))</f>
        <v>#REF!</v>
      </c>
      <c r="S41" s="140" t="e">
        <f>IF('Indicator Data'!#REF!="No Data",1,IF('Indicator Data imputation'!T44&lt;&gt;"",1,0))</f>
        <v>#REF!</v>
      </c>
      <c r="T41" s="140" t="e">
        <f>IF('Indicator Data'!#REF!="No Data",1,IF('Indicator Data imputation'!U44&lt;&gt;"",1,0))</f>
        <v>#REF!</v>
      </c>
      <c r="U41" s="140" t="e">
        <f>IF('Indicator Data'!#REF!="No Data",1,IF('Indicator Data imputation'!V44&lt;&gt;"",1,0))</f>
        <v>#REF!</v>
      </c>
      <c r="V41" s="140" t="e">
        <f>IF('Indicator Data'!#REF!="No Data",1,IF('Indicator Data imputation'!W44&lt;&gt;"",1,0))</f>
        <v>#REF!</v>
      </c>
      <c r="W41" s="140">
        <f>IF('Indicator Data'!C45="No Data",1,IF('Indicator Data imputation'!X44&lt;&gt;"",1,0))</f>
        <v>0</v>
      </c>
      <c r="X41" s="140">
        <f>IF('Indicator Data'!D45="No Data",1,IF('Indicator Data imputation'!Y44&lt;&gt;"",1,0))</f>
        <v>0</v>
      </c>
      <c r="Y41" s="140">
        <f>IF('Indicator Data'!E45="No Data",1,IF('Indicator Data imputation'!Z44&lt;&gt;"",1,0))</f>
        <v>0</v>
      </c>
      <c r="Z41" s="140">
        <f>IF('Indicator Data'!F45="No Data",1,IF('Indicator Data imputation'!AA44&lt;&gt;"",1,0))</f>
        <v>0</v>
      </c>
      <c r="AA41" s="140">
        <f>IF('Indicator Data'!G45="No Data",1,IF('Indicator Data imputation'!AB44&lt;&gt;"",1,0))</f>
        <v>0</v>
      </c>
      <c r="AB41" s="140">
        <f>IF('Indicator Data'!H45="No Data",1,IF('Indicator Data imputation'!AC44&lt;&gt;"",1,0))</f>
        <v>0</v>
      </c>
      <c r="AC41" s="140" t="e">
        <f>IF('Indicator Data'!#REF!="No Data",1,IF('Indicator Data imputation'!AD44&lt;&gt;"",1,0))</f>
        <v>#REF!</v>
      </c>
      <c r="AD41" s="140" t="e">
        <f>IF('Indicator Data'!#REF!="No Data",1,IF('Indicator Data imputation'!AE44&lt;&gt;"",1,0))</f>
        <v>#REF!</v>
      </c>
      <c r="AE41" s="140">
        <f>IF('Indicator Data'!I45="No Data",1,IF('Indicator Data imputation'!AF44&lt;&gt;"",1,0))</f>
        <v>0</v>
      </c>
      <c r="AF41" s="140">
        <f>IF('Indicator Data'!J45="No Data",1,IF('Indicator Data imputation'!AG44&lt;&gt;"",1,0))</f>
        <v>0</v>
      </c>
      <c r="AG41" s="140" t="e">
        <f>IF('Indicator Data'!#REF!="No Data",1,IF('Indicator Data imputation'!AH44&lt;&gt;"",1,0))</f>
        <v>#REF!</v>
      </c>
      <c r="AH41" s="140" t="e">
        <f>IF('Indicator Data'!#REF!="No Data",1,IF('Indicator Data imputation'!AI44&lt;&gt;"",1,0))</f>
        <v>#REF!</v>
      </c>
      <c r="AI41" s="140" t="e">
        <f>IF('Indicator Data'!#REF!="No Data",1,IF('Indicator Data imputation'!AJ44&lt;&gt;"",1,0))</f>
        <v>#REF!</v>
      </c>
      <c r="AJ41" s="140" t="e">
        <f>IF('Indicator Data'!#REF!="No Data",1,IF('Indicator Data imputation'!AK44&lt;&gt;"",1,0))</f>
        <v>#REF!</v>
      </c>
      <c r="AK41" s="140">
        <f>IF('Indicator Data'!K45="No Data",1,IF('Indicator Data imputation'!AL44&lt;&gt;"",1,0))</f>
        <v>0</v>
      </c>
      <c r="AL41" s="140">
        <f>IF('Indicator Data'!L45="No Data",1,IF('Indicator Data imputation'!AM44&lt;&gt;"",1,0))</f>
        <v>1</v>
      </c>
      <c r="AM41" s="140">
        <f>IF('Indicator Data'!M45="No Data",1,IF('Indicator Data imputation'!AN44&lt;&gt;"",1,0))</f>
        <v>0</v>
      </c>
      <c r="AN41" s="140">
        <f>IF('Indicator Data'!N45="No Data",1,IF('Indicator Data imputation'!AO44&lt;&gt;"",1,0))</f>
        <v>0</v>
      </c>
      <c r="AO41" s="140">
        <f>IF('Indicator Data'!O45="No Data",1,IF('Indicator Data imputation'!AP44&lt;&gt;"",1,0))</f>
        <v>0</v>
      </c>
      <c r="AP41" s="140">
        <f>IF('Indicator Data'!P45="No Data",1,IF('Indicator Data imputation'!AQ44&lt;&gt;"",1,0))</f>
        <v>0</v>
      </c>
      <c r="AQ41" s="140">
        <f>IF('Indicator Data'!Q45="No Data",1,IF('Indicator Data imputation'!AR44&lt;&gt;"",1,0))</f>
        <v>0</v>
      </c>
      <c r="AR41" s="140">
        <f>IF('Indicator Data'!R45="No Data",1,IF('Indicator Data imputation'!AS44&lt;&gt;"",1,0))</f>
        <v>0</v>
      </c>
      <c r="AS41" s="140">
        <f>IF('Indicator Data'!S45="No Data",1,IF('Indicator Data imputation'!AT44&lt;&gt;"",1,0))</f>
        <v>0</v>
      </c>
      <c r="AT41" s="140">
        <f>IF('Indicator Data'!T45="No Data",1,IF('Indicator Data imputation'!AU44&lt;&gt;"",1,0))</f>
        <v>0</v>
      </c>
      <c r="AU41" s="140">
        <f>IF('Indicator Data'!U45="No Data",1,IF('Indicator Data imputation'!AV44&lt;&gt;"",1,0))</f>
        <v>0</v>
      </c>
      <c r="AV41" s="140">
        <f>IF('Indicator Data'!V45="No Data",1,IF('Indicator Data imputation'!AW44&lt;&gt;"",1,0))</f>
        <v>0</v>
      </c>
      <c r="AW41" s="140">
        <f>IF('Indicator Data'!W45="No Data",1,IF('Indicator Data imputation'!AX44&lt;&gt;"",1,0))</f>
        <v>0</v>
      </c>
      <c r="AX41" s="140">
        <f>IF('Indicator Data'!X45="No Data",1,IF('Indicator Data imputation'!AY44&lt;&gt;"",1,0))</f>
        <v>0</v>
      </c>
      <c r="AY41" s="140">
        <f>IF('Indicator Data'!Y45="No Data",1,IF('Indicator Data imputation'!AZ44&lt;&gt;"",1,0))</f>
        <v>0</v>
      </c>
      <c r="AZ41" s="140">
        <f>IF('Indicator Data'!Z45="No Data",1,IF('Indicator Data imputation'!BA44&lt;&gt;"",1,0))</f>
        <v>0</v>
      </c>
      <c r="BA41" s="140">
        <f>IF('Indicator Data'!AA45="No Data",1,IF('Indicator Data imputation'!BB44&lt;&gt;"",1,0))</f>
        <v>0</v>
      </c>
      <c r="BB41" s="140">
        <f>IF('Indicator Data'!AB45="No Data",1,IF('Indicator Data imputation'!BC44&lt;&gt;"",1,0))</f>
        <v>0</v>
      </c>
      <c r="BC41" s="140">
        <f>IF('Indicator Data'!AC45="No Data",1,IF('Indicator Data imputation'!BD44&lt;&gt;"",1,0))</f>
        <v>0</v>
      </c>
      <c r="BD41" s="140">
        <f>IF('Indicator Data'!AD45="No Data",1,IF('Indicator Data imputation'!BE44&lt;&gt;"",1,0))</f>
        <v>0</v>
      </c>
      <c r="BE41" s="140">
        <f>IF('Indicator Data'!AE45="No Data",1,IF('Indicator Data imputation'!BF44&lt;&gt;"",1,0))</f>
        <v>0</v>
      </c>
      <c r="BF41" s="140">
        <f>IF('Indicator Data'!AF45="No Data",1,IF('Indicator Data imputation'!BG44&lt;&gt;"",1,0))</f>
        <v>0</v>
      </c>
      <c r="BG41" s="140">
        <f>IF('Indicator Data'!AG45="No Data",1,IF('Indicator Data imputation'!BH44&lt;&gt;"",1,0))</f>
        <v>0</v>
      </c>
      <c r="BH41" s="140">
        <f>IF('Indicator Data'!AH45="No Data",1,IF('Indicator Data imputation'!BI44&lt;&gt;"",1,0))</f>
        <v>0</v>
      </c>
      <c r="BI41" s="140">
        <f>IF('Indicator Data'!AQ45="No Data",1,IF('Indicator Data imputation'!BJ44&lt;&gt;"",1,0))</f>
        <v>0</v>
      </c>
      <c r="BJ41" s="140">
        <f>IF('Indicator Data'!AR45="No Data",1,IF('Indicator Data imputation'!BK44&lt;&gt;"",1,0))</f>
        <v>0</v>
      </c>
      <c r="BK41" s="140">
        <f>IF('Indicator Data'!AS45="No Data",1,IF('Indicator Data imputation'!BL44&lt;&gt;"",1,0))</f>
        <v>0</v>
      </c>
      <c r="BL41" s="140">
        <f>IF('Indicator Data'!AT45="No Data",1,IF('Indicator Data imputation'!BM44&lt;&gt;"",1,0))</f>
        <v>0</v>
      </c>
      <c r="BM41" s="140">
        <f>IF('Indicator Data'!AU45="No Data",1,IF('Indicator Data imputation'!BN44&lt;&gt;"",1,0))</f>
        <v>0</v>
      </c>
      <c r="BN41" s="140">
        <f>IF('Indicator Data'!AV45="No Data",1,IF('Indicator Data imputation'!BO44&lt;&gt;"",1,0))</f>
        <v>0</v>
      </c>
      <c r="BO41" s="140">
        <f>IF('Indicator Data'!AW45="No Data",1,IF('Indicator Data imputation'!BP44&lt;&gt;"",1,0))</f>
        <v>0</v>
      </c>
      <c r="BP41" s="140">
        <f>IF('Indicator Data'!AX45="No Data",1,IF('Indicator Data imputation'!BQ44&lt;&gt;"",1,0))</f>
        <v>0</v>
      </c>
      <c r="BQ41" s="140">
        <f>IF('Indicator Data'!AY45="No Data",1,IF('Indicator Data imputation'!BR44&lt;&gt;"",1,0))</f>
        <v>0</v>
      </c>
      <c r="BR41" s="140">
        <f>IF('Indicator Data'!AZ45="No Data",1,IF('Indicator Data imputation'!BS44&lt;&gt;"",1,0))</f>
        <v>0</v>
      </c>
      <c r="BS41" s="140">
        <f>IF('Indicator Data'!BA45="No Data",1,IF('Indicator Data imputation'!BT44&lt;&gt;"",1,0))</f>
        <v>0</v>
      </c>
      <c r="BT41" s="140">
        <f>IF('Indicator Data'!BB45="No Data",1,IF('Indicator Data imputation'!BU44&lt;&gt;"",1,0))</f>
        <v>0</v>
      </c>
      <c r="BU41" s="140">
        <f>IF('Indicator Data'!BC45="No Data",1,IF('Indicator Data imputation'!BV44&lt;&gt;"",1,0))</f>
        <v>0</v>
      </c>
      <c r="BV41" s="140">
        <f>IF('Indicator Data'!BD45="No Data",1,IF('Indicator Data imputation'!BW44&lt;&gt;"",1,0))</f>
        <v>0</v>
      </c>
      <c r="BW41" s="140">
        <f>IF('Indicator Data'!BE45="No Data",1,IF('Indicator Data imputation'!BX44&lt;&gt;"",1,0))</f>
        <v>0</v>
      </c>
      <c r="BX41" s="140">
        <f>IF('Indicator Data'!BF45="No Data",1,IF('Indicator Data imputation'!BY44&lt;&gt;"",1,0))</f>
        <v>0</v>
      </c>
      <c r="BY41" s="5" t="e">
        <f t="shared" si="2"/>
        <v>#REF!</v>
      </c>
      <c r="BZ41" s="142" t="e">
        <f t="shared" si="1"/>
        <v>#REF!</v>
      </c>
    </row>
    <row r="42" spans="1:78" x14ac:dyDescent="0.3">
      <c r="A42" s="5" t="s">
        <v>74</v>
      </c>
      <c r="B42" s="140" t="e">
        <f>IF('Indicator Data'!#REF!="No Data",1,IF('Indicator Data imputation'!C45&lt;&gt;"",1,0))</f>
        <v>#REF!</v>
      </c>
      <c r="C42" s="140" t="e">
        <f>IF('Indicator Data'!#REF!="No Data",1,IF('Indicator Data imputation'!D45&lt;&gt;"",1,0))</f>
        <v>#REF!</v>
      </c>
      <c r="D42" s="140" t="e">
        <f>IF('Indicator Data'!#REF!="No Data",1,IF('Indicator Data imputation'!E45&lt;&gt;"",1,0))</f>
        <v>#REF!</v>
      </c>
      <c r="E42" s="140" t="e">
        <f>IF('Indicator Data'!#REF!="No Data",1,IF('Indicator Data imputation'!F45&lt;&gt;"",1,0))</f>
        <v>#REF!</v>
      </c>
      <c r="F42" s="140" t="e">
        <f>IF('Indicator Data'!#REF!="No Data",1,IF('Indicator Data imputation'!G45&lt;&gt;"",1,0))</f>
        <v>#REF!</v>
      </c>
      <c r="G42" s="140" t="e">
        <f>IF('Indicator Data'!#REF!="No Data",1,IF('Indicator Data imputation'!H45&lt;&gt;"",1,0))</f>
        <v>#REF!</v>
      </c>
      <c r="H42" s="140" t="e">
        <f>IF('Indicator Data'!#REF!="No Data",1,IF('Indicator Data imputation'!I45&lt;&gt;"",1,0))</f>
        <v>#REF!</v>
      </c>
      <c r="I42" s="140" t="e">
        <f>IF('Indicator Data'!#REF!="No Data",1,IF('Indicator Data imputation'!J45&lt;&gt;"",1,0))</f>
        <v>#REF!</v>
      </c>
      <c r="J42" s="140" t="e">
        <f>IF('Indicator Data'!#REF!="No Data",1,IF('Indicator Data imputation'!K45&lt;&gt;"",1,0))</f>
        <v>#REF!</v>
      </c>
      <c r="K42" s="140" t="e">
        <f>IF('Indicator Data'!#REF!="No Data",1,IF('Indicator Data imputation'!L45&lt;&gt;"",1,0))</f>
        <v>#REF!</v>
      </c>
      <c r="L42" s="140" t="e">
        <f>IF('Indicator Data'!#REF!="No Data",1,IF('Indicator Data imputation'!M45&lt;&gt;"",1,0))</f>
        <v>#REF!</v>
      </c>
      <c r="M42" s="140" t="e">
        <f>IF('Indicator Data'!#REF!="No Data",1,IF('Indicator Data imputation'!N45&lt;&gt;"",1,0))</f>
        <v>#REF!</v>
      </c>
      <c r="N42" s="140" t="e">
        <f>IF('Indicator Data'!#REF!="No Data",1,IF('Indicator Data imputation'!O45&lt;&gt;"",1,0))</f>
        <v>#REF!</v>
      </c>
      <c r="O42" s="140" t="e">
        <f>IF('Indicator Data'!#REF!="No Data",1,IF('Indicator Data imputation'!P45&lt;&gt;"",1,0))</f>
        <v>#REF!</v>
      </c>
      <c r="P42" s="140" t="e">
        <f>IF('Indicator Data'!#REF!="No Data",1,IF('Indicator Data imputation'!Q45&lt;&gt;"",1,0))</f>
        <v>#REF!</v>
      </c>
      <c r="Q42" s="140" t="e">
        <f>IF('Indicator Data'!#REF!="No Data",1,IF('Indicator Data imputation'!R45&lt;&gt;"",1,0))</f>
        <v>#REF!</v>
      </c>
      <c r="R42" s="140" t="e">
        <f>IF('Indicator Data'!#REF!="No Data",1,IF('Indicator Data imputation'!S45&lt;&gt;"",1,0))</f>
        <v>#REF!</v>
      </c>
      <c r="S42" s="140" t="e">
        <f>IF('Indicator Data'!#REF!="No Data",1,IF('Indicator Data imputation'!T45&lt;&gt;"",1,0))</f>
        <v>#REF!</v>
      </c>
      <c r="T42" s="140" t="e">
        <f>IF('Indicator Data'!#REF!="No Data",1,IF('Indicator Data imputation'!U45&lt;&gt;"",1,0))</f>
        <v>#REF!</v>
      </c>
      <c r="U42" s="140" t="e">
        <f>IF('Indicator Data'!#REF!="No Data",1,IF('Indicator Data imputation'!V45&lt;&gt;"",1,0))</f>
        <v>#REF!</v>
      </c>
      <c r="V42" s="140" t="e">
        <f>IF('Indicator Data'!#REF!="No Data",1,IF('Indicator Data imputation'!W45&lt;&gt;"",1,0))</f>
        <v>#REF!</v>
      </c>
      <c r="W42" s="140">
        <f>IF('Indicator Data'!C46="No Data",1,IF('Indicator Data imputation'!X45&lt;&gt;"",1,0))</f>
        <v>0</v>
      </c>
      <c r="X42" s="140">
        <f>IF('Indicator Data'!D46="No Data",1,IF('Indicator Data imputation'!Y45&lt;&gt;"",1,0))</f>
        <v>0</v>
      </c>
      <c r="Y42" s="140">
        <f>IF('Indicator Data'!E46="No Data",1,IF('Indicator Data imputation'!Z45&lt;&gt;"",1,0))</f>
        <v>0</v>
      </c>
      <c r="Z42" s="140">
        <f>IF('Indicator Data'!F46="No Data",1,IF('Indicator Data imputation'!AA45&lt;&gt;"",1,0))</f>
        <v>0</v>
      </c>
      <c r="AA42" s="140">
        <f>IF('Indicator Data'!G46="No Data",1,IF('Indicator Data imputation'!AB45&lt;&gt;"",1,0))</f>
        <v>0</v>
      </c>
      <c r="AB42" s="140">
        <f>IF('Indicator Data'!H46="No Data",1,IF('Indicator Data imputation'!AC45&lt;&gt;"",1,0))</f>
        <v>0</v>
      </c>
      <c r="AC42" s="140" t="e">
        <f>IF('Indicator Data'!#REF!="No Data",1,IF('Indicator Data imputation'!AD45&lt;&gt;"",1,0))</f>
        <v>#REF!</v>
      </c>
      <c r="AD42" s="140" t="e">
        <f>IF('Indicator Data'!#REF!="No Data",1,IF('Indicator Data imputation'!AE45&lt;&gt;"",1,0))</f>
        <v>#REF!</v>
      </c>
      <c r="AE42" s="140">
        <f>IF('Indicator Data'!I46="No Data",1,IF('Indicator Data imputation'!AF45&lt;&gt;"",1,0))</f>
        <v>0</v>
      </c>
      <c r="AF42" s="140">
        <f>IF('Indicator Data'!J46="No Data",1,IF('Indicator Data imputation'!AG45&lt;&gt;"",1,0))</f>
        <v>0</v>
      </c>
      <c r="AG42" s="140" t="e">
        <f>IF('Indicator Data'!#REF!="No Data",1,IF('Indicator Data imputation'!AH45&lt;&gt;"",1,0))</f>
        <v>#REF!</v>
      </c>
      <c r="AH42" s="140" t="e">
        <f>IF('Indicator Data'!#REF!="No Data",1,IF('Indicator Data imputation'!AI45&lt;&gt;"",1,0))</f>
        <v>#REF!</v>
      </c>
      <c r="AI42" s="140" t="e">
        <f>IF('Indicator Data'!#REF!="No Data",1,IF('Indicator Data imputation'!AJ45&lt;&gt;"",1,0))</f>
        <v>#REF!</v>
      </c>
      <c r="AJ42" s="140" t="e">
        <f>IF('Indicator Data'!#REF!="No Data",1,IF('Indicator Data imputation'!AK45&lt;&gt;"",1,0))</f>
        <v>#REF!</v>
      </c>
      <c r="AK42" s="140">
        <f>IF('Indicator Data'!K46="No Data",1,IF('Indicator Data imputation'!AL45&lt;&gt;"",1,0))</f>
        <v>0</v>
      </c>
      <c r="AL42" s="140">
        <f>IF('Indicator Data'!L46="No Data",1,IF('Indicator Data imputation'!AM45&lt;&gt;"",1,0))</f>
        <v>0</v>
      </c>
      <c r="AM42" s="140">
        <f>IF('Indicator Data'!M46="No Data",1,IF('Indicator Data imputation'!AN45&lt;&gt;"",1,0))</f>
        <v>0</v>
      </c>
      <c r="AN42" s="140">
        <f>IF('Indicator Data'!N46="No Data",1,IF('Indicator Data imputation'!AO45&lt;&gt;"",1,0))</f>
        <v>0</v>
      </c>
      <c r="AO42" s="140">
        <f>IF('Indicator Data'!O46="No Data",1,IF('Indicator Data imputation'!AP45&lt;&gt;"",1,0))</f>
        <v>0</v>
      </c>
      <c r="AP42" s="140">
        <f>IF('Indicator Data'!P46="No Data",1,IF('Indicator Data imputation'!AQ45&lt;&gt;"",1,0))</f>
        <v>0</v>
      </c>
      <c r="AQ42" s="140">
        <f>IF('Indicator Data'!Q46="No Data",1,IF('Indicator Data imputation'!AR45&lt;&gt;"",1,0))</f>
        <v>0</v>
      </c>
      <c r="AR42" s="140">
        <f>IF('Indicator Data'!R46="No Data",1,IF('Indicator Data imputation'!AS45&lt;&gt;"",1,0))</f>
        <v>0</v>
      </c>
      <c r="AS42" s="140">
        <f>IF('Indicator Data'!S46="No Data",1,IF('Indicator Data imputation'!AT45&lt;&gt;"",1,0))</f>
        <v>0</v>
      </c>
      <c r="AT42" s="140">
        <f>IF('Indicator Data'!T46="No Data",1,IF('Indicator Data imputation'!AU45&lt;&gt;"",1,0))</f>
        <v>0</v>
      </c>
      <c r="AU42" s="140">
        <f>IF('Indicator Data'!U46="No Data",1,IF('Indicator Data imputation'!AV45&lt;&gt;"",1,0))</f>
        <v>0</v>
      </c>
      <c r="AV42" s="140">
        <f>IF('Indicator Data'!V46="No Data",1,IF('Indicator Data imputation'!AW45&lt;&gt;"",1,0))</f>
        <v>0</v>
      </c>
      <c r="AW42" s="140">
        <f>IF('Indicator Data'!W46="No Data",1,IF('Indicator Data imputation'!AX45&lt;&gt;"",1,0))</f>
        <v>0</v>
      </c>
      <c r="AX42" s="140">
        <f>IF('Indicator Data'!X46="No Data",1,IF('Indicator Data imputation'!AY45&lt;&gt;"",1,0))</f>
        <v>0</v>
      </c>
      <c r="AY42" s="140">
        <f>IF('Indicator Data'!Y46="No Data",1,IF('Indicator Data imputation'!AZ45&lt;&gt;"",1,0))</f>
        <v>0</v>
      </c>
      <c r="AZ42" s="140">
        <f>IF('Indicator Data'!Z46="No Data",1,IF('Indicator Data imputation'!BA45&lt;&gt;"",1,0))</f>
        <v>0</v>
      </c>
      <c r="BA42" s="140">
        <f>IF('Indicator Data'!AA46="No Data",1,IF('Indicator Data imputation'!BB45&lt;&gt;"",1,0))</f>
        <v>0</v>
      </c>
      <c r="BB42" s="140">
        <f>IF('Indicator Data'!AB46="No Data",1,IF('Indicator Data imputation'!BC45&lt;&gt;"",1,0))</f>
        <v>0</v>
      </c>
      <c r="BC42" s="140">
        <f>IF('Indicator Data'!AC46="No Data",1,IF('Indicator Data imputation'!BD45&lt;&gt;"",1,0))</f>
        <v>0</v>
      </c>
      <c r="BD42" s="140">
        <f>IF('Indicator Data'!AD46="No Data",1,IF('Indicator Data imputation'!BE45&lt;&gt;"",1,0))</f>
        <v>0</v>
      </c>
      <c r="BE42" s="140">
        <f>IF('Indicator Data'!AE46="No Data",1,IF('Indicator Data imputation'!BF45&lt;&gt;"",1,0))</f>
        <v>0</v>
      </c>
      <c r="BF42" s="140">
        <f>IF('Indicator Data'!AF46="No Data",1,IF('Indicator Data imputation'!BG45&lt;&gt;"",1,0))</f>
        <v>0</v>
      </c>
      <c r="BG42" s="140">
        <f>IF('Indicator Data'!AG46="No Data",1,IF('Indicator Data imputation'!BH45&lt;&gt;"",1,0))</f>
        <v>0</v>
      </c>
      <c r="BH42" s="140">
        <f>IF('Indicator Data'!AH46="No Data",1,IF('Indicator Data imputation'!BI45&lt;&gt;"",1,0))</f>
        <v>0</v>
      </c>
      <c r="BI42" s="140">
        <f>IF('Indicator Data'!AQ46="No Data",1,IF('Indicator Data imputation'!BJ45&lt;&gt;"",1,0))</f>
        <v>0</v>
      </c>
      <c r="BJ42" s="140">
        <f>IF('Indicator Data'!AR46="No Data",1,IF('Indicator Data imputation'!BK45&lt;&gt;"",1,0))</f>
        <v>0</v>
      </c>
      <c r="BK42" s="140">
        <f>IF('Indicator Data'!AS46="No Data",1,IF('Indicator Data imputation'!BL45&lt;&gt;"",1,0))</f>
        <v>0</v>
      </c>
      <c r="BL42" s="140">
        <f>IF('Indicator Data'!AT46="No Data",1,IF('Indicator Data imputation'!BM45&lt;&gt;"",1,0))</f>
        <v>0</v>
      </c>
      <c r="BM42" s="140">
        <f>IF('Indicator Data'!AU46="No Data",1,IF('Indicator Data imputation'!BN45&lt;&gt;"",1,0))</f>
        <v>0</v>
      </c>
      <c r="BN42" s="140">
        <f>IF('Indicator Data'!AV46="No Data",1,IF('Indicator Data imputation'!BO45&lt;&gt;"",1,0))</f>
        <v>0</v>
      </c>
      <c r="BO42" s="140">
        <f>IF('Indicator Data'!AW46="No Data",1,IF('Indicator Data imputation'!BP45&lt;&gt;"",1,0))</f>
        <v>0</v>
      </c>
      <c r="BP42" s="140">
        <f>IF('Indicator Data'!AX46="No Data",1,IF('Indicator Data imputation'!BQ45&lt;&gt;"",1,0))</f>
        <v>0</v>
      </c>
      <c r="BQ42" s="140">
        <f>IF('Indicator Data'!AY46="No Data",1,IF('Indicator Data imputation'!BR45&lt;&gt;"",1,0))</f>
        <v>0</v>
      </c>
      <c r="BR42" s="140">
        <f>IF('Indicator Data'!AZ46="No Data",1,IF('Indicator Data imputation'!BS45&lt;&gt;"",1,0))</f>
        <v>0</v>
      </c>
      <c r="BS42" s="140">
        <f>IF('Indicator Data'!BA46="No Data",1,IF('Indicator Data imputation'!BT45&lt;&gt;"",1,0))</f>
        <v>0</v>
      </c>
      <c r="BT42" s="140">
        <f>IF('Indicator Data'!BB46="No Data",1,IF('Indicator Data imputation'!BU45&lt;&gt;"",1,0))</f>
        <v>0</v>
      </c>
      <c r="BU42" s="140">
        <f>IF('Indicator Data'!BC46="No Data",1,IF('Indicator Data imputation'!BV45&lt;&gt;"",1,0))</f>
        <v>1</v>
      </c>
      <c r="BV42" s="140">
        <f>IF('Indicator Data'!BD46="No Data",1,IF('Indicator Data imputation'!BW45&lt;&gt;"",1,0))</f>
        <v>0</v>
      </c>
      <c r="BW42" s="140">
        <f>IF('Indicator Data'!BE46="No Data",1,IF('Indicator Data imputation'!BX45&lt;&gt;"",1,0))</f>
        <v>0</v>
      </c>
      <c r="BX42" s="140">
        <f>IF('Indicator Data'!BF46="No Data",1,IF('Indicator Data imputation'!BY45&lt;&gt;"",1,0))</f>
        <v>0</v>
      </c>
      <c r="BY42" s="5" t="e">
        <f t="shared" si="2"/>
        <v>#REF!</v>
      </c>
      <c r="BZ42" s="142" t="e">
        <f t="shared" si="1"/>
        <v>#REF!</v>
      </c>
    </row>
    <row r="43" spans="1:78" x14ac:dyDescent="0.3">
      <c r="A43" s="5" t="s">
        <v>75</v>
      </c>
      <c r="B43" s="140" t="e">
        <f>IF('Indicator Data'!#REF!="No Data",1,IF('Indicator Data imputation'!C46&lt;&gt;"",1,0))</f>
        <v>#REF!</v>
      </c>
      <c r="C43" s="140" t="e">
        <f>IF('Indicator Data'!#REF!="No Data",1,IF('Indicator Data imputation'!D46&lt;&gt;"",1,0))</f>
        <v>#REF!</v>
      </c>
      <c r="D43" s="140" t="e">
        <f>IF('Indicator Data'!#REF!="No Data",1,IF('Indicator Data imputation'!E46&lt;&gt;"",1,0))</f>
        <v>#REF!</v>
      </c>
      <c r="E43" s="140" t="e">
        <f>IF('Indicator Data'!#REF!="No Data",1,IF('Indicator Data imputation'!F46&lt;&gt;"",1,0))</f>
        <v>#REF!</v>
      </c>
      <c r="F43" s="140" t="e">
        <f>IF('Indicator Data'!#REF!="No Data",1,IF('Indicator Data imputation'!G46&lt;&gt;"",1,0))</f>
        <v>#REF!</v>
      </c>
      <c r="G43" s="140" t="e">
        <f>IF('Indicator Data'!#REF!="No Data",1,IF('Indicator Data imputation'!H46&lt;&gt;"",1,0))</f>
        <v>#REF!</v>
      </c>
      <c r="H43" s="140" t="e">
        <f>IF('Indicator Data'!#REF!="No Data",1,IF('Indicator Data imputation'!I46&lt;&gt;"",1,0))</f>
        <v>#REF!</v>
      </c>
      <c r="I43" s="140" t="e">
        <f>IF('Indicator Data'!#REF!="No Data",1,IF('Indicator Data imputation'!J46&lt;&gt;"",1,0))</f>
        <v>#REF!</v>
      </c>
      <c r="J43" s="140" t="e">
        <f>IF('Indicator Data'!#REF!="No Data",1,IF('Indicator Data imputation'!K46&lt;&gt;"",1,0))</f>
        <v>#REF!</v>
      </c>
      <c r="K43" s="140" t="e">
        <f>IF('Indicator Data'!#REF!="No Data",1,IF('Indicator Data imputation'!L46&lt;&gt;"",1,0))</f>
        <v>#REF!</v>
      </c>
      <c r="L43" s="140" t="e">
        <f>IF('Indicator Data'!#REF!="No Data",1,IF('Indicator Data imputation'!M46&lt;&gt;"",1,0))</f>
        <v>#REF!</v>
      </c>
      <c r="M43" s="140" t="e">
        <f>IF('Indicator Data'!#REF!="No Data",1,IF('Indicator Data imputation'!N46&lt;&gt;"",1,0))</f>
        <v>#REF!</v>
      </c>
      <c r="N43" s="140" t="e">
        <f>IF('Indicator Data'!#REF!="No Data",1,IF('Indicator Data imputation'!O46&lt;&gt;"",1,0))</f>
        <v>#REF!</v>
      </c>
      <c r="O43" s="140" t="e">
        <f>IF('Indicator Data'!#REF!="No Data",1,IF('Indicator Data imputation'!P46&lt;&gt;"",1,0))</f>
        <v>#REF!</v>
      </c>
      <c r="P43" s="140" t="e">
        <f>IF('Indicator Data'!#REF!="No Data",1,IF('Indicator Data imputation'!Q46&lt;&gt;"",1,0))</f>
        <v>#REF!</v>
      </c>
      <c r="Q43" s="140" t="e">
        <f>IF('Indicator Data'!#REF!="No Data",1,IF('Indicator Data imputation'!R46&lt;&gt;"",1,0))</f>
        <v>#REF!</v>
      </c>
      <c r="R43" s="140" t="e">
        <f>IF('Indicator Data'!#REF!="No Data",1,IF('Indicator Data imputation'!S46&lt;&gt;"",1,0))</f>
        <v>#REF!</v>
      </c>
      <c r="S43" s="140" t="e">
        <f>IF('Indicator Data'!#REF!="No Data",1,IF('Indicator Data imputation'!T46&lt;&gt;"",1,0))</f>
        <v>#REF!</v>
      </c>
      <c r="T43" s="140" t="e">
        <f>IF('Indicator Data'!#REF!="No Data",1,IF('Indicator Data imputation'!U46&lt;&gt;"",1,0))</f>
        <v>#REF!</v>
      </c>
      <c r="U43" s="140" t="e">
        <f>IF('Indicator Data'!#REF!="No Data",1,IF('Indicator Data imputation'!V46&lt;&gt;"",1,0))</f>
        <v>#REF!</v>
      </c>
      <c r="V43" s="140" t="e">
        <f>IF('Indicator Data'!#REF!="No Data",1,IF('Indicator Data imputation'!W46&lt;&gt;"",1,0))</f>
        <v>#REF!</v>
      </c>
      <c r="W43" s="140">
        <f>IF('Indicator Data'!C47="No Data",1,IF('Indicator Data imputation'!X46&lt;&gt;"",1,0))</f>
        <v>0</v>
      </c>
      <c r="X43" s="140">
        <f>IF('Indicator Data'!D47="No Data",1,IF('Indicator Data imputation'!Y46&lt;&gt;"",1,0))</f>
        <v>0</v>
      </c>
      <c r="Y43" s="140">
        <f>IF('Indicator Data'!E47="No Data",1,IF('Indicator Data imputation'!Z46&lt;&gt;"",1,0))</f>
        <v>0</v>
      </c>
      <c r="Z43" s="140">
        <f>IF('Indicator Data'!F47="No Data",1,IF('Indicator Data imputation'!AA46&lt;&gt;"",1,0))</f>
        <v>0</v>
      </c>
      <c r="AA43" s="140">
        <f>IF('Indicator Data'!G47="No Data",1,IF('Indicator Data imputation'!AB46&lt;&gt;"",1,0))</f>
        <v>0</v>
      </c>
      <c r="AB43" s="140">
        <f>IF('Indicator Data'!H47="No Data",1,IF('Indicator Data imputation'!AC46&lt;&gt;"",1,0))</f>
        <v>1</v>
      </c>
      <c r="AC43" s="140" t="e">
        <f>IF('Indicator Data'!#REF!="No Data",1,IF('Indicator Data imputation'!AD46&lt;&gt;"",1,0))</f>
        <v>#REF!</v>
      </c>
      <c r="AD43" s="140" t="e">
        <f>IF('Indicator Data'!#REF!="No Data",1,IF('Indicator Data imputation'!AE46&lt;&gt;"",1,0))</f>
        <v>#REF!</v>
      </c>
      <c r="AE43" s="140">
        <f>IF('Indicator Data'!I47="No Data",1,IF('Indicator Data imputation'!AF46&lt;&gt;"",1,0))</f>
        <v>1</v>
      </c>
      <c r="AF43" s="140">
        <f>IF('Indicator Data'!J47="No Data",1,IF('Indicator Data imputation'!AG46&lt;&gt;"",1,0))</f>
        <v>0</v>
      </c>
      <c r="AG43" s="140" t="e">
        <f>IF('Indicator Data'!#REF!="No Data",1,IF('Indicator Data imputation'!AH46&lt;&gt;"",1,0))</f>
        <v>#REF!</v>
      </c>
      <c r="AH43" s="140" t="e">
        <f>IF('Indicator Data'!#REF!="No Data",1,IF('Indicator Data imputation'!AI46&lt;&gt;"",1,0))</f>
        <v>#REF!</v>
      </c>
      <c r="AI43" s="140" t="e">
        <f>IF('Indicator Data'!#REF!="No Data",1,IF('Indicator Data imputation'!AJ46&lt;&gt;"",1,0))</f>
        <v>#REF!</v>
      </c>
      <c r="AJ43" s="140" t="e">
        <f>IF('Indicator Data'!#REF!="No Data",1,IF('Indicator Data imputation'!AK46&lt;&gt;"",1,0))</f>
        <v>#REF!</v>
      </c>
      <c r="AK43" s="140">
        <f>IF('Indicator Data'!K47="No Data",1,IF('Indicator Data imputation'!AL46&lt;&gt;"",1,0))</f>
        <v>0</v>
      </c>
      <c r="AL43" s="140">
        <f>IF('Indicator Data'!L47="No Data",1,IF('Indicator Data imputation'!AM46&lt;&gt;"",1,0))</f>
        <v>1</v>
      </c>
      <c r="AM43" s="140">
        <f>IF('Indicator Data'!M47="No Data",1,IF('Indicator Data imputation'!AN46&lt;&gt;"",1,0))</f>
        <v>0</v>
      </c>
      <c r="AN43" s="140">
        <f>IF('Indicator Data'!N47="No Data",1,IF('Indicator Data imputation'!AO46&lt;&gt;"",1,0))</f>
        <v>0</v>
      </c>
      <c r="AO43" s="140">
        <f>IF('Indicator Data'!O47="No Data",1,IF('Indicator Data imputation'!AP46&lt;&gt;"",1,0))</f>
        <v>0</v>
      </c>
      <c r="AP43" s="140">
        <f>IF('Indicator Data'!P47="No Data",1,IF('Indicator Data imputation'!AQ46&lt;&gt;"",1,0))</f>
        <v>1</v>
      </c>
      <c r="AQ43" s="140">
        <f>IF('Indicator Data'!Q47="No Data",1,IF('Indicator Data imputation'!AR46&lt;&gt;"",1,0))</f>
        <v>0</v>
      </c>
      <c r="AR43" s="140">
        <f>IF('Indicator Data'!R47="No Data",1,IF('Indicator Data imputation'!AS46&lt;&gt;"",1,0))</f>
        <v>0</v>
      </c>
      <c r="AS43" s="140">
        <f>IF('Indicator Data'!S47="No Data",1,IF('Indicator Data imputation'!AT46&lt;&gt;"",1,0))</f>
        <v>1</v>
      </c>
      <c r="AT43" s="140">
        <f>IF('Indicator Data'!T47="No Data",1,IF('Indicator Data imputation'!AU46&lt;&gt;"",1,0))</f>
        <v>0</v>
      </c>
      <c r="AU43" s="140">
        <f>IF('Indicator Data'!U47="No Data",1,IF('Indicator Data imputation'!AV46&lt;&gt;"",1,0))</f>
        <v>0</v>
      </c>
      <c r="AV43" s="140">
        <f>IF('Indicator Data'!V47="No Data",1,IF('Indicator Data imputation'!AW46&lt;&gt;"",1,0))</f>
        <v>1</v>
      </c>
      <c r="AW43" s="140">
        <f>IF('Indicator Data'!W47="No Data",1,IF('Indicator Data imputation'!AX46&lt;&gt;"",1,0))</f>
        <v>1</v>
      </c>
      <c r="AX43" s="140">
        <f>IF('Indicator Data'!X47="No Data",1,IF('Indicator Data imputation'!AY46&lt;&gt;"",1,0))</f>
        <v>0</v>
      </c>
      <c r="AY43" s="140">
        <f>IF('Indicator Data'!Y47="No Data",1,IF('Indicator Data imputation'!AZ46&lt;&gt;"",1,0))</f>
        <v>0</v>
      </c>
      <c r="AZ43" s="140">
        <f>IF('Indicator Data'!Z47="No Data",1,IF('Indicator Data imputation'!BA46&lt;&gt;"",1,0))</f>
        <v>0</v>
      </c>
      <c r="BA43" s="140">
        <f>IF('Indicator Data'!AA47="No Data",1,IF('Indicator Data imputation'!BB46&lt;&gt;"",1,0))</f>
        <v>0</v>
      </c>
      <c r="BB43" s="140">
        <f>IF('Indicator Data'!AB47="No Data",1,IF('Indicator Data imputation'!BC46&lt;&gt;"",1,0))</f>
        <v>0</v>
      </c>
      <c r="BC43" s="140">
        <f>IF('Indicator Data'!AC47="No Data",1,IF('Indicator Data imputation'!BD46&lt;&gt;"",1,0))</f>
        <v>0</v>
      </c>
      <c r="BD43" s="140">
        <f>IF('Indicator Data'!AD47="No Data",1,IF('Indicator Data imputation'!BE46&lt;&gt;"",1,0))</f>
        <v>0</v>
      </c>
      <c r="BE43" s="140">
        <f>IF('Indicator Data'!AE47="No Data",1,IF('Indicator Data imputation'!BF46&lt;&gt;"",1,0))</f>
        <v>0</v>
      </c>
      <c r="BF43" s="140">
        <f>IF('Indicator Data'!AF47="No Data",1,IF('Indicator Data imputation'!BG46&lt;&gt;"",1,0))</f>
        <v>0</v>
      </c>
      <c r="BG43" s="140">
        <f>IF('Indicator Data'!AG47="No Data",1,IF('Indicator Data imputation'!BH46&lt;&gt;"",1,0))</f>
        <v>0</v>
      </c>
      <c r="BH43" s="140">
        <f>IF('Indicator Data'!AH47="No Data",1,IF('Indicator Data imputation'!BI46&lt;&gt;"",1,0))</f>
        <v>0</v>
      </c>
      <c r="BI43" s="140">
        <f>IF('Indicator Data'!AQ47="No Data",1,IF('Indicator Data imputation'!BJ46&lt;&gt;"",1,0))</f>
        <v>0</v>
      </c>
      <c r="BJ43" s="140">
        <f>IF('Indicator Data'!AR47="No Data",1,IF('Indicator Data imputation'!BK46&lt;&gt;"",1,0))</f>
        <v>0</v>
      </c>
      <c r="BK43" s="140">
        <f>IF('Indicator Data'!AS47="No Data",1,IF('Indicator Data imputation'!BL46&lt;&gt;"",1,0))</f>
        <v>0</v>
      </c>
      <c r="BL43" s="140">
        <f>IF('Indicator Data'!AT47="No Data",1,IF('Indicator Data imputation'!BM46&lt;&gt;"",1,0))</f>
        <v>0</v>
      </c>
      <c r="BM43" s="140">
        <f>IF('Indicator Data'!AU47="No Data",1,IF('Indicator Data imputation'!BN46&lt;&gt;"",1,0))</f>
        <v>0</v>
      </c>
      <c r="BN43" s="140">
        <f>IF('Indicator Data'!AV47="No Data",1,IF('Indicator Data imputation'!BO46&lt;&gt;"",1,0))</f>
        <v>0</v>
      </c>
      <c r="BO43" s="140">
        <f>IF('Indicator Data'!AW47="No Data",1,IF('Indicator Data imputation'!BP46&lt;&gt;"",1,0))</f>
        <v>0</v>
      </c>
      <c r="BP43" s="140">
        <f>IF('Indicator Data'!AX47="No Data",1,IF('Indicator Data imputation'!BQ46&lt;&gt;"",1,0))</f>
        <v>0</v>
      </c>
      <c r="BQ43" s="140">
        <f>IF('Indicator Data'!AY47="No Data",1,IF('Indicator Data imputation'!BR46&lt;&gt;"",1,0))</f>
        <v>0</v>
      </c>
      <c r="BR43" s="140">
        <f>IF('Indicator Data'!AZ47="No Data",1,IF('Indicator Data imputation'!BS46&lt;&gt;"",1,0))</f>
        <v>0</v>
      </c>
      <c r="BS43" s="140">
        <f>IF('Indicator Data'!BA47="No Data",1,IF('Indicator Data imputation'!BT46&lt;&gt;"",1,0))</f>
        <v>0</v>
      </c>
      <c r="BT43" s="140">
        <f>IF('Indicator Data'!BB47="No Data",1,IF('Indicator Data imputation'!BU46&lt;&gt;"",1,0))</f>
        <v>0</v>
      </c>
      <c r="BU43" s="140">
        <f>IF('Indicator Data'!BC47="No Data",1,IF('Indicator Data imputation'!BV46&lt;&gt;"",1,0))</f>
        <v>0</v>
      </c>
      <c r="BV43" s="140">
        <f>IF('Indicator Data'!BD47="No Data",1,IF('Indicator Data imputation'!BW46&lt;&gt;"",1,0))</f>
        <v>1</v>
      </c>
      <c r="BW43" s="140">
        <f>IF('Indicator Data'!BE47="No Data",1,IF('Indicator Data imputation'!BX46&lt;&gt;"",1,0))</f>
        <v>0</v>
      </c>
      <c r="BX43" s="140">
        <f>IF('Indicator Data'!BF47="No Data",1,IF('Indicator Data imputation'!BY46&lt;&gt;"",1,0))</f>
        <v>0</v>
      </c>
      <c r="BY43" s="5" t="e">
        <f t="shared" si="2"/>
        <v>#REF!</v>
      </c>
      <c r="BZ43" s="142" t="e">
        <f t="shared" si="1"/>
        <v>#REF!</v>
      </c>
    </row>
    <row r="44" spans="1:78" x14ac:dyDescent="0.3">
      <c r="A44" s="5" t="s">
        <v>77</v>
      </c>
      <c r="B44" s="140" t="e">
        <f>IF('Indicator Data'!#REF!="No Data",1,IF('Indicator Data imputation'!C47&lt;&gt;"",1,0))</f>
        <v>#REF!</v>
      </c>
      <c r="C44" s="140" t="e">
        <f>IF('Indicator Data'!#REF!="No Data",1,IF('Indicator Data imputation'!D47&lt;&gt;"",1,0))</f>
        <v>#REF!</v>
      </c>
      <c r="D44" s="140" t="e">
        <f>IF('Indicator Data'!#REF!="No Data",1,IF('Indicator Data imputation'!E47&lt;&gt;"",1,0))</f>
        <v>#REF!</v>
      </c>
      <c r="E44" s="140" t="e">
        <f>IF('Indicator Data'!#REF!="No Data",1,IF('Indicator Data imputation'!F47&lt;&gt;"",1,0))</f>
        <v>#REF!</v>
      </c>
      <c r="F44" s="140" t="e">
        <f>IF('Indicator Data'!#REF!="No Data",1,IF('Indicator Data imputation'!G47&lt;&gt;"",1,0))</f>
        <v>#REF!</v>
      </c>
      <c r="G44" s="140" t="e">
        <f>IF('Indicator Data'!#REF!="No Data",1,IF('Indicator Data imputation'!H47&lt;&gt;"",1,0))</f>
        <v>#REF!</v>
      </c>
      <c r="H44" s="140" t="e">
        <f>IF('Indicator Data'!#REF!="No Data",1,IF('Indicator Data imputation'!I47&lt;&gt;"",1,0))</f>
        <v>#REF!</v>
      </c>
      <c r="I44" s="140" t="e">
        <f>IF('Indicator Data'!#REF!="No Data",1,IF('Indicator Data imputation'!J47&lt;&gt;"",1,0))</f>
        <v>#REF!</v>
      </c>
      <c r="J44" s="140" t="e">
        <f>IF('Indicator Data'!#REF!="No Data",1,IF('Indicator Data imputation'!K47&lt;&gt;"",1,0))</f>
        <v>#REF!</v>
      </c>
      <c r="K44" s="140" t="e">
        <f>IF('Indicator Data'!#REF!="No Data",1,IF('Indicator Data imputation'!L47&lt;&gt;"",1,0))</f>
        <v>#REF!</v>
      </c>
      <c r="L44" s="140" t="e">
        <f>IF('Indicator Data'!#REF!="No Data",1,IF('Indicator Data imputation'!M47&lt;&gt;"",1,0))</f>
        <v>#REF!</v>
      </c>
      <c r="M44" s="140" t="e">
        <f>IF('Indicator Data'!#REF!="No Data",1,IF('Indicator Data imputation'!N47&lt;&gt;"",1,0))</f>
        <v>#REF!</v>
      </c>
      <c r="N44" s="140" t="e">
        <f>IF('Indicator Data'!#REF!="No Data",1,IF('Indicator Data imputation'!O47&lt;&gt;"",1,0))</f>
        <v>#REF!</v>
      </c>
      <c r="O44" s="140" t="e">
        <f>IF('Indicator Data'!#REF!="No Data",1,IF('Indicator Data imputation'!P47&lt;&gt;"",1,0))</f>
        <v>#REF!</v>
      </c>
      <c r="P44" s="140" t="e">
        <f>IF('Indicator Data'!#REF!="No Data",1,IF('Indicator Data imputation'!Q47&lt;&gt;"",1,0))</f>
        <v>#REF!</v>
      </c>
      <c r="Q44" s="140" t="e">
        <f>IF('Indicator Data'!#REF!="No Data",1,IF('Indicator Data imputation'!R47&lt;&gt;"",1,0))</f>
        <v>#REF!</v>
      </c>
      <c r="R44" s="140" t="e">
        <f>IF('Indicator Data'!#REF!="No Data",1,IF('Indicator Data imputation'!S47&lt;&gt;"",1,0))</f>
        <v>#REF!</v>
      </c>
      <c r="S44" s="140" t="e">
        <f>IF('Indicator Data'!#REF!="No Data",1,IF('Indicator Data imputation'!T47&lt;&gt;"",1,0))</f>
        <v>#REF!</v>
      </c>
      <c r="T44" s="140" t="e">
        <f>IF('Indicator Data'!#REF!="No Data",1,IF('Indicator Data imputation'!U47&lt;&gt;"",1,0))</f>
        <v>#REF!</v>
      </c>
      <c r="U44" s="140" t="e">
        <f>IF('Indicator Data'!#REF!="No Data",1,IF('Indicator Data imputation'!V47&lt;&gt;"",1,0))</f>
        <v>#REF!</v>
      </c>
      <c r="V44" s="140" t="e">
        <f>IF('Indicator Data'!#REF!="No Data",1,IF('Indicator Data imputation'!W47&lt;&gt;"",1,0))</f>
        <v>#REF!</v>
      </c>
      <c r="W44" s="140">
        <f>IF('Indicator Data'!C48="No Data",1,IF('Indicator Data imputation'!X47&lt;&gt;"",1,0))</f>
        <v>0</v>
      </c>
      <c r="X44" s="140">
        <f>IF('Indicator Data'!D48="No Data",1,IF('Indicator Data imputation'!Y47&lt;&gt;"",1,0))</f>
        <v>0</v>
      </c>
      <c r="Y44" s="140">
        <f>IF('Indicator Data'!E48="No Data",1,IF('Indicator Data imputation'!Z47&lt;&gt;"",1,0))</f>
        <v>0</v>
      </c>
      <c r="Z44" s="140">
        <f>IF('Indicator Data'!F48="No Data",1,IF('Indicator Data imputation'!AA47&lt;&gt;"",1,0))</f>
        <v>1</v>
      </c>
      <c r="AA44" s="140">
        <f>IF('Indicator Data'!G48="No Data",1,IF('Indicator Data imputation'!AB47&lt;&gt;"",1,0))</f>
        <v>0</v>
      </c>
      <c r="AB44" s="140">
        <f>IF('Indicator Data'!H48="No Data",1,IF('Indicator Data imputation'!AC47&lt;&gt;"",1,0))</f>
        <v>0</v>
      </c>
      <c r="AC44" s="140" t="e">
        <f>IF('Indicator Data'!#REF!="No Data",1,IF('Indicator Data imputation'!AD47&lt;&gt;"",1,0))</f>
        <v>#REF!</v>
      </c>
      <c r="AD44" s="140" t="e">
        <f>IF('Indicator Data'!#REF!="No Data",1,IF('Indicator Data imputation'!AE47&lt;&gt;"",1,0))</f>
        <v>#REF!</v>
      </c>
      <c r="AE44" s="140">
        <f>IF('Indicator Data'!I48="No Data",1,IF('Indicator Data imputation'!AF47&lt;&gt;"",1,0))</f>
        <v>0</v>
      </c>
      <c r="AF44" s="140">
        <f>IF('Indicator Data'!J48="No Data",1,IF('Indicator Data imputation'!AG47&lt;&gt;"",1,0))</f>
        <v>0</v>
      </c>
      <c r="AG44" s="140" t="e">
        <f>IF('Indicator Data'!#REF!="No Data",1,IF('Indicator Data imputation'!AH47&lt;&gt;"",1,0))</f>
        <v>#REF!</v>
      </c>
      <c r="AH44" s="140" t="e">
        <f>IF('Indicator Data'!#REF!="No Data",1,IF('Indicator Data imputation'!AI47&lt;&gt;"",1,0))</f>
        <v>#REF!</v>
      </c>
      <c r="AI44" s="140" t="e">
        <f>IF('Indicator Data'!#REF!="No Data",1,IF('Indicator Data imputation'!AJ47&lt;&gt;"",1,0))</f>
        <v>#REF!</v>
      </c>
      <c r="AJ44" s="140" t="e">
        <f>IF('Indicator Data'!#REF!="No Data",1,IF('Indicator Data imputation'!AK47&lt;&gt;"",1,0))</f>
        <v>#REF!</v>
      </c>
      <c r="AK44" s="140">
        <f>IF('Indicator Data'!K48="No Data",1,IF('Indicator Data imputation'!AL47&lt;&gt;"",1,0))</f>
        <v>0</v>
      </c>
      <c r="AL44" s="140">
        <f>IF('Indicator Data'!L48="No Data",1,IF('Indicator Data imputation'!AM47&lt;&gt;"",1,0))</f>
        <v>1</v>
      </c>
      <c r="AM44" s="140">
        <f>IF('Indicator Data'!M48="No Data",1,IF('Indicator Data imputation'!AN47&lt;&gt;"",1,0))</f>
        <v>0</v>
      </c>
      <c r="AN44" s="140">
        <f>IF('Indicator Data'!N48="No Data",1,IF('Indicator Data imputation'!AO47&lt;&gt;"",1,0))</f>
        <v>0</v>
      </c>
      <c r="AO44" s="140">
        <f>IF('Indicator Data'!O48="No Data",1,IF('Indicator Data imputation'!AP47&lt;&gt;"",1,0))</f>
        <v>0</v>
      </c>
      <c r="AP44" s="140">
        <f>IF('Indicator Data'!P48="No Data",1,IF('Indicator Data imputation'!AQ47&lt;&gt;"",1,0))</f>
        <v>0</v>
      </c>
      <c r="AQ44" s="140">
        <f>IF('Indicator Data'!Q48="No Data",1,IF('Indicator Data imputation'!AR47&lt;&gt;"",1,0))</f>
        <v>1</v>
      </c>
      <c r="AR44" s="140">
        <f>IF('Indicator Data'!R48="No Data",1,IF('Indicator Data imputation'!AS47&lt;&gt;"",1,0))</f>
        <v>0</v>
      </c>
      <c r="AS44" s="140">
        <f>IF('Indicator Data'!S48="No Data",1,IF('Indicator Data imputation'!AT47&lt;&gt;"",1,0))</f>
        <v>1</v>
      </c>
      <c r="AT44" s="140">
        <f>IF('Indicator Data'!T48="No Data",1,IF('Indicator Data imputation'!AU47&lt;&gt;"",1,0))</f>
        <v>0</v>
      </c>
      <c r="AU44" s="140">
        <f>IF('Indicator Data'!U48="No Data",1,IF('Indicator Data imputation'!AV47&lt;&gt;"",1,0))</f>
        <v>0</v>
      </c>
      <c r="AV44" s="140">
        <f>IF('Indicator Data'!V48="No Data",1,IF('Indicator Data imputation'!AW47&lt;&gt;"",1,0))</f>
        <v>0</v>
      </c>
      <c r="AW44" s="140">
        <f>IF('Indicator Data'!W48="No Data",1,IF('Indicator Data imputation'!AX47&lt;&gt;"",1,0))</f>
        <v>1</v>
      </c>
      <c r="AX44" s="140">
        <f>IF('Indicator Data'!X48="No Data",1,IF('Indicator Data imputation'!AY47&lt;&gt;"",1,0))</f>
        <v>0</v>
      </c>
      <c r="AY44" s="140">
        <f>IF('Indicator Data'!Y48="No Data",1,IF('Indicator Data imputation'!AZ47&lt;&gt;"",1,0))</f>
        <v>0</v>
      </c>
      <c r="AZ44" s="140">
        <f>IF('Indicator Data'!Z48="No Data",1,IF('Indicator Data imputation'!BA47&lt;&gt;"",1,0))</f>
        <v>1</v>
      </c>
      <c r="BA44" s="140">
        <f>IF('Indicator Data'!AA48="No Data",1,IF('Indicator Data imputation'!BB47&lt;&gt;"",1,0))</f>
        <v>0</v>
      </c>
      <c r="BB44" s="140">
        <f>IF('Indicator Data'!AB48="No Data",1,IF('Indicator Data imputation'!BC47&lt;&gt;"",1,0))</f>
        <v>0</v>
      </c>
      <c r="BC44" s="140">
        <f>IF('Indicator Data'!AC48="No Data",1,IF('Indicator Data imputation'!BD47&lt;&gt;"",1,0))</f>
        <v>0</v>
      </c>
      <c r="BD44" s="140">
        <f>IF('Indicator Data'!AD48="No Data",1,IF('Indicator Data imputation'!BE47&lt;&gt;"",1,0))</f>
        <v>0</v>
      </c>
      <c r="BE44" s="140">
        <f>IF('Indicator Data'!AE48="No Data",1,IF('Indicator Data imputation'!BF47&lt;&gt;"",1,0))</f>
        <v>0</v>
      </c>
      <c r="BF44" s="140">
        <f>IF('Indicator Data'!AF48="No Data",1,IF('Indicator Data imputation'!BG47&lt;&gt;"",1,0))</f>
        <v>0</v>
      </c>
      <c r="BG44" s="140">
        <f>IF('Indicator Data'!AG48="No Data",1,IF('Indicator Data imputation'!BH47&lt;&gt;"",1,0))</f>
        <v>0</v>
      </c>
      <c r="BH44" s="140">
        <f>IF('Indicator Data'!AH48="No Data",1,IF('Indicator Data imputation'!BI47&lt;&gt;"",1,0))</f>
        <v>0</v>
      </c>
      <c r="BI44" s="140">
        <f>IF('Indicator Data'!AQ48="No Data",1,IF('Indicator Data imputation'!BJ47&lt;&gt;"",1,0))</f>
        <v>0</v>
      </c>
      <c r="BJ44" s="140">
        <f>IF('Indicator Data'!AR48="No Data",1,IF('Indicator Data imputation'!BK47&lt;&gt;"",1,0))</f>
        <v>0</v>
      </c>
      <c r="BK44" s="140">
        <f>IF('Indicator Data'!AS48="No Data",1,IF('Indicator Data imputation'!BL47&lt;&gt;"",1,0))</f>
        <v>0</v>
      </c>
      <c r="BL44" s="140">
        <f>IF('Indicator Data'!AT48="No Data",1,IF('Indicator Data imputation'!BM47&lt;&gt;"",1,0))</f>
        <v>0</v>
      </c>
      <c r="BM44" s="140">
        <f>IF('Indicator Data'!AU48="No Data",1,IF('Indicator Data imputation'!BN47&lt;&gt;"",1,0))</f>
        <v>0</v>
      </c>
      <c r="BN44" s="140">
        <f>IF('Indicator Data'!AV48="No Data",1,IF('Indicator Data imputation'!BO47&lt;&gt;"",1,0))</f>
        <v>0</v>
      </c>
      <c r="BO44" s="140">
        <f>IF('Indicator Data'!AW48="No Data",1,IF('Indicator Data imputation'!BP47&lt;&gt;"",1,0))</f>
        <v>0</v>
      </c>
      <c r="BP44" s="140">
        <f>IF('Indicator Data'!AX48="No Data",1,IF('Indicator Data imputation'!BQ47&lt;&gt;"",1,0))</f>
        <v>0</v>
      </c>
      <c r="BQ44" s="140">
        <f>IF('Indicator Data'!AY48="No Data",1,IF('Indicator Data imputation'!BR47&lt;&gt;"",1,0))</f>
        <v>0</v>
      </c>
      <c r="BR44" s="140">
        <f>IF('Indicator Data'!AZ48="No Data",1,IF('Indicator Data imputation'!BS47&lt;&gt;"",1,0))</f>
        <v>0</v>
      </c>
      <c r="BS44" s="140">
        <f>IF('Indicator Data'!BA48="No Data",1,IF('Indicator Data imputation'!BT47&lt;&gt;"",1,0))</f>
        <v>0</v>
      </c>
      <c r="BT44" s="140">
        <f>IF('Indicator Data'!BB48="No Data",1,IF('Indicator Data imputation'!BU47&lt;&gt;"",1,0))</f>
        <v>0</v>
      </c>
      <c r="BU44" s="140">
        <f>IF('Indicator Data'!BC48="No Data",1,IF('Indicator Data imputation'!BV47&lt;&gt;"",1,0))</f>
        <v>0</v>
      </c>
      <c r="BV44" s="140">
        <f>IF('Indicator Data'!BD48="No Data",1,IF('Indicator Data imputation'!BW47&lt;&gt;"",1,0))</f>
        <v>1</v>
      </c>
      <c r="BW44" s="140">
        <f>IF('Indicator Data'!BE48="No Data",1,IF('Indicator Data imputation'!BX47&lt;&gt;"",1,0))</f>
        <v>0</v>
      </c>
      <c r="BX44" s="140">
        <f>IF('Indicator Data'!BF48="No Data",1,IF('Indicator Data imputation'!BY47&lt;&gt;"",1,0))</f>
        <v>0</v>
      </c>
      <c r="BY44" s="5" t="e">
        <f t="shared" si="2"/>
        <v>#REF!</v>
      </c>
      <c r="BZ44" s="142" t="e">
        <f t="shared" si="1"/>
        <v>#REF!</v>
      </c>
    </row>
    <row r="45" spans="1:78" x14ac:dyDescent="0.3">
      <c r="A45" s="5" t="s">
        <v>79</v>
      </c>
      <c r="B45" s="140" t="e">
        <f>IF('Indicator Data'!#REF!="No Data",1,IF('Indicator Data imputation'!C48&lt;&gt;"",1,0))</f>
        <v>#REF!</v>
      </c>
      <c r="C45" s="140" t="e">
        <f>IF('Indicator Data'!#REF!="No Data",1,IF('Indicator Data imputation'!D48&lt;&gt;"",1,0))</f>
        <v>#REF!</v>
      </c>
      <c r="D45" s="140" t="e">
        <f>IF('Indicator Data'!#REF!="No Data",1,IF('Indicator Data imputation'!E48&lt;&gt;"",1,0))</f>
        <v>#REF!</v>
      </c>
      <c r="E45" s="140" t="e">
        <f>IF('Indicator Data'!#REF!="No Data",1,IF('Indicator Data imputation'!F48&lt;&gt;"",1,0))</f>
        <v>#REF!</v>
      </c>
      <c r="F45" s="140" t="e">
        <f>IF('Indicator Data'!#REF!="No Data",1,IF('Indicator Data imputation'!G48&lt;&gt;"",1,0))</f>
        <v>#REF!</v>
      </c>
      <c r="G45" s="140" t="e">
        <f>IF('Indicator Data'!#REF!="No Data",1,IF('Indicator Data imputation'!H48&lt;&gt;"",1,0))</f>
        <v>#REF!</v>
      </c>
      <c r="H45" s="140" t="e">
        <f>IF('Indicator Data'!#REF!="No Data",1,IF('Indicator Data imputation'!I48&lt;&gt;"",1,0))</f>
        <v>#REF!</v>
      </c>
      <c r="I45" s="140" t="e">
        <f>IF('Indicator Data'!#REF!="No Data",1,IF('Indicator Data imputation'!J48&lt;&gt;"",1,0))</f>
        <v>#REF!</v>
      </c>
      <c r="J45" s="140" t="e">
        <f>IF('Indicator Data'!#REF!="No Data",1,IF('Indicator Data imputation'!K48&lt;&gt;"",1,0))</f>
        <v>#REF!</v>
      </c>
      <c r="K45" s="140" t="e">
        <f>IF('Indicator Data'!#REF!="No Data",1,IF('Indicator Data imputation'!L48&lt;&gt;"",1,0))</f>
        <v>#REF!</v>
      </c>
      <c r="L45" s="140" t="e">
        <f>IF('Indicator Data'!#REF!="No Data",1,IF('Indicator Data imputation'!M48&lt;&gt;"",1,0))</f>
        <v>#REF!</v>
      </c>
      <c r="M45" s="140" t="e">
        <f>IF('Indicator Data'!#REF!="No Data",1,IF('Indicator Data imputation'!N48&lt;&gt;"",1,0))</f>
        <v>#REF!</v>
      </c>
      <c r="N45" s="140" t="e">
        <f>IF('Indicator Data'!#REF!="No Data",1,IF('Indicator Data imputation'!O48&lt;&gt;"",1,0))</f>
        <v>#REF!</v>
      </c>
      <c r="O45" s="140" t="e">
        <f>IF('Indicator Data'!#REF!="No Data",1,IF('Indicator Data imputation'!P48&lt;&gt;"",1,0))</f>
        <v>#REF!</v>
      </c>
      <c r="P45" s="140" t="e">
        <f>IF('Indicator Data'!#REF!="No Data",1,IF('Indicator Data imputation'!Q48&lt;&gt;"",1,0))</f>
        <v>#REF!</v>
      </c>
      <c r="Q45" s="140" t="e">
        <f>IF('Indicator Data'!#REF!="No Data",1,IF('Indicator Data imputation'!R48&lt;&gt;"",1,0))</f>
        <v>#REF!</v>
      </c>
      <c r="R45" s="140" t="e">
        <f>IF('Indicator Data'!#REF!="No Data",1,IF('Indicator Data imputation'!S48&lt;&gt;"",1,0))</f>
        <v>#REF!</v>
      </c>
      <c r="S45" s="140" t="e">
        <f>IF('Indicator Data'!#REF!="No Data",1,IF('Indicator Data imputation'!T48&lt;&gt;"",1,0))</f>
        <v>#REF!</v>
      </c>
      <c r="T45" s="140" t="e">
        <f>IF('Indicator Data'!#REF!="No Data",1,IF('Indicator Data imputation'!U48&lt;&gt;"",1,0))</f>
        <v>#REF!</v>
      </c>
      <c r="U45" s="140" t="e">
        <f>IF('Indicator Data'!#REF!="No Data",1,IF('Indicator Data imputation'!V48&lt;&gt;"",1,0))</f>
        <v>#REF!</v>
      </c>
      <c r="V45" s="140" t="e">
        <f>IF('Indicator Data'!#REF!="No Data",1,IF('Indicator Data imputation'!W48&lt;&gt;"",1,0))</f>
        <v>#REF!</v>
      </c>
      <c r="W45" s="140">
        <f>IF('Indicator Data'!C49="No Data",1,IF('Indicator Data imputation'!X48&lt;&gt;"",1,0))</f>
        <v>0</v>
      </c>
      <c r="X45" s="140">
        <f>IF('Indicator Data'!D49="No Data",1,IF('Indicator Data imputation'!Y48&lt;&gt;"",1,0))</f>
        <v>0</v>
      </c>
      <c r="Y45" s="140">
        <f>IF('Indicator Data'!E49="No Data",1,IF('Indicator Data imputation'!Z48&lt;&gt;"",1,0))</f>
        <v>0</v>
      </c>
      <c r="Z45" s="140">
        <f>IF('Indicator Data'!F49="No Data",1,IF('Indicator Data imputation'!AA48&lt;&gt;"",1,0))</f>
        <v>0</v>
      </c>
      <c r="AA45" s="140">
        <f>IF('Indicator Data'!G49="No Data",1,IF('Indicator Data imputation'!AB48&lt;&gt;"",1,0))</f>
        <v>0</v>
      </c>
      <c r="AB45" s="140">
        <f>IF('Indicator Data'!H49="No Data",1,IF('Indicator Data imputation'!AC48&lt;&gt;"",1,0))</f>
        <v>1</v>
      </c>
      <c r="AC45" s="140" t="e">
        <f>IF('Indicator Data'!#REF!="No Data",1,IF('Indicator Data imputation'!AD48&lt;&gt;"",1,0))</f>
        <v>#REF!</v>
      </c>
      <c r="AD45" s="140" t="e">
        <f>IF('Indicator Data'!#REF!="No Data",1,IF('Indicator Data imputation'!AE48&lt;&gt;"",1,0))</f>
        <v>#REF!</v>
      </c>
      <c r="AE45" s="140">
        <f>IF('Indicator Data'!I49="No Data",1,IF('Indicator Data imputation'!AF48&lt;&gt;"",1,0))</f>
        <v>1</v>
      </c>
      <c r="AF45" s="140">
        <f>IF('Indicator Data'!J49="No Data",1,IF('Indicator Data imputation'!AG48&lt;&gt;"",1,0))</f>
        <v>0</v>
      </c>
      <c r="AG45" s="140" t="e">
        <f>IF('Indicator Data'!#REF!="No Data",1,IF('Indicator Data imputation'!AH48&lt;&gt;"",1,0))</f>
        <v>#REF!</v>
      </c>
      <c r="AH45" s="140" t="e">
        <f>IF('Indicator Data'!#REF!="No Data",1,IF('Indicator Data imputation'!AI48&lt;&gt;"",1,0))</f>
        <v>#REF!</v>
      </c>
      <c r="AI45" s="140" t="e">
        <f>IF('Indicator Data'!#REF!="No Data",1,IF('Indicator Data imputation'!AJ48&lt;&gt;"",1,0))</f>
        <v>#REF!</v>
      </c>
      <c r="AJ45" s="140" t="e">
        <f>IF('Indicator Data'!#REF!="No Data",1,IF('Indicator Data imputation'!AK48&lt;&gt;"",1,0))</f>
        <v>#REF!</v>
      </c>
      <c r="AK45" s="140">
        <f>IF('Indicator Data'!K49="No Data",1,IF('Indicator Data imputation'!AL48&lt;&gt;"",1,0))</f>
        <v>0</v>
      </c>
      <c r="AL45" s="140">
        <f>IF('Indicator Data'!L49="No Data",1,IF('Indicator Data imputation'!AM48&lt;&gt;"",1,0))</f>
        <v>1</v>
      </c>
      <c r="AM45" s="140">
        <f>IF('Indicator Data'!M49="No Data",1,IF('Indicator Data imputation'!AN48&lt;&gt;"",1,0))</f>
        <v>0</v>
      </c>
      <c r="AN45" s="140">
        <f>IF('Indicator Data'!N49="No Data",1,IF('Indicator Data imputation'!AO48&lt;&gt;"",1,0))</f>
        <v>0</v>
      </c>
      <c r="AO45" s="140">
        <f>IF('Indicator Data'!O49="No Data",1,IF('Indicator Data imputation'!AP48&lt;&gt;"",1,0))</f>
        <v>0</v>
      </c>
      <c r="AP45" s="140">
        <f>IF('Indicator Data'!P49="No Data",1,IF('Indicator Data imputation'!AQ48&lt;&gt;"",1,0))</f>
        <v>1</v>
      </c>
      <c r="AQ45" s="140">
        <f>IF('Indicator Data'!Q49="No Data",1,IF('Indicator Data imputation'!AR48&lt;&gt;"",1,0))</f>
        <v>0</v>
      </c>
      <c r="AR45" s="140">
        <f>IF('Indicator Data'!R49="No Data",1,IF('Indicator Data imputation'!AS48&lt;&gt;"",1,0))</f>
        <v>0</v>
      </c>
      <c r="AS45" s="140">
        <f>IF('Indicator Data'!S49="No Data",1,IF('Indicator Data imputation'!AT48&lt;&gt;"",1,0))</f>
        <v>1</v>
      </c>
      <c r="AT45" s="140">
        <f>IF('Indicator Data'!T49="No Data",1,IF('Indicator Data imputation'!AU48&lt;&gt;"",1,0))</f>
        <v>0</v>
      </c>
      <c r="AU45" s="140">
        <f>IF('Indicator Data'!U49="No Data",1,IF('Indicator Data imputation'!AV48&lt;&gt;"",1,0))</f>
        <v>0</v>
      </c>
      <c r="AV45" s="140">
        <f>IF('Indicator Data'!V49="No Data",1,IF('Indicator Data imputation'!AW48&lt;&gt;"",1,0))</f>
        <v>0</v>
      </c>
      <c r="AW45" s="140">
        <f>IF('Indicator Data'!W49="No Data",1,IF('Indicator Data imputation'!AX48&lt;&gt;"",1,0))</f>
        <v>1</v>
      </c>
      <c r="AX45" s="140">
        <f>IF('Indicator Data'!X49="No Data",1,IF('Indicator Data imputation'!AY48&lt;&gt;"",1,0))</f>
        <v>0</v>
      </c>
      <c r="AY45" s="140">
        <f>IF('Indicator Data'!Y49="No Data",1,IF('Indicator Data imputation'!AZ48&lt;&gt;"",1,0))</f>
        <v>0</v>
      </c>
      <c r="AZ45" s="140">
        <f>IF('Indicator Data'!Z49="No Data",1,IF('Indicator Data imputation'!BA48&lt;&gt;"",1,0))</f>
        <v>0</v>
      </c>
      <c r="BA45" s="140">
        <f>IF('Indicator Data'!AA49="No Data",1,IF('Indicator Data imputation'!BB48&lt;&gt;"",1,0))</f>
        <v>0</v>
      </c>
      <c r="BB45" s="140">
        <f>IF('Indicator Data'!AB49="No Data",1,IF('Indicator Data imputation'!BC48&lt;&gt;"",1,0))</f>
        <v>0</v>
      </c>
      <c r="BC45" s="140">
        <f>IF('Indicator Data'!AC49="No Data",1,IF('Indicator Data imputation'!BD48&lt;&gt;"",1,0))</f>
        <v>0</v>
      </c>
      <c r="BD45" s="140">
        <f>IF('Indicator Data'!AD49="No Data",1,IF('Indicator Data imputation'!BE48&lt;&gt;"",1,0))</f>
        <v>0</v>
      </c>
      <c r="BE45" s="140">
        <f>IF('Indicator Data'!AE49="No Data",1,IF('Indicator Data imputation'!BF48&lt;&gt;"",1,0))</f>
        <v>0</v>
      </c>
      <c r="BF45" s="140">
        <f>IF('Indicator Data'!AF49="No Data",1,IF('Indicator Data imputation'!BG48&lt;&gt;"",1,0))</f>
        <v>0</v>
      </c>
      <c r="BG45" s="140">
        <f>IF('Indicator Data'!AG49="No Data",1,IF('Indicator Data imputation'!BH48&lt;&gt;"",1,0))</f>
        <v>0</v>
      </c>
      <c r="BH45" s="140">
        <f>IF('Indicator Data'!AH49="No Data",1,IF('Indicator Data imputation'!BI48&lt;&gt;"",1,0))</f>
        <v>0</v>
      </c>
      <c r="BI45" s="140">
        <f>IF('Indicator Data'!AQ49="No Data",1,IF('Indicator Data imputation'!BJ48&lt;&gt;"",1,0))</f>
        <v>1</v>
      </c>
      <c r="BJ45" s="140">
        <f>IF('Indicator Data'!AR49="No Data",1,IF('Indicator Data imputation'!BK48&lt;&gt;"",1,0))</f>
        <v>0</v>
      </c>
      <c r="BK45" s="140">
        <f>IF('Indicator Data'!AS49="No Data",1,IF('Indicator Data imputation'!BL48&lt;&gt;"",1,0))</f>
        <v>0</v>
      </c>
      <c r="BL45" s="140">
        <f>IF('Indicator Data'!AT49="No Data",1,IF('Indicator Data imputation'!BM48&lt;&gt;"",1,0))</f>
        <v>0</v>
      </c>
      <c r="BM45" s="140">
        <f>IF('Indicator Data'!AU49="No Data",1,IF('Indicator Data imputation'!BN48&lt;&gt;"",1,0))</f>
        <v>0</v>
      </c>
      <c r="BN45" s="140">
        <f>IF('Indicator Data'!AV49="No Data",1,IF('Indicator Data imputation'!BO48&lt;&gt;"",1,0))</f>
        <v>0</v>
      </c>
      <c r="BO45" s="140">
        <f>IF('Indicator Data'!AW49="No Data",1,IF('Indicator Data imputation'!BP48&lt;&gt;"",1,0))</f>
        <v>0</v>
      </c>
      <c r="BP45" s="140">
        <f>IF('Indicator Data'!AX49="No Data",1,IF('Indicator Data imputation'!BQ48&lt;&gt;"",1,0))</f>
        <v>0</v>
      </c>
      <c r="BQ45" s="140">
        <f>IF('Indicator Data'!AY49="No Data",1,IF('Indicator Data imputation'!BR48&lt;&gt;"",1,0))</f>
        <v>0</v>
      </c>
      <c r="BR45" s="140">
        <f>IF('Indicator Data'!AZ49="No Data",1,IF('Indicator Data imputation'!BS48&lt;&gt;"",1,0))</f>
        <v>0</v>
      </c>
      <c r="BS45" s="140">
        <f>IF('Indicator Data'!BA49="No Data",1,IF('Indicator Data imputation'!BT48&lt;&gt;"",1,0))</f>
        <v>0</v>
      </c>
      <c r="BT45" s="140">
        <f>IF('Indicator Data'!BB49="No Data",1,IF('Indicator Data imputation'!BU48&lt;&gt;"",1,0))</f>
        <v>0</v>
      </c>
      <c r="BU45" s="140">
        <f>IF('Indicator Data'!BC49="No Data",1,IF('Indicator Data imputation'!BV48&lt;&gt;"",1,0))</f>
        <v>0</v>
      </c>
      <c r="BV45" s="140">
        <f>IF('Indicator Data'!BD49="No Data",1,IF('Indicator Data imputation'!BW48&lt;&gt;"",1,0))</f>
        <v>0</v>
      </c>
      <c r="BW45" s="140">
        <f>IF('Indicator Data'!BE49="No Data",1,IF('Indicator Data imputation'!BX48&lt;&gt;"",1,0))</f>
        <v>0</v>
      </c>
      <c r="BX45" s="140">
        <f>IF('Indicator Data'!BF49="No Data",1,IF('Indicator Data imputation'!BY48&lt;&gt;"",1,0))</f>
        <v>0</v>
      </c>
      <c r="BY45" s="5" t="e">
        <f t="shared" si="2"/>
        <v>#REF!</v>
      </c>
      <c r="BZ45" s="142" t="e">
        <f t="shared" si="1"/>
        <v>#REF!</v>
      </c>
    </row>
    <row r="46" spans="1:78" x14ac:dyDescent="0.3">
      <c r="A46" s="5" t="s">
        <v>81</v>
      </c>
      <c r="B46" s="140" t="e">
        <f>IF('Indicator Data'!#REF!="No Data",1,IF('Indicator Data imputation'!C49&lt;&gt;"",1,0))</f>
        <v>#REF!</v>
      </c>
      <c r="C46" s="140" t="e">
        <f>IF('Indicator Data'!#REF!="No Data",1,IF('Indicator Data imputation'!D49&lt;&gt;"",1,0))</f>
        <v>#REF!</v>
      </c>
      <c r="D46" s="140" t="e">
        <f>IF('Indicator Data'!#REF!="No Data",1,IF('Indicator Data imputation'!E49&lt;&gt;"",1,0))</f>
        <v>#REF!</v>
      </c>
      <c r="E46" s="140" t="e">
        <f>IF('Indicator Data'!#REF!="No Data",1,IF('Indicator Data imputation'!F49&lt;&gt;"",1,0))</f>
        <v>#REF!</v>
      </c>
      <c r="F46" s="140" t="e">
        <f>IF('Indicator Data'!#REF!="No Data",1,IF('Indicator Data imputation'!G49&lt;&gt;"",1,0))</f>
        <v>#REF!</v>
      </c>
      <c r="G46" s="140" t="e">
        <f>IF('Indicator Data'!#REF!="No Data",1,IF('Indicator Data imputation'!H49&lt;&gt;"",1,0))</f>
        <v>#REF!</v>
      </c>
      <c r="H46" s="140" t="e">
        <f>IF('Indicator Data'!#REF!="No Data",1,IF('Indicator Data imputation'!I49&lt;&gt;"",1,0))</f>
        <v>#REF!</v>
      </c>
      <c r="I46" s="140" t="e">
        <f>IF('Indicator Data'!#REF!="No Data",1,IF('Indicator Data imputation'!J49&lt;&gt;"",1,0))</f>
        <v>#REF!</v>
      </c>
      <c r="J46" s="140" t="e">
        <f>IF('Indicator Data'!#REF!="No Data",1,IF('Indicator Data imputation'!K49&lt;&gt;"",1,0))</f>
        <v>#REF!</v>
      </c>
      <c r="K46" s="140" t="e">
        <f>IF('Indicator Data'!#REF!="No Data",1,IF('Indicator Data imputation'!L49&lt;&gt;"",1,0))</f>
        <v>#REF!</v>
      </c>
      <c r="L46" s="140" t="e">
        <f>IF('Indicator Data'!#REF!="No Data",1,IF('Indicator Data imputation'!M49&lt;&gt;"",1,0))</f>
        <v>#REF!</v>
      </c>
      <c r="M46" s="140" t="e">
        <f>IF('Indicator Data'!#REF!="No Data",1,IF('Indicator Data imputation'!N49&lt;&gt;"",1,0))</f>
        <v>#REF!</v>
      </c>
      <c r="N46" s="140" t="e">
        <f>IF('Indicator Data'!#REF!="No Data",1,IF('Indicator Data imputation'!O49&lt;&gt;"",1,0))</f>
        <v>#REF!</v>
      </c>
      <c r="O46" s="140" t="e">
        <f>IF('Indicator Data'!#REF!="No Data",1,IF('Indicator Data imputation'!P49&lt;&gt;"",1,0))</f>
        <v>#REF!</v>
      </c>
      <c r="P46" s="140" t="e">
        <f>IF('Indicator Data'!#REF!="No Data",1,IF('Indicator Data imputation'!Q49&lt;&gt;"",1,0))</f>
        <v>#REF!</v>
      </c>
      <c r="Q46" s="140" t="e">
        <f>IF('Indicator Data'!#REF!="No Data",1,IF('Indicator Data imputation'!R49&lt;&gt;"",1,0))</f>
        <v>#REF!</v>
      </c>
      <c r="R46" s="140" t="e">
        <f>IF('Indicator Data'!#REF!="No Data",1,IF('Indicator Data imputation'!S49&lt;&gt;"",1,0))</f>
        <v>#REF!</v>
      </c>
      <c r="S46" s="140" t="e">
        <f>IF('Indicator Data'!#REF!="No Data",1,IF('Indicator Data imputation'!T49&lt;&gt;"",1,0))</f>
        <v>#REF!</v>
      </c>
      <c r="T46" s="140" t="e">
        <f>IF('Indicator Data'!#REF!="No Data",1,IF('Indicator Data imputation'!U49&lt;&gt;"",1,0))</f>
        <v>#REF!</v>
      </c>
      <c r="U46" s="140" t="e">
        <f>IF('Indicator Data'!#REF!="No Data",1,IF('Indicator Data imputation'!V49&lt;&gt;"",1,0))</f>
        <v>#REF!</v>
      </c>
      <c r="V46" s="140" t="e">
        <f>IF('Indicator Data'!#REF!="No Data",1,IF('Indicator Data imputation'!W49&lt;&gt;"",1,0))</f>
        <v>#REF!</v>
      </c>
      <c r="W46" s="140">
        <f>IF('Indicator Data'!C50="No Data",1,IF('Indicator Data imputation'!X49&lt;&gt;"",1,0))</f>
        <v>0</v>
      </c>
      <c r="X46" s="140">
        <f>IF('Indicator Data'!D50="No Data",1,IF('Indicator Data imputation'!Y49&lt;&gt;"",1,0))</f>
        <v>0</v>
      </c>
      <c r="Y46" s="140">
        <f>IF('Indicator Data'!E50="No Data",1,IF('Indicator Data imputation'!Z49&lt;&gt;"",1,0))</f>
        <v>0</v>
      </c>
      <c r="Z46" s="140">
        <f>IF('Indicator Data'!F50="No Data",1,IF('Indicator Data imputation'!AA49&lt;&gt;"",1,0))</f>
        <v>0</v>
      </c>
      <c r="AA46" s="140">
        <f>IF('Indicator Data'!G50="No Data",1,IF('Indicator Data imputation'!AB49&lt;&gt;"",1,0))</f>
        <v>0</v>
      </c>
      <c r="AB46" s="140">
        <f>IF('Indicator Data'!H50="No Data",1,IF('Indicator Data imputation'!AC49&lt;&gt;"",1,0))</f>
        <v>1</v>
      </c>
      <c r="AC46" s="140" t="e">
        <f>IF('Indicator Data'!#REF!="No Data",1,IF('Indicator Data imputation'!AD49&lt;&gt;"",1,0))</f>
        <v>#REF!</v>
      </c>
      <c r="AD46" s="140" t="e">
        <f>IF('Indicator Data'!#REF!="No Data",1,IF('Indicator Data imputation'!AE49&lt;&gt;"",1,0))</f>
        <v>#REF!</v>
      </c>
      <c r="AE46" s="140">
        <f>IF('Indicator Data'!I50="No Data",1,IF('Indicator Data imputation'!AF49&lt;&gt;"",1,0))</f>
        <v>1</v>
      </c>
      <c r="AF46" s="140">
        <f>IF('Indicator Data'!J50="No Data",1,IF('Indicator Data imputation'!AG49&lt;&gt;"",1,0))</f>
        <v>0</v>
      </c>
      <c r="AG46" s="140" t="e">
        <f>IF('Indicator Data'!#REF!="No Data",1,IF('Indicator Data imputation'!AH49&lt;&gt;"",1,0))</f>
        <v>#REF!</v>
      </c>
      <c r="AH46" s="140" t="e">
        <f>IF('Indicator Data'!#REF!="No Data",1,IF('Indicator Data imputation'!AI49&lt;&gt;"",1,0))</f>
        <v>#REF!</v>
      </c>
      <c r="AI46" s="140" t="e">
        <f>IF('Indicator Data'!#REF!="No Data",1,IF('Indicator Data imputation'!AJ49&lt;&gt;"",1,0))</f>
        <v>#REF!</v>
      </c>
      <c r="AJ46" s="140" t="e">
        <f>IF('Indicator Data'!#REF!="No Data",1,IF('Indicator Data imputation'!AK49&lt;&gt;"",1,0))</f>
        <v>#REF!</v>
      </c>
      <c r="AK46" s="140">
        <f>IF('Indicator Data'!K50="No Data",1,IF('Indicator Data imputation'!AL49&lt;&gt;"",1,0))</f>
        <v>0</v>
      </c>
      <c r="AL46" s="140">
        <f>IF('Indicator Data'!L50="No Data",1,IF('Indicator Data imputation'!AM49&lt;&gt;"",1,0))</f>
        <v>1</v>
      </c>
      <c r="AM46" s="140">
        <f>IF('Indicator Data'!M50="No Data",1,IF('Indicator Data imputation'!AN49&lt;&gt;"",1,0))</f>
        <v>0</v>
      </c>
      <c r="AN46" s="140">
        <f>IF('Indicator Data'!N50="No Data",1,IF('Indicator Data imputation'!AO49&lt;&gt;"",1,0))</f>
        <v>0</v>
      </c>
      <c r="AO46" s="140">
        <f>IF('Indicator Data'!O50="No Data",1,IF('Indicator Data imputation'!AP49&lt;&gt;"",1,0))</f>
        <v>0</v>
      </c>
      <c r="AP46" s="140">
        <f>IF('Indicator Data'!P50="No Data",1,IF('Indicator Data imputation'!AQ49&lt;&gt;"",1,0))</f>
        <v>1</v>
      </c>
      <c r="AQ46" s="140">
        <f>IF('Indicator Data'!Q50="No Data",1,IF('Indicator Data imputation'!AR49&lt;&gt;"",1,0))</f>
        <v>0</v>
      </c>
      <c r="AR46" s="140">
        <f>IF('Indicator Data'!R50="No Data",1,IF('Indicator Data imputation'!AS49&lt;&gt;"",1,0))</f>
        <v>0</v>
      </c>
      <c r="AS46" s="140">
        <f>IF('Indicator Data'!S50="No Data",1,IF('Indicator Data imputation'!AT49&lt;&gt;"",1,0))</f>
        <v>1</v>
      </c>
      <c r="AT46" s="140">
        <f>IF('Indicator Data'!T50="No Data",1,IF('Indicator Data imputation'!AU49&lt;&gt;"",1,0))</f>
        <v>0</v>
      </c>
      <c r="AU46" s="140">
        <f>IF('Indicator Data'!U50="No Data",1,IF('Indicator Data imputation'!AV49&lt;&gt;"",1,0))</f>
        <v>0</v>
      </c>
      <c r="AV46" s="140">
        <f>IF('Indicator Data'!V50="No Data",1,IF('Indicator Data imputation'!AW49&lt;&gt;"",1,0))</f>
        <v>0</v>
      </c>
      <c r="AW46" s="140">
        <f>IF('Indicator Data'!W50="No Data",1,IF('Indicator Data imputation'!AX49&lt;&gt;"",1,0))</f>
        <v>1</v>
      </c>
      <c r="AX46" s="140">
        <f>IF('Indicator Data'!X50="No Data",1,IF('Indicator Data imputation'!AY49&lt;&gt;"",1,0))</f>
        <v>0</v>
      </c>
      <c r="AY46" s="140">
        <f>IF('Indicator Data'!Y50="No Data",1,IF('Indicator Data imputation'!AZ49&lt;&gt;"",1,0))</f>
        <v>0</v>
      </c>
      <c r="AZ46" s="140">
        <f>IF('Indicator Data'!Z50="No Data",1,IF('Indicator Data imputation'!BA49&lt;&gt;"",1,0))</f>
        <v>0</v>
      </c>
      <c r="BA46" s="140">
        <f>IF('Indicator Data'!AA50="No Data",1,IF('Indicator Data imputation'!BB49&lt;&gt;"",1,0))</f>
        <v>0</v>
      </c>
      <c r="BB46" s="140">
        <f>IF('Indicator Data'!AB50="No Data",1,IF('Indicator Data imputation'!BC49&lt;&gt;"",1,0))</f>
        <v>0</v>
      </c>
      <c r="BC46" s="140">
        <f>IF('Indicator Data'!AC50="No Data",1,IF('Indicator Data imputation'!BD49&lt;&gt;"",1,0))</f>
        <v>0</v>
      </c>
      <c r="BD46" s="140">
        <f>IF('Indicator Data'!AD50="No Data",1,IF('Indicator Data imputation'!BE49&lt;&gt;"",1,0))</f>
        <v>0</v>
      </c>
      <c r="BE46" s="140">
        <f>IF('Indicator Data'!AE50="No Data",1,IF('Indicator Data imputation'!BF49&lt;&gt;"",1,0))</f>
        <v>0</v>
      </c>
      <c r="BF46" s="140">
        <f>IF('Indicator Data'!AF50="No Data",1,IF('Indicator Data imputation'!BG49&lt;&gt;"",1,0))</f>
        <v>0</v>
      </c>
      <c r="BG46" s="140">
        <f>IF('Indicator Data'!AG50="No Data",1,IF('Indicator Data imputation'!BH49&lt;&gt;"",1,0))</f>
        <v>0</v>
      </c>
      <c r="BH46" s="140">
        <f>IF('Indicator Data'!AH50="No Data",1,IF('Indicator Data imputation'!BI49&lt;&gt;"",1,0))</f>
        <v>0</v>
      </c>
      <c r="BI46" s="140">
        <f>IF('Indicator Data'!AQ50="No Data",1,IF('Indicator Data imputation'!BJ49&lt;&gt;"",1,0))</f>
        <v>0</v>
      </c>
      <c r="BJ46" s="140">
        <f>IF('Indicator Data'!AR50="No Data",1,IF('Indicator Data imputation'!BK49&lt;&gt;"",1,0))</f>
        <v>0</v>
      </c>
      <c r="BK46" s="140">
        <f>IF('Indicator Data'!AS50="No Data",1,IF('Indicator Data imputation'!BL49&lt;&gt;"",1,0))</f>
        <v>0</v>
      </c>
      <c r="BL46" s="140">
        <f>IF('Indicator Data'!AT50="No Data",1,IF('Indicator Data imputation'!BM49&lt;&gt;"",1,0))</f>
        <v>0</v>
      </c>
      <c r="BM46" s="140">
        <f>IF('Indicator Data'!AU50="No Data",1,IF('Indicator Data imputation'!BN49&lt;&gt;"",1,0))</f>
        <v>1</v>
      </c>
      <c r="BN46" s="140">
        <f>IF('Indicator Data'!AV50="No Data",1,IF('Indicator Data imputation'!BO49&lt;&gt;"",1,0))</f>
        <v>0</v>
      </c>
      <c r="BO46" s="140">
        <f>IF('Indicator Data'!AW50="No Data",1,IF('Indicator Data imputation'!BP49&lt;&gt;"",1,0))</f>
        <v>0</v>
      </c>
      <c r="BP46" s="140">
        <f>IF('Indicator Data'!AX50="No Data",1,IF('Indicator Data imputation'!BQ49&lt;&gt;"",1,0))</f>
        <v>0</v>
      </c>
      <c r="BQ46" s="140">
        <f>IF('Indicator Data'!AY50="No Data",1,IF('Indicator Data imputation'!BR49&lt;&gt;"",1,0))</f>
        <v>0</v>
      </c>
      <c r="BR46" s="140">
        <f>IF('Indicator Data'!AZ50="No Data",1,IF('Indicator Data imputation'!BS49&lt;&gt;"",1,0))</f>
        <v>0</v>
      </c>
      <c r="BS46" s="140">
        <f>IF('Indicator Data'!BA50="No Data",1,IF('Indicator Data imputation'!BT49&lt;&gt;"",1,0))</f>
        <v>0</v>
      </c>
      <c r="BT46" s="140">
        <f>IF('Indicator Data'!BB50="No Data",1,IF('Indicator Data imputation'!BU49&lt;&gt;"",1,0))</f>
        <v>0</v>
      </c>
      <c r="BU46" s="140">
        <f>IF('Indicator Data'!BC50="No Data",1,IF('Indicator Data imputation'!BV49&lt;&gt;"",1,0))</f>
        <v>0</v>
      </c>
      <c r="BV46" s="140">
        <f>IF('Indicator Data'!BD50="No Data",1,IF('Indicator Data imputation'!BW49&lt;&gt;"",1,0))</f>
        <v>1</v>
      </c>
      <c r="BW46" s="140">
        <f>IF('Indicator Data'!BE50="No Data",1,IF('Indicator Data imputation'!BX49&lt;&gt;"",1,0))</f>
        <v>0</v>
      </c>
      <c r="BX46" s="140">
        <f>IF('Indicator Data'!BF50="No Data",1,IF('Indicator Data imputation'!BY49&lt;&gt;"",1,0))</f>
        <v>0</v>
      </c>
      <c r="BY46" s="5" t="e">
        <f t="shared" si="2"/>
        <v>#REF!</v>
      </c>
      <c r="BZ46" s="142" t="e">
        <f t="shared" si="1"/>
        <v>#REF!</v>
      </c>
    </row>
    <row r="47" spans="1:78" x14ac:dyDescent="0.3">
      <c r="A47" s="5" t="s">
        <v>83</v>
      </c>
      <c r="B47" s="140" t="e">
        <f>IF('Indicator Data'!#REF!="No Data",1,IF('Indicator Data imputation'!C50&lt;&gt;"",1,0))</f>
        <v>#REF!</v>
      </c>
      <c r="C47" s="140" t="e">
        <f>IF('Indicator Data'!#REF!="No Data",1,IF('Indicator Data imputation'!D50&lt;&gt;"",1,0))</f>
        <v>#REF!</v>
      </c>
      <c r="D47" s="140" t="e">
        <f>IF('Indicator Data'!#REF!="No Data",1,IF('Indicator Data imputation'!E50&lt;&gt;"",1,0))</f>
        <v>#REF!</v>
      </c>
      <c r="E47" s="140" t="e">
        <f>IF('Indicator Data'!#REF!="No Data",1,IF('Indicator Data imputation'!F50&lt;&gt;"",1,0))</f>
        <v>#REF!</v>
      </c>
      <c r="F47" s="140" t="e">
        <f>IF('Indicator Data'!#REF!="No Data",1,IF('Indicator Data imputation'!G50&lt;&gt;"",1,0))</f>
        <v>#REF!</v>
      </c>
      <c r="G47" s="140" t="e">
        <f>IF('Indicator Data'!#REF!="No Data",1,IF('Indicator Data imputation'!H50&lt;&gt;"",1,0))</f>
        <v>#REF!</v>
      </c>
      <c r="H47" s="140" t="e">
        <f>IF('Indicator Data'!#REF!="No Data",1,IF('Indicator Data imputation'!I50&lt;&gt;"",1,0))</f>
        <v>#REF!</v>
      </c>
      <c r="I47" s="140" t="e">
        <f>IF('Indicator Data'!#REF!="No Data",1,IF('Indicator Data imputation'!J50&lt;&gt;"",1,0))</f>
        <v>#REF!</v>
      </c>
      <c r="J47" s="140" t="e">
        <f>IF('Indicator Data'!#REF!="No Data",1,IF('Indicator Data imputation'!K50&lt;&gt;"",1,0))</f>
        <v>#REF!</v>
      </c>
      <c r="K47" s="140" t="e">
        <f>IF('Indicator Data'!#REF!="No Data",1,IF('Indicator Data imputation'!L50&lt;&gt;"",1,0))</f>
        <v>#REF!</v>
      </c>
      <c r="L47" s="140" t="e">
        <f>IF('Indicator Data'!#REF!="No Data",1,IF('Indicator Data imputation'!M50&lt;&gt;"",1,0))</f>
        <v>#REF!</v>
      </c>
      <c r="M47" s="140" t="e">
        <f>IF('Indicator Data'!#REF!="No Data",1,IF('Indicator Data imputation'!N50&lt;&gt;"",1,0))</f>
        <v>#REF!</v>
      </c>
      <c r="N47" s="140" t="e">
        <f>IF('Indicator Data'!#REF!="No Data",1,IF('Indicator Data imputation'!O50&lt;&gt;"",1,0))</f>
        <v>#REF!</v>
      </c>
      <c r="O47" s="140" t="e">
        <f>IF('Indicator Data'!#REF!="No Data",1,IF('Indicator Data imputation'!P50&lt;&gt;"",1,0))</f>
        <v>#REF!</v>
      </c>
      <c r="P47" s="140" t="e">
        <f>IF('Indicator Data'!#REF!="No Data",1,IF('Indicator Data imputation'!Q50&lt;&gt;"",1,0))</f>
        <v>#REF!</v>
      </c>
      <c r="Q47" s="140" t="e">
        <f>IF('Indicator Data'!#REF!="No Data",1,IF('Indicator Data imputation'!R50&lt;&gt;"",1,0))</f>
        <v>#REF!</v>
      </c>
      <c r="R47" s="140" t="e">
        <f>IF('Indicator Data'!#REF!="No Data",1,IF('Indicator Data imputation'!S50&lt;&gt;"",1,0))</f>
        <v>#REF!</v>
      </c>
      <c r="S47" s="140" t="e">
        <f>IF('Indicator Data'!#REF!="No Data",1,IF('Indicator Data imputation'!T50&lt;&gt;"",1,0))</f>
        <v>#REF!</v>
      </c>
      <c r="T47" s="140" t="e">
        <f>IF('Indicator Data'!#REF!="No Data",1,IF('Indicator Data imputation'!U50&lt;&gt;"",1,0))</f>
        <v>#REF!</v>
      </c>
      <c r="U47" s="140" t="e">
        <f>IF('Indicator Data'!#REF!="No Data",1,IF('Indicator Data imputation'!V50&lt;&gt;"",1,0))</f>
        <v>#REF!</v>
      </c>
      <c r="V47" s="140" t="e">
        <f>IF('Indicator Data'!#REF!="No Data",1,IF('Indicator Data imputation'!W50&lt;&gt;"",1,0))</f>
        <v>#REF!</v>
      </c>
      <c r="W47" s="140">
        <f>IF('Indicator Data'!C51="No Data",1,IF('Indicator Data imputation'!X50&lt;&gt;"",1,0))</f>
        <v>0</v>
      </c>
      <c r="X47" s="140">
        <f>IF('Indicator Data'!D51="No Data",1,IF('Indicator Data imputation'!Y50&lt;&gt;"",1,0))</f>
        <v>0</v>
      </c>
      <c r="Y47" s="140">
        <f>IF('Indicator Data'!E51="No Data",1,IF('Indicator Data imputation'!Z50&lt;&gt;"",1,0))</f>
        <v>0</v>
      </c>
      <c r="Z47" s="140">
        <f>IF('Indicator Data'!F51="No Data",1,IF('Indicator Data imputation'!AA50&lt;&gt;"",1,0))</f>
        <v>1</v>
      </c>
      <c r="AA47" s="140">
        <f>IF('Indicator Data'!G51="No Data",1,IF('Indicator Data imputation'!AB50&lt;&gt;"",1,0))</f>
        <v>0</v>
      </c>
      <c r="AB47" s="140">
        <f>IF('Indicator Data'!H51="No Data",1,IF('Indicator Data imputation'!AC50&lt;&gt;"",1,0))</f>
        <v>1</v>
      </c>
      <c r="AC47" s="140" t="e">
        <f>IF('Indicator Data'!#REF!="No Data",1,IF('Indicator Data imputation'!AD50&lt;&gt;"",1,0))</f>
        <v>#REF!</v>
      </c>
      <c r="AD47" s="140" t="e">
        <f>IF('Indicator Data'!#REF!="No Data",1,IF('Indicator Data imputation'!AE50&lt;&gt;"",1,0))</f>
        <v>#REF!</v>
      </c>
      <c r="AE47" s="140">
        <f>IF('Indicator Data'!I51="No Data",1,IF('Indicator Data imputation'!AF50&lt;&gt;"",1,0))</f>
        <v>0</v>
      </c>
      <c r="AF47" s="140">
        <f>IF('Indicator Data'!J51="No Data",1,IF('Indicator Data imputation'!AG50&lt;&gt;"",1,0))</f>
        <v>0</v>
      </c>
      <c r="AG47" s="140" t="e">
        <f>IF('Indicator Data'!#REF!="No Data",1,IF('Indicator Data imputation'!AH50&lt;&gt;"",1,0))</f>
        <v>#REF!</v>
      </c>
      <c r="AH47" s="140" t="e">
        <f>IF('Indicator Data'!#REF!="No Data",1,IF('Indicator Data imputation'!AI50&lt;&gt;"",1,0))</f>
        <v>#REF!</v>
      </c>
      <c r="AI47" s="140" t="e">
        <f>IF('Indicator Data'!#REF!="No Data",1,IF('Indicator Data imputation'!AJ50&lt;&gt;"",1,0))</f>
        <v>#REF!</v>
      </c>
      <c r="AJ47" s="140" t="e">
        <f>IF('Indicator Data'!#REF!="No Data",1,IF('Indicator Data imputation'!AK50&lt;&gt;"",1,0))</f>
        <v>#REF!</v>
      </c>
      <c r="AK47" s="140">
        <f>IF('Indicator Data'!K51="No Data",1,IF('Indicator Data imputation'!AL50&lt;&gt;"",1,0))</f>
        <v>0</v>
      </c>
      <c r="AL47" s="140">
        <f>IF('Indicator Data'!L51="No Data",1,IF('Indicator Data imputation'!AM50&lt;&gt;"",1,0))</f>
        <v>1</v>
      </c>
      <c r="AM47" s="140">
        <f>IF('Indicator Data'!M51="No Data",1,IF('Indicator Data imputation'!AN50&lt;&gt;"",1,0))</f>
        <v>0</v>
      </c>
      <c r="AN47" s="140">
        <f>IF('Indicator Data'!N51="No Data",1,IF('Indicator Data imputation'!AO50&lt;&gt;"",1,0))</f>
        <v>0</v>
      </c>
      <c r="AO47" s="140">
        <f>IF('Indicator Data'!O51="No Data",1,IF('Indicator Data imputation'!AP50&lt;&gt;"",1,0))</f>
        <v>0</v>
      </c>
      <c r="AP47" s="140">
        <f>IF('Indicator Data'!P51="No Data",1,IF('Indicator Data imputation'!AQ50&lt;&gt;"",1,0))</f>
        <v>1</v>
      </c>
      <c r="AQ47" s="140">
        <f>IF('Indicator Data'!Q51="No Data",1,IF('Indicator Data imputation'!AR50&lt;&gt;"",1,0))</f>
        <v>0</v>
      </c>
      <c r="AR47" s="140">
        <f>IF('Indicator Data'!R51="No Data",1,IF('Indicator Data imputation'!AS50&lt;&gt;"",1,0))</f>
        <v>0</v>
      </c>
      <c r="AS47" s="140">
        <f>IF('Indicator Data'!S51="No Data",1,IF('Indicator Data imputation'!AT50&lt;&gt;"",1,0))</f>
        <v>1</v>
      </c>
      <c r="AT47" s="140">
        <f>IF('Indicator Data'!T51="No Data",1,IF('Indicator Data imputation'!AU50&lt;&gt;"",1,0))</f>
        <v>0</v>
      </c>
      <c r="AU47" s="140">
        <f>IF('Indicator Data'!U51="No Data",1,IF('Indicator Data imputation'!AV50&lt;&gt;"",1,0))</f>
        <v>0</v>
      </c>
      <c r="AV47" s="140">
        <f>IF('Indicator Data'!V51="No Data",1,IF('Indicator Data imputation'!AW50&lt;&gt;"",1,0))</f>
        <v>0</v>
      </c>
      <c r="AW47" s="140">
        <f>IF('Indicator Data'!W51="No Data",1,IF('Indicator Data imputation'!AX50&lt;&gt;"",1,0))</f>
        <v>1</v>
      </c>
      <c r="AX47" s="140">
        <f>IF('Indicator Data'!X51="No Data",1,IF('Indicator Data imputation'!AY50&lt;&gt;"",1,0))</f>
        <v>0</v>
      </c>
      <c r="AY47" s="140">
        <f>IF('Indicator Data'!Y51="No Data",1,IF('Indicator Data imputation'!AZ50&lt;&gt;"",1,0))</f>
        <v>0</v>
      </c>
      <c r="AZ47" s="140">
        <f>IF('Indicator Data'!Z51="No Data",1,IF('Indicator Data imputation'!BA50&lt;&gt;"",1,0))</f>
        <v>0</v>
      </c>
      <c r="BA47" s="140">
        <f>IF('Indicator Data'!AA51="No Data",1,IF('Indicator Data imputation'!BB50&lt;&gt;"",1,0))</f>
        <v>0</v>
      </c>
      <c r="BB47" s="140">
        <f>IF('Indicator Data'!AB51="No Data",1,IF('Indicator Data imputation'!BC50&lt;&gt;"",1,0))</f>
        <v>0</v>
      </c>
      <c r="BC47" s="140">
        <f>IF('Indicator Data'!AC51="No Data",1,IF('Indicator Data imputation'!BD50&lt;&gt;"",1,0))</f>
        <v>0</v>
      </c>
      <c r="BD47" s="140">
        <f>IF('Indicator Data'!AD51="No Data",1,IF('Indicator Data imputation'!BE50&lt;&gt;"",1,0))</f>
        <v>0</v>
      </c>
      <c r="BE47" s="140">
        <f>IF('Indicator Data'!AE51="No Data",1,IF('Indicator Data imputation'!BF50&lt;&gt;"",1,0))</f>
        <v>0</v>
      </c>
      <c r="BF47" s="140">
        <f>IF('Indicator Data'!AF51="No Data",1,IF('Indicator Data imputation'!BG50&lt;&gt;"",1,0))</f>
        <v>0</v>
      </c>
      <c r="BG47" s="140">
        <f>IF('Indicator Data'!AG51="No Data",1,IF('Indicator Data imputation'!BH50&lt;&gt;"",1,0))</f>
        <v>0</v>
      </c>
      <c r="BH47" s="140">
        <f>IF('Indicator Data'!AH51="No Data",1,IF('Indicator Data imputation'!BI50&lt;&gt;"",1,0))</f>
        <v>0</v>
      </c>
      <c r="BI47" s="140">
        <f>IF('Indicator Data'!AQ51="No Data",1,IF('Indicator Data imputation'!BJ50&lt;&gt;"",1,0))</f>
        <v>0</v>
      </c>
      <c r="BJ47" s="140">
        <f>IF('Indicator Data'!AR51="No Data",1,IF('Indicator Data imputation'!BK50&lt;&gt;"",1,0))</f>
        <v>0</v>
      </c>
      <c r="BK47" s="140">
        <f>IF('Indicator Data'!AS51="No Data",1,IF('Indicator Data imputation'!BL50&lt;&gt;"",1,0))</f>
        <v>0</v>
      </c>
      <c r="BL47" s="140">
        <f>IF('Indicator Data'!AT51="No Data",1,IF('Indicator Data imputation'!BM50&lt;&gt;"",1,0))</f>
        <v>0</v>
      </c>
      <c r="BM47" s="140">
        <f>IF('Indicator Data'!AU51="No Data",1,IF('Indicator Data imputation'!BN50&lt;&gt;"",1,0))</f>
        <v>1</v>
      </c>
      <c r="BN47" s="140">
        <f>IF('Indicator Data'!AV51="No Data",1,IF('Indicator Data imputation'!BO50&lt;&gt;"",1,0))</f>
        <v>0</v>
      </c>
      <c r="BO47" s="140">
        <f>IF('Indicator Data'!AW51="No Data",1,IF('Indicator Data imputation'!BP50&lt;&gt;"",1,0))</f>
        <v>0</v>
      </c>
      <c r="BP47" s="140">
        <f>IF('Indicator Data'!AX51="No Data",1,IF('Indicator Data imputation'!BQ50&lt;&gt;"",1,0))</f>
        <v>0</v>
      </c>
      <c r="BQ47" s="140">
        <f>IF('Indicator Data'!AY51="No Data",1,IF('Indicator Data imputation'!BR50&lt;&gt;"",1,0))</f>
        <v>0</v>
      </c>
      <c r="BR47" s="140">
        <f>IF('Indicator Data'!AZ51="No Data",1,IF('Indicator Data imputation'!BS50&lt;&gt;"",1,0))</f>
        <v>0</v>
      </c>
      <c r="BS47" s="140">
        <f>IF('Indicator Data'!BA51="No Data",1,IF('Indicator Data imputation'!BT50&lt;&gt;"",1,0))</f>
        <v>0</v>
      </c>
      <c r="BT47" s="140">
        <f>IF('Indicator Data'!BB51="No Data",1,IF('Indicator Data imputation'!BU50&lt;&gt;"",1,0))</f>
        <v>0</v>
      </c>
      <c r="BU47" s="140">
        <f>IF('Indicator Data'!BC51="No Data",1,IF('Indicator Data imputation'!BV50&lt;&gt;"",1,0))</f>
        <v>0</v>
      </c>
      <c r="BV47" s="140">
        <f>IF('Indicator Data'!BD51="No Data",1,IF('Indicator Data imputation'!BW50&lt;&gt;"",1,0))</f>
        <v>0</v>
      </c>
      <c r="BW47" s="140">
        <f>IF('Indicator Data'!BE51="No Data",1,IF('Indicator Data imputation'!BX50&lt;&gt;"",1,0))</f>
        <v>0</v>
      </c>
      <c r="BX47" s="140">
        <f>IF('Indicator Data'!BF51="No Data",1,IF('Indicator Data imputation'!BY50&lt;&gt;"",1,0))</f>
        <v>0</v>
      </c>
      <c r="BY47" s="5" t="e">
        <f t="shared" si="2"/>
        <v>#REF!</v>
      </c>
      <c r="BZ47" s="142" t="e">
        <f t="shared" si="1"/>
        <v>#REF!</v>
      </c>
    </row>
    <row r="48" spans="1:78" x14ac:dyDescent="0.3">
      <c r="A48" s="5" t="s">
        <v>85</v>
      </c>
      <c r="B48" s="140" t="e">
        <f>IF('Indicator Data'!#REF!="No Data",1,IF('Indicator Data imputation'!C51&lt;&gt;"",1,0))</f>
        <v>#REF!</v>
      </c>
      <c r="C48" s="140" t="e">
        <f>IF('Indicator Data'!#REF!="No Data",1,IF('Indicator Data imputation'!D51&lt;&gt;"",1,0))</f>
        <v>#REF!</v>
      </c>
      <c r="D48" s="140" t="e">
        <f>IF('Indicator Data'!#REF!="No Data",1,IF('Indicator Data imputation'!E51&lt;&gt;"",1,0))</f>
        <v>#REF!</v>
      </c>
      <c r="E48" s="140" t="e">
        <f>IF('Indicator Data'!#REF!="No Data",1,IF('Indicator Data imputation'!F51&lt;&gt;"",1,0))</f>
        <v>#REF!</v>
      </c>
      <c r="F48" s="140" t="e">
        <f>IF('Indicator Data'!#REF!="No Data",1,IF('Indicator Data imputation'!G51&lt;&gt;"",1,0))</f>
        <v>#REF!</v>
      </c>
      <c r="G48" s="140" t="e">
        <f>IF('Indicator Data'!#REF!="No Data",1,IF('Indicator Data imputation'!H51&lt;&gt;"",1,0))</f>
        <v>#REF!</v>
      </c>
      <c r="H48" s="140" t="e">
        <f>IF('Indicator Data'!#REF!="No Data",1,IF('Indicator Data imputation'!I51&lt;&gt;"",1,0))</f>
        <v>#REF!</v>
      </c>
      <c r="I48" s="140" t="e">
        <f>IF('Indicator Data'!#REF!="No Data",1,IF('Indicator Data imputation'!J51&lt;&gt;"",1,0))</f>
        <v>#REF!</v>
      </c>
      <c r="J48" s="140" t="e">
        <f>IF('Indicator Data'!#REF!="No Data",1,IF('Indicator Data imputation'!K51&lt;&gt;"",1,0))</f>
        <v>#REF!</v>
      </c>
      <c r="K48" s="140" t="e">
        <f>IF('Indicator Data'!#REF!="No Data",1,IF('Indicator Data imputation'!L51&lt;&gt;"",1,0))</f>
        <v>#REF!</v>
      </c>
      <c r="L48" s="140" t="e">
        <f>IF('Indicator Data'!#REF!="No Data",1,IF('Indicator Data imputation'!M51&lt;&gt;"",1,0))</f>
        <v>#REF!</v>
      </c>
      <c r="M48" s="140" t="e">
        <f>IF('Indicator Data'!#REF!="No Data",1,IF('Indicator Data imputation'!N51&lt;&gt;"",1,0))</f>
        <v>#REF!</v>
      </c>
      <c r="N48" s="140" t="e">
        <f>IF('Indicator Data'!#REF!="No Data",1,IF('Indicator Data imputation'!O51&lt;&gt;"",1,0))</f>
        <v>#REF!</v>
      </c>
      <c r="O48" s="140" t="e">
        <f>IF('Indicator Data'!#REF!="No Data",1,IF('Indicator Data imputation'!P51&lt;&gt;"",1,0))</f>
        <v>#REF!</v>
      </c>
      <c r="P48" s="140" t="e">
        <f>IF('Indicator Data'!#REF!="No Data",1,IF('Indicator Data imputation'!Q51&lt;&gt;"",1,0))</f>
        <v>#REF!</v>
      </c>
      <c r="Q48" s="140" t="e">
        <f>IF('Indicator Data'!#REF!="No Data",1,IF('Indicator Data imputation'!R51&lt;&gt;"",1,0))</f>
        <v>#REF!</v>
      </c>
      <c r="R48" s="140" t="e">
        <f>IF('Indicator Data'!#REF!="No Data",1,IF('Indicator Data imputation'!S51&lt;&gt;"",1,0))</f>
        <v>#REF!</v>
      </c>
      <c r="S48" s="140" t="e">
        <f>IF('Indicator Data'!#REF!="No Data",1,IF('Indicator Data imputation'!T51&lt;&gt;"",1,0))</f>
        <v>#REF!</v>
      </c>
      <c r="T48" s="140" t="e">
        <f>IF('Indicator Data'!#REF!="No Data",1,IF('Indicator Data imputation'!U51&lt;&gt;"",1,0))</f>
        <v>#REF!</v>
      </c>
      <c r="U48" s="140" t="e">
        <f>IF('Indicator Data'!#REF!="No Data",1,IF('Indicator Data imputation'!V51&lt;&gt;"",1,0))</f>
        <v>#REF!</v>
      </c>
      <c r="V48" s="140" t="e">
        <f>IF('Indicator Data'!#REF!="No Data",1,IF('Indicator Data imputation'!W51&lt;&gt;"",1,0))</f>
        <v>#REF!</v>
      </c>
      <c r="W48" s="140">
        <f>IF('Indicator Data'!C52="No Data",1,IF('Indicator Data imputation'!X51&lt;&gt;"",1,0))</f>
        <v>0</v>
      </c>
      <c r="X48" s="140">
        <f>IF('Indicator Data'!D52="No Data",1,IF('Indicator Data imputation'!Y51&lt;&gt;"",1,0))</f>
        <v>0</v>
      </c>
      <c r="Y48" s="140">
        <f>IF('Indicator Data'!E52="No Data",1,IF('Indicator Data imputation'!Z51&lt;&gt;"",1,0))</f>
        <v>0</v>
      </c>
      <c r="Z48" s="140">
        <f>IF('Indicator Data'!F52="No Data",1,IF('Indicator Data imputation'!AA51&lt;&gt;"",1,0))</f>
        <v>1</v>
      </c>
      <c r="AA48" s="140">
        <f>IF('Indicator Data'!G52="No Data",1,IF('Indicator Data imputation'!AB51&lt;&gt;"",1,0))</f>
        <v>0</v>
      </c>
      <c r="AB48" s="140">
        <f>IF('Indicator Data'!H52="No Data",1,IF('Indicator Data imputation'!AC51&lt;&gt;"",1,0))</f>
        <v>1</v>
      </c>
      <c r="AC48" s="140" t="e">
        <f>IF('Indicator Data'!#REF!="No Data",1,IF('Indicator Data imputation'!AD51&lt;&gt;"",1,0))</f>
        <v>#REF!</v>
      </c>
      <c r="AD48" s="140" t="e">
        <f>IF('Indicator Data'!#REF!="No Data",1,IF('Indicator Data imputation'!AE51&lt;&gt;"",1,0))</f>
        <v>#REF!</v>
      </c>
      <c r="AE48" s="140">
        <f>IF('Indicator Data'!I52="No Data",1,IF('Indicator Data imputation'!AF51&lt;&gt;"",1,0))</f>
        <v>0</v>
      </c>
      <c r="AF48" s="140">
        <f>IF('Indicator Data'!J52="No Data",1,IF('Indicator Data imputation'!AG51&lt;&gt;"",1,0))</f>
        <v>0</v>
      </c>
      <c r="AG48" s="140" t="e">
        <f>IF('Indicator Data'!#REF!="No Data",1,IF('Indicator Data imputation'!AH51&lt;&gt;"",1,0))</f>
        <v>#REF!</v>
      </c>
      <c r="AH48" s="140" t="e">
        <f>IF('Indicator Data'!#REF!="No Data",1,IF('Indicator Data imputation'!AI51&lt;&gt;"",1,0))</f>
        <v>#REF!</v>
      </c>
      <c r="AI48" s="140" t="e">
        <f>IF('Indicator Data'!#REF!="No Data",1,IF('Indicator Data imputation'!AJ51&lt;&gt;"",1,0))</f>
        <v>#REF!</v>
      </c>
      <c r="AJ48" s="140" t="e">
        <f>IF('Indicator Data'!#REF!="No Data",1,IF('Indicator Data imputation'!AK51&lt;&gt;"",1,0))</f>
        <v>#REF!</v>
      </c>
      <c r="AK48" s="140">
        <f>IF('Indicator Data'!K52="No Data",1,IF('Indicator Data imputation'!AL51&lt;&gt;"",1,0))</f>
        <v>0</v>
      </c>
      <c r="AL48" s="140">
        <f>IF('Indicator Data'!L52="No Data",1,IF('Indicator Data imputation'!AM51&lt;&gt;"",1,0))</f>
        <v>1</v>
      </c>
      <c r="AM48" s="140">
        <f>IF('Indicator Data'!M52="No Data",1,IF('Indicator Data imputation'!AN51&lt;&gt;"",1,0))</f>
        <v>0</v>
      </c>
      <c r="AN48" s="140">
        <f>IF('Indicator Data'!N52="No Data",1,IF('Indicator Data imputation'!AO51&lt;&gt;"",1,0))</f>
        <v>0</v>
      </c>
      <c r="AO48" s="140">
        <f>IF('Indicator Data'!O52="No Data",1,IF('Indicator Data imputation'!AP51&lt;&gt;"",1,0))</f>
        <v>0</v>
      </c>
      <c r="AP48" s="140">
        <f>IF('Indicator Data'!P52="No Data",1,IF('Indicator Data imputation'!AQ51&lt;&gt;"",1,0))</f>
        <v>0</v>
      </c>
      <c r="AQ48" s="140">
        <f>IF('Indicator Data'!Q52="No Data",1,IF('Indicator Data imputation'!AR51&lt;&gt;"",1,0))</f>
        <v>0</v>
      </c>
      <c r="AR48" s="140">
        <f>IF('Indicator Data'!R52="No Data",1,IF('Indicator Data imputation'!AS51&lt;&gt;"",1,0))</f>
        <v>0</v>
      </c>
      <c r="AS48" s="140">
        <f>IF('Indicator Data'!S52="No Data",1,IF('Indicator Data imputation'!AT51&lt;&gt;"",1,0))</f>
        <v>0</v>
      </c>
      <c r="AT48" s="140">
        <f>IF('Indicator Data'!T52="No Data",1,IF('Indicator Data imputation'!AU51&lt;&gt;"",1,0))</f>
        <v>0</v>
      </c>
      <c r="AU48" s="140">
        <f>IF('Indicator Data'!U52="No Data",1,IF('Indicator Data imputation'!AV51&lt;&gt;"",1,0))</f>
        <v>0</v>
      </c>
      <c r="AV48" s="140">
        <f>IF('Indicator Data'!V52="No Data",1,IF('Indicator Data imputation'!AW51&lt;&gt;"",1,0))</f>
        <v>0</v>
      </c>
      <c r="AW48" s="140">
        <f>IF('Indicator Data'!W52="No Data",1,IF('Indicator Data imputation'!AX51&lt;&gt;"",1,0))</f>
        <v>0</v>
      </c>
      <c r="AX48" s="140">
        <f>IF('Indicator Data'!X52="No Data",1,IF('Indicator Data imputation'!AY51&lt;&gt;"",1,0))</f>
        <v>0</v>
      </c>
      <c r="AY48" s="140">
        <f>IF('Indicator Data'!Y52="No Data",1,IF('Indicator Data imputation'!AZ51&lt;&gt;"",1,0))</f>
        <v>1</v>
      </c>
      <c r="AZ48" s="140">
        <f>IF('Indicator Data'!Z52="No Data",1,IF('Indicator Data imputation'!BA51&lt;&gt;"",1,0))</f>
        <v>0</v>
      </c>
      <c r="BA48" s="140">
        <f>IF('Indicator Data'!AA52="No Data",1,IF('Indicator Data imputation'!BB51&lt;&gt;"",1,0))</f>
        <v>0</v>
      </c>
      <c r="BB48" s="140">
        <f>IF('Indicator Data'!AB52="No Data",1,IF('Indicator Data imputation'!BC51&lt;&gt;"",1,0))</f>
        <v>0</v>
      </c>
      <c r="BC48" s="140">
        <f>IF('Indicator Data'!AC52="No Data",1,IF('Indicator Data imputation'!BD51&lt;&gt;"",1,0))</f>
        <v>0</v>
      </c>
      <c r="BD48" s="140">
        <f>IF('Indicator Data'!AD52="No Data",1,IF('Indicator Data imputation'!BE51&lt;&gt;"",1,0))</f>
        <v>0</v>
      </c>
      <c r="BE48" s="140">
        <f>IF('Indicator Data'!AE52="No Data",1,IF('Indicator Data imputation'!BF51&lt;&gt;"",1,0))</f>
        <v>0</v>
      </c>
      <c r="BF48" s="140">
        <f>IF('Indicator Data'!AF52="No Data",1,IF('Indicator Data imputation'!BG51&lt;&gt;"",1,0))</f>
        <v>0</v>
      </c>
      <c r="BG48" s="140">
        <f>IF('Indicator Data'!AG52="No Data",1,IF('Indicator Data imputation'!BH51&lt;&gt;"",1,0))</f>
        <v>0</v>
      </c>
      <c r="BH48" s="140">
        <f>IF('Indicator Data'!AH52="No Data",1,IF('Indicator Data imputation'!BI51&lt;&gt;"",1,0))</f>
        <v>0</v>
      </c>
      <c r="BI48" s="140">
        <f>IF('Indicator Data'!AQ52="No Data",1,IF('Indicator Data imputation'!BJ51&lt;&gt;"",1,0))</f>
        <v>0</v>
      </c>
      <c r="BJ48" s="140">
        <f>IF('Indicator Data'!AR52="No Data",1,IF('Indicator Data imputation'!BK51&lt;&gt;"",1,0))</f>
        <v>0</v>
      </c>
      <c r="BK48" s="140">
        <f>IF('Indicator Data'!AS52="No Data",1,IF('Indicator Data imputation'!BL51&lt;&gt;"",1,0))</f>
        <v>0</v>
      </c>
      <c r="BL48" s="140">
        <f>IF('Indicator Data'!AT52="No Data",1,IF('Indicator Data imputation'!BM51&lt;&gt;"",1,0))</f>
        <v>0</v>
      </c>
      <c r="BM48" s="140">
        <f>IF('Indicator Data'!AU52="No Data",1,IF('Indicator Data imputation'!BN51&lt;&gt;"",1,0))</f>
        <v>1</v>
      </c>
      <c r="BN48" s="140">
        <f>IF('Indicator Data'!AV52="No Data",1,IF('Indicator Data imputation'!BO51&lt;&gt;"",1,0))</f>
        <v>0</v>
      </c>
      <c r="BO48" s="140">
        <f>IF('Indicator Data'!AW52="No Data",1,IF('Indicator Data imputation'!BP51&lt;&gt;"",1,0))</f>
        <v>0</v>
      </c>
      <c r="BP48" s="140">
        <f>IF('Indicator Data'!AX52="No Data",1,IF('Indicator Data imputation'!BQ51&lt;&gt;"",1,0))</f>
        <v>0</v>
      </c>
      <c r="BQ48" s="140">
        <f>IF('Indicator Data'!AY52="No Data",1,IF('Indicator Data imputation'!BR51&lt;&gt;"",1,0))</f>
        <v>0</v>
      </c>
      <c r="BR48" s="140">
        <f>IF('Indicator Data'!AZ52="No Data",1,IF('Indicator Data imputation'!BS51&lt;&gt;"",1,0))</f>
        <v>0</v>
      </c>
      <c r="BS48" s="140">
        <f>IF('Indicator Data'!BA52="No Data",1,IF('Indicator Data imputation'!BT51&lt;&gt;"",1,0))</f>
        <v>0</v>
      </c>
      <c r="BT48" s="140">
        <f>IF('Indicator Data'!BB52="No Data",1,IF('Indicator Data imputation'!BU51&lt;&gt;"",1,0))</f>
        <v>0</v>
      </c>
      <c r="BU48" s="140">
        <f>IF('Indicator Data'!BC52="No Data",1,IF('Indicator Data imputation'!BV51&lt;&gt;"",1,0))</f>
        <v>0</v>
      </c>
      <c r="BV48" s="140">
        <f>IF('Indicator Data'!BD52="No Data",1,IF('Indicator Data imputation'!BW51&lt;&gt;"",1,0))</f>
        <v>0</v>
      </c>
      <c r="BW48" s="140">
        <f>IF('Indicator Data'!BE52="No Data",1,IF('Indicator Data imputation'!BX51&lt;&gt;"",1,0))</f>
        <v>0</v>
      </c>
      <c r="BX48" s="140">
        <f>IF('Indicator Data'!BF52="No Data",1,IF('Indicator Data imputation'!BY51&lt;&gt;"",1,0))</f>
        <v>0</v>
      </c>
      <c r="BY48" s="5" t="e">
        <f t="shared" si="2"/>
        <v>#REF!</v>
      </c>
      <c r="BZ48" s="142" t="e">
        <f t="shared" si="1"/>
        <v>#REF!</v>
      </c>
    </row>
    <row r="49" spans="1:78" x14ac:dyDescent="0.3">
      <c r="A49" s="5" t="s">
        <v>87</v>
      </c>
      <c r="B49" s="140" t="e">
        <f>IF('Indicator Data'!#REF!="No Data",1,IF('Indicator Data imputation'!C52&lt;&gt;"",1,0))</f>
        <v>#REF!</v>
      </c>
      <c r="C49" s="140" t="e">
        <f>IF('Indicator Data'!#REF!="No Data",1,IF('Indicator Data imputation'!D52&lt;&gt;"",1,0))</f>
        <v>#REF!</v>
      </c>
      <c r="D49" s="140" t="e">
        <f>IF('Indicator Data'!#REF!="No Data",1,IF('Indicator Data imputation'!E52&lt;&gt;"",1,0))</f>
        <v>#REF!</v>
      </c>
      <c r="E49" s="140" t="e">
        <f>IF('Indicator Data'!#REF!="No Data",1,IF('Indicator Data imputation'!F52&lt;&gt;"",1,0))</f>
        <v>#REF!</v>
      </c>
      <c r="F49" s="140" t="e">
        <f>IF('Indicator Data'!#REF!="No Data",1,IF('Indicator Data imputation'!G52&lt;&gt;"",1,0))</f>
        <v>#REF!</v>
      </c>
      <c r="G49" s="140" t="e">
        <f>IF('Indicator Data'!#REF!="No Data",1,IF('Indicator Data imputation'!H52&lt;&gt;"",1,0))</f>
        <v>#REF!</v>
      </c>
      <c r="H49" s="140" t="e">
        <f>IF('Indicator Data'!#REF!="No Data",1,IF('Indicator Data imputation'!I52&lt;&gt;"",1,0))</f>
        <v>#REF!</v>
      </c>
      <c r="I49" s="140" t="e">
        <f>IF('Indicator Data'!#REF!="No Data",1,IF('Indicator Data imputation'!J52&lt;&gt;"",1,0))</f>
        <v>#REF!</v>
      </c>
      <c r="J49" s="140" t="e">
        <f>IF('Indicator Data'!#REF!="No Data",1,IF('Indicator Data imputation'!K52&lt;&gt;"",1,0))</f>
        <v>#REF!</v>
      </c>
      <c r="K49" s="140" t="e">
        <f>IF('Indicator Data'!#REF!="No Data",1,IF('Indicator Data imputation'!L52&lt;&gt;"",1,0))</f>
        <v>#REF!</v>
      </c>
      <c r="L49" s="140" t="e">
        <f>IF('Indicator Data'!#REF!="No Data",1,IF('Indicator Data imputation'!M52&lt;&gt;"",1,0))</f>
        <v>#REF!</v>
      </c>
      <c r="M49" s="140" t="e">
        <f>IF('Indicator Data'!#REF!="No Data",1,IF('Indicator Data imputation'!N52&lt;&gt;"",1,0))</f>
        <v>#REF!</v>
      </c>
      <c r="N49" s="140" t="e">
        <f>IF('Indicator Data'!#REF!="No Data",1,IF('Indicator Data imputation'!O52&lt;&gt;"",1,0))</f>
        <v>#REF!</v>
      </c>
      <c r="O49" s="140" t="e">
        <f>IF('Indicator Data'!#REF!="No Data",1,IF('Indicator Data imputation'!P52&lt;&gt;"",1,0))</f>
        <v>#REF!</v>
      </c>
      <c r="P49" s="140" t="e">
        <f>IF('Indicator Data'!#REF!="No Data",1,IF('Indicator Data imputation'!Q52&lt;&gt;"",1,0))</f>
        <v>#REF!</v>
      </c>
      <c r="Q49" s="140" t="e">
        <f>IF('Indicator Data'!#REF!="No Data",1,IF('Indicator Data imputation'!R52&lt;&gt;"",1,0))</f>
        <v>#REF!</v>
      </c>
      <c r="R49" s="140" t="e">
        <f>IF('Indicator Data'!#REF!="No Data",1,IF('Indicator Data imputation'!S52&lt;&gt;"",1,0))</f>
        <v>#REF!</v>
      </c>
      <c r="S49" s="140" t="e">
        <f>IF('Indicator Data'!#REF!="No Data",1,IF('Indicator Data imputation'!T52&lt;&gt;"",1,0))</f>
        <v>#REF!</v>
      </c>
      <c r="T49" s="140" t="e">
        <f>IF('Indicator Data'!#REF!="No Data",1,IF('Indicator Data imputation'!U52&lt;&gt;"",1,0))</f>
        <v>#REF!</v>
      </c>
      <c r="U49" s="140" t="e">
        <f>IF('Indicator Data'!#REF!="No Data",1,IF('Indicator Data imputation'!V52&lt;&gt;"",1,0))</f>
        <v>#REF!</v>
      </c>
      <c r="V49" s="140" t="e">
        <f>IF('Indicator Data'!#REF!="No Data",1,IF('Indicator Data imputation'!W52&lt;&gt;"",1,0))</f>
        <v>#REF!</v>
      </c>
      <c r="W49" s="140">
        <f>IF('Indicator Data'!C53="No Data",1,IF('Indicator Data imputation'!X52&lt;&gt;"",1,0))</f>
        <v>0</v>
      </c>
      <c r="X49" s="140">
        <f>IF('Indicator Data'!D53="No Data",1,IF('Indicator Data imputation'!Y52&lt;&gt;"",1,0))</f>
        <v>0</v>
      </c>
      <c r="Y49" s="140">
        <f>IF('Indicator Data'!E53="No Data",1,IF('Indicator Data imputation'!Z52&lt;&gt;"",1,0))</f>
        <v>0</v>
      </c>
      <c r="Z49" s="140">
        <f>IF('Indicator Data'!F53="No Data",1,IF('Indicator Data imputation'!AA52&lt;&gt;"",1,0))</f>
        <v>1</v>
      </c>
      <c r="AA49" s="140">
        <f>IF('Indicator Data'!G53="No Data",1,IF('Indicator Data imputation'!AB52&lt;&gt;"",1,0))</f>
        <v>0</v>
      </c>
      <c r="AB49" s="140">
        <f>IF('Indicator Data'!H53="No Data",1,IF('Indicator Data imputation'!AC52&lt;&gt;"",1,0))</f>
        <v>1</v>
      </c>
      <c r="AC49" s="140" t="e">
        <f>IF('Indicator Data'!#REF!="No Data",1,IF('Indicator Data imputation'!AD52&lt;&gt;"",1,0))</f>
        <v>#REF!</v>
      </c>
      <c r="AD49" s="140" t="e">
        <f>IF('Indicator Data'!#REF!="No Data",1,IF('Indicator Data imputation'!AE52&lt;&gt;"",1,0))</f>
        <v>#REF!</v>
      </c>
      <c r="AE49" s="140">
        <f>IF('Indicator Data'!I53="No Data",1,IF('Indicator Data imputation'!AF52&lt;&gt;"",1,0))</f>
        <v>1</v>
      </c>
      <c r="AF49" s="140">
        <f>IF('Indicator Data'!J53="No Data",1,IF('Indicator Data imputation'!AG52&lt;&gt;"",1,0))</f>
        <v>1</v>
      </c>
      <c r="AG49" s="140" t="e">
        <f>IF('Indicator Data'!#REF!="No Data",1,IF('Indicator Data imputation'!AH52&lt;&gt;"",1,0))</f>
        <v>#REF!</v>
      </c>
      <c r="AH49" s="140" t="e">
        <f>IF('Indicator Data'!#REF!="No Data",1,IF('Indicator Data imputation'!AI52&lt;&gt;"",1,0))</f>
        <v>#REF!</v>
      </c>
      <c r="AI49" s="140" t="e">
        <f>IF('Indicator Data'!#REF!="No Data",1,IF('Indicator Data imputation'!AJ52&lt;&gt;"",1,0))</f>
        <v>#REF!</v>
      </c>
      <c r="AJ49" s="140" t="e">
        <f>IF('Indicator Data'!#REF!="No Data",1,IF('Indicator Data imputation'!AK52&lt;&gt;"",1,0))</f>
        <v>#REF!</v>
      </c>
      <c r="AK49" s="140">
        <f>IF('Indicator Data'!K53="No Data",1,IF('Indicator Data imputation'!AL52&lt;&gt;"",1,0))</f>
        <v>0</v>
      </c>
      <c r="AL49" s="140">
        <f>IF('Indicator Data'!L53="No Data",1,IF('Indicator Data imputation'!AM52&lt;&gt;"",1,0))</f>
        <v>1</v>
      </c>
      <c r="AM49" s="140">
        <f>IF('Indicator Data'!M53="No Data",1,IF('Indicator Data imputation'!AN52&lt;&gt;"",1,0))</f>
        <v>0</v>
      </c>
      <c r="AN49" s="140">
        <f>IF('Indicator Data'!N53="No Data",1,IF('Indicator Data imputation'!AO52&lt;&gt;"",1,0))</f>
        <v>0</v>
      </c>
      <c r="AO49" s="140">
        <f>IF('Indicator Data'!O53="No Data",1,IF('Indicator Data imputation'!AP52&lt;&gt;"",1,0))</f>
        <v>0</v>
      </c>
      <c r="AP49" s="140">
        <f>IF('Indicator Data'!P53="No Data",1,IF('Indicator Data imputation'!AQ52&lt;&gt;"",1,0))</f>
        <v>0</v>
      </c>
      <c r="AQ49" s="140">
        <f>IF('Indicator Data'!Q53="No Data",1,IF('Indicator Data imputation'!AR52&lt;&gt;"",1,0))</f>
        <v>0</v>
      </c>
      <c r="AR49" s="140">
        <f>IF('Indicator Data'!R53="No Data",1,IF('Indicator Data imputation'!AS52&lt;&gt;"",1,0))</f>
        <v>0</v>
      </c>
      <c r="AS49" s="140">
        <f>IF('Indicator Data'!S53="No Data",1,IF('Indicator Data imputation'!AT52&lt;&gt;"",1,0))</f>
        <v>1</v>
      </c>
      <c r="AT49" s="140">
        <f>IF('Indicator Data'!T53="No Data",1,IF('Indicator Data imputation'!AU52&lt;&gt;"",1,0))</f>
        <v>0</v>
      </c>
      <c r="AU49" s="140">
        <f>IF('Indicator Data'!U53="No Data",1,IF('Indicator Data imputation'!AV52&lt;&gt;"",1,0))</f>
        <v>1</v>
      </c>
      <c r="AV49" s="140">
        <f>IF('Indicator Data'!V53="No Data",1,IF('Indicator Data imputation'!AW52&lt;&gt;"",1,0))</f>
        <v>1</v>
      </c>
      <c r="AW49" s="140">
        <f>IF('Indicator Data'!W53="No Data",1,IF('Indicator Data imputation'!AX52&lt;&gt;"",1,0))</f>
        <v>1</v>
      </c>
      <c r="AX49" s="140">
        <f>IF('Indicator Data'!X53="No Data",1,IF('Indicator Data imputation'!AY52&lt;&gt;"",1,0))</f>
        <v>0</v>
      </c>
      <c r="AY49" s="140">
        <f>IF('Indicator Data'!Y53="No Data",1,IF('Indicator Data imputation'!AZ52&lt;&gt;"",1,0))</f>
        <v>1</v>
      </c>
      <c r="AZ49" s="140">
        <f>IF('Indicator Data'!Z53="No Data",1,IF('Indicator Data imputation'!BA52&lt;&gt;"",1,0))</f>
        <v>1</v>
      </c>
      <c r="BA49" s="140">
        <f>IF('Indicator Data'!AA53="No Data",1,IF('Indicator Data imputation'!BB52&lt;&gt;"",1,0))</f>
        <v>0</v>
      </c>
      <c r="BB49" s="140">
        <f>IF('Indicator Data'!AB53="No Data",1,IF('Indicator Data imputation'!BC52&lt;&gt;"",1,0))</f>
        <v>0</v>
      </c>
      <c r="BC49" s="140">
        <f>IF('Indicator Data'!AC53="No Data",1,IF('Indicator Data imputation'!BD52&lt;&gt;"",1,0))</f>
        <v>0</v>
      </c>
      <c r="BD49" s="140">
        <f>IF('Indicator Data'!AD53="No Data",1,IF('Indicator Data imputation'!BE52&lt;&gt;"",1,0))</f>
        <v>0</v>
      </c>
      <c r="BE49" s="140">
        <f>IF('Indicator Data'!AE53="No Data",1,IF('Indicator Data imputation'!BF52&lt;&gt;"",1,0))</f>
        <v>0</v>
      </c>
      <c r="BF49" s="140">
        <f>IF('Indicator Data'!AF53="No Data",1,IF('Indicator Data imputation'!BG52&lt;&gt;"",1,0))</f>
        <v>0</v>
      </c>
      <c r="BG49" s="140">
        <f>IF('Indicator Data'!AG53="No Data",1,IF('Indicator Data imputation'!BH52&lt;&gt;"",1,0))</f>
        <v>0</v>
      </c>
      <c r="BH49" s="140">
        <f>IF('Indicator Data'!AH53="No Data",1,IF('Indicator Data imputation'!BI52&lt;&gt;"",1,0))</f>
        <v>0</v>
      </c>
      <c r="BI49" s="140">
        <f>IF('Indicator Data'!AQ53="No Data",1,IF('Indicator Data imputation'!BJ52&lt;&gt;"",1,0))</f>
        <v>1</v>
      </c>
      <c r="BJ49" s="140">
        <f>IF('Indicator Data'!AR53="No Data",1,IF('Indicator Data imputation'!BK52&lt;&gt;"",1,0))</f>
        <v>0</v>
      </c>
      <c r="BK49" s="140">
        <f>IF('Indicator Data'!AS53="No Data",1,IF('Indicator Data imputation'!BL52&lt;&gt;"",1,0))</f>
        <v>0</v>
      </c>
      <c r="BL49" s="140">
        <f>IF('Indicator Data'!AT53="No Data",1,IF('Indicator Data imputation'!BM52&lt;&gt;"",1,0))</f>
        <v>0</v>
      </c>
      <c r="BM49" s="140">
        <f>IF('Indicator Data'!AU53="No Data",1,IF('Indicator Data imputation'!BN52&lt;&gt;"",1,0))</f>
        <v>1</v>
      </c>
      <c r="BN49" s="140">
        <f>IF('Indicator Data'!AV53="No Data",1,IF('Indicator Data imputation'!BO52&lt;&gt;"",1,0))</f>
        <v>0</v>
      </c>
      <c r="BO49" s="140">
        <f>IF('Indicator Data'!AW53="No Data",1,IF('Indicator Data imputation'!BP52&lt;&gt;"",1,0))</f>
        <v>0</v>
      </c>
      <c r="BP49" s="140">
        <f>IF('Indicator Data'!AX53="No Data",1,IF('Indicator Data imputation'!BQ52&lt;&gt;"",1,0))</f>
        <v>0</v>
      </c>
      <c r="BQ49" s="140">
        <f>IF('Indicator Data'!AY53="No Data",1,IF('Indicator Data imputation'!BR52&lt;&gt;"",1,0))</f>
        <v>0</v>
      </c>
      <c r="BR49" s="140">
        <f>IF('Indicator Data'!AZ53="No Data",1,IF('Indicator Data imputation'!BS52&lt;&gt;"",1,0))</f>
        <v>0</v>
      </c>
      <c r="BS49" s="140">
        <f>IF('Indicator Data'!BA53="No Data",1,IF('Indicator Data imputation'!BT52&lt;&gt;"",1,0))</f>
        <v>0</v>
      </c>
      <c r="BT49" s="140">
        <f>IF('Indicator Data'!BB53="No Data",1,IF('Indicator Data imputation'!BU52&lt;&gt;"",1,0))</f>
        <v>0</v>
      </c>
      <c r="BU49" s="140">
        <f>IF('Indicator Data'!BC53="No Data",1,IF('Indicator Data imputation'!BV52&lt;&gt;"",1,0))</f>
        <v>0</v>
      </c>
      <c r="BV49" s="140">
        <f>IF('Indicator Data'!BD53="No Data",1,IF('Indicator Data imputation'!BW52&lt;&gt;"",1,0))</f>
        <v>1</v>
      </c>
      <c r="BW49" s="140">
        <f>IF('Indicator Data'!BE53="No Data",1,IF('Indicator Data imputation'!BX52&lt;&gt;"",1,0))</f>
        <v>0</v>
      </c>
      <c r="BX49" s="140">
        <f>IF('Indicator Data'!BF53="No Data",1,IF('Indicator Data imputation'!BY52&lt;&gt;"",1,0))</f>
        <v>1</v>
      </c>
      <c r="BY49" s="5" t="e">
        <f t="shared" si="2"/>
        <v>#REF!</v>
      </c>
      <c r="BZ49" s="142" t="e">
        <f t="shared" si="1"/>
        <v>#REF!</v>
      </c>
    </row>
    <row r="50" spans="1:78" x14ac:dyDescent="0.3">
      <c r="A50" s="5" t="s">
        <v>89</v>
      </c>
      <c r="B50" s="140" t="e">
        <f>IF('Indicator Data'!#REF!="No Data",1,IF('Indicator Data imputation'!C53&lt;&gt;"",1,0))</f>
        <v>#REF!</v>
      </c>
      <c r="C50" s="140" t="e">
        <f>IF('Indicator Data'!#REF!="No Data",1,IF('Indicator Data imputation'!D53&lt;&gt;"",1,0))</f>
        <v>#REF!</v>
      </c>
      <c r="D50" s="140" t="e">
        <f>IF('Indicator Data'!#REF!="No Data",1,IF('Indicator Data imputation'!E53&lt;&gt;"",1,0))</f>
        <v>#REF!</v>
      </c>
      <c r="E50" s="140" t="e">
        <f>IF('Indicator Data'!#REF!="No Data",1,IF('Indicator Data imputation'!F53&lt;&gt;"",1,0))</f>
        <v>#REF!</v>
      </c>
      <c r="F50" s="140" t="e">
        <f>IF('Indicator Data'!#REF!="No Data",1,IF('Indicator Data imputation'!G53&lt;&gt;"",1,0))</f>
        <v>#REF!</v>
      </c>
      <c r="G50" s="140" t="e">
        <f>IF('Indicator Data'!#REF!="No Data",1,IF('Indicator Data imputation'!H53&lt;&gt;"",1,0))</f>
        <v>#REF!</v>
      </c>
      <c r="H50" s="140" t="e">
        <f>IF('Indicator Data'!#REF!="No Data",1,IF('Indicator Data imputation'!I53&lt;&gt;"",1,0))</f>
        <v>#REF!</v>
      </c>
      <c r="I50" s="140" t="e">
        <f>IF('Indicator Data'!#REF!="No Data",1,IF('Indicator Data imputation'!J53&lt;&gt;"",1,0))</f>
        <v>#REF!</v>
      </c>
      <c r="J50" s="140" t="e">
        <f>IF('Indicator Data'!#REF!="No Data",1,IF('Indicator Data imputation'!K53&lt;&gt;"",1,0))</f>
        <v>#REF!</v>
      </c>
      <c r="K50" s="140" t="e">
        <f>IF('Indicator Data'!#REF!="No Data",1,IF('Indicator Data imputation'!L53&lt;&gt;"",1,0))</f>
        <v>#REF!</v>
      </c>
      <c r="L50" s="140" t="e">
        <f>IF('Indicator Data'!#REF!="No Data",1,IF('Indicator Data imputation'!M53&lt;&gt;"",1,0))</f>
        <v>#REF!</v>
      </c>
      <c r="M50" s="140" t="e">
        <f>IF('Indicator Data'!#REF!="No Data",1,IF('Indicator Data imputation'!N53&lt;&gt;"",1,0))</f>
        <v>#REF!</v>
      </c>
      <c r="N50" s="140" t="e">
        <f>IF('Indicator Data'!#REF!="No Data",1,IF('Indicator Data imputation'!O53&lt;&gt;"",1,0))</f>
        <v>#REF!</v>
      </c>
      <c r="O50" s="140" t="e">
        <f>IF('Indicator Data'!#REF!="No Data",1,IF('Indicator Data imputation'!P53&lt;&gt;"",1,0))</f>
        <v>#REF!</v>
      </c>
      <c r="P50" s="140" t="e">
        <f>IF('Indicator Data'!#REF!="No Data",1,IF('Indicator Data imputation'!Q53&lt;&gt;"",1,0))</f>
        <v>#REF!</v>
      </c>
      <c r="Q50" s="140" t="e">
        <f>IF('Indicator Data'!#REF!="No Data",1,IF('Indicator Data imputation'!R53&lt;&gt;"",1,0))</f>
        <v>#REF!</v>
      </c>
      <c r="R50" s="140" t="e">
        <f>IF('Indicator Data'!#REF!="No Data",1,IF('Indicator Data imputation'!S53&lt;&gt;"",1,0))</f>
        <v>#REF!</v>
      </c>
      <c r="S50" s="140" t="e">
        <f>IF('Indicator Data'!#REF!="No Data",1,IF('Indicator Data imputation'!T53&lt;&gt;"",1,0))</f>
        <v>#REF!</v>
      </c>
      <c r="T50" s="140" t="e">
        <f>IF('Indicator Data'!#REF!="No Data",1,IF('Indicator Data imputation'!U53&lt;&gt;"",1,0))</f>
        <v>#REF!</v>
      </c>
      <c r="U50" s="140" t="e">
        <f>IF('Indicator Data'!#REF!="No Data",1,IF('Indicator Data imputation'!V53&lt;&gt;"",1,0))</f>
        <v>#REF!</v>
      </c>
      <c r="V50" s="140" t="e">
        <f>IF('Indicator Data'!#REF!="No Data",1,IF('Indicator Data imputation'!W53&lt;&gt;"",1,0))</f>
        <v>#REF!</v>
      </c>
      <c r="W50" s="140">
        <f>IF('Indicator Data'!C54="No Data",1,IF('Indicator Data imputation'!X53&lt;&gt;"",1,0))</f>
        <v>0</v>
      </c>
      <c r="X50" s="140">
        <f>IF('Indicator Data'!D54="No Data",1,IF('Indicator Data imputation'!Y53&lt;&gt;"",1,0))</f>
        <v>0</v>
      </c>
      <c r="Y50" s="140">
        <f>IF('Indicator Data'!E54="No Data",1,IF('Indicator Data imputation'!Z53&lt;&gt;"",1,0))</f>
        <v>0</v>
      </c>
      <c r="Z50" s="140">
        <f>IF('Indicator Data'!F54="No Data",1,IF('Indicator Data imputation'!AA53&lt;&gt;"",1,0))</f>
        <v>0</v>
      </c>
      <c r="AA50" s="140">
        <f>IF('Indicator Data'!G54="No Data",1,IF('Indicator Data imputation'!AB53&lt;&gt;"",1,0))</f>
        <v>0</v>
      </c>
      <c r="AB50" s="140">
        <f>IF('Indicator Data'!H54="No Data",1,IF('Indicator Data imputation'!AC53&lt;&gt;"",1,0))</f>
        <v>0</v>
      </c>
      <c r="AC50" s="140" t="e">
        <f>IF('Indicator Data'!#REF!="No Data",1,IF('Indicator Data imputation'!AD53&lt;&gt;"",1,0))</f>
        <v>#REF!</v>
      </c>
      <c r="AD50" s="140" t="e">
        <f>IF('Indicator Data'!#REF!="No Data",1,IF('Indicator Data imputation'!AE53&lt;&gt;"",1,0))</f>
        <v>#REF!</v>
      </c>
      <c r="AE50" s="140">
        <f>IF('Indicator Data'!I54="No Data",1,IF('Indicator Data imputation'!AF53&lt;&gt;"",1,0))</f>
        <v>0</v>
      </c>
      <c r="AF50" s="140">
        <f>IF('Indicator Data'!J54="No Data",1,IF('Indicator Data imputation'!AG53&lt;&gt;"",1,0))</f>
        <v>0</v>
      </c>
      <c r="AG50" s="140" t="e">
        <f>IF('Indicator Data'!#REF!="No Data",1,IF('Indicator Data imputation'!AH53&lt;&gt;"",1,0))</f>
        <v>#REF!</v>
      </c>
      <c r="AH50" s="140" t="e">
        <f>IF('Indicator Data'!#REF!="No Data",1,IF('Indicator Data imputation'!AI53&lt;&gt;"",1,0))</f>
        <v>#REF!</v>
      </c>
      <c r="AI50" s="140" t="e">
        <f>IF('Indicator Data'!#REF!="No Data",1,IF('Indicator Data imputation'!AJ53&lt;&gt;"",1,0))</f>
        <v>#REF!</v>
      </c>
      <c r="AJ50" s="140" t="e">
        <f>IF('Indicator Data'!#REF!="No Data",1,IF('Indicator Data imputation'!AK53&lt;&gt;"",1,0))</f>
        <v>#REF!</v>
      </c>
      <c r="AK50" s="140">
        <f>IF('Indicator Data'!K54="No Data",1,IF('Indicator Data imputation'!AL53&lt;&gt;"",1,0))</f>
        <v>0</v>
      </c>
      <c r="AL50" s="140">
        <f>IF('Indicator Data'!L54="No Data",1,IF('Indicator Data imputation'!AM53&lt;&gt;"",1,0))</f>
        <v>0</v>
      </c>
      <c r="AM50" s="140">
        <f>IF('Indicator Data'!M54="No Data",1,IF('Indicator Data imputation'!AN53&lt;&gt;"",1,0))</f>
        <v>0</v>
      </c>
      <c r="AN50" s="140">
        <f>IF('Indicator Data'!N54="No Data",1,IF('Indicator Data imputation'!AO53&lt;&gt;"",1,0))</f>
        <v>0</v>
      </c>
      <c r="AO50" s="140">
        <f>IF('Indicator Data'!O54="No Data",1,IF('Indicator Data imputation'!AP53&lt;&gt;"",1,0))</f>
        <v>0</v>
      </c>
      <c r="AP50" s="140">
        <f>IF('Indicator Data'!P54="No Data",1,IF('Indicator Data imputation'!AQ53&lt;&gt;"",1,0))</f>
        <v>0</v>
      </c>
      <c r="AQ50" s="140">
        <f>IF('Indicator Data'!Q54="No Data",1,IF('Indicator Data imputation'!AR53&lt;&gt;"",1,0))</f>
        <v>0</v>
      </c>
      <c r="AR50" s="140">
        <f>IF('Indicator Data'!R54="No Data",1,IF('Indicator Data imputation'!AS53&lt;&gt;"",1,0))</f>
        <v>0</v>
      </c>
      <c r="AS50" s="140">
        <f>IF('Indicator Data'!S54="No Data",1,IF('Indicator Data imputation'!AT53&lt;&gt;"",1,0))</f>
        <v>0</v>
      </c>
      <c r="AT50" s="140">
        <f>IF('Indicator Data'!T54="No Data",1,IF('Indicator Data imputation'!AU53&lt;&gt;"",1,0))</f>
        <v>0</v>
      </c>
      <c r="AU50" s="140">
        <f>IF('Indicator Data'!U54="No Data",1,IF('Indicator Data imputation'!AV53&lt;&gt;"",1,0))</f>
        <v>0</v>
      </c>
      <c r="AV50" s="140">
        <f>IF('Indicator Data'!V54="No Data",1,IF('Indicator Data imputation'!AW53&lt;&gt;"",1,0))</f>
        <v>0</v>
      </c>
      <c r="AW50" s="140">
        <f>IF('Indicator Data'!W54="No Data",1,IF('Indicator Data imputation'!AX53&lt;&gt;"",1,0))</f>
        <v>0</v>
      </c>
      <c r="AX50" s="140">
        <f>IF('Indicator Data'!X54="No Data",1,IF('Indicator Data imputation'!AY53&lt;&gt;"",1,0))</f>
        <v>0</v>
      </c>
      <c r="AY50" s="140">
        <f>IF('Indicator Data'!Y54="No Data",1,IF('Indicator Data imputation'!AZ53&lt;&gt;"",1,0))</f>
        <v>0</v>
      </c>
      <c r="AZ50" s="140">
        <f>IF('Indicator Data'!Z54="No Data",1,IF('Indicator Data imputation'!BA53&lt;&gt;"",1,0))</f>
        <v>0</v>
      </c>
      <c r="BA50" s="140">
        <f>IF('Indicator Data'!AA54="No Data",1,IF('Indicator Data imputation'!BB53&lt;&gt;"",1,0))</f>
        <v>0</v>
      </c>
      <c r="BB50" s="140">
        <f>IF('Indicator Data'!AB54="No Data",1,IF('Indicator Data imputation'!BC53&lt;&gt;"",1,0))</f>
        <v>0</v>
      </c>
      <c r="BC50" s="140">
        <f>IF('Indicator Data'!AC54="No Data",1,IF('Indicator Data imputation'!BD53&lt;&gt;"",1,0))</f>
        <v>0</v>
      </c>
      <c r="BD50" s="140">
        <f>IF('Indicator Data'!AD54="No Data",1,IF('Indicator Data imputation'!BE53&lt;&gt;"",1,0))</f>
        <v>0</v>
      </c>
      <c r="BE50" s="140">
        <f>IF('Indicator Data'!AE54="No Data",1,IF('Indicator Data imputation'!BF53&lt;&gt;"",1,0))</f>
        <v>0</v>
      </c>
      <c r="BF50" s="140">
        <f>IF('Indicator Data'!AF54="No Data",1,IF('Indicator Data imputation'!BG53&lt;&gt;"",1,0))</f>
        <v>0</v>
      </c>
      <c r="BG50" s="140">
        <f>IF('Indicator Data'!AG54="No Data",1,IF('Indicator Data imputation'!BH53&lt;&gt;"",1,0))</f>
        <v>0</v>
      </c>
      <c r="BH50" s="140">
        <f>IF('Indicator Data'!AH54="No Data",1,IF('Indicator Data imputation'!BI53&lt;&gt;"",1,0))</f>
        <v>0</v>
      </c>
      <c r="BI50" s="140">
        <f>IF('Indicator Data'!AQ54="No Data",1,IF('Indicator Data imputation'!BJ53&lt;&gt;"",1,0))</f>
        <v>0</v>
      </c>
      <c r="BJ50" s="140">
        <f>IF('Indicator Data'!AR54="No Data",1,IF('Indicator Data imputation'!BK53&lt;&gt;"",1,0))</f>
        <v>0</v>
      </c>
      <c r="BK50" s="140">
        <f>IF('Indicator Data'!AS54="No Data",1,IF('Indicator Data imputation'!BL53&lt;&gt;"",1,0))</f>
        <v>0</v>
      </c>
      <c r="BL50" s="140">
        <f>IF('Indicator Data'!AT54="No Data",1,IF('Indicator Data imputation'!BM53&lt;&gt;"",1,0))</f>
        <v>0</v>
      </c>
      <c r="BM50" s="140">
        <f>IF('Indicator Data'!AU54="No Data",1,IF('Indicator Data imputation'!BN53&lt;&gt;"",1,0))</f>
        <v>0</v>
      </c>
      <c r="BN50" s="140">
        <f>IF('Indicator Data'!AV54="No Data",1,IF('Indicator Data imputation'!BO53&lt;&gt;"",1,0))</f>
        <v>0</v>
      </c>
      <c r="BO50" s="140">
        <f>IF('Indicator Data'!AW54="No Data",1,IF('Indicator Data imputation'!BP53&lt;&gt;"",1,0))</f>
        <v>0</v>
      </c>
      <c r="BP50" s="140">
        <f>IF('Indicator Data'!AX54="No Data",1,IF('Indicator Data imputation'!BQ53&lt;&gt;"",1,0))</f>
        <v>0</v>
      </c>
      <c r="BQ50" s="140">
        <f>IF('Indicator Data'!AY54="No Data",1,IF('Indicator Data imputation'!BR53&lt;&gt;"",1,0))</f>
        <v>0</v>
      </c>
      <c r="BR50" s="140">
        <f>IF('Indicator Data'!AZ54="No Data",1,IF('Indicator Data imputation'!BS53&lt;&gt;"",1,0))</f>
        <v>0</v>
      </c>
      <c r="BS50" s="140">
        <f>IF('Indicator Data'!BA54="No Data",1,IF('Indicator Data imputation'!BT53&lt;&gt;"",1,0))</f>
        <v>0</v>
      </c>
      <c r="BT50" s="140">
        <f>IF('Indicator Data'!BB54="No Data",1,IF('Indicator Data imputation'!BU53&lt;&gt;"",1,0))</f>
        <v>0</v>
      </c>
      <c r="BU50" s="140">
        <f>IF('Indicator Data'!BC54="No Data",1,IF('Indicator Data imputation'!BV53&lt;&gt;"",1,0))</f>
        <v>1</v>
      </c>
      <c r="BV50" s="140">
        <f>IF('Indicator Data'!BD54="No Data",1,IF('Indicator Data imputation'!BW53&lt;&gt;"",1,0))</f>
        <v>0</v>
      </c>
      <c r="BW50" s="140">
        <f>IF('Indicator Data'!BE54="No Data",1,IF('Indicator Data imputation'!BX53&lt;&gt;"",1,0))</f>
        <v>0</v>
      </c>
      <c r="BX50" s="140">
        <f>IF('Indicator Data'!BF54="No Data",1,IF('Indicator Data imputation'!BY53&lt;&gt;"",1,0))</f>
        <v>0</v>
      </c>
      <c r="BY50" s="5" t="e">
        <f t="shared" si="2"/>
        <v>#REF!</v>
      </c>
      <c r="BZ50" s="142" t="e">
        <f t="shared" si="1"/>
        <v>#REF!</v>
      </c>
    </row>
    <row r="51" spans="1:78" x14ac:dyDescent="0.3">
      <c r="A51" s="5" t="s">
        <v>92</v>
      </c>
      <c r="B51" s="140" t="e">
        <f>IF('Indicator Data'!#REF!="No Data",1,IF('Indicator Data imputation'!C54&lt;&gt;"",1,0))</f>
        <v>#REF!</v>
      </c>
      <c r="C51" s="140" t="e">
        <f>IF('Indicator Data'!#REF!="No Data",1,IF('Indicator Data imputation'!D54&lt;&gt;"",1,0))</f>
        <v>#REF!</v>
      </c>
      <c r="D51" s="140" t="e">
        <f>IF('Indicator Data'!#REF!="No Data",1,IF('Indicator Data imputation'!E54&lt;&gt;"",1,0))</f>
        <v>#REF!</v>
      </c>
      <c r="E51" s="140" t="e">
        <f>IF('Indicator Data'!#REF!="No Data",1,IF('Indicator Data imputation'!F54&lt;&gt;"",1,0))</f>
        <v>#REF!</v>
      </c>
      <c r="F51" s="140" t="e">
        <f>IF('Indicator Data'!#REF!="No Data",1,IF('Indicator Data imputation'!G54&lt;&gt;"",1,0))</f>
        <v>#REF!</v>
      </c>
      <c r="G51" s="140" t="e">
        <f>IF('Indicator Data'!#REF!="No Data",1,IF('Indicator Data imputation'!H54&lt;&gt;"",1,0))</f>
        <v>#REF!</v>
      </c>
      <c r="H51" s="140" t="e">
        <f>IF('Indicator Data'!#REF!="No Data",1,IF('Indicator Data imputation'!I54&lt;&gt;"",1,0))</f>
        <v>#REF!</v>
      </c>
      <c r="I51" s="140" t="e">
        <f>IF('Indicator Data'!#REF!="No Data",1,IF('Indicator Data imputation'!J54&lt;&gt;"",1,0))</f>
        <v>#REF!</v>
      </c>
      <c r="J51" s="140" t="e">
        <f>IF('Indicator Data'!#REF!="No Data",1,IF('Indicator Data imputation'!K54&lt;&gt;"",1,0))</f>
        <v>#REF!</v>
      </c>
      <c r="K51" s="140" t="e">
        <f>IF('Indicator Data'!#REF!="No Data",1,IF('Indicator Data imputation'!L54&lt;&gt;"",1,0))</f>
        <v>#REF!</v>
      </c>
      <c r="L51" s="140" t="e">
        <f>IF('Indicator Data'!#REF!="No Data",1,IF('Indicator Data imputation'!M54&lt;&gt;"",1,0))</f>
        <v>#REF!</v>
      </c>
      <c r="M51" s="140" t="e">
        <f>IF('Indicator Data'!#REF!="No Data",1,IF('Indicator Data imputation'!N54&lt;&gt;"",1,0))</f>
        <v>#REF!</v>
      </c>
      <c r="N51" s="140" t="e">
        <f>IF('Indicator Data'!#REF!="No Data",1,IF('Indicator Data imputation'!O54&lt;&gt;"",1,0))</f>
        <v>#REF!</v>
      </c>
      <c r="O51" s="140" t="e">
        <f>IF('Indicator Data'!#REF!="No Data",1,IF('Indicator Data imputation'!P54&lt;&gt;"",1,0))</f>
        <v>#REF!</v>
      </c>
      <c r="P51" s="140" t="e">
        <f>IF('Indicator Data'!#REF!="No Data",1,IF('Indicator Data imputation'!Q54&lt;&gt;"",1,0))</f>
        <v>#REF!</v>
      </c>
      <c r="Q51" s="140" t="e">
        <f>IF('Indicator Data'!#REF!="No Data",1,IF('Indicator Data imputation'!R54&lt;&gt;"",1,0))</f>
        <v>#REF!</v>
      </c>
      <c r="R51" s="140" t="e">
        <f>IF('Indicator Data'!#REF!="No Data",1,IF('Indicator Data imputation'!S54&lt;&gt;"",1,0))</f>
        <v>#REF!</v>
      </c>
      <c r="S51" s="140" t="e">
        <f>IF('Indicator Data'!#REF!="No Data",1,IF('Indicator Data imputation'!T54&lt;&gt;"",1,0))</f>
        <v>#REF!</v>
      </c>
      <c r="T51" s="140" t="e">
        <f>IF('Indicator Data'!#REF!="No Data",1,IF('Indicator Data imputation'!U54&lt;&gt;"",1,0))</f>
        <v>#REF!</v>
      </c>
      <c r="U51" s="140" t="e">
        <f>IF('Indicator Data'!#REF!="No Data",1,IF('Indicator Data imputation'!V54&lt;&gt;"",1,0))</f>
        <v>#REF!</v>
      </c>
      <c r="V51" s="140" t="e">
        <f>IF('Indicator Data'!#REF!="No Data",1,IF('Indicator Data imputation'!W54&lt;&gt;"",1,0))</f>
        <v>#REF!</v>
      </c>
      <c r="W51" s="140">
        <f>IF('Indicator Data'!C55="No Data",1,IF('Indicator Data imputation'!X54&lt;&gt;"",1,0))</f>
        <v>0</v>
      </c>
      <c r="X51" s="140">
        <f>IF('Indicator Data'!D55="No Data",1,IF('Indicator Data imputation'!Y54&lt;&gt;"",1,0))</f>
        <v>0</v>
      </c>
      <c r="Y51" s="140">
        <f>IF('Indicator Data'!E55="No Data",1,IF('Indicator Data imputation'!Z54&lt;&gt;"",1,0))</f>
        <v>0</v>
      </c>
      <c r="Z51" s="140">
        <f>IF('Indicator Data'!F55="No Data",1,IF('Indicator Data imputation'!AA54&lt;&gt;"",1,0))</f>
        <v>0</v>
      </c>
      <c r="AA51" s="140">
        <f>IF('Indicator Data'!G55="No Data",1,IF('Indicator Data imputation'!AB54&lt;&gt;"",1,0))</f>
        <v>0</v>
      </c>
      <c r="AB51" s="140">
        <f>IF('Indicator Data'!H55="No Data",1,IF('Indicator Data imputation'!AC54&lt;&gt;"",1,0))</f>
        <v>0</v>
      </c>
      <c r="AC51" s="140" t="e">
        <f>IF('Indicator Data'!#REF!="No Data",1,IF('Indicator Data imputation'!AD54&lt;&gt;"",1,0))</f>
        <v>#REF!</v>
      </c>
      <c r="AD51" s="140" t="e">
        <f>IF('Indicator Data'!#REF!="No Data",1,IF('Indicator Data imputation'!AE54&lt;&gt;"",1,0))</f>
        <v>#REF!</v>
      </c>
      <c r="AE51" s="140">
        <f>IF('Indicator Data'!I55="No Data",1,IF('Indicator Data imputation'!AF54&lt;&gt;"",1,0))</f>
        <v>0</v>
      </c>
      <c r="AF51" s="140">
        <f>IF('Indicator Data'!J55="No Data",1,IF('Indicator Data imputation'!AG54&lt;&gt;"",1,0))</f>
        <v>0</v>
      </c>
      <c r="AG51" s="140" t="e">
        <f>IF('Indicator Data'!#REF!="No Data",1,IF('Indicator Data imputation'!AH54&lt;&gt;"",1,0))</f>
        <v>#REF!</v>
      </c>
      <c r="AH51" s="140" t="e">
        <f>IF('Indicator Data'!#REF!="No Data",1,IF('Indicator Data imputation'!AI54&lt;&gt;"",1,0))</f>
        <v>#REF!</v>
      </c>
      <c r="AI51" s="140" t="e">
        <f>IF('Indicator Data'!#REF!="No Data",1,IF('Indicator Data imputation'!AJ54&lt;&gt;"",1,0))</f>
        <v>#REF!</v>
      </c>
      <c r="AJ51" s="140" t="e">
        <f>IF('Indicator Data'!#REF!="No Data",1,IF('Indicator Data imputation'!AK54&lt;&gt;"",1,0))</f>
        <v>#REF!</v>
      </c>
      <c r="AK51" s="140">
        <f>IF('Indicator Data'!K55="No Data",1,IF('Indicator Data imputation'!AL54&lt;&gt;"",1,0))</f>
        <v>0</v>
      </c>
      <c r="AL51" s="140">
        <f>IF('Indicator Data'!L55="No Data",1,IF('Indicator Data imputation'!AM54&lt;&gt;"",1,0))</f>
        <v>0</v>
      </c>
      <c r="AM51" s="140">
        <f>IF('Indicator Data'!M55="No Data",1,IF('Indicator Data imputation'!AN54&lt;&gt;"",1,0))</f>
        <v>0</v>
      </c>
      <c r="AN51" s="140">
        <f>IF('Indicator Data'!N55="No Data",1,IF('Indicator Data imputation'!AO54&lt;&gt;"",1,0))</f>
        <v>0</v>
      </c>
      <c r="AO51" s="140">
        <f>IF('Indicator Data'!O55="No Data",1,IF('Indicator Data imputation'!AP54&lt;&gt;"",1,0))</f>
        <v>0</v>
      </c>
      <c r="AP51" s="140">
        <f>IF('Indicator Data'!P55="No Data",1,IF('Indicator Data imputation'!AQ54&lt;&gt;"",1,0))</f>
        <v>0</v>
      </c>
      <c r="AQ51" s="140">
        <f>IF('Indicator Data'!Q55="No Data",1,IF('Indicator Data imputation'!AR54&lt;&gt;"",1,0))</f>
        <v>0</v>
      </c>
      <c r="AR51" s="140">
        <f>IF('Indicator Data'!R55="No Data",1,IF('Indicator Data imputation'!AS54&lt;&gt;"",1,0))</f>
        <v>0</v>
      </c>
      <c r="AS51" s="140">
        <f>IF('Indicator Data'!S55="No Data",1,IF('Indicator Data imputation'!AT54&lt;&gt;"",1,0))</f>
        <v>0</v>
      </c>
      <c r="AT51" s="140">
        <f>IF('Indicator Data'!T55="No Data",1,IF('Indicator Data imputation'!AU54&lt;&gt;"",1,0))</f>
        <v>0</v>
      </c>
      <c r="AU51" s="140">
        <f>IF('Indicator Data'!U55="No Data",1,IF('Indicator Data imputation'!AV54&lt;&gt;"",1,0))</f>
        <v>0</v>
      </c>
      <c r="AV51" s="140">
        <f>IF('Indicator Data'!V55="No Data",1,IF('Indicator Data imputation'!AW54&lt;&gt;"",1,0))</f>
        <v>0</v>
      </c>
      <c r="AW51" s="140">
        <f>IF('Indicator Data'!W55="No Data",1,IF('Indicator Data imputation'!AX54&lt;&gt;"",1,0))</f>
        <v>0</v>
      </c>
      <c r="AX51" s="140">
        <f>IF('Indicator Data'!X55="No Data",1,IF('Indicator Data imputation'!AY54&lt;&gt;"",1,0))</f>
        <v>0</v>
      </c>
      <c r="AY51" s="140">
        <f>IF('Indicator Data'!Y55="No Data",1,IF('Indicator Data imputation'!AZ54&lt;&gt;"",1,0))</f>
        <v>0</v>
      </c>
      <c r="AZ51" s="140">
        <f>IF('Indicator Data'!Z55="No Data",1,IF('Indicator Data imputation'!BA54&lt;&gt;"",1,0))</f>
        <v>0</v>
      </c>
      <c r="BA51" s="140">
        <f>IF('Indicator Data'!AA55="No Data",1,IF('Indicator Data imputation'!BB54&lt;&gt;"",1,0))</f>
        <v>0</v>
      </c>
      <c r="BB51" s="140">
        <f>IF('Indicator Data'!AB55="No Data",1,IF('Indicator Data imputation'!BC54&lt;&gt;"",1,0))</f>
        <v>0</v>
      </c>
      <c r="BC51" s="140">
        <f>IF('Indicator Data'!AC55="No Data",1,IF('Indicator Data imputation'!BD54&lt;&gt;"",1,0))</f>
        <v>0</v>
      </c>
      <c r="BD51" s="140">
        <f>IF('Indicator Data'!AD55="No Data",1,IF('Indicator Data imputation'!BE54&lt;&gt;"",1,0))</f>
        <v>0</v>
      </c>
      <c r="BE51" s="140">
        <f>IF('Indicator Data'!AE55="No Data",1,IF('Indicator Data imputation'!BF54&lt;&gt;"",1,0))</f>
        <v>0</v>
      </c>
      <c r="BF51" s="140">
        <f>IF('Indicator Data'!AF55="No Data",1,IF('Indicator Data imputation'!BG54&lt;&gt;"",1,0))</f>
        <v>0</v>
      </c>
      <c r="BG51" s="140">
        <f>IF('Indicator Data'!AG55="No Data",1,IF('Indicator Data imputation'!BH54&lt;&gt;"",1,0))</f>
        <v>0</v>
      </c>
      <c r="BH51" s="140">
        <f>IF('Indicator Data'!AH55="No Data",1,IF('Indicator Data imputation'!BI54&lt;&gt;"",1,0))</f>
        <v>0</v>
      </c>
      <c r="BI51" s="140">
        <f>IF('Indicator Data'!AQ55="No Data",1,IF('Indicator Data imputation'!BJ54&lt;&gt;"",1,0))</f>
        <v>0</v>
      </c>
      <c r="BJ51" s="140">
        <f>IF('Indicator Data'!AR55="No Data",1,IF('Indicator Data imputation'!BK54&lt;&gt;"",1,0))</f>
        <v>0</v>
      </c>
      <c r="BK51" s="140">
        <f>IF('Indicator Data'!AS55="No Data",1,IF('Indicator Data imputation'!BL54&lt;&gt;"",1,0))</f>
        <v>0</v>
      </c>
      <c r="BL51" s="140">
        <f>IF('Indicator Data'!AT55="No Data",1,IF('Indicator Data imputation'!BM54&lt;&gt;"",1,0))</f>
        <v>0</v>
      </c>
      <c r="BM51" s="140">
        <f>IF('Indicator Data'!AU55="No Data",1,IF('Indicator Data imputation'!BN54&lt;&gt;"",1,0))</f>
        <v>0</v>
      </c>
      <c r="BN51" s="140">
        <f>IF('Indicator Data'!AV55="No Data",1,IF('Indicator Data imputation'!BO54&lt;&gt;"",1,0))</f>
        <v>0</v>
      </c>
      <c r="BO51" s="140">
        <f>IF('Indicator Data'!AW55="No Data",1,IF('Indicator Data imputation'!BP54&lt;&gt;"",1,0))</f>
        <v>0</v>
      </c>
      <c r="BP51" s="140">
        <f>IF('Indicator Data'!AX55="No Data",1,IF('Indicator Data imputation'!BQ54&lt;&gt;"",1,0))</f>
        <v>0</v>
      </c>
      <c r="BQ51" s="140">
        <f>IF('Indicator Data'!AY55="No Data",1,IF('Indicator Data imputation'!BR54&lt;&gt;"",1,0))</f>
        <v>0</v>
      </c>
      <c r="BR51" s="140">
        <f>IF('Indicator Data'!AZ55="No Data",1,IF('Indicator Data imputation'!BS54&lt;&gt;"",1,0))</f>
        <v>0</v>
      </c>
      <c r="BS51" s="140">
        <f>IF('Indicator Data'!BA55="No Data",1,IF('Indicator Data imputation'!BT54&lt;&gt;"",1,0))</f>
        <v>0</v>
      </c>
      <c r="BT51" s="140">
        <f>IF('Indicator Data'!BB55="No Data",1,IF('Indicator Data imputation'!BU54&lt;&gt;"",1,0))</f>
        <v>0</v>
      </c>
      <c r="BU51" s="140">
        <f>IF('Indicator Data'!BC55="No Data",1,IF('Indicator Data imputation'!BV54&lt;&gt;"",1,0))</f>
        <v>0</v>
      </c>
      <c r="BV51" s="140">
        <f>IF('Indicator Data'!BD55="No Data",1,IF('Indicator Data imputation'!BW54&lt;&gt;"",1,0))</f>
        <v>0</v>
      </c>
      <c r="BW51" s="140">
        <f>IF('Indicator Data'!BE55="No Data",1,IF('Indicator Data imputation'!BX54&lt;&gt;"",1,0))</f>
        <v>0</v>
      </c>
      <c r="BX51" s="140">
        <f>IF('Indicator Data'!BF55="No Data",1,IF('Indicator Data imputation'!BY54&lt;&gt;"",1,0))</f>
        <v>0</v>
      </c>
      <c r="BY51" s="5" t="e">
        <f t="shared" si="2"/>
        <v>#REF!</v>
      </c>
      <c r="BZ51" s="142" t="e">
        <f t="shared" si="1"/>
        <v>#REF!</v>
      </c>
    </row>
    <row r="52" spans="1:78" x14ac:dyDescent="0.3">
      <c r="A52" s="5" t="s">
        <v>94</v>
      </c>
      <c r="B52" s="140" t="e">
        <f>IF('Indicator Data'!#REF!="No Data",1,IF('Indicator Data imputation'!C55&lt;&gt;"",1,0))</f>
        <v>#REF!</v>
      </c>
      <c r="C52" s="140" t="e">
        <f>IF('Indicator Data'!#REF!="No Data",1,IF('Indicator Data imputation'!D55&lt;&gt;"",1,0))</f>
        <v>#REF!</v>
      </c>
      <c r="D52" s="140" t="e">
        <f>IF('Indicator Data'!#REF!="No Data",1,IF('Indicator Data imputation'!E55&lt;&gt;"",1,0))</f>
        <v>#REF!</v>
      </c>
      <c r="E52" s="140" t="e">
        <f>IF('Indicator Data'!#REF!="No Data",1,IF('Indicator Data imputation'!F55&lt;&gt;"",1,0))</f>
        <v>#REF!</v>
      </c>
      <c r="F52" s="140" t="e">
        <f>IF('Indicator Data'!#REF!="No Data",1,IF('Indicator Data imputation'!G55&lt;&gt;"",1,0))</f>
        <v>#REF!</v>
      </c>
      <c r="G52" s="140" t="e">
        <f>IF('Indicator Data'!#REF!="No Data",1,IF('Indicator Data imputation'!H55&lt;&gt;"",1,0))</f>
        <v>#REF!</v>
      </c>
      <c r="H52" s="140" t="e">
        <f>IF('Indicator Data'!#REF!="No Data",1,IF('Indicator Data imputation'!I55&lt;&gt;"",1,0))</f>
        <v>#REF!</v>
      </c>
      <c r="I52" s="140" t="e">
        <f>IF('Indicator Data'!#REF!="No Data",1,IF('Indicator Data imputation'!J55&lt;&gt;"",1,0))</f>
        <v>#REF!</v>
      </c>
      <c r="J52" s="140" t="e">
        <f>IF('Indicator Data'!#REF!="No Data",1,IF('Indicator Data imputation'!K55&lt;&gt;"",1,0))</f>
        <v>#REF!</v>
      </c>
      <c r="K52" s="140" t="e">
        <f>IF('Indicator Data'!#REF!="No Data",1,IF('Indicator Data imputation'!L55&lt;&gt;"",1,0))</f>
        <v>#REF!</v>
      </c>
      <c r="L52" s="140" t="e">
        <f>IF('Indicator Data'!#REF!="No Data",1,IF('Indicator Data imputation'!M55&lt;&gt;"",1,0))</f>
        <v>#REF!</v>
      </c>
      <c r="M52" s="140" t="e">
        <f>IF('Indicator Data'!#REF!="No Data",1,IF('Indicator Data imputation'!N55&lt;&gt;"",1,0))</f>
        <v>#REF!</v>
      </c>
      <c r="N52" s="140" t="e">
        <f>IF('Indicator Data'!#REF!="No Data",1,IF('Indicator Data imputation'!O55&lt;&gt;"",1,0))</f>
        <v>#REF!</v>
      </c>
      <c r="O52" s="140" t="e">
        <f>IF('Indicator Data'!#REF!="No Data",1,IF('Indicator Data imputation'!P55&lt;&gt;"",1,0))</f>
        <v>#REF!</v>
      </c>
      <c r="P52" s="140" t="e">
        <f>IF('Indicator Data'!#REF!="No Data",1,IF('Indicator Data imputation'!Q55&lt;&gt;"",1,0))</f>
        <v>#REF!</v>
      </c>
      <c r="Q52" s="140" t="e">
        <f>IF('Indicator Data'!#REF!="No Data",1,IF('Indicator Data imputation'!R55&lt;&gt;"",1,0))</f>
        <v>#REF!</v>
      </c>
      <c r="R52" s="140" t="e">
        <f>IF('Indicator Data'!#REF!="No Data",1,IF('Indicator Data imputation'!S55&lt;&gt;"",1,0))</f>
        <v>#REF!</v>
      </c>
      <c r="S52" s="140" t="e">
        <f>IF('Indicator Data'!#REF!="No Data",1,IF('Indicator Data imputation'!T55&lt;&gt;"",1,0))</f>
        <v>#REF!</v>
      </c>
      <c r="T52" s="140" t="e">
        <f>IF('Indicator Data'!#REF!="No Data",1,IF('Indicator Data imputation'!U55&lt;&gt;"",1,0))</f>
        <v>#REF!</v>
      </c>
      <c r="U52" s="140" t="e">
        <f>IF('Indicator Data'!#REF!="No Data",1,IF('Indicator Data imputation'!V55&lt;&gt;"",1,0))</f>
        <v>#REF!</v>
      </c>
      <c r="V52" s="140" t="e">
        <f>IF('Indicator Data'!#REF!="No Data",1,IF('Indicator Data imputation'!W55&lt;&gt;"",1,0))</f>
        <v>#REF!</v>
      </c>
      <c r="W52" s="140">
        <f>IF('Indicator Data'!C56="No Data",1,IF('Indicator Data imputation'!X55&lt;&gt;"",1,0))</f>
        <v>0</v>
      </c>
      <c r="X52" s="140">
        <f>IF('Indicator Data'!D56="No Data",1,IF('Indicator Data imputation'!Y55&lt;&gt;"",1,0))</f>
        <v>0</v>
      </c>
      <c r="Y52" s="140">
        <f>IF('Indicator Data'!E56="No Data",1,IF('Indicator Data imputation'!Z55&lt;&gt;"",1,0))</f>
        <v>0</v>
      </c>
      <c r="Z52" s="140">
        <f>IF('Indicator Data'!F56="No Data",1,IF('Indicator Data imputation'!AA55&lt;&gt;"",1,0))</f>
        <v>0</v>
      </c>
      <c r="AA52" s="140">
        <f>IF('Indicator Data'!G56="No Data",1,IF('Indicator Data imputation'!AB55&lt;&gt;"",1,0))</f>
        <v>0</v>
      </c>
      <c r="AB52" s="140">
        <f>IF('Indicator Data'!H56="No Data",1,IF('Indicator Data imputation'!AC55&lt;&gt;"",1,0))</f>
        <v>0</v>
      </c>
      <c r="AC52" s="140" t="e">
        <f>IF('Indicator Data'!#REF!="No Data",1,IF('Indicator Data imputation'!AD55&lt;&gt;"",1,0))</f>
        <v>#REF!</v>
      </c>
      <c r="AD52" s="140" t="e">
        <f>IF('Indicator Data'!#REF!="No Data",1,IF('Indicator Data imputation'!AE55&lt;&gt;"",1,0))</f>
        <v>#REF!</v>
      </c>
      <c r="AE52" s="140">
        <f>IF('Indicator Data'!I56="No Data",1,IF('Indicator Data imputation'!AF55&lt;&gt;"",1,0))</f>
        <v>0</v>
      </c>
      <c r="AF52" s="140">
        <f>IF('Indicator Data'!J56="No Data",1,IF('Indicator Data imputation'!AG55&lt;&gt;"",1,0))</f>
        <v>0</v>
      </c>
      <c r="AG52" s="140" t="e">
        <f>IF('Indicator Data'!#REF!="No Data",1,IF('Indicator Data imputation'!AH55&lt;&gt;"",1,0))</f>
        <v>#REF!</v>
      </c>
      <c r="AH52" s="140" t="e">
        <f>IF('Indicator Data'!#REF!="No Data",1,IF('Indicator Data imputation'!AI55&lt;&gt;"",1,0))</f>
        <v>#REF!</v>
      </c>
      <c r="AI52" s="140" t="e">
        <f>IF('Indicator Data'!#REF!="No Data",1,IF('Indicator Data imputation'!AJ55&lt;&gt;"",1,0))</f>
        <v>#REF!</v>
      </c>
      <c r="AJ52" s="140" t="e">
        <f>IF('Indicator Data'!#REF!="No Data",1,IF('Indicator Data imputation'!AK55&lt;&gt;"",1,0))</f>
        <v>#REF!</v>
      </c>
      <c r="AK52" s="140">
        <f>IF('Indicator Data'!K56="No Data",1,IF('Indicator Data imputation'!AL55&lt;&gt;"",1,0))</f>
        <v>0</v>
      </c>
      <c r="AL52" s="140">
        <f>IF('Indicator Data'!L56="No Data",1,IF('Indicator Data imputation'!AM55&lt;&gt;"",1,0))</f>
        <v>0</v>
      </c>
      <c r="AM52" s="140">
        <f>IF('Indicator Data'!M56="No Data",1,IF('Indicator Data imputation'!AN55&lt;&gt;"",1,0))</f>
        <v>0</v>
      </c>
      <c r="AN52" s="140">
        <f>IF('Indicator Data'!N56="No Data",1,IF('Indicator Data imputation'!AO55&lt;&gt;"",1,0))</f>
        <v>0</v>
      </c>
      <c r="AO52" s="140">
        <f>IF('Indicator Data'!O56="No Data",1,IF('Indicator Data imputation'!AP55&lt;&gt;"",1,0))</f>
        <v>0</v>
      </c>
      <c r="AP52" s="140">
        <f>IF('Indicator Data'!P56="No Data",1,IF('Indicator Data imputation'!AQ55&lt;&gt;"",1,0))</f>
        <v>0</v>
      </c>
      <c r="AQ52" s="140">
        <f>IF('Indicator Data'!Q56="No Data",1,IF('Indicator Data imputation'!AR55&lt;&gt;"",1,0))</f>
        <v>0</v>
      </c>
      <c r="AR52" s="140">
        <f>IF('Indicator Data'!R56="No Data",1,IF('Indicator Data imputation'!AS55&lt;&gt;"",1,0))</f>
        <v>0</v>
      </c>
      <c r="AS52" s="140">
        <f>IF('Indicator Data'!S56="No Data",1,IF('Indicator Data imputation'!AT55&lt;&gt;"",1,0))</f>
        <v>0</v>
      </c>
      <c r="AT52" s="140">
        <f>IF('Indicator Data'!T56="No Data",1,IF('Indicator Data imputation'!AU55&lt;&gt;"",1,0))</f>
        <v>0</v>
      </c>
      <c r="AU52" s="140">
        <f>IF('Indicator Data'!U56="No Data",1,IF('Indicator Data imputation'!AV55&lt;&gt;"",1,0))</f>
        <v>0</v>
      </c>
      <c r="AV52" s="140">
        <f>IF('Indicator Data'!V56="No Data",1,IF('Indicator Data imputation'!AW55&lt;&gt;"",1,0))</f>
        <v>0</v>
      </c>
      <c r="AW52" s="140">
        <f>IF('Indicator Data'!W56="No Data",1,IF('Indicator Data imputation'!AX55&lt;&gt;"",1,0))</f>
        <v>0</v>
      </c>
      <c r="AX52" s="140">
        <f>IF('Indicator Data'!X56="No Data",1,IF('Indicator Data imputation'!AY55&lt;&gt;"",1,0))</f>
        <v>0</v>
      </c>
      <c r="AY52" s="140">
        <f>IF('Indicator Data'!Y56="No Data",1,IF('Indicator Data imputation'!AZ55&lt;&gt;"",1,0))</f>
        <v>0</v>
      </c>
      <c r="AZ52" s="140">
        <f>IF('Indicator Data'!Z56="No Data",1,IF('Indicator Data imputation'!BA55&lt;&gt;"",1,0))</f>
        <v>0</v>
      </c>
      <c r="BA52" s="140">
        <f>IF('Indicator Data'!AA56="No Data",1,IF('Indicator Data imputation'!BB55&lt;&gt;"",1,0))</f>
        <v>0</v>
      </c>
      <c r="BB52" s="140">
        <f>IF('Indicator Data'!AB56="No Data",1,IF('Indicator Data imputation'!BC55&lt;&gt;"",1,0))</f>
        <v>0</v>
      </c>
      <c r="BC52" s="140">
        <f>IF('Indicator Data'!AC56="No Data",1,IF('Indicator Data imputation'!BD55&lt;&gt;"",1,0))</f>
        <v>0</v>
      </c>
      <c r="BD52" s="140">
        <f>IF('Indicator Data'!AD56="No Data",1,IF('Indicator Data imputation'!BE55&lt;&gt;"",1,0))</f>
        <v>0</v>
      </c>
      <c r="BE52" s="140">
        <f>IF('Indicator Data'!AE56="No Data",1,IF('Indicator Data imputation'!BF55&lt;&gt;"",1,0))</f>
        <v>0</v>
      </c>
      <c r="BF52" s="140">
        <f>IF('Indicator Data'!AF56="No Data",1,IF('Indicator Data imputation'!BG55&lt;&gt;"",1,0))</f>
        <v>0</v>
      </c>
      <c r="BG52" s="140">
        <f>IF('Indicator Data'!AG56="No Data",1,IF('Indicator Data imputation'!BH55&lt;&gt;"",1,0))</f>
        <v>0</v>
      </c>
      <c r="BH52" s="140">
        <f>IF('Indicator Data'!AH56="No Data",1,IF('Indicator Data imputation'!BI55&lt;&gt;"",1,0))</f>
        <v>0</v>
      </c>
      <c r="BI52" s="140">
        <f>IF('Indicator Data'!AQ56="No Data",1,IF('Indicator Data imputation'!BJ55&lt;&gt;"",1,0))</f>
        <v>0</v>
      </c>
      <c r="BJ52" s="140">
        <f>IF('Indicator Data'!AR56="No Data",1,IF('Indicator Data imputation'!BK55&lt;&gt;"",1,0))</f>
        <v>0</v>
      </c>
      <c r="BK52" s="140">
        <f>IF('Indicator Data'!AS56="No Data",1,IF('Indicator Data imputation'!BL55&lt;&gt;"",1,0))</f>
        <v>0</v>
      </c>
      <c r="BL52" s="140">
        <f>IF('Indicator Data'!AT56="No Data",1,IF('Indicator Data imputation'!BM55&lt;&gt;"",1,0))</f>
        <v>0</v>
      </c>
      <c r="BM52" s="140">
        <f>IF('Indicator Data'!AU56="No Data",1,IF('Indicator Data imputation'!BN55&lt;&gt;"",1,0))</f>
        <v>0</v>
      </c>
      <c r="BN52" s="140">
        <f>IF('Indicator Data'!AV56="No Data",1,IF('Indicator Data imputation'!BO55&lt;&gt;"",1,0))</f>
        <v>0</v>
      </c>
      <c r="BO52" s="140">
        <f>IF('Indicator Data'!AW56="No Data",1,IF('Indicator Data imputation'!BP55&lt;&gt;"",1,0))</f>
        <v>0</v>
      </c>
      <c r="BP52" s="140">
        <f>IF('Indicator Data'!AX56="No Data",1,IF('Indicator Data imputation'!BQ55&lt;&gt;"",1,0))</f>
        <v>0</v>
      </c>
      <c r="BQ52" s="140">
        <f>IF('Indicator Data'!AY56="No Data",1,IF('Indicator Data imputation'!BR55&lt;&gt;"",1,0))</f>
        <v>0</v>
      </c>
      <c r="BR52" s="140">
        <f>IF('Indicator Data'!AZ56="No Data",1,IF('Indicator Data imputation'!BS55&lt;&gt;"",1,0))</f>
        <v>0</v>
      </c>
      <c r="BS52" s="140">
        <f>IF('Indicator Data'!BA56="No Data",1,IF('Indicator Data imputation'!BT55&lt;&gt;"",1,0))</f>
        <v>0</v>
      </c>
      <c r="BT52" s="140">
        <f>IF('Indicator Data'!BB56="No Data",1,IF('Indicator Data imputation'!BU55&lt;&gt;"",1,0))</f>
        <v>0</v>
      </c>
      <c r="BU52" s="140">
        <f>IF('Indicator Data'!BC56="No Data",1,IF('Indicator Data imputation'!BV55&lt;&gt;"",1,0))</f>
        <v>0</v>
      </c>
      <c r="BV52" s="140">
        <f>IF('Indicator Data'!BD56="No Data",1,IF('Indicator Data imputation'!BW55&lt;&gt;"",1,0))</f>
        <v>1</v>
      </c>
      <c r="BW52" s="140">
        <f>IF('Indicator Data'!BE56="No Data",1,IF('Indicator Data imputation'!BX55&lt;&gt;"",1,0))</f>
        <v>0</v>
      </c>
      <c r="BX52" s="140">
        <f>IF('Indicator Data'!BF56="No Data",1,IF('Indicator Data imputation'!BY55&lt;&gt;"",1,0))</f>
        <v>0</v>
      </c>
      <c r="BY52" s="5" t="e">
        <f t="shared" si="2"/>
        <v>#REF!</v>
      </c>
      <c r="BZ52" s="142" t="e">
        <f t="shared" si="1"/>
        <v>#REF!</v>
      </c>
    </row>
    <row r="53" spans="1:78" x14ac:dyDescent="0.3">
      <c r="A53" s="5" t="s">
        <v>96</v>
      </c>
      <c r="B53" s="140" t="e">
        <f>IF('Indicator Data'!#REF!="No Data",1,IF('Indicator Data imputation'!C56&lt;&gt;"",1,0))</f>
        <v>#REF!</v>
      </c>
      <c r="C53" s="140" t="e">
        <f>IF('Indicator Data'!#REF!="No Data",1,IF('Indicator Data imputation'!D56&lt;&gt;"",1,0))</f>
        <v>#REF!</v>
      </c>
      <c r="D53" s="140" t="e">
        <f>IF('Indicator Data'!#REF!="No Data",1,IF('Indicator Data imputation'!E56&lt;&gt;"",1,0))</f>
        <v>#REF!</v>
      </c>
      <c r="E53" s="140" t="e">
        <f>IF('Indicator Data'!#REF!="No Data",1,IF('Indicator Data imputation'!F56&lt;&gt;"",1,0))</f>
        <v>#REF!</v>
      </c>
      <c r="F53" s="140" t="e">
        <f>IF('Indicator Data'!#REF!="No Data",1,IF('Indicator Data imputation'!G56&lt;&gt;"",1,0))</f>
        <v>#REF!</v>
      </c>
      <c r="G53" s="140" t="e">
        <f>IF('Indicator Data'!#REF!="No Data",1,IF('Indicator Data imputation'!H56&lt;&gt;"",1,0))</f>
        <v>#REF!</v>
      </c>
      <c r="H53" s="140" t="e">
        <f>IF('Indicator Data'!#REF!="No Data",1,IF('Indicator Data imputation'!I56&lt;&gt;"",1,0))</f>
        <v>#REF!</v>
      </c>
      <c r="I53" s="140" t="e">
        <f>IF('Indicator Data'!#REF!="No Data",1,IF('Indicator Data imputation'!J56&lt;&gt;"",1,0))</f>
        <v>#REF!</v>
      </c>
      <c r="J53" s="140" t="e">
        <f>IF('Indicator Data'!#REF!="No Data",1,IF('Indicator Data imputation'!K56&lt;&gt;"",1,0))</f>
        <v>#REF!</v>
      </c>
      <c r="K53" s="140" t="e">
        <f>IF('Indicator Data'!#REF!="No Data",1,IF('Indicator Data imputation'!L56&lt;&gt;"",1,0))</f>
        <v>#REF!</v>
      </c>
      <c r="L53" s="140" t="e">
        <f>IF('Indicator Data'!#REF!="No Data",1,IF('Indicator Data imputation'!M56&lt;&gt;"",1,0))</f>
        <v>#REF!</v>
      </c>
      <c r="M53" s="140" t="e">
        <f>IF('Indicator Data'!#REF!="No Data",1,IF('Indicator Data imputation'!N56&lt;&gt;"",1,0))</f>
        <v>#REF!</v>
      </c>
      <c r="N53" s="140" t="e">
        <f>IF('Indicator Data'!#REF!="No Data",1,IF('Indicator Data imputation'!O56&lt;&gt;"",1,0))</f>
        <v>#REF!</v>
      </c>
      <c r="O53" s="140" t="e">
        <f>IF('Indicator Data'!#REF!="No Data",1,IF('Indicator Data imputation'!P56&lt;&gt;"",1,0))</f>
        <v>#REF!</v>
      </c>
      <c r="P53" s="140" t="e">
        <f>IF('Indicator Data'!#REF!="No Data",1,IF('Indicator Data imputation'!Q56&lt;&gt;"",1,0))</f>
        <v>#REF!</v>
      </c>
      <c r="Q53" s="140" t="e">
        <f>IF('Indicator Data'!#REF!="No Data",1,IF('Indicator Data imputation'!R56&lt;&gt;"",1,0))</f>
        <v>#REF!</v>
      </c>
      <c r="R53" s="140" t="e">
        <f>IF('Indicator Data'!#REF!="No Data",1,IF('Indicator Data imputation'!S56&lt;&gt;"",1,0))</f>
        <v>#REF!</v>
      </c>
      <c r="S53" s="140" t="e">
        <f>IF('Indicator Data'!#REF!="No Data",1,IF('Indicator Data imputation'!T56&lt;&gt;"",1,0))</f>
        <v>#REF!</v>
      </c>
      <c r="T53" s="140" t="e">
        <f>IF('Indicator Data'!#REF!="No Data",1,IF('Indicator Data imputation'!U56&lt;&gt;"",1,0))</f>
        <v>#REF!</v>
      </c>
      <c r="U53" s="140" t="e">
        <f>IF('Indicator Data'!#REF!="No Data",1,IF('Indicator Data imputation'!V56&lt;&gt;"",1,0))</f>
        <v>#REF!</v>
      </c>
      <c r="V53" s="140" t="e">
        <f>IF('Indicator Data'!#REF!="No Data",1,IF('Indicator Data imputation'!W56&lt;&gt;"",1,0))</f>
        <v>#REF!</v>
      </c>
      <c r="W53" s="140">
        <f>IF('Indicator Data'!C57="No Data",1,IF('Indicator Data imputation'!X56&lt;&gt;"",1,0))</f>
        <v>0</v>
      </c>
      <c r="X53" s="140">
        <f>IF('Indicator Data'!D57="No Data",1,IF('Indicator Data imputation'!Y56&lt;&gt;"",1,0))</f>
        <v>0</v>
      </c>
      <c r="Y53" s="140">
        <f>IF('Indicator Data'!E57="No Data",1,IF('Indicator Data imputation'!Z56&lt;&gt;"",1,0))</f>
        <v>0</v>
      </c>
      <c r="Z53" s="140">
        <f>IF('Indicator Data'!F57="No Data",1,IF('Indicator Data imputation'!AA56&lt;&gt;"",1,0))</f>
        <v>0</v>
      </c>
      <c r="AA53" s="140">
        <f>IF('Indicator Data'!G57="No Data",1,IF('Indicator Data imputation'!AB56&lt;&gt;"",1,0))</f>
        <v>0</v>
      </c>
      <c r="AB53" s="140">
        <f>IF('Indicator Data'!H57="No Data",1,IF('Indicator Data imputation'!AC56&lt;&gt;"",1,0))</f>
        <v>0</v>
      </c>
      <c r="AC53" s="140" t="e">
        <f>IF('Indicator Data'!#REF!="No Data",1,IF('Indicator Data imputation'!AD56&lt;&gt;"",1,0))</f>
        <v>#REF!</v>
      </c>
      <c r="AD53" s="140" t="e">
        <f>IF('Indicator Data'!#REF!="No Data",1,IF('Indicator Data imputation'!AE56&lt;&gt;"",1,0))</f>
        <v>#REF!</v>
      </c>
      <c r="AE53" s="140">
        <f>IF('Indicator Data'!I57="No Data",1,IF('Indicator Data imputation'!AF56&lt;&gt;"",1,0))</f>
        <v>0</v>
      </c>
      <c r="AF53" s="140">
        <f>IF('Indicator Data'!J57="No Data",1,IF('Indicator Data imputation'!AG56&lt;&gt;"",1,0))</f>
        <v>0</v>
      </c>
      <c r="AG53" s="140" t="e">
        <f>IF('Indicator Data'!#REF!="No Data",1,IF('Indicator Data imputation'!AH56&lt;&gt;"",1,0))</f>
        <v>#REF!</v>
      </c>
      <c r="AH53" s="140" t="e">
        <f>IF('Indicator Data'!#REF!="No Data",1,IF('Indicator Data imputation'!AI56&lt;&gt;"",1,0))</f>
        <v>#REF!</v>
      </c>
      <c r="AI53" s="140" t="e">
        <f>IF('Indicator Data'!#REF!="No Data",1,IF('Indicator Data imputation'!AJ56&lt;&gt;"",1,0))</f>
        <v>#REF!</v>
      </c>
      <c r="AJ53" s="140" t="e">
        <f>IF('Indicator Data'!#REF!="No Data",1,IF('Indicator Data imputation'!AK56&lt;&gt;"",1,0))</f>
        <v>#REF!</v>
      </c>
      <c r="AK53" s="140">
        <f>IF('Indicator Data'!K57="No Data",1,IF('Indicator Data imputation'!AL56&lt;&gt;"",1,0))</f>
        <v>0</v>
      </c>
      <c r="AL53" s="140">
        <f>IF('Indicator Data'!L57="No Data",1,IF('Indicator Data imputation'!AM56&lt;&gt;"",1,0))</f>
        <v>0</v>
      </c>
      <c r="AM53" s="140">
        <f>IF('Indicator Data'!M57="No Data",1,IF('Indicator Data imputation'!AN56&lt;&gt;"",1,0))</f>
        <v>0</v>
      </c>
      <c r="AN53" s="140">
        <f>IF('Indicator Data'!N57="No Data",1,IF('Indicator Data imputation'!AO56&lt;&gt;"",1,0))</f>
        <v>0</v>
      </c>
      <c r="AO53" s="140">
        <f>IF('Indicator Data'!O57="No Data",1,IF('Indicator Data imputation'!AP56&lt;&gt;"",1,0))</f>
        <v>0</v>
      </c>
      <c r="AP53" s="140">
        <f>IF('Indicator Data'!P57="No Data",1,IF('Indicator Data imputation'!AQ56&lt;&gt;"",1,0))</f>
        <v>0</v>
      </c>
      <c r="AQ53" s="140">
        <f>IF('Indicator Data'!Q57="No Data",1,IF('Indicator Data imputation'!AR56&lt;&gt;"",1,0))</f>
        <v>0</v>
      </c>
      <c r="AR53" s="140">
        <f>IF('Indicator Data'!R57="No Data",1,IF('Indicator Data imputation'!AS56&lt;&gt;"",1,0))</f>
        <v>0</v>
      </c>
      <c r="AS53" s="140">
        <f>IF('Indicator Data'!S57="No Data",1,IF('Indicator Data imputation'!AT56&lt;&gt;"",1,0))</f>
        <v>0</v>
      </c>
      <c r="AT53" s="140">
        <f>IF('Indicator Data'!T57="No Data",1,IF('Indicator Data imputation'!AU56&lt;&gt;"",1,0))</f>
        <v>0</v>
      </c>
      <c r="AU53" s="140">
        <f>IF('Indicator Data'!U57="No Data",1,IF('Indicator Data imputation'!AV56&lt;&gt;"",1,0))</f>
        <v>0</v>
      </c>
      <c r="AV53" s="140">
        <f>IF('Indicator Data'!V57="No Data",1,IF('Indicator Data imputation'!AW56&lt;&gt;"",1,0))</f>
        <v>0</v>
      </c>
      <c r="AW53" s="140">
        <f>IF('Indicator Data'!W57="No Data",1,IF('Indicator Data imputation'!AX56&lt;&gt;"",1,0))</f>
        <v>0</v>
      </c>
      <c r="AX53" s="140">
        <f>IF('Indicator Data'!X57="No Data",1,IF('Indicator Data imputation'!AY56&lt;&gt;"",1,0))</f>
        <v>0</v>
      </c>
      <c r="AY53" s="140">
        <f>IF('Indicator Data'!Y57="No Data",1,IF('Indicator Data imputation'!AZ56&lt;&gt;"",1,0))</f>
        <v>0</v>
      </c>
      <c r="AZ53" s="140">
        <f>IF('Indicator Data'!Z57="No Data",1,IF('Indicator Data imputation'!BA56&lt;&gt;"",1,0))</f>
        <v>0</v>
      </c>
      <c r="BA53" s="140">
        <f>IF('Indicator Data'!AA57="No Data",1,IF('Indicator Data imputation'!BB56&lt;&gt;"",1,0))</f>
        <v>0</v>
      </c>
      <c r="BB53" s="140">
        <f>IF('Indicator Data'!AB57="No Data",1,IF('Indicator Data imputation'!BC56&lt;&gt;"",1,0))</f>
        <v>0</v>
      </c>
      <c r="BC53" s="140">
        <f>IF('Indicator Data'!AC57="No Data",1,IF('Indicator Data imputation'!BD56&lt;&gt;"",1,0))</f>
        <v>0</v>
      </c>
      <c r="BD53" s="140">
        <f>IF('Indicator Data'!AD57="No Data",1,IF('Indicator Data imputation'!BE56&lt;&gt;"",1,0))</f>
        <v>0</v>
      </c>
      <c r="BE53" s="140">
        <f>IF('Indicator Data'!AE57="No Data",1,IF('Indicator Data imputation'!BF56&lt;&gt;"",1,0))</f>
        <v>0</v>
      </c>
      <c r="BF53" s="140">
        <f>IF('Indicator Data'!AF57="No Data",1,IF('Indicator Data imputation'!BG56&lt;&gt;"",1,0))</f>
        <v>0</v>
      </c>
      <c r="BG53" s="140">
        <f>IF('Indicator Data'!AG57="No Data",1,IF('Indicator Data imputation'!BH56&lt;&gt;"",1,0))</f>
        <v>0</v>
      </c>
      <c r="BH53" s="140">
        <f>IF('Indicator Data'!AH57="No Data",1,IF('Indicator Data imputation'!BI56&lt;&gt;"",1,0))</f>
        <v>0</v>
      </c>
      <c r="BI53" s="140">
        <f>IF('Indicator Data'!AQ57="No Data",1,IF('Indicator Data imputation'!BJ56&lt;&gt;"",1,0))</f>
        <v>0</v>
      </c>
      <c r="BJ53" s="140">
        <f>IF('Indicator Data'!AR57="No Data",1,IF('Indicator Data imputation'!BK56&lt;&gt;"",1,0))</f>
        <v>0</v>
      </c>
      <c r="BK53" s="140">
        <f>IF('Indicator Data'!AS57="No Data",1,IF('Indicator Data imputation'!BL56&lt;&gt;"",1,0))</f>
        <v>0</v>
      </c>
      <c r="BL53" s="140">
        <f>IF('Indicator Data'!AT57="No Data",1,IF('Indicator Data imputation'!BM56&lt;&gt;"",1,0))</f>
        <v>0</v>
      </c>
      <c r="BM53" s="140">
        <f>IF('Indicator Data'!AU57="No Data",1,IF('Indicator Data imputation'!BN56&lt;&gt;"",1,0))</f>
        <v>0</v>
      </c>
      <c r="BN53" s="140">
        <f>IF('Indicator Data'!AV57="No Data",1,IF('Indicator Data imputation'!BO56&lt;&gt;"",1,0))</f>
        <v>0</v>
      </c>
      <c r="BO53" s="140">
        <f>IF('Indicator Data'!AW57="No Data",1,IF('Indicator Data imputation'!BP56&lt;&gt;"",1,0))</f>
        <v>0</v>
      </c>
      <c r="BP53" s="140">
        <f>IF('Indicator Data'!AX57="No Data",1,IF('Indicator Data imputation'!BQ56&lt;&gt;"",1,0))</f>
        <v>0</v>
      </c>
      <c r="BQ53" s="140">
        <f>IF('Indicator Data'!AY57="No Data",1,IF('Indicator Data imputation'!BR56&lt;&gt;"",1,0))</f>
        <v>0</v>
      </c>
      <c r="BR53" s="140">
        <f>IF('Indicator Data'!AZ57="No Data",1,IF('Indicator Data imputation'!BS56&lt;&gt;"",1,0))</f>
        <v>0</v>
      </c>
      <c r="BS53" s="140">
        <f>IF('Indicator Data'!BA57="No Data",1,IF('Indicator Data imputation'!BT56&lt;&gt;"",1,0))</f>
        <v>0</v>
      </c>
      <c r="BT53" s="140">
        <f>IF('Indicator Data'!BB57="No Data",1,IF('Indicator Data imputation'!BU56&lt;&gt;"",1,0))</f>
        <v>0</v>
      </c>
      <c r="BU53" s="140">
        <f>IF('Indicator Data'!BC57="No Data",1,IF('Indicator Data imputation'!BV56&lt;&gt;"",1,0))</f>
        <v>0</v>
      </c>
      <c r="BV53" s="140">
        <f>IF('Indicator Data'!BD57="No Data",1,IF('Indicator Data imputation'!BW56&lt;&gt;"",1,0))</f>
        <v>0</v>
      </c>
      <c r="BW53" s="140">
        <f>IF('Indicator Data'!BE57="No Data",1,IF('Indicator Data imputation'!BX56&lt;&gt;"",1,0))</f>
        <v>0</v>
      </c>
      <c r="BX53" s="140">
        <f>IF('Indicator Data'!BF57="No Data",1,IF('Indicator Data imputation'!BY56&lt;&gt;"",1,0))</f>
        <v>0</v>
      </c>
      <c r="BY53" s="5" t="e">
        <f t="shared" si="2"/>
        <v>#REF!</v>
      </c>
      <c r="BZ53" s="142" t="e">
        <f t="shared" si="1"/>
        <v>#REF!</v>
      </c>
    </row>
    <row r="54" spans="1:78" x14ac:dyDescent="0.3">
      <c r="A54" s="5" t="s">
        <v>98</v>
      </c>
      <c r="B54" s="140" t="e">
        <f>IF('Indicator Data'!#REF!="No Data",1,IF('Indicator Data imputation'!C57&lt;&gt;"",1,0))</f>
        <v>#REF!</v>
      </c>
      <c r="C54" s="140" t="e">
        <f>IF('Indicator Data'!#REF!="No Data",1,IF('Indicator Data imputation'!D57&lt;&gt;"",1,0))</f>
        <v>#REF!</v>
      </c>
      <c r="D54" s="140" t="e">
        <f>IF('Indicator Data'!#REF!="No Data",1,IF('Indicator Data imputation'!E57&lt;&gt;"",1,0))</f>
        <v>#REF!</v>
      </c>
      <c r="E54" s="140" t="e">
        <f>IF('Indicator Data'!#REF!="No Data",1,IF('Indicator Data imputation'!F57&lt;&gt;"",1,0))</f>
        <v>#REF!</v>
      </c>
      <c r="F54" s="140" t="e">
        <f>IF('Indicator Data'!#REF!="No Data",1,IF('Indicator Data imputation'!G57&lt;&gt;"",1,0))</f>
        <v>#REF!</v>
      </c>
      <c r="G54" s="140" t="e">
        <f>IF('Indicator Data'!#REF!="No Data",1,IF('Indicator Data imputation'!H57&lt;&gt;"",1,0))</f>
        <v>#REF!</v>
      </c>
      <c r="H54" s="140" t="e">
        <f>IF('Indicator Data'!#REF!="No Data",1,IF('Indicator Data imputation'!I57&lt;&gt;"",1,0))</f>
        <v>#REF!</v>
      </c>
      <c r="I54" s="140" t="e">
        <f>IF('Indicator Data'!#REF!="No Data",1,IF('Indicator Data imputation'!J57&lt;&gt;"",1,0))</f>
        <v>#REF!</v>
      </c>
      <c r="J54" s="140" t="e">
        <f>IF('Indicator Data'!#REF!="No Data",1,IF('Indicator Data imputation'!K57&lt;&gt;"",1,0))</f>
        <v>#REF!</v>
      </c>
      <c r="K54" s="140" t="e">
        <f>IF('Indicator Data'!#REF!="No Data",1,IF('Indicator Data imputation'!L57&lt;&gt;"",1,0))</f>
        <v>#REF!</v>
      </c>
      <c r="L54" s="140" t="e">
        <f>IF('Indicator Data'!#REF!="No Data",1,IF('Indicator Data imputation'!M57&lt;&gt;"",1,0))</f>
        <v>#REF!</v>
      </c>
      <c r="M54" s="140" t="e">
        <f>IF('Indicator Data'!#REF!="No Data",1,IF('Indicator Data imputation'!N57&lt;&gt;"",1,0))</f>
        <v>#REF!</v>
      </c>
      <c r="N54" s="140" t="e">
        <f>IF('Indicator Data'!#REF!="No Data",1,IF('Indicator Data imputation'!O57&lt;&gt;"",1,0))</f>
        <v>#REF!</v>
      </c>
      <c r="O54" s="140" t="e">
        <f>IF('Indicator Data'!#REF!="No Data",1,IF('Indicator Data imputation'!P57&lt;&gt;"",1,0))</f>
        <v>#REF!</v>
      </c>
      <c r="P54" s="140" t="e">
        <f>IF('Indicator Data'!#REF!="No Data",1,IF('Indicator Data imputation'!Q57&lt;&gt;"",1,0))</f>
        <v>#REF!</v>
      </c>
      <c r="Q54" s="140" t="e">
        <f>IF('Indicator Data'!#REF!="No Data",1,IF('Indicator Data imputation'!R57&lt;&gt;"",1,0))</f>
        <v>#REF!</v>
      </c>
      <c r="R54" s="140" t="e">
        <f>IF('Indicator Data'!#REF!="No Data",1,IF('Indicator Data imputation'!S57&lt;&gt;"",1,0))</f>
        <v>#REF!</v>
      </c>
      <c r="S54" s="140" t="e">
        <f>IF('Indicator Data'!#REF!="No Data",1,IF('Indicator Data imputation'!T57&lt;&gt;"",1,0))</f>
        <v>#REF!</v>
      </c>
      <c r="T54" s="140" t="e">
        <f>IF('Indicator Data'!#REF!="No Data",1,IF('Indicator Data imputation'!U57&lt;&gt;"",1,0))</f>
        <v>#REF!</v>
      </c>
      <c r="U54" s="140" t="e">
        <f>IF('Indicator Data'!#REF!="No Data",1,IF('Indicator Data imputation'!V57&lt;&gt;"",1,0))</f>
        <v>#REF!</v>
      </c>
      <c r="V54" s="140" t="e">
        <f>IF('Indicator Data'!#REF!="No Data",1,IF('Indicator Data imputation'!W57&lt;&gt;"",1,0))</f>
        <v>#REF!</v>
      </c>
      <c r="W54" s="140">
        <f>IF('Indicator Data'!C58="No Data",1,IF('Indicator Data imputation'!X57&lt;&gt;"",1,0))</f>
        <v>0</v>
      </c>
      <c r="X54" s="140">
        <f>IF('Indicator Data'!D58="No Data",1,IF('Indicator Data imputation'!Y57&lt;&gt;"",1,0))</f>
        <v>0</v>
      </c>
      <c r="Y54" s="140">
        <f>IF('Indicator Data'!E58="No Data",1,IF('Indicator Data imputation'!Z57&lt;&gt;"",1,0))</f>
        <v>0</v>
      </c>
      <c r="Z54" s="140">
        <f>IF('Indicator Data'!F58="No Data",1,IF('Indicator Data imputation'!AA57&lt;&gt;"",1,0))</f>
        <v>1</v>
      </c>
      <c r="AA54" s="140">
        <f>IF('Indicator Data'!G58="No Data",1,IF('Indicator Data imputation'!AB57&lt;&gt;"",1,0))</f>
        <v>0</v>
      </c>
      <c r="AB54" s="140">
        <f>IF('Indicator Data'!H58="No Data",1,IF('Indicator Data imputation'!AC57&lt;&gt;"",1,0))</f>
        <v>0</v>
      </c>
      <c r="AC54" s="140" t="e">
        <f>IF('Indicator Data'!#REF!="No Data",1,IF('Indicator Data imputation'!AD57&lt;&gt;"",1,0))</f>
        <v>#REF!</v>
      </c>
      <c r="AD54" s="140" t="e">
        <f>IF('Indicator Data'!#REF!="No Data",1,IF('Indicator Data imputation'!AE57&lt;&gt;"",1,0))</f>
        <v>#REF!</v>
      </c>
      <c r="AE54" s="140">
        <f>IF('Indicator Data'!I58="No Data",1,IF('Indicator Data imputation'!AF57&lt;&gt;"",1,0))</f>
        <v>0</v>
      </c>
      <c r="AF54" s="140">
        <f>IF('Indicator Data'!J58="No Data",1,IF('Indicator Data imputation'!AG57&lt;&gt;"",1,0))</f>
        <v>0</v>
      </c>
      <c r="AG54" s="140" t="e">
        <f>IF('Indicator Data'!#REF!="No Data",1,IF('Indicator Data imputation'!AH57&lt;&gt;"",1,0))</f>
        <v>#REF!</v>
      </c>
      <c r="AH54" s="140" t="e">
        <f>IF('Indicator Data'!#REF!="No Data",1,IF('Indicator Data imputation'!AI57&lt;&gt;"",1,0))</f>
        <v>#REF!</v>
      </c>
      <c r="AI54" s="140" t="e">
        <f>IF('Indicator Data'!#REF!="No Data",1,IF('Indicator Data imputation'!AJ57&lt;&gt;"",1,0))</f>
        <v>#REF!</v>
      </c>
      <c r="AJ54" s="140" t="e">
        <f>IF('Indicator Data'!#REF!="No Data",1,IF('Indicator Data imputation'!AK57&lt;&gt;"",1,0))</f>
        <v>#REF!</v>
      </c>
      <c r="AK54" s="140">
        <f>IF('Indicator Data'!K58="No Data",1,IF('Indicator Data imputation'!AL57&lt;&gt;"",1,0))</f>
        <v>0</v>
      </c>
      <c r="AL54" s="140">
        <f>IF('Indicator Data'!L58="No Data",1,IF('Indicator Data imputation'!AM57&lt;&gt;"",1,0))</f>
        <v>1</v>
      </c>
      <c r="AM54" s="140">
        <f>IF('Indicator Data'!M58="No Data",1,IF('Indicator Data imputation'!AN57&lt;&gt;"",1,0))</f>
        <v>0</v>
      </c>
      <c r="AN54" s="140">
        <f>IF('Indicator Data'!N58="No Data",1,IF('Indicator Data imputation'!AO57&lt;&gt;"",1,0))</f>
        <v>0</v>
      </c>
      <c r="AO54" s="140">
        <f>IF('Indicator Data'!O58="No Data",1,IF('Indicator Data imputation'!AP57&lt;&gt;"",1,0))</f>
        <v>0</v>
      </c>
      <c r="AP54" s="140">
        <f>IF('Indicator Data'!P58="No Data",1,IF('Indicator Data imputation'!AQ57&lt;&gt;"",1,0))</f>
        <v>0</v>
      </c>
      <c r="AQ54" s="140">
        <f>IF('Indicator Data'!Q58="No Data",1,IF('Indicator Data imputation'!AR57&lt;&gt;"",1,0))</f>
        <v>1</v>
      </c>
      <c r="AR54" s="140">
        <f>IF('Indicator Data'!R58="No Data",1,IF('Indicator Data imputation'!AS57&lt;&gt;"",1,0))</f>
        <v>0</v>
      </c>
      <c r="AS54" s="140">
        <f>IF('Indicator Data'!S58="No Data",1,IF('Indicator Data imputation'!AT57&lt;&gt;"",1,0))</f>
        <v>0</v>
      </c>
      <c r="AT54" s="140">
        <f>IF('Indicator Data'!T58="No Data",1,IF('Indicator Data imputation'!AU57&lt;&gt;"",1,0))</f>
        <v>0</v>
      </c>
      <c r="AU54" s="140">
        <f>IF('Indicator Data'!U58="No Data",1,IF('Indicator Data imputation'!AV57&lt;&gt;"",1,0))</f>
        <v>0</v>
      </c>
      <c r="AV54" s="140">
        <f>IF('Indicator Data'!V58="No Data",1,IF('Indicator Data imputation'!AW57&lt;&gt;"",1,0))</f>
        <v>0</v>
      </c>
      <c r="AW54" s="140">
        <f>IF('Indicator Data'!W58="No Data",1,IF('Indicator Data imputation'!AX57&lt;&gt;"",1,0))</f>
        <v>0</v>
      </c>
      <c r="AX54" s="140">
        <f>IF('Indicator Data'!X58="No Data",1,IF('Indicator Data imputation'!AY57&lt;&gt;"",1,0))</f>
        <v>0</v>
      </c>
      <c r="AY54" s="140">
        <f>IF('Indicator Data'!Y58="No Data",1,IF('Indicator Data imputation'!AZ57&lt;&gt;"",1,0))</f>
        <v>1</v>
      </c>
      <c r="AZ54" s="140">
        <f>IF('Indicator Data'!Z58="No Data",1,IF('Indicator Data imputation'!BA57&lt;&gt;"",1,0))</f>
        <v>1</v>
      </c>
      <c r="BA54" s="140">
        <f>IF('Indicator Data'!AA58="No Data",1,IF('Indicator Data imputation'!BB57&lt;&gt;"",1,0))</f>
        <v>0</v>
      </c>
      <c r="BB54" s="140">
        <f>IF('Indicator Data'!AB58="No Data",1,IF('Indicator Data imputation'!BC57&lt;&gt;"",1,0))</f>
        <v>0</v>
      </c>
      <c r="BC54" s="140">
        <f>IF('Indicator Data'!AC58="No Data",1,IF('Indicator Data imputation'!BD57&lt;&gt;"",1,0))</f>
        <v>0</v>
      </c>
      <c r="BD54" s="140">
        <f>IF('Indicator Data'!AD58="No Data",1,IF('Indicator Data imputation'!BE57&lt;&gt;"",1,0))</f>
        <v>0</v>
      </c>
      <c r="BE54" s="140">
        <f>IF('Indicator Data'!AE58="No Data",1,IF('Indicator Data imputation'!BF57&lt;&gt;"",1,0))</f>
        <v>0</v>
      </c>
      <c r="BF54" s="140">
        <f>IF('Indicator Data'!AF58="No Data",1,IF('Indicator Data imputation'!BG57&lt;&gt;"",1,0))</f>
        <v>0</v>
      </c>
      <c r="BG54" s="140">
        <f>IF('Indicator Data'!AG58="No Data",1,IF('Indicator Data imputation'!BH57&lt;&gt;"",1,0))</f>
        <v>1</v>
      </c>
      <c r="BH54" s="140">
        <f>IF('Indicator Data'!AH58="No Data",1,IF('Indicator Data imputation'!BI57&lt;&gt;"",1,0))</f>
        <v>1</v>
      </c>
      <c r="BI54" s="140">
        <f>IF('Indicator Data'!AQ58="No Data",1,IF('Indicator Data imputation'!BJ57&lt;&gt;"",1,0))</f>
        <v>1</v>
      </c>
      <c r="BJ54" s="140">
        <f>IF('Indicator Data'!AR58="No Data",1,IF('Indicator Data imputation'!BK57&lt;&gt;"",1,0))</f>
        <v>0</v>
      </c>
      <c r="BK54" s="140">
        <f>IF('Indicator Data'!AS58="No Data",1,IF('Indicator Data imputation'!BL57&lt;&gt;"",1,0))</f>
        <v>0</v>
      </c>
      <c r="BL54" s="140">
        <f>IF('Indicator Data'!AT58="No Data",1,IF('Indicator Data imputation'!BM57&lt;&gt;"",1,0))</f>
        <v>0</v>
      </c>
      <c r="BM54" s="140">
        <f>IF('Indicator Data'!AU58="No Data",1,IF('Indicator Data imputation'!BN57&lt;&gt;"",1,0))</f>
        <v>0</v>
      </c>
      <c r="BN54" s="140">
        <f>IF('Indicator Data'!AV58="No Data",1,IF('Indicator Data imputation'!BO57&lt;&gt;"",1,0))</f>
        <v>0</v>
      </c>
      <c r="BO54" s="140">
        <f>IF('Indicator Data'!AW58="No Data",1,IF('Indicator Data imputation'!BP57&lt;&gt;"",1,0))</f>
        <v>0</v>
      </c>
      <c r="BP54" s="140">
        <f>IF('Indicator Data'!AX58="No Data",1,IF('Indicator Data imputation'!BQ57&lt;&gt;"",1,0))</f>
        <v>0</v>
      </c>
      <c r="BQ54" s="140">
        <f>IF('Indicator Data'!AY58="No Data",1,IF('Indicator Data imputation'!BR57&lt;&gt;"",1,0))</f>
        <v>0</v>
      </c>
      <c r="BR54" s="140">
        <f>IF('Indicator Data'!AZ58="No Data",1,IF('Indicator Data imputation'!BS57&lt;&gt;"",1,0))</f>
        <v>0</v>
      </c>
      <c r="BS54" s="140">
        <f>IF('Indicator Data'!BA58="No Data",1,IF('Indicator Data imputation'!BT57&lt;&gt;"",1,0))</f>
        <v>0</v>
      </c>
      <c r="BT54" s="140">
        <f>IF('Indicator Data'!BB58="No Data",1,IF('Indicator Data imputation'!BU57&lt;&gt;"",1,0))</f>
        <v>0</v>
      </c>
      <c r="BU54" s="140">
        <f>IF('Indicator Data'!BC58="No Data",1,IF('Indicator Data imputation'!BV57&lt;&gt;"",1,0))</f>
        <v>1</v>
      </c>
      <c r="BV54" s="140">
        <f>IF('Indicator Data'!BD58="No Data",1,IF('Indicator Data imputation'!BW57&lt;&gt;"",1,0))</f>
        <v>1</v>
      </c>
      <c r="BW54" s="140">
        <f>IF('Indicator Data'!BE58="No Data",1,IF('Indicator Data imputation'!BX57&lt;&gt;"",1,0))</f>
        <v>0</v>
      </c>
      <c r="BX54" s="140">
        <f>IF('Indicator Data'!BF58="No Data",1,IF('Indicator Data imputation'!BY57&lt;&gt;"",1,0))</f>
        <v>0</v>
      </c>
      <c r="BY54" s="5" t="e">
        <f t="shared" si="2"/>
        <v>#REF!</v>
      </c>
      <c r="BZ54" s="142" t="e">
        <f t="shared" si="1"/>
        <v>#REF!</v>
      </c>
    </row>
    <row r="55" spans="1:78" x14ac:dyDescent="0.3">
      <c r="A55" s="5" t="s">
        <v>100</v>
      </c>
      <c r="B55" s="140" t="e">
        <f>IF('Indicator Data'!#REF!="No Data",1,IF('Indicator Data imputation'!C58&lt;&gt;"",1,0))</f>
        <v>#REF!</v>
      </c>
      <c r="C55" s="140" t="e">
        <f>IF('Indicator Data'!#REF!="No Data",1,IF('Indicator Data imputation'!D58&lt;&gt;"",1,0))</f>
        <v>#REF!</v>
      </c>
      <c r="D55" s="140" t="e">
        <f>IF('Indicator Data'!#REF!="No Data",1,IF('Indicator Data imputation'!E58&lt;&gt;"",1,0))</f>
        <v>#REF!</v>
      </c>
      <c r="E55" s="140" t="e">
        <f>IF('Indicator Data'!#REF!="No Data",1,IF('Indicator Data imputation'!F58&lt;&gt;"",1,0))</f>
        <v>#REF!</v>
      </c>
      <c r="F55" s="140" t="e">
        <f>IF('Indicator Data'!#REF!="No Data",1,IF('Indicator Data imputation'!G58&lt;&gt;"",1,0))</f>
        <v>#REF!</v>
      </c>
      <c r="G55" s="140" t="e">
        <f>IF('Indicator Data'!#REF!="No Data",1,IF('Indicator Data imputation'!H58&lt;&gt;"",1,0))</f>
        <v>#REF!</v>
      </c>
      <c r="H55" s="140" t="e">
        <f>IF('Indicator Data'!#REF!="No Data",1,IF('Indicator Data imputation'!I58&lt;&gt;"",1,0))</f>
        <v>#REF!</v>
      </c>
      <c r="I55" s="140" t="e">
        <f>IF('Indicator Data'!#REF!="No Data",1,IF('Indicator Data imputation'!J58&lt;&gt;"",1,0))</f>
        <v>#REF!</v>
      </c>
      <c r="J55" s="140" t="e">
        <f>IF('Indicator Data'!#REF!="No Data",1,IF('Indicator Data imputation'!K58&lt;&gt;"",1,0))</f>
        <v>#REF!</v>
      </c>
      <c r="K55" s="140" t="e">
        <f>IF('Indicator Data'!#REF!="No Data",1,IF('Indicator Data imputation'!L58&lt;&gt;"",1,0))</f>
        <v>#REF!</v>
      </c>
      <c r="L55" s="140" t="e">
        <f>IF('Indicator Data'!#REF!="No Data",1,IF('Indicator Data imputation'!M58&lt;&gt;"",1,0))</f>
        <v>#REF!</v>
      </c>
      <c r="M55" s="140" t="e">
        <f>IF('Indicator Data'!#REF!="No Data",1,IF('Indicator Data imputation'!N58&lt;&gt;"",1,0))</f>
        <v>#REF!</v>
      </c>
      <c r="N55" s="140" t="e">
        <f>IF('Indicator Data'!#REF!="No Data",1,IF('Indicator Data imputation'!O58&lt;&gt;"",1,0))</f>
        <v>#REF!</v>
      </c>
      <c r="O55" s="140" t="e">
        <f>IF('Indicator Data'!#REF!="No Data",1,IF('Indicator Data imputation'!P58&lt;&gt;"",1,0))</f>
        <v>#REF!</v>
      </c>
      <c r="P55" s="140" t="e">
        <f>IF('Indicator Data'!#REF!="No Data",1,IF('Indicator Data imputation'!Q58&lt;&gt;"",1,0))</f>
        <v>#REF!</v>
      </c>
      <c r="Q55" s="140" t="e">
        <f>IF('Indicator Data'!#REF!="No Data",1,IF('Indicator Data imputation'!R58&lt;&gt;"",1,0))</f>
        <v>#REF!</v>
      </c>
      <c r="R55" s="140" t="e">
        <f>IF('Indicator Data'!#REF!="No Data",1,IF('Indicator Data imputation'!S58&lt;&gt;"",1,0))</f>
        <v>#REF!</v>
      </c>
      <c r="S55" s="140" t="e">
        <f>IF('Indicator Data'!#REF!="No Data",1,IF('Indicator Data imputation'!T58&lt;&gt;"",1,0))</f>
        <v>#REF!</v>
      </c>
      <c r="T55" s="140" t="e">
        <f>IF('Indicator Data'!#REF!="No Data",1,IF('Indicator Data imputation'!U58&lt;&gt;"",1,0))</f>
        <v>#REF!</v>
      </c>
      <c r="U55" s="140" t="e">
        <f>IF('Indicator Data'!#REF!="No Data",1,IF('Indicator Data imputation'!V58&lt;&gt;"",1,0))</f>
        <v>#REF!</v>
      </c>
      <c r="V55" s="140" t="e">
        <f>IF('Indicator Data'!#REF!="No Data",1,IF('Indicator Data imputation'!W58&lt;&gt;"",1,0))</f>
        <v>#REF!</v>
      </c>
      <c r="W55" s="140">
        <f>IF('Indicator Data'!C59="No Data",1,IF('Indicator Data imputation'!X58&lt;&gt;"",1,0))</f>
        <v>0</v>
      </c>
      <c r="X55" s="140">
        <f>IF('Indicator Data'!D59="No Data",1,IF('Indicator Data imputation'!Y58&lt;&gt;"",1,0))</f>
        <v>1</v>
      </c>
      <c r="Y55" s="140">
        <f>IF('Indicator Data'!E59="No Data",1,IF('Indicator Data imputation'!Z58&lt;&gt;"",1,0))</f>
        <v>1</v>
      </c>
      <c r="Z55" s="140">
        <f>IF('Indicator Data'!F59="No Data",1,IF('Indicator Data imputation'!AA58&lt;&gt;"",1,0))</f>
        <v>1</v>
      </c>
      <c r="AA55" s="140">
        <f>IF('Indicator Data'!G59="No Data",1,IF('Indicator Data imputation'!AB58&lt;&gt;"",1,0))</f>
        <v>0</v>
      </c>
      <c r="AB55" s="140">
        <f>IF('Indicator Data'!H59="No Data",1,IF('Indicator Data imputation'!AC58&lt;&gt;"",1,0))</f>
        <v>1</v>
      </c>
      <c r="AC55" s="140" t="e">
        <f>IF('Indicator Data'!#REF!="No Data",1,IF('Indicator Data imputation'!AD58&lt;&gt;"",1,0))</f>
        <v>#REF!</v>
      </c>
      <c r="AD55" s="140" t="e">
        <f>IF('Indicator Data'!#REF!="No Data",1,IF('Indicator Data imputation'!AE58&lt;&gt;"",1,0))</f>
        <v>#REF!</v>
      </c>
      <c r="AE55" s="140">
        <f>IF('Indicator Data'!I59="No Data",1,IF('Indicator Data imputation'!AF58&lt;&gt;"",1,0))</f>
        <v>1</v>
      </c>
      <c r="AF55" s="140">
        <f>IF('Indicator Data'!J59="No Data",1,IF('Indicator Data imputation'!AG58&lt;&gt;"",1,0))</f>
        <v>0</v>
      </c>
      <c r="AG55" s="140" t="e">
        <f>IF('Indicator Data'!#REF!="No Data",1,IF('Indicator Data imputation'!AH58&lt;&gt;"",1,0))</f>
        <v>#REF!</v>
      </c>
      <c r="AH55" s="140" t="e">
        <f>IF('Indicator Data'!#REF!="No Data",1,IF('Indicator Data imputation'!AI58&lt;&gt;"",1,0))</f>
        <v>#REF!</v>
      </c>
      <c r="AI55" s="140" t="e">
        <f>IF('Indicator Data'!#REF!="No Data",1,IF('Indicator Data imputation'!AJ58&lt;&gt;"",1,0))</f>
        <v>#REF!</v>
      </c>
      <c r="AJ55" s="140" t="e">
        <f>IF('Indicator Data'!#REF!="No Data",1,IF('Indicator Data imputation'!AK58&lt;&gt;"",1,0))</f>
        <v>#REF!</v>
      </c>
      <c r="AK55" s="140">
        <f>IF('Indicator Data'!K59="No Data",1,IF('Indicator Data imputation'!AL58&lt;&gt;"",1,0))</f>
        <v>0</v>
      </c>
      <c r="AL55" s="140">
        <f>IF('Indicator Data'!L59="No Data",1,IF('Indicator Data imputation'!AM58&lt;&gt;"",1,0))</f>
        <v>1</v>
      </c>
      <c r="AM55" s="140">
        <f>IF('Indicator Data'!M59="No Data",1,IF('Indicator Data imputation'!AN58&lt;&gt;"",1,0))</f>
        <v>0</v>
      </c>
      <c r="AN55" s="140">
        <f>IF('Indicator Data'!N59="No Data",1,IF('Indicator Data imputation'!AO58&lt;&gt;"",1,0))</f>
        <v>0</v>
      </c>
      <c r="AO55" s="140">
        <f>IF('Indicator Data'!O59="No Data",1,IF('Indicator Data imputation'!AP58&lt;&gt;"",1,0))</f>
        <v>0</v>
      </c>
      <c r="AP55" s="140">
        <f>IF('Indicator Data'!P59="No Data",1,IF('Indicator Data imputation'!AQ58&lt;&gt;"",1,0))</f>
        <v>1</v>
      </c>
      <c r="AQ55" s="140">
        <f>IF('Indicator Data'!Q59="No Data",1,IF('Indicator Data imputation'!AR58&lt;&gt;"",1,0))</f>
        <v>1</v>
      </c>
      <c r="AR55" s="140">
        <f>IF('Indicator Data'!R59="No Data",1,IF('Indicator Data imputation'!AS58&lt;&gt;"",1,0))</f>
        <v>0</v>
      </c>
      <c r="AS55" s="140">
        <f>IF('Indicator Data'!S59="No Data",1,IF('Indicator Data imputation'!AT58&lt;&gt;"",1,0))</f>
        <v>0</v>
      </c>
      <c r="AT55" s="140">
        <f>IF('Indicator Data'!T59="No Data",1,IF('Indicator Data imputation'!AU58&lt;&gt;"",1,0))</f>
        <v>0</v>
      </c>
      <c r="AU55" s="140">
        <f>IF('Indicator Data'!U59="No Data",1,IF('Indicator Data imputation'!AV58&lt;&gt;"",1,0))</f>
        <v>0</v>
      </c>
      <c r="AV55" s="140">
        <f>IF('Indicator Data'!V59="No Data",1,IF('Indicator Data imputation'!AW58&lt;&gt;"",1,0))</f>
        <v>0</v>
      </c>
      <c r="AW55" s="140">
        <f>IF('Indicator Data'!W59="No Data",1,IF('Indicator Data imputation'!AX58&lt;&gt;"",1,0))</f>
        <v>0</v>
      </c>
      <c r="AX55" s="140">
        <f>IF('Indicator Data'!X59="No Data",1,IF('Indicator Data imputation'!AY58&lt;&gt;"",1,0))</f>
        <v>0</v>
      </c>
      <c r="AY55" s="140">
        <f>IF('Indicator Data'!Y59="No Data",1,IF('Indicator Data imputation'!AZ58&lt;&gt;"",1,0))</f>
        <v>1</v>
      </c>
      <c r="AZ55" s="140">
        <f>IF('Indicator Data'!Z59="No Data",1,IF('Indicator Data imputation'!BA58&lt;&gt;"",1,0))</f>
        <v>1</v>
      </c>
      <c r="BA55" s="140">
        <f>IF('Indicator Data'!AA59="No Data",1,IF('Indicator Data imputation'!BB58&lt;&gt;"",1,0))</f>
        <v>0</v>
      </c>
      <c r="BB55" s="140">
        <f>IF('Indicator Data'!AB59="No Data",1,IF('Indicator Data imputation'!BC58&lt;&gt;"",1,0))</f>
        <v>0</v>
      </c>
      <c r="BC55" s="140">
        <f>IF('Indicator Data'!AC59="No Data",1,IF('Indicator Data imputation'!BD58&lt;&gt;"",1,0))</f>
        <v>0</v>
      </c>
      <c r="BD55" s="140">
        <f>IF('Indicator Data'!AD59="No Data",1,IF('Indicator Data imputation'!BE58&lt;&gt;"",1,0))</f>
        <v>0</v>
      </c>
      <c r="BE55" s="140">
        <f>IF('Indicator Data'!AE59="No Data",1,IF('Indicator Data imputation'!BF58&lt;&gt;"",1,0))</f>
        <v>0</v>
      </c>
      <c r="BF55" s="140">
        <f>IF('Indicator Data'!AF59="No Data",1,IF('Indicator Data imputation'!BG58&lt;&gt;"",1,0))</f>
        <v>0</v>
      </c>
      <c r="BG55" s="140">
        <f>IF('Indicator Data'!AG59="No Data",1,IF('Indicator Data imputation'!BH58&lt;&gt;"",1,0))</f>
        <v>1</v>
      </c>
      <c r="BH55" s="140">
        <f>IF('Indicator Data'!AH59="No Data",1,IF('Indicator Data imputation'!BI58&lt;&gt;"",1,0))</f>
        <v>1</v>
      </c>
      <c r="BI55" s="140">
        <f>IF('Indicator Data'!AQ59="No Data",1,IF('Indicator Data imputation'!BJ58&lt;&gt;"",1,0))</f>
        <v>1</v>
      </c>
      <c r="BJ55" s="140">
        <f>IF('Indicator Data'!AR59="No Data",1,IF('Indicator Data imputation'!BK58&lt;&gt;"",1,0))</f>
        <v>0</v>
      </c>
      <c r="BK55" s="140">
        <f>IF('Indicator Data'!AS59="No Data",1,IF('Indicator Data imputation'!BL58&lt;&gt;"",1,0))</f>
        <v>0</v>
      </c>
      <c r="BL55" s="140">
        <f>IF('Indicator Data'!AT59="No Data",1,IF('Indicator Data imputation'!BM58&lt;&gt;"",1,0))</f>
        <v>0</v>
      </c>
      <c r="BM55" s="140">
        <f>IF('Indicator Data'!AU59="No Data",1,IF('Indicator Data imputation'!BN58&lt;&gt;"",1,0))</f>
        <v>0</v>
      </c>
      <c r="BN55" s="140">
        <f>IF('Indicator Data'!AV59="No Data",1,IF('Indicator Data imputation'!BO58&lt;&gt;"",1,0))</f>
        <v>0</v>
      </c>
      <c r="BO55" s="140">
        <f>IF('Indicator Data'!AW59="No Data",1,IF('Indicator Data imputation'!BP58&lt;&gt;"",1,0))</f>
        <v>0</v>
      </c>
      <c r="BP55" s="140">
        <f>IF('Indicator Data'!AX59="No Data",1,IF('Indicator Data imputation'!BQ58&lt;&gt;"",1,0))</f>
        <v>0</v>
      </c>
      <c r="BQ55" s="140">
        <f>IF('Indicator Data'!AY59="No Data",1,IF('Indicator Data imputation'!BR58&lt;&gt;"",1,0))</f>
        <v>0</v>
      </c>
      <c r="BR55" s="140">
        <f>IF('Indicator Data'!AZ59="No Data",1,IF('Indicator Data imputation'!BS58&lt;&gt;"",1,0))</f>
        <v>0</v>
      </c>
      <c r="BS55" s="140">
        <f>IF('Indicator Data'!BA59="No Data",1,IF('Indicator Data imputation'!BT58&lt;&gt;"",1,0))</f>
        <v>1</v>
      </c>
      <c r="BT55" s="140">
        <f>IF('Indicator Data'!BB59="No Data",1,IF('Indicator Data imputation'!BU58&lt;&gt;"",1,0))</f>
        <v>0</v>
      </c>
      <c r="BU55" s="140">
        <f>IF('Indicator Data'!BC59="No Data",1,IF('Indicator Data imputation'!BV58&lt;&gt;"",1,0))</f>
        <v>0</v>
      </c>
      <c r="BV55" s="140">
        <f>IF('Indicator Data'!BD59="No Data",1,IF('Indicator Data imputation'!BW58&lt;&gt;"",1,0))</f>
        <v>0</v>
      </c>
      <c r="BW55" s="140">
        <f>IF('Indicator Data'!BE59="No Data",1,IF('Indicator Data imputation'!BX58&lt;&gt;"",1,0))</f>
        <v>0</v>
      </c>
      <c r="BX55" s="140">
        <f>IF('Indicator Data'!BF59="No Data",1,IF('Indicator Data imputation'!BY58&lt;&gt;"",1,0))</f>
        <v>0</v>
      </c>
      <c r="BY55" s="5" t="e">
        <f t="shared" si="2"/>
        <v>#REF!</v>
      </c>
      <c r="BZ55" s="142" t="e">
        <f t="shared" si="1"/>
        <v>#REF!</v>
      </c>
    </row>
    <row r="56" spans="1:78" x14ac:dyDescent="0.3">
      <c r="A56" s="5" t="s">
        <v>102</v>
      </c>
      <c r="B56" s="140" t="e">
        <f>IF('Indicator Data'!#REF!="No Data",1,IF('Indicator Data imputation'!C59&lt;&gt;"",1,0))</f>
        <v>#REF!</v>
      </c>
      <c r="C56" s="140" t="e">
        <f>IF('Indicator Data'!#REF!="No Data",1,IF('Indicator Data imputation'!D59&lt;&gt;"",1,0))</f>
        <v>#REF!</v>
      </c>
      <c r="D56" s="140" t="e">
        <f>IF('Indicator Data'!#REF!="No Data",1,IF('Indicator Data imputation'!E59&lt;&gt;"",1,0))</f>
        <v>#REF!</v>
      </c>
      <c r="E56" s="140" t="e">
        <f>IF('Indicator Data'!#REF!="No Data",1,IF('Indicator Data imputation'!F59&lt;&gt;"",1,0))</f>
        <v>#REF!</v>
      </c>
      <c r="F56" s="140" t="e">
        <f>IF('Indicator Data'!#REF!="No Data",1,IF('Indicator Data imputation'!G59&lt;&gt;"",1,0))</f>
        <v>#REF!</v>
      </c>
      <c r="G56" s="140" t="e">
        <f>IF('Indicator Data'!#REF!="No Data",1,IF('Indicator Data imputation'!H59&lt;&gt;"",1,0))</f>
        <v>#REF!</v>
      </c>
      <c r="H56" s="140" t="e">
        <f>IF('Indicator Data'!#REF!="No Data",1,IF('Indicator Data imputation'!I59&lt;&gt;"",1,0))</f>
        <v>#REF!</v>
      </c>
      <c r="I56" s="140" t="e">
        <f>IF('Indicator Data'!#REF!="No Data",1,IF('Indicator Data imputation'!J59&lt;&gt;"",1,0))</f>
        <v>#REF!</v>
      </c>
      <c r="J56" s="140" t="e">
        <f>IF('Indicator Data'!#REF!="No Data",1,IF('Indicator Data imputation'!K59&lt;&gt;"",1,0))</f>
        <v>#REF!</v>
      </c>
      <c r="K56" s="140" t="e">
        <f>IF('Indicator Data'!#REF!="No Data",1,IF('Indicator Data imputation'!L59&lt;&gt;"",1,0))</f>
        <v>#REF!</v>
      </c>
      <c r="L56" s="140" t="e">
        <f>IF('Indicator Data'!#REF!="No Data",1,IF('Indicator Data imputation'!M59&lt;&gt;"",1,0))</f>
        <v>#REF!</v>
      </c>
      <c r="M56" s="140" t="e">
        <f>IF('Indicator Data'!#REF!="No Data",1,IF('Indicator Data imputation'!N59&lt;&gt;"",1,0))</f>
        <v>#REF!</v>
      </c>
      <c r="N56" s="140" t="e">
        <f>IF('Indicator Data'!#REF!="No Data",1,IF('Indicator Data imputation'!O59&lt;&gt;"",1,0))</f>
        <v>#REF!</v>
      </c>
      <c r="O56" s="140" t="e">
        <f>IF('Indicator Data'!#REF!="No Data",1,IF('Indicator Data imputation'!P59&lt;&gt;"",1,0))</f>
        <v>#REF!</v>
      </c>
      <c r="P56" s="140" t="e">
        <f>IF('Indicator Data'!#REF!="No Data",1,IF('Indicator Data imputation'!Q59&lt;&gt;"",1,0))</f>
        <v>#REF!</v>
      </c>
      <c r="Q56" s="140" t="e">
        <f>IF('Indicator Data'!#REF!="No Data",1,IF('Indicator Data imputation'!R59&lt;&gt;"",1,0))</f>
        <v>#REF!</v>
      </c>
      <c r="R56" s="140" t="e">
        <f>IF('Indicator Data'!#REF!="No Data",1,IF('Indicator Data imputation'!S59&lt;&gt;"",1,0))</f>
        <v>#REF!</v>
      </c>
      <c r="S56" s="140" t="e">
        <f>IF('Indicator Data'!#REF!="No Data",1,IF('Indicator Data imputation'!T59&lt;&gt;"",1,0))</f>
        <v>#REF!</v>
      </c>
      <c r="T56" s="140" t="e">
        <f>IF('Indicator Data'!#REF!="No Data",1,IF('Indicator Data imputation'!U59&lt;&gt;"",1,0))</f>
        <v>#REF!</v>
      </c>
      <c r="U56" s="140" t="e">
        <f>IF('Indicator Data'!#REF!="No Data",1,IF('Indicator Data imputation'!V59&lt;&gt;"",1,0))</f>
        <v>#REF!</v>
      </c>
      <c r="V56" s="140" t="e">
        <f>IF('Indicator Data'!#REF!="No Data",1,IF('Indicator Data imputation'!W59&lt;&gt;"",1,0))</f>
        <v>#REF!</v>
      </c>
      <c r="W56" s="140">
        <f>IF('Indicator Data'!C60="No Data",1,IF('Indicator Data imputation'!X59&lt;&gt;"",1,0))</f>
        <v>0</v>
      </c>
      <c r="X56" s="140">
        <f>IF('Indicator Data'!D60="No Data",1,IF('Indicator Data imputation'!Y59&lt;&gt;"",1,0))</f>
        <v>0</v>
      </c>
      <c r="Y56" s="140">
        <f>IF('Indicator Data'!E60="No Data",1,IF('Indicator Data imputation'!Z59&lt;&gt;"",1,0))</f>
        <v>0</v>
      </c>
      <c r="Z56" s="140">
        <f>IF('Indicator Data'!F60="No Data",1,IF('Indicator Data imputation'!AA59&lt;&gt;"",1,0))</f>
        <v>0</v>
      </c>
      <c r="AA56" s="140">
        <f>IF('Indicator Data'!G60="No Data",1,IF('Indicator Data imputation'!AB59&lt;&gt;"",1,0))</f>
        <v>0</v>
      </c>
      <c r="AB56" s="140">
        <f>IF('Indicator Data'!H60="No Data",1,IF('Indicator Data imputation'!AC59&lt;&gt;"",1,0))</f>
        <v>1</v>
      </c>
      <c r="AC56" s="140" t="e">
        <f>IF('Indicator Data'!#REF!="No Data",1,IF('Indicator Data imputation'!AD59&lt;&gt;"",1,0))</f>
        <v>#REF!</v>
      </c>
      <c r="AD56" s="140" t="e">
        <f>IF('Indicator Data'!#REF!="No Data",1,IF('Indicator Data imputation'!AE59&lt;&gt;"",1,0))</f>
        <v>#REF!</v>
      </c>
      <c r="AE56" s="140">
        <f>IF('Indicator Data'!I60="No Data",1,IF('Indicator Data imputation'!AF59&lt;&gt;"",1,0))</f>
        <v>1</v>
      </c>
      <c r="AF56" s="140">
        <f>IF('Indicator Data'!J60="No Data",1,IF('Indicator Data imputation'!AG59&lt;&gt;"",1,0))</f>
        <v>0</v>
      </c>
      <c r="AG56" s="140" t="e">
        <f>IF('Indicator Data'!#REF!="No Data",1,IF('Indicator Data imputation'!AH59&lt;&gt;"",1,0))</f>
        <v>#REF!</v>
      </c>
      <c r="AH56" s="140" t="e">
        <f>IF('Indicator Data'!#REF!="No Data",1,IF('Indicator Data imputation'!AI59&lt;&gt;"",1,0))</f>
        <v>#REF!</v>
      </c>
      <c r="AI56" s="140" t="e">
        <f>IF('Indicator Data'!#REF!="No Data",1,IF('Indicator Data imputation'!AJ59&lt;&gt;"",1,0))</f>
        <v>#REF!</v>
      </c>
      <c r="AJ56" s="140" t="e">
        <f>IF('Indicator Data'!#REF!="No Data",1,IF('Indicator Data imputation'!AK59&lt;&gt;"",1,0))</f>
        <v>#REF!</v>
      </c>
      <c r="AK56" s="140">
        <f>IF('Indicator Data'!K60="No Data",1,IF('Indicator Data imputation'!AL59&lt;&gt;"",1,0))</f>
        <v>0</v>
      </c>
      <c r="AL56" s="140">
        <f>IF('Indicator Data'!L60="No Data",1,IF('Indicator Data imputation'!AM59&lt;&gt;"",1,0))</f>
        <v>1</v>
      </c>
      <c r="AM56" s="140">
        <f>IF('Indicator Data'!M60="No Data",1,IF('Indicator Data imputation'!AN59&lt;&gt;"",1,0))</f>
        <v>0</v>
      </c>
      <c r="AN56" s="140">
        <f>IF('Indicator Data'!N60="No Data",1,IF('Indicator Data imputation'!AO59&lt;&gt;"",1,0))</f>
        <v>0</v>
      </c>
      <c r="AO56" s="140">
        <f>IF('Indicator Data'!O60="No Data",1,IF('Indicator Data imputation'!AP59&lt;&gt;"",1,0))</f>
        <v>0</v>
      </c>
      <c r="AP56" s="140">
        <f>IF('Indicator Data'!P60="No Data",1,IF('Indicator Data imputation'!AQ59&lt;&gt;"",1,0))</f>
        <v>1</v>
      </c>
      <c r="AQ56" s="140">
        <f>IF('Indicator Data'!Q60="No Data",1,IF('Indicator Data imputation'!AR59&lt;&gt;"",1,0))</f>
        <v>0</v>
      </c>
      <c r="AR56" s="140">
        <f>IF('Indicator Data'!R60="No Data",1,IF('Indicator Data imputation'!AS59&lt;&gt;"",1,0))</f>
        <v>0</v>
      </c>
      <c r="AS56" s="140">
        <f>IF('Indicator Data'!S60="No Data",1,IF('Indicator Data imputation'!AT59&lt;&gt;"",1,0))</f>
        <v>1</v>
      </c>
      <c r="AT56" s="140">
        <f>IF('Indicator Data'!T60="No Data",1,IF('Indicator Data imputation'!AU59&lt;&gt;"",1,0))</f>
        <v>0</v>
      </c>
      <c r="AU56" s="140">
        <f>IF('Indicator Data'!U60="No Data",1,IF('Indicator Data imputation'!AV59&lt;&gt;"",1,0))</f>
        <v>0</v>
      </c>
      <c r="AV56" s="140">
        <f>IF('Indicator Data'!V60="No Data",1,IF('Indicator Data imputation'!AW59&lt;&gt;"",1,0))</f>
        <v>0</v>
      </c>
      <c r="AW56" s="140">
        <f>IF('Indicator Data'!W60="No Data",1,IF('Indicator Data imputation'!AX59&lt;&gt;"",1,0))</f>
        <v>1</v>
      </c>
      <c r="AX56" s="140">
        <f>IF('Indicator Data'!X60="No Data",1,IF('Indicator Data imputation'!AY59&lt;&gt;"",1,0))</f>
        <v>0</v>
      </c>
      <c r="AY56" s="140">
        <f>IF('Indicator Data'!Y60="No Data",1,IF('Indicator Data imputation'!AZ59&lt;&gt;"",1,0))</f>
        <v>0</v>
      </c>
      <c r="AZ56" s="140">
        <f>IF('Indicator Data'!Z60="No Data",1,IF('Indicator Data imputation'!BA59&lt;&gt;"",1,0))</f>
        <v>0</v>
      </c>
      <c r="BA56" s="140">
        <f>IF('Indicator Data'!AA60="No Data",1,IF('Indicator Data imputation'!BB59&lt;&gt;"",1,0))</f>
        <v>0</v>
      </c>
      <c r="BB56" s="140">
        <f>IF('Indicator Data'!AB60="No Data",1,IF('Indicator Data imputation'!BC59&lt;&gt;"",1,0))</f>
        <v>0</v>
      </c>
      <c r="BC56" s="140">
        <f>IF('Indicator Data'!AC60="No Data",1,IF('Indicator Data imputation'!BD59&lt;&gt;"",1,0))</f>
        <v>0</v>
      </c>
      <c r="BD56" s="140">
        <f>IF('Indicator Data'!AD60="No Data",1,IF('Indicator Data imputation'!BE59&lt;&gt;"",1,0))</f>
        <v>0</v>
      </c>
      <c r="BE56" s="140">
        <f>IF('Indicator Data'!AE60="No Data",1,IF('Indicator Data imputation'!BF59&lt;&gt;"",1,0))</f>
        <v>0</v>
      </c>
      <c r="BF56" s="140">
        <f>IF('Indicator Data'!AF60="No Data",1,IF('Indicator Data imputation'!BG59&lt;&gt;"",1,0))</f>
        <v>0</v>
      </c>
      <c r="BG56" s="140">
        <f>IF('Indicator Data'!AG60="No Data",1,IF('Indicator Data imputation'!BH59&lt;&gt;"",1,0))</f>
        <v>0</v>
      </c>
      <c r="BH56" s="140">
        <f>IF('Indicator Data'!AH60="No Data",1,IF('Indicator Data imputation'!BI59&lt;&gt;"",1,0))</f>
        <v>0</v>
      </c>
      <c r="BI56" s="140">
        <f>IF('Indicator Data'!AQ60="No Data",1,IF('Indicator Data imputation'!BJ59&lt;&gt;"",1,0))</f>
        <v>1</v>
      </c>
      <c r="BJ56" s="140">
        <f>IF('Indicator Data'!AR60="No Data",1,IF('Indicator Data imputation'!BK59&lt;&gt;"",1,0))</f>
        <v>0</v>
      </c>
      <c r="BK56" s="140">
        <f>IF('Indicator Data'!AS60="No Data",1,IF('Indicator Data imputation'!BL59&lt;&gt;"",1,0))</f>
        <v>0</v>
      </c>
      <c r="BL56" s="140">
        <f>IF('Indicator Data'!AT60="No Data",1,IF('Indicator Data imputation'!BM59&lt;&gt;"",1,0))</f>
        <v>0</v>
      </c>
      <c r="BM56" s="140">
        <f>IF('Indicator Data'!AU60="No Data",1,IF('Indicator Data imputation'!BN59&lt;&gt;"",1,0))</f>
        <v>0</v>
      </c>
      <c r="BN56" s="140">
        <f>IF('Indicator Data'!AV60="No Data",1,IF('Indicator Data imputation'!BO59&lt;&gt;"",1,0))</f>
        <v>0</v>
      </c>
      <c r="BO56" s="140">
        <f>IF('Indicator Data'!AW60="No Data",1,IF('Indicator Data imputation'!BP59&lt;&gt;"",1,0))</f>
        <v>0</v>
      </c>
      <c r="BP56" s="140">
        <f>IF('Indicator Data'!AX60="No Data",1,IF('Indicator Data imputation'!BQ59&lt;&gt;"",1,0))</f>
        <v>0</v>
      </c>
      <c r="BQ56" s="140">
        <f>IF('Indicator Data'!AY60="No Data",1,IF('Indicator Data imputation'!BR59&lt;&gt;"",1,0))</f>
        <v>0</v>
      </c>
      <c r="BR56" s="140">
        <f>IF('Indicator Data'!AZ60="No Data",1,IF('Indicator Data imputation'!BS59&lt;&gt;"",1,0))</f>
        <v>0</v>
      </c>
      <c r="BS56" s="140">
        <f>IF('Indicator Data'!BA60="No Data",1,IF('Indicator Data imputation'!BT59&lt;&gt;"",1,0))</f>
        <v>0</v>
      </c>
      <c r="BT56" s="140">
        <f>IF('Indicator Data'!BB60="No Data",1,IF('Indicator Data imputation'!BU59&lt;&gt;"",1,0))</f>
        <v>0</v>
      </c>
      <c r="BU56" s="140">
        <f>IF('Indicator Data'!BC60="No Data",1,IF('Indicator Data imputation'!BV59&lt;&gt;"",1,0))</f>
        <v>0</v>
      </c>
      <c r="BV56" s="140">
        <f>IF('Indicator Data'!BD60="No Data",1,IF('Indicator Data imputation'!BW59&lt;&gt;"",1,0))</f>
        <v>1</v>
      </c>
      <c r="BW56" s="140">
        <f>IF('Indicator Data'!BE60="No Data",1,IF('Indicator Data imputation'!BX59&lt;&gt;"",1,0))</f>
        <v>0</v>
      </c>
      <c r="BX56" s="140">
        <f>IF('Indicator Data'!BF60="No Data",1,IF('Indicator Data imputation'!BY59&lt;&gt;"",1,0))</f>
        <v>0</v>
      </c>
      <c r="BY56" s="5" t="e">
        <f t="shared" si="2"/>
        <v>#REF!</v>
      </c>
      <c r="BZ56" s="142" t="e">
        <f t="shared" si="1"/>
        <v>#REF!</v>
      </c>
    </row>
    <row r="57" spans="1:78" x14ac:dyDescent="0.3">
      <c r="A57" s="5" t="s">
        <v>308</v>
      </c>
      <c r="B57" s="140" t="e">
        <f>IF('Indicator Data'!#REF!="No Data",1,IF('Indicator Data imputation'!C60&lt;&gt;"",1,0))</f>
        <v>#REF!</v>
      </c>
      <c r="C57" s="140" t="e">
        <f>IF('Indicator Data'!#REF!="No Data",1,IF('Indicator Data imputation'!D60&lt;&gt;"",1,0))</f>
        <v>#REF!</v>
      </c>
      <c r="D57" s="140" t="e">
        <f>IF('Indicator Data'!#REF!="No Data",1,IF('Indicator Data imputation'!E60&lt;&gt;"",1,0))</f>
        <v>#REF!</v>
      </c>
      <c r="E57" s="140" t="e">
        <f>IF('Indicator Data'!#REF!="No Data",1,IF('Indicator Data imputation'!F60&lt;&gt;"",1,0))</f>
        <v>#REF!</v>
      </c>
      <c r="F57" s="140" t="e">
        <f>IF('Indicator Data'!#REF!="No Data",1,IF('Indicator Data imputation'!G60&lt;&gt;"",1,0))</f>
        <v>#REF!</v>
      </c>
      <c r="G57" s="140" t="e">
        <f>IF('Indicator Data'!#REF!="No Data",1,IF('Indicator Data imputation'!H60&lt;&gt;"",1,0))</f>
        <v>#REF!</v>
      </c>
      <c r="H57" s="140" t="e">
        <f>IF('Indicator Data'!#REF!="No Data",1,IF('Indicator Data imputation'!I60&lt;&gt;"",1,0))</f>
        <v>#REF!</v>
      </c>
      <c r="I57" s="140" t="e">
        <f>IF('Indicator Data'!#REF!="No Data",1,IF('Indicator Data imputation'!J60&lt;&gt;"",1,0))</f>
        <v>#REF!</v>
      </c>
      <c r="J57" s="140" t="e">
        <f>IF('Indicator Data'!#REF!="No Data",1,IF('Indicator Data imputation'!K60&lt;&gt;"",1,0))</f>
        <v>#REF!</v>
      </c>
      <c r="K57" s="140" t="e">
        <f>IF('Indicator Data'!#REF!="No Data",1,IF('Indicator Data imputation'!L60&lt;&gt;"",1,0))</f>
        <v>#REF!</v>
      </c>
      <c r="L57" s="140" t="e">
        <f>IF('Indicator Data'!#REF!="No Data",1,IF('Indicator Data imputation'!M60&lt;&gt;"",1,0))</f>
        <v>#REF!</v>
      </c>
      <c r="M57" s="140" t="e">
        <f>IF('Indicator Data'!#REF!="No Data",1,IF('Indicator Data imputation'!N60&lt;&gt;"",1,0))</f>
        <v>#REF!</v>
      </c>
      <c r="N57" s="140" t="e">
        <f>IF('Indicator Data'!#REF!="No Data",1,IF('Indicator Data imputation'!O60&lt;&gt;"",1,0))</f>
        <v>#REF!</v>
      </c>
      <c r="O57" s="140" t="e">
        <f>IF('Indicator Data'!#REF!="No Data",1,IF('Indicator Data imputation'!P60&lt;&gt;"",1,0))</f>
        <v>#REF!</v>
      </c>
      <c r="P57" s="140" t="e">
        <f>IF('Indicator Data'!#REF!="No Data",1,IF('Indicator Data imputation'!Q60&lt;&gt;"",1,0))</f>
        <v>#REF!</v>
      </c>
      <c r="Q57" s="140" t="e">
        <f>IF('Indicator Data'!#REF!="No Data",1,IF('Indicator Data imputation'!R60&lt;&gt;"",1,0))</f>
        <v>#REF!</v>
      </c>
      <c r="R57" s="140" t="e">
        <f>IF('Indicator Data'!#REF!="No Data",1,IF('Indicator Data imputation'!S60&lt;&gt;"",1,0))</f>
        <v>#REF!</v>
      </c>
      <c r="S57" s="140" t="e">
        <f>IF('Indicator Data'!#REF!="No Data",1,IF('Indicator Data imputation'!T60&lt;&gt;"",1,0))</f>
        <v>#REF!</v>
      </c>
      <c r="T57" s="140" t="e">
        <f>IF('Indicator Data'!#REF!="No Data",1,IF('Indicator Data imputation'!U60&lt;&gt;"",1,0))</f>
        <v>#REF!</v>
      </c>
      <c r="U57" s="140" t="e">
        <f>IF('Indicator Data'!#REF!="No Data",1,IF('Indicator Data imputation'!V60&lt;&gt;"",1,0))</f>
        <v>#REF!</v>
      </c>
      <c r="V57" s="140" t="e">
        <f>IF('Indicator Data'!#REF!="No Data",1,IF('Indicator Data imputation'!W60&lt;&gt;"",1,0))</f>
        <v>#REF!</v>
      </c>
      <c r="W57" s="140">
        <f>IF('Indicator Data'!C61="No Data",1,IF('Indicator Data imputation'!X60&lt;&gt;"",1,0))</f>
        <v>0</v>
      </c>
      <c r="X57" s="140">
        <f>IF('Indicator Data'!D61="No Data",1,IF('Indicator Data imputation'!Y60&lt;&gt;"",1,0))</f>
        <v>0</v>
      </c>
      <c r="Y57" s="140">
        <f>IF('Indicator Data'!E61="No Data",1,IF('Indicator Data imputation'!Z60&lt;&gt;"",1,0))</f>
        <v>0</v>
      </c>
      <c r="Z57" s="140">
        <f>IF('Indicator Data'!F61="No Data",1,IF('Indicator Data imputation'!AA60&lt;&gt;"",1,0))</f>
        <v>0</v>
      </c>
      <c r="AA57" s="140">
        <f>IF('Indicator Data'!G61="No Data",1,IF('Indicator Data imputation'!AB60&lt;&gt;"",1,0))</f>
        <v>0</v>
      </c>
      <c r="AB57" s="140">
        <f>IF('Indicator Data'!H61="No Data",1,IF('Indicator Data imputation'!AC60&lt;&gt;"",1,0))</f>
        <v>0</v>
      </c>
      <c r="AC57" s="140" t="e">
        <f>IF('Indicator Data'!#REF!="No Data",1,IF('Indicator Data imputation'!AD60&lt;&gt;"",1,0))</f>
        <v>#REF!</v>
      </c>
      <c r="AD57" s="140" t="e">
        <f>IF('Indicator Data'!#REF!="No Data",1,IF('Indicator Data imputation'!AE60&lt;&gt;"",1,0))</f>
        <v>#REF!</v>
      </c>
      <c r="AE57" s="140">
        <f>IF('Indicator Data'!I61="No Data",1,IF('Indicator Data imputation'!AF60&lt;&gt;"",1,0))</f>
        <v>0</v>
      </c>
      <c r="AF57" s="140">
        <f>IF('Indicator Data'!J61="No Data",1,IF('Indicator Data imputation'!AG60&lt;&gt;"",1,0))</f>
        <v>0</v>
      </c>
      <c r="AG57" s="140" t="e">
        <f>IF('Indicator Data'!#REF!="No Data",1,IF('Indicator Data imputation'!AH60&lt;&gt;"",1,0))</f>
        <v>#REF!</v>
      </c>
      <c r="AH57" s="140" t="e">
        <f>IF('Indicator Data'!#REF!="No Data",1,IF('Indicator Data imputation'!AI60&lt;&gt;"",1,0))</f>
        <v>#REF!</v>
      </c>
      <c r="AI57" s="140" t="e">
        <f>IF('Indicator Data'!#REF!="No Data",1,IF('Indicator Data imputation'!AJ60&lt;&gt;"",1,0))</f>
        <v>#REF!</v>
      </c>
      <c r="AJ57" s="140" t="e">
        <f>IF('Indicator Data'!#REF!="No Data",1,IF('Indicator Data imputation'!AK60&lt;&gt;"",1,0))</f>
        <v>#REF!</v>
      </c>
      <c r="AK57" s="140">
        <f>IF('Indicator Data'!K61="No Data",1,IF('Indicator Data imputation'!AL60&lt;&gt;"",1,0))</f>
        <v>0</v>
      </c>
      <c r="AL57" s="140">
        <f>IF('Indicator Data'!L61="No Data",1,IF('Indicator Data imputation'!AM60&lt;&gt;"",1,0))</f>
        <v>0</v>
      </c>
      <c r="AM57" s="140">
        <f>IF('Indicator Data'!M61="No Data",1,IF('Indicator Data imputation'!AN60&lt;&gt;"",1,0))</f>
        <v>0</v>
      </c>
      <c r="AN57" s="140">
        <f>IF('Indicator Data'!N61="No Data",1,IF('Indicator Data imputation'!AO60&lt;&gt;"",1,0))</f>
        <v>0</v>
      </c>
      <c r="AO57" s="140">
        <f>IF('Indicator Data'!O61="No Data",1,IF('Indicator Data imputation'!AP60&lt;&gt;"",1,0))</f>
        <v>0</v>
      </c>
      <c r="AP57" s="140">
        <f>IF('Indicator Data'!P61="No Data",1,IF('Indicator Data imputation'!AQ60&lt;&gt;"",1,0))</f>
        <v>0</v>
      </c>
      <c r="AQ57" s="140">
        <f>IF('Indicator Data'!Q61="No Data",1,IF('Indicator Data imputation'!AR60&lt;&gt;"",1,0))</f>
        <v>0</v>
      </c>
      <c r="AR57" s="140">
        <f>IF('Indicator Data'!R61="No Data",1,IF('Indicator Data imputation'!AS60&lt;&gt;"",1,0))</f>
        <v>0</v>
      </c>
      <c r="AS57" s="140">
        <f>IF('Indicator Data'!S61="No Data",1,IF('Indicator Data imputation'!AT60&lt;&gt;"",1,0))</f>
        <v>0</v>
      </c>
      <c r="AT57" s="140">
        <f>IF('Indicator Data'!T61="No Data",1,IF('Indicator Data imputation'!AU60&lt;&gt;"",1,0))</f>
        <v>0</v>
      </c>
      <c r="AU57" s="140">
        <f>IF('Indicator Data'!U61="No Data",1,IF('Indicator Data imputation'!AV60&lt;&gt;"",1,0))</f>
        <v>0</v>
      </c>
      <c r="AV57" s="140">
        <f>IF('Indicator Data'!V61="No Data",1,IF('Indicator Data imputation'!AW60&lt;&gt;"",1,0))</f>
        <v>0</v>
      </c>
      <c r="AW57" s="140">
        <f>IF('Indicator Data'!W61="No Data",1,IF('Indicator Data imputation'!AX60&lt;&gt;"",1,0))</f>
        <v>0</v>
      </c>
      <c r="AX57" s="140">
        <f>IF('Indicator Data'!X61="No Data",1,IF('Indicator Data imputation'!AY60&lt;&gt;"",1,0))</f>
        <v>0</v>
      </c>
      <c r="AY57" s="140">
        <f>IF('Indicator Data'!Y61="No Data",1,IF('Indicator Data imputation'!AZ60&lt;&gt;"",1,0))</f>
        <v>0</v>
      </c>
      <c r="AZ57" s="140">
        <f>IF('Indicator Data'!Z61="No Data",1,IF('Indicator Data imputation'!BA60&lt;&gt;"",1,0))</f>
        <v>0</v>
      </c>
      <c r="BA57" s="140">
        <f>IF('Indicator Data'!AA61="No Data",1,IF('Indicator Data imputation'!BB60&lt;&gt;"",1,0))</f>
        <v>0</v>
      </c>
      <c r="BB57" s="140">
        <f>IF('Indicator Data'!AB61="No Data",1,IF('Indicator Data imputation'!BC60&lt;&gt;"",1,0))</f>
        <v>0</v>
      </c>
      <c r="BC57" s="140">
        <f>IF('Indicator Data'!AC61="No Data",1,IF('Indicator Data imputation'!BD60&lt;&gt;"",1,0))</f>
        <v>0</v>
      </c>
      <c r="BD57" s="140">
        <f>IF('Indicator Data'!AD61="No Data",1,IF('Indicator Data imputation'!BE60&lt;&gt;"",1,0))</f>
        <v>0</v>
      </c>
      <c r="BE57" s="140">
        <f>IF('Indicator Data'!AE61="No Data",1,IF('Indicator Data imputation'!BF60&lt;&gt;"",1,0))</f>
        <v>0</v>
      </c>
      <c r="BF57" s="140">
        <f>IF('Indicator Data'!AF61="No Data",1,IF('Indicator Data imputation'!BG60&lt;&gt;"",1,0))</f>
        <v>0</v>
      </c>
      <c r="BG57" s="140">
        <f>IF('Indicator Data'!AG61="No Data",1,IF('Indicator Data imputation'!BH60&lt;&gt;"",1,0))</f>
        <v>0</v>
      </c>
      <c r="BH57" s="140">
        <f>IF('Indicator Data'!AH61="No Data",1,IF('Indicator Data imputation'!BI60&lt;&gt;"",1,0))</f>
        <v>0</v>
      </c>
      <c r="BI57" s="140">
        <f>IF('Indicator Data'!AQ61="No Data",1,IF('Indicator Data imputation'!BJ60&lt;&gt;"",1,0))</f>
        <v>0</v>
      </c>
      <c r="BJ57" s="140">
        <f>IF('Indicator Data'!AR61="No Data",1,IF('Indicator Data imputation'!BK60&lt;&gt;"",1,0))</f>
        <v>0</v>
      </c>
      <c r="BK57" s="140">
        <f>IF('Indicator Data'!AS61="No Data",1,IF('Indicator Data imputation'!BL60&lt;&gt;"",1,0))</f>
        <v>0</v>
      </c>
      <c r="BL57" s="140">
        <f>IF('Indicator Data'!AT61="No Data",1,IF('Indicator Data imputation'!BM60&lt;&gt;"",1,0))</f>
        <v>0</v>
      </c>
      <c r="BM57" s="140">
        <f>IF('Indicator Data'!AU61="No Data",1,IF('Indicator Data imputation'!BN60&lt;&gt;"",1,0))</f>
        <v>0</v>
      </c>
      <c r="BN57" s="140">
        <f>IF('Indicator Data'!AV61="No Data",1,IF('Indicator Data imputation'!BO60&lt;&gt;"",1,0))</f>
        <v>0</v>
      </c>
      <c r="BO57" s="140">
        <f>IF('Indicator Data'!AW61="No Data",1,IF('Indicator Data imputation'!BP60&lt;&gt;"",1,0))</f>
        <v>0</v>
      </c>
      <c r="BP57" s="140">
        <f>IF('Indicator Data'!AX61="No Data",1,IF('Indicator Data imputation'!BQ60&lt;&gt;"",1,0))</f>
        <v>0</v>
      </c>
      <c r="BQ57" s="140">
        <f>IF('Indicator Data'!AY61="No Data",1,IF('Indicator Data imputation'!BR60&lt;&gt;"",1,0))</f>
        <v>0</v>
      </c>
      <c r="BR57" s="140">
        <f>IF('Indicator Data'!AZ61="No Data",1,IF('Indicator Data imputation'!BS60&lt;&gt;"",1,0))</f>
        <v>0</v>
      </c>
      <c r="BS57" s="140">
        <f>IF('Indicator Data'!BA61="No Data",1,IF('Indicator Data imputation'!BT60&lt;&gt;"",1,0))</f>
        <v>0</v>
      </c>
      <c r="BT57" s="140">
        <f>IF('Indicator Data'!BB61="No Data",1,IF('Indicator Data imputation'!BU60&lt;&gt;"",1,0))</f>
        <v>0</v>
      </c>
      <c r="BU57" s="140">
        <f>IF('Indicator Data'!BC61="No Data",1,IF('Indicator Data imputation'!BV60&lt;&gt;"",1,0))</f>
        <v>0</v>
      </c>
      <c r="BV57" s="140">
        <f>IF('Indicator Data'!BD61="No Data",1,IF('Indicator Data imputation'!BW60&lt;&gt;"",1,0))</f>
        <v>0</v>
      </c>
      <c r="BW57" s="140">
        <f>IF('Indicator Data'!BE61="No Data",1,IF('Indicator Data imputation'!BX60&lt;&gt;"",1,0))</f>
        <v>0</v>
      </c>
      <c r="BX57" s="140">
        <f>IF('Indicator Data'!BF61="No Data",1,IF('Indicator Data imputation'!BY60&lt;&gt;"",1,0))</f>
        <v>0</v>
      </c>
      <c r="BY57" s="5" t="e">
        <f t="shared" si="2"/>
        <v>#REF!</v>
      </c>
      <c r="BZ57" s="142" t="e">
        <f t="shared" si="1"/>
        <v>#REF!</v>
      </c>
    </row>
    <row r="58" spans="1:78" x14ac:dyDescent="0.3">
      <c r="A58" s="5" t="s">
        <v>104</v>
      </c>
      <c r="B58" s="140" t="e">
        <f>IF('Indicator Data'!#REF!="No Data",1,IF('Indicator Data imputation'!C61&lt;&gt;"",1,0))</f>
        <v>#REF!</v>
      </c>
      <c r="C58" s="140" t="e">
        <f>IF('Indicator Data'!#REF!="No Data",1,IF('Indicator Data imputation'!D61&lt;&gt;"",1,0))</f>
        <v>#REF!</v>
      </c>
      <c r="D58" s="140" t="e">
        <f>IF('Indicator Data'!#REF!="No Data",1,IF('Indicator Data imputation'!E61&lt;&gt;"",1,0))</f>
        <v>#REF!</v>
      </c>
      <c r="E58" s="140" t="e">
        <f>IF('Indicator Data'!#REF!="No Data",1,IF('Indicator Data imputation'!F61&lt;&gt;"",1,0))</f>
        <v>#REF!</v>
      </c>
      <c r="F58" s="140" t="e">
        <f>IF('Indicator Data'!#REF!="No Data",1,IF('Indicator Data imputation'!G61&lt;&gt;"",1,0))</f>
        <v>#REF!</v>
      </c>
      <c r="G58" s="140" t="e">
        <f>IF('Indicator Data'!#REF!="No Data",1,IF('Indicator Data imputation'!H61&lt;&gt;"",1,0))</f>
        <v>#REF!</v>
      </c>
      <c r="H58" s="140" t="e">
        <f>IF('Indicator Data'!#REF!="No Data",1,IF('Indicator Data imputation'!I61&lt;&gt;"",1,0))</f>
        <v>#REF!</v>
      </c>
      <c r="I58" s="140" t="e">
        <f>IF('Indicator Data'!#REF!="No Data",1,IF('Indicator Data imputation'!J61&lt;&gt;"",1,0))</f>
        <v>#REF!</v>
      </c>
      <c r="J58" s="140" t="e">
        <f>IF('Indicator Data'!#REF!="No Data",1,IF('Indicator Data imputation'!K61&lt;&gt;"",1,0))</f>
        <v>#REF!</v>
      </c>
      <c r="K58" s="140" t="e">
        <f>IF('Indicator Data'!#REF!="No Data",1,IF('Indicator Data imputation'!L61&lt;&gt;"",1,0))</f>
        <v>#REF!</v>
      </c>
      <c r="L58" s="140" t="e">
        <f>IF('Indicator Data'!#REF!="No Data",1,IF('Indicator Data imputation'!M61&lt;&gt;"",1,0))</f>
        <v>#REF!</v>
      </c>
      <c r="M58" s="140" t="e">
        <f>IF('Indicator Data'!#REF!="No Data",1,IF('Indicator Data imputation'!N61&lt;&gt;"",1,0))</f>
        <v>#REF!</v>
      </c>
      <c r="N58" s="140" t="e">
        <f>IF('Indicator Data'!#REF!="No Data",1,IF('Indicator Data imputation'!O61&lt;&gt;"",1,0))</f>
        <v>#REF!</v>
      </c>
      <c r="O58" s="140" t="e">
        <f>IF('Indicator Data'!#REF!="No Data",1,IF('Indicator Data imputation'!P61&lt;&gt;"",1,0))</f>
        <v>#REF!</v>
      </c>
      <c r="P58" s="140" t="e">
        <f>IF('Indicator Data'!#REF!="No Data",1,IF('Indicator Data imputation'!Q61&lt;&gt;"",1,0))</f>
        <v>#REF!</v>
      </c>
      <c r="Q58" s="140" t="e">
        <f>IF('Indicator Data'!#REF!="No Data",1,IF('Indicator Data imputation'!R61&lt;&gt;"",1,0))</f>
        <v>#REF!</v>
      </c>
      <c r="R58" s="140" t="e">
        <f>IF('Indicator Data'!#REF!="No Data",1,IF('Indicator Data imputation'!S61&lt;&gt;"",1,0))</f>
        <v>#REF!</v>
      </c>
      <c r="S58" s="140" t="e">
        <f>IF('Indicator Data'!#REF!="No Data",1,IF('Indicator Data imputation'!T61&lt;&gt;"",1,0))</f>
        <v>#REF!</v>
      </c>
      <c r="T58" s="140" t="e">
        <f>IF('Indicator Data'!#REF!="No Data",1,IF('Indicator Data imputation'!U61&lt;&gt;"",1,0))</f>
        <v>#REF!</v>
      </c>
      <c r="U58" s="140" t="e">
        <f>IF('Indicator Data'!#REF!="No Data",1,IF('Indicator Data imputation'!V61&lt;&gt;"",1,0))</f>
        <v>#REF!</v>
      </c>
      <c r="V58" s="140" t="e">
        <f>IF('Indicator Data'!#REF!="No Data",1,IF('Indicator Data imputation'!W61&lt;&gt;"",1,0))</f>
        <v>#REF!</v>
      </c>
      <c r="W58" s="140">
        <f>IF('Indicator Data'!C62="No Data",1,IF('Indicator Data imputation'!X61&lt;&gt;"",1,0))</f>
        <v>0</v>
      </c>
      <c r="X58" s="140">
        <f>IF('Indicator Data'!D62="No Data",1,IF('Indicator Data imputation'!Y61&lt;&gt;"",1,0))</f>
        <v>0</v>
      </c>
      <c r="Y58" s="140">
        <f>IF('Indicator Data'!E62="No Data",1,IF('Indicator Data imputation'!Z61&lt;&gt;"",1,0))</f>
        <v>0</v>
      </c>
      <c r="Z58" s="140">
        <f>IF('Indicator Data'!F62="No Data",1,IF('Indicator Data imputation'!AA61&lt;&gt;"",1,0))</f>
        <v>0</v>
      </c>
      <c r="AA58" s="140">
        <f>IF('Indicator Data'!G62="No Data",1,IF('Indicator Data imputation'!AB61&lt;&gt;"",1,0))</f>
        <v>0</v>
      </c>
      <c r="AB58" s="140">
        <f>IF('Indicator Data'!H62="No Data",1,IF('Indicator Data imputation'!AC61&lt;&gt;"",1,0))</f>
        <v>0</v>
      </c>
      <c r="AC58" s="140" t="e">
        <f>IF('Indicator Data'!#REF!="No Data",1,IF('Indicator Data imputation'!AD61&lt;&gt;"",1,0))</f>
        <v>#REF!</v>
      </c>
      <c r="AD58" s="140" t="e">
        <f>IF('Indicator Data'!#REF!="No Data",1,IF('Indicator Data imputation'!AE61&lt;&gt;"",1,0))</f>
        <v>#REF!</v>
      </c>
      <c r="AE58" s="140">
        <f>IF('Indicator Data'!I62="No Data",1,IF('Indicator Data imputation'!AF61&lt;&gt;"",1,0))</f>
        <v>0</v>
      </c>
      <c r="AF58" s="140">
        <f>IF('Indicator Data'!J62="No Data",1,IF('Indicator Data imputation'!AG61&lt;&gt;"",1,0))</f>
        <v>0</v>
      </c>
      <c r="AG58" s="140" t="e">
        <f>IF('Indicator Data'!#REF!="No Data",1,IF('Indicator Data imputation'!AH61&lt;&gt;"",1,0))</f>
        <v>#REF!</v>
      </c>
      <c r="AH58" s="140" t="e">
        <f>IF('Indicator Data'!#REF!="No Data",1,IF('Indicator Data imputation'!AI61&lt;&gt;"",1,0))</f>
        <v>#REF!</v>
      </c>
      <c r="AI58" s="140" t="e">
        <f>IF('Indicator Data'!#REF!="No Data",1,IF('Indicator Data imputation'!AJ61&lt;&gt;"",1,0))</f>
        <v>#REF!</v>
      </c>
      <c r="AJ58" s="140" t="e">
        <f>IF('Indicator Data'!#REF!="No Data",1,IF('Indicator Data imputation'!AK61&lt;&gt;"",1,0))</f>
        <v>#REF!</v>
      </c>
      <c r="AK58" s="140">
        <f>IF('Indicator Data'!K62="No Data",1,IF('Indicator Data imputation'!AL61&lt;&gt;"",1,0))</f>
        <v>0</v>
      </c>
      <c r="AL58" s="140">
        <f>IF('Indicator Data'!L62="No Data",1,IF('Indicator Data imputation'!AM61&lt;&gt;"",1,0))</f>
        <v>0</v>
      </c>
      <c r="AM58" s="140">
        <f>IF('Indicator Data'!M62="No Data",1,IF('Indicator Data imputation'!AN61&lt;&gt;"",1,0))</f>
        <v>0</v>
      </c>
      <c r="AN58" s="140">
        <f>IF('Indicator Data'!N62="No Data",1,IF('Indicator Data imputation'!AO61&lt;&gt;"",1,0))</f>
        <v>0</v>
      </c>
      <c r="AO58" s="140">
        <f>IF('Indicator Data'!O62="No Data",1,IF('Indicator Data imputation'!AP61&lt;&gt;"",1,0))</f>
        <v>0</v>
      </c>
      <c r="AP58" s="140">
        <f>IF('Indicator Data'!P62="No Data",1,IF('Indicator Data imputation'!AQ61&lt;&gt;"",1,0))</f>
        <v>0</v>
      </c>
      <c r="AQ58" s="140">
        <f>IF('Indicator Data'!Q62="No Data",1,IF('Indicator Data imputation'!AR61&lt;&gt;"",1,0))</f>
        <v>0</v>
      </c>
      <c r="AR58" s="140">
        <f>IF('Indicator Data'!R62="No Data",1,IF('Indicator Data imputation'!AS61&lt;&gt;"",1,0))</f>
        <v>0</v>
      </c>
      <c r="AS58" s="140">
        <f>IF('Indicator Data'!S62="No Data",1,IF('Indicator Data imputation'!AT61&lt;&gt;"",1,0))</f>
        <v>0</v>
      </c>
      <c r="AT58" s="140">
        <f>IF('Indicator Data'!T62="No Data",1,IF('Indicator Data imputation'!AU61&lt;&gt;"",1,0))</f>
        <v>0</v>
      </c>
      <c r="AU58" s="140">
        <f>IF('Indicator Data'!U62="No Data",1,IF('Indicator Data imputation'!AV61&lt;&gt;"",1,0))</f>
        <v>0</v>
      </c>
      <c r="AV58" s="140">
        <f>IF('Indicator Data'!V62="No Data",1,IF('Indicator Data imputation'!AW61&lt;&gt;"",1,0))</f>
        <v>0</v>
      </c>
      <c r="AW58" s="140">
        <f>IF('Indicator Data'!W62="No Data",1,IF('Indicator Data imputation'!AX61&lt;&gt;"",1,0))</f>
        <v>0</v>
      </c>
      <c r="AX58" s="140">
        <f>IF('Indicator Data'!X62="No Data",1,IF('Indicator Data imputation'!AY61&lt;&gt;"",1,0))</f>
        <v>0</v>
      </c>
      <c r="AY58" s="140">
        <f>IF('Indicator Data'!Y62="No Data",1,IF('Indicator Data imputation'!AZ61&lt;&gt;"",1,0))</f>
        <v>0</v>
      </c>
      <c r="AZ58" s="140">
        <f>IF('Indicator Data'!Z62="No Data",1,IF('Indicator Data imputation'!BA61&lt;&gt;"",1,0))</f>
        <v>0</v>
      </c>
      <c r="BA58" s="140">
        <f>IF('Indicator Data'!AA62="No Data",1,IF('Indicator Data imputation'!BB61&lt;&gt;"",1,0))</f>
        <v>0</v>
      </c>
      <c r="BB58" s="140">
        <f>IF('Indicator Data'!AB62="No Data",1,IF('Indicator Data imputation'!BC61&lt;&gt;"",1,0))</f>
        <v>0</v>
      </c>
      <c r="BC58" s="140">
        <f>IF('Indicator Data'!AC62="No Data",1,IF('Indicator Data imputation'!BD61&lt;&gt;"",1,0))</f>
        <v>0</v>
      </c>
      <c r="BD58" s="140">
        <f>IF('Indicator Data'!AD62="No Data",1,IF('Indicator Data imputation'!BE61&lt;&gt;"",1,0))</f>
        <v>0</v>
      </c>
      <c r="BE58" s="140">
        <f>IF('Indicator Data'!AE62="No Data",1,IF('Indicator Data imputation'!BF61&lt;&gt;"",1,0))</f>
        <v>0</v>
      </c>
      <c r="BF58" s="140">
        <f>IF('Indicator Data'!AF62="No Data",1,IF('Indicator Data imputation'!BG61&lt;&gt;"",1,0))</f>
        <v>0</v>
      </c>
      <c r="BG58" s="140">
        <f>IF('Indicator Data'!AG62="No Data",1,IF('Indicator Data imputation'!BH61&lt;&gt;"",1,0))</f>
        <v>0</v>
      </c>
      <c r="BH58" s="140">
        <f>IF('Indicator Data'!AH62="No Data",1,IF('Indicator Data imputation'!BI61&lt;&gt;"",1,0))</f>
        <v>0</v>
      </c>
      <c r="BI58" s="140">
        <f>IF('Indicator Data'!AQ62="No Data",1,IF('Indicator Data imputation'!BJ61&lt;&gt;"",1,0))</f>
        <v>0</v>
      </c>
      <c r="BJ58" s="140">
        <f>IF('Indicator Data'!AR62="No Data",1,IF('Indicator Data imputation'!BK61&lt;&gt;"",1,0))</f>
        <v>0</v>
      </c>
      <c r="BK58" s="140">
        <f>IF('Indicator Data'!AS62="No Data",1,IF('Indicator Data imputation'!BL61&lt;&gt;"",1,0))</f>
        <v>0</v>
      </c>
      <c r="BL58" s="140">
        <f>IF('Indicator Data'!AT62="No Data",1,IF('Indicator Data imputation'!BM61&lt;&gt;"",1,0))</f>
        <v>0</v>
      </c>
      <c r="BM58" s="140">
        <f>IF('Indicator Data'!AU62="No Data",1,IF('Indicator Data imputation'!BN61&lt;&gt;"",1,0))</f>
        <v>0</v>
      </c>
      <c r="BN58" s="140">
        <f>IF('Indicator Data'!AV62="No Data",1,IF('Indicator Data imputation'!BO61&lt;&gt;"",1,0))</f>
        <v>0</v>
      </c>
      <c r="BO58" s="140">
        <f>IF('Indicator Data'!AW62="No Data",1,IF('Indicator Data imputation'!BP61&lt;&gt;"",1,0))</f>
        <v>0</v>
      </c>
      <c r="BP58" s="140">
        <f>IF('Indicator Data'!AX62="No Data",1,IF('Indicator Data imputation'!BQ61&lt;&gt;"",1,0))</f>
        <v>0</v>
      </c>
      <c r="BQ58" s="140">
        <f>IF('Indicator Data'!AY62="No Data",1,IF('Indicator Data imputation'!BR61&lt;&gt;"",1,0))</f>
        <v>0</v>
      </c>
      <c r="BR58" s="140">
        <f>IF('Indicator Data'!AZ62="No Data",1,IF('Indicator Data imputation'!BS61&lt;&gt;"",1,0))</f>
        <v>0</v>
      </c>
      <c r="BS58" s="140">
        <f>IF('Indicator Data'!BA62="No Data",1,IF('Indicator Data imputation'!BT61&lt;&gt;"",1,0))</f>
        <v>0</v>
      </c>
      <c r="BT58" s="140">
        <f>IF('Indicator Data'!BB62="No Data",1,IF('Indicator Data imputation'!BU61&lt;&gt;"",1,0))</f>
        <v>0</v>
      </c>
      <c r="BU58" s="140">
        <f>IF('Indicator Data'!BC62="No Data",1,IF('Indicator Data imputation'!BV61&lt;&gt;"",1,0))</f>
        <v>1</v>
      </c>
      <c r="BV58" s="140">
        <f>IF('Indicator Data'!BD62="No Data",1,IF('Indicator Data imputation'!BW61&lt;&gt;"",1,0))</f>
        <v>0</v>
      </c>
      <c r="BW58" s="140">
        <f>IF('Indicator Data'!BE62="No Data",1,IF('Indicator Data imputation'!BX61&lt;&gt;"",1,0))</f>
        <v>0</v>
      </c>
      <c r="BX58" s="140">
        <f>IF('Indicator Data'!BF62="No Data",1,IF('Indicator Data imputation'!BY61&lt;&gt;"",1,0))</f>
        <v>0</v>
      </c>
      <c r="BY58" s="5" t="e">
        <f t="shared" si="2"/>
        <v>#REF!</v>
      </c>
      <c r="BZ58" s="142" t="e">
        <f t="shared" si="1"/>
        <v>#REF!</v>
      </c>
    </row>
    <row r="59" spans="1:78" x14ac:dyDescent="0.3">
      <c r="A59" s="5" t="s">
        <v>106</v>
      </c>
      <c r="B59" s="140" t="e">
        <f>IF('Indicator Data'!#REF!="No Data",1,IF('Indicator Data imputation'!C62&lt;&gt;"",1,0))</f>
        <v>#REF!</v>
      </c>
      <c r="C59" s="140" t="e">
        <f>IF('Indicator Data'!#REF!="No Data",1,IF('Indicator Data imputation'!D62&lt;&gt;"",1,0))</f>
        <v>#REF!</v>
      </c>
      <c r="D59" s="140" t="e">
        <f>IF('Indicator Data'!#REF!="No Data",1,IF('Indicator Data imputation'!E62&lt;&gt;"",1,0))</f>
        <v>#REF!</v>
      </c>
      <c r="E59" s="140" t="e">
        <f>IF('Indicator Data'!#REF!="No Data",1,IF('Indicator Data imputation'!F62&lt;&gt;"",1,0))</f>
        <v>#REF!</v>
      </c>
      <c r="F59" s="140" t="e">
        <f>IF('Indicator Data'!#REF!="No Data",1,IF('Indicator Data imputation'!G62&lt;&gt;"",1,0))</f>
        <v>#REF!</v>
      </c>
      <c r="G59" s="140" t="e">
        <f>IF('Indicator Data'!#REF!="No Data",1,IF('Indicator Data imputation'!H62&lt;&gt;"",1,0))</f>
        <v>#REF!</v>
      </c>
      <c r="H59" s="140" t="e">
        <f>IF('Indicator Data'!#REF!="No Data",1,IF('Indicator Data imputation'!I62&lt;&gt;"",1,0))</f>
        <v>#REF!</v>
      </c>
      <c r="I59" s="140" t="e">
        <f>IF('Indicator Data'!#REF!="No Data",1,IF('Indicator Data imputation'!J62&lt;&gt;"",1,0))</f>
        <v>#REF!</v>
      </c>
      <c r="J59" s="140" t="e">
        <f>IF('Indicator Data'!#REF!="No Data",1,IF('Indicator Data imputation'!K62&lt;&gt;"",1,0))</f>
        <v>#REF!</v>
      </c>
      <c r="K59" s="140" t="e">
        <f>IF('Indicator Data'!#REF!="No Data",1,IF('Indicator Data imputation'!L62&lt;&gt;"",1,0))</f>
        <v>#REF!</v>
      </c>
      <c r="L59" s="140" t="e">
        <f>IF('Indicator Data'!#REF!="No Data",1,IF('Indicator Data imputation'!M62&lt;&gt;"",1,0))</f>
        <v>#REF!</v>
      </c>
      <c r="M59" s="140" t="e">
        <f>IF('Indicator Data'!#REF!="No Data",1,IF('Indicator Data imputation'!N62&lt;&gt;"",1,0))</f>
        <v>#REF!</v>
      </c>
      <c r="N59" s="140" t="e">
        <f>IF('Indicator Data'!#REF!="No Data",1,IF('Indicator Data imputation'!O62&lt;&gt;"",1,0))</f>
        <v>#REF!</v>
      </c>
      <c r="O59" s="140" t="e">
        <f>IF('Indicator Data'!#REF!="No Data",1,IF('Indicator Data imputation'!P62&lt;&gt;"",1,0))</f>
        <v>#REF!</v>
      </c>
      <c r="P59" s="140" t="e">
        <f>IF('Indicator Data'!#REF!="No Data",1,IF('Indicator Data imputation'!Q62&lt;&gt;"",1,0))</f>
        <v>#REF!</v>
      </c>
      <c r="Q59" s="140" t="e">
        <f>IF('Indicator Data'!#REF!="No Data",1,IF('Indicator Data imputation'!R62&lt;&gt;"",1,0))</f>
        <v>#REF!</v>
      </c>
      <c r="R59" s="140" t="e">
        <f>IF('Indicator Data'!#REF!="No Data",1,IF('Indicator Data imputation'!S62&lt;&gt;"",1,0))</f>
        <v>#REF!</v>
      </c>
      <c r="S59" s="140" t="e">
        <f>IF('Indicator Data'!#REF!="No Data",1,IF('Indicator Data imputation'!T62&lt;&gt;"",1,0))</f>
        <v>#REF!</v>
      </c>
      <c r="T59" s="140" t="e">
        <f>IF('Indicator Data'!#REF!="No Data",1,IF('Indicator Data imputation'!U62&lt;&gt;"",1,0))</f>
        <v>#REF!</v>
      </c>
      <c r="U59" s="140" t="e">
        <f>IF('Indicator Data'!#REF!="No Data",1,IF('Indicator Data imputation'!V62&lt;&gt;"",1,0))</f>
        <v>#REF!</v>
      </c>
      <c r="V59" s="140" t="e">
        <f>IF('Indicator Data'!#REF!="No Data",1,IF('Indicator Data imputation'!W62&lt;&gt;"",1,0))</f>
        <v>#REF!</v>
      </c>
      <c r="W59" s="140">
        <f>IF('Indicator Data'!C63="No Data",1,IF('Indicator Data imputation'!X62&lt;&gt;"",1,0))</f>
        <v>0</v>
      </c>
      <c r="X59" s="140">
        <f>IF('Indicator Data'!D63="No Data",1,IF('Indicator Data imputation'!Y62&lt;&gt;"",1,0))</f>
        <v>0</v>
      </c>
      <c r="Y59" s="140">
        <f>IF('Indicator Data'!E63="No Data",1,IF('Indicator Data imputation'!Z62&lt;&gt;"",1,0))</f>
        <v>0</v>
      </c>
      <c r="Z59" s="140">
        <f>IF('Indicator Data'!F63="No Data",1,IF('Indicator Data imputation'!AA62&lt;&gt;"",1,0))</f>
        <v>0</v>
      </c>
      <c r="AA59" s="140">
        <f>IF('Indicator Data'!G63="No Data",1,IF('Indicator Data imputation'!AB62&lt;&gt;"",1,0))</f>
        <v>0</v>
      </c>
      <c r="AB59" s="140">
        <f>IF('Indicator Data'!H63="No Data",1,IF('Indicator Data imputation'!AC62&lt;&gt;"",1,0))</f>
        <v>1</v>
      </c>
      <c r="AC59" s="140" t="e">
        <f>IF('Indicator Data'!#REF!="No Data",1,IF('Indicator Data imputation'!AD62&lt;&gt;"",1,0))</f>
        <v>#REF!</v>
      </c>
      <c r="AD59" s="140" t="e">
        <f>IF('Indicator Data'!#REF!="No Data",1,IF('Indicator Data imputation'!AE62&lt;&gt;"",1,0))</f>
        <v>#REF!</v>
      </c>
      <c r="AE59" s="140">
        <f>IF('Indicator Data'!I63="No Data",1,IF('Indicator Data imputation'!AF62&lt;&gt;"",1,0))</f>
        <v>0</v>
      </c>
      <c r="AF59" s="140">
        <f>IF('Indicator Data'!J63="No Data",1,IF('Indicator Data imputation'!AG62&lt;&gt;"",1,0))</f>
        <v>0</v>
      </c>
      <c r="AG59" s="140" t="e">
        <f>IF('Indicator Data'!#REF!="No Data",1,IF('Indicator Data imputation'!AH62&lt;&gt;"",1,0))</f>
        <v>#REF!</v>
      </c>
      <c r="AH59" s="140" t="e">
        <f>IF('Indicator Data'!#REF!="No Data",1,IF('Indicator Data imputation'!AI62&lt;&gt;"",1,0))</f>
        <v>#REF!</v>
      </c>
      <c r="AI59" s="140" t="e">
        <f>IF('Indicator Data'!#REF!="No Data",1,IF('Indicator Data imputation'!AJ62&lt;&gt;"",1,0))</f>
        <v>#REF!</v>
      </c>
      <c r="AJ59" s="140" t="e">
        <f>IF('Indicator Data'!#REF!="No Data",1,IF('Indicator Data imputation'!AK62&lt;&gt;"",1,0))</f>
        <v>#REF!</v>
      </c>
      <c r="AK59" s="140">
        <f>IF('Indicator Data'!K63="No Data",1,IF('Indicator Data imputation'!AL62&lt;&gt;"",1,0))</f>
        <v>0</v>
      </c>
      <c r="AL59" s="140">
        <f>IF('Indicator Data'!L63="No Data",1,IF('Indicator Data imputation'!AM62&lt;&gt;"",1,0))</f>
        <v>1</v>
      </c>
      <c r="AM59" s="140">
        <f>IF('Indicator Data'!M63="No Data",1,IF('Indicator Data imputation'!AN62&lt;&gt;"",1,0))</f>
        <v>0</v>
      </c>
      <c r="AN59" s="140">
        <f>IF('Indicator Data'!N63="No Data",1,IF('Indicator Data imputation'!AO62&lt;&gt;"",1,0))</f>
        <v>0</v>
      </c>
      <c r="AO59" s="140">
        <f>IF('Indicator Data'!O63="No Data",1,IF('Indicator Data imputation'!AP62&lt;&gt;"",1,0))</f>
        <v>0</v>
      </c>
      <c r="AP59" s="140">
        <f>IF('Indicator Data'!P63="No Data",1,IF('Indicator Data imputation'!AQ62&lt;&gt;"",1,0))</f>
        <v>0</v>
      </c>
      <c r="AQ59" s="140">
        <f>IF('Indicator Data'!Q63="No Data",1,IF('Indicator Data imputation'!AR62&lt;&gt;"",1,0))</f>
        <v>0</v>
      </c>
      <c r="AR59" s="140">
        <f>IF('Indicator Data'!R63="No Data",1,IF('Indicator Data imputation'!AS62&lt;&gt;"",1,0))</f>
        <v>0</v>
      </c>
      <c r="AS59" s="140">
        <f>IF('Indicator Data'!S63="No Data",1,IF('Indicator Data imputation'!AT62&lt;&gt;"",1,0))</f>
        <v>1</v>
      </c>
      <c r="AT59" s="140">
        <f>IF('Indicator Data'!T63="No Data",1,IF('Indicator Data imputation'!AU62&lt;&gt;"",1,0))</f>
        <v>0</v>
      </c>
      <c r="AU59" s="140">
        <f>IF('Indicator Data'!U63="No Data",1,IF('Indicator Data imputation'!AV62&lt;&gt;"",1,0))</f>
        <v>0</v>
      </c>
      <c r="AV59" s="140">
        <f>IF('Indicator Data'!V63="No Data",1,IF('Indicator Data imputation'!AW62&lt;&gt;"",1,0))</f>
        <v>1</v>
      </c>
      <c r="AW59" s="140">
        <f>IF('Indicator Data'!W63="No Data",1,IF('Indicator Data imputation'!AX62&lt;&gt;"",1,0))</f>
        <v>1</v>
      </c>
      <c r="AX59" s="140">
        <f>IF('Indicator Data'!X63="No Data",1,IF('Indicator Data imputation'!AY62&lt;&gt;"",1,0))</f>
        <v>0</v>
      </c>
      <c r="AY59" s="140">
        <f>IF('Indicator Data'!Y63="No Data",1,IF('Indicator Data imputation'!AZ62&lt;&gt;"",1,0))</f>
        <v>0</v>
      </c>
      <c r="AZ59" s="140">
        <f>IF('Indicator Data'!Z63="No Data",1,IF('Indicator Data imputation'!BA62&lt;&gt;"",1,0))</f>
        <v>0</v>
      </c>
      <c r="BA59" s="140">
        <f>IF('Indicator Data'!AA63="No Data",1,IF('Indicator Data imputation'!BB62&lt;&gt;"",1,0))</f>
        <v>0</v>
      </c>
      <c r="BB59" s="140">
        <f>IF('Indicator Data'!AB63="No Data",1,IF('Indicator Data imputation'!BC62&lt;&gt;"",1,0))</f>
        <v>0</v>
      </c>
      <c r="BC59" s="140">
        <f>IF('Indicator Data'!AC63="No Data",1,IF('Indicator Data imputation'!BD62&lt;&gt;"",1,0))</f>
        <v>0</v>
      </c>
      <c r="BD59" s="140">
        <f>IF('Indicator Data'!AD63="No Data",1,IF('Indicator Data imputation'!BE62&lt;&gt;"",1,0))</f>
        <v>0</v>
      </c>
      <c r="BE59" s="140">
        <f>IF('Indicator Data'!AE63="No Data",1,IF('Indicator Data imputation'!BF62&lt;&gt;"",1,0))</f>
        <v>0</v>
      </c>
      <c r="BF59" s="140">
        <f>IF('Indicator Data'!AF63="No Data",1,IF('Indicator Data imputation'!BG62&lt;&gt;"",1,0))</f>
        <v>0</v>
      </c>
      <c r="BG59" s="140">
        <f>IF('Indicator Data'!AG63="No Data",1,IF('Indicator Data imputation'!BH62&lt;&gt;"",1,0))</f>
        <v>0</v>
      </c>
      <c r="BH59" s="140">
        <f>IF('Indicator Data'!AH63="No Data",1,IF('Indicator Data imputation'!BI62&lt;&gt;"",1,0))</f>
        <v>0</v>
      </c>
      <c r="BI59" s="140">
        <f>IF('Indicator Data'!AQ63="No Data",1,IF('Indicator Data imputation'!BJ62&lt;&gt;"",1,0))</f>
        <v>0</v>
      </c>
      <c r="BJ59" s="140">
        <f>IF('Indicator Data'!AR63="No Data",1,IF('Indicator Data imputation'!BK62&lt;&gt;"",1,0))</f>
        <v>0</v>
      </c>
      <c r="BK59" s="140">
        <f>IF('Indicator Data'!AS63="No Data",1,IF('Indicator Data imputation'!BL62&lt;&gt;"",1,0))</f>
        <v>1</v>
      </c>
      <c r="BL59" s="140">
        <f>IF('Indicator Data'!AT63="No Data",1,IF('Indicator Data imputation'!BM62&lt;&gt;"",1,0))</f>
        <v>0</v>
      </c>
      <c r="BM59" s="140">
        <f>IF('Indicator Data'!AU63="No Data",1,IF('Indicator Data imputation'!BN62&lt;&gt;"",1,0))</f>
        <v>0</v>
      </c>
      <c r="BN59" s="140">
        <f>IF('Indicator Data'!AV63="No Data",1,IF('Indicator Data imputation'!BO62&lt;&gt;"",1,0))</f>
        <v>0</v>
      </c>
      <c r="BO59" s="140">
        <f>IF('Indicator Data'!AW63="No Data",1,IF('Indicator Data imputation'!BP62&lt;&gt;"",1,0))</f>
        <v>0</v>
      </c>
      <c r="BP59" s="140">
        <f>IF('Indicator Data'!AX63="No Data",1,IF('Indicator Data imputation'!BQ62&lt;&gt;"",1,0))</f>
        <v>0</v>
      </c>
      <c r="BQ59" s="140">
        <f>IF('Indicator Data'!AY63="No Data",1,IF('Indicator Data imputation'!BR62&lt;&gt;"",1,0))</f>
        <v>0</v>
      </c>
      <c r="BR59" s="140">
        <f>IF('Indicator Data'!AZ63="No Data",1,IF('Indicator Data imputation'!BS62&lt;&gt;"",1,0))</f>
        <v>0</v>
      </c>
      <c r="BS59" s="140">
        <f>IF('Indicator Data'!BA63="No Data",1,IF('Indicator Data imputation'!BT62&lt;&gt;"",1,0))</f>
        <v>0</v>
      </c>
      <c r="BT59" s="140">
        <f>IF('Indicator Data'!BB63="No Data",1,IF('Indicator Data imputation'!BU62&lt;&gt;"",1,0))</f>
        <v>0</v>
      </c>
      <c r="BU59" s="140">
        <f>IF('Indicator Data'!BC63="No Data",1,IF('Indicator Data imputation'!BV62&lt;&gt;"",1,0))</f>
        <v>0</v>
      </c>
      <c r="BV59" s="140">
        <f>IF('Indicator Data'!BD63="No Data",1,IF('Indicator Data imputation'!BW62&lt;&gt;"",1,0))</f>
        <v>0</v>
      </c>
      <c r="BW59" s="140">
        <f>IF('Indicator Data'!BE63="No Data",1,IF('Indicator Data imputation'!BX62&lt;&gt;"",1,0))</f>
        <v>0</v>
      </c>
      <c r="BX59" s="140">
        <f>IF('Indicator Data'!BF63="No Data",1,IF('Indicator Data imputation'!BY62&lt;&gt;"",1,0))</f>
        <v>0</v>
      </c>
      <c r="BY59" s="5" t="e">
        <f t="shared" si="2"/>
        <v>#REF!</v>
      </c>
      <c r="BZ59" s="142" t="e">
        <f t="shared" si="1"/>
        <v>#REF!</v>
      </c>
    </row>
    <row r="60" spans="1:78" x14ac:dyDescent="0.3">
      <c r="A60" s="5" t="s">
        <v>108</v>
      </c>
      <c r="B60" s="140" t="e">
        <f>IF('Indicator Data'!#REF!="No Data",1,IF('Indicator Data imputation'!C63&lt;&gt;"",1,0))</f>
        <v>#REF!</v>
      </c>
      <c r="C60" s="140" t="e">
        <f>IF('Indicator Data'!#REF!="No Data",1,IF('Indicator Data imputation'!D63&lt;&gt;"",1,0))</f>
        <v>#REF!</v>
      </c>
      <c r="D60" s="140" t="e">
        <f>IF('Indicator Data'!#REF!="No Data",1,IF('Indicator Data imputation'!E63&lt;&gt;"",1,0))</f>
        <v>#REF!</v>
      </c>
      <c r="E60" s="140" t="e">
        <f>IF('Indicator Data'!#REF!="No Data",1,IF('Indicator Data imputation'!F63&lt;&gt;"",1,0))</f>
        <v>#REF!</v>
      </c>
      <c r="F60" s="140" t="e">
        <f>IF('Indicator Data'!#REF!="No Data",1,IF('Indicator Data imputation'!G63&lt;&gt;"",1,0))</f>
        <v>#REF!</v>
      </c>
      <c r="G60" s="140" t="e">
        <f>IF('Indicator Data'!#REF!="No Data",1,IF('Indicator Data imputation'!H63&lt;&gt;"",1,0))</f>
        <v>#REF!</v>
      </c>
      <c r="H60" s="140" t="e">
        <f>IF('Indicator Data'!#REF!="No Data",1,IF('Indicator Data imputation'!I63&lt;&gt;"",1,0))</f>
        <v>#REF!</v>
      </c>
      <c r="I60" s="140" t="e">
        <f>IF('Indicator Data'!#REF!="No Data",1,IF('Indicator Data imputation'!J63&lt;&gt;"",1,0))</f>
        <v>#REF!</v>
      </c>
      <c r="J60" s="140" t="e">
        <f>IF('Indicator Data'!#REF!="No Data",1,IF('Indicator Data imputation'!K63&lt;&gt;"",1,0))</f>
        <v>#REF!</v>
      </c>
      <c r="K60" s="140" t="e">
        <f>IF('Indicator Data'!#REF!="No Data",1,IF('Indicator Data imputation'!L63&lt;&gt;"",1,0))</f>
        <v>#REF!</v>
      </c>
      <c r="L60" s="140" t="e">
        <f>IF('Indicator Data'!#REF!="No Data",1,IF('Indicator Data imputation'!M63&lt;&gt;"",1,0))</f>
        <v>#REF!</v>
      </c>
      <c r="M60" s="140" t="e">
        <f>IF('Indicator Data'!#REF!="No Data",1,IF('Indicator Data imputation'!N63&lt;&gt;"",1,0))</f>
        <v>#REF!</v>
      </c>
      <c r="N60" s="140" t="e">
        <f>IF('Indicator Data'!#REF!="No Data",1,IF('Indicator Data imputation'!O63&lt;&gt;"",1,0))</f>
        <v>#REF!</v>
      </c>
      <c r="O60" s="140" t="e">
        <f>IF('Indicator Data'!#REF!="No Data",1,IF('Indicator Data imputation'!P63&lt;&gt;"",1,0))</f>
        <v>#REF!</v>
      </c>
      <c r="P60" s="140" t="e">
        <f>IF('Indicator Data'!#REF!="No Data",1,IF('Indicator Data imputation'!Q63&lt;&gt;"",1,0))</f>
        <v>#REF!</v>
      </c>
      <c r="Q60" s="140" t="e">
        <f>IF('Indicator Data'!#REF!="No Data",1,IF('Indicator Data imputation'!R63&lt;&gt;"",1,0))</f>
        <v>#REF!</v>
      </c>
      <c r="R60" s="140" t="e">
        <f>IF('Indicator Data'!#REF!="No Data",1,IF('Indicator Data imputation'!S63&lt;&gt;"",1,0))</f>
        <v>#REF!</v>
      </c>
      <c r="S60" s="140" t="e">
        <f>IF('Indicator Data'!#REF!="No Data",1,IF('Indicator Data imputation'!T63&lt;&gt;"",1,0))</f>
        <v>#REF!</v>
      </c>
      <c r="T60" s="140" t="e">
        <f>IF('Indicator Data'!#REF!="No Data",1,IF('Indicator Data imputation'!U63&lt;&gt;"",1,0))</f>
        <v>#REF!</v>
      </c>
      <c r="U60" s="140" t="e">
        <f>IF('Indicator Data'!#REF!="No Data",1,IF('Indicator Data imputation'!V63&lt;&gt;"",1,0))</f>
        <v>#REF!</v>
      </c>
      <c r="V60" s="140" t="e">
        <f>IF('Indicator Data'!#REF!="No Data",1,IF('Indicator Data imputation'!W63&lt;&gt;"",1,0))</f>
        <v>#REF!</v>
      </c>
      <c r="W60" s="140">
        <f>IF('Indicator Data'!C64="No Data",1,IF('Indicator Data imputation'!X63&lt;&gt;"",1,0))</f>
        <v>0</v>
      </c>
      <c r="X60" s="140">
        <f>IF('Indicator Data'!D64="No Data",1,IF('Indicator Data imputation'!Y63&lt;&gt;"",1,0))</f>
        <v>0</v>
      </c>
      <c r="Y60" s="140">
        <f>IF('Indicator Data'!E64="No Data",1,IF('Indicator Data imputation'!Z63&lt;&gt;"",1,0))</f>
        <v>0</v>
      </c>
      <c r="Z60" s="140">
        <f>IF('Indicator Data'!F64="No Data",1,IF('Indicator Data imputation'!AA63&lt;&gt;"",1,0))</f>
        <v>0</v>
      </c>
      <c r="AA60" s="140">
        <f>IF('Indicator Data'!G64="No Data",1,IF('Indicator Data imputation'!AB63&lt;&gt;"",1,0))</f>
        <v>0</v>
      </c>
      <c r="AB60" s="140">
        <f>IF('Indicator Data'!H64="No Data",1,IF('Indicator Data imputation'!AC63&lt;&gt;"",1,0))</f>
        <v>1</v>
      </c>
      <c r="AC60" s="140" t="e">
        <f>IF('Indicator Data'!#REF!="No Data",1,IF('Indicator Data imputation'!AD63&lt;&gt;"",1,0))</f>
        <v>#REF!</v>
      </c>
      <c r="AD60" s="140" t="e">
        <f>IF('Indicator Data'!#REF!="No Data",1,IF('Indicator Data imputation'!AE63&lt;&gt;"",1,0))</f>
        <v>#REF!</v>
      </c>
      <c r="AE60" s="140">
        <f>IF('Indicator Data'!I64="No Data",1,IF('Indicator Data imputation'!AF63&lt;&gt;"",1,0))</f>
        <v>1</v>
      </c>
      <c r="AF60" s="140">
        <f>IF('Indicator Data'!J64="No Data",1,IF('Indicator Data imputation'!AG63&lt;&gt;"",1,0))</f>
        <v>0</v>
      </c>
      <c r="AG60" s="140" t="e">
        <f>IF('Indicator Data'!#REF!="No Data",1,IF('Indicator Data imputation'!AH63&lt;&gt;"",1,0))</f>
        <v>#REF!</v>
      </c>
      <c r="AH60" s="140" t="e">
        <f>IF('Indicator Data'!#REF!="No Data",1,IF('Indicator Data imputation'!AI63&lt;&gt;"",1,0))</f>
        <v>#REF!</v>
      </c>
      <c r="AI60" s="140" t="e">
        <f>IF('Indicator Data'!#REF!="No Data",1,IF('Indicator Data imputation'!AJ63&lt;&gt;"",1,0))</f>
        <v>#REF!</v>
      </c>
      <c r="AJ60" s="140" t="e">
        <f>IF('Indicator Data'!#REF!="No Data",1,IF('Indicator Data imputation'!AK63&lt;&gt;"",1,0))</f>
        <v>#REF!</v>
      </c>
      <c r="AK60" s="140">
        <f>IF('Indicator Data'!K64="No Data",1,IF('Indicator Data imputation'!AL63&lt;&gt;"",1,0))</f>
        <v>0</v>
      </c>
      <c r="AL60" s="140">
        <f>IF('Indicator Data'!L64="No Data",1,IF('Indicator Data imputation'!AM63&lt;&gt;"",1,0))</f>
        <v>1</v>
      </c>
      <c r="AM60" s="140">
        <f>IF('Indicator Data'!M64="No Data",1,IF('Indicator Data imputation'!AN63&lt;&gt;"",1,0))</f>
        <v>0</v>
      </c>
      <c r="AN60" s="140">
        <f>IF('Indicator Data'!N64="No Data",1,IF('Indicator Data imputation'!AO63&lt;&gt;"",1,0))</f>
        <v>0</v>
      </c>
      <c r="AO60" s="140">
        <f>IF('Indicator Data'!O64="No Data",1,IF('Indicator Data imputation'!AP63&lt;&gt;"",1,0))</f>
        <v>0</v>
      </c>
      <c r="AP60" s="140">
        <f>IF('Indicator Data'!P64="No Data",1,IF('Indicator Data imputation'!AQ63&lt;&gt;"",1,0))</f>
        <v>1</v>
      </c>
      <c r="AQ60" s="140">
        <f>IF('Indicator Data'!Q64="No Data",1,IF('Indicator Data imputation'!AR63&lt;&gt;"",1,0))</f>
        <v>0</v>
      </c>
      <c r="AR60" s="140">
        <f>IF('Indicator Data'!R64="No Data",1,IF('Indicator Data imputation'!AS63&lt;&gt;"",1,0))</f>
        <v>0</v>
      </c>
      <c r="AS60" s="140">
        <f>IF('Indicator Data'!S64="No Data",1,IF('Indicator Data imputation'!AT63&lt;&gt;"",1,0))</f>
        <v>1</v>
      </c>
      <c r="AT60" s="140">
        <f>IF('Indicator Data'!T64="No Data",1,IF('Indicator Data imputation'!AU63&lt;&gt;"",1,0))</f>
        <v>0</v>
      </c>
      <c r="AU60" s="140">
        <f>IF('Indicator Data'!U64="No Data",1,IF('Indicator Data imputation'!AV63&lt;&gt;"",1,0))</f>
        <v>1</v>
      </c>
      <c r="AV60" s="140">
        <f>IF('Indicator Data'!V64="No Data",1,IF('Indicator Data imputation'!AW63&lt;&gt;"",1,0))</f>
        <v>1</v>
      </c>
      <c r="AW60" s="140">
        <f>IF('Indicator Data'!W64="No Data",1,IF('Indicator Data imputation'!AX63&lt;&gt;"",1,0))</f>
        <v>1</v>
      </c>
      <c r="AX60" s="140">
        <f>IF('Indicator Data'!X64="No Data",1,IF('Indicator Data imputation'!AY63&lt;&gt;"",1,0))</f>
        <v>0</v>
      </c>
      <c r="AY60" s="140">
        <f>IF('Indicator Data'!Y64="No Data",1,IF('Indicator Data imputation'!AZ63&lt;&gt;"",1,0))</f>
        <v>0</v>
      </c>
      <c r="AZ60" s="140">
        <f>IF('Indicator Data'!Z64="No Data",1,IF('Indicator Data imputation'!BA63&lt;&gt;"",1,0))</f>
        <v>0</v>
      </c>
      <c r="BA60" s="140">
        <f>IF('Indicator Data'!AA64="No Data",1,IF('Indicator Data imputation'!BB63&lt;&gt;"",1,0))</f>
        <v>0</v>
      </c>
      <c r="BB60" s="140">
        <f>IF('Indicator Data'!AB64="No Data",1,IF('Indicator Data imputation'!BC63&lt;&gt;"",1,0))</f>
        <v>0</v>
      </c>
      <c r="BC60" s="140">
        <f>IF('Indicator Data'!AC64="No Data",1,IF('Indicator Data imputation'!BD63&lt;&gt;"",1,0))</f>
        <v>0</v>
      </c>
      <c r="BD60" s="140">
        <f>IF('Indicator Data'!AD64="No Data",1,IF('Indicator Data imputation'!BE63&lt;&gt;"",1,0))</f>
        <v>0</v>
      </c>
      <c r="BE60" s="140">
        <f>IF('Indicator Data'!AE64="No Data",1,IF('Indicator Data imputation'!BF63&lt;&gt;"",1,0))</f>
        <v>0</v>
      </c>
      <c r="BF60" s="140">
        <f>IF('Indicator Data'!AF64="No Data",1,IF('Indicator Data imputation'!BG63&lt;&gt;"",1,0))</f>
        <v>0</v>
      </c>
      <c r="BG60" s="140">
        <f>IF('Indicator Data'!AG64="No Data",1,IF('Indicator Data imputation'!BH63&lt;&gt;"",1,0))</f>
        <v>0</v>
      </c>
      <c r="BH60" s="140">
        <f>IF('Indicator Data'!AH64="No Data",1,IF('Indicator Data imputation'!BI63&lt;&gt;"",1,0))</f>
        <v>0</v>
      </c>
      <c r="BI60" s="140">
        <f>IF('Indicator Data'!AQ64="No Data",1,IF('Indicator Data imputation'!BJ63&lt;&gt;"",1,0))</f>
        <v>0</v>
      </c>
      <c r="BJ60" s="140">
        <f>IF('Indicator Data'!AR64="No Data",1,IF('Indicator Data imputation'!BK63&lt;&gt;"",1,0))</f>
        <v>0</v>
      </c>
      <c r="BK60" s="140">
        <f>IF('Indicator Data'!AS64="No Data",1,IF('Indicator Data imputation'!BL63&lt;&gt;"",1,0))</f>
        <v>0</v>
      </c>
      <c r="BL60" s="140">
        <f>IF('Indicator Data'!AT64="No Data",1,IF('Indicator Data imputation'!BM63&lt;&gt;"",1,0))</f>
        <v>0</v>
      </c>
      <c r="BM60" s="140">
        <f>IF('Indicator Data'!AU64="No Data",1,IF('Indicator Data imputation'!BN63&lt;&gt;"",1,0))</f>
        <v>1</v>
      </c>
      <c r="BN60" s="140">
        <f>IF('Indicator Data'!AV64="No Data",1,IF('Indicator Data imputation'!BO63&lt;&gt;"",1,0))</f>
        <v>0</v>
      </c>
      <c r="BO60" s="140">
        <f>IF('Indicator Data'!AW64="No Data",1,IF('Indicator Data imputation'!BP63&lt;&gt;"",1,0))</f>
        <v>0</v>
      </c>
      <c r="BP60" s="140">
        <f>IF('Indicator Data'!AX64="No Data",1,IF('Indicator Data imputation'!BQ63&lt;&gt;"",1,0))</f>
        <v>0</v>
      </c>
      <c r="BQ60" s="140">
        <f>IF('Indicator Data'!AY64="No Data",1,IF('Indicator Data imputation'!BR63&lt;&gt;"",1,0))</f>
        <v>0</v>
      </c>
      <c r="BR60" s="140">
        <f>IF('Indicator Data'!AZ64="No Data",1,IF('Indicator Data imputation'!BS63&lt;&gt;"",1,0))</f>
        <v>0</v>
      </c>
      <c r="BS60" s="140">
        <f>IF('Indicator Data'!BA64="No Data",1,IF('Indicator Data imputation'!BT63&lt;&gt;"",1,0))</f>
        <v>0</v>
      </c>
      <c r="BT60" s="140">
        <f>IF('Indicator Data'!BB64="No Data",1,IF('Indicator Data imputation'!BU63&lt;&gt;"",1,0))</f>
        <v>0</v>
      </c>
      <c r="BU60" s="140">
        <f>IF('Indicator Data'!BC64="No Data",1,IF('Indicator Data imputation'!BV63&lt;&gt;"",1,0))</f>
        <v>0</v>
      </c>
      <c r="BV60" s="140">
        <f>IF('Indicator Data'!BD64="No Data",1,IF('Indicator Data imputation'!BW63&lt;&gt;"",1,0))</f>
        <v>0</v>
      </c>
      <c r="BW60" s="140">
        <f>IF('Indicator Data'!BE64="No Data",1,IF('Indicator Data imputation'!BX63&lt;&gt;"",1,0))</f>
        <v>0</v>
      </c>
      <c r="BX60" s="140">
        <f>IF('Indicator Data'!BF64="No Data",1,IF('Indicator Data imputation'!BY63&lt;&gt;"",1,0))</f>
        <v>0</v>
      </c>
      <c r="BY60" s="5" t="e">
        <f t="shared" si="2"/>
        <v>#REF!</v>
      </c>
      <c r="BZ60" s="142" t="e">
        <f t="shared" si="1"/>
        <v>#REF!</v>
      </c>
    </row>
    <row r="61" spans="1:78" x14ac:dyDescent="0.3">
      <c r="A61" s="5" t="s">
        <v>110</v>
      </c>
      <c r="B61" s="140" t="e">
        <f>IF('Indicator Data'!#REF!="No Data",1,IF('Indicator Data imputation'!C64&lt;&gt;"",1,0))</f>
        <v>#REF!</v>
      </c>
      <c r="C61" s="140" t="e">
        <f>IF('Indicator Data'!#REF!="No Data",1,IF('Indicator Data imputation'!D64&lt;&gt;"",1,0))</f>
        <v>#REF!</v>
      </c>
      <c r="D61" s="140" t="e">
        <f>IF('Indicator Data'!#REF!="No Data",1,IF('Indicator Data imputation'!E64&lt;&gt;"",1,0))</f>
        <v>#REF!</v>
      </c>
      <c r="E61" s="140" t="e">
        <f>IF('Indicator Data'!#REF!="No Data",1,IF('Indicator Data imputation'!F64&lt;&gt;"",1,0))</f>
        <v>#REF!</v>
      </c>
      <c r="F61" s="140" t="e">
        <f>IF('Indicator Data'!#REF!="No Data",1,IF('Indicator Data imputation'!G64&lt;&gt;"",1,0))</f>
        <v>#REF!</v>
      </c>
      <c r="G61" s="140" t="e">
        <f>IF('Indicator Data'!#REF!="No Data",1,IF('Indicator Data imputation'!H64&lt;&gt;"",1,0))</f>
        <v>#REF!</v>
      </c>
      <c r="H61" s="140" t="e">
        <f>IF('Indicator Data'!#REF!="No Data",1,IF('Indicator Data imputation'!I64&lt;&gt;"",1,0))</f>
        <v>#REF!</v>
      </c>
      <c r="I61" s="140" t="e">
        <f>IF('Indicator Data'!#REF!="No Data",1,IF('Indicator Data imputation'!J64&lt;&gt;"",1,0))</f>
        <v>#REF!</v>
      </c>
      <c r="J61" s="140" t="e">
        <f>IF('Indicator Data'!#REF!="No Data",1,IF('Indicator Data imputation'!K64&lt;&gt;"",1,0))</f>
        <v>#REF!</v>
      </c>
      <c r="K61" s="140" t="e">
        <f>IF('Indicator Data'!#REF!="No Data",1,IF('Indicator Data imputation'!L64&lt;&gt;"",1,0))</f>
        <v>#REF!</v>
      </c>
      <c r="L61" s="140" t="e">
        <f>IF('Indicator Data'!#REF!="No Data",1,IF('Indicator Data imputation'!M64&lt;&gt;"",1,0))</f>
        <v>#REF!</v>
      </c>
      <c r="M61" s="140" t="e">
        <f>IF('Indicator Data'!#REF!="No Data",1,IF('Indicator Data imputation'!N64&lt;&gt;"",1,0))</f>
        <v>#REF!</v>
      </c>
      <c r="N61" s="140" t="e">
        <f>IF('Indicator Data'!#REF!="No Data",1,IF('Indicator Data imputation'!O64&lt;&gt;"",1,0))</f>
        <v>#REF!</v>
      </c>
      <c r="O61" s="140" t="e">
        <f>IF('Indicator Data'!#REF!="No Data",1,IF('Indicator Data imputation'!P64&lt;&gt;"",1,0))</f>
        <v>#REF!</v>
      </c>
      <c r="P61" s="140" t="e">
        <f>IF('Indicator Data'!#REF!="No Data",1,IF('Indicator Data imputation'!Q64&lt;&gt;"",1,0))</f>
        <v>#REF!</v>
      </c>
      <c r="Q61" s="140" t="e">
        <f>IF('Indicator Data'!#REF!="No Data",1,IF('Indicator Data imputation'!R64&lt;&gt;"",1,0))</f>
        <v>#REF!</v>
      </c>
      <c r="R61" s="140" t="e">
        <f>IF('Indicator Data'!#REF!="No Data",1,IF('Indicator Data imputation'!S64&lt;&gt;"",1,0))</f>
        <v>#REF!</v>
      </c>
      <c r="S61" s="140" t="e">
        <f>IF('Indicator Data'!#REF!="No Data",1,IF('Indicator Data imputation'!T64&lt;&gt;"",1,0))</f>
        <v>#REF!</v>
      </c>
      <c r="T61" s="140" t="e">
        <f>IF('Indicator Data'!#REF!="No Data",1,IF('Indicator Data imputation'!U64&lt;&gt;"",1,0))</f>
        <v>#REF!</v>
      </c>
      <c r="U61" s="140" t="e">
        <f>IF('Indicator Data'!#REF!="No Data",1,IF('Indicator Data imputation'!V64&lt;&gt;"",1,0))</f>
        <v>#REF!</v>
      </c>
      <c r="V61" s="140" t="e">
        <f>IF('Indicator Data'!#REF!="No Data",1,IF('Indicator Data imputation'!W64&lt;&gt;"",1,0))</f>
        <v>#REF!</v>
      </c>
      <c r="W61" s="140">
        <f>IF('Indicator Data'!C65="No Data",1,IF('Indicator Data imputation'!X64&lt;&gt;"",1,0))</f>
        <v>0</v>
      </c>
      <c r="X61" s="140">
        <f>IF('Indicator Data'!D65="No Data",1,IF('Indicator Data imputation'!Y64&lt;&gt;"",1,0))</f>
        <v>0</v>
      </c>
      <c r="Y61" s="140">
        <f>IF('Indicator Data'!E65="No Data",1,IF('Indicator Data imputation'!Z64&lt;&gt;"",1,0))</f>
        <v>0</v>
      </c>
      <c r="Z61" s="140">
        <f>IF('Indicator Data'!F65="No Data",1,IF('Indicator Data imputation'!AA64&lt;&gt;"",1,0))</f>
        <v>0</v>
      </c>
      <c r="AA61" s="140">
        <f>IF('Indicator Data'!G65="No Data",1,IF('Indicator Data imputation'!AB64&lt;&gt;"",1,0))</f>
        <v>0</v>
      </c>
      <c r="AB61" s="140">
        <f>IF('Indicator Data'!H65="No Data",1,IF('Indicator Data imputation'!AC64&lt;&gt;"",1,0))</f>
        <v>1</v>
      </c>
      <c r="AC61" s="140" t="e">
        <f>IF('Indicator Data'!#REF!="No Data",1,IF('Indicator Data imputation'!AD64&lt;&gt;"",1,0))</f>
        <v>#REF!</v>
      </c>
      <c r="AD61" s="140" t="e">
        <f>IF('Indicator Data'!#REF!="No Data",1,IF('Indicator Data imputation'!AE64&lt;&gt;"",1,0))</f>
        <v>#REF!</v>
      </c>
      <c r="AE61" s="140">
        <f>IF('Indicator Data'!I65="No Data",1,IF('Indicator Data imputation'!AF64&lt;&gt;"",1,0))</f>
        <v>1</v>
      </c>
      <c r="AF61" s="140">
        <f>IF('Indicator Data'!J65="No Data",1,IF('Indicator Data imputation'!AG64&lt;&gt;"",1,0))</f>
        <v>0</v>
      </c>
      <c r="AG61" s="140" t="e">
        <f>IF('Indicator Data'!#REF!="No Data",1,IF('Indicator Data imputation'!AH64&lt;&gt;"",1,0))</f>
        <v>#REF!</v>
      </c>
      <c r="AH61" s="140" t="e">
        <f>IF('Indicator Data'!#REF!="No Data",1,IF('Indicator Data imputation'!AI64&lt;&gt;"",1,0))</f>
        <v>#REF!</v>
      </c>
      <c r="AI61" s="140" t="e">
        <f>IF('Indicator Data'!#REF!="No Data",1,IF('Indicator Data imputation'!AJ64&lt;&gt;"",1,0))</f>
        <v>#REF!</v>
      </c>
      <c r="AJ61" s="140" t="e">
        <f>IF('Indicator Data'!#REF!="No Data",1,IF('Indicator Data imputation'!AK64&lt;&gt;"",1,0))</f>
        <v>#REF!</v>
      </c>
      <c r="AK61" s="140">
        <f>IF('Indicator Data'!K65="No Data",1,IF('Indicator Data imputation'!AL64&lt;&gt;"",1,0))</f>
        <v>0</v>
      </c>
      <c r="AL61" s="140">
        <f>IF('Indicator Data'!L65="No Data",1,IF('Indicator Data imputation'!AM64&lt;&gt;"",1,0))</f>
        <v>1</v>
      </c>
      <c r="AM61" s="140">
        <f>IF('Indicator Data'!M65="No Data",1,IF('Indicator Data imputation'!AN64&lt;&gt;"",1,0))</f>
        <v>0</v>
      </c>
      <c r="AN61" s="140">
        <f>IF('Indicator Data'!N65="No Data",1,IF('Indicator Data imputation'!AO64&lt;&gt;"",1,0))</f>
        <v>0</v>
      </c>
      <c r="AO61" s="140">
        <f>IF('Indicator Data'!O65="No Data",1,IF('Indicator Data imputation'!AP64&lt;&gt;"",1,0))</f>
        <v>0</v>
      </c>
      <c r="AP61" s="140">
        <f>IF('Indicator Data'!P65="No Data",1,IF('Indicator Data imputation'!AQ64&lt;&gt;"",1,0))</f>
        <v>1</v>
      </c>
      <c r="AQ61" s="140">
        <f>IF('Indicator Data'!Q65="No Data",1,IF('Indicator Data imputation'!AR64&lt;&gt;"",1,0))</f>
        <v>0</v>
      </c>
      <c r="AR61" s="140">
        <f>IF('Indicator Data'!R65="No Data",1,IF('Indicator Data imputation'!AS64&lt;&gt;"",1,0))</f>
        <v>0</v>
      </c>
      <c r="AS61" s="140">
        <f>IF('Indicator Data'!S65="No Data",1,IF('Indicator Data imputation'!AT64&lt;&gt;"",1,0))</f>
        <v>1</v>
      </c>
      <c r="AT61" s="140">
        <f>IF('Indicator Data'!T65="No Data",1,IF('Indicator Data imputation'!AU64&lt;&gt;"",1,0))</f>
        <v>0</v>
      </c>
      <c r="AU61" s="140">
        <f>IF('Indicator Data'!U65="No Data",1,IF('Indicator Data imputation'!AV64&lt;&gt;"",1,0))</f>
        <v>0</v>
      </c>
      <c r="AV61" s="140">
        <f>IF('Indicator Data'!V65="No Data",1,IF('Indicator Data imputation'!AW64&lt;&gt;"",1,0))</f>
        <v>0</v>
      </c>
      <c r="AW61" s="140">
        <f>IF('Indicator Data'!W65="No Data",1,IF('Indicator Data imputation'!AX64&lt;&gt;"",1,0))</f>
        <v>1</v>
      </c>
      <c r="AX61" s="140">
        <f>IF('Indicator Data'!X65="No Data",1,IF('Indicator Data imputation'!AY64&lt;&gt;"",1,0))</f>
        <v>0</v>
      </c>
      <c r="AY61" s="140">
        <f>IF('Indicator Data'!Y65="No Data",1,IF('Indicator Data imputation'!AZ64&lt;&gt;"",1,0))</f>
        <v>0</v>
      </c>
      <c r="AZ61" s="140">
        <f>IF('Indicator Data'!Z65="No Data",1,IF('Indicator Data imputation'!BA64&lt;&gt;"",1,0))</f>
        <v>0</v>
      </c>
      <c r="BA61" s="140">
        <f>IF('Indicator Data'!AA65="No Data",1,IF('Indicator Data imputation'!BB64&lt;&gt;"",1,0))</f>
        <v>0</v>
      </c>
      <c r="BB61" s="140">
        <f>IF('Indicator Data'!AB65="No Data",1,IF('Indicator Data imputation'!BC64&lt;&gt;"",1,0))</f>
        <v>0</v>
      </c>
      <c r="BC61" s="140">
        <f>IF('Indicator Data'!AC65="No Data",1,IF('Indicator Data imputation'!BD64&lt;&gt;"",1,0))</f>
        <v>0</v>
      </c>
      <c r="BD61" s="140">
        <f>IF('Indicator Data'!AD65="No Data",1,IF('Indicator Data imputation'!BE64&lt;&gt;"",1,0))</f>
        <v>0</v>
      </c>
      <c r="BE61" s="140">
        <f>IF('Indicator Data'!AE65="No Data",1,IF('Indicator Data imputation'!BF64&lt;&gt;"",1,0))</f>
        <v>0</v>
      </c>
      <c r="BF61" s="140">
        <f>IF('Indicator Data'!AF65="No Data",1,IF('Indicator Data imputation'!BG64&lt;&gt;"",1,0))</f>
        <v>0</v>
      </c>
      <c r="BG61" s="140">
        <f>IF('Indicator Data'!AG65="No Data",1,IF('Indicator Data imputation'!BH64&lt;&gt;"",1,0))</f>
        <v>0</v>
      </c>
      <c r="BH61" s="140">
        <f>IF('Indicator Data'!AH65="No Data",1,IF('Indicator Data imputation'!BI64&lt;&gt;"",1,0))</f>
        <v>0</v>
      </c>
      <c r="BI61" s="140">
        <f>IF('Indicator Data'!AQ65="No Data",1,IF('Indicator Data imputation'!BJ64&lt;&gt;"",1,0))</f>
        <v>0</v>
      </c>
      <c r="BJ61" s="140">
        <f>IF('Indicator Data'!AR65="No Data",1,IF('Indicator Data imputation'!BK64&lt;&gt;"",1,0))</f>
        <v>0</v>
      </c>
      <c r="BK61" s="140">
        <f>IF('Indicator Data'!AS65="No Data",1,IF('Indicator Data imputation'!BL64&lt;&gt;"",1,0))</f>
        <v>0</v>
      </c>
      <c r="BL61" s="140">
        <f>IF('Indicator Data'!AT65="No Data",1,IF('Indicator Data imputation'!BM64&lt;&gt;"",1,0))</f>
        <v>0</v>
      </c>
      <c r="BM61" s="140">
        <f>IF('Indicator Data'!AU65="No Data",1,IF('Indicator Data imputation'!BN64&lt;&gt;"",1,0))</f>
        <v>1</v>
      </c>
      <c r="BN61" s="140">
        <f>IF('Indicator Data'!AV65="No Data",1,IF('Indicator Data imputation'!BO64&lt;&gt;"",1,0))</f>
        <v>0</v>
      </c>
      <c r="BO61" s="140">
        <f>IF('Indicator Data'!AW65="No Data",1,IF('Indicator Data imputation'!BP64&lt;&gt;"",1,0))</f>
        <v>0</v>
      </c>
      <c r="BP61" s="140">
        <f>IF('Indicator Data'!AX65="No Data",1,IF('Indicator Data imputation'!BQ64&lt;&gt;"",1,0))</f>
        <v>0</v>
      </c>
      <c r="BQ61" s="140">
        <f>IF('Indicator Data'!AY65="No Data",1,IF('Indicator Data imputation'!BR64&lt;&gt;"",1,0))</f>
        <v>0</v>
      </c>
      <c r="BR61" s="140">
        <f>IF('Indicator Data'!AZ65="No Data",1,IF('Indicator Data imputation'!BS64&lt;&gt;"",1,0))</f>
        <v>0</v>
      </c>
      <c r="BS61" s="140">
        <f>IF('Indicator Data'!BA65="No Data",1,IF('Indicator Data imputation'!BT64&lt;&gt;"",1,0))</f>
        <v>0</v>
      </c>
      <c r="BT61" s="140">
        <f>IF('Indicator Data'!BB65="No Data",1,IF('Indicator Data imputation'!BU64&lt;&gt;"",1,0))</f>
        <v>0</v>
      </c>
      <c r="BU61" s="140">
        <f>IF('Indicator Data'!BC65="No Data",1,IF('Indicator Data imputation'!BV64&lt;&gt;"",1,0))</f>
        <v>0</v>
      </c>
      <c r="BV61" s="140">
        <f>IF('Indicator Data'!BD65="No Data",1,IF('Indicator Data imputation'!BW64&lt;&gt;"",1,0))</f>
        <v>0</v>
      </c>
      <c r="BW61" s="140">
        <f>IF('Indicator Data'!BE65="No Data",1,IF('Indicator Data imputation'!BX64&lt;&gt;"",1,0))</f>
        <v>0</v>
      </c>
      <c r="BX61" s="140">
        <f>IF('Indicator Data'!BF65="No Data",1,IF('Indicator Data imputation'!BY64&lt;&gt;"",1,0))</f>
        <v>0</v>
      </c>
      <c r="BY61" s="5" t="e">
        <f t="shared" si="2"/>
        <v>#REF!</v>
      </c>
      <c r="BZ61" s="142" t="e">
        <f t="shared" si="1"/>
        <v>#REF!</v>
      </c>
    </row>
    <row r="62" spans="1:78" x14ac:dyDescent="0.3">
      <c r="A62" s="5" t="s">
        <v>112</v>
      </c>
      <c r="B62" s="140" t="e">
        <f>IF('Indicator Data'!#REF!="No Data",1,IF('Indicator Data imputation'!C65&lt;&gt;"",1,0))</f>
        <v>#REF!</v>
      </c>
      <c r="C62" s="140" t="e">
        <f>IF('Indicator Data'!#REF!="No Data",1,IF('Indicator Data imputation'!D65&lt;&gt;"",1,0))</f>
        <v>#REF!</v>
      </c>
      <c r="D62" s="140" t="e">
        <f>IF('Indicator Data'!#REF!="No Data",1,IF('Indicator Data imputation'!E65&lt;&gt;"",1,0))</f>
        <v>#REF!</v>
      </c>
      <c r="E62" s="140" t="e">
        <f>IF('Indicator Data'!#REF!="No Data",1,IF('Indicator Data imputation'!F65&lt;&gt;"",1,0))</f>
        <v>#REF!</v>
      </c>
      <c r="F62" s="140" t="e">
        <f>IF('Indicator Data'!#REF!="No Data",1,IF('Indicator Data imputation'!G65&lt;&gt;"",1,0))</f>
        <v>#REF!</v>
      </c>
      <c r="G62" s="140" t="e">
        <f>IF('Indicator Data'!#REF!="No Data",1,IF('Indicator Data imputation'!H65&lt;&gt;"",1,0))</f>
        <v>#REF!</v>
      </c>
      <c r="H62" s="140" t="e">
        <f>IF('Indicator Data'!#REF!="No Data",1,IF('Indicator Data imputation'!I65&lt;&gt;"",1,0))</f>
        <v>#REF!</v>
      </c>
      <c r="I62" s="140" t="e">
        <f>IF('Indicator Data'!#REF!="No Data",1,IF('Indicator Data imputation'!J65&lt;&gt;"",1,0))</f>
        <v>#REF!</v>
      </c>
      <c r="J62" s="140" t="e">
        <f>IF('Indicator Data'!#REF!="No Data",1,IF('Indicator Data imputation'!K65&lt;&gt;"",1,0))</f>
        <v>#REF!</v>
      </c>
      <c r="K62" s="140" t="e">
        <f>IF('Indicator Data'!#REF!="No Data",1,IF('Indicator Data imputation'!L65&lt;&gt;"",1,0))</f>
        <v>#REF!</v>
      </c>
      <c r="L62" s="140" t="e">
        <f>IF('Indicator Data'!#REF!="No Data",1,IF('Indicator Data imputation'!M65&lt;&gt;"",1,0))</f>
        <v>#REF!</v>
      </c>
      <c r="M62" s="140" t="e">
        <f>IF('Indicator Data'!#REF!="No Data",1,IF('Indicator Data imputation'!N65&lt;&gt;"",1,0))</f>
        <v>#REF!</v>
      </c>
      <c r="N62" s="140" t="e">
        <f>IF('Indicator Data'!#REF!="No Data",1,IF('Indicator Data imputation'!O65&lt;&gt;"",1,0))</f>
        <v>#REF!</v>
      </c>
      <c r="O62" s="140" t="e">
        <f>IF('Indicator Data'!#REF!="No Data",1,IF('Indicator Data imputation'!P65&lt;&gt;"",1,0))</f>
        <v>#REF!</v>
      </c>
      <c r="P62" s="140" t="e">
        <f>IF('Indicator Data'!#REF!="No Data",1,IF('Indicator Data imputation'!Q65&lt;&gt;"",1,0))</f>
        <v>#REF!</v>
      </c>
      <c r="Q62" s="140" t="e">
        <f>IF('Indicator Data'!#REF!="No Data",1,IF('Indicator Data imputation'!R65&lt;&gt;"",1,0))</f>
        <v>#REF!</v>
      </c>
      <c r="R62" s="140" t="e">
        <f>IF('Indicator Data'!#REF!="No Data",1,IF('Indicator Data imputation'!S65&lt;&gt;"",1,0))</f>
        <v>#REF!</v>
      </c>
      <c r="S62" s="140" t="e">
        <f>IF('Indicator Data'!#REF!="No Data",1,IF('Indicator Data imputation'!T65&lt;&gt;"",1,0))</f>
        <v>#REF!</v>
      </c>
      <c r="T62" s="140" t="e">
        <f>IF('Indicator Data'!#REF!="No Data",1,IF('Indicator Data imputation'!U65&lt;&gt;"",1,0))</f>
        <v>#REF!</v>
      </c>
      <c r="U62" s="140" t="e">
        <f>IF('Indicator Data'!#REF!="No Data",1,IF('Indicator Data imputation'!V65&lt;&gt;"",1,0))</f>
        <v>#REF!</v>
      </c>
      <c r="V62" s="140" t="e">
        <f>IF('Indicator Data'!#REF!="No Data",1,IF('Indicator Data imputation'!W65&lt;&gt;"",1,0))</f>
        <v>#REF!</v>
      </c>
      <c r="W62" s="140">
        <f>IF('Indicator Data'!C66="No Data",1,IF('Indicator Data imputation'!X65&lt;&gt;"",1,0))</f>
        <v>0</v>
      </c>
      <c r="X62" s="140">
        <f>IF('Indicator Data'!D66="No Data",1,IF('Indicator Data imputation'!Y65&lt;&gt;"",1,0))</f>
        <v>0</v>
      </c>
      <c r="Y62" s="140">
        <f>IF('Indicator Data'!E66="No Data",1,IF('Indicator Data imputation'!Z65&lt;&gt;"",1,0))</f>
        <v>0</v>
      </c>
      <c r="Z62" s="140">
        <f>IF('Indicator Data'!F66="No Data",1,IF('Indicator Data imputation'!AA65&lt;&gt;"",1,0))</f>
        <v>0</v>
      </c>
      <c r="AA62" s="140">
        <f>IF('Indicator Data'!G66="No Data",1,IF('Indicator Data imputation'!AB65&lt;&gt;"",1,0))</f>
        <v>0</v>
      </c>
      <c r="AB62" s="140">
        <f>IF('Indicator Data'!H66="No Data",1,IF('Indicator Data imputation'!AC65&lt;&gt;"",1,0))</f>
        <v>1</v>
      </c>
      <c r="AC62" s="140" t="e">
        <f>IF('Indicator Data'!#REF!="No Data",1,IF('Indicator Data imputation'!AD65&lt;&gt;"",1,0))</f>
        <v>#REF!</v>
      </c>
      <c r="AD62" s="140" t="e">
        <f>IF('Indicator Data'!#REF!="No Data",1,IF('Indicator Data imputation'!AE65&lt;&gt;"",1,0))</f>
        <v>#REF!</v>
      </c>
      <c r="AE62" s="140">
        <f>IF('Indicator Data'!I66="No Data",1,IF('Indicator Data imputation'!AF65&lt;&gt;"",1,0))</f>
        <v>0</v>
      </c>
      <c r="AF62" s="140">
        <f>IF('Indicator Data'!J66="No Data",1,IF('Indicator Data imputation'!AG65&lt;&gt;"",1,0))</f>
        <v>0</v>
      </c>
      <c r="AG62" s="140" t="e">
        <f>IF('Indicator Data'!#REF!="No Data",1,IF('Indicator Data imputation'!AH65&lt;&gt;"",1,0))</f>
        <v>#REF!</v>
      </c>
      <c r="AH62" s="140" t="e">
        <f>IF('Indicator Data'!#REF!="No Data",1,IF('Indicator Data imputation'!AI65&lt;&gt;"",1,0))</f>
        <v>#REF!</v>
      </c>
      <c r="AI62" s="140" t="e">
        <f>IF('Indicator Data'!#REF!="No Data",1,IF('Indicator Data imputation'!AJ65&lt;&gt;"",1,0))</f>
        <v>#REF!</v>
      </c>
      <c r="AJ62" s="140" t="e">
        <f>IF('Indicator Data'!#REF!="No Data",1,IF('Indicator Data imputation'!AK65&lt;&gt;"",1,0))</f>
        <v>#REF!</v>
      </c>
      <c r="AK62" s="140">
        <f>IF('Indicator Data'!K66="No Data",1,IF('Indicator Data imputation'!AL65&lt;&gt;"",1,0))</f>
        <v>0</v>
      </c>
      <c r="AL62" s="140">
        <f>IF('Indicator Data'!L66="No Data",1,IF('Indicator Data imputation'!AM65&lt;&gt;"",1,0))</f>
        <v>0</v>
      </c>
      <c r="AM62" s="140">
        <f>IF('Indicator Data'!M66="No Data",1,IF('Indicator Data imputation'!AN65&lt;&gt;"",1,0))</f>
        <v>0</v>
      </c>
      <c r="AN62" s="140">
        <f>IF('Indicator Data'!N66="No Data",1,IF('Indicator Data imputation'!AO65&lt;&gt;"",1,0))</f>
        <v>0</v>
      </c>
      <c r="AO62" s="140">
        <f>IF('Indicator Data'!O66="No Data",1,IF('Indicator Data imputation'!AP65&lt;&gt;"",1,0))</f>
        <v>0</v>
      </c>
      <c r="AP62" s="140">
        <f>IF('Indicator Data'!P66="No Data",1,IF('Indicator Data imputation'!AQ65&lt;&gt;"",1,0))</f>
        <v>0</v>
      </c>
      <c r="AQ62" s="140">
        <f>IF('Indicator Data'!Q66="No Data",1,IF('Indicator Data imputation'!AR65&lt;&gt;"",1,0))</f>
        <v>0</v>
      </c>
      <c r="AR62" s="140">
        <f>IF('Indicator Data'!R66="No Data",1,IF('Indicator Data imputation'!AS65&lt;&gt;"",1,0))</f>
        <v>0</v>
      </c>
      <c r="AS62" s="140">
        <f>IF('Indicator Data'!S66="No Data",1,IF('Indicator Data imputation'!AT65&lt;&gt;"",1,0))</f>
        <v>0</v>
      </c>
      <c r="AT62" s="140">
        <f>IF('Indicator Data'!T66="No Data",1,IF('Indicator Data imputation'!AU65&lt;&gt;"",1,0))</f>
        <v>0</v>
      </c>
      <c r="AU62" s="140">
        <f>IF('Indicator Data'!U66="No Data",1,IF('Indicator Data imputation'!AV65&lt;&gt;"",1,0))</f>
        <v>0</v>
      </c>
      <c r="AV62" s="140">
        <f>IF('Indicator Data'!V66="No Data",1,IF('Indicator Data imputation'!AW65&lt;&gt;"",1,0))</f>
        <v>0</v>
      </c>
      <c r="AW62" s="140">
        <f>IF('Indicator Data'!W66="No Data",1,IF('Indicator Data imputation'!AX65&lt;&gt;"",1,0))</f>
        <v>0</v>
      </c>
      <c r="AX62" s="140">
        <f>IF('Indicator Data'!X66="No Data",1,IF('Indicator Data imputation'!AY65&lt;&gt;"",1,0))</f>
        <v>0</v>
      </c>
      <c r="AY62" s="140">
        <f>IF('Indicator Data'!Y66="No Data",1,IF('Indicator Data imputation'!AZ65&lt;&gt;"",1,0))</f>
        <v>0</v>
      </c>
      <c r="AZ62" s="140">
        <f>IF('Indicator Data'!Z66="No Data",1,IF('Indicator Data imputation'!BA65&lt;&gt;"",1,0))</f>
        <v>0</v>
      </c>
      <c r="BA62" s="140">
        <f>IF('Indicator Data'!AA66="No Data",1,IF('Indicator Data imputation'!BB65&lt;&gt;"",1,0))</f>
        <v>0</v>
      </c>
      <c r="BB62" s="140">
        <f>IF('Indicator Data'!AB66="No Data",1,IF('Indicator Data imputation'!BC65&lt;&gt;"",1,0))</f>
        <v>0</v>
      </c>
      <c r="BC62" s="140">
        <f>IF('Indicator Data'!AC66="No Data",1,IF('Indicator Data imputation'!BD65&lt;&gt;"",1,0))</f>
        <v>0</v>
      </c>
      <c r="BD62" s="140">
        <f>IF('Indicator Data'!AD66="No Data",1,IF('Indicator Data imputation'!BE65&lt;&gt;"",1,0))</f>
        <v>0</v>
      </c>
      <c r="BE62" s="140">
        <f>IF('Indicator Data'!AE66="No Data",1,IF('Indicator Data imputation'!BF65&lt;&gt;"",1,0))</f>
        <v>0</v>
      </c>
      <c r="BF62" s="140">
        <f>IF('Indicator Data'!AF66="No Data",1,IF('Indicator Data imputation'!BG65&lt;&gt;"",1,0))</f>
        <v>0</v>
      </c>
      <c r="BG62" s="140">
        <f>IF('Indicator Data'!AG66="No Data",1,IF('Indicator Data imputation'!BH65&lt;&gt;"",1,0))</f>
        <v>0</v>
      </c>
      <c r="BH62" s="140">
        <f>IF('Indicator Data'!AH66="No Data",1,IF('Indicator Data imputation'!BI65&lt;&gt;"",1,0))</f>
        <v>0</v>
      </c>
      <c r="BI62" s="140">
        <f>IF('Indicator Data'!AQ66="No Data",1,IF('Indicator Data imputation'!BJ65&lt;&gt;"",1,0))</f>
        <v>0</v>
      </c>
      <c r="BJ62" s="140">
        <f>IF('Indicator Data'!AR66="No Data",1,IF('Indicator Data imputation'!BK65&lt;&gt;"",1,0))</f>
        <v>0</v>
      </c>
      <c r="BK62" s="140">
        <f>IF('Indicator Data'!AS66="No Data",1,IF('Indicator Data imputation'!BL65&lt;&gt;"",1,0))</f>
        <v>0</v>
      </c>
      <c r="BL62" s="140">
        <f>IF('Indicator Data'!AT66="No Data",1,IF('Indicator Data imputation'!BM65&lt;&gt;"",1,0))</f>
        <v>0</v>
      </c>
      <c r="BM62" s="140">
        <f>IF('Indicator Data'!AU66="No Data",1,IF('Indicator Data imputation'!BN65&lt;&gt;"",1,0))</f>
        <v>0</v>
      </c>
      <c r="BN62" s="140">
        <f>IF('Indicator Data'!AV66="No Data",1,IF('Indicator Data imputation'!BO65&lt;&gt;"",1,0))</f>
        <v>0</v>
      </c>
      <c r="BO62" s="140">
        <f>IF('Indicator Data'!AW66="No Data",1,IF('Indicator Data imputation'!BP65&lt;&gt;"",1,0))</f>
        <v>0</v>
      </c>
      <c r="BP62" s="140">
        <f>IF('Indicator Data'!AX66="No Data",1,IF('Indicator Data imputation'!BQ65&lt;&gt;"",1,0))</f>
        <v>0</v>
      </c>
      <c r="BQ62" s="140">
        <f>IF('Indicator Data'!AY66="No Data",1,IF('Indicator Data imputation'!BR65&lt;&gt;"",1,0))</f>
        <v>0</v>
      </c>
      <c r="BR62" s="140">
        <f>IF('Indicator Data'!AZ66="No Data",1,IF('Indicator Data imputation'!BS65&lt;&gt;"",1,0))</f>
        <v>0</v>
      </c>
      <c r="BS62" s="140">
        <f>IF('Indicator Data'!BA66="No Data",1,IF('Indicator Data imputation'!BT65&lt;&gt;"",1,0))</f>
        <v>0</v>
      </c>
      <c r="BT62" s="140">
        <f>IF('Indicator Data'!BB66="No Data",1,IF('Indicator Data imputation'!BU65&lt;&gt;"",1,0))</f>
        <v>0</v>
      </c>
      <c r="BU62" s="140">
        <f>IF('Indicator Data'!BC66="No Data",1,IF('Indicator Data imputation'!BV65&lt;&gt;"",1,0))</f>
        <v>1</v>
      </c>
      <c r="BV62" s="140">
        <f>IF('Indicator Data'!BD66="No Data",1,IF('Indicator Data imputation'!BW65&lt;&gt;"",1,0))</f>
        <v>1</v>
      </c>
      <c r="BW62" s="140">
        <f>IF('Indicator Data'!BE66="No Data",1,IF('Indicator Data imputation'!BX65&lt;&gt;"",1,0))</f>
        <v>0</v>
      </c>
      <c r="BX62" s="140">
        <f>IF('Indicator Data'!BF66="No Data",1,IF('Indicator Data imputation'!BY65&lt;&gt;"",1,0))</f>
        <v>0</v>
      </c>
      <c r="BY62" s="5" t="e">
        <f t="shared" si="2"/>
        <v>#REF!</v>
      </c>
      <c r="BZ62" s="142" t="e">
        <f t="shared" si="1"/>
        <v>#REF!</v>
      </c>
    </row>
    <row r="63" spans="1:78" x14ac:dyDescent="0.3">
      <c r="A63" s="5" t="s">
        <v>114</v>
      </c>
      <c r="B63" s="140" t="e">
        <f>IF('Indicator Data'!#REF!="No Data",1,IF('Indicator Data imputation'!C66&lt;&gt;"",1,0))</f>
        <v>#REF!</v>
      </c>
      <c r="C63" s="140" t="e">
        <f>IF('Indicator Data'!#REF!="No Data",1,IF('Indicator Data imputation'!D66&lt;&gt;"",1,0))</f>
        <v>#REF!</v>
      </c>
      <c r="D63" s="140" t="e">
        <f>IF('Indicator Data'!#REF!="No Data",1,IF('Indicator Data imputation'!E66&lt;&gt;"",1,0))</f>
        <v>#REF!</v>
      </c>
      <c r="E63" s="140" t="e">
        <f>IF('Indicator Data'!#REF!="No Data",1,IF('Indicator Data imputation'!F66&lt;&gt;"",1,0))</f>
        <v>#REF!</v>
      </c>
      <c r="F63" s="140" t="e">
        <f>IF('Indicator Data'!#REF!="No Data",1,IF('Indicator Data imputation'!G66&lt;&gt;"",1,0))</f>
        <v>#REF!</v>
      </c>
      <c r="G63" s="140" t="e">
        <f>IF('Indicator Data'!#REF!="No Data",1,IF('Indicator Data imputation'!H66&lt;&gt;"",1,0))</f>
        <v>#REF!</v>
      </c>
      <c r="H63" s="140" t="e">
        <f>IF('Indicator Data'!#REF!="No Data",1,IF('Indicator Data imputation'!I66&lt;&gt;"",1,0))</f>
        <v>#REF!</v>
      </c>
      <c r="I63" s="140" t="e">
        <f>IF('Indicator Data'!#REF!="No Data",1,IF('Indicator Data imputation'!J66&lt;&gt;"",1,0))</f>
        <v>#REF!</v>
      </c>
      <c r="J63" s="140" t="e">
        <f>IF('Indicator Data'!#REF!="No Data",1,IF('Indicator Data imputation'!K66&lt;&gt;"",1,0))</f>
        <v>#REF!</v>
      </c>
      <c r="K63" s="140" t="e">
        <f>IF('Indicator Data'!#REF!="No Data",1,IF('Indicator Data imputation'!L66&lt;&gt;"",1,0))</f>
        <v>#REF!</v>
      </c>
      <c r="L63" s="140" t="e">
        <f>IF('Indicator Data'!#REF!="No Data",1,IF('Indicator Data imputation'!M66&lt;&gt;"",1,0))</f>
        <v>#REF!</v>
      </c>
      <c r="M63" s="140" t="e">
        <f>IF('Indicator Data'!#REF!="No Data",1,IF('Indicator Data imputation'!N66&lt;&gt;"",1,0))</f>
        <v>#REF!</v>
      </c>
      <c r="N63" s="140" t="e">
        <f>IF('Indicator Data'!#REF!="No Data",1,IF('Indicator Data imputation'!O66&lt;&gt;"",1,0))</f>
        <v>#REF!</v>
      </c>
      <c r="O63" s="140" t="e">
        <f>IF('Indicator Data'!#REF!="No Data",1,IF('Indicator Data imputation'!P66&lt;&gt;"",1,0))</f>
        <v>#REF!</v>
      </c>
      <c r="P63" s="140" t="e">
        <f>IF('Indicator Data'!#REF!="No Data",1,IF('Indicator Data imputation'!Q66&lt;&gt;"",1,0))</f>
        <v>#REF!</v>
      </c>
      <c r="Q63" s="140" t="e">
        <f>IF('Indicator Data'!#REF!="No Data",1,IF('Indicator Data imputation'!R66&lt;&gt;"",1,0))</f>
        <v>#REF!</v>
      </c>
      <c r="R63" s="140" t="e">
        <f>IF('Indicator Data'!#REF!="No Data",1,IF('Indicator Data imputation'!S66&lt;&gt;"",1,0))</f>
        <v>#REF!</v>
      </c>
      <c r="S63" s="140" t="e">
        <f>IF('Indicator Data'!#REF!="No Data",1,IF('Indicator Data imputation'!T66&lt;&gt;"",1,0))</f>
        <v>#REF!</v>
      </c>
      <c r="T63" s="140" t="e">
        <f>IF('Indicator Data'!#REF!="No Data",1,IF('Indicator Data imputation'!U66&lt;&gt;"",1,0))</f>
        <v>#REF!</v>
      </c>
      <c r="U63" s="140" t="e">
        <f>IF('Indicator Data'!#REF!="No Data",1,IF('Indicator Data imputation'!V66&lt;&gt;"",1,0))</f>
        <v>#REF!</v>
      </c>
      <c r="V63" s="140" t="e">
        <f>IF('Indicator Data'!#REF!="No Data",1,IF('Indicator Data imputation'!W66&lt;&gt;"",1,0))</f>
        <v>#REF!</v>
      </c>
      <c r="W63" s="140">
        <f>IF('Indicator Data'!C67="No Data",1,IF('Indicator Data imputation'!X66&lt;&gt;"",1,0))</f>
        <v>0</v>
      </c>
      <c r="X63" s="140">
        <f>IF('Indicator Data'!D67="No Data",1,IF('Indicator Data imputation'!Y66&lt;&gt;"",1,0))</f>
        <v>0</v>
      </c>
      <c r="Y63" s="140">
        <f>IF('Indicator Data'!E67="No Data",1,IF('Indicator Data imputation'!Z66&lt;&gt;"",1,0))</f>
        <v>0</v>
      </c>
      <c r="Z63" s="140">
        <f>IF('Indicator Data'!F67="No Data",1,IF('Indicator Data imputation'!AA66&lt;&gt;"",1,0))</f>
        <v>0</v>
      </c>
      <c r="AA63" s="140">
        <f>IF('Indicator Data'!G67="No Data",1,IF('Indicator Data imputation'!AB66&lt;&gt;"",1,0))</f>
        <v>0</v>
      </c>
      <c r="AB63" s="140">
        <f>IF('Indicator Data'!H67="No Data",1,IF('Indicator Data imputation'!AC66&lt;&gt;"",1,0))</f>
        <v>0</v>
      </c>
      <c r="AC63" s="140" t="e">
        <f>IF('Indicator Data'!#REF!="No Data",1,IF('Indicator Data imputation'!AD66&lt;&gt;"",1,0))</f>
        <v>#REF!</v>
      </c>
      <c r="AD63" s="140" t="e">
        <f>IF('Indicator Data'!#REF!="No Data",1,IF('Indicator Data imputation'!AE66&lt;&gt;"",1,0))</f>
        <v>#REF!</v>
      </c>
      <c r="AE63" s="140">
        <f>IF('Indicator Data'!I67="No Data",1,IF('Indicator Data imputation'!AF66&lt;&gt;"",1,0))</f>
        <v>0</v>
      </c>
      <c r="AF63" s="140">
        <f>IF('Indicator Data'!J67="No Data",1,IF('Indicator Data imputation'!AG66&lt;&gt;"",1,0))</f>
        <v>0</v>
      </c>
      <c r="AG63" s="140" t="e">
        <f>IF('Indicator Data'!#REF!="No Data",1,IF('Indicator Data imputation'!AH66&lt;&gt;"",1,0))</f>
        <v>#REF!</v>
      </c>
      <c r="AH63" s="140" t="e">
        <f>IF('Indicator Data'!#REF!="No Data",1,IF('Indicator Data imputation'!AI66&lt;&gt;"",1,0))</f>
        <v>#REF!</v>
      </c>
      <c r="AI63" s="140" t="e">
        <f>IF('Indicator Data'!#REF!="No Data",1,IF('Indicator Data imputation'!AJ66&lt;&gt;"",1,0))</f>
        <v>#REF!</v>
      </c>
      <c r="AJ63" s="140" t="e">
        <f>IF('Indicator Data'!#REF!="No Data",1,IF('Indicator Data imputation'!AK66&lt;&gt;"",1,0))</f>
        <v>#REF!</v>
      </c>
      <c r="AK63" s="140">
        <f>IF('Indicator Data'!K67="No Data",1,IF('Indicator Data imputation'!AL66&lt;&gt;"",1,0))</f>
        <v>0</v>
      </c>
      <c r="AL63" s="140">
        <f>IF('Indicator Data'!L67="No Data",1,IF('Indicator Data imputation'!AM66&lt;&gt;"",1,0))</f>
        <v>0</v>
      </c>
      <c r="AM63" s="140">
        <f>IF('Indicator Data'!M67="No Data",1,IF('Indicator Data imputation'!AN66&lt;&gt;"",1,0))</f>
        <v>0</v>
      </c>
      <c r="AN63" s="140">
        <f>IF('Indicator Data'!N67="No Data",1,IF('Indicator Data imputation'!AO66&lt;&gt;"",1,0))</f>
        <v>0</v>
      </c>
      <c r="AO63" s="140">
        <f>IF('Indicator Data'!O67="No Data",1,IF('Indicator Data imputation'!AP66&lt;&gt;"",1,0))</f>
        <v>0</v>
      </c>
      <c r="AP63" s="140">
        <f>IF('Indicator Data'!P67="No Data",1,IF('Indicator Data imputation'!AQ66&lt;&gt;"",1,0))</f>
        <v>0</v>
      </c>
      <c r="AQ63" s="140">
        <f>IF('Indicator Data'!Q67="No Data",1,IF('Indicator Data imputation'!AR66&lt;&gt;"",1,0))</f>
        <v>0</v>
      </c>
      <c r="AR63" s="140">
        <f>IF('Indicator Data'!R67="No Data",1,IF('Indicator Data imputation'!AS66&lt;&gt;"",1,0))</f>
        <v>0</v>
      </c>
      <c r="AS63" s="140">
        <f>IF('Indicator Data'!S67="No Data",1,IF('Indicator Data imputation'!AT66&lt;&gt;"",1,0))</f>
        <v>0</v>
      </c>
      <c r="AT63" s="140">
        <f>IF('Indicator Data'!T67="No Data",1,IF('Indicator Data imputation'!AU66&lt;&gt;"",1,0))</f>
        <v>0</v>
      </c>
      <c r="AU63" s="140">
        <f>IF('Indicator Data'!U67="No Data",1,IF('Indicator Data imputation'!AV66&lt;&gt;"",1,0))</f>
        <v>0</v>
      </c>
      <c r="AV63" s="140">
        <f>IF('Indicator Data'!V67="No Data",1,IF('Indicator Data imputation'!AW66&lt;&gt;"",1,0))</f>
        <v>0</v>
      </c>
      <c r="AW63" s="140">
        <f>IF('Indicator Data'!W67="No Data",1,IF('Indicator Data imputation'!AX66&lt;&gt;"",1,0))</f>
        <v>0</v>
      </c>
      <c r="AX63" s="140">
        <f>IF('Indicator Data'!X67="No Data",1,IF('Indicator Data imputation'!AY66&lt;&gt;"",1,0))</f>
        <v>0</v>
      </c>
      <c r="AY63" s="140">
        <f>IF('Indicator Data'!Y67="No Data",1,IF('Indicator Data imputation'!AZ66&lt;&gt;"",1,0))</f>
        <v>0</v>
      </c>
      <c r="AZ63" s="140">
        <f>IF('Indicator Data'!Z67="No Data",1,IF('Indicator Data imputation'!BA66&lt;&gt;"",1,0))</f>
        <v>0</v>
      </c>
      <c r="BA63" s="140">
        <f>IF('Indicator Data'!AA67="No Data",1,IF('Indicator Data imputation'!BB66&lt;&gt;"",1,0))</f>
        <v>0</v>
      </c>
      <c r="BB63" s="140">
        <f>IF('Indicator Data'!AB67="No Data",1,IF('Indicator Data imputation'!BC66&lt;&gt;"",1,0))</f>
        <v>0</v>
      </c>
      <c r="BC63" s="140">
        <f>IF('Indicator Data'!AC67="No Data",1,IF('Indicator Data imputation'!BD66&lt;&gt;"",1,0))</f>
        <v>0</v>
      </c>
      <c r="BD63" s="140">
        <f>IF('Indicator Data'!AD67="No Data",1,IF('Indicator Data imputation'!BE66&lt;&gt;"",1,0))</f>
        <v>0</v>
      </c>
      <c r="BE63" s="140">
        <f>IF('Indicator Data'!AE67="No Data",1,IF('Indicator Data imputation'!BF66&lt;&gt;"",1,0))</f>
        <v>0</v>
      </c>
      <c r="BF63" s="140">
        <f>IF('Indicator Data'!AF67="No Data",1,IF('Indicator Data imputation'!BG66&lt;&gt;"",1,0))</f>
        <v>0</v>
      </c>
      <c r="BG63" s="140">
        <f>IF('Indicator Data'!AG67="No Data",1,IF('Indicator Data imputation'!BH66&lt;&gt;"",1,0))</f>
        <v>0</v>
      </c>
      <c r="BH63" s="140">
        <f>IF('Indicator Data'!AH67="No Data",1,IF('Indicator Data imputation'!BI66&lt;&gt;"",1,0))</f>
        <v>0</v>
      </c>
      <c r="BI63" s="140">
        <f>IF('Indicator Data'!AQ67="No Data",1,IF('Indicator Data imputation'!BJ66&lt;&gt;"",1,0))</f>
        <v>0</v>
      </c>
      <c r="BJ63" s="140">
        <f>IF('Indicator Data'!AR67="No Data",1,IF('Indicator Data imputation'!BK66&lt;&gt;"",1,0))</f>
        <v>0</v>
      </c>
      <c r="BK63" s="140">
        <f>IF('Indicator Data'!AS67="No Data",1,IF('Indicator Data imputation'!BL66&lt;&gt;"",1,0))</f>
        <v>0</v>
      </c>
      <c r="BL63" s="140">
        <f>IF('Indicator Data'!AT67="No Data",1,IF('Indicator Data imputation'!BM66&lt;&gt;"",1,0))</f>
        <v>0</v>
      </c>
      <c r="BM63" s="140">
        <f>IF('Indicator Data'!AU67="No Data",1,IF('Indicator Data imputation'!BN66&lt;&gt;"",1,0))</f>
        <v>0</v>
      </c>
      <c r="BN63" s="140">
        <f>IF('Indicator Data'!AV67="No Data",1,IF('Indicator Data imputation'!BO66&lt;&gt;"",1,0))</f>
        <v>0</v>
      </c>
      <c r="BO63" s="140">
        <f>IF('Indicator Data'!AW67="No Data",1,IF('Indicator Data imputation'!BP66&lt;&gt;"",1,0))</f>
        <v>0</v>
      </c>
      <c r="BP63" s="140">
        <f>IF('Indicator Data'!AX67="No Data",1,IF('Indicator Data imputation'!BQ66&lt;&gt;"",1,0))</f>
        <v>0</v>
      </c>
      <c r="BQ63" s="140">
        <f>IF('Indicator Data'!AY67="No Data",1,IF('Indicator Data imputation'!BR66&lt;&gt;"",1,0))</f>
        <v>0</v>
      </c>
      <c r="BR63" s="140">
        <f>IF('Indicator Data'!AZ67="No Data",1,IF('Indicator Data imputation'!BS66&lt;&gt;"",1,0))</f>
        <v>0</v>
      </c>
      <c r="BS63" s="140">
        <f>IF('Indicator Data'!BA67="No Data",1,IF('Indicator Data imputation'!BT66&lt;&gt;"",1,0))</f>
        <v>0</v>
      </c>
      <c r="BT63" s="140">
        <f>IF('Indicator Data'!BB67="No Data",1,IF('Indicator Data imputation'!BU66&lt;&gt;"",1,0))</f>
        <v>0</v>
      </c>
      <c r="BU63" s="140">
        <f>IF('Indicator Data'!BC67="No Data",1,IF('Indicator Data imputation'!BV66&lt;&gt;"",1,0))</f>
        <v>0</v>
      </c>
      <c r="BV63" s="140">
        <f>IF('Indicator Data'!BD67="No Data",1,IF('Indicator Data imputation'!BW66&lt;&gt;"",1,0))</f>
        <v>0</v>
      </c>
      <c r="BW63" s="140">
        <f>IF('Indicator Data'!BE67="No Data",1,IF('Indicator Data imputation'!BX66&lt;&gt;"",1,0))</f>
        <v>0</v>
      </c>
      <c r="BX63" s="140">
        <f>IF('Indicator Data'!BF67="No Data",1,IF('Indicator Data imputation'!BY66&lt;&gt;"",1,0))</f>
        <v>0</v>
      </c>
      <c r="BY63" s="5" t="e">
        <f t="shared" si="2"/>
        <v>#REF!</v>
      </c>
      <c r="BZ63" s="142" t="e">
        <f t="shared" si="1"/>
        <v>#REF!</v>
      </c>
    </row>
    <row r="64" spans="1:78" x14ac:dyDescent="0.3">
      <c r="A64" s="5" t="s">
        <v>116</v>
      </c>
      <c r="B64" s="140" t="e">
        <f>IF('Indicator Data'!#REF!="No Data",1,IF('Indicator Data imputation'!C67&lt;&gt;"",1,0))</f>
        <v>#REF!</v>
      </c>
      <c r="C64" s="140" t="e">
        <f>IF('Indicator Data'!#REF!="No Data",1,IF('Indicator Data imputation'!D67&lt;&gt;"",1,0))</f>
        <v>#REF!</v>
      </c>
      <c r="D64" s="140" t="e">
        <f>IF('Indicator Data'!#REF!="No Data",1,IF('Indicator Data imputation'!E67&lt;&gt;"",1,0))</f>
        <v>#REF!</v>
      </c>
      <c r="E64" s="140" t="e">
        <f>IF('Indicator Data'!#REF!="No Data",1,IF('Indicator Data imputation'!F67&lt;&gt;"",1,0))</f>
        <v>#REF!</v>
      </c>
      <c r="F64" s="140" t="e">
        <f>IF('Indicator Data'!#REF!="No Data",1,IF('Indicator Data imputation'!G67&lt;&gt;"",1,0))</f>
        <v>#REF!</v>
      </c>
      <c r="G64" s="140" t="e">
        <f>IF('Indicator Data'!#REF!="No Data",1,IF('Indicator Data imputation'!H67&lt;&gt;"",1,0))</f>
        <v>#REF!</v>
      </c>
      <c r="H64" s="140" t="e">
        <f>IF('Indicator Data'!#REF!="No Data",1,IF('Indicator Data imputation'!I67&lt;&gt;"",1,0))</f>
        <v>#REF!</v>
      </c>
      <c r="I64" s="140" t="e">
        <f>IF('Indicator Data'!#REF!="No Data",1,IF('Indicator Data imputation'!J67&lt;&gt;"",1,0))</f>
        <v>#REF!</v>
      </c>
      <c r="J64" s="140" t="e">
        <f>IF('Indicator Data'!#REF!="No Data",1,IF('Indicator Data imputation'!K67&lt;&gt;"",1,0))</f>
        <v>#REF!</v>
      </c>
      <c r="K64" s="140" t="e">
        <f>IF('Indicator Data'!#REF!="No Data",1,IF('Indicator Data imputation'!L67&lt;&gt;"",1,0))</f>
        <v>#REF!</v>
      </c>
      <c r="L64" s="140" t="e">
        <f>IF('Indicator Data'!#REF!="No Data",1,IF('Indicator Data imputation'!M67&lt;&gt;"",1,0))</f>
        <v>#REF!</v>
      </c>
      <c r="M64" s="140" t="e">
        <f>IF('Indicator Data'!#REF!="No Data",1,IF('Indicator Data imputation'!N67&lt;&gt;"",1,0))</f>
        <v>#REF!</v>
      </c>
      <c r="N64" s="140" t="e">
        <f>IF('Indicator Data'!#REF!="No Data",1,IF('Indicator Data imputation'!O67&lt;&gt;"",1,0))</f>
        <v>#REF!</v>
      </c>
      <c r="O64" s="140" t="e">
        <f>IF('Indicator Data'!#REF!="No Data",1,IF('Indicator Data imputation'!P67&lt;&gt;"",1,0))</f>
        <v>#REF!</v>
      </c>
      <c r="P64" s="140" t="e">
        <f>IF('Indicator Data'!#REF!="No Data",1,IF('Indicator Data imputation'!Q67&lt;&gt;"",1,0))</f>
        <v>#REF!</v>
      </c>
      <c r="Q64" s="140" t="e">
        <f>IF('Indicator Data'!#REF!="No Data",1,IF('Indicator Data imputation'!R67&lt;&gt;"",1,0))</f>
        <v>#REF!</v>
      </c>
      <c r="R64" s="140" t="e">
        <f>IF('Indicator Data'!#REF!="No Data",1,IF('Indicator Data imputation'!S67&lt;&gt;"",1,0))</f>
        <v>#REF!</v>
      </c>
      <c r="S64" s="140" t="e">
        <f>IF('Indicator Data'!#REF!="No Data",1,IF('Indicator Data imputation'!T67&lt;&gt;"",1,0))</f>
        <v>#REF!</v>
      </c>
      <c r="T64" s="140" t="e">
        <f>IF('Indicator Data'!#REF!="No Data",1,IF('Indicator Data imputation'!U67&lt;&gt;"",1,0))</f>
        <v>#REF!</v>
      </c>
      <c r="U64" s="140" t="e">
        <f>IF('Indicator Data'!#REF!="No Data",1,IF('Indicator Data imputation'!V67&lt;&gt;"",1,0))</f>
        <v>#REF!</v>
      </c>
      <c r="V64" s="140" t="e">
        <f>IF('Indicator Data'!#REF!="No Data",1,IF('Indicator Data imputation'!W67&lt;&gt;"",1,0))</f>
        <v>#REF!</v>
      </c>
      <c r="W64" s="140">
        <f>IF('Indicator Data'!C68="No Data",1,IF('Indicator Data imputation'!X67&lt;&gt;"",1,0))</f>
        <v>0</v>
      </c>
      <c r="X64" s="140">
        <f>IF('Indicator Data'!D68="No Data",1,IF('Indicator Data imputation'!Y67&lt;&gt;"",1,0))</f>
        <v>0</v>
      </c>
      <c r="Y64" s="140">
        <f>IF('Indicator Data'!E68="No Data",1,IF('Indicator Data imputation'!Z67&lt;&gt;"",1,0))</f>
        <v>0</v>
      </c>
      <c r="Z64" s="140">
        <f>IF('Indicator Data'!F68="No Data",1,IF('Indicator Data imputation'!AA67&lt;&gt;"",1,0))</f>
        <v>1</v>
      </c>
      <c r="AA64" s="140">
        <f>IF('Indicator Data'!G68="No Data",1,IF('Indicator Data imputation'!AB67&lt;&gt;"",1,0))</f>
        <v>0</v>
      </c>
      <c r="AB64" s="140">
        <f>IF('Indicator Data'!H68="No Data",1,IF('Indicator Data imputation'!AC67&lt;&gt;"",1,0))</f>
        <v>1</v>
      </c>
      <c r="AC64" s="140" t="e">
        <f>IF('Indicator Data'!#REF!="No Data",1,IF('Indicator Data imputation'!AD67&lt;&gt;"",1,0))</f>
        <v>#REF!</v>
      </c>
      <c r="AD64" s="140" t="e">
        <f>IF('Indicator Data'!#REF!="No Data",1,IF('Indicator Data imputation'!AE67&lt;&gt;"",1,0))</f>
        <v>#REF!</v>
      </c>
      <c r="AE64" s="140">
        <f>IF('Indicator Data'!I68="No Data",1,IF('Indicator Data imputation'!AF67&lt;&gt;"",1,0))</f>
        <v>0</v>
      </c>
      <c r="AF64" s="140">
        <f>IF('Indicator Data'!J68="No Data",1,IF('Indicator Data imputation'!AG67&lt;&gt;"",1,0))</f>
        <v>0</v>
      </c>
      <c r="AG64" s="140" t="e">
        <f>IF('Indicator Data'!#REF!="No Data",1,IF('Indicator Data imputation'!AH67&lt;&gt;"",1,0))</f>
        <v>#REF!</v>
      </c>
      <c r="AH64" s="140" t="e">
        <f>IF('Indicator Data'!#REF!="No Data",1,IF('Indicator Data imputation'!AI67&lt;&gt;"",1,0))</f>
        <v>#REF!</v>
      </c>
      <c r="AI64" s="140" t="e">
        <f>IF('Indicator Data'!#REF!="No Data",1,IF('Indicator Data imputation'!AJ67&lt;&gt;"",1,0))</f>
        <v>#REF!</v>
      </c>
      <c r="AJ64" s="140" t="e">
        <f>IF('Indicator Data'!#REF!="No Data",1,IF('Indicator Data imputation'!AK67&lt;&gt;"",1,0))</f>
        <v>#REF!</v>
      </c>
      <c r="AK64" s="140">
        <f>IF('Indicator Data'!K68="No Data",1,IF('Indicator Data imputation'!AL67&lt;&gt;"",1,0))</f>
        <v>0</v>
      </c>
      <c r="AL64" s="140">
        <f>IF('Indicator Data'!L68="No Data",1,IF('Indicator Data imputation'!AM67&lt;&gt;"",1,0))</f>
        <v>1</v>
      </c>
      <c r="AM64" s="140">
        <f>IF('Indicator Data'!M68="No Data",1,IF('Indicator Data imputation'!AN67&lt;&gt;"",1,0))</f>
        <v>0</v>
      </c>
      <c r="AN64" s="140">
        <f>IF('Indicator Data'!N68="No Data",1,IF('Indicator Data imputation'!AO67&lt;&gt;"",1,0))</f>
        <v>0</v>
      </c>
      <c r="AO64" s="140">
        <f>IF('Indicator Data'!O68="No Data",1,IF('Indicator Data imputation'!AP67&lt;&gt;"",1,0))</f>
        <v>0</v>
      </c>
      <c r="AP64" s="140">
        <f>IF('Indicator Data'!P68="No Data",1,IF('Indicator Data imputation'!AQ67&lt;&gt;"",1,0))</f>
        <v>0</v>
      </c>
      <c r="AQ64" s="140">
        <f>IF('Indicator Data'!Q68="No Data",1,IF('Indicator Data imputation'!AR67&lt;&gt;"",1,0))</f>
        <v>0</v>
      </c>
      <c r="AR64" s="140">
        <f>IF('Indicator Data'!R68="No Data",1,IF('Indicator Data imputation'!AS67&lt;&gt;"",1,0))</f>
        <v>0</v>
      </c>
      <c r="AS64" s="140">
        <f>IF('Indicator Data'!S68="No Data",1,IF('Indicator Data imputation'!AT67&lt;&gt;"",1,0))</f>
        <v>0</v>
      </c>
      <c r="AT64" s="140">
        <f>IF('Indicator Data'!T68="No Data",1,IF('Indicator Data imputation'!AU67&lt;&gt;"",1,0))</f>
        <v>0</v>
      </c>
      <c r="AU64" s="140">
        <f>IF('Indicator Data'!U68="No Data",1,IF('Indicator Data imputation'!AV67&lt;&gt;"",1,0))</f>
        <v>0</v>
      </c>
      <c r="AV64" s="140">
        <f>IF('Indicator Data'!V68="No Data",1,IF('Indicator Data imputation'!AW67&lt;&gt;"",1,0))</f>
        <v>0</v>
      </c>
      <c r="AW64" s="140">
        <f>IF('Indicator Data'!W68="No Data",1,IF('Indicator Data imputation'!AX67&lt;&gt;"",1,0))</f>
        <v>0</v>
      </c>
      <c r="AX64" s="140">
        <f>IF('Indicator Data'!X68="No Data",1,IF('Indicator Data imputation'!AY67&lt;&gt;"",1,0))</f>
        <v>0</v>
      </c>
      <c r="AY64" s="140">
        <f>IF('Indicator Data'!Y68="No Data",1,IF('Indicator Data imputation'!AZ67&lt;&gt;"",1,0))</f>
        <v>0</v>
      </c>
      <c r="AZ64" s="140">
        <f>IF('Indicator Data'!Z68="No Data",1,IF('Indicator Data imputation'!BA67&lt;&gt;"",1,0))</f>
        <v>0</v>
      </c>
      <c r="BA64" s="140">
        <f>IF('Indicator Data'!AA68="No Data",1,IF('Indicator Data imputation'!BB67&lt;&gt;"",1,0))</f>
        <v>0</v>
      </c>
      <c r="BB64" s="140">
        <f>IF('Indicator Data'!AB68="No Data",1,IF('Indicator Data imputation'!BC67&lt;&gt;"",1,0))</f>
        <v>0</v>
      </c>
      <c r="BC64" s="140">
        <f>IF('Indicator Data'!AC68="No Data",1,IF('Indicator Data imputation'!BD67&lt;&gt;"",1,0))</f>
        <v>0</v>
      </c>
      <c r="BD64" s="140">
        <f>IF('Indicator Data'!AD68="No Data",1,IF('Indicator Data imputation'!BE67&lt;&gt;"",1,0))</f>
        <v>0</v>
      </c>
      <c r="BE64" s="140">
        <f>IF('Indicator Data'!AE68="No Data",1,IF('Indicator Data imputation'!BF67&lt;&gt;"",1,0))</f>
        <v>0</v>
      </c>
      <c r="BF64" s="140">
        <f>IF('Indicator Data'!AF68="No Data",1,IF('Indicator Data imputation'!BG67&lt;&gt;"",1,0))</f>
        <v>0</v>
      </c>
      <c r="BG64" s="140">
        <f>IF('Indicator Data'!AG68="No Data",1,IF('Indicator Data imputation'!BH67&lt;&gt;"",1,0))</f>
        <v>0</v>
      </c>
      <c r="BH64" s="140">
        <f>IF('Indicator Data'!AH68="No Data",1,IF('Indicator Data imputation'!BI67&lt;&gt;"",1,0))</f>
        <v>0</v>
      </c>
      <c r="BI64" s="140">
        <f>IF('Indicator Data'!AQ68="No Data",1,IF('Indicator Data imputation'!BJ67&lt;&gt;"",1,0))</f>
        <v>0</v>
      </c>
      <c r="BJ64" s="140">
        <f>IF('Indicator Data'!AR68="No Data",1,IF('Indicator Data imputation'!BK67&lt;&gt;"",1,0))</f>
        <v>0</v>
      </c>
      <c r="BK64" s="140">
        <f>IF('Indicator Data'!AS68="No Data",1,IF('Indicator Data imputation'!BL67&lt;&gt;"",1,0))</f>
        <v>0</v>
      </c>
      <c r="BL64" s="140">
        <f>IF('Indicator Data'!AT68="No Data",1,IF('Indicator Data imputation'!BM67&lt;&gt;"",1,0))</f>
        <v>0</v>
      </c>
      <c r="BM64" s="140">
        <f>IF('Indicator Data'!AU68="No Data",1,IF('Indicator Data imputation'!BN67&lt;&gt;"",1,0))</f>
        <v>0</v>
      </c>
      <c r="BN64" s="140">
        <f>IF('Indicator Data'!AV68="No Data",1,IF('Indicator Data imputation'!BO67&lt;&gt;"",1,0))</f>
        <v>0</v>
      </c>
      <c r="BO64" s="140">
        <f>IF('Indicator Data'!AW68="No Data",1,IF('Indicator Data imputation'!BP67&lt;&gt;"",1,0))</f>
        <v>0</v>
      </c>
      <c r="BP64" s="140">
        <f>IF('Indicator Data'!AX68="No Data",1,IF('Indicator Data imputation'!BQ67&lt;&gt;"",1,0))</f>
        <v>0</v>
      </c>
      <c r="BQ64" s="140">
        <f>IF('Indicator Data'!AY68="No Data",1,IF('Indicator Data imputation'!BR67&lt;&gt;"",1,0))</f>
        <v>0</v>
      </c>
      <c r="BR64" s="140">
        <f>IF('Indicator Data'!AZ68="No Data",1,IF('Indicator Data imputation'!BS67&lt;&gt;"",1,0))</f>
        <v>0</v>
      </c>
      <c r="BS64" s="140">
        <f>IF('Indicator Data'!BA68="No Data",1,IF('Indicator Data imputation'!BT67&lt;&gt;"",1,0))</f>
        <v>0</v>
      </c>
      <c r="BT64" s="140">
        <f>IF('Indicator Data'!BB68="No Data",1,IF('Indicator Data imputation'!BU67&lt;&gt;"",1,0))</f>
        <v>0</v>
      </c>
      <c r="BU64" s="140">
        <f>IF('Indicator Data'!BC68="No Data",1,IF('Indicator Data imputation'!BV67&lt;&gt;"",1,0))</f>
        <v>0</v>
      </c>
      <c r="BV64" s="140">
        <f>IF('Indicator Data'!BD68="No Data",1,IF('Indicator Data imputation'!BW67&lt;&gt;"",1,0))</f>
        <v>0</v>
      </c>
      <c r="BW64" s="140">
        <f>IF('Indicator Data'!BE68="No Data",1,IF('Indicator Data imputation'!BX67&lt;&gt;"",1,0))</f>
        <v>0</v>
      </c>
      <c r="BX64" s="140">
        <f>IF('Indicator Data'!BF68="No Data",1,IF('Indicator Data imputation'!BY67&lt;&gt;"",1,0))</f>
        <v>0</v>
      </c>
      <c r="BY64" s="5" t="e">
        <f t="shared" si="2"/>
        <v>#REF!</v>
      </c>
      <c r="BZ64" s="142" t="e">
        <f t="shared" si="1"/>
        <v>#REF!</v>
      </c>
    </row>
    <row r="65" spans="1:78" x14ac:dyDescent="0.3">
      <c r="A65" s="5" t="s">
        <v>118</v>
      </c>
      <c r="B65" s="140" t="e">
        <f>IF('Indicator Data'!#REF!="No Data",1,IF('Indicator Data imputation'!C68&lt;&gt;"",1,0))</f>
        <v>#REF!</v>
      </c>
      <c r="C65" s="140" t="e">
        <f>IF('Indicator Data'!#REF!="No Data",1,IF('Indicator Data imputation'!D68&lt;&gt;"",1,0))</f>
        <v>#REF!</v>
      </c>
      <c r="D65" s="140" t="e">
        <f>IF('Indicator Data'!#REF!="No Data",1,IF('Indicator Data imputation'!E68&lt;&gt;"",1,0))</f>
        <v>#REF!</v>
      </c>
      <c r="E65" s="140" t="e">
        <f>IF('Indicator Data'!#REF!="No Data",1,IF('Indicator Data imputation'!F68&lt;&gt;"",1,0))</f>
        <v>#REF!</v>
      </c>
      <c r="F65" s="140" t="e">
        <f>IF('Indicator Data'!#REF!="No Data",1,IF('Indicator Data imputation'!G68&lt;&gt;"",1,0))</f>
        <v>#REF!</v>
      </c>
      <c r="G65" s="140" t="e">
        <f>IF('Indicator Data'!#REF!="No Data",1,IF('Indicator Data imputation'!H68&lt;&gt;"",1,0))</f>
        <v>#REF!</v>
      </c>
      <c r="H65" s="140" t="e">
        <f>IF('Indicator Data'!#REF!="No Data",1,IF('Indicator Data imputation'!I68&lt;&gt;"",1,0))</f>
        <v>#REF!</v>
      </c>
      <c r="I65" s="140" t="e">
        <f>IF('Indicator Data'!#REF!="No Data",1,IF('Indicator Data imputation'!J68&lt;&gt;"",1,0))</f>
        <v>#REF!</v>
      </c>
      <c r="J65" s="140" t="e">
        <f>IF('Indicator Data'!#REF!="No Data",1,IF('Indicator Data imputation'!K68&lt;&gt;"",1,0))</f>
        <v>#REF!</v>
      </c>
      <c r="K65" s="140" t="e">
        <f>IF('Indicator Data'!#REF!="No Data",1,IF('Indicator Data imputation'!L68&lt;&gt;"",1,0))</f>
        <v>#REF!</v>
      </c>
      <c r="L65" s="140" t="e">
        <f>IF('Indicator Data'!#REF!="No Data",1,IF('Indicator Data imputation'!M68&lt;&gt;"",1,0))</f>
        <v>#REF!</v>
      </c>
      <c r="M65" s="140" t="e">
        <f>IF('Indicator Data'!#REF!="No Data",1,IF('Indicator Data imputation'!N68&lt;&gt;"",1,0))</f>
        <v>#REF!</v>
      </c>
      <c r="N65" s="140" t="e">
        <f>IF('Indicator Data'!#REF!="No Data",1,IF('Indicator Data imputation'!O68&lt;&gt;"",1,0))</f>
        <v>#REF!</v>
      </c>
      <c r="O65" s="140" t="e">
        <f>IF('Indicator Data'!#REF!="No Data",1,IF('Indicator Data imputation'!P68&lt;&gt;"",1,0))</f>
        <v>#REF!</v>
      </c>
      <c r="P65" s="140" t="e">
        <f>IF('Indicator Data'!#REF!="No Data",1,IF('Indicator Data imputation'!Q68&lt;&gt;"",1,0))</f>
        <v>#REF!</v>
      </c>
      <c r="Q65" s="140" t="e">
        <f>IF('Indicator Data'!#REF!="No Data",1,IF('Indicator Data imputation'!R68&lt;&gt;"",1,0))</f>
        <v>#REF!</v>
      </c>
      <c r="R65" s="140" t="e">
        <f>IF('Indicator Data'!#REF!="No Data",1,IF('Indicator Data imputation'!S68&lt;&gt;"",1,0))</f>
        <v>#REF!</v>
      </c>
      <c r="S65" s="140" t="e">
        <f>IF('Indicator Data'!#REF!="No Data",1,IF('Indicator Data imputation'!T68&lt;&gt;"",1,0))</f>
        <v>#REF!</v>
      </c>
      <c r="T65" s="140" t="e">
        <f>IF('Indicator Data'!#REF!="No Data",1,IF('Indicator Data imputation'!U68&lt;&gt;"",1,0))</f>
        <v>#REF!</v>
      </c>
      <c r="U65" s="140" t="e">
        <f>IF('Indicator Data'!#REF!="No Data",1,IF('Indicator Data imputation'!V68&lt;&gt;"",1,0))</f>
        <v>#REF!</v>
      </c>
      <c r="V65" s="140" t="e">
        <f>IF('Indicator Data'!#REF!="No Data",1,IF('Indicator Data imputation'!W68&lt;&gt;"",1,0))</f>
        <v>#REF!</v>
      </c>
      <c r="W65" s="140">
        <f>IF('Indicator Data'!C69="No Data",1,IF('Indicator Data imputation'!X68&lt;&gt;"",1,0))</f>
        <v>0</v>
      </c>
      <c r="X65" s="140">
        <f>IF('Indicator Data'!D69="No Data",1,IF('Indicator Data imputation'!Y68&lt;&gt;"",1,0))</f>
        <v>0</v>
      </c>
      <c r="Y65" s="140">
        <f>IF('Indicator Data'!E69="No Data",1,IF('Indicator Data imputation'!Z68&lt;&gt;"",1,0))</f>
        <v>0</v>
      </c>
      <c r="Z65" s="140">
        <f>IF('Indicator Data'!F69="No Data",1,IF('Indicator Data imputation'!AA68&lt;&gt;"",1,0))</f>
        <v>0</v>
      </c>
      <c r="AA65" s="140">
        <f>IF('Indicator Data'!G69="No Data",1,IF('Indicator Data imputation'!AB68&lt;&gt;"",1,0))</f>
        <v>0</v>
      </c>
      <c r="AB65" s="140">
        <f>IF('Indicator Data'!H69="No Data",1,IF('Indicator Data imputation'!AC68&lt;&gt;"",1,0))</f>
        <v>1</v>
      </c>
      <c r="AC65" s="140" t="e">
        <f>IF('Indicator Data'!#REF!="No Data",1,IF('Indicator Data imputation'!AD68&lt;&gt;"",1,0))</f>
        <v>#REF!</v>
      </c>
      <c r="AD65" s="140" t="e">
        <f>IF('Indicator Data'!#REF!="No Data",1,IF('Indicator Data imputation'!AE68&lt;&gt;"",1,0))</f>
        <v>#REF!</v>
      </c>
      <c r="AE65" s="140">
        <f>IF('Indicator Data'!I69="No Data",1,IF('Indicator Data imputation'!AF68&lt;&gt;"",1,0))</f>
        <v>0</v>
      </c>
      <c r="AF65" s="140">
        <f>IF('Indicator Data'!J69="No Data",1,IF('Indicator Data imputation'!AG68&lt;&gt;"",1,0))</f>
        <v>0</v>
      </c>
      <c r="AG65" s="140" t="e">
        <f>IF('Indicator Data'!#REF!="No Data",1,IF('Indicator Data imputation'!AH68&lt;&gt;"",1,0))</f>
        <v>#REF!</v>
      </c>
      <c r="AH65" s="140" t="e">
        <f>IF('Indicator Data'!#REF!="No Data",1,IF('Indicator Data imputation'!AI68&lt;&gt;"",1,0))</f>
        <v>#REF!</v>
      </c>
      <c r="AI65" s="140" t="e">
        <f>IF('Indicator Data'!#REF!="No Data",1,IF('Indicator Data imputation'!AJ68&lt;&gt;"",1,0))</f>
        <v>#REF!</v>
      </c>
      <c r="AJ65" s="140" t="e">
        <f>IF('Indicator Data'!#REF!="No Data",1,IF('Indicator Data imputation'!AK68&lt;&gt;"",1,0))</f>
        <v>#REF!</v>
      </c>
      <c r="AK65" s="140">
        <f>IF('Indicator Data'!K69="No Data",1,IF('Indicator Data imputation'!AL68&lt;&gt;"",1,0))</f>
        <v>0</v>
      </c>
      <c r="AL65" s="140">
        <f>IF('Indicator Data'!L69="No Data",1,IF('Indicator Data imputation'!AM68&lt;&gt;"",1,0))</f>
        <v>1</v>
      </c>
      <c r="AM65" s="140">
        <f>IF('Indicator Data'!M69="No Data",1,IF('Indicator Data imputation'!AN68&lt;&gt;"",1,0))</f>
        <v>0</v>
      </c>
      <c r="AN65" s="140">
        <f>IF('Indicator Data'!N69="No Data",1,IF('Indicator Data imputation'!AO68&lt;&gt;"",1,0))</f>
        <v>0</v>
      </c>
      <c r="AO65" s="140">
        <f>IF('Indicator Data'!O69="No Data",1,IF('Indicator Data imputation'!AP68&lt;&gt;"",1,0))</f>
        <v>0</v>
      </c>
      <c r="AP65" s="140">
        <f>IF('Indicator Data'!P69="No Data",1,IF('Indicator Data imputation'!AQ68&lt;&gt;"",1,0))</f>
        <v>1</v>
      </c>
      <c r="AQ65" s="140">
        <f>IF('Indicator Data'!Q69="No Data",1,IF('Indicator Data imputation'!AR68&lt;&gt;"",1,0))</f>
        <v>0</v>
      </c>
      <c r="AR65" s="140">
        <f>IF('Indicator Data'!R69="No Data",1,IF('Indicator Data imputation'!AS68&lt;&gt;"",1,0))</f>
        <v>0</v>
      </c>
      <c r="AS65" s="140">
        <f>IF('Indicator Data'!S69="No Data",1,IF('Indicator Data imputation'!AT68&lt;&gt;"",1,0))</f>
        <v>1</v>
      </c>
      <c r="AT65" s="140">
        <f>IF('Indicator Data'!T69="No Data",1,IF('Indicator Data imputation'!AU68&lt;&gt;"",1,0))</f>
        <v>0</v>
      </c>
      <c r="AU65" s="140">
        <f>IF('Indicator Data'!U69="No Data",1,IF('Indicator Data imputation'!AV68&lt;&gt;"",1,0))</f>
        <v>1</v>
      </c>
      <c r="AV65" s="140">
        <f>IF('Indicator Data'!V69="No Data",1,IF('Indicator Data imputation'!AW68&lt;&gt;"",1,0))</f>
        <v>1</v>
      </c>
      <c r="AW65" s="140">
        <f>IF('Indicator Data'!W69="No Data",1,IF('Indicator Data imputation'!AX68&lt;&gt;"",1,0))</f>
        <v>1</v>
      </c>
      <c r="AX65" s="140">
        <f>IF('Indicator Data'!X69="No Data",1,IF('Indicator Data imputation'!AY68&lt;&gt;"",1,0))</f>
        <v>0</v>
      </c>
      <c r="AY65" s="140">
        <f>IF('Indicator Data'!Y69="No Data",1,IF('Indicator Data imputation'!AZ68&lt;&gt;"",1,0))</f>
        <v>0</v>
      </c>
      <c r="AZ65" s="140">
        <f>IF('Indicator Data'!Z69="No Data",1,IF('Indicator Data imputation'!BA68&lt;&gt;"",1,0))</f>
        <v>0</v>
      </c>
      <c r="BA65" s="140">
        <f>IF('Indicator Data'!AA69="No Data",1,IF('Indicator Data imputation'!BB68&lt;&gt;"",1,0))</f>
        <v>0</v>
      </c>
      <c r="BB65" s="140">
        <f>IF('Indicator Data'!AB69="No Data",1,IF('Indicator Data imputation'!BC68&lt;&gt;"",1,0))</f>
        <v>0</v>
      </c>
      <c r="BC65" s="140">
        <f>IF('Indicator Data'!AC69="No Data",1,IF('Indicator Data imputation'!BD68&lt;&gt;"",1,0))</f>
        <v>0</v>
      </c>
      <c r="BD65" s="140">
        <f>IF('Indicator Data'!AD69="No Data",1,IF('Indicator Data imputation'!BE68&lt;&gt;"",1,0))</f>
        <v>0</v>
      </c>
      <c r="BE65" s="140">
        <f>IF('Indicator Data'!AE69="No Data",1,IF('Indicator Data imputation'!BF68&lt;&gt;"",1,0))</f>
        <v>0</v>
      </c>
      <c r="BF65" s="140">
        <f>IF('Indicator Data'!AF69="No Data",1,IF('Indicator Data imputation'!BG68&lt;&gt;"",1,0))</f>
        <v>0</v>
      </c>
      <c r="BG65" s="140">
        <f>IF('Indicator Data'!AG69="No Data",1,IF('Indicator Data imputation'!BH68&lt;&gt;"",1,0))</f>
        <v>0</v>
      </c>
      <c r="BH65" s="140">
        <f>IF('Indicator Data'!AH69="No Data",1,IF('Indicator Data imputation'!BI68&lt;&gt;"",1,0))</f>
        <v>0</v>
      </c>
      <c r="BI65" s="140">
        <f>IF('Indicator Data'!AQ69="No Data",1,IF('Indicator Data imputation'!BJ68&lt;&gt;"",1,0))</f>
        <v>0</v>
      </c>
      <c r="BJ65" s="140">
        <f>IF('Indicator Data'!AR69="No Data",1,IF('Indicator Data imputation'!BK68&lt;&gt;"",1,0))</f>
        <v>0</v>
      </c>
      <c r="BK65" s="140">
        <f>IF('Indicator Data'!AS69="No Data",1,IF('Indicator Data imputation'!BL68&lt;&gt;"",1,0))</f>
        <v>0</v>
      </c>
      <c r="BL65" s="140">
        <f>IF('Indicator Data'!AT69="No Data",1,IF('Indicator Data imputation'!BM68&lt;&gt;"",1,0))</f>
        <v>0</v>
      </c>
      <c r="BM65" s="140">
        <f>IF('Indicator Data'!AU69="No Data",1,IF('Indicator Data imputation'!BN68&lt;&gt;"",1,0))</f>
        <v>1</v>
      </c>
      <c r="BN65" s="140">
        <f>IF('Indicator Data'!AV69="No Data",1,IF('Indicator Data imputation'!BO68&lt;&gt;"",1,0))</f>
        <v>0</v>
      </c>
      <c r="BO65" s="140">
        <f>IF('Indicator Data'!AW69="No Data",1,IF('Indicator Data imputation'!BP68&lt;&gt;"",1,0))</f>
        <v>0</v>
      </c>
      <c r="BP65" s="140">
        <f>IF('Indicator Data'!AX69="No Data",1,IF('Indicator Data imputation'!BQ68&lt;&gt;"",1,0))</f>
        <v>0</v>
      </c>
      <c r="BQ65" s="140">
        <f>IF('Indicator Data'!AY69="No Data",1,IF('Indicator Data imputation'!BR68&lt;&gt;"",1,0))</f>
        <v>0</v>
      </c>
      <c r="BR65" s="140">
        <f>IF('Indicator Data'!AZ69="No Data",1,IF('Indicator Data imputation'!BS68&lt;&gt;"",1,0))</f>
        <v>0</v>
      </c>
      <c r="BS65" s="140">
        <f>IF('Indicator Data'!BA69="No Data",1,IF('Indicator Data imputation'!BT68&lt;&gt;"",1,0))</f>
        <v>0</v>
      </c>
      <c r="BT65" s="140">
        <f>IF('Indicator Data'!BB69="No Data",1,IF('Indicator Data imputation'!BU68&lt;&gt;"",1,0))</f>
        <v>0</v>
      </c>
      <c r="BU65" s="140">
        <f>IF('Indicator Data'!BC69="No Data",1,IF('Indicator Data imputation'!BV68&lt;&gt;"",1,0))</f>
        <v>0</v>
      </c>
      <c r="BV65" s="140">
        <f>IF('Indicator Data'!BD69="No Data",1,IF('Indicator Data imputation'!BW68&lt;&gt;"",1,0))</f>
        <v>0</v>
      </c>
      <c r="BW65" s="140">
        <f>IF('Indicator Data'!BE69="No Data",1,IF('Indicator Data imputation'!BX68&lt;&gt;"",1,0))</f>
        <v>0</v>
      </c>
      <c r="BX65" s="140">
        <f>IF('Indicator Data'!BF69="No Data",1,IF('Indicator Data imputation'!BY68&lt;&gt;"",1,0))</f>
        <v>0</v>
      </c>
      <c r="BY65" s="5" t="e">
        <f t="shared" si="2"/>
        <v>#REF!</v>
      </c>
      <c r="BZ65" s="142" t="e">
        <f t="shared" si="1"/>
        <v>#REF!</v>
      </c>
    </row>
    <row r="66" spans="1:78" x14ac:dyDescent="0.3">
      <c r="A66" s="5" t="s">
        <v>120</v>
      </c>
      <c r="B66" s="140" t="e">
        <f>IF('Indicator Data'!#REF!="No Data",1,IF('Indicator Data imputation'!C69&lt;&gt;"",1,0))</f>
        <v>#REF!</v>
      </c>
      <c r="C66" s="140" t="e">
        <f>IF('Indicator Data'!#REF!="No Data",1,IF('Indicator Data imputation'!D69&lt;&gt;"",1,0))</f>
        <v>#REF!</v>
      </c>
      <c r="D66" s="140" t="e">
        <f>IF('Indicator Data'!#REF!="No Data",1,IF('Indicator Data imputation'!E69&lt;&gt;"",1,0))</f>
        <v>#REF!</v>
      </c>
      <c r="E66" s="140" t="e">
        <f>IF('Indicator Data'!#REF!="No Data",1,IF('Indicator Data imputation'!F69&lt;&gt;"",1,0))</f>
        <v>#REF!</v>
      </c>
      <c r="F66" s="140" t="e">
        <f>IF('Indicator Data'!#REF!="No Data",1,IF('Indicator Data imputation'!G69&lt;&gt;"",1,0))</f>
        <v>#REF!</v>
      </c>
      <c r="G66" s="140" t="e">
        <f>IF('Indicator Data'!#REF!="No Data",1,IF('Indicator Data imputation'!H69&lt;&gt;"",1,0))</f>
        <v>#REF!</v>
      </c>
      <c r="H66" s="140" t="e">
        <f>IF('Indicator Data'!#REF!="No Data",1,IF('Indicator Data imputation'!I69&lt;&gt;"",1,0))</f>
        <v>#REF!</v>
      </c>
      <c r="I66" s="140" t="e">
        <f>IF('Indicator Data'!#REF!="No Data",1,IF('Indicator Data imputation'!J69&lt;&gt;"",1,0))</f>
        <v>#REF!</v>
      </c>
      <c r="J66" s="140" t="e">
        <f>IF('Indicator Data'!#REF!="No Data",1,IF('Indicator Data imputation'!K69&lt;&gt;"",1,0))</f>
        <v>#REF!</v>
      </c>
      <c r="K66" s="140" t="e">
        <f>IF('Indicator Data'!#REF!="No Data",1,IF('Indicator Data imputation'!L69&lt;&gt;"",1,0))</f>
        <v>#REF!</v>
      </c>
      <c r="L66" s="140" t="e">
        <f>IF('Indicator Data'!#REF!="No Data",1,IF('Indicator Data imputation'!M69&lt;&gt;"",1,0))</f>
        <v>#REF!</v>
      </c>
      <c r="M66" s="140" t="e">
        <f>IF('Indicator Data'!#REF!="No Data",1,IF('Indicator Data imputation'!N69&lt;&gt;"",1,0))</f>
        <v>#REF!</v>
      </c>
      <c r="N66" s="140" t="e">
        <f>IF('Indicator Data'!#REF!="No Data",1,IF('Indicator Data imputation'!O69&lt;&gt;"",1,0))</f>
        <v>#REF!</v>
      </c>
      <c r="O66" s="140" t="e">
        <f>IF('Indicator Data'!#REF!="No Data",1,IF('Indicator Data imputation'!P69&lt;&gt;"",1,0))</f>
        <v>#REF!</v>
      </c>
      <c r="P66" s="140" t="e">
        <f>IF('Indicator Data'!#REF!="No Data",1,IF('Indicator Data imputation'!Q69&lt;&gt;"",1,0))</f>
        <v>#REF!</v>
      </c>
      <c r="Q66" s="140" t="e">
        <f>IF('Indicator Data'!#REF!="No Data",1,IF('Indicator Data imputation'!R69&lt;&gt;"",1,0))</f>
        <v>#REF!</v>
      </c>
      <c r="R66" s="140" t="e">
        <f>IF('Indicator Data'!#REF!="No Data",1,IF('Indicator Data imputation'!S69&lt;&gt;"",1,0))</f>
        <v>#REF!</v>
      </c>
      <c r="S66" s="140" t="e">
        <f>IF('Indicator Data'!#REF!="No Data",1,IF('Indicator Data imputation'!T69&lt;&gt;"",1,0))</f>
        <v>#REF!</v>
      </c>
      <c r="T66" s="140" t="e">
        <f>IF('Indicator Data'!#REF!="No Data",1,IF('Indicator Data imputation'!U69&lt;&gt;"",1,0))</f>
        <v>#REF!</v>
      </c>
      <c r="U66" s="140" t="e">
        <f>IF('Indicator Data'!#REF!="No Data",1,IF('Indicator Data imputation'!V69&lt;&gt;"",1,0))</f>
        <v>#REF!</v>
      </c>
      <c r="V66" s="140" t="e">
        <f>IF('Indicator Data'!#REF!="No Data",1,IF('Indicator Data imputation'!W69&lt;&gt;"",1,0))</f>
        <v>#REF!</v>
      </c>
      <c r="W66" s="140">
        <f>IF('Indicator Data'!C70="No Data",1,IF('Indicator Data imputation'!X69&lt;&gt;"",1,0))</f>
        <v>0</v>
      </c>
      <c r="X66" s="140">
        <f>IF('Indicator Data'!D70="No Data",1,IF('Indicator Data imputation'!Y69&lt;&gt;"",1,0))</f>
        <v>0</v>
      </c>
      <c r="Y66" s="140">
        <f>IF('Indicator Data'!E70="No Data",1,IF('Indicator Data imputation'!Z69&lt;&gt;"",1,0))</f>
        <v>0</v>
      </c>
      <c r="Z66" s="140">
        <f>IF('Indicator Data'!F70="No Data",1,IF('Indicator Data imputation'!AA69&lt;&gt;"",1,0))</f>
        <v>0</v>
      </c>
      <c r="AA66" s="140">
        <f>IF('Indicator Data'!G70="No Data",1,IF('Indicator Data imputation'!AB69&lt;&gt;"",1,0))</f>
        <v>0</v>
      </c>
      <c r="AB66" s="140">
        <f>IF('Indicator Data'!H70="No Data",1,IF('Indicator Data imputation'!AC69&lt;&gt;"",1,0))</f>
        <v>0</v>
      </c>
      <c r="AC66" s="140" t="e">
        <f>IF('Indicator Data'!#REF!="No Data",1,IF('Indicator Data imputation'!AD69&lt;&gt;"",1,0))</f>
        <v>#REF!</v>
      </c>
      <c r="AD66" s="140" t="e">
        <f>IF('Indicator Data'!#REF!="No Data",1,IF('Indicator Data imputation'!AE69&lt;&gt;"",1,0))</f>
        <v>#REF!</v>
      </c>
      <c r="AE66" s="140">
        <f>IF('Indicator Data'!I70="No Data",1,IF('Indicator Data imputation'!AF69&lt;&gt;"",1,0))</f>
        <v>0</v>
      </c>
      <c r="AF66" s="140">
        <f>IF('Indicator Data'!J70="No Data",1,IF('Indicator Data imputation'!AG69&lt;&gt;"",1,0))</f>
        <v>0</v>
      </c>
      <c r="AG66" s="140" t="e">
        <f>IF('Indicator Data'!#REF!="No Data",1,IF('Indicator Data imputation'!AH69&lt;&gt;"",1,0))</f>
        <v>#REF!</v>
      </c>
      <c r="AH66" s="140" t="e">
        <f>IF('Indicator Data'!#REF!="No Data",1,IF('Indicator Data imputation'!AI69&lt;&gt;"",1,0))</f>
        <v>#REF!</v>
      </c>
      <c r="AI66" s="140" t="e">
        <f>IF('Indicator Data'!#REF!="No Data",1,IF('Indicator Data imputation'!AJ69&lt;&gt;"",1,0))</f>
        <v>#REF!</v>
      </c>
      <c r="AJ66" s="140" t="e">
        <f>IF('Indicator Data'!#REF!="No Data",1,IF('Indicator Data imputation'!AK69&lt;&gt;"",1,0))</f>
        <v>#REF!</v>
      </c>
      <c r="AK66" s="140">
        <f>IF('Indicator Data'!K70="No Data",1,IF('Indicator Data imputation'!AL69&lt;&gt;"",1,0))</f>
        <v>0</v>
      </c>
      <c r="AL66" s="140">
        <f>IF('Indicator Data'!L70="No Data",1,IF('Indicator Data imputation'!AM69&lt;&gt;"",1,0))</f>
        <v>0</v>
      </c>
      <c r="AM66" s="140">
        <f>IF('Indicator Data'!M70="No Data",1,IF('Indicator Data imputation'!AN69&lt;&gt;"",1,0))</f>
        <v>0</v>
      </c>
      <c r="AN66" s="140">
        <f>IF('Indicator Data'!N70="No Data",1,IF('Indicator Data imputation'!AO69&lt;&gt;"",1,0))</f>
        <v>0</v>
      </c>
      <c r="AO66" s="140">
        <f>IF('Indicator Data'!O70="No Data",1,IF('Indicator Data imputation'!AP69&lt;&gt;"",1,0))</f>
        <v>0</v>
      </c>
      <c r="AP66" s="140">
        <f>IF('Indicator Data'!P70="No Data",1,IF('Indicator Data imputation'!AQ69&lt;&gt;"",1,0))</f>
        <v>0</v>
      </c>
      <c r="AQ66" s="140">
        <f>IF('Indicator Data'!Q70="No Data",1,IF('Indicator Data imputation'!AR69&lt;&gt;"",1,0))</f>
        <v>0</v>
      </c>
      <c r="AR66" s="140">
        <f>IF('Indicator Data'!R70="No Data",1,IF('Indicator Data imputation'!AS69&lt;&gt;"",1,0))</f>
        <v>0</v>
      </c>
      <c r="AS66" s="140">
        <f>IF('Indicator Data'!S70="No Data",1,IF('Indicator Data imputation'!AT69&lt;&gt;"",1,0))</f>
        <v>0</v>
      </c>
      <c r="AT66" s="140">
        <f>IF('Indicator Data'!T70="No Data",1,IF('Indicator Data imputation'!AU69&lt;&gt;"",1,0))</f>
        <v>0</v>
      </c>
      <c r="AU66" s="140">
        <f>IF('Indicator Data'!U70="No Data",1,IF('Indicator Data imputation'!AV69&lt;&gt;"",1,0))</f>
        <v>0</v>
      </c>
      <c r="AV66" s="140">
        <f>IF('Indicator Data'!V70="No Data",1,IF('Indicator Data imputation'!AW69&lt;&gt;"",1,0))</f>
        <v>0</v>
      </c>
      <c r="AW66" s="140">
        <f>IF('Indicator Data'!W70="No Data",1,IF('Indicator Data imputation'!AX69&lt;&gt;"",1,0))</f>
        <v>0</v>
      </c>
      <c r="AX66" s="140">
        <f>IF('Indicator Data'!X70="No Data",1,IF('Indicator Data imputation'!AY69&lt;&gt;"",1,0))</f>
        <v>0</v>
      </c>
      <c r="AY66" s="140">
        <f>IF('Indicator Data'!Y70="No Data",1,IF('Indicator Data imputation'!AZ69&lt;&gt;"",1,0))</f>
        <v>0</v>
      </c>
      <c r="AZ66" s="140">
        <f>IF('Indicator Data'!Z70="No Data",1,IF('Indicator Data imputation'!BA69&lt;&gt;"",1,0))</f>
        <v>0</v>
      </c>
      <c r="BA66" s="140">
        <f>IF('Indicator Data'!AA70="No Data",1,IF('Indicator Data imputation'!BB69&lt;&gt;"",1,0))</f>
        <v>0</v>
      </c>
      <c r="BB66" s="140">
        <f>IF('Indicator Data'!AB70="No Data",1,IF('Indicator Data imputation'!BC69&lt;&gt;"",1,0))</f>
        <v>0</v>
      </c>
      <c r="BC66" s="140">
        <f>IF('Indicator Data'!AC70="No Data",1,IF('Indicator Data imputation'!BD69&lt;&gt;"",1,0))</f>
        <v>0</v>
      </c>
      <c r="BD66" s="140">
        <f>IF('Indicator Data'!AD70="No Data",1,IF('Indicator Data imputation'!BE69&lt;&gt;"",1,0))</f>
        <v>0</v>
      </c>
      <c r="BE66" s="140">
        <f>IF('Indicator Data'!AE70="No Data",1,IF('Indicator Data imputation'!BF69&lt;&gt;"",1,0))</f>
        <v>0</v>
      </c>
      <c r="BF66" s="140">
        <f>IF('Indicator Data'!AF70="No Data",1,IF('Indicator Data imputation'!BG69&lt;&gt;"",1,0))</f>
        <v>0</v>
      </c>
      <c r="BG66" s="140">
        <f>IF('Indicator Data'!AG70="No Data",1,IF('Indicator Data imputation'!BH69&lt;&gt;"",1,0))</f>
        <v>0</v>
      </c>
      <c r="BH66" s="140">
        <f>IF('Indicator Data'!AH70="No Data",1,IF('Indicator Data imputation'!BI69&lt;&gt;"",1,0))</f>
        <v>0</v>
      </c>
      <c r="BI66" s="140">
        <f>IF('Indicator Data'!AQ70="No Data",1,IF('Indicator Data imputation'!BJ69&lt;&gt;"",1,0))</f>
        <v>0</v>
      </c>
      <c r="BJ66" s="140">
        <f>IF('Indicator Data'!AR70="No Data",1,IF('Indicator Data imputation'!BK69&lt;&gt;"",1,0))</f>
        <v>0</v>
      </c>
      <c r="BK66" s="140">
        <f>IF('Indicator Data'!AS70="No Data",1,IF('Indicator Data imputation'!BL69&lt;&gt;"",1,0))</f>
        <v>0</v>
      </c>
      <c r="BL66" s="140">
        <f>IF('Indicator Data'!AT70="No Data",1,IF('Indicator Data imputation'!BM69&lt;&gt;"",1,0))</f>
        <v>0</v>
      </c>
      <c r="BM66" s="140">
        <f>IF('Indicator Data'!AU70="No Data",1,IF('Indicator Data imputation'!BN69&lt;&gt;"",1,0))</f>
        <v>0</v>
      </c>
      <c r="BN66" s="140">
        <f>IF('Indicator Data'!AV70="No Data",1,IF('Indicator Data imputation'!BO69&lt;&gt;"",1,0))</f>
        <v>0</v>
      </c>
      <c r="BO66" s="140">
        <f>IF('Indicator Data'!AW70="No Data",1,IF('Indicator Data imputation'!BP69&lt;&gt;"",1,0))</f>
        <v>0</v>
      </c>
      <c r="BP66" s="140">
        <f>IF('Indicator Data'!AX70="No Data",1,IF('Indicator Data imputation'!BQ69&lt;&gt;"",1,0))</f>
        <v>0</v>
      </c>
      <c r="BQ66" s="140">
        <f>IF('Indicator Data'!AY70="No Data",1,IF('Indicator Data imputation'!BR69&lt;&gt;"",1,0))</f>
        <v>0</v>
      </c>
      <c r="BR66" s="140">
        <f>IF('Indicator Data'!AZ70="No Data",1,IF('Indicator Data imputation'!BS69&lt;&gt;"",1,0))</f>
        <v>0</v>
      </c>
      <c r="BS66" s="140">
        <f>IF('Indicator Data'!BA70="No Data",1,IF('Indicator Data imputation'!BT69&lt;&gt;"",1,0))</f>
        <v>0</v>
      </c>
      <c r="BT66" s="140">
        <f>IF('Indicator Data'!BB70="No Data",1,IF('Indicator Data imputation'!BU69&lt;&gt;"",1,0))</f>
        <v>0</v>
      </c>
      <c r="BU66" s="140">
        <f>IF('Indicator Data'!BC70="No Data",1,IF('Indicator Data imputation'!BV69&lt;&gt;"",1,0))</f>
        <v>0</v>
      </c>
      <c r="BV66" s="140">
        <f>IF('Indicator Data'!BD70="No Data",1,IF('Indicator Data imputation'!BW69&lt;&gt;"",1,0))</f>
        <v>0</v>
      </c>
      <c r="BW66" s="140">
        <f>IF('Indicator Data'!BE70="No Data",1,IF('Indicator Data imputation'!BX69&lt;&gt;"",1,0))</f>
        <v>0</v>
      </c>
      <c r="BX66" s="140">
        <f>IF('Indicator Data'!BF70="No Data",1,IF('Indicator Data imputation'!BY69&lt;&gt;"",1,0))</f>
        <v>0</v>
      </c>
      <c r="BY66" s="5" t="e">
        <f t="shared" ref="BY66:BY97" si="3">SUM(B66:BX66)</f>
        <v>#REF!</v>
      </c>
      <c r="BZ66" s="142" t="e">
        <f t="shared" si="1"/>
        <v>#REF!</v>
      </c>
    </row>
    <row r="67" spans="1:78" x14ac:dyDescent="0.3">
      <c r="A67" s="5" t="s">
        <v>122</v>
      </c>
      <c r="B67" s="140" t="e">
        <f>IF('Indicator Data'!#REF!="No Data",1,IF('Indicator Data imputation'!C70&lt;&gt;"",1,0))</f>
        <v>#REF!</v>
      </c>
      <c r="C67" s="140" t="e">
        <f>IF('Indicator Data'!#REF!="No Data",1,IF('Indicator Data imputation'!D70&lt;&gt;"",1,0))</f>
        <v>#REF!</v>
      </c>
      <c r="D67" s="140" t="e">
        <f>IF('Indicator Data'!#REF!="No Data",1,IF('Indicator Data imputation'!E70&lt;&gt;"",1,0))</f>
        <v>#REF!</v>
      </c>
      <c r="E67" s="140" t="e">
        <f>IF('Indicator Data'!#REF!="No Data",1,IF('Indicator Data imputation'!F70&lt;&gt;"",1,0))</f>
        <v>#REF!</v>
      </c>
      <c r="F67" s="140" t="e">
        <f>IF('Indicator Data'!#REF!="No Data",1,IF('Indicator Data imputation'!G70&lt;&gt;"",1,0))</f>
        <v>#REF!</v>
      </c>
      <c r="G67" s="140" t="e">
        <f>IF('Indicator Data'!#REF!="No Data",1,IF('Indicator Data imputation'!H70&lt;&gt;"",1,0))</f>
        <v>#REF!</v>
      </c>
      <c r="H67" s="140" t="e">
        <f>IF('Indicator Data'!#REF!="No Data",1,IF('Indicator Data imputation'!I70&lt;&gt;"",1,0))</f>
        <v>#REF!</v>
      </c>
      <c r="I67" s="140" t="e">
        <f>IF('Indicator Data'!#REF!="No Data",1,IF('Indicator Data imputation'!J70&lt;&gt;"",1,0))</f>
        <v>#REF!</v>
      </c>
      <c r="J67" s="140" t="e">
        <f>IF('Indicator Data'!#REF!="No Data",1,IF('Indicator Data imputation'!K70&lt;&gt;"",1,0))</f>
        <v>#REF!</v>
      </c>
      <c r="K67" s="140" t="e">
        <f>IF('Indicator Data'!#REF!="No Data",1,IF('Indicator Data imputation'!L70&lt;&gt;"",1,0))</f>
        <v>#REF!</v>
      </c>
      <c r="L67" s="140" t="e">
        <f>IF('Indicator Data'!#REF!="No Data",1,IF('Indicator Data imputation'!M70&lt;&gt;"",1,0))</f>
        <v>#REF!</v>
      </c>
      <c r="M67" s="140" t="e">
        <f>IF('Indicator Data'!#REF!="No Data",1,IF('Indicator Data imputation'!N70&lt;&gt;"",1,0))</f>
        <v>#REF!</v>
      </c>
      <c r="N67" s="140" t="e">
        <f>IF('Indicator Data'!#REF!="No Data",1,IF('Indicator Data imputation'!O70&lt;&gt;"",1,0))</f>
        <v>#REF!</v>
      </c>
      <c r="O67" s="140" t="e">
        <f>IF('Indicator Data'!#REF!="No Data",1,IF('Indicator Data imputation'!P70&lt;&gt;"",1,0))</f>
        <v>#REF!</v>
      </c>
      <c r="P67" s="140" t="e">
        <f>IF('Indicator Data'!#REF!="No Data",1,IF('Indicator Data imputation'!Q70&lt;&gt;"",1,0))</f>
        <v>#REF!</v>
      </c>
      <c r="Q67" s="140" t="e">
        <f>IF('Indicator Data'!#REF!="No Data",1,IF('Indicator Data imputation'!R70&lt;&gt;"",1,0))</f>
        <v>#REF!</v>
      </c>
      <c r="R67" s="140" t="e">
        <f>IF('Indicator Data'!#REF!="No Data",1,IF('Indicator Data imputation'!S70&lt;&gt;"",1,0))</f>
        <v>#REF!</v>
      </c>
      <c r="S67" s="140" t="e">
        <f>IF('Indicator Data'!#REF!="No Data",1,IF('Indicator Data imputation'!T70&lt;&gt;"",1,0))</f>
        <v>#REF!</v>
      </c>
      <c r="T67" s="140" t="e">
        <f>IF('Indicator Data'!#REF!="No Data",1,IF('Indicator Data imputation'!U70&lt;&gt;"",1,0))</f>
        <v>#REF!</v>
      </c>
      <c r="U67" s="140" t="e">
        <f>IF('Indicator Data'!#REF!="No Data",1,IF('Indicator Data imputation'!V70&lt;&gt;"",1,0))</f>
        <v>#REF!</v>
      </c>
      <c r="V67" s="140" t="e">
        <f>IF('Indicator Data'!#REF!="No Data",1,IF('Indicator Data imputation'!W70&lt;&gt;"",1,0))</f>
        <v>#REF!</v>
      </c>
      <c r="W67" s="140">
        <f>IF('Indicator Data'!C71="No Data",1,IF('Indicator Data imputation'!X70&lt;&gt;"",1,0))</f>
        <v>0</v>
      </c>
      <c r="X67" s="140">
        <f>IF('Indicator Data'!D71="No Data",1,IF('Indicator Data imputation'!Y70&lt;&gt;"",1,0))</f>
        <v>0</v>
      </c>
      <c r="Y67" s="140">
        <f>IF('Indicator Data'!E71="No Data",1,IF('Indicator Data imputation'!Z70&lt;&gt;"",1,0))</f>
        <v>0</v>
      </c>
      <c r="Z67" s="140">
        <f>IF('Indicator Data'!F71="No Data",1,IF('Indicator Data imputation'!AA70&lt;&gt;"",1,0))</f>
        <v>0</v>
      </c>
      <c r="AA67" s="140">
        <f>IF('Indicator Data'!G71="No Data",1,IF('Indicator Data imputation'!AB70&lt;&gt;"",1,0))</f>
        <v>0</v>
      </c>
      <c r="AB67" s="140">
        <f>IF('Indicator Data'!H71="No Data",1,IF('Indicator Data imputation'!AC70&lt;&gt;"",1,0))</f>
        <v>1</v>
      </c>
      <c r="AC67" s="140" t="e">
        <f>IF('Indicator Data'!#REF!="No Data",1,IF('Indicator Data imputation'!AD70&lt;&gt;"",1,0))</f>
        <v>#REF!</v>
      </c>
      <c r="AD67" s="140" t="e">
        <f>IF('Indicator Data'!#REF!="No Data",1,IF('Indicator Data imputation'!AE70&lt;&gt;"",1,0))</f>
        <v>#REF!</v>
      </c>
      <c r="AE67" s="140">
        <f>IF('Indicator Data'!I71="No Data",1,IF('Indicator Data imputation'!AF70&lt;&gt;"",1,0))</f>
        <v>0</v>
      </c>
      <c r="AF67" s="140">
        <f>IF('Indicator Data'!J71="No Data",1,IF('Indicator Data imputation'!AG70&lt;&gt;"",1,0))</f>
        <v>0</v>
      </c>
      <c r="AG67" s="140" t="e">
        <f>IF('Indicator Data'!#REF!="No Data",1,IF('Indicator Data imputation'!AH70&lt;&gt;"",1,0))</f>
        <v>#REF!</v>
      </c>
      <c r="AH67" s="140" t="e">
        <f>IF('Indicator Data'!#REF!="No Data",1,IF('Indicator Data imputation'!AI70&lt;&gt;"",1,0))</f>
        <v>#REF!</v>
      </c>
      <c r="AI67" s="140" t="e">
        <f>IF('Indicator Data'!#REF!="No Data",1,IF('Indicator Data imputation'!AJ70&lt;&gt;"",1,0))</f>
        <v>#REF!</v>
      </c>
      <c r="AJ67" s="140" t="e">
        <f>IF('Indicator Data'!#REF!="No Data",1,IF('Indicator Data imputation'!AK70&lt;&gt;"",1,0))</f>
        <v>#REF!</v>
      </c>
      <c r="AK67" s="140">
        <f>IF('Indicator Data'!K71="No Data",1,IF('Indicator Data imputation'!AL70&lt;&gt;"",1,0))</f>
        <v>0</v>
      </c>
      <c r="AL67" s="140">
        <f>IF('Indicator Data'!L71="No Data",1,IF('Indicator Data imputation'!AM70&lt;&gt;"",1,0))</f>
        <v>1</v>
      </c>
      <c r="AM67" s="140">
        <f>IF('Indicator Data'!M71="No Data",1,IF('Indicator Data imputation'!AN70&lt;&gt;"",1,0))</f>
        <v>0</v>
      </c>
      <c r="AN67" s="140">
        <f>IF('Indicator Data'!N71="No Data",1,IF('Indicator Data imputation'!AO70&lt;&gt;"",1,0))</f>
        <v>0</v>
      </c>
      <c r="AO67" s="140">
        <f>IF('Indicator Data'!O71="No Data",1,IF('Indicator Data imputation'!AP70&lt;&gt;"",1,0))</f>
        <v>0</v>
      </c>
      <c r="AP67" s="140">
        <f>IF('Indicator Data'!P71="No Data",1,IF('Indicator Data imputation'!AQ70&lt;&gt;"",1,0))</f>
        <v>1</v>
      </c>
      <c r="AQ67" s="140">
        <f>IF('Indicator Data'!Q71="No Data",1,IF('Indicator Data imputation'!AR70&lt;&gt;"",1,0))</f>
        <v>0</v>
      </c>
      <c r="AR67" s="140">
        <f>IF('Indicator Data'!R71="No Data",1,IF('Indicator Data imputation'!AS70&lt;&gt;"",1,0))</f>
        <v>0</v>
      </c>
      <c r="AS67" s="140">
        <f>IF('Indicator Data'!S71="No Data",1,IF('Indicator Data imputation'!AT70&lt;&gt;"",1,0))</f>
        <v>1</v>
      </c>
      <c r="AT67" s="140">
        <f>IF('Indicator Data'!T71="No Data",1,IF('Indicator Data imputation'!AU70&lt;&gt;"",1,0))</f>
        <v>0</v>
      </c>
      <c r="AU67" s="140">
        <f>IF('Indicator Data'!U71="No Data",1,IF('Indicator Data imputation'!AV70&lt;&gt;"",1,0))</f>
        <v>0</v>
      </c>
      <c r="AV67" s="140">
        <f>IF('Indicator Data'!V71="No Data",1,IF('Indicator Data imputation'!AW70&lt;&gt;"",1,0))</f>
        <v>0</v>
      </c>
      <c r="AW67" s="140">
        <f>IF('Indicator Data'!W71="No Data",1,IF('Indicator Data imputation'!AX70&lt;&gt;"",1,0))</f>
        <v>1</v>
      </c>
      <c r="AX67" s="140">
        <f>IF('Indicator Data'!X71="No Data",1,IF('Indicator Data imputation'!AY70&lt;&gt;"",1,0))</f>
        <v>0</v>
      </c>
      <c r="AY67" s="140">
        <f>IF('Indicator Data'!Y71="No Data",1,IF('Indicator Data imputation'!AZ70&lt;&gt;"",1,0))</f>
        <v>0</v>
      </c>
      <c r="AZ67" s="140">
        <f>IF('Indicator Data'!Z71="No Data",1,IF('Indicator Data imputation'!BA70&lt;&gt;"",1,0))</f>
        <v>0</v>
      </c>
      <c r="BA67" s="140">
        <f>IF('Indicator Data'!AA71="No Data",1,IF('Indicator Data imputation'!BB70&lt;&gt;"",1,0))</f>
        <v>0</v>
      </c>
      <c r="BB67" s="140">
        <f>IF('Indicator Data'!AB71="No Data",1,IF('Indicator Data imputation'!BC70&lt;&gt;"",1,0))</f>
        <v>0</v>
      </c>
      <c r="BC67" s="140">
        <f>IF('Indicator Data'!AC71="No Data",1,IF('Indicator Data imputation'!BD70&lt;&gt;"",1,0))</f>
        <v>0</v>
      </c>
      <c r="BD67" s="140">
        <f>IF('Indicator Data'!AD71="No Data",1,IF('Indicator Data imputation'!BE70&lt;&gt;"",1,0))</f>
        <v>0</v>
      </c>
      <c r="BE67" s="140">
        <f>IF('Indicator Data'!AE71="No Data",1,IF('Indicator Data imputation'!BF70&lt;&gt;"",1,0))</f>
        <v>0</v>
      </c>
      <c r="BF67" s="140">
        <f>IF('Indicator Data'!AF71="No Data",1,IF('Indicator Data imputation'!BG70&lt;&gt;"",1,0))</f>
        <v>0</v>
      </c>
      <c r="BG67" s="140">
        <f>IF('Indicator Data'!AG71="No Data",1,IF('Indicator Data imputation'!BH70&lt;&gt;"",1,0))</f>
        <v>0</v>
      </c>
      <c r="BH67" s="140">
        <f>IF('Indicator Data'!AH71="No Data",1,IF('Indicator Data imputation'!BI70&lt;&gt;"",1,0))</f>
        <v>0</v>
      </c>
      <c r="BI67" s="140">
        <f>IF('Indicator Data'!AQ71="No Data",1,IF('Indicator Data imputation'!BJ70&lt;&gt;"",1,0))</f>
        <v>0</v>
      </c>
      <c r="BJ67" s="140">
        <f>IF('Indicator Data'!AR71="No Data",1,IF('Indicator Data imputation'!BK70&lt;&gt;"",1,0))</f>
        <v>0</v>
      </c>
      <c r="BK67" s="140">
        <f>IF('Indicator Data'!AS71="No Data",1,IF('Indicator Data imputation'!BL70&lt;&gt;"",1,0))</f>
        <v>0</v>
      </c>
      <c r="BL67" s="140">
        <f>IF('Indicator Data'!AT71="No Data",1,IF('Indicator Data imputation'!BM70&lt;&gt;"",1,0))</f>
        <v>0</v>
      </c>
      <c r="BM67" s="140">
        <f>IF('Indicator Data'!AU71="No Data",1,IF('Indicator Data imputation'!BN70&lt;&gt;"",1,0))</f>
        <v>0</v>
      </c>
      <c r="BN67" s="140">
        <f>IF('Indicator Data'!AV71="No Data",1,IF('Indicator Data imputation'!BO70&lt;&gt;"",1,0))</f>
        <v>0</v>
      </c>
      <c r="BO67" s="140">
        <f>IF('Indicator Data'!AW71="No Data",1,IF('Indicator Data imputation'!BP70&lt;&gt;"",1,0))</f>
        <v>0</v>
      </c>
      <c r="BP67" s="140">
        <f>IF('Indicator Data'!AX71="No Data",1,IF('Indicator Data imputation'!BQ70&lt;&gt;"",1,0))</f>
        <v>0</v>
      </c>
      <c r="BQ67" s="140">
        <f>IF('Indicator Data'!AY71="No Data",1,IF('Indicator Data imputation'!BR70&lt;&gt;"",1,0))</f>
        <v>0</v>
      </c>
      <c r="BR67" s="140">
        <f>IF('Indicator Data'!AZ71="No Data",1,IF('Indicator Data imputation'!BS70&lt;&gt;"",1,0))</f>
        <v>0</v>
      </c>
      <c r="BS67" s="140">
        <f>IF('Indicator Data'!BA71="No Data",1,IF('Indicator Data imputation'!BT70&lt;&gt;"",1,0))</f>
        <v>0</v>
      </c>
      <c r="BT67" s="140">
        <f>IF('Indicator Data'!BB71="No Data",1,IF('Indicator Data imputation'!BU70&lt;&gt;"",1,0))</f>
        <v>0</v>
      </c>
      <c r="BU67" s="140">
        <f>IF('Indicator Data'!BC71="No Data",1,IF('Indicator Data imputation'!BV70&lt;&gt;"",1,0))</f>
        <v>0</v>
      </c>
      <c r="BV67" s="140">
        <f>IF('Indicator Data'!BD71="No Data",1,IF('Indicator Data imputation'!BW70&lt;&gt;"",1,0))</f>
        <v>0</v>
      </c>
      <c r="BW67" s="140">
        <f>IF('Indicator Data'!BE71="No Data",1,IF('Indicator Data imputation'!BX70&lt;&gt;"",1,0))</f>
        <v>0</v>
      </c>
      <c r="BX67" s="140">
        <f>IF('Indicator Data'!BF71="No Data",1,IF('Indicator Data imputation'!BY70&lt;&gt;"",1,0))</f>
        <v>0</v>
      </c>
      <c r="BY67" s="5" t="e">
        <f t="shared" si="3"/>
        <v>#REF!</v>
      </c>
      <c r="BZ67" s="142" t="e">
        <f t="shared" ref="BZ67:BZ130" si="4">BY67/75</f>
        <v>#REF!</v>
      </c>
    </row>
    <row r="68" spans="1:78" x14ac:dyDescent="0.3">
      <c r="A68" s="5" t="s">
        <v>124</v>
      </c>
      <c r="B68" s="140" t="e">
        <f>IF('Indicator Data'!#REF!="No Data",1,IF('Indicator Data imputation'!C71&lt;&gt;"",1,0))</f>
        <v>#REF!</v>
      </c>
      <c r="C68" s="140" t="e">
        <f>IF('Indicator Data'!#REF!="No Data",1,IF('Indicator Data imputation'!D71&lt;&gt;"",1,0))</f>
        <v>#REF!</v>
      </c>
      <c r="D68" s="140" t="e">
        <f>IF('Indicator Data'!#REF!="No Data",1,IF('Indicator Data imputation'!E71&lt;&gt;"",1,0))</f>
        <v>#REF!</v>
      </c>
      <c r="E68" s="140" t="e">
        <f>IF('Indicator Data'!#REF!="No Data",1,IF('Indicator Data imputation'!F71&lt;&gt;"",1,0))</f>
        <v>#REF!</v>
      </c>
      <c r="F68" s="140" t="e">
        <f>IF('Indicator Data'!#REF!="No Data",1,IF('Indicator Data imputation'!G71&lt;&gt;"",1,0))</f>
        <v>#REF!</v>
      </c>
      <c r="G68" s="140" t="e">
        <f>IF('Indicator Data'!#REF!="No Data",1,IF('Indicator Data imputation'!H71&lt;&gt;"",1,0))</f>
        <v>#REF!</v>
      </c>
      <c r="H68" s="140" t="e">
        <f>IF('Indicator Data'!#REF!="No Data",1,IF('Indicator Data imputation'!I71&lt;&gt;"",1,0))</f>
        <v>#REF!</v>
      </c>
      <c r="I68" s="140" t="e">
        <f>IF('Indicator Data'!#REF!="No Data",1,IF('Indicator Data imputation'!J71&lt;&gt;"",1,0))</f>
        <v>#REF!</v>
      </c>
      <c r="J68" s="140" t="e">
        <f>IF('Indicator Data'!#REF!="No Data",1,IF('Indicator Data imputation'!K71&lt;&gt;"",1,0))</f>
        <v>#REF!</v>
      </c>
      <c r="K68" s="140" t="e">
        <f>IF('Indicator Data'!#REF!="No Data",1,IF('Indicator Data imputation'!L71&lt;&gt;"",1,0))</f>
        <v>#REF!</v>
      </c>
      <c r="L68" s="140" t="e">
        <f>IF('Indicator Data'!#REF!="No Data",1,IF('Indicator Data imputation'!M71&lt;&gt;"",1,0))</f>
        <v>#REF!</v>
      </c>
      <c r="M68" s="140" t="e">
        <f>IF('Indicator Data'!#REF!="No Data",1,IF('Indicator Data imputation'!N71&lt;&gt;"",1,0))</f>
        <v>#REF!</v>
      </c>
      <c r="N68" s="140" t="e">
        <f>IF('Indicator Data'!#REF!="No Data",1,IF('Indicator Data imputation'!O71&lt;&gt;"",1,0))</f>
        <v>#REF!</v>
      </c>
      <c r="O68" s="140" t="e">
        <f>IF('Indicator Data'!#REF!="No Data",1,IF('Indicator Data imputation'!P71&lt;&gt;"",1,0))</f>
        <v>#REF!</v>
      </c>
      <c r="P68" s="140" t="e">
        <f>IF('Indicator Data'!#REF!="No Data",1,IF('Indicator Data imputation'!Q71&lt;&gt;"",1,0))</f>
        <v>#REF!</v>
      </c>
      <c r="Q68" s="140" t="e">
        <f>IF('Indicator Data'!#REF!="No Data",1,IF('Indicator Data imputation'!R71&lt;&gt;"",1,0))</f>
        <v>#REF!</v>
      </c>
      <c r="R68" s="140" t="e">
        <f>IF('Indicator Data'!#REF!="No Data",1,IF('Indicator Data imputation'!S71&lt;&gt;"",1,0))</f>
        <v>#REF!</v>
      </c>
      <c r="S68" s="140" t="e">
        <f>IF('Indicator Data'!#REF!="No Data",1,IF('Indicator Data imputation'!T71&lt;&gt;"",1,0))</f>
        <v>#REF!</v>
      </c>
      <c r="T68" s="140" t="e">
        <f>IF('Indicator Data'!#REF!="No Data",1,IF('Indicator Data imputation'!U71&lt;&gt;"",1,0))</f>
        <v>#REF!</v>
      </c>
      <c r="U68" s="140" t="e">
        <f>IF('Indicator Data'!#REF!="No Data",1,IF('Indicator Data imputation'!V71&lt;&gt;"",1,0))</f>
        <v>#REF!</v>
      </c>
      <c r="V68" s="140" t="e">
        <f>IF('Indicator Data'!#REF!="No Data",1,IF('Indicator Data imputation'!W71&lt;&gt;"",1,0))</f>
        <v>#REF!</v>
      </c>
      <c r="W68" s="140">
        <f>IF('Indicator Data'!C72="No Data",1,IF('Indicator Data imputation'!X71&lt;&gt;"",1,0))</f>
        <v>0</v>
      </c>
      <c r="X68" s="140">
        <f>IF('Indicator Data'!D72="No Data",1,IF('Indicator Data imputation'!Y71&lt;&gt;"",1,0))</f>
        <v>0</v>
      </c>
      <c r="Y68" s="140">
        <f>IF('Indicator Data'!E72="No Data",1,IF('Indicator Data imputation'!Z71&lt;&gt;"",1,0))</f>
        <v>0</v>
      </c>
      <c r="Z68" s="140">
        <f>IF('Indicator Data'!F72="No Data",1,IF('Indicator Data imputation'!AA71&lt;&gt;"",1,0))</f>
        <v>1</v>
      </c>
      <c r="AA68" s="140">
        <f>IF('Indicator Data'!G72="No Data",1,IF('Indicator Data imputation'!AB71&lt;&gt;"",1,0))</f>
        <v>0</v>
      </c>
      <c r="AB68" s="140">
        <f>IF('Indicator Data'!H72="No Data",1,IF('Indicator Data imputation'!AC71&lt;&gt;"",1,0))</f>
        <v>1</v>
      </c>
      <c r="AC68" s="140" t="e">
        <f>IF('Indicator Data'!#REF!="No Data",1,IF('Indicator Data imputation'!AD71&lt;&gt;"",1,0))</f>
        <v>#REF!</v>
      </c>
      <c r="AD68" s="140" t="e">
        <f>IF('Indicator Data'!#REF!="No Data",1,IF('Indicator Data imputation'!AE71&lt;&gt;"",1,0))</f>
        <v>#REF!</v>
      </c>
      <c r="AE68" s="140">
        <f>IF('Indicator Data'!I72="No Data",1,IF('Indicator Data imputation'!AF71&lt;&gt;"",1,0))</f>
        <v>0</v>
      </c>
      <c r="AF68" s="140">
        <f>IF('Indicator Data'!J72="No Data",1,IF('Indicator Data imputation'!AG71&lt;&gt;"",1,0))</f>
        <v>0</v>
      </c>
      <c r="AG68" s="140" t="e">
        <f>IF('Indicator Data'!#REF!="No Data",1,IF('Indicator Data imputation'!AH71&lt;&gt;"",1,0))</f>
        <v>#REF!</v>
      </c>
      <c r="AH68" s="140" t="e">
        <f>IF('Indicator Data'!#REF!="No Data",1,IF('Indicator Data imputation'!AI71&lt;&gt;"",1,0))</f>
        <v>#REF!</v>
      </c>
      <c r="AI68" s="140" t="e">
        <f>IF('Indicator Data'!#REF!="No Data",1,IF('Indicator Data imputation'!AJ71&lt;&gt;"",1,0))</f>
        <v>#REF!</v>
      </c>
      <c r="AJ68" s="140" t="e">
        <f>IF('Indicator Data'!#REF!="No Data",1,IF('Indicator Data imputation'!AK71&lt;&gt;"",1,0))</f>
        <v>#REF!</v>
      </c>
      <c r="AK68" s="140">
        <f>IF('Indicator Data'!K72="No Data",1,IF('Indicator Data imputation'!AL71&lt;&gt;"",1,0))</f>
        <v>0</v>
      </c>
      <c r="AL68" s="140">
        <f>IF('Indicator Data'!L72="No Data",1,IF('Indicator Data imputation'!AM71&lt;&gt;"",1,0))</f>
        <v>1</v>
      </c>
      <c r="AM68" s="140">
        <f>IF('Indicator Data'!M72="No Data",1,IF('Indicator Data imputation'!AN71&lt;&gt;"",1,0))</f>
        <v>0</v>
      </c>
      <c r="AN68" s="140">
        <f>IF('Indicator Data'!N72="No Data",1,IF('Indicator Data imputation'!AO71&lt;&gt;"",1,0))</f>
        <v>0</v>
      </c>
      <c r="AO68" s="140">
        <f>IF('Indicator Data'!O72="No Data",1,IF('Indicator Data imputation'!AP71&lt;&gt;"",1,0))</f>
        <v>0</v>
      </c>
      <c r="AP68" s="140">
        <f>IF('Indicator Data'!P72="No Data",1,IF('Indicator Data imputation'!AQ71&lt;&gt;"",1,0))</f>
        <v>0</v>
      </c>
      <c r="AQ68" s="140">
        <f>IF('Indicator Data'!Q72="No Data",1,IF('Indicator Data imputation'!AR71&lt;&gt;"",1,0))</f>
        <v>0</v>
      </c>
      <c r="AR68" s="140">
        <f>IF('Indicator Data'!R72="No Data",1,IF('Indicator Data imputation'!AS71&lt;&gt;"",1,0))</f>
        <v>0</v>
      </c>
      <c r="AS68" s="140">
        <f>IF('Indicator Data'!S72="No Data",1,IF('Indicator Data imputation'!AT71&lt;&gt;"",1,0))</f>
        <v>1</v>
      </c>
      <c r="AT68" s="140">
        <f>IF('Indicator Data'!T72="No Data",1,IF('Indicator Data imputation'!AU71&lt;&gt;"",1,0))</f>
        <v>0</v>
      </c>
      <c r="AU68" s="140">
        <f>IF('Indicator Data'!U72="No Data",1,IF('Indicator Data imputation'!AV71&lt;&gt;"",1,0))</f>
        <v>1</v>
      </c>
      <c r="AV68" s="140">
        <f>IF('Indicator Data'!V72="No Data",1,IF('Indicator Data imputation'!AW71&lt;&gt;"",1,0))</f>
        <v>1</v>
      </c>
      <c r="AW68" s="140">
        <f>IF('Indicator Data'!W72="No Data",1,IF('Indicator Data imputation'!AX71&lt;&gt;"",1,0))</f>
        <v>1</v>
      </c>
      <c r="AX68" s="140">
        <f>IF('Indicator Data'!X72="No Data",1,IF('Indicator Data imputation'!AY71&lt;&gt;"",1,0))</f>
        <v>0</v>
      </c>
      <c r="AY68" s="140">
        <f>IF('Indicator Data'!Y72="No Data",1,IF('Indicator Data imputation'!AZ71&lt;&gt;"",1,0))</f>
        <v>1</v>
      </c>
      <c r="AZ68" s="140">
        <f>IF('Indicator Data'!Z72="No Data",1,IF('Indicator Data imputation'!BA71&lt;&gt;"",1,0))</f>
        <v>1</v>
      </c>
      <c r="BA68" s="140">
        <f>IF('Indicator Data'!AA72="No Data",1,IF('Indicator Data imputation'!BB71&lt;&gt;"",1,0))</f>
        <v>0</v>
      </c>
      <c r="BB68" s="140">
        <f>IF('Indicator Data'!AB72="No Data",1,IF('Indicator Data imputation'!BC71&lt;&gt;"",1,0))</f>
        <v>0</v>
      </c>
      <c r="BC68" s="140">
        <f>IF('Indicator Data'!AC72="No Data",1,IF('Indicator Data imputation'!BD71&lt;&gt;"",1,0))</f>
        <v>0</v>
      </c>
      <c r="BD68" s="140">
        <f>IF('Indicator Data'!AD72="No Data",1,IF('Indicator Data imputation'!BE71&lt;&gt;"",1,0))</f>
        <v>0</v>
      </c>
      <c r="BE68" s="140">
        <f>IF('Indicator Data'!AE72="No Data",1,IF('Indicator Data imputation'!BF71&lt;&gt;"",1,0))</f>
        <v>0</v>
      </c>
      <c r="BF68" s="140">
        <f>IF('Indicator Data'!AF72="No Data",1,IF('Indicator Data imputation'!BG71&lt;&gt;"",1,0))</f>
        <v>0</v>
      </c>
      <c r="BG68" s="140">
        <f>IF('Indicator Data'!AG72="No Data",1,IF('Indicator Data imputation'!BH71&lt;&gt;"",1,0))</f>
        <v>0</v>
      </c>
      <c r="BH68" s="140">
        <f>IF('Indicator Data'!AH72="No Data",1,IF('Indicator Data imputation'!BI71&lt;&gt;"",1,0))</f>
        <v>1</v>
      </c>
      <c r="BI68" s="140">
        <f>IF('Indicator Data'!AQ72="No Data",1,IF('Indicator Data imputation'!BJ71&lt;&gt;"",1,0))</f>
        <v>0</v>
      </c>
      <c r="BJ68" s="140">
        <f>IF('Indicator Data'!AR72="No Data",1,IF('Indicator Data imputation'!BK71&lt;&gt;"",1,0))</f>
        <v>0</v>
      </c>
      <c r="BK68" s="140">
        <f>IF('Indicator Data'!AS72="No Data",1,IF('Indicator Data imputation'!BL71&lt;&gt;"",1,0))</f>
        <v>0</v>
      </c>
      <c r="BL68" s="140">
        <f>IF('Indicator Data'!AT72="No Data",1,IF('Indicator Data imputation'!BM71&lt;&gt;"",1,0))</f>
        <v>0</v>
      </c>
      <c r="BM68" s="140">
        <f>IF('Indicator Data'!AU72="No Data",1,IF('Indicator Data imputation'!BN71&lt;&gt;"",1,0))</f>
        <v>0</v>
      </c>
      <c r="BN68" s="140">
        <f>IF('Indicator Data'!AV72="No Data",1,IF('Indicator Data imputation'!BO71&lt;&gt;"",1,0))</f>
        <v>0</v>
      </c>
      <c r="BO68" s="140">
        <f>IF('Indicator Data'!AW72="No Data",1,IF('Indicator Data imputation'!BP71&lt;&gt;"",1,0))</f>
        <v>0</v>
      </c>
      <c r="BP68" s="140">
        <f>IF('Indicator Data'!AX72="No Data",1,IF('Indicator Data imputation'!BQ71&lt;&gt;"",1,0))</f>
        <v>0</v>
      </c>
      <c r="BQ68" s="140">
        <f>IF('Indicator Data'!AY72="No Data",1,IF('Indicator Data imputation'!BR71&lt;&gt;"",1,0))</f>
        <v>0</v>
      </c>
      <c r="BR68" s="140">
        <f>IF('Indicator Data'!AZ72="No Data",1,IF('Indicator Data imputation'!BS71&lt;&gt;"",1,0))</f>
        <v>0</v>
      </c>
      <c r="BS68" s="140">
        <f>IF('Indicator Data'!BA72="No Data",1,IF('Indicator Data imputation'!BT71&lt;&gt;"",1,0))</f>
        <v>0</v>
      </c>
      <c r="BT68" s="140">
        <f>IF('Indicator Data'!BB72="No Data",1,IF('Indicator Data imputation'!BU71&lt;&gt;"",1,0))</f>
        <v>0</v>
      </c>
      <c r="BU68" s="140">
        <f>IF('Indicator Data'!BC72="No Data",1,IF('Indicator Data imputation'!BV71&lt;&gt;"",1,0))</f>
        <v>0</v>
      </c>
      <c r="BV68" s="140">
        <f>IF('Indicator Data'!BD72="No Data",1,IF('Indicator Data imputation'!BW71&lt;&gt;"",1,0))</f>
        <v>1</v>
      </c>
      <c r="BW68" s="140">
        <f>IF('Indicator Data'!BE72="No Data",1,IF('Indicator Data imputation'!BX71&lt;&gt;"",1,0))</f>
        <v>0</v>
      </c>
      <c r="BX68" s="140">
        <f>IF('Indicator Data'!BF72="No Data",1,IF('Indicator Data imputation'!BY71&lt;&gt;"",1,0))</f>
        <v>0</v>
      </c>
      <c r="BY68" s="5" t="e">
        <f t="shared" si="3"/>
        <v>#REF!</v>
      </c>
      <c r="BZ68" s="142" t="e">
        <f t="shared" si="4"/>
        <v>#REF!</v>
      </c>
    </row>
    <row r="69" spans="1:78" x14ac:dyDescent="0.3">
      <c r="A69" s="5" t="s">
        <v>126</v>
      </c>
      <c r="B69" s="140" t="e">
        <f>IF('Indicator Data'!#REF!="No Data",1,IF('Indicator Data imputation'!C72&lt;&gt;"",1,0))</f>
        <v>#REF!</v>
      </c>
      <c r="C69" s="140" t="e">
        <f>IF('Indicator Data'!#REF!="No Data",1,IF('Indicator Data imputation'!D72&lt;&gt;"",1,0))</f>
        <v>#REF!</v>
      </c>
      <c r="D69" s="140" t="e">
        <f>IF('Indicator Data'!#REF!="No Data",1,IF('Indicator Data imputation'!E72&lt;&gt;"",1,0))</f>
        <v>#REF!</v>
      </c>
      <c r="E69" s="140" t="e">
        <f>IF('Indicator Data'!#REF!="No Data",1,IF('Indicator Data imputation'!F72&lt;&gt;"",1,0))</f>
        <v>#REF!</v>
      </c>
      <c r="F69" s="140" t="e">
        <f>IF('Indicator Data'!#REF!="No Data",1,IF('Indicator Data imputation'!G72&lt;&gt;"",1,0))</f>
        <v>#REF!</v>
      </c>
      <c r="G69" s="140" t="e">
        <f>IF('Indicator Data'!#REF!="No Data",1,IF('Indicator Data imputation'!H72&lt;&gt;"",1,0))</f>
        <v>#REF!</v>
      </c>
      <c r="H69" s="140" t="e">
        <f>IF('Indicator Data'!#REF!="No Data",1,IF('Indicator Data imputation'!I72&lt;&gt;"",1,0))</f>
        <v>#REF!</v>
      </c>
      <c r="I69" s="140" t="e">
        <f>IF('Indicator Data'!#REF!="No Data",1,IF('Indicator Data imputation'!J72&lt;&gt;"",1,0))</f>
        <v>#REF!</v>
      </c>
      <c r="J69" s="140" t="e">
        <f>IF('Indicator Data'!#REF!="No Data",1,IF('Indicator Data imputation'!K72&lt;&gt;"",1,0))</f>
        <v>#REF!</v>
      </c>
      <c r="K69" s="140" t="e">
        <f>IF('Indicator Data'!#REF!="No Data",1,IF('Indicator Data imputation'!L72&lt;&gt;"",1,0))</f>
        <v>#REF!</v>
      </c>
      <c r="L69" s="140" t="e">
        <f>IF('Indicator Data'!#REF!="No Data",1,IF('Indicator Data imputation'!M72&lt;&gt;"",1,0))</f>
        <v>#REF!</v>
      </c>
      <c r="M69" s="140" t="e">
        <f>IF('Indicator Data'!#REF!="No Data",1,IF('Indicator Data imputation'!N72&lt;&gt;"",1,0))</f>
        <v>#REF!</v>
      </c>
      <c r="N69" s="140" t="e">
        <f>IF('Indicator Data'!#REF!="No Data",1,IF('Indicator Data imputation'!O72&lt;&gt;"",1,0))</f>
        <v>#REF!</v>
      </c>
      <c r="O69" s="140" t="e">
        <f>IF('Indicator Data'!#REF!="No Data",1,IF('Indicator Data imputation'!P72&lt;&gt;"",1,0))</f>
        <v>#REF!</v>
      </c>
      <c r="P69" s="140" t="e">
        <f>IF('Indicator Data'!#REF!="No Data",1,IF('Indicator Data imputation'!Q72&lt;&gt;"",1,0))</f>
        <v>#REF!</v>
      </c>
      <c r="Q69" s="140" t="e">
        <f>IF('Indicator Data'!#REF!="No Data",1,IF('Indicator Data imputation'!R72&lt;&gt;"",1,0))</f>
        <v>#REF!</v>
      </c>
      <c r="R69" s="140" t="e">
        <f>IF('Indicator Data'!#REF!="No Data",1,IF('Indicator Data imputation'!S72&lt;&gt;"",1,0))</f>
        <v>#REF!</v>
      </c>
      <c r="S69" s="140" t="e">
        <f>IF('Indicator Data'!#REF!="No Data",1,IF('Indicator Data imputation'!T72&lt;&gt;"",1,0))</f>
        <v>#REF!</v>
      </c>
      <c r="T69" s="140" t="e">
        <f>IF('Indicator Data'!#REF!="No Data",1,IF('Indicator Data imputation'!U72&lt;&gt;"",1,0))</f>
        <v>#REF!</v>
      </c>
      <c r="U69" s="140" t="e">
        <f>IF('Indicator Data'!#REF!="No Data",1,IF('Indicator Data imputation'!V72&lt;&gt;"",1,0))</f>
        <v>#REF!</v>
      </c>
      <c r="V69" s="140" t="e">
        <f>IF('Indicator Data'!#REF!="No Data",1,IF('Indicator Data imputation'!W72&lt;&gt;"",1,0))</f>
        <v>#REF!</v>
      </c>
      <c r="W69" s="140">
        <f>IF('Indicator Data'!C73="No Data",1,IF('Indicator Data imputation'!X72&lt;&gt;"",1,0))</f>
        <v>0</v>
      </c>
      <c r="X69" s="140">
        <f>IF('Indicator Data'!D73="No Data",1,IF('Indicator Data imputation'!Y72&lt;&gt;"",1,0))</f>
        <v>0</v>
      </c>
      <c r="Y69" s="140">
        <f>IF('Indicator Data'!E73="No Data",1,IF('Indicator Data imputation'!Z72&lt;&gt;"",1,0))</f>
        <v>0</v>
      </c>
      <c r="Z69" s="140">
        <f>IF('Indicator Data'!F73="No Data",1,IF('Indicator Data imputation'!AA72&lt;&gt;"",1,0))</f>
        <v>0</v>
      </c>
      <c r="AA69" s="140">
        <f>IF('Indicator Data'!G73="No Data",1,IF('Indicator Data imputation'!AB72&lt;&gt;"",1,0))</f>
        <v>0</v>
      </c>
      <c r="AB69" s="140">
        <f>IF('Indicator Data'!H73="No Data",1,IF('Indicator Data imputation'!AC72&lt;&gt;"",1,0))</f>
        <v>0</v>
      </c>
      <c r="AC69" s="140" t="e">
        <f>IF('Indicator Data'!#REF!="No Data",1,IF('Indicator Data imputation'!AD72&lt;&gt;"",1,0))</f>
        <v>#REF!</v>
      </c>
      <c r="AD69" s="140" t="e">
        <f>IF('Indicator Data'!#REF!="No Data",1,IF('Indicator Data imputation'!AE72&lt;&gt;"",1,0))</f>
        <v>#REF!</v>
      </c>
      <c r="AE69" s="140">
        <f>IF('Indicator Data'!I73="No Data",1,IF('Indicator Data imputation'!AF72&lt;&gt;"",1,0))</f>
        <v>0</v>
      </c>
      <c r="AF69" s="140">
        <f>IF('Indicator Data'!J73="No Data",1,IF('Indicator Data imputation'!AG72&lt;&gt;"",1,0))</f>
        <v>0</v>
      </c>
      <c r="AG69" s="140" t="e">
        <f>IF('Indicator Data'!#REF!="No Data",1,IF('Indicator Data imputation'!AH72&lt;&gt;"",1,0))</f>
        <v>#REF!</v>
      </c>
      <c r="AH69" s="140" t="e">
        <f>IF('Indicator Data'!#REF!="No Data",1,IF('Indicator Data imputation'!AI72&lt;&gt;"",1,0))</f>
        <v>#REF!</v>
      </c>
      <c r="AI69" s="140" t="e">
        <f>IF('Indicator Data'!#REF!="No Data",1,IF('Indicator Data imputation'!AJ72&lt;&gt;"",1,0))</f>
        <v>#REF!</v>
      </c>
      <c r="AJ69" s="140" t="e">
        <f>IF('Indicator Data'!#REF!="No Data",1,IF('Indicator Data imputation'!AK72&lt;&gt;"",1,0))</f>
        <v>#REF!</v>
      </c>
      <c r="AK69" s="140">
        <f>IF('Indicator Data'!K73="No Data",1,IF('Indicator Data imputation'!AL72&lt;&gt;"",1,0))</f>
        <v>0</v>
      </c>
      <c r="AL69" s="140">
        <f>IF('Indicator Data'!L73="No Data",1,IF('Indicator Data imputation'!AM72&lt;&gt;"",1,0))</f>
        <v>0</v>
      </c>
      <c r="AM69" s="140">
        <f>IF('Indicator Data'!M73="No Data",1,IF('Indicator Data imputation'!AN72&lt;&gt;"",1,0))</f>
        <v>0</v>
      </c>
      <c r="AN69" s="140">
        <f>IF('Indicator Data'!N73="No Data",1,IF('Indicator Data imputation'!AO72&lt;&gt;"",1,0))</f>
        <v>0</v>
      </c>
      <c r="AO69" s="140">
        <f>IF('Indicator Data'!O73="No Data",1,IF('Indicator Data imputation'!AP72&lt;&gt;"",1,0))</f>
        <v>0</v>
      </c>
      <c r="AP69" s="140">
        <f>IF('Indicator Data'!P73="No Data",1,IF('Indicator Data imputation'!AQ72&lt;&gt;"",1,0))</f>
        <v>0</v>
      </c>
      <c r="AQ69" s="140">
        <f>IF('Indicator Data'!Q73="No Data",1,IF('Indicator Data imputation'!AR72&lt;&gt;"",1,0))</f>
        <v>0</v>
      </c>
      <c r="AR69" s="140">
        <f>IF('Indicator Data'!R73="No Data",1,IF('Indicator Data imputation'!AS72&lt;&gt;"",1,0))</f>
        <v>0</v>
      </c>
      <c r="AS69" s="140">
        <f>IF('Indicator Data'!S73="No Data",1,IF('Indicator Data imputation'!AT72&lt;&gt;"",1,0))</f>
        <v>0</v>
      </c>
      <c r="AT69" s="140">
        <f>IF('Indicator Data'!T73="No Data",1,IF('Indicator Data imputation'!AU72&lt;&gt;"",1,0))</f>
        <v>0</v>
      </c>
      <c r="AU69" s="140">
        <f>IF('Indicator Data'!U73="No Data",1,IF('Indicator Data imputation'!AV72&lt;&gt;"",1,0))</f>
        <v>0</v>
      </c>
      <c r="AV69" s="140">
        <f>IF('Indicator Data'!V73="No Data",1,IF('Indicator Data imputation'!AW72&lt;&gt;"",1,0))</f>
        <v>0</v>
      </c>
      <c r="AW69" s="140">
        <f>IF('Indicator Data'!W73="No Data",1,IF('Indicator Data imputation'!AX72&lt;&gt;"",1,0))</f>
        <v>0</v>
      </c>
      <c r="AX69" s="140">
        <f>IF('Indicator Data'!X73="No Data",1,IF('Indicator Data imputation'!AY72&lt;&gt;"",1,0))</f>
        <v>0</v>
      </c>
      <c r="AY69" s="140">
        <f>IF('Indicator Data'!Y73="No Data",1,IF('Indicator Data imputation'!AZ72&lt;&gt;"",1,0))</f>
        <v>0</v>
      </c>
      <c r="AZ69" s="140">
        <f>IF('Indicator Data'!Z73="No Data",1,IF('Indicator Data imputation'!BA72&lt;&gt;"",1,0))</f>
        <v>0</v>
      </c>
      <c r="BA69" s="140">
        <f>IF('Indicator Data'!AA73="No Data",1,IF('Indicator Data imputation'!BB72&lt;&gt;"",1,0))</f>
        <v>0</v>
      </c>
      <c r="BB69" s="140">
        <f>IF('Indicator Data'!AB73="No Data",1,IF('Indicator Data imputation'!BC72&lt;&gt;"",1,0))</f>
        <v>0</v>
      </c>
      <c r="BC69" s="140">
        <f>IF('Indicator Data'!AC73="No Data",1,IF('Indicator Data imputation'!BD72&lt;&gt;"",1,0))</f>
        <v>0</v>
      </c>
      <c r="BD69" s="140">
        <f>IF('Indicator Data'!AD73="No Data",1,IF('Indicator Data imputation'!BE72&lt;&gt;"",1,0))</f>
        <v>0</v>
      </c>
      <c r="BE69" s="140">
        <f>IF('Indicator Data'!AE73="No Data",1,IF('Indicator Data imputation'!BF72&lt;&gt;"",1,0))</f>
        <v>0</v>
      </c>
      <c r="BF69" s="140">
        <f>IF('Indicator Data'!AF73="No Data",1,IF('Indicator Data imputation'!BG72&lt;&gt;"",1,0))</f>
        <v>0</v>
      </c>
      <c r="BG69" s="140">
        <f>IF('Indicator Data'!AG73="No Data",1,IF('Indicator Data imputation'!BH72&lt;&gt;"",1,0))</f>
        <v>0</v>
      </c>
      <c r="BH69" s="140">
        <f>IF('Indicator Data'!AH73="No Data",1,IF('Indicator Data imputation'!BI72&lt;&gt;"",1,0))</f>
        <v>0</v>
      </c>
      <c r="BI69" s="140">
        <f>IF('Indicator Data'!AQ73="No Data",1,IF('Indicator Data imputation'!BJ72&lt;&gt;"",1,0))</f>
        <v>0</v>
      </c>
      <c r="BJ69" s="140">
        <f>IF('Indicator Data'!AR73="No Data",1,IF('Indicator Data imputation'!BK72&lt;&gt;"",1,0))</f>
        <v>0</v>
      </c>
      <c r="BK69" s="140">
        <f>IF('Indicator Data'!AS73="No Data",1,IF('Indicator Data imputation'!BL72&lt;&gt;"",1,0))</f>
        <v>0</v>
      </c>
      <c r="BL69" s="140">
        <f>IF('Indicator Data'!AT73="No Data",1,IF('Indicator Data imputation'!BM72&lt;&gt;"",1,0))</f>
        <v>0</v>
      </c>
      <c r="BM69" s="140">
        <f>IF('Indicator Data'!AU73="No Data",1,IF('Indicator Data imputation'!BN72&lt;&gt;"",1,0))</f>
        <v>0</v>
      </c>
      <c r="BN69" s="140">
        <f>IF('Indicator Data'!AV73="No Data",1,IF('Indicator Data imputation'!BO72&lt;&gt;"",1,0))</f>
        <v>0</v>
      </c>
      <c r="BO69" s="140">
        <f>IF('Indicator Data'!AW73="No Data",1,IF('Indicator Data imputation'!BP72&lt;&gt;"",1,0))</f>
        <v>0</v>
      </c>
      <c r="BP69" s="140">
        <f>IF('Indicator Data'!AX73="No Data",1,IF('Indicator Data imputation'!BQ72&lt;&gt;"",1,0))</f>
        <v>0</v>
      </c>
      <c r="BQ69" s="140">
        <f>IF('Indicator Data'!AY73="No Data",1,IF('Indicator Data imputation'!BR72&lt;&gt;"",1,0))</f>
        <v>0</v>
      </c>
      <c r="BR69" s="140">
        <f>IF('Indicator Data'!AZ73="No Data",1,IF('Indicator Data imputation'!BS72&lt;&gt;"",1,0))</f>
        <v>0</v>
      </c>
      <c r="BS69" s="140">
        <f>IF('Indicator Data'!BA73="No Data",1,IF('Indicator Data imputation'!BT72&lt;&gt;"",1,0))</f>
        <v>0</v>
      </c>
      <c r="BT69" s="140">
        <f>IF('Indicator Data'!BB73="No Data",1,IF('Indicator Data imputation'!BU72&lt;&gt;"",1,0))</f>
        <v>0</v>
      </c>
      <c r="BU69" s="140">
        <f>IF('Indicator Data'!BC73="No Data",1,IF('Indicator Data imputation'!BV72&lt;&gt;"",1,0))</f>
        <v>0</v>
      </c>
      <c r="BV69" s="140">
        <f>IF('Indicator Data'!BD73="No Data",1,IF('Indicator Data imputation'!BW72&lt;&gt;"",1,0))</f>
        <v>0</v>
      </c>
      <c r="BW69" s="140">
        <f>IF('Indicator Data'!BE73="No Data",1,IF('Indicator Data imputation'!BX72&lt;&gt;"",1,0))</f>
        <v>0</v>
      </c>
      <c r="BX69" s="140">
        <f>IF('Indicator Data'!BF73="No Data",1,IF('Indicator Data imputation'!BY72&lt;&gt;"",1,0))</f>
        <v>0</v>
      </c>
      <c r="BY69" s="5" t="e">
        <f t="shared" si="3"/>
        <v>#REF!</v>
      </c>
      <c r="BZ69" s="142" t="e">
        <f t="shared" si="4"/>
        <v>#REF!</v>
      </c>
    </row>
    <row r="70" spans="1:78" x14ac:dyDescent="0.3">
      <c r="A70" s="5" t="s">
        <v>128</v>
      </c>
      <c r="B70" s="140" t="e">
        <f>IF('Indicator Data'!#REF!="No Data",1,IF('Indicator Data imputation'!C73&lt;&gt;"",1,0))</f>
        <v>#REF!</v>
      </c>
      <c r="C70" s="140" t="e">
        <f>IF('Indicator Data'!#REF!="No Data",1,IF('Indicator Data imputation'!D73&lt;&gt;"",1,0))</f>
        <v>#REF!</v>
      </c>
      <c r="D70" s="140" t="e">
        <f>IF('Indicator Data'!#REF!="No Data",1,IF('Indicator Data imputation'!E73&lt;&gt;"",1,0))</f>
        <v>#REF!</v>
      </c>
      <c r="E70" s="140" t="e">
        <f>IF('Indicator Data'!#REF!="No Data",1,IF('Indicator Data imputation'!F73&lt;&gt;"",1,0))</f>
        <v>#REF!</v>
      </c>
      <c r="F70" s="140" t="e">
        <f>IF('Indicator Data'!#REF!="No Data",1,IF('Indicator Data imputation'!G73&lt;&gt;"",1,0))</f>
        <v>#REF!</v>
      </c>
      <c r="G70" s="140" t="e">
        <f>IF('Indicator Data'!#REF!="No Data",1,IF('Indicator Data imputation'!H73&lt;&gt;"",1,0))</f>
        <v>#REF!</v>
      </c>
      <c r="H70" s="140" t="e">
        <f>IF('Indicator Data'!#REF!="No Data",1,IF('Indicator Data imputation'!I73&lt;&gt;"",1,0))</f>
        <v>#REF!</v>
      </c>
      <c r="I70" s="140" t="e">
        <f>IF('Indicator Data'!#REF!="No Data",1,IF('Indicator Data imputation'!J73&lt;&gt;"",1,0))</f>
        <v>#REF!</v>
      </c>
      <c r="J70" s="140" t="e">
        <f>IF('Indicator Data'!#REF!="No Data",1,IF('Indicator Data imputation'!K73&lt;&gt;"",1,0))</f>
        <v>#REF!</v>
      </c>
      <c r="K70" s="140" t="e">
        <f>IF('Indicator Data'!#REF!="No Data",1,IF('Indicator Data imputation'!L73&lt;&gt;"",1,0))</f>
        <v>#REF!</v>
      </c>
      <c r="L70" s="140" t="e">
        <f>IF('Indicator Data'!#REF!="No Data",1,IF('Indicator Data imputation'!M73&lt;&gt;"",1,0))</f>
        <v>#REF!</v>
      </c>
      <c r="M70" s="140" t="e">
        <f>IF('Indicator Data'!#REF!="No Data",1,IF('Indicator Data imputation'!N73&lt;&gt;"",1,0))</f>
        <v>#REF!</v>
      </c>
      <c r="N70" s="140" t="e">
        <f>IF('Indicator Data'!#REF!="No Data",1,IF('Indicator Data imputation'!O73&lt;&gt;"",1,0))</f>
        <v>#REF!</v>
      </c>
      <c r="O70" s="140" t="e">
        <f>IF('Indicator Data'!#REF!="No Data",1,IF('Indicator Data imputation'!P73&lt;&gt;"",1,0))</f>
        <v>#REF!</v>
      </c>
      <c r="P70" s="140" t="e">
        <f>IF('Indicator Data'!#REF!="No Data",1,IF('Indicator Data imputation'!Q73&lt;&gt;"",1,0))</f>
        <v>#REF!</v>
      </c>
      <c r="Q70" s="140" t="e">
        <f>IF('Indicator Data'!#REF!="No Data",1,IF('Indicator Data imputation'!R73&lt;&gt;"",1,0))</f>
        <v>#REF!</v>
      </c>
      <c r="R70" s="140" t="e">
        <f>IF('Indicator Data'!#REF!="No Data",1,IF('Indicator Data imputation'!S73&lt;&gt;"",1,0))</f>
        <v>#REF!</v>
      </c>
      <c r="S70" s="140" t="e">
        <f>IF('Indicator Data'!#REF!="No Data",1,IF('Indicator Data imputation'!T73&lt;&gt;"",1,0))</f>
        <v>#REF!</v>
      </c>
      <c r="T70" s="140" t="e">
        <f>IF('Indicator Data'!#REF!="No Data",1,IF('Indicator Data imputation'!U73&lt;&gt;"",1,0))</f>
        <v>#REF!</v>
      </c>
      <c r="U70" s="140" t="e">
        <f>IF('Indicator Data'!#REF!="No Data",1,IF('Indicator Data imputation'!V73&lt;&gt;"",1,0))</f>
        <v>#REF!</v>
      </c>
      <c r="V70" s="140" t="e">
        <f>IF('Indicator Data'!#REF!="No Data",1,IF('Indicator Data imputation'!W73&lt;&gt;"",1,0))</f>
        <v>#REF!</v>
      </c>
      <c r="W70" s="140">
        <f>IF('Indicator Data'!C74="No Data",1,IF('Indicator Data imputation'!X73&lt;&gt;"",1,0))</f>
        <v>0</v>
      </c>
      <c r="X70" s="140">
        <f>IF('Indicator Data'!D74="No Data",1,IF('Indicator Data imputation'!Y73&lt;&gt;"",1,0))</f>
        <v>0</v>
      </c>
      <c r="Y70" s="140">
        <f>IF('Indicator Data'!E74="No Data",1,IF('Indicator Data imputation'!Z73&lt;&gt;"",1,0))</f>
        <v>0</v>
      </c>
      <c r="Z70" s="140">
        <f>IF('Indicator Data'!F74="No Data",1,IF('Indicator Data imputation'!AA73&lt;&gt;"",1,0))</f>
        <v>0</v>
      </c>
      <c r="AA70" s="140">
        <f>IF('Indicator Data'!G74="No Data",1,IF('Indicator Data imputation'!AB73&lt;&gt;"",1,0))</f>
        <v>0</v>
      </c>
      <c r="AB70" s="140">
        <f>IF('Indicator Data'!H74="No Data",1,IF('Indicator Data imputation'!AC73&lt;&gt;"",1,0))</f>
        <v>0</v>
      </c>
      <c r="AC70" s="140" t="e">
        <f>IF('Indicator Data'!#REF!="No Data",1,IF('Indicator Data imputation'!AD73&lt;&gt;"",1,0))</f>
        <v>#REF!</v>
      </c>
      <c r="AD70" s="140" t="e">
        <f>IF('Indicator Data'!#REF!="No Data",1,IF('Indicator Data imputation'!AE73&lt;&gt;"",1,0))</f>
        <v>#REF!</v>
      </c>
      <c r="AE70" s="140">
        <f>IF('Indicator Data'!I74="No Data",1,IF('Indicator Data imputation'!AF73&lt;&gt;"",1,0))</f>
        <v>0</v>
      </c>
      <c r="AF70" s="140">
        <f>IF('Indicator Data'!J74="No Data",1,IF('Indicator Data imputation'!AG73&lt;&gt;"",1,0))</f>
        <v>0</v>
      </c>
      <c r="AG70" s="140" t="e">
        <f>IF('Indicator Data'!#REF!="No Data",1,IF('Indicator Data imputation'!AH73&lt;&gt;"",1,0))</f>
        <v>#REF!</v>
      </c>
      <c r="AH70" s="140" t="e">
        <f>IF('Indicator Data'!#REF!="No Data",1,IF('Indicator Data imputation'!AI73&lt;&gt;"",1,0))</f>
        <v>#REF!</v>
      </c>
      <c r="AI70" s="140" t="e">
        <f>IF('Indicator Data'!#REF!="No Data",1,IF('Indicator Data imputation'!AJ73&lt;&gt;"",1,0))</f>
        <v>#REF!</v>
      </c>
      <c r="AJ70" s="140" t="e">
        <f>IF('Indicator Data'!#REF!="No Data",1,IF('Indicator Data imputation'!AK73&lt;&gt;"",1,0))</f>
        <v>#REF!</v>
      </c>
      <c r="AK70" s="140">
        <f>IF('Indicator Data'!K74="No Data",1,IF('Indicator Data imputation'!AL73&lt;&gt;"",1,0))</f>
        <v>0</v>
      </c>
      <c r="AL70" s="140">
        <f>IF('Indicator Data'!L74="No Data",1,IF('Indicator Data imputation'!AM73&lt;&gt;"",1,0))</f>
        <v>0</v>
      </c>
      <c r="AM70" s="140">
        <f>IF('Indicator Data'!M74="No Data",1,IF('Indicator Data imputation'!AN73&lt;&gt;"",1,0))</f>
        <v>0</v>
      </c>
      <c r="AN70" s="140">
        <f>IF('Indicator Data'!N74="No Data",1,IF('Indicator Data imputation'!AO73&lt;&gt;"",1,0))</f>
        <v>0</v>
      </c>
      <c r="AO70" s="140">
        <f>IF('Indicator Data'!O74="No Data",1,IF('Indicator Data imputation'!AP73&lt;&gt;"",1,0))</f>
        <v>0</v>
      </c>
      <c r="AP70" s="140">
        <f>IF('Indicator Data'!P74="No Data",1,IF('Indicator Data imputation'!AQ73&lt;&gt;"",1,0))</f>
        <v>0</v>
      </c>
      <c r="AQ70" s="140">
        <f>IF('Indicator Data'!Q74="No Data",1,IF('Indicator Data imputation'!AR73&lt;&gt;"",1,0))</f>
        <v>0</v>
      </c>
      <c r="AR70" s="140">
        <f>IF('Indicator Data'!R74="No Data",1,IF('Indicator Data imputation'!AS73&lt;&gt;"",1,0))</f>
        <v>0</v>
      </c>
      <c r="AS70" s="140">
        <f>IF('Indicator Data'!S74="No Data",1,IF('Indicator Data imputation'!AT73&lt;&gt;"",1,0))</f>
        <v>0</v>
      </c>
      <c r="AT70" s="140">
        <f>IF('Indicator Data'!T74="No Data",1,IF('Indicator Data imputation'!AU73&lt;&gt;"",1,0))</f>
        <v>0</v>
      </c>
      <c r="AU70" s="140">
        <f>IF('Indicator Data'!U74="No Data",1,IF('Indicator Data imputation'!AV73&lt;&gt;"",1,0))</f>
        <v>0</v>
      </c>
      <c r="AV70" s="140">
        <f>IF('Indicator Data'!V74="No Data",1,IF('Indicator Data imputation'!AW73&lt;&gt;"",1,0))</f>
        <v>0</v>
      </c>
      <c r="AW70" s="140">
        <f>IF('Indicator Data'!W74="No Data",1,IF('Indicator Data imputation'!AX73&lt;&gt;"",1,0))</f>
        <v>0</v>
      </c>
      <c r="AX70" s="140">
        <f>IF('Indicator Data'!X74="No Data",1,IF('Indicator Data imputation'!AY73&lt;&gt;"",1,0))</f>
        <v>0</v>
      </c>
      <c r="AY70" s="140">
        <f>IF('Indicator Data'!Y74="No Data",1,IF('Indicator Data imputation'!AZ73&lt;&gt;"",1,0))</f>
        <v>1</v>
      </c>
      <c r="AZ70" s="140">
        <f>IF('Indicator Data'!Z74="No Data",1,IF('Indicator Data imputation'!BA73&lt;&gt;"",1,0))</f>
        <v>0</v>
      </c>
      <c r="BA70" s="140">
        <f>IF('Indicator Data'!AA74="No Data",1,IF('Indicator Data imputation'!BB73&lt;&gt;"",1,0))</f>
        <v>0</v>
      </c>
      <c r="BB70" s="140">
        <f>IF('Indicator Data'!AB74="No Data",1,IF('Indicator Data imputation'!BC73&lt;&gt;"",1,0))</f>
        <v>0</v>
      </c>
      <c r="BC70" s="140">
        <f>IF('Indicator Data'!AC74="No Data",1,IF('Indicator Data imputation'!BD73&lt;&gt;"",1,0))</f>
        <v>0</v>
      </c>
      <c r="BD70" s="140">
        <f>IF('Indicator Data'!AD74="No Data",1,IF('Indicator Data imputation'!BE73&lt;&gt;"",1,0))</f>
        <v>0</v>
      </c>
      <c r="BE70" s="140">
        <f>IF('Indicator Data'!AE74="No Data",1,IF('Indicator Data imputation'!BF73&lt;&gt;"",1,0))</f>
        <v>0</v>
      </c>
      <c r="BF70" s="140">
        <f>IF('Indicator Data'!AF74="No Data",1,IF('Indicator Data imputation'!BG73&lt;&gt;"",1,0))</f>
        <v>0</v>
      </c>
      <c r="BG70" s="140">
        <f>IF('Indicator Data'!AG74="No Data",1,IF('Indicator Data imputation'!BH73&lt;&gt;"",1,0))</f>
        <v>0</v>
      </c>
      <c r="BH70" s="140">
        <f>IF('Indicator Data'!AH74="No Data",1,IF('Indicator Data imputation'!BI73&lt;&gt;"",1,0))</f>
        <v>0</v>
      </c>
      <c r="BI70" s="140">
        <f>IF('Indicator Data'!AQ74="No Data",1,IF('Indicator Data imputation'!BJ73&lt;&gt;"",1,0))</f>
        <v>0</v>
      </c>
      <c r="BJ70" s="140">
        <f>IF('Indicator Data'!AR74="No Data",1,IF('Indicator Data imputation'!BK73&lt;&gt;"",1,0))</f>
        <v>0</v>
      </c>
      <c r="BK70" s="140">
        <f>IF('Indicator Data'!AS74="No Data",1,IF('Indicator Data imputation'!BL73&lt;&gt;"",1,0))</f>
        <v>0</v>
      </c>
      <c r="BL70" s="140">
        <f>IF('Indicator Data'!AT74="No Data",1,IF('Indicator Data imputation'!BM73&lt;&gt;"",1,0))</f>
        <v>0</v>
      </c>
      <c r="BM70" s="140">
        <f>IF('Indicator Data'!AU74="No Data",1,IF('Indicator Data imputation'!BN73&lt;&gt;"",1,0))</f>
        <v>0</v>
      </c>
      <c r="BN70" s="140">
        <f>IF('Indicator Data'!AV74="No Data",1,IF('Indicator Data imputation'!BO73&lt;&gt;"",1,0))</f>
        <v>0</v>
      </c>
      <c r="BO70" s="140">
        <f>IF('Indicator Data'!AW74="No Data",1,IF('Indicator Data imputation'!BP73&lt;&gt;"",1,0))</f>
        <v>0</v>
      </c>
      <c r="BP70" s="140">
        <f>IF('Indicator Data'!AX74="No Data",1,IF('Indicator Data imputation'!BQ73&lt;&gt;"",1,0))</f>
        <v>0</v>
      </c>
      <c r="BQ70" s="140">
        <f>IF('Indicator Data'!AY74="No Data",1,IF('Indicator Data imputation'!BR73&lt;&gt;"",1,0))</f>
        <v>0</v>
      </c>
      <c r="BR70" s="140">
        <f>IF('Indicator Data'!AZ74="No Data",1,IF('Indicator Data imputation'!BS73&lt;&gt;"",1,0))</f>
        <v>0</v>
      </c>
      <c r="BS70" s="140">
        <f>IF('Indicator Data'!BA74="No Data",1,IF('Indicator Data imputation'!BT73&lt;&gt;"",1,0))</f>
        <v>0</v>
      </c>
      <c r="BT70" s="140">
        <f>IF('Indicator Data'!BB74="No Data",1,IF('Indicator Data imputation'!BU73&lt;&gt;"",1,0))</f>
        <v>0</v>
      </c>
      <c r="BU70" s="140">
        <f>IF('Indicator Data'!BC74="No Data",1,IF('Indicator Data imputation'!BV73&lt;&gt;"",1,0))</f>
        <v>1</v>
      </c>
      <c r="BV70" s="140">
        <f>IF('Indicator Data'!BD74="No Data",1,IF('Indicator Data imputation'!BW73&lt;&gt;"",1,0))</f>
        <v>1</v>
      </c>
      <c r="BW70" s="140">
        <f>IF('Indicator Data'!BE74="No Data",1,IF('Indicator Data imputation'!BX73&lt;&gt;"",1,0))</f>
        <v>0</v>
      </c>
      <c r="BX70" s="140">
        <f>IF('Indicator Data'!BF74="No Data",1,IF('Indicator Data imputation'!BY73&lt;&gt;"",1,0))</f>
        <v>0</v>
      </c>
      <c r="BY70" s="5" t="e">
        <f t="shared" si="3"/>
        <v>#REF!</v>
      </c>
      <c r="BZ70" s="142" t="e">
        <f t="shared" si="4"/>
        <v>#REF!</v>
      </c>
    </row>
    <row r="71" spans="1:78" x14ac:dyDescent="0.3">
      <c r="A71" s="5" t="s">
        <v>130</v>
      </c>
      <c r="B71" s="140" t="e">
        <f>IF('Indicator Data'!#REF!="No Data",1,IF('Indicator Data imputation'!C74&lt;&gt;"",1,0))</f>
        <v>#REF!</v>
      </c>
      <c r="C71" s="140" t="e">
        <f>IF('Indicator Data'!#REF!="No Data",1,IF('Indicator Data imputation'!D74&lt;&gt;"",1,0))</f>
        <v>#REF!</v>
      </c>
      <c r="D71" s="140" t="e">
        <f>IF('Indicator Data'!#REF!="No Data",1,IF('Indicator Data imputation'!E74&lt;&gt;"",1,0))</f>
        <v>#REF!</v>
      </c>
      <c r="E71" s="140" t="e">
        <f>IF('Indicator Data'!#REF!="No Data",1,IF('Indicator Data imputation'!F74&lt;&gt;"",1,0))</f>
        <v>#REF!</v>
      </c>
      <c r="F71" s="140" t="e">
        <f>IF('Indicator Data'!#REF!="No Data",1,IF('Indicator Data imputation'!G74&lt;&gt;"",1,0))</f>
        <v>#REF!</v>
      </c>
      <c r="G71" s="140" t="e">
        <f>IF('Indicator Data'!#REF!="No Data",1,IF('Indicator Data imputation'!H74&lt;&gt;"",1,0))</f>
        <v>#REF!</v>
      </c>
      <c r="H71" s="140" t="e">
        <f>IF('Indicator Data'!#REF!="No Data",1,IF('Indicator Data imputation'!I74&lt;&gt;"",1,0))</f>
        <v>#REF!</v>
      </c>
      <c r="I71" s="140" t="e">
        <f>IF('Indicator Data'!#REF!="No Data",1,IF('Indicator Data imputation'!J74&lt;&gt;"",1,0))</f>
        <v>#REF!</v>
      </c>
      <c r="J71" s="140" t="e">
        <f>IF('Indicator Data'!#REF!="No Data",1,IF('Indicator Data imputation'!K74&lt;&gt;"",1,0))</f>
        <v>#REF!</v>
      </c>
      <c r="K71" s="140" t="e">
        <f>IF('Indicator Data'!#REF!="No Data",1,IF('Indicator Data imputation'!L74&lt;&gt;"",1,0))</f>
        <v>#REF!</v>
      </c>
      <c r="L71" s="140" t="e">
        <f>IF('Indicator Data'!#REF!="No Data",1,IF('Indicator Data imputation'!M74&lt;&gt;"",1,0))</f>
        <v>#REF!</v>
      </c>
      <c r="M71" s="140" t="e">
        <f>IF('Indicator Data'!#REF!="No Data",1,IF('Indicator Data imputation'!N74&lt;&gt;"",1,0))</f>
        <v>#REF!</v>
      </c>
      <c r="N71" s="140" t="e">
        <f>IF('Indicator Data'!#REF!="No Data",1,IF('Indicator Data imputation'!O74&lt;&gt;"",1,0))</f>
        <v>#REF!</v>
      </c>
      <c r="O71" s="140" t="e">
        <f>IF('Indicator Data'!#REF!="No Data",1,IF('Indicator Data imputation'!P74&lt;&gt;"",1,0))</f>
        <v>#REF!</v>
      </c>
      <c r="P71" s="140" t="e">
        <f>IF('Indicator Data'!#REF!="No Data",1,IF('Indicator Data imputation'!Q74&lt;&gt;"",1,0))</f>
        <v>#REF!</v>
      </c>
      <c r="Q71" s="140" t="e">
        <f>IF('Indicator Data'!#REF!="No Data",1,IF('Indicator Data imputation'!R74&lt;&gt;"",1,0))</f>
        <v>#REF!</v>
      </c>
      <c r="R71" s="140" t="e">
        <f>IF('Indicator Data'!#REF!="No Data",1,IF('Indicator Data imputation'!S74&lt;&gt;"",1,0))</f>
        <v>#REF!</v>
      </c>
      <c r="S71" s="140" t="e">
        <f>IF('Indicator Data'!#REF!="No Data",1,IF('Indicator Data imputation'!T74&lt;&gt;"",1,0))</f>
        <v>#REF!</v>
      </c>
      <c r="T71" s="140" t="e">
        <f>IF('Indicator Data'!#REF!="No Data",1,IF('Indicator Data imputation'!U74&lt;&gt;"",1,0))</f>
        <v>#REF!</v>
      </c>
      <c r="U71" s="140" t="e">
        <f>IF('Indicator Data'!#REF!="No Data",1,IF('Indicator Data imputation'!V74&lt;&gt;"",1,0))</f>
        <v>#REF!</v>
      </c>
      <c r="V71" s="140" t="e">
        <f>IF('Indicator Data'!#REF!="No Data",1,IF('Indicator Data imputation'!W74&lt;&gt;"",1,0))</f>
        <v>#REF!</v>
      </c>
      <c r="W71" s="140">
        <f>IF('Indicator Data'!C75="No Data",1,IF('Indicator Data imputation'!X74&lt;&gt;"",1,0))</f>
        <v>0</v>
      </c>
      <c r="X71" s="140">
        <f>IF('Indicator Data'!D75="No Data",1,IF('Indicator Data imputation'!Y74&lt;&gt;"",1,0))</f>
        <v>0</v>
      </c>
      <c r="Y71" s="140">
        <f>IF('Indicator Data'!E75="No Data",1,IF('Indicator Data imputation'!Z74&lt;&gt;"",1,0))</f>
        <v>0</v>
      </c>
      <c r="Z71" s="140">
        <f>IF('Indicator Data'!F75="No Data",1,IF('Indicator Data imputation'!AA74&lt;&gt;"",1,0))</f>
        <v>1</v>
      </c>
      <c r="AA71" s="140">
        <f>IF('Indicator Data'!G75="No Data",1,IF('Indicator Data imputation'!AB74&lt;&gt;"",1,0))</f>
        <v>0</v>
      </c>
      <c r="AB71" s="140">
        <f>IF('Indicator Data'!H75="No Data",1,IF('Indicator Data imputation'!AC74&lt;&gt;"",1,0))</f>
        <v>0</v>
      </c>
      <c r="AC71" s="140" t="e">
        <f>IF('Indicator Data'!#REF!="No Data",1,IF('Indicator Data imputation'!AD74&lt;&gt;"",1,0))</f>
        <v>#REF!</v>
      </c>
      <c r="AD71" s="140" t="e">
        <f>IF('Indicator Data'!#REF!="No Data",1,IF('Indicator Data imputation'!AE74&lt;&gt;"",1,0))</f>
        <v>#REF!</v>
      </c>
      <c r="AE71" s="140">
        <f>IF('Indicator Data'!I75="No Data",1,IF('Indicator Data imputation'!AF74&lt;&gt;"",1,0))</f>
        <v>0</v>
      </c>
      <c r="AF71" s="140">
        <f>IF('Indicator Data'!J75="No Data",1,IF('Indicator Data imputation'!AG74&lt;&gt;"",1,0))</f>
        <v>0</v>
      </c>
      <c r="AG71" s="140" t="e">
        <f>IF('Indicator Data'!#REF!="No Data",1,IF('Indicator Data imputation'!AH74&lt;&gt;"",1,0))</f>
        <v>#REF!</v>
      </c>
      <c r="AH71" s="140" t="e">
        <f>IF('Indicator Data'!#REF!="No Data",1,IF('Indicator Data imputation'!AI74&lt;&gt;"",1,0))</f>
        <v>#REF!</v>
      </c>
      <c r="AI71" s="140" t="e">
        <f>IF('Indicator Data'!#REF!="No Data",1,IF('Indicator Data imputation'!AJ74&lt;&gt;"",1,0))</f>
        <v>#REF!</v>
      </c>
      <c r="AJ71" s="140" t="e">
        <f>IF('Indicator Data'!#REF!="No Data",1,IF('Indicator Data imputation'!AK74&lt;&gt;"",1,0))</f>
        <v>#REF!</v>
      </c>
      <c r="AK71" s="140">
        <f>IF('Indicator Data'!K75="No Data",1,IF('Indicator Data imputation'!AL74&lt;&gt;"",1,0))</f>
        <v>0</v>
      </c>
      <c r="AL71" s="140">
        <f>IF('Indicator Data'!L75="No Data",1,IF('Indicator Data imputation'!AM74&lt;&gt;"",1,0))</f>
        <v>0</v>
      </c>
      <c r="AM71" s="140">
        <f>IF('Indicator Data'!M75="No Data",1,IF('Indicator Data imputation'!AN74&lt;&gt;"",1,0))</f>
        <v>0</v>
      </c>
      <c r="AN71" s="140">
        <f>IF('Indicator Data'!N75="No Data",1,IF('Indicator Data imputation'!AO74&lt;&gt;"",1,0))</f>
        <v>0</v>
      </c>
      <c r="AO71" s="140">
        <f>IF('Indicator Data'!O75="No Data",1,IF('Indicator Data imputation'!AP74&lt;&gt;"",1,0))</f>
        <v>0</v>
      </c>
      <c r="AP71" s="140">
        <f>IF('Indicator Data'!P75="No Data",1,IF('Indicator Data imputation'!AQ74&lt;&gt;"",1,0))</f>
        <v>0</v>
      </c>
      <c r="AQ71" s="140">
        <f>IF('Indicator Data'!Q75="No Data",1,IF('Indicator Data imputation'!AR74&lt;&gt;"",1,0))</f>
        <v>0</v>
      </c>
      <c r="AR71" s="140">
        <f>IF('Indicator Data'!R75="No Data",1,IF('Indicator Data imputation'!AS74&lt;&gt;"",1,0))</f>
        <v>0</v>
      </c>
      <c r="AS71" s="140">
        <f>IF('Indicator Data'!S75="No Data",1,IF('Indicator Data imputation'!AT74&lt;&gt;"",1,0))</f>
        <v>0</v>
      </c>
      <c r="AT71" s="140">
        <f>IF('Indicator Data'!T75="No Data",1,IF('Indicator Data imputation'!AU74&lt;&gt;"",1,0))</f>
        <v>0</v>
      </c>
      <c r="AU71" s="140">
        <f>IF('Indicator Data'!U75="No Data",1,IF('Indicator Data imputation'!AV74&lt;&gt;"",1,0))</f>
        <v>0</v>
      </c>
      <c r="AV71" s="140">
        <f>IF('Indicator Data'!V75="No Data",1,IF('Indicator Data imputation'!AW74&lt;&gt;"",1,0))</f>
        <v>0</v>
      </c>
      <c r="AW71" s="140">
        <f>IF('Indicator Data'!W75="No Data",1,IF('Indicator Data imputation'!AX74&lt;&gt;"",1,0))</f>
        <v>0</v>
      </c>
      <c r="AX71" s="140">
        <f>IF('Indicator Data'!X75="No Data",1,IF('Indicator Data imputation'!AY74&lt;&gt;"",1,0))</f>
        <v>0</v>
      </c>
      <c r="AY71" s="140">
        <f>IF('Indicator Data'!Y75="No Data",1,IF('Indicator Data imputation'!AZ74&lt;&gt;"",1,0))</f>
        <v>1</v>
      </c>
      <c r="AZ71" s="140">
        <f>IF('Indicator Data'!Z75="No Data",1,IF('Indicator Data imputation'!BA74&lt;&gt;"",1,0))</f>
        <v>0</v>
      </c>
      <c r="BA71" s="140">
        <f>IF('Indicator Data'!AA75="No Data",1,IF('Indicator Data imputation'!BB74&lt;&gt;"",1,0))</f>
        <v>0</v>
      </c>
      <c r="BB71" s="140">
        <f>IF('Indicator Data'!AB75="No Data",1,IF('Indicator Data imputation'!BC74&lt;&gt;"",1,0))</f>
        <v>0</v>
      </c>
      <c r="BC71" s="140">
        <f>IF('Indicator Data'!AC75="No Data",1,IF('Indicator Data imputation'!BD74&lt;&gt;"",1,0))</f>
        <v>0</v>
      </c>
      <c r="BD71" s="140">
        <f>IF('Indicator Data'!AD75="No Data",1,IF('Indicator Data imputation'!BE74&lt;&gt;"",1,0))</f>
        <v>0</v>
      </c>
      <c r="BE71" s="140">
        <f>IF('Indicator Data'!AE75="No Data",1,IF('Indicator Data imputation'!BF74&lt;&gt;"",1,0))</f>
        <v>0</v>
      </c>
      <c r="BF71" s="140">
        <f>IF('Indicator Data'!AF75="No Data",1,IF('Indicator Data imputation'!BG74&lt;&gt;"",1,0))</f>
        <v>0</v>
      </c>
      <c r="BG71" s="140">
        <f>IF('Indicator Data'!AG75="No Data",1,IF('Indicator Data imputation'!BH74&lt;&gt;"",1,0))</f>
        <v>0</v>
      </c>
      <c r="BH71" s="140">
        <f>IF('Indicator Data'!AH75="No Data",1,IF('Indicator Data imputation'!BI74&lt;&gt;"",1,0))</f>
        <v>0</v>
      </c>
      <c r="BI71" s="140">
        <f>IF('Indicator Data'!AQ75="No Data",1,IF('Indicator Data imputation'!BJ74&lt;&gt;"",1,0))</f>
        <v>0</v>
      </c>
      <c r="BJ71" s="140">
        <f>IF('Indicator Data'!AR75="No Data",1,IF('Indicator Data imputation'!BK74&lt;&gt;"",1,0))</f>
        <v>0</v>
      </c>
      <c r="BK71" s="140">
        <f>IF('Indicator Data'!AS75="No Data",1,IF('Indicator Data imputation'!BL74&lt;&gt;"",1,0))</f>
        <v>0</v>
      </c>
      <c r="BL71" s="140">
        <f>IF('Indicator Data'!AT75="No Data",1,IF('Indicator Data imputation'!BM74&lt;&gt;"",1,0))</f>
        <v>0</v>
      </c>
      <c r="BM71" s="140">
        <f>IF('Indicator Data'!AU75="No Data",1,IF('Indicator Data imputation'!BN74&lt;&gt;"",1,0))</f>
        <v>0</v>
      </c>
      <c r="BN71" s="140">
        <f>IF('Indicator Data'!AV75="No Data",1,IF('Indicator Data imputation'!BO74&lt;&gt;"",1,0))</f>
        <v>0</v>
      </c>
      <c r="BO71" s="140">
        <f>IF('Indicator Data'!AW75="No Data",1,IF('Indicator Data imputation'!BP74&lt;&gt;"",1,0))</f>
        <v>0</v>
      </c>
      <c r="BP71" s="140">
        <f>IF('Indicator Data'!AX75="No Data",1,IF('Indicator Data imputation'!BQ74&lt;&gt;"",1,0))</f>
        <v>0</v>
      </c>
      <c r="BQ71" s="140">
        <f>IF('Indicator Data'!AY75="No Data",1,IF('Indicator Data imputation'!BR74&lt;&gt;"",1,0))</f>
        <v>0</v>
      </c>
      <c r="BR71" s="140">
        <f>IF('Indicator Data'!AZ75="No Data",1,IF('Indicator Data imputation'!BS74&lt;&gt;"",1,0))</f>
        <v>0</v>
      </c>
      <c r="BS71" s="140">
        <f>IF('Indicator Data'!BA75="No Data",1,IF('Indicator Data imputation'!BT74&lt;&gt;"",1,0))</f>
        <v>0</v>
      </c>
      <c r="BT71" s="140">
        <f>IF('Indicator Data'!BB75="No Data",1,IF('Indicator Data imputation'!BU74&lt;&gt;"",1,0))</f>
        <v>0</v>
      </c>
      <c r="BU71" s="140">
        <f>IF('Indicator Data'!BC75="No Data",1,IF('Indicator Data imputation'!BV74&lt;&gt;"",1,0))</f>
        <v>1</v>
      </c>
      <c r="BV71" s="140">
        <f>IF('Indicator Data'!BD75="No Data",1,IF('Indicator Data imputation'!BW74&lt;&gt;"",1,0))</f>
        <v>0</v>
      </c>
      <c r="BW71" s="140">
        <f>IF('Indicator Data'!BE75="No Data",1,IF('Indicator Data imputation'!BX74&lt;&gt;"",1,0))</f>
        <v>0</v>
      </c>
      <c r="BX71" s="140">
        <f>IF('Indicator Data'!BF75="No Data",1,IF('Indicator Data imputation'!BY74&lt;&gt;"",1,0))</f>
        <v>0</v>
      </c>
      <c r="BY71" s="5" t="e">
        <f t="shared" si="3"/>
        <v>#REF!</v>
      </c>
      <c r="BZ71" s="142" t="e">
        <f t="shared" si="4"/>
        <v>#REF!</v>
      </c>
    </row>
    <row r="72" spans="1:78" x14ac:dyDescent="0.3">
      <c r="A72" s="5" t="s">
        <v>131</v>
      </c>
      <c r="B72" s="140" t="e">
        <f>IF('Indicator Data'!#REF!="No Data",1,IF('Indicator Data imputation'!C75&lt;&gt;"",1,0))</f>
        <v>#REF!</v>
      </c>
      <c r="C72" s="140" t="e">
        <f>IF('Indicator Data'!#REF!="No Data",1,IF('Indicator Data imputation'!D75&lt;&gt;"",1,0))</f>
        <v>#REF!</v>
      </c>
      <c r="D72" s="140" t="e">
        <f>IF('Indicator Data'!#REF!="No Data",1,IF('Indicator Data imputation'!E75&lt;&gt;"",1,0))</f>
        <v>#REF!</v>
      </c>
      <c r="E72" s="140" t="e">
        <f>IF('Indicator Data'!#REF!="No Data",1,IF('Indicator Data imputation'!F75&lt;&gt;"",1,0))</f>
        <v>#REF!</v>
      </c>
      <c r="F72" s="140" t="e">
        <f>IF('Indicator Data'!#REF!="No Data",1,IF('Indicator Data imputation'!G75&lt;&gt;"",1,0))</f>
        <v>#REF!</v>
      </c>
      <c r="G72" s="140" t="e">
        <f>IF('Indicator Data'!#REF!="No Data",1,IF('Indicator Data imputation'!H75&lt;&gt;"",1,0))</f>
        <v>#REF!</v>
      </c>
      <c r="H72" s="140" t="e">
        <f>IF('Indicator Data'!#REF!="No Data",1,IF('Indicator Data imputation'!I75&lt;&gt;"",1,0))</f>
        <v>#REF!</v>
      </c>
      <c r="I72" s="140" t="e">
        <f>IF('Indicator Data'!#REF!="No Data",1,IF('Indicator Data imputation'!J75&lt;&gt;"",1,0))</f>
        <v>#REF!</v>
      </c>
      <c r="J72" s="140" t="e">
        <f>IF('Indicator Data'!#REF!="No Data",1,IF('Indicator Data imputation'!K75&lt;&gt;"",1,0))</f>
        <v>#REF!</v>
      </c>
      <c r="K72" s="140" t="e">
        <f>IF('Indicator Data'!#REF!="No Data",1,IF('Indicator Data imputation'!L75&lt;&gt;"",1,0))</f>
        <v>#REF!</v>
      </c>
      <c r="L72" s="140" t="e">
        <f>IF('Indicator Data'!#REF!="No Data",1,IF('Indicator Data imputation'!M75&lt;&gt;"",1,0))</f>
        <v>#REF!</v>
      </c>
      <c r="M72" s="140" t="e">
        <f>IF('Indicator Data'!#REF!="No Data",1,IF('Indicator Data imputation'!N75&lt;&gt;"",1,0))</f>
        <v>#REF!</v>
      </c>
      <c r="N72" s="140" t="e">
        <f>IF('Indicator Data'!#REF!="No Data",1,IF('Indicator Data imputation'!O75&lt;&gt;"",1,0))</f>
        <v>#REF!</v>
      </c>
      <c r="O72" s="140" t="e">
        <f>IF('Indicator Data'!#REF!="No Data",1,IF('Indicator Data imputation'!P75&lt;&gt;"",1,0))</f>
        <v>#REF!</v>
      </c>
      <c r="P72" s="140" t="e">
        <f>IF('Indicator Data'!#REF!="No Data",1,IF('Indicator Data imputation'!Q75&lt;&gt;"",1,0))</f>
        <v>#REF!</v>
      </c>
      <c r="Q72" s="140" t="e">
        <f>IF('Indicator Data'!#REF!="No Data",1,IF('Indicator Data imputation'!R75&lt;&gt;"",1,0))</f>
        <v>#REF!</v>
      </c>
      <c r="R72" s="140" t="e">
        <f>IF('Indicator Data'!#REF!="No Data",1,IF('Indicator Data imputation'!S75&lt;&gt;"",1,0))</f>
        <v>#REF!</v>
      </c>
      <c r="S72" s="140" t="e">
        <f>IF('Indicator Data'!#REF!="No Data",1,IF('Indicator Data imputation'!T75&lt;&gt;"",1,0))</f>
        <v>#REF!</v>
      </c>
      <c r="T72" s="140" t="e">
        <f>IF('Indicator Data'!#REF!="No Data",1,IF('Indicator Data imputation'!U75&lt;&gt;"",1,0))</f>
        <v>#REF!</v>
      </c>
      <c r="U72" s="140" t="e">
        <f>IF('Indicator Data'!#REF!="No Data",1,IF('Indicator Data imputation'!V75&lt;&gt;"",1,0))</f>
        <v>#REF!</v>
      </c>
      <c r="V72" s="140" t="e">
        <f>IF('Indicator Data'!#REF!="No Data",1,IF('Indicator Data imputation'!W75&lt;&gt;"",1,0))</f>
        <v>#REF!</v>
      </c>
      <c r="W72" s="140">
        <f>IF('Indicator Data'!C76="No Data",1,IF('Indicator Data imputation'!X75&lt;&gt;"",1,0))</f>
        <v>0</v>
      </c>
      <c r="X72" s="140">
        <f>IF('Indicator Data'!D76="No Data",1,IF('Indicator Data imputation'!Y75&lt;&gt;"",1,0))</f>
        <v>0</v>
      </c>
      <c r="Y72" s="140">
        <f>IF('Indicator Data'!E76="No Data",1,IF('Indicator Data imputation'!Z75&lt;&gt;"",1,0))</f>
        <v>0</v>
      </c>
      <c r="Z72" s="140">
        <f>IF('Indicator Data'!F76="No Data",1,IF('Indicator Data imputation'!AA75&lt;&gt;"",1,0))</f>
        <v>0</v>
      </c>
      <c r="AA72" s="140">
        <f>IF('Indicator Data'!G76="No Data",1,IF('Indicator Data imputation'!AB75&lt;&gt;"",1,0))</f>
        <v>0</v>
      </c>
      <c r="AB72" s="140">
        <f>IF('Indicator Data'!H76="No Data",1,IF('Indicator Data imputation'!AC75&lt;&gt;"",1,0))</f>
        <v>0</v>
      </c>
      <c r="AC72" s="140" t="e">
        <f>IF('Indicator Data'!#REF!="No Data",1,IF('Indicator Data imputation'!AD75&lt;&gt;"",1,0))</f>
        <v>#REF!</v>
      </c>
      <c r="AD72" s="140" t="e">
        <f>IF('Indicator Data'!#REF!="No Data",1,IF('Indicator Data imputation'!AE75&lt;&gt;"",1,0))</f>
        <v>#REF!</v>
      </c>
      <c r="AE72" s="140">
        <f>IF('Indicator Data'!I76="No Data",1,IF('Indicator Data imputation'!AF75&lt;&gt;"",1,0))</f>
        <v>0</v>
      </c>
      <c r="AF72" s="140">
        <f>IF('Indicator Data'!J76="No Data",1,IF('Indicator Data imputation'!AG75&lt;&gt;"",1,0))</f>
        <v>0</v>
      </c>
      <c r="AG72" s="140" t="e">
        <f>IF('Indicator Data'!#REF!="No Data",1,IF('Indicator Data imputation'!AH75&lt;&gt;"",1,0))</f>
        <v>#REF!</v>
      </c>
      <c r="AH72" s="140" t="e">
        <f>IF('Indicator Data'!#REF!="No Data",1,IF('Indicator Data imputation'!AI75&lt;&gt;"",1,0))</f>
        <v>#REF!</v>
      </c>
      <c r="AI72" s="140" t="e">
        <f>IF('Indicator Data'!#REF!="No Data",1,IF('Indicator Data imputation'!AJ75&lt;&gt;"",1,0))</f>
        <v>#REF!</v>
      </c>
      <c r="AJ72" s="140" t="e">
        <f>IF('Indicator Data'!#REF!="No Data",1,IF('Indicator Data imputation'!AK75&lt;&gt;"",1,0))</f>
        <v>#REF!</v>
      </c>
      <c r="AK72" s="140">
        <f>IF('Indicator Data'!K76="No Data",1,IF('Indicator Data imputation'!AL75&lt;&gt;"",1,0))</f>
        <v>0</v>
      </c>
      <c r="AL72" s="140">
        <f>IF('Indicator Data'!L76="No Data",1,IF('Indicator Data imputation'!AM75&lt;&gt;"",1,0))</f>
        <v>0</v>
      </c>
      <c r="AM72" s="140">
        <f>IF('Indicator Data'!M76="No Data",1,IF('Indicator Data imputation'!AN75&lt;&gt;"",1,0))</f>
        <v>0</v>
      </c>
      <c r="AN72" s="140">
        <f>IF('Indicator Data'!N76="No Data",1,IF('Indicator Data imputation'!AO75&lt;&gt;"",1,0))</f>
        <v>0</v>
      </c>
      <c r="AO72" s="140">
        <f>IF('Indicator Data'!O76="No Data",1,IF('Indicator Data imputation'!AP75&lt;&gt;"",1,0))</f>
        <v>0</v>
      </c>
      <c r="AP72" s="140">
        <f>IF('Indicator Data'!P76="No Data",1,IF('Indicator Data imputation'!AQ75&lt;&gt;"",1,0))</f>
        <v>0</v>
      </c>
      <c r="AQ72" s="140">
        <f>IF('Indicator Data'!Q76="No Data",1,IF('Indicator Data imputation'!AR75&lt;&gt;"",1,0))</f>
        <v>0</v>
      </c>
      <c r="AR72" s="140">
        <f>IF('Indicator Data'!R76="No Data",1,IF('Indicator Data imputation'!AS75&lt;&gt;"",1,0))</f>
        <v>0</v>
      </c>
      <c r="AS72" s="140">
        <f>IF('Indicator Data'!S76="No Data",1,IF('Indicator Data imputation'!AT75&lt;&gt;"",1,0))</f>
        <v>0</v>
      </c>
      <c r="AT72" s="140">
        <f>IF('Indicator Data'!T76="No Data",1,IF('Indicator Data imputation'!AU75&lt;&gt;"",1,0))</f>
        <v>0</v>
      </c>
      <c r="AU72" s="140">
        <f>IF('Indicator Data'!U76="No Data",1,IF('Indicator Data imputation'!AV75&lt;&gt;"",1,0))</f>
        <v>0</v>
      </c>
      <c r="AV72" s="140">
        <f>IF('Indicator Data'!V76="No Data",1,IF('Indicator Data imputation'!AW75&lt;&gt;"",1,0))</f>
        <v>0</v>
      </c>
      <c r="AW72" s="140">
        <f>IF('Indicator Data'!W76="No Data",1,IF('Indicator Data imputation'!AX75&lt;&gt;"",1,0))</f>
        <v>0</v>
      </c>
      <c r="AX72" s="140">
        <f>IF('Indicator Data'!X76="No Data",1,IF('Indicator Data imputation'!AY75&lt;&gt;"",1,0))</f>
        <v>0</v>
      </c>
      <c r="AY72" s="140">
        <f>IF('Indicator Data'!Y76="No Data",1,IF('Indicator Data imputation'!AZ75&lt;&gt;"",1,0))</f>
        <v>0</v>
      </c>
      <c r="AZ72" s="140">
        <f>IF('Indicator Data'!Z76="No Data",1,IF('Indicator Data imputation'!BA75&lt;&gt;"",1,0))</f>
        <v>1</v>
      </c>
      <c r="BA72" s="140">
        <f>IF('Indicator Data'!AA76="No Data",1,IF('Indicator Data imputation'!BB75&lt;&gt;"",1,0))</f>
        <v>0</v>
      </c>
      <c r="BB72" s="140">
        <f>IF('Indicator Data'!AB76="No Data",1,IF('Indicator Data imputation'!BC75&lt;&gt;"",1,0))</f>
        <v>0</v>
      </c>
      <c r="BC72" s="140">
        <f>IF('Indicator Data'!AC76="No Data",1,IF('Indicator Data imputation'!BD75&lt;&gt;"",1,0))</f>
        <v>0</v>
      </c>
      <c r="BD72" s="140">
        <f>IF('Indicator Data'!AD76="No Data",1,IF('Indicator Data imputation'!BE75&lt;&gt;"",1,0))</f>
        <v>0</v>
      </c>
      <c r="BE72" s="140">
        <f>IF('Indicator Data'!AE76="No Data",1,IF('Indicator Data imputation'!BF75&lt;&gt;"",1,0))</f>
        <v>0</v>
      </c>
      <c r="BF72" s="140">
        <f>IF('Indicator Data'!AF76="No Data",1,IF('Indicator Data imputation'!BG75&lt;&gt;"",1,0))</f>
        <v>0</v>
      </c>
      <c r="BG72" s="140">
        <f>IF('Indicator Data'!AG76="No Data",1,IF('Indicator Data imputation'!BH75&lt;&gt;"",1,0))</f>
        <v>0</v>
      </c>
      <c r="BH72" s="140">
        <f>IF('Indicator Data'!AH76="No Data",1,IF('Indicator Data imputation'!BI75&lt;&gt;"",1,0))</f>
        <v>0</v>
      </c>
      <c r="BI72" s="140">
        <f>IF('Indicator Data'!AQ76="No Data",1,IF('Indicator Data imputation'!BJ75&lt;&gt;"",1,0))</f>
        <v>1</v>
      </c>
      <c r="BJ72" s="140">
        <f>IF('Indicator Data'!AR76="No Data",1,IF('Indicator Data imputation'!BK75&lt;&gt;"",1,0))</f>
        <v>0</v>
      </c>
      <c r="BK72" s="140">
        <f>IF('Indicator Data'!AS76="No Data",1,IF('Indicator Data imputation'!BL75&lt;&gt;"",1,0))</f>
        <v>0</v>
      </c>
      <c r="BL72" s="140">
        <f>IF('Indicator Data'!AT76="No Data",1,IF('Indicator Data imputation'!BM75&lt;&gt;"",1,0))</f>
        <v>0</v>
      </c>
      <c r="BM72" s="140">
        <f>IF('Indicator Data'!AU76="No Data",1,IF('Indicator Data imputation'!BN75&lt;&gt;"",1,0))</f>
        <v>0</v>
      </c>
      <c r="BN72" s="140">
        <f>IF('Indicator Data'!AV76="No Data",1,IF('Indicator Data imputation'!BO75&lt;&gt;"",1,0))</f>
        <v>0</v>
      </c>
      <c r="BO72" s="140">
        <f>IF('Indicator Data'!AW76="No Data",1,IF('Indicator Data imputation'!BP75&lt;&gt;"",1,0))</f>
        <v>0</v>
      </c>
      <c r="BP72" s="140">
        <f>IF('Indicator Data'!AX76="No Data",1,IF('Indicator Data imputation'!BQ75&lt;&gt;"",1,0))</f>
        <v>0</v>
      </c>
      <c r="BQ72" s="140">
        <f>IF('Indicator Data'!AY76="No Data",1,IF('Indicator Data imputation'!BR75&lt;&gt;"",1,0))</f>
        <v>0</v>
      </c>
      <c r="BR72" s="140">
        <f>IF('Indicator Data'!AZ76="No Data",1,IF('Indicator Data imputation'!BS75&lt;&gt;"",1,0))</f>
        <v>0</v>
      </c>
      <c r="BS72" s="140">
        <f>IF('Indicator Data'!BA76="No Data",1,IF('Indicator Data imputation'!BT75&lt;&gt;"",1,0))</f>
        <v>0</v>
      </c>
      <c r="BT72" s="140">
        <f>IF('Indicator Data'!BB76="No Data",1,IF('Indicator Data imputation'!BU75&lt;&gt;"",1,0))</f>
        <v>0</v>
      </c>
      <c r="BU72" s="140">
        <f>IF('Indicator Data'!BC76="No Data",1,IF('Indicator Data imputation'!BV75&lt;&gt;"",1,0))</f>
        <v>0</v>
      </c>
      <c r="BV72" s="140">
        <f>IF('Indicator Data'!BD76="No Data",1,IF('Indicator Data imputation'!BW75&lt;&gt;"",1,0))</f>
        <v>0</v>
      </c>
      <c r="BW72" s="140">
        <f>IF('Indicator Data'!BE76="No Data",1,IF('Indicator Data imputation'!BX75&lt;&gt;"",1,0))</f>
        <v>0</v>
      </c>
      <c r="BX72" s="140">
        <f>IF('Indicator Data'!BF76="No Data",1,IF('Indicator Data imputation'!BY75&lt;&gt;"",1,0))</f>
        <v>0</v>
      </c>
      <c r="BY72" s="5" t="e">
        <f t="shared" si="3"/>
        <v>#REF!</v>
      </c>
      <c r="BZ72" s="142" t="e">
        <f t="shared" si="4"/>
        <v>#REF!</v>
      </c>
    </row>
    <row r="73" spans="1:78" x14ac:dyDescent="0.3">
      <c r="A73" s="5" t="s">
        <v>133</v>
      </c>
      <c r="B73" s="140" t="e">
        <f>IF('Indicator Data'!#REF!="No Data",1,IF('Indicator Data imputation'!C76&lt;&gt;"",1,0))</f>
        <v>#REF!</v>
      </c>
      <c r="C73" s="140" t="e">
        <f>IF('Indicator Data'!#REF!="No Data",1,IF('Indicator Data imputation'!D76&lt;&gt;"",1,0))</f>
        <v>#REF!</v>
      </c>
      <c r="D73" s="140" t="e">
        <f>IF('Indicator Data'!#REF!="No Data",1,IF('Indicator Data imputation'!E76&lt;&gt;"",1,0))</f>
        <v>#REF!</v>
      </c>
      <c r="E73" s="140" t="e">
        <f>IF('Indicator Data'!#REF!="No Data",1,IF('Indicator Data imputation'!F76&lt;&gt;"",1,0))</f>
        <v>#REF!</v>
      </c>
      <c r="F73" s="140" t="e">
        <f>IF('Indicator Data'!#REF!="No Data",1,IF('Indicator Data imputation'!G76&lt;&gt;"",1,0))</f>
        <v>#REF!</v>
      </c>
      <c r="G73" s="140" t="e">
        <f>IF('Indicator Data'!#REF!="No Data",1,IF('Indicator Data imputation'!H76&lt;&gt;"",1,0))</f>
        <v>#REF!</v>
      </c>
      <c r="H73" s="140" t="e">
        <f>IF('Indicator Data'!#REF!="No Data",1,IF('Indicator Data imputation'!I76&lt;&gt;"",1,0))</f>
        <v>#REF!</v>
      </c>
      <c r="I73" s="140" t="e">
        <f>IF('Indicator Data'!#REF!="No Data",1,IF('Indicator Data imputation'!J76&lt;&gt;"",1,0))</f>
        <v>#REF!</v>
      </c>
      <c r="J73" s="140" t="e">
        <f>IF('Indicator Data'!#REF!="No Data",1,IF('Indicator Data imputation'!K76&lt;&gt;"",1,0))</f>
        <v>#REF!</v>
      </c>
      <c r="K73" s="140" t="e">
        <f>IF('Indicator Data'!#REF!="No Data",1,IF('Indicator Data imputation'!L76&lt;&gt;"",1,0))</f>
        <v>#REF!</v>
      </c>
      <c r="L73" s="140" t="e">
        <f>IF('Indicator Data'!#REF!="No Data",1,IF('Indicator Data imputation'!M76&lt;&gt;"",1,0))</f>
        <v>#REF!</v>
      </c>
      <c r="M73" s="140" t="e">
        <f>IF('Indicator Data'!#REF!="No Data",1,IF('Indicator Data imputation'!N76&lt;&gt;"",1,0))</f>
        <v>#REF!</v>
      </c>
      <c r="N73" s="140" t="e">
        <f>IF('Indicator Data'!#REF!="No Data",1,IF('Indicator Data imputation'!O76&lt;&gt;"",1,0))</f>
        <v>#REF!</v>
      </c>
      <c r="O73" s="140" t="e">
        <f>IF('Indicator Data'!#REF!="No Data",1,IF('Indicator Data imputation'!P76&lt;&gt;"",1,0))</f>
        <v>#REF!</v>
      </c>
      <c r="P73" s="140" t="e">
        <f>IF('Indicator Data'!#REF!="No Data",1,IF('Indicator Data imputation'!Q76&lt;&gt;"",1,0))</f>
        <v>#REF!</v>
      </c>
      <c r="Q73" s="140" t="e">
        <f>IF('Indicator Data'!#REF!="No Data",1,IF('Indicator Data imputation'!R76&lt;&gt;"",1,0))</f>
        <v>#REF!</v>
      </c>
      <c r="R73" s="140" t="e">
        <f>IF('Indicator Data'!#REF!="No Data",1,IF('Indicator Data imputation'!S76&lt;&gt;"",1,0))</f>
        <v>#REF!</v>
      </c>
      <c r="S73" s="140" t="e">
        <f>IF('Indicator Data'!#REF!="No Data",1,IF('Indicator Data imputation'!T76&lt;&gt;"",1,0))</f>
        <v>#REF!</v>
      </c>
      <c r="T73" s="140" t="e">
        <f>IF('Indicator Data'!#REF!="No Data",1,IF('Indicator Data imputation'!U76&lt;&gt;"",1,0))</f>
        <v>#REF!</v>
      </c>
      <c r="U73" s="140" t="e">
        <f>IF('Indicator Data'!#REF!="No Data",1,IF('Indicator Data imputation'!V76&lt;&gt;"",1,0))</f>
        <v>#REF!</v>
      </c>
      <c r="V73" s="140" t="e">
        <f>IF('Indicator Data'!#REF!="No Data",1,IF('Indicator Data imputation'!W76&lt;&gt;"",1,0))</f>
        <v>#REF!</v>
      </c>
      <c r="W73" s="140">
        <f>IF('Indicator Data'!C77="No Data",1,IF('Indicator Data imputation'!X76&lt;&gt;"",1,0))</f>
        <v>0</v>
      </c>
      <c r="X73" s="140">
        <f>IF('Indicator Data'!D77="No Data",1,IF('Indicator Data imputation'!Y76&lt;&gt;"",1,0))</f>
        <v>0</v>
      </c>
      <c r="Y73" s="140">
        <f>IF('Indicator Data'!E77="No Data",1,IF('Indicator Data imputation'!Z76&lt;&gt;"",1,0))</f>
        <v>0</v>
      </c>
      <c r="Z73" s="140">
        <f>IF('Indicator Data'!F77="No Data",1,IF('Indicator Data imputation'!AA76&lt;&gt;"",1,0))</f>
        <v>0</v>
      </c>
      <c r="AA73" s="140">
        <f>IF('Indicator Data'!G77="No Data",1,IF('Indicator Data imputation'!AB76&lt;&gt;"",1,0))</f>
        <v>0</v>
      </c>
      <c r="AB73" s="140">
        <f>IF('Indicator Data'!H77="No Data",1,IF('Indicator Data imputation'!AC76&lt;&gt;"",1,0))</f>
        <v>0</v>
      </c>
      <c r="AC73" s="140" t="e">
        <f>IF('Indicator Data'!#REF!="No Data",1,IF('Indicator Data imputation'!AD76&lt;&gt;"",1,0))</f>
        <v>#REF!</v>
      </c>
      <c r="AD73" s="140" t="e">
        <f>IF('Indicator Data'!#REF!="No Data",1,IF('Indicator Data imputation'!AE76&lt;&gt;"",1,0))</f>
        <v>#REF!</v>
      </c>
      <c r="AE73" s="140">
        <f>IF('Indicator Data'!I77="No Data",1,IF('Indicator Data imputation'!AF76&lt;&gt;"",1,0))</f>
        <v>0</v>
      </c>
      <c r="AF73" s="140">
        <f>IF('Indicator Data'!J77="No Data",1,IF('Indicator Data imputation'!AG76&lt;&gt;"",1,0))</f>
        <v>0</v>
      </c>
      <c r="AG73" s="140" t="e">
        <f>IF('Indicator Data'!#REF!="No Data",1,IF('Indicator Data imputation'!AH76&lt;&gt;"",1,0))</f>
        <v>#REF!</v>
      </c>
      <c r="AH73" s="140" t="e">
        <f>IF('Indicator Data'!#REF!="No Data",1,IF('Indicator Data imputation'!AI76&lt;&gt;"",1,0))</f>
        <v>#REF!</v>
      </c>
      <c r="AI73" s="140" t="e">
        <f>IF('Indicator Data'!#REF!="No Data",1,IF('Indicator Data imputation'!AJ76&lt;&gt;"",1,0))</f>
        <v>#REF!</v>
      </c>
      <c r="AJ73" s="140" t="e">
        <f>IF('Indicator Data'!#REF!="No Data",1,IF('Indicator Data imputation'!AK76&lt;&gt;"",1,0))</f>
        <v>#REF!</v>
      </c>
      <c r="AK73" s="140">
        <f>IF('Indicator Data'!K77="No Data",1,IF('Indicator Data imputation'!AL76&lt;&gt;"",1,0))</f>
        <v>0</v>
      </c>
      <c r="AL73" s="140">
        <f>IF('Indicator Data'!L77="No Data",1,IF('Indicator Data imputation'!AM76&lt;&gt;"",1,0))</f>
        <v>0</v>
      </c>
      <c r="AM73" s="140">
        <f>IF('Indicator Data'!M77="No Data",1,IF('Indicator Data imputation'!AN76&lt;&gt;"",1,0))</f>
        <v>0</v>
      </c>
      <c r="AN73" s="140">
        <f>IF('Indicator Data'!N77="No Data",1,IF('Indicator Data imputation'!AO76&lt;&gt;"",1,0))</f>
        <v>0</v>
      </c>
      <c r="AO73" s="140">
        <f>IF('Indicator Data'!O77="No Data",1,IF('Indicator Data imputation'!AP76&lt;&gt;"",1,0))</f>
        <v>0</v>
      </c>
      <c r="AP73" s="140">
        <f>IF('Indicator Data'!P77="No Data",1,IF('Indicator Data imputation'!AQ76&lt;&gt;"",1,0))</f>
        <v>0</v>
      </c>
      <c r="AQ73" s="140">
        <f>IF('Indicator Data'!Q77="No Data",1,IF('Indicator Data imputation'!AR76&lt;&gt;"",1,0))</f>
        <v>0</v>
      </c>
      <c r="AR73" s="140">
        <f>IF('Indicator Data'!R77="No Data",1,IF('Indicator Data imputation'!AS76&lt;&gt;"",1,0))</f>
        <v>0</v>
      </c>
      <c r="AS73" s="140">
        <f>IF('Indicator Data'!S77="No Data",1,IF('Indicator Data imputation'!AT76&lt;&gt;"",1,0))</f>
        <v>0</v>
      </c>
      <c r="AT73" s="140">
        <f>IF('Indicator Data'!T77="No Data",1,IF('Indicator Data imputation'!AU76&lt;&gt;"",1,0))</f>
        <v>0</v>
      </c>
      <c r="AU73" s="140">
        <f>IF('Indicator Data'!U77="No Data",1,IF('Indicator Data imputation'!AV76&lt;&gt;"",1,0))</f>
        <v>0</v>
      </c>
      <c r="AV73" s="140">
        <f>IF('Indicator Data'!V77="No Data",1,IF('Indicator Data imputation'!AW76&lt;&gt;"",1,0))</f>
        <v>0</v>
      </c>
      <c r="AW73" s="140">
        <f>IF('Indicator Data'!W77="No Data",1,IF('Indicator Data imputation'!AX76&lt;&gt;"",1,0))</f>
        <v>0</v>
      </c>
      <c r="AX73" s="140">
        <f>IF('Indicator Data'!X77="No Data",1,IF('Indicator Data imputation'!AY76&lt;&gt;"",1,0))</f>
        <v>0</v>
      </c>
      <c r="AY73" s="140">
        <f>IF('Indicator Data'!Y77="No Data",1,IF('Indicator Data imputation'!AZ76&lt;&gt;"",1,0))</f>
        <v>0</v>
      </c>
      <c r="AZ73" s="140">
        <f>IF('Indicator Data'!Z77="No Data",1,IF('Indicator Data imputation'!BA76&lt;&gt;"",1,0))</f>
        <v>0</v>
      </c>
      <c r="BA73" s="140">
        <f>IF('Indicator Data'!AA77="No Data",1,IF('Indicator Data imputation'!BB76&lt;&gt;"",1,0))</f>
        <v>0</v>
      </c>
      <c r="BB73" s="140">
        <f>IF('Indicator Data'!AB77="No Data",1,IF('Indicator Data imputation'!BC76&lt;&gt;"",1,0))</f>
        <v>0</v>
      </c>
      <c r="BC73" s="140">
        <f>IF('Indicator Data'!AC77="No Data",1,IF('Indicator Data imputation'!BD76&lt;&gt;"",1,0))</f>
        <v>0</v>
      </c>
      <c r="BD73" s="140">
        <f>IF('Indicator Data'!AD77="No Data",1,IF('Indicator Data imputation'!BE76&lt;&gt;"",1,0))</f>
        <v>0</v>
      </c>
      <c r="BE73" s="140">
        <f>IF('Indicator Data'!AE77="No Data",1,IF('Indicator Data imputation'!BF76&lt;&gt;"",1,0))</f>
        <v>0</v>
      </c>
      <c r="BF73" s="140">
        <f>IF('Indicator Data'!AF77="No Data",1,IF('Indicator Data imputation'!BG76&lt;&gt;"",1,0))</f>
        <v>0</v>
      </c>
      <c r="BG73" s="140">
        <f>IF('Indicator Data'!AG77="No Data",1,IF('Indicator Data imputation'!BH76&lt;&gt;"",1,0))</f>
        <v>0</v>
      </c>
      <c r="BH73" s="140">
        <f>IF('Indicator Data'!AH77="No Data",1,IF('Indicator Data imputation'!BI76&lt;&gt;"",1,0))</f>
        <v>0</v>
      </c>
      <c r="BI73" s="140">
        <f>IF('Indicator Data'!AQ77="No Data",1,IF('Indicator Data imputation'!BJ76&lt;&gt;"",1,0))</f>
        <v>0</v>
      </c>
      <c r="BJ73" s="140">
        <f>IF('Indicator Data'!AR77="No Data",1,IF('Indicator Data imputation'!BK76&lt;&gt;"",1,0))</f>
        <v>0</v>
      </c>
      <c r="BK73" s="140">
        <f>IF('Indicator Data'!AS77="No Data",1,IF('Indicator Data imputation'!BL76&lt;&gt;"",1,0))</f>
        <v>0</v>
      </c>
      <c r="BL73" s="140">
        <f>IF('Indicator Data'!AT77="No Data",1,IF('Indicator Data imputation'!BM76&lt;&gt;"",1,0))</f>
        <v>0</v>
      </c>
      <c r="BM73" s="140">
        <f>IF('Indicator Data'!AU77="No Data",1,IF('Indicator Data imputation'!BN76&lt;&gt;"",1,0))</f>
        <v>0</v>
      </c>
      <c r="BN73" s="140">
        <f>IF('Indicator Data'!AV77="No Data",1,IF('Indicator Data imputation'!BO76&lt;&gt;"",1,0))</f>
        <v>0</v>
      </c>
      <c r="BO73" s="140">
        <f>IF('Indicator Data'!AW77="No Data",1,IF('Indicator Data imputation'!BP76&lt;&gt;"",1,0))</f>
        <v>0</v>
      </c>
      <c r="BP73" s="140">
        <f>IF('Indicator Data'!AX77="No Data",1,IF('Indicator Data imputation'!BQ76&lt;&gt;"",1,0))</f>
        <v>0</v>
      </c>
      <c r="BQ73" s="140">
        <f>IF('Indicator Data'!AY77="No Data",1,IF('Indicator Data imputation'!BR76&lt;&gt;"",1,0))</f>
        <v>0</v>
      </c>
      <c r="BR73" s="140">
        <f>IF('Indicator Data'!AZ77="No Data",1,IF('Indicator Data imputation'!BS76&lt;&gt;"",1,0))</f>
        <v>0</v>
      </c>
      <c r="BS73" s="140">
        <f>IF('Indicator Data'!BA77="No Data",1,IF('Indicator Data imputation'!BT76&lt;&gt;"",1,0))</f>
        <v>0</v>
      </c>
      <c r="BT73" s="140">
        <f>IF('Indicator Data'!BB77="No Data",1,IF('Indicator Data imputation'!BU76&lt;&gt;"",1,0))</f>
        <v>0</v>
      </c>
      <c r="BU73" s="140">
        <f>IF('Indicator Data'!BC77="No Data",1,IF('Indicator Data imputation'!BV76&lt;&gt;"",1,0))</f>
        <v>0</v>
      </c>
      <c r="BV73" s="140">
        <f>IF('Indicator Data'!BD77="No Data",1,IF('Indicator Data imputation'!BW76&lt;&gt;"",1,0))</f>
        <v>1</v>
      </c>
      <c r="BW73" s="140">
        <f>IF('Indicator Data'!BE77="No Data",1,IF('Indicator Data imputation'!BX76&lt;&gt;"",1,0))</f>
        <v>0</v>
      </c>
      <c r="BX73" s="140">
        <f>IF('Indicator Data'!BF77="No Data",1,IF('Indicator Data imputation'!BY76&lt;&gt;"",1,0))</f>
        <v>0</v>
      </c>
      <c r="BY73" s="5" t="e">
        <f t="shared" si="3"/>
        <v>#REF!</v>
      </c>
      <c r="BZ73" s="142" t="e">
        <f t="shared" si="4"/>
        <v>#REF!</v>
      </c>
    </row>
    <row r="74" spans="1:78" x14ac:dyDescent="0.3">
      <c r="A74" s="5" t="s">
        <v>135</v>
      </c>
      <c r="B74" s="140" t="e">
        <f>IF('Indicator Data'!#REF!="No Data",1,IF('Indicator Data imputation'!C77&lt;&gt;"",1,0))</f>
        <v>#REF!</v>
      </c>
      <c r="C74" s="140" t="e">
        <f>IF('Indicator Data'!#REF!="No Data",1,IF('Indicator Data imputation'!D77&lt;&gt;"",1,0))</f>
        <v>#REF!</v>
      </c>
      <c r="D74" s="140" t="e">
        <f>IF('Indicator Data'!#REF!="No Data",1,IF('Indicator Data imputation'!E77&lt;&gt;"",1,0))</f>
        <v>#REF!</v>
      </c>
      <c r="E74" s="140" t="e">
        <f>IF('Indicator Data'!#REF!="No Data",1,IF('Indicator Data imputation'!F77&lt;&gt;"",1,0))</f>
        <v>#REF!</v>
      </c>
      <c r="F74" s="140" t="e">
        <f>IF('Indicator Data'!#REF!="No Data",1,IF('Indicator Data imputation'!G77&lt;&gt;"",1,0))</f>
        <v>#REF!</v>
      </c>
      <c r="G74" s="140" t="e">
        <f>IF('Indicator Data'!#REF!="No Data",1,IF('Indicator Data imputation'!H77&lt;&gt;"",1,0))</f>
        <v>#REF!</v>
      </c>
      <c r="H74" s="140" t="e">
        <f>IF('Indicator Data'!#REF!="No Data",1,IF('Indicator Data imputation'!I77&lt;&gt;"",1,0))</f>
        <v>#REF!</v>
      </c>
      <c r="I74" s="140" t="e">
        <f>IF('Indicator Data'!#REF!="No Data",1,IF('Indicator Data imputation'!J77&lt;&gt;"",1,0))</f>
        <v>#REF!</v>
      </c>
      <c r="J74" s="140" t="e">
        <f>IF('Indicator Data'!#REF!="No Data",1,IF('Indicator Data imputation'!K77&lt;&gt;"",1,0))</f>
        <v>#REF!</v>
      </c>
      <c r="K74" s="140" t="e">
        <f>IF('Indicator Data'!#REF!="No Data",1,IF('Indicator Data imputation'!L77&lt;&gt;"",1,0))</f>
        <v>#REF!</v>
      </c>
      <c r="L74" s="140" t="e">
        <f>IF('Indicator Data'!#REF!="No Data",1,IF('Indicator Data imputation'!M77&lt;&gt;"",1,0))</f>
        <v>#REF!</v>
      </c>
      <c r="M74" s="140" t="e">
        <f>IF('Indicator Data'!#REF!="No Data",1,IF('Indicator Data imputation'!N77&lt;&gt;"",1,0))</f>
        <v>#REF!</v>
      </c>
      <c r="N74" s="140" t="e">
        <f>IF('Indicator Data'!#REF!="No Data",1,IF('Indicator Data imputation'!O77&lt;&gt;"",1,0))</f>
        <v>#REF!</v>
      </c>
      <c r="O74" s="140" t="e">
        <f>IF('Indicator Data'!#REF!="No Data",1,IF('Indicator Data imputation'!P77&lt;&gt;"",1,0))</f>
        <v>#REF!</v>
      </c>
      <c r="P74" s="140" t="e">
        <f>IF('Indicator Data'!#REF!="No Data",1,IF('Indicator Data imputation'!Q77&lt;&gt;"",1,0))</f>
        <v>#REF!</v>
      </c>
      <c r="Q74" s="140" t="e">
        <f>IF('Indicator Data'!#REF!="No Data",1,IF('Indicator Data imputation'!R77&lt;&gt;"",1,0))</f>
        <v>#REF!</v>
      </c>
      <c r="R74" s="140" t="e">
        <f>IF('Indicator Data'!#REF!="No Data",1,IF('Indicator Data imputation'!S77&lt;&gt;"",1,0))</f>
        <v>#REF!</v>
      </c>
      <c r="S74" s="140" t="e">
        <f>IF('Indicator Data'!#REF!="No Data",1,IF('Indicator Data imputation'!T77&lt;&gt;"",1,0))</f>
        <v>#REF!</v>
      </c>
      <c r="T74" s="140" t="e">
        <f>IF('Indicator Data'!#REF!="No Data",1,IF('Indicator Data imputation'!U77&lt;&gt;"",1,0))</f>
        <v>#REF!</v>
      </c>
      <c r="U74" s="140" t="e">
        <f>IF('Indicator Data'!#REF!="No Data",1,IF('Indicator Data imputation'!V77&lt;&gt;"",1,0))</f>
        <v>#REF!</v>
      </c>
      <c r="V74" s="140" t="e">
        <f>IF('Indicator Data'!#REF!="No Data",1,IF('Indicator Data imputation'!W77&lt;&gt;"",1,0))</f>
        <v>#REF!</v>
      </c>
      <c r="W74" s="140">
        <f>IF('Indicator Data'!C78="No Data",1,IF('Indicator Data imputation'!X77&lt;&gt;"",1,0))</f>
        <v>0</v>
      </c>
      <c r="X74" s="140">
        <f>IF('Indicator Data'!D78="No Data",1,IF('Indicator Data imputation'!Y77&lt;&gt;"",1,0))</f>
        <v>0</v>
      </c>
      <c r="Y74" s="140">
        <f>IF('Indicator Data'!E78="No Data",1,IF('Indicator Data imputation'!Z77&lt;&gt;"",1,0))</f>
        <v>0</v>
      </c>
      <c r="Z74" s="140">
        <f>IF('Indicator Data'!F78="No Data",1,IF('Indicator Data imputation'!AA77&lt;&gt;"",1,0))</f>
        <v>0</v>
      </c>
      <c r="AA74" s="140">
        <f>IF('Indicator Data'!G78="No Data",1,IF('Indicator Data imputation'!AB77&lt;&gt;"",1,0))</f>
        <v>0</v>
      </c>
      <c r="AB74" s="140">
        <f>IF('Indicator Data'!H78="No Data",1,IF('Indicator Data imputation'!AC77&lt;&gt;"",1,0))</f>
        <v>0</v>
      </c>
      <c r="AC74" s="140" t="e">
        <f>IF('Indicator Data'!#REF!="No Data",1,IF('Indicator Data imputation'!AD77&lt;&gt;"",1,0))</f>
        <v>#REF!</v>
      </c>
      <c r="AD74" s="140" t="e">
        <f>IF('Indicator Data'!#REF!="No Data",1,IF('Indicator Data imputation'!AE77&lt;&gt;"",1,0))</f>
        <v>#REF!</v>
      </c>
      <c r="AE74" s="140">
        <f>IF('Indicator Data'!I78="No Data",1,IF('Indicator Data imputation'!AF77&lt;&gt;"",1,0))</f>
        <v>0</v>
      </c>
      <c r="AF74" s="140">
        <f>IF('Indicator Data'!J78="No Data",1,IF('Indicator Data imputation'!AG77&lt;&gt;"",1,0))</f>
        <v>0</v>
      </c>
      <c r="AG74" s="140" t="e">
        <f>IF('Indicator Data'!#REF!="No Data",1,IF('Indicator Data imputation'!AH77&lt;&gt;"",1,0))</f>
        <v>#REF!</v>
      </c>
      <c r="AH74" s="140" t="e">
        <f>IF('Indicator Data'!#REF!="No Data",1,IF('Indicator Data imputation'!AI77&lt;&gt;"",1,0))</f>
        <v>#REF!</v>
      </c>
      <c r="AI74" s="140" t="e">
        <f>IF('Indicator Data'!#REF!="No Data",1,IF('Indicator Data imputation'!AJ77&lt;&gt;"",1,0))</f>
        <v>#REF!</v>
      </c>
      <c r="AJ74" s="140" t="e">
        <f>IF('Indicator Data'!#REF!="No Data",1,IF('Indicator Data imputation'!AK77&lt;&gt;"",1,0))</f>
        <v>#REF!</v>
      </c>
      <c r="AK74" s="140">
        <f>IF('Indicator Data'!K78="No Data",1,IF('Indicator Data imputation'!AL77&lt;&gt;"",1,0))</f>
        <v>0</v>
      </c>
      <c r="AL74" s="140">
        <f>IF('Indicator Data'!L78="No Data",1,IF('Indicator Data imputation'!AM77&lt;&gt;"",1,0))</f>
        <v>0</v>
      </c>
      <c r="AM74" s="140">
        <f>IF('Indicator Data'!M78="No Data",1,IF('Indicator Data imputation'!AN77&lt;&gt;"",1,0))</f>
        <v>0</v>
      </c>
      <c r="AN74" s="140">
        <f>IF('Indicator Data'!N78="No Data",1,IF('Indicator Data imputation'!AO77&lt;&gt;"",1,0))</f>
        <v>0</v>
      </c>
      <c r="AO74" s="140">
        <f>IF('Indicator Data'!O78="No Data",1,IF('Indicator Data imputation'!AP77&lt;&gt;"",1,0))</f>
        <v>0</v>
      </c>
      <c r="AP74" s="140">
        <f>IF('Indicator Data'!P78="No Data",1,IF('Indicator Data imputation'!AQ77&lt;&gt;"",1,0))</f>
        <v>0</v>
      </c>
      <c r="AQ74" s="140">
        <f>IF('Indicator Data'!Q78="No Data",1,IF('Indicator Data imputation'!AR77&lt;&gt;"",1,0))</f>
        <v>0</v>
      </c>
      <c r="AR74" s="140">
        <f>IF('Indicator Data'!R78="No Data",1,IF('Indicator Data imputation'!AS77&lt;&gt;"",1,0))</f>
        <v>0</v>
      </c>
      <c r="AS74" s="140">
        <f>IF('Indicator Data'!S78="No Data",1,IF('Indicator Data imputation'!AT77&lt;&gt;"",1,0))</f>
        <v>0</v>
      </c>
      <c r="AT74" s="140">
        <f>IF('Indicator Data'!T78="No Data",1,IF('Indicator Data imputation'!AU77&lt;&gt;"",1,0))</f>
        <v>0</v>
      </c>
      <c r="AU74" s="140">
        <f>IF('Indicator Data'!U78="No Data",1,IF('Indicator Data imputation'!AV77&lt;&gt;"",1,0))</f>
        <v>0</v>
      </c>
      <c r="AV74" s="140">
        <f>IF('Indicator Data'!V78="No Data",1,IF('Indicator Data imputation'!AW77&lt;&gt;"",1,0))</f>
        <v>0</v>
      </c>
      <c r="AW74" s="140">
        <f>IF('Indicator Data'!W78="No Data",1,IF('Indicator Data imputation'!AX77&lt;&gt;"",1,0))</f>
        <v>0</v>
      </c>
      <c r="AX74" s="140">
        <f>IF('Indicator Data'!X78="No Data",1,IF('Indicator Data imputation'!AY77&lt;&gt;"",1,0))</f>
        <v>0</v>
      </c>
      <c r="AY74" s="140">
        <f>IF('Indicator Data'!Y78="No Data",1,IF('Indicator Data imputation'!AZ77&lt;&gt;"",1,0))</f>
        <v>0</v>
      </c>
      <c r="AZ74" s="140">
        <f>IF('Indicator Data'!Z78="No Data",1,IF('Indicator Data imputation'!BA77&lt;&gt;"",1,0))</f>
        <v>0</v>
      </c>
      <c r="BA74" s="140">
        <f>IF('Indicator Data'!AA78="No Data",1,IF('Indicator Data imputation'!BB77&lt;&gt;"",1,0))</f>
        <v>0</v>
      </c>
      <c r="BB74" s="140">
        <f>IF('Indicator Data'!AB78="No Data",1,IF('Indicator Data imputation'!BC77&lt;&gt;"",1,0))</f>
        <v>0</v>
      </c>
      <c r="BC74" s="140">
        <f>IF('Indicator Data'!AC78="No Data",1,IF('Indicator Data imputation'!BD77&lt;&gt;"",1,0))</f>
        <v>0</v>
      </c>
      <c r="BD74" s="140">
        <f>IF('Indicator Data'!AD78="No Data",1,IF('Indicator Data imputation'!BE77&lt;&gt;"",1,0))</f>
        <v>0</v>
      </c>
      <c r="BE74" s="140">
        <f>IF('Indicator Data'!AE78="No Data",1,IF('Indicator Data imputation'!BF77&lt;&gt;"",1,0))</f>
        <v>0</v>
      </c>
      <c r="BF74" s="140">
        <f>IF('Indicator Data'!AF78="No Data",1,IF('Indicator Data imputation'!BG77&lt;&gt;"",1,0))</f>
        <v>0</v>
      </c>
      <c r="BG74" s="140">
        <f>IF('Indicator Data'!AG78="No Data",1,IF('Indicator Data imputation'!BH77&lt;&gt;"",1,0))</f>
        <v>0</v>
      </c>
      <c r="BH74" s="140">
        <f>IF('Indicator Data'!AH78="No Data",1,IF('Indicator Data imputation'!BI77&lt;&gt;"",1,0))</f>
        <v>0</v>
      </c>
      <c r="BI74" s="140">
        <f>IF('Indicator Data'!AQ78="No Data",1,IF('Indicator Data imputation'!BJ77&lt;&gt;"",1,0))</f>
        <v>0</v>
      </c>
      <c r="BJ74" s="140">
        <f>IF('Indicator Data'!AR78="No Data",1,IF('Indicator Data imputation'!BK77&lt;&gt;"",1,0))</f>
        <v>0</v>
      </c>
      <c r="BK74" s="140">
        <f>IF('Indicator Data'!AS78="No Data",1,IF('Indicator Data imputation'!BL77&lt;&gt;"",1,0))</f>
        <v>0</v>
      </c>
      <c r="BL74" s="140">
        <f>IF('Indicator Data'!AT78="No Data",1,IF('Indicator Data imputation'!BM77&lt;&gt;"",1,0))</f>
        <v>0</v>
      </c>
      <c r="BM74" s="140">
        <f>IF('Indicator Data'!AU78="No Data",1,IF('Indicator Data imputation'!BN77&lt;&gt;"",1,0))</f>
        <v>0</v>
      </c>
      <c r="BN74" s="140">
        <f>IF('Indicator Data'!AV78="No Data",1,IF('Indicator Data imputation'!BO77&lt;&gt;"",1,0))</f>
        <v>0</v>
      </c>
      <c r="BO74" s="140">
        <f>IF('Indicator Data'!AW78="No Data",1,IF('Indicator Data imputation'!BP77&lt;&gt;"",1,0))</f>
        <v>0</v>
      </c>
      <c r="BP74" s="140">
        <f>IF('Indicator Data'!AX78="No Data",1,IF('Indicator Data imputation'!BQ77&lt;&gt;"",1,0))</f>
        <v>0</v>
      </c>
      <c r="BQ74" s="140">
        <f>IF('Indicator Data'!AY78="No Data",1,IF('Indicator Data imputation'!BR77&lt;&gt;"",1,0))</f>
        <v>0</v>
      </c>
      <c r="BR74" s="140">
        <f>IF('Indicator Data'!AZ78="No Data",1,IF('Indicator Data imputation'!BS77&lt;&gt;"",1,0))</f>
        <v>0</v>
      </c>
      <c r="BS74" s="140">
        <f>IF('Indicator Data'!BA78="No Data",1,IF('Indicator Data imputation'!BT77&lt;&gt;"",1,0))</f>
        <v>0</v>
      </c>
      <c r="BT74" s="140">
        <f>IF('Indicator Data'!BB78="No Data",1,IF('Indicator Data imputation'!BU77&lt;&gt;"",1,0))</f>
        <v>0</v>
      </c>
      <c r="BU74" s="140">
        <f>IF('Indicator Data'!BC78="No Data",1,IF('Indicator Data imputation'!BV77&lt;&gt;"",1,0))</f>
        <v>1</v>
      </c>
      <c r="BV74" s="140">
        <f>IF('Indicator Data'!BD78="No Data",1,IF('Indicator Data imputation'!BW77&lt;&gt;"",1,0))</f>
        <v>0</v>
      </c>
      <c r="BW74" s="140">
        <f>IF('Indicator Data'!BE78="No Data",1,IF('Indicator Data imputation'!BX77&lt;&gt;"",1,0))</f>
        <v>0</v>
      </c>
      <c r="BX74" s="140">
        <f>IF('Indicator Data'!BF78="No Data",1,IF('Indicator Data imputation'!BY77&lt;&gt;"",1,0))</f>
        <v>0</v>
      </c>
      <c r="BY74" s="5" t="e">
        <f t="shared" si="3"/>
        <v>#REF!</v>
      </c>
      <c r="BZ74" s="142" t="e">
        <f t="shared" si="4"/>
        <v>#REF!</v>
      </c>
    </row>
    <row r="75" spans="1:78" x14ac:dyDescent="0.3">
      <c r="A75" s="5" t="s">
        <v>137</v>
      </c>
      <c r="B75" s="140" t="e">
        <f>IF('Indicator Data'!#REF!="No Data",1,IF('Indicator Data imputation'!C78&lt;&gt;"",1,0))</f>
        <v>#REF!</v>
      </c>
      <c r="C75" s="140" t="e">
        <f>IF('Indicator Data'!#REF!="No Data",1,IF('Indicator Data imputation'!D78&lt;&gt;"",1,0))</f>
        <v>#REF!</v>
      </c>
      <c r="D75" s="140" t="e">
        <f>IF('Indicator Data'!#REF!="No Data",1,IF('Indicator Data imputation'!E78&lt;&gt;"",1,0))</f>
        <v>#REF!</v>
      </c>
      <c r="E75" s="140" t="e">
        <f>IF('Indicator Data'!#REF!="No Data",1,IF('Indicator Data imputation'!F78&lt;&gt;"",1,0))</f>
        <v>#REF!</v>
      </c>
      <c r="F75" s="140" t="e">
        <f>IF('Indicator Data'!#REF!="No Data",1,IF('Indicator Data imputation'!G78&lt;&gt;"",1,0))</f>
        <v>#REF!</v>
      </c>
      <c r="G75" s="140" t="e">
        <f>IF('Indicator Data'!#REF!="No Data",1,IF('Indicator Data imputation'!H78&lt;&gt;"",1,0))</f>
        <v>#REF!</v>
      </c>
      <c r="H75" s="140" t="e">
        <f>IF('Indicator Data'!#REF!="No Data",1,IF('Indicator Data imputation'!I78&lt;&gt;"",1,0))</f>
        <v>#REF!</v>
      </c>
      <c r="I75" s="140" t="e">
        <f>IF('Indicator Data'!#REF!="No Data",1,IF('Indicator Data imputation'!J78&lt;&gt;"",1,0))</f>
        <v>#REF!</v>
      </c>
      <c r="J75" s="140" t="e">
        <f>IF('Indicator Data'!#REF!="No Data",1,IF('Indicator Data imputation'!K78&lt;&gt;"",1,0))</f>
        <v>#REF!</v>
      </c>
      <c r="K75" s="140" t="e">
        <f>IF('Indicator Data'!#REF!="No Data",1,IF('Indicator Data imputation'!L78&lt;&gt;"",1,0))</f>
        <v>#REF!</v>
      </c>
      <c r="L75" s="140" t="e">
        <f>IF('Indicator Data'!#REF!="No Data",1,IF('Indicator Data imputation'!M78&lt;&gt;"",1,0))</f>
        <v>#REF!</v>
      </c>
      <c r="M75" s="140" t="e">
        <f>IF('Indicator Data'!#REF!="No Data",1,IF('Indicator Data imputation'!N78&lt;&gt;"",1,0))</f>
        <v>#REF!</v>
      </c>
      <c r="N75" s="140" t="e">
        <f>IF('Indicator Data'!#REF!="No Data",1,IF('Indicator Data imputation'!O78&lt;&gt;"",1,0))</f>
        <v>#REF!</v>
      </c>
      <c r="O75" s="140" t="e">
        <f>IF('Indicator Data'!#REF!="No Data",1,IF('Indicator Data imputation'!P78&lt;&gt;"",1,0))</f>
        <v>#REF!</v>
      </c>
      <c r="P75" s="140" t="e">
        <f>IF('Indicator Data'!#REF!="No Data",1,IF('Indicator Data imputation'!Q78&lt;&gt;"",1,0))</f>
        <v>#REF!</v>
      </c>
      <c r="Q75" s="140" t="e">
        <f>IF('Indicator Data'!#REF!="No Data",1,IF('Indicator Data imputation'!R78&lt;&gt;"",1,0))</f>
        <v>#REF!</v>
      </c>
      <c r="R75" s="140" t="e">
        <f>IF('Indicator Data'!#REF!="No Data",1,IF('Indicator Data imputation'!S78&lt;&gt;"",1,0))</f>
        <v>#REF!</v>
      </c>
      <c r="S75" s="140" t="e">
        <f>IF('Indicator Data'!#REF!="No Data",1,IF('Indicator Data imputation'!T78&lt;&gt;"",1,0))</f>
        <v>#REF!</v>
      </c>
      <c r="T75" s="140" t="e">
        <f>IF('Indicator Data'!#REF!="No Data",1,IF('Indicator Data imputation'!U78&lt;&gt;"",1,0))</f>
        <v>#REF!</v>
      </c>
      <c r="U75" s="140" t="e">
        <f>IF('Indicator Data'!#REF!="No Data",1,IF('Indicator Data imputation'!V78&lt;&gt;"",1,0))</f>
        <v>#REF!</v>
      </c>
      <c r="V75" s="140" t="e">
        <f>IF('Indicator Data'!#REF!="No Data",1,IF('Indicator Data imputation'!W78&lt;&gt;"",1,0))</f>
        <v>#REF!</v>
      </c>
      <c r="W75" s="140">
        <f>IF('Indicator Data'!C79="No Data",1,IF('Indicator Data imputation'!X78&lt;&gt;"",1,0))</f>
        <v>0</v>
      </c>
      <c r="X75" s="140">
        <f>IF('Indicator Data'!D79="No Data",1,IF('Indicator Data imputation'!Y78&lt;&gt;"",1,0))</f>
        <v>0</v>
      </c>
      <c r="Y75" s="140">
        <f>IF('Indicator Data'!E79="No Data",1,IF('Indicator Data imputation'!Z78&lt;&gt;"",1,0))</f>
        <v>0</v>
      </c>
      <c r="Z75" s="140">
        <f>IF('Indicator Data'!F79="No Data",1,IF('Indicator Data imputation'!AA78&lt;&gt;"",1,0))</f>
        <v>0</v>
      </c>
      <c r="AA75" s="140">
        <f>IF('Indicator Data'!G79="No Data",1,IF('Indicator Data imputation'!AB78&lt;&gt;"",1,0))</f>
        <v>0</v>
      </c>
      <c r="AB75" s="140">
        <f>IF('Indicator Data'!H79="No Data",1,IF('Indicator Data imputation'!AC78&lt;&gt;"",1,0))</f>
        <v>1</v>
      </c>
      <c r="AC75" s="140" t="e">
        <f>IF('Indicator Data'!#REF!="No Data",1,IF('Indicator Data imputation'!AD78&lt;&gt;"",1,0))</f>
        <v>#REF!</v>
      </c>
      <c r="AD75" s="140" t="e">
        <f>IF('Indicator Data'!#REF!="No Data",1,IF('Indicator Data imputation'!AE78&lt;&gt;"",1,0))</f>
        <v>#REF!</v>
      </c>
      <c r="AE75" s="140">
        <f>IF('Indicator Data'!I79="No Data",1,IF('Indicator Data imputation'!AF78&lt;&gt;"",1,0))</f>
        <v>0</v>
      </c>
      <c r="AF75" s="140">
        <f>IF('Indicator Data'!J79="No Data",1,IF('Indicator Data imputation'!AG78&lt;&gt;"",1,0))</f>
        <v>0</v>
      </c>
      <c r="AG75" s="140" t="e">
        <f>IF('Indicator Data'!#REF!="No Data",1,IF('Indicator Data imputation'!AH78&lt;&gt;"",1,0))</f>
        <v>#REF!</v>
      </c>
      <c r="AH75" s="140" t="e">
        <f>IF('Indicator Data'!#REF!="No Data",1,IF('Indicator Data imputation'!AI78&lt;&gt;"",1,0))</f>
        <v>#REF!</v>
      </c>
      <c r="AI75" s="140" t="e">
        <f>IF('Indicator Data'!#REF!="No Data",1,IF('Indicator Data imputation'!AJ78&lt;&gt;"",1,0))</f>
        <v>#REF!</v>
      </c>
      <c r="AJ75" s="140" t="e">
        <f>IF('Indicator Data'!#REF!="No Data",1,IF('Indicator Data imputation'!AK78&lt;&gt;"",1,0))</f>
        <v>#REF!</v>
      </c>
      <c r="AK75" s="140">
        <f>IF('Indicator Data'!K79="No Data",1,IF('Indicator Data imputation'!AL78&lt;&gt;"",1,0))</f>
        <v>0</v>
      </c>
      <c r="AL75" s="140">
        <f>IF('Indicator Data'!L79="No Data",1,IF('Indicator Data imputation'!AM78&lt;&gt;"",1,0))</f>
        <v>1</v>
      </c>
      <c r="AM75" s="140">
        <f>IF('Indicator Data'!M79="No Data",1,IF('Indicator Data imputation'!AN78&lt;&gt;"",1,0))</f>
        <v>0</v>
      </c>
      <c r="AN75" s="140">
        <f>IF('Indicator Data'!N79="No Data",1,IF('Indicator Data imputation'!AO78&lt;&gt;"",1,0))</f>
        <v>0</v>
      </c>
      <c r="AO75" s="140">
        <f>IF('Indicator Data'!O79="No Data",1,IF('Indicator Data imputation'!AP78&lt;&gt;"",1,0))</f>
        <v>0</v>
      </c>
      <c r="AP75" s="140">
        <f>IF('Indicator Data'!P79="No Data",1,IF('Indicator Data imputation'!AQ78&lt;&gt;"",1,0))</f>
        <v>1</v>
      </c>
      <c r="AQ75" s="140">
        <f>IF('Indicator Data'!Q79="No Data",1,IF('Indicator Data imputation'!AR78&lt;&gt;"",1,0))</f>
        <v>0</v>
      </c>
      <c r="AR75" s="140">
        <f>IF('Indicator Data'!R79="No Data",1,IF('Indicator Data imputation'!AS78&lt;&gt;"",1,0))</f>
        <v>0</v>
      </c>
      <c r="AS75" s="140">
        <f>IF('Indicator Data'!S79="No Data",1,IF('Indicator Data imputation'!AT78&lt;&gt;"",1,0))</f>
        <v>1</v>
      </c>
      <c r="AT75" s="140">
        <f>IF('Indicator Data'!T79="No Data",1,IF('Indicator Data imputation'!AU78&lt;&gt;"",1,0))</f>
        <v>0</v>
      </c>
      <c r="AU75" s="140">
        <f>IF('Indicator Data'!U79="No Data",1,IF('Indicator Data imputation'!AV78&lt;&gt;"",1,0))</f>
        <v>1</v>
      </c>
      <c r="AV75" s="140">
        <f>IF('Indicator Data'!V79="No Data",1,IF('Indicator Data imputation'!AW78&lt;&gt;"",1,0))</f>
        <v>0</v>
      </c>
      <c r="AW75" s="140">
        <f>IF('Indicator Data'!W79="No Data",1,IF('Indicator Data imputation'!AX78&lt;&gt;"",1,0))</f>
        <v>1</v>
      </c>
      <c r="AX75" s="140">
        <f>IF('Indicator Data'!X79="No Data",1,IF('Indicator Data imputation'!AY78&lt;&gt;"",1,0))</f>
        <v>0</v>
      </c>
      <c r="AY75" s="140">
        <f>IF('Indicator Data'!Y79="No Data",1,IF('Indicator Data imputation'!AZ78&lt;&gt;"",1,0))</f>
        <v>0</v>
      </c>
      <c r="AZ75" s="140">
        <f>IF('Indicator Data'!Z79="No Data",1,IF('Indicator Data imputation'!BA78&lt;&gt;"",1,0))</f>
        <v>0</v>
      </c>
      <c r="BA75" s="140">
        <f>IF('Indicator Data'!AA79="No Data",1,IF('Indicator Data imputation'!BB78&lt;&gt;"",1,0))</f>
        <v>0</v>
      </c>
      <c r="BB75" s="140">
        <f>IF('Indicator Data'!AB79="No Data",1,IF('Indicator Data imputation'!BC78&lt;&gt;"",1,0))</f>
        <v>0</v>
      </c>
      <c r="BC75" s="140">
        <f>IF('Indicator Data'!AC79="No Data",1,IF('Indicator Data imputation'!BD78&lt;&gt;"",1,0))</f>
        <v>0</v>
      </c>
      <c r="BD75" s="140">
        <f>IF('Indicator Data'!AD79="No Data",1,IF('Indicator Data imputation'!BE78&lt;&gt;"",1,0))</f>
        <v>0</v>
      </c>
      <c r="BE75" s="140">
        <f>IF('Indicator Data'!AE79="No Data",1,IF('Indicator Data imputation'!BF78&lt;&gt;"",1,0))</f>
        <v>0</v>
      </c>
      <c r="BF75" s="140">
        <f>IF('Indicator Data'!AF79="No Data",1,IF('Indicator Data imputation'!BG78&lt;&gt;"",1,0))</f>
        <v>0</v>
      </c>
      <c r="BG75" s="140">
        <f>IF('Indicator Data'!AG79="No Data",1,IF('Indicator Data imputation'!BH78&lt;&gt;"",1,0))</f>
        <v>0</v>
      </c>
      <c r="BH75" s="140">
        <f>IF('Indicator Data'!AH79="No Data",1,IF('Indicator Data imputation'!BI78&lt;&gt;"",1,0))</f>
        <v>0</v>
      </c>
      <c r="BI75" s="140">
        <f>IF('Indicator Data'!AQ79="No Data",1,IF('Indicator Data imputation'!BJ78&lt;&gt;"",1,0))</f>
        <v>0</v>
      </c>
      <c r="BJ75" s="140">
        <f>IF('Indicator Data'!AR79="No Data",1,IF('Indicator Data imputation'!BK78&lt;&gt;"",1,0))</f>
        <v>0</v>
      </c>
      <c r="BK75" s="140">
        <f>IF('Indicator Data'!AS79="No Data",1,IF('Indicator Data imputation'!BL78&lt;&gt;"",1,0))</f>
        <v>0</v>
      </c>
      <c r="BL75" s="140">
        <f>IF('Indicator Data'!AT79="No Data",1,IF('Indicator Data imputation'!BM78&lt;&gt;"",1,0))</f>
        <v>0</v>
      </c>
      <c r="BM75" s="140">
        <f>IF('Indicator Data'!AU79="No Data",1,IF('Indicator Data imputation'!BN78&lt;&gt;"",1,0))</f>
        <v>0</v>
      </c>
      <c r="BN75" s="140">
        <f>IF('Indicator Data'!AV79="No Data",1,IF('Indicator Data imputation'!BO78&lt;&gt;"",1,0))</f>
        <v>0</v>
      </c>
      <c r="BO75" s="140">
        <f>IF('Indicator Data'!AW79="No Data",1,IF('Indicator Data imputation'!BP78&lt;&gt;"",1,0))</f>
        <v>0</v>
      </c>
      <c r="BP75" s="140">
        <f>IF('Indicator Data'!AX79="No Data",1,IF('Indicator Data imputation'!BQ78&lt;&gt;"",1,0))</f>
        <v>0</v>
      </c>
      <c r="BQ75" s="140">
        <f>IF('Indicator Data'!AY79="No Data",1,IF('Indicator Data imputation'!BR78&lt;&gt;"",1,0))</f>
        <v>0</v>
      </c>
      <c r="BR75" s="140">
        <f>IF('Indicator Data'!AZ79="No Data",1,IF('Indicator Data imputation'!BS78&lt;&gt;"",1,0))</f>
        <v>0</v>
      </c>
      <c r="BS75" s="140">
        <f>IF('Indicator Data'!BA79="No Data",1,IF('Indicator Data imputation'!BT78&lt;&gt;"",1,0))</f>
        <v>0</v>
      </c>
      <c r="BT75" s="140">
        <f>IF('Indicator Data'!BB79="No Data",1,IF('Indicator Data imputation'!BU78&lt;&gt;"",1,0))</f>
        <v>0</v>
      </c>
      <c r="BU75" s="140">
        <f>IF('Indicator Data'!BC79="No Data",1,IF('Indicator Data imputation'!BV78&lt;&gt;"",1,0))</f>
        <v>0</v>
      </c>
      <c r="BV75" s="140">
        <f>IF('Indicator Data'!BD79="No Data",1,IF('Indicator Data imputation'!BW78&lt;&gt;"",1,0))</f>
        <v>0</v>
      </c>
      <c r="BW75" s="140">
        <f>IF('Indicator Data'!BE79="No Data",1,IF('Indicator Data imputation'!BX78&lt;&gt;"",1,0))</f>
        <v>0</v>
      </c>
      <c r="BX75" s="140">
        <f>IF('Indicator Data'!BF79="No Data",1,IF('Indicator Data imputation'!BY78&lt;&gt;"",1,0))</f>
        <v>0</v>
      </c>
      <c r="BY75" s="5" t="e">
        <f t="shared" si="3"/>
        <v>#REF!</v>
      </c>
      <c r="BZ75" s="142" t="e">
        <f t="shared" si="4"/>
        <v>#REF!</v>
      </c>
    </row>
    <row r="76" spans="1:78" x14ac:dyDescent="0.3">
      <c r="A76" s="5" t="s">
        <v>139</v>
      </c>
      <c r="B76" s="140" t="e">
        <f>IF('Indicator Data'!#REF!="No Data",1,IF('Indicator Data imputation'!C79&lt;&gt;"",1,0))</f>
        <v>#REF!</v>
      </c>
      <c r="C76" s="140" t="e">
        <f>IF('Indicator Data'!#REF!="No Data",1,IF('Indicator Data imputation'!D79&lt;&gt;"",1,0))</f>
        <v>#REF!</v>
      </c>
      <c r="D76" s="140" t="e">
        <f>IF('Indicator Data'!#REF!="No Data",1,IF('Indicator Data imputation'!E79&lt;&gt;"",1,0))</f>
        <v>#REF!</v>
      </c>
      <c r="E76" s="140" t="e">
        <f>IF('Indicator Data'!#REF!="No Data",1,IF('Indicator Data imputation'!F79&lt;&gt;"",1,0))</f>
        <v>#REF!</v>
      </c>
      <c r="F76" s="140" t="e">
        <f>IF('Indicator Data'!#REF!="No Data",1,IF('Indicator Data imputation'!G79&lt;&gt;"",1,0))</f>
        <v>#REF!</v>
      </c>
      <c r="G76" s="140" t="e">
        <f>IF('Indicator Data'!#REF!="No Data",1,IF('Indicator Data imputation'!H79&lt;&gt;"",1,0))</f>
        <v>#REF!</v>
      </c>
      <c r="H76" s="140" t="e">
        <f>IF('Indicator Data'!#REF!="No Data",1,IF('Indicator Data imputation'!I79&lt;&gt;"",1,0))</f>
        <v>#REF!</v>
      </c>
      <c r="I76" s="140" t="e">
        <f>IF('Indicator Data'!#REF!="No Data",1,IF('Indicator Data imputation'!J79&lt;&gt;"",1,0))</f>
        <v>#REF!</v>
      </c>
      <c r="J76" s="140" t="e">
        <f>IF('Indicator Data'!#REF!="No Data",1,IF('Indicator Data imputation'!K79&lt;&gt;"",1,0))</f>
        <v>#REF!</v>
      </c>
      <c r="K76" s="140" t="e">
        <f>IF('Indicator Data'!#REF!="No Data",1,IF('Indicator Data imputation'!L79&lt;&gt;"",1,0))</f>
        <v>#REF!</v>
      </c>
      <c r="L76" s="140" t="e">
        <f>IF('Indicator Data'!#REF!="No Data",1,IF('Indicator Data imputation'!M79&lt;&gt;"",1,0))</f>
        <v>#REF!</v>
      </c>
      <c r="M76" s="140" t="e">
        <f>IF('Indicator Data'!#REF!="No Data",1,IF('Indicator Data imputation'!N79&lt;&gt;"",1,0))</f>
        <v>#REF!</v>
      </c>
      <c r="N76" s="140" t="e">
        <f>IF('Indicator Data'!#REF!="No Data",1,IF('Indicator Data imputation'!O79&lt;&gt;"",1,0))</f>
        <v>#REF!</v>
      </c>
      <c r="O76" s="140" t="e">
        <f>IF('Indicator Data'!#REF!="No Data",1,IF('Indicator Data imputation'!P79&lt;&gt;"",1,0))</f>
        <v>#REF!</v>
      </c>
      <c r="P76" s="140" t="e">
        <f>IF('Indicator Data'!#REF!="No Data",1,IF('Indicator Data imputation'!Q79&lt;&gt;"",1,0))</f>
        <v>#REF!</v>
      </c>
      <c r="Q76" s="140" t="e">
        <f>IF('Indicator Data'!#REF!="No Data",1,IF('Indicator Data imputation'!R79&lt;&gt;"",1,0))</f>
        <v>#REF!</v>
      </c>
      <c r="R76" s="140" t="e">
        <f>IF('Indicator Data'!#REF!="No Data",1,IF('Indicator Data imputation'!S79&lt;&gt;"",1,0))</f>
        <v>#REF!</v>
      </c>
      <c r="S76" s="140" t="e">
        <f>IF('Indicator Data'!#REF!="No Data",1,IF('Indicator Data imputation'!T79&lt;&gt;"",1,0))</f>
        <v>#REF!</v>
      </c>
      <c r="T76" s="140" t="e">
        <f>IF('Indicator Data'!#REF!="No Data",1,IF('Indicator Data imputation'!U79&lt;&gt;"",1,0))</f>
        <v>#REF!</v>
      </c>
      <c r="U76" s="140" t="e">
        <f>IF('Indicator Data'!#REF!="No Data",1,IF('Indicator Data imputation'!V79&lt;&gt;"",1,0))</f>
        <v>#REF!</v>
      </c>
      <c r="V76" s="140" t="e">
        <f>IF('Indicator Data'!#REF!="No Data",1,IF('Indicator Data imputation'!W79&lt;&gt;"",1,0))</f>
        <v>#REF!</v>
      </c>
      <c r="W76" s="140">
        <f>IF('Indicator Data'!C80="No Data",1,IF('Indicator Data imputation'!X79&lt;&gt;"",1,0))</f>
        <v>0</v>
      </c>
      <c r="X76" s="140">
        <f>IF('Indicator Data'!D80="No Data",1,IF('Indicator Data imputation'!Y79&lt;&gt;"",1,0))</f>
        <v>0</v>
      </c>
      <c r="Y76" s="140">
        <f>IF('Indicator Data'!E80="No Data",1,IF('Indicator Data imputation'!Z79&lt;&gt;"",1,0))</f>
        <v>0</v>
      </c>
      <c r="Z76" s="140">
        <f>IF('Indicator Data'!F80="No Data",1,IF('Indicator Data imputation'!AA79&lt;&gt;"",1,0))</f>
        <v>1</v>
      </c>
      <c r="AA76" s="140">
        <f>IF('Indicator Data'!G80="No Data",1,IF('Indicator Data imputation'!AB79&lt;&gt;"",1,0))</f>
        <v>0</v>
      </c>
      <c r="AB76" s="140">
        <f>IF('Indicator Data'!H80="No Data",1,IF('Indicator Data imputation'!AC79&lt;&gt;"",1,0))</f>
        <v>1</v>
      </c>
      <c r="AC76" s="140" t="e">
        <f>IF('Indicator Data'!#REF!="No Data",1,IF('Indicator Data imputation'!AD79&lt;&gt;"",1,0))</f>
        <v>#REF!</v>
      </c>
      <c r="AD76" s="140" t="e">
        <f>IF('Indicator Data'!#REF!="No Data",1,IF('Indicator Data imputation'!AE79&lt;&gt;"",1,0))</f>
        <v>#REF!</v>
      </c>
      <c r="AE76" s="140">
        <f>IF('Indicator Data'!I80="No Data",1,IF('Indicator Data imputation'!AF79&lt;&gt;"",1,0))</f>
        <v>1</v>
      </c>
      <c r="AF76" s="140">
        <f>IF('Indicator Data'!J80="No Data",1,IF('Indicator Data imputation'!AG79&lt;&gt;"",1,0))</f>
        <v>0</v>
      </c>
      <c r="AG76" s="140" t="e">
        <f>IF('Indicator Data'!#REF!="No Data",1,IF('Indicator Data imputation'!AH79&lt;&gt;"",1,0))</f>
        <v>#REF!</v>
      </c>
      <c r="AH76" s="140" t="e">
        <f>IF('Indicator Data'!#REF!="No Data",1,IF('Indicator Data imputation'!AI79&lt;&gt;"",1,0))</f>
        <v>#REF!</v>
      </c>
      <c r="AI76" s="140" t="e">
        <f>IF('Indicator Data'!#REF!="No Data",1,IF('Indicator Data imputation'!AJ79&lt;&gt;"",1,0))</f>
        <v>#REF!</v>
      </c>
      <c r="AJ76" s="140" t="e">
        <f>IF('Indicator Data'!#REF!="No Data",1,IF('Indicator Data imputation'!AK79&lt;&gt;"",1,0))</f>
        <v>#REF!</v>
      </c>
      <c r="AK76" s="140">
        <f>IF('Indicator Data'!K80="No Data",1,IF('Indicator Data imputation'!AL79&lt;&gt;"",1,0))</f>
        <v>0</v>
      </c>
      <c r="AL76" s="140">
        <f>IF('Indicator Data'!L80="No Data",1,IF('Indicator Data imputation'!AM79&lt;&gt;"",1,0))</f>
        <v>1</v>
      </c>
      <c r="AM76" s="140">
        <f>IF('Indicator Data'!M80="No Data",1,IF('Indicator Data imputation'!AN79&lt;&gt;"",1,0))</f>
        <v>0</v>
      </c>
      <c r="AN76" s="140">
        <f>IF('Indicator Data'!N80="No Data",1,IF('Indicator Data imputation'!AO79&lt;&gt;"",1,0))</f>
        <v>0</v>
      </c>
      <c r="AO76" s="140">
        <f>IF('Indicator Data'!O80="No Data",1,IF('Indicator Data imputation'!AP79&lt;&gt;"",1,0))</f>
        <v>0</v>
      </c>
      <c r="AP76" s="140">
        <f>IF('Indicator Data'!P80="No Data",1,IF('Indicator Data imputation'!AQ79&lt;&gt;"",1,0))</f>
        <v>1</v>
      </c>
      <c r="AQ76" s="140">
        <f>IF('Indicator Data'!Q80="No Data",1,IF('Indicator Data imputation'!AR79&lt;&gt;"",1,0))</f>
        <v>0</v>
      </c>
      <c r="AR76" s="140">
        <f>IF('Indicator Data'!R80="No Data",1,IF('Indicator Data imputation'!AS79&lt;&gt;"",1,0))</f>
        <v>0</v>
      </c>
      <c r="AS76" s="140">
        <f>IF('Indicator Data'!S80="No Data",1,IF('Indicator Data imputation'!AT79&lt;&gt;"",1,0))</f>
        <v>1</v>
      </c>
      <c r="AT76" s="140">
        <f>IF('Indicator Data'!T80="No Data",1,IF('Indicator Data imputation'!AU79&lt;&gt;"",1,0))</f>
        <v>0</v>
      </c>
      <c r="AU76" s="140">
        <f>IF('Indicator Data'!U80="No Data",1,IF('Indicator Data imputation'!AV79&lt;&gt;"",1,0))</f>
        <v>1</v>
      </c>
      <c r="AV76" s="140">
        <f>IF('Indicator Data'!V80="No Data",1,IF('Indicator Data imputation'!AW79&lt;&gt;"",1,0))</f>
        <v>1</v>
      </c>
      <c r="AW76" s="140">
        <f>IF('Indicator Data'!W80="No Data",1,IF('Indicator Data imputation'!AX79&lt;&gt;"",1,0))</f>
        <v>1</v>
      </c>
      <c r="AX76" s="140">
        <f>IF('Indicator Data'!X80="No Data",1,IF('Indicator Data imputation'!AY79&lt;&gt;"",1,0))</f>
        <v>0</v>
      </c>
      <c r="AY76" s="140">
        <f>IF('Indicator Data'!Y80="No Data",1,IF('Indicator Data imputation'!AZ79&lt;&gt;"",1,0))</f>
        <v>0</v>
      </c>
      <c r="AZ76" s="140">
        <f>IF('Indicator Data'!Z80="No Data",1,IF('Indicator Data imputation'!BA79&lt;&gt;"",1,0))</f>
        <v>0</v>
      </c>
      <c r="BA76" s="140">
        <f>IF('Indicator Data'!AA80="No Data",1,IF('Indicator Data imputation'!BB79&lt;&gt;"",1,0))</f>
        <v>0</v>
      </c>
      <c r="BB76" s="140">
        <f>IF('Indicator Data'!AB80="No Data",1,IF('Indicator Data imputation'!BC79&lt;&gt;"",1,0))</f>
        <v>0</v>
      </c>
      <c r="BC76" s="140">
        <f>IF('Indicator Data'!AC80="No Data",1,IF('Indicator Data imputation'!BD79&lt;&gt;"",1,0))</f>
        <v>0</v>
      </c>
      <c r="BD76" s="140">
        <f>IF('Indicator Data'!AD80="No Data",1,IF('Indicator Data imputation'!BE79&lt;&gt;"",1,0))</f>
        <v>0</v>
      </c>
      <c r="BE76" s="140">
        <f>IF('Indicator Data'!AE80="No Data",1,IF('Indicator Data imputation'!BF79&lt;&gt;"",1,0))</f>
        <v>0</v>
      </c>
      <c r="BF76" s="140">
        <f>IF('Indicator Data'!AF80="No Data",1,IF('Indicator Data imputation'!BG79&lt;&gt;"",1,0))</f>
        <v>0</v>
      </c>
      <c r="BG76" s="140">
        <f>IF('Indicator Data'!AG80="No Data",1,IF('Indicator Data imputation'!BH79&lt;&gt;"",1,0))</f>
        <v>0</v>
      </c>
      <c r="BH76" s="140">
        <f>IF('Indicator Data'!AH80="No Data",1,IF('Indicator Data imputation'!BI79&lt;&gt;"",1,0))</f>
        <v>0</v>
      </c>
      <c r="BI76" s="140">
        <f>IF('Indicator Data'!AQ80="No Data",1,IF('Indicator Data imputation'!BJ79&lt;&gt;"",1,0))</f>
        <v>1</v>
      </c>
      <c r="BJ76" s="140">
        <f>IF('Indicator Data'!AR80="No Data",1,IF('Indicator Data imputation'!BK79&lt;&gt;"",1,0))</f>
        <v>0</v>
      </c>
      <c r="BK76" s="140">
        <f>IF('Indicator Data'!AS80="No Data",1,IF('Indicator Data imputation'!BL79&lt;&gt;"",1,0))</f>
        <v>0</v>
      </c>
      <c r="BL76" s="140">
        <f>IF('Indicator Data'!AT80="No Data",1,IF('Indicator Data imputation'!BM79&lt;&gt;"",1,0))</f>
        <v>0</v>
      </c>
      <c r="BM76" s="140">
        <f>IF('Indicator Data'!AU80="No Data",1,IF('Indicator Data imputation'!BN79&lt;&gt;"",1,0))</f>
        <v>1</v>
      </c>
      <c r="BN76" s="140">
        <f>IF('Indicator Data'!AV80="No Data",1,IF('Indicator Data imputation'!BO79&lt;&gt;"",1,0))</f>
        <v>0</v>
      </c>
      <c r="BO76" s="140">
        <f>IF('Indicator Data'!AW80="No Data",1,IF('Indicator Data imputation'!BP79&lt;&gt;"",1,0))</f>
        <v>0</v>
      </c>
      <c r="BP76" s="140">
        <f>IF('Indicator Data'!AX80="No Data",1,IF('Indicator Data imputation'!BQ79&lt;&gt;"",1,0))</f>
        <v>0</v>
      </c>
      <c r="BQ76" s="140">
        <f>IF('Indicator Data'!AY80="No Data",1,IF('Indicator Data imputation'!BR79&lt;&gt;"",1,0))</f>
        <v>0</v>
      </c>
      <c r="BR76" s="140">
        <f>IF('Indicator Data'!AZ80="No Data",1,IF('Indicator Data imputation'!BS79&lt;&gt;"",1,0))</f>
        <v>0</v>
      </c>
      <c r="BS76" s="140">
        <f>IF('Indicator Data'!BA80="No Data",1,IF('Indicator Data imputation'!BT79&lt;&gt;"",1,0))</f>
        <v>0</v>
      </c>
      <c r="BT76" s="140">
        <f>IF('Indicator Data'!BB80="No Data",1,IF('Indicator Data imputation'!BU79&lt;&gt;"",1,0))</f>
        <v>0</v>
      </c>
      <c r="BU76" s="140">
        <f>IF('Indicator Data'!BC80="No Data",1,IF('Indicator Data imputation'!BV79&lt;&gt;"",1,0))</f>
        <v>0</v>
      </c>
      <c r="BV76" s="140">
        <f>IF('Indicator Data'!BD80="No Data",1,IF('Indicator Data imputation'!BW79&lt;&gt;"",1,0))</f>
        <v>0</v>
      </c>
      <c r="BW76" s="140">
        <f>IF('Indicator Data'!BE80="No Data",1,IF('Indicator Data imputation'!BX79&lt;&gt;"",1,0))</f>
        <v>0</v>
      </c>
      <c r="BX76" s="140">
        <f>IF('Indicator Data'!BF80="No Data",1,IF('Indicator Data imputation'!BY79&lt;&gt;"",1,0))</f>
        <v>0</v>
      </c>
      <c r="BY76" s="5" t="e">
        <f t="shared" si="3"/>
        <v>#REF!</v>
      </c>
      <c r="BZ76" s="142" t="e">
        <f t="shared" si="4"/>
        <v>#REF!</v>
      </c>
    </row>
    <row r="77" spans="1:78" x14ac:dyDescent="0.3">
      <c r="A77" s="5" t="s">
        <v>141</v>
      </c>
      <c r="B77" s="140" t="e">
        <f>IF('Indicator Data'!#REF!="No Data",1,IF('Indicator Data imputation'!C80&lt;&gt;"",1,0))</f>
        <v>#REF!</v>
      </c>
      <c r="C77" s="140" t="e">
        <f>IF('Indicator Data'!#REF!="No Data",1,IF('Indicator Data imputation'!D80&lt;&gt;"",1,0))</f>
        <v>#REF!</v>
      </c>
      <c r="D77" s="140" t="e">
        <f>IF('Indicator Data'!#REF!="No Data",1,IF('Indicator Data imputation'!E80&lt;&gt;"",1,0))</f>
        <v>#REF!</v>
      </c>
      <c r="E77" s="140" t="e">
        <f>IF('Indicator Data'!#REF!="No Data",1,IF('Indicator Data imputation'!F80&lt;&gt;"",1,0))</f>
        <v>#REF!</v>
      </c>
      <c r="F77" s="140" t="e">
        <f>IF('Indicator Data'!#REF!="No Data",1,IF('Indicator Data imputation'!G80&lt;&gt;"",1,0))</f>
        <v>#REF!</v>
      </c>
      <c r="G77" s="140" t="e">
        <f>IF('Indicator Data'!#REF!="No Data",1,IF('Indicator Data imputation'!H80&lt;&gt;"",1,0))</f>
        <v>#REF!</v>
      </c>
      <c r="H77" s="140" t="e">
        <f>IF('Indicator Data'!#REF!="No Data",1,IF('Indicator Data imputation'!I80&lt;&gt;"",1,0))</f>
        <v>#REF!</v>
      </c>
      <c r="I77" s="140" t="e">
        <f>IF('Indicator Data'!#REF!="No Data",1,IF('Indicator Data imputation'!J80&lt;&gt;"",1,0))</f>
        <v>#REF!</v>
      </c>
      <c r="J77" s="140" t="e">
        <f>IF('Indicator Data'!#REF!="No Data",1,IF('Indicator Data imputation'!K80&lt;&gt;"",1,0))</f>
        <v>#REF!</v>
      </c>
      <c r="K77" s="140" t="e">
        <f>IF('Indicator Data'!#REF!="No Data",1,IF('Indicator Data imputation'!L80&lt;&gt;"",1,0))</f>
        <v>#REF!</v>
      </c>
      <c r="L77" s="140" t="e">
        <f>IF('Indicator Data'!#REF!="No Data",1,IF('Indicator Data imputation'!M80&lt;&gt;"",1,0))</f>
        <v>#REF!</v>
      </c>
      <c r="M77" s="140" t="e">
        <f>IF('Indicator Data'!#REF!="No Data",1,IF('Indicator Data imputation'!N80&lt;&gt;"",1,0))</f>
        <v>#REF!</v>
      </c>
      <c r="N77" s="140" t="e">
        <f>IF('Indicator Data'!#REF!="No Data",1,IF('Indicator Data imputation'!O80&lt;&gt;"",1,0))</f>
        <v>#REF!</v>
      </c>
      <c r="O77" s="140" t="e">
        <f>IF('Indicator Data'!#REF!="No Data",1,IF('Indicator Data imputation'!P80&lt;&gt;"",1,0))</f>
        <v>#REF!</v>
      </c>
      <c r="P77" s="140" t="e">
        <f>IF('Indicator Data'!#REF!="No Data",1,IF('Indicator Data imputation'!Q80&lt;&gt;"",1,0))</f>
        <v>#REF!</v>
      </c>
      <c r="Q77" s="140" t="e">
        <f>IF('Indicator Data'!#REF!="No Data",1,IF('Indicator Data imputation'!R80&lt;&gt;"",1,0))</f>
        <v>#REF!</v>
      </c>
      <c r="R77" s="140" t="e">
        <f>IF('Indicator Data'!#REF!="No Data",1,IF('Indicator Data imputation'!S80&lt;&gt;"",1,0))</f>
        <v>#REF!</v>
      </c>
      <c r="S77" s="140" t="e">
        <f>IF('Indicator Data'!#REF!="No Data",1,IF('Indicator Data imputation'!T80&lt;&gt;"",1,0))</f>
        <v>#REF!</v>
      </c>
      <c r="T77" s="140" t="e">
        <f>IF('Indicator Data'!#REF!="No Data",1,IF('Indicator Data imputation'!U80&lt;&gt;"",1,0))</f>
        <v>#REF!</v>
      </c>
      <c r="U77" s="140" t="e">
        <f>IF('Indicator Data'!#REF!="No Data",1,IF('Indicator Data imputation'!V80&lt;&gt;"",1,0))</f>
        <v>#REF!</v>
      </c>
      <c r="V77" s="140" t="e">
        <f>IF('Indicator Data'!#REF!="No Data",1,IF('Indicator Data imputation'!W80&lt;&gt;"",1,0))</f>
        <v>#REF!</v>
      </c>
      <c r="W77" s="140">
        <f>IF('Indicator Data'!C81="No Data",1,IF('Indicator Data imputation'!X80&lt;&gt;"",1,0))</f>
        <v>0</v>
      </c>
      <c r="X77" s="140">
        <f>IF('Indicator Data'!D81="No Data",1,IF('Indicator Data imputation'!Y80&lt;&gt;"",1,0))</f>
        <v>0</v>
      </c>
      <c r="Y77" s="140">
        <f>IF('Indicator Data'!E81="No Data",1,IF('Indicator Data imputation'!Z80&lt;&gt;"",1,0))</f>
        <v>0</v>
      </c>
      <c r="Z77" s="140">
        <f>IF('Indicator Data'!F81="No Data",1,IF('Indicator Data imputation'!AA80&lt;&gt;"",1,0))</f>
        <v>0</v>
      </c>
      <c r="AA77" s="140">
        <f>IF('Indicator Data'!G81="No Data",1,IF('Indicator Data imputation'!AB80&lt;&gt;"",1,0))</f>
        <v>0</v>
      </c>
      <c r="AB77" s="140">
        <f>IF('Indicator Data'!H81="No Data",1,IF('Indicator Data imputation'!AC80&lt;&gt;"",1,0))</f>
        <v>0</v>
      </c>
      <c r="AC77" s="140" t="e">
        <f>IF('Indicator Data'!#REF!="No Data",1,IF('Indicator Data imputation'!AD80&lt;&gt;"",1,0))</f>
        <v>#REF!</v>
      </c>
      <c r="AD77" s="140" t="e">
        <f>IF('Indicator Data'!#REF!="No Data",1,IF('Indicator Data imputation'!AE80&lt;&gt;"",1,0))</f>
        <v>#REF!</v>
      </c>
      <c r="AE77" s="140">
        <f>IF('Indicator Data'!I81="No Data",1,IF('Indicator Data imputation'!AF80&lt;&gt;"",1,0))</f>
        <v>0</v>
      </c>
      <c r="AF77" s="140">
        <f>IF('Indicator Data'!J81="No Data",1,IF('Indicator Data imputation'!AG80&lt;&gt;"",1,0))</f>
        <v>0</v>
      </c>
      <c r="AG77" s="140" t="e">
        <f>IF('Indicator Data'!#REF!="No Data",1,IF('Indicator Data imputation'!AH80&lt;&gt;"",1,0))</f>
        <v>#REF!</v>
      </c>
      <c r="AH77" s="140" t="e">
        <f>IF('Indicator Data'!#REF!="No Data",1,IF('Indicator Data imputation'!AI80&lt;&gt;"",1,0))</f>
        <v>#REF!</v>
      </c>
      <c r="AI77" s="140" t="e">
        <f>IF('Indicator Data'!#REF!="No Data",1,IF('Indicator Data imputation'!AJ80&lt;&gt;"",1,0))</f>
        <v>#REF!</v>
      </c>
      <c r="AJ77" s="140" t="e">
        <f>IF('Indicator Data'!#REF!="No Data",1,IF('Indicator Data imputation'!AK80&lt;&gt;"",1,0))</f>
        <v>#REF!</v>
      </c>
      <c r="AK77" s="140">
        <f>IF('Indicator Data'!K81="No Data",1,IF('Indicator Data imputation'!AL80&lt;&gt;"",1,0))</f>
        <v>0</v>
      </c>
      <c r="AL77" s="140">
        <f>IF('Indicator Data'!L81="No Data",1,IF('Indicator Data imputation'!AM80&lt;&gt;"",1,0))</f>
        <v>0</v>
      </c>
      <c r="AM77" s="140">
        <f>IF('Indicator Data'!M81="No Data",1,IF('Indicator Data imputation'!AN80&lt;&gt;"",1,0))</f>
        <v>0</v>
      </c>
      <c r="AN77" s="140">
        <f>IF('Indicator Data'!N81="No Data",1,IF('Indicator Data imputation'!AO80&lt;&gt;"",1,0))</f>
        <v>0</v>
      </c>
      <c r="AO77" s="140">
        <f>IF('Indicator Data'!O81="No Data",1,IF('Indicator Data imputation'!AP80&lt;&gt;"",1,0))</f>
        <v>0</v>
      </c>
      <c r="AP77" s="140">
        <f>IF('Indicator Data'!P81="No Data",1,IF('Indicator Data imputation'!AQ80&lt;&gt;"",1,0))</f>
        <v>0</v>
      </c>
      <c r="AQ77" s="140">
        <f>IF('Indicator Data'!Q81="No Data",1,IF('Indicator Data imputation'!AR80&lt;&gt;"",1,0))</f>
        <v>0</v>
      </c>
      <c r="AR77" s="140">
        <f>IF('Indicator Data'!R81="No Data",1,IF('Indicator Data imputation'!AS80&lt;&gt;"",1,0))</f>
        <v>0</v>
      </c>
      <c r="AS77" s="140">
        <f>IF('Indicator Data'!S81="No Data",1,IF('Indicator Data imputation'!AT80&lt;&gt;"",1,0))</f>
        <v>0</v>
      </c>
      <c r="AT77" s="140">
        <f>IF('Indicator Data'!T81="No Data",1,IF('Indicator Data imputation'!AU80&lt;&gt;"",1,0))</f>
        <v>0</v>
      </c>
      <c r="AU77" s="140">
        <f>IF('Indicator Data'!U81="No Data",1,IF('Indicator Data imputation'!AV80&lt;&gt;"",1,0))</f>
        <v>0</v>
      </c>
      <c r="AV77" s="140">
        <f>IF('Indicator Data'!V81="No Data",1,IF('Indicator Data imputation'!AW80&lt;&gt;"",1,0))</f>
        <v>0</v>
      </c>
      <c r="AW77" s="140">
        <f>IF('Indicator Data'!W81="No Data",1,IF('Indicator Data imputation'!AX80&lt;&gt;"",1,0))</f>
        <v>0</v>
      </c>
      <c r="AX77" s="140">
        <f>IF('Indicator Data'!X81="No Data",1,IF('Indicator Data imputation'!AY80&lt;&gt;"",1,0))</f>
        <v>0</v>
      </c>
      <c r="AY77" s="140">
        <f>IF('Indicator Data'!Y81="No Data",1,IF('Indicator Data imputation'!AZ80&lt;&gt;"",1,0))</f>
        <v>0</v>
      </c>
      <c r="AZ77" s="140">
        <f>IF('Indicator Data'!Z81="No Data",1,IF('Indicator Data imputation'!BA80&lt;&gt;"",1,0))</f>
        <v>0</v>
      </c>
      <c r="BA77" s="140">
        <f>IF('Indicator Data'!AA81="No Data",1,IF('Indicator Data imputation'!BB80&lt;&gt;"",1,0))</f>
        <v>0</v>
      </c>
      <c r="BB77" s="140">
        <f>IF('Indicator Data'!AB81="No Data",1,IF('Indicator Data imputation'!BC80&lt;&gt;"",1,0))</f>
        <v>0</v>
      </c>
      <c r="BC77" s="140">
        <f>IF('Indicator Data'!AC81="No Data",1,IF('Indicator Data imputation'!BD80&lt;&gt;"",1,0))</f>
        <v>0</v>
      </c>
      <c r="BD77" s="140">
        <f>IF('Indicator Data'!AD81="No Data",1,IF('Indicator Data imputation'!BE80&lt;&gt;"",1,0))</f>
        <v>0</v>
      </c>
      <c r="BE77" s="140">
        <f>IF('Indicator Data'!AE81="No Data",1,IF('Indicator Data imputation'!BF80&lt;&gt;"",1,0))</f>
        <v>0</v>
      </c>
      <c r="BF77" s="140">
        <f>IF('Indicator Data'!AF81="No Data",1,IF('Indicator Data imputation'!BG80&lt;&gt;"",1,0))</f>
        <v>0</v>
      </c>
      <c r="BG77" s="140">
        <f>IF('Indicator Data'!AG81="No Data",1,IF('Indicator Data imputation'!BH80&lt;&gt;"",1,0))</f>
        <v>0</v>
      </c>
      <c r="BH77" s="140">
        <f>IF('Indicator Data'!AH81="No Data",1,IF('Indicator Data imputation'!BI80&lt;&gt;"",1,0))</f>
        <v>0</v>
      </c>
      <c r="BI77" s="140">
        <f>IF('Indicator Data'!AQ81="No Data",1,IF('Indicator Data imputation'!BJ80&lt;&gt;"",1,0))</f>
        <v>0</v>
      </c>
      <c r="BJ77" s="140">
        <f>IF('Indicator Data'!AR81="No Data",1,IF('Indicator Data imputation'!BK80&lt;&gt;"",1,0))</f>
        <v>0</v>
      </c>
      <c r="BK77" s="140">
        <f>IF('Indicator Data'!AS81="No Data",1,IF('Indicator Data imputation'!BL80&lt;&gt;"",1,0))</f>
        <v>0</v>
      </c>
      <c r="BL77" s="140">
        <f>IF('Indicator Data'!AT81="No Data",1,IF('Indicator Data imputation'!BM80&lt;&gt;"",1,0))</f>
        <v>0</v>
      </c>
      <c r="BM77" s="140">
        <f>IF('Indicator Data'!AU81="No Data",1,IF('Indicator Data imputation'!BN80&lt;&gt;"",1,0))</f>
        <v>0</v>
      </c>
      <c r="BN77" s="140">
        <f>IF('Indicator Data'!AV81="No Data",1,IF('Indicator Data imputation'!BO80&lt;&gt;"",1,0))</f>
        <v>0</v>
      </c>
      <c r="BO77" s="140">
        <f>IF('Indicator Data'!AW81="No Data",1,IF('Indicator Data imputation'!BP80&lt;&gt;"",1,0))</f>
        <v>0</v>
      </c>
      <c r="BP77" s="140">
        <f>IF('Indicator Data'!AX81="No Data",1,IF('Indicator Data imputation'!BQ80&lt;&gt;"",1,0))</f>
        <v>0</v>
      </c>
      <c r="BQ77" s="140">
        <f>IF('Indicator Data'!AY81="No Data",1,IF('Indicator Data imputation'!BR80&lt;&gt;"",1,0))</f>
        <v>0</v>
      </c>
      <c r="BR77" s="140">
        <f>IF('Indicator Data'!AZ81="No Data",1,IF('Indicator Data imputation'!BS80&lt;&gt;"",1,0))</f>
        <v>0</v>
      </c>
      <c r="BS77" s="140">
        <f>IF('Indicator Data'!BA81="No Data",1,IF('Indicator Data imputation'!BT80&lt;&gt;"",1,0))</f>
        <v>0</v>
      </c>
      <c r="BT77" s="140">
        <f>IF('Indicator Data'!BB81="No Data",1,IF('Indicator Data imputation'!BU80&lt;&gt;"",1,0))</f>
        <v>0</v>
      </c>
      <c r="BU77" s="140">
        <f>IF('Indicator Data'!BC81="No Data",1,IF('Indicator Data imputation'!BV80&lt;&gt;"",1,0))</f>
        <v>0</v>
      </c>
      <c r="BV77" s="140">
        <f>IF('Indicator Data'!BD81="No Data",1,IF('Indicator Data imputation'!BW80&lt;&gt;"",1,0))</f>
        <v>1</v>
      </c>
      <c r="BW77" s="140">
        <f>IF('Indicator Data'!BE81="No Data",1,IF('Indicator Data imputation'!BX80&lt;&gt;"",1,0))</f>
        <v>0</v>
      </c>
      <c r="BX77" s="140">
        <f>IF('Indicator Data'!BF81="No Data",1,IF('Indicator Data imputation'!BY80&lt;&gt;"",1,0))</f>
        <v>0</v>
      </c>
      <c r="BY77" s="5" t="e">
        <f t="shared" si="3"/>
        <v>#REF!</v>
      </c>
      <c r="BZ77" s="142" t="e">
        <f t="shared" si="4"/>
        <v>#REF!</v>
      </c>
    </row>
    <row r="78" spans="1:78" x14ac:dyDescent="0.3">
      <c r="A78" s="5" t="s">
        <v>143</v>
      </c>
      <c r="B78" s="140" t="e">
        <f>IF('Indicator Data'!#REF!="No Data",1,IF('Indicator Data imputation'!C81&lt;&gt;"",1,0))</f>
        <v>#REF!</v>
      </c>
      <c r="C78" s="140" t="e">
        <f>IF('Indicator Data'!#REF!="No Data",1,IF('Indicator Data imputation'!D81&lt;&gt;"",1,0))</f>
        <v>#REF!</v>
      </c>
      <c r="D78" s="140" t="e">
        <f>IF('Indicator Data'!#REF!="No Data",1,IF('Indicator Data imputation'!E81&lt;&gt;"",1,0))</f>
        <v>#REF!</v>
      </c>
      <c r="E78" s="140" t="e">
        <f>IF('Indicator Data'!#REF!="No Data",1,IF('Indicator Data imputation'!F81&lt;&gt;"",1,0))</f>
        <v>#REF!</v>
      </c>
      <c r="F78" s="140" t="e">
        <f>IF('Indicator Data'!#REF!="No Data",1,IF('Indicator Data imputation'!G81&lt;&gt;"",1,0))</f>
        <v>#REF!</v>
      </c>
      <c r="G78" s="140" t="e">
        <f>IF('Indicator Data'!#REF!="No Data",1,IF('Indicator Data imputation'!H81&lt;&gt;"",1,0))</f>
        <v>#REF!</v>
      </c>
      <c r="H78" s="140" t="e">
        <f>IF('Indicator Data'!#REF!="No Data",1,IF('Indicator Data imputation'!I81&lt;&gt;"",1,0))</f>
        <v>#REF!</v>
      </c>
      <c r="I78" s="140" t="e">
        <f>IF('Indicator Data'!#REF!="No Data",1,IF('Indicator Data imputation'!J81&lt;&gt;"",1,0))</f>
        <v>#REF!</v>
      </c>
      <c r="J78" s="140" t="e">
        <f>IF('Indicator Data'!#REF!="No Data",1,IF('Indicator Data imputation'!K81&lt;&gt;"",1,0))</f>
        <v>#REF!</v>
      </c>
      <c r="K78" s="140" t="e">
        <f>IF('Indicator Data'!#REF!="No Data",1,IF('Indicator Data imputation'!L81&lt;&gt;"",1,0))</f>
        <v>#REF!</v>
      </c>
      <c r="L78" s="140" t="e">
        <f>IF('Indicator Data'!#REF!="No Data",1,IF('Indicator Data imputation'!M81&lt;&gt;"",1,0))</f>
        <v>#REF!</v>
      </c>
      <c r="M78" s="140" t="e">
        <f>IF('Indicator Data'!#REF!="No Data",1,IF('Indicator Data imputation'!N81&lt;&gt;"",1,0))</f>
        <v>#REF!</v>
      </c>
      <c r="N78" s="140" t="e">
        <f>IF('Indicator Data'!#REF!="No Data",1,IF('Indicator Data imputation'!O81&lt;&gt;"",1,0))</f>
        <v>#REF!</v>
      </c>
      <c r="O78" s="140" t="e">
        <f>IF('Indicator Data'!#REF!="No Data",1,IF('Indicator Data imputation'!P81&lt;&gt;"",1,0))</f>
        <v>#REF!</v>
      </c>
      <c r="P78" s="140" t="e">
        <f>IF('Indicator Data'!#REF!="No Data",1,IF('Indicator Data imputation'!Q81&lt;&gt;"",1,0))</f>
        <v>#REF!</v>
      </c>
      <c r="Q78" s="140" t="e">
        <f>IF('Indicator Data'!#REF!="No Data",1,IF('Indicator Data imputation'!R81&lt;&gt;"",1,0))</f>
        <v>#REF!</v>
      </c>
      <c r="R78" s="140" t="e">
        <f>IF('Indicator Data'!#REF!="No Data",1,IF('Indicator Data imputation'!S81&lt;&gt;"",1,0))</f>
        <v>#REF!</v>
      </c>
      <c r="S78" s="140" t="e">
        <f>IF('Indicator Data'!#REF!="No Data",1,IF('Indicator Data imputation'!T81&lt;&gt;"",1,0))</f>
        <v>#REF!</v>
      </c>
      <c r="T78" s="140" t="e">
        <f>IF('Indicator Data'!#REF!="No Data",1,IF('Indicator Data imputation'!U81&lt;&gt;"",1,0))</f>
        <v>#REF!</v>
      </c>
      <c r="U78" s="140" t="e">
        <f>IF('Indicator Data'!#REF!="No Data",1,IF('Indicator Data imputation'!V81&lt;&gt;"",1,0))</f>
        <v>#REF!</v>
      </c>
      <c r="V78" s="140" t="e">
        <f>IF('Indicator Data'!#REF!="No Data",1,IF('Indicator Data imputation'!W81&lt;&gt;"",1,0))</f>
        <v>#REF!</v>
      </c>
      <c r="W78" s="140">
        <f>IF('Indicator Data'!C82="No Data",1,IF('Indicator Data imputation'!X81&lt;&gt;"",1,0))</f>
        <v>0</v>
      </c>
      <c r="X78" s="140">
        <f>IF('Indicator Data'!D82="No Data",1,IF('Indicator Data imputation'!Y81&lt;&gt;"",1,0))</f>
        <v>0</v>
      </c>
      <c r="Y78" s="140">
        <f>IF('Indicator Data'!E82="No Data",1,IF('Indicator Data imputation'!Z81&lt;&gt;"",1,0))</f>
        <v>0</v>
      </c>
      <c r="Z78" s="140">
        <f>IF('Indicator Data'!F82="No Data",1,IF('Indicator Data imputation'!AA81&lt;&gt;"",1,0))</f>
        <v>0</v>
      </c>
      <c r="AA78" s="140">
        <f>IF('Indicator Data'!G82="No Data",1,IF('Indicator Data imputation'!AB81&lt;&gt;"",1,0))</f>
        <v>0</v>
      </c>
      <c r="AB78" s="140">
        <f>IF('Indicator Data'!H82="No Data",1,IF('Indicator Data imputation'!AC81&lt;&gt;"",1,0))</f>
        <v>0</v>
      </c>
      <c r="AC78" s="140" t="e">
        <f>IF('Indicator Data'!#REF!="No Data",1,IF('Indicator Data imputation'!AD81&lt;&gt;"",1,0))</f>
        <v>#REF!</v>
      </c>
      <c r="AD78" s="140" t="e">
        <f>IF('Indicator Data'!#REF!="No Data",1,IF('Indicator Data imputation'!AE81&lt;&gt;"",1,0))</f>
        <v>#REF!</v>
      </c>
      <c r="AE78" s="140">
        <f>IF('Indicator Data'!I82="No Data",1,IF('Indicator Data imputation'!AF81&lt;&gt;"",1,0))</f>
        <v>0</v>
      </c>
      <c r="AF78" s="140">
        <f>IF('Indicator Data'!J82="No Data",1,IF('Indicator Data imputation'!AG81&lt;&gt;"",1,0))</f>
        <v>0</v>
      </c>
      <c r="AG78" s="140" t="e">
        <f>IF('Indicator Data'!#REF!="No Data",1,IF('Indicator Data imputation'!AH81&lt;&gt;"",1,0))</f>
        <v>#REF!</v>
      </c>
      <c r="AH78" s="140" t="e">
        <f>IF('Indicator Data'!#REF!="No Data",1,IF('Indicator Data imputation'!AI81&lt;&gt;"",1,0))</f>
        <v>#REF!</v>
      </c>
      <c r="AI78" s="140" t="e">
        <f>IF('Indicator Data'!#REF!="No Data",1,IF('Indicator Data imputation'!AJ81&lt;&gt;"",1,0))</f>
        <v>#REF!</v>
      </c>
      <c r="AJ78" s="140" t="e">
        <f>IF('Indicator Data'!#REF!="No Data",1,IF('Indicator Data imputation'!AK81&lt;&gt;"",1,0))</f>
        <v>#REF!</v>
      </c>
      <c r="AK78" s="140">
        <f>IF('Indicator Data'!K82="No Data",1,IF('Indicator Data imputation'!AL81&lt;&gt;"",1,0))</f>
        <v>0</v>
      </c>
      <c r="AL78" s="140">
        <f>IF('Indicator Data'!L82="No Data",1,IF('Indicator Data imputation'!AM81&lt;&gt;"",1,0))</f>
        <v>0</v>
      </c>
      <c r="AM78" s="140">
        <f>IF('Indicator Data'!M82="No Data",1,IF('Indicator Data imputation'!AN81&lt;&gt;"",1,0))</f>
        <v>0</v>
      </c>
      <c r="AN78" s="140">
        <f>IF('Indicator Data'!N82="No Data",1,IF('Indicator Data imputation'!AO81&lt;&gt;"",1,0))</f>
        <v>0</v>
      </c>
      <c r="AO78" s="140">
        <f>IF('Indicator Data'!O82="No Data",1,IF('Indicator Data imputation'!AP81&lt;&gt;"",1,0))</f>
        <v>0</v>
      </c>
      <c r="AP78" s="140">
        <f>IF('Indicator Data'!P82="No Data",1,IF('Indicator Data imputation'!AQ81&lt;&gt;"",1,0))</f>
        <v>0</v>
      </c>
      <c r="AQ78" s="140">
        <f>IF('Indicator Data'!Q82="No Data",1,IF('Indicator Data imputation'!AR81&lt;&gt;"",1,0))</f>
        <v>0</v>
      </c>
      <c r="AR78" s="140">
        <f>IF('Indicator Data'!R82="No Data",1,IF('Indicator Data imputation'!AS81&lt;&gt;"",1,0))</f>
        <v>0</v>
      </c>
      <c r="AS78" s="140">
        <f>IF('Indicator Data'!S82="No Data",1,IF('Indicator Data imputation'!AT81&lt;&gt;"",1,0))</f>
        <v>0</v>
      </c>
      <c r="AT78" s="140">
        <f>IF('Indicator Data'!T82="No Data",1,IF('Indicator Data imputation'!AU81&lt;&gt;"",1,0))</f>
        <v>0</v>
      </c>
      <c r="AU78" s="140">
        <f>IF('Indicator Data'!U82="No Data",1,IF('Indicator Data imputation'!AV81&lt;&gt;"",1,0))</f>
        <v>0</v>
      </c>
      <c r="AV78" s="140">
        <f>IF('Indicator Data'!V82="No Data",1,IF('Indicator Data imputation'!AW81&lt;&gt;"",1,0))</f>
        <v>0</v>
      </c>
      <c r="AW78" s="140">
        <f>IF('Indicator Data'!W82="No Data",1,IF('Indicator Data imputation'!AX81&lt;&gt;"",1,0))</f>
        <v>0</v>
      </c>
      <c r="AX78" s="140">
        <f>IF('Indicator Data'!X82="No Data",1,IF('Indicator Data imputation'!AY81&lt;&gt;"",1,0))</f>
        <v>0</v>
      </c>
      <c r="AY78" s="140">
        <f>IF('Indicator Data'!Y82="No Data",1,IF('Indicator Data imputation'!AZ81&lt;&gt;"",1,0))</f>
        <v>0</v>
      </c>
      <c r="AZ78" s="140">
        <f>IF('Indicator Data'!Z82="No Data",1,IF('Indicator Data imputation'!BA81&lt;&gt;"",1,0))</f>
        <v>0</v>
      </c>
      <c r="BA78" s="140">
        <f>IF('Indicator Data'!AA82="No Data",1,IF('Indicator Data imputation'!BB81&lt;&gt;"",1,0))</f>
        <v>0</v>
      </c>
      <c r="BB78" s="140">
        <f>IF('Indicator Data'!AB82="No Data",1,IF('Indicator Data imputation'!BC81&lt;&gt;"",1,0))</f>
        <v>0</v>
      </c>
      <c r="BC78" s="140">
        <f>IF('Indicator Data'!AC82="No Data",1,IF('Indicator Data imputation'!BD81&lt;&gt;"",1,0))</f>
        <v>0</v>
      </c>
      <c r="BD78" s="140">
        <f>IF('Indicator Data'!AD82="No Data",1,IF('Indicator Data imputation'!BE81&lt;&gt;"",1,0))</f>
        <v>0</v>
      </c>
      <c r="BE78" s="140">
        <f>IF('Indicator Data'!AE82="No Data",1,IF('Indicator Data imputation'!BF81&lt;&gt;"",1,0))</f>
        <v>0</v>
      </c>
      <c r="BF78" s="140">
        <f>IF('Indicator Data'!AF82="No Data",1,IF('Indicator Data imputation'!BG81&lt;&gt;"",1,0))</f>
        <v>0</v>
      </c>
      <c r="BG78" s="140">
        <f>IF('Indicator Data'!AG82="No Data",1,IF('Indicator Data imputation'!BH81&lt;&gt;"",1,0))</f>
        <v>0</v>
      </c>
      <c r="BH78" s="140">
        <f>IF('Indicator Data'!AH82="No Data",1,IF('Indicator Data imputation'!BI81&lt;&gt;"",1,0))</f>
        <v>0</v>
      </c>
      <c r="BI78" s="140">
        <f>IF('Indicator Data'!AQ82="No Data",1,IF('Indicator Data imputation'!BJ81&lt;&gt;"",1,0))</f>
        <v>0</v>
      </c>
      <c r="BJ78" s="140">
        <f>IF('Indicator Data'!AR82="No Data",1,IF('Indicator Data imputation'!BK81&lt;&gt;"",1,0))</f>
        <v>0</v>
      </c>
      <c r="BK78" s="140">
        <f>IF('Indicator Data'!AS82="No Data",1,IF('Indicator Data imputation'!BL81&lt;&gt;"",1,0))</f>
        <v>0</v>
      </c>
      <c r="BL78" s="140">
        <f>IF('Indicator Data'!AT82="No Data",1,IF('Indicator Data imputation'!BM81&lt;&gt;"",1,0))</f>
        <v>0</v>
      </c>
      <c r="BM78" s="140">
        <f>IF('Indicator Data'!AU82="No Data",1,IF('Indicator Data imputation'!BN81&lt;&gt;"",1,0))</f>
        <v>0</v>
      </c>
      <c r="BN78" s="140">
        <f>IF('Indicator Data'!AV82="No Data",1,IF('Indicator Data imputation'!BO81&lt;&gt;"",1,0))</f>
        <v>0</v>
      </c>
      <c r="BO78" s="140">
        <f>IF('Indicator Data'!AW82="No Data",1,IF('Indicator Data imputation'!BP81&lt;&gt;"",1,0))</f>
        <v>0</v>
      </c>
      <c r="BP78" s="140">
        <f>IF('Indicator Data'!AX82="No Data",1,IF('Indicator Data imputation'!BQ81&lt;&gt;"",1,0))</f>
        <v>0</v>
      </c>
      <c r="BQ78" s="140">
        <f>IF('Indicator Data'!AY82="No Data",1,IF('Indicator Data imputation'!BR81&lt;&gt;"",1,0))</f>
        <v>0</v>
      </c>
      <c r="BR78" s="140">
        <f>IF('Indicator Data'!AZ82="No Data",1,IF('Indicator Data imputation'!BS81&lt;&gt;"",1,0))</f>
        <v>0</v>
      </c>
      <c r="BS78" s="140">
        <f>IF('Indicator Data'!BA82="No Data",1,IF('Indicator Data imputation'!BT81&lt;&gt;"",1,0))</f>
        <v>0</v>
      </c>
      <c r="BT78" s="140">
        <f>IF('Indicator Data'!BB82="No Data",1,IF('Indicator Data imputation'!BU81&lt;&gt;"",1,0))</f>
        <v>0</v>
      </c>
      <c r="BU78" s="140">
        <f>IF('Indicator Data'!BC82="No Data",1,IF('Indicator Data imputation'!BV81&lt;&gt;"",1,0))</f>
        <v>0</v>
      </c>
      <c r="BV78" s="140">
        <f>IF('Indicator Data'!BD82="No Data",1,IF('Indicator Data imputation'!BW81&lt;&gt;"",1,0))</f>
        <v>1</v>
      </c>
      <c r="BW78" s="140">
        <f>IF('Indicator Data'!BE82="No Data",1,IF('Indicator Data imputation'!BX81&lt;&gt;"",1,0))</f>
        <v>0</v>
      </c>
      <c r="BX78" s="140">
        <f>IF('Indicator Data'!BF82="No Data",1,IF('Indicator Data imputation'!BY81&lt;&gt;"",1,0))</f>
        <v>0</v>
      </c>
      <c r="BY78" s="5" t="e">
        <f t="shared" si="3"/>
        <v>#REF!</v>
      </c>
      <c r="BZ78" s="142" t="e">
        <f t="shared" si="4"/>
        <v>#REF!</v>
      </c>
    </row>
    <row r="79" spans="1:78" x14ac:dyDescent="0.3">
      <c r="A79" s="5" t="s">
        <v>145</v>
      </c>
      <c r="B79" s="140" t="e">
        <f>IF('Indicator Data'!#REF!="No Data",1,IF('Indicator Data imputation'!C82&lt;&gt;"",1,0))</f>
        <v>#REF!</v>
      </c>
      <c r="C79" s="140" t="e">
        <f>IF('Indicator Data'!#REF!="No Data",1,IF('Indicator Data imputation'!D82&lt;&gt;"",1,0))</f>
        <v>#REF!</v>
      </c>
      <c r="D79" s="140" t="e">
        <f>IF('Indicator Data'!#REF!="No Data",1,IF('Indicator Data imputation'!E82&lt;&gt;"",1,0))</f>
        <v>#REF!</v>
      </c>
      <c r="E79" s="140" t="e">
        <f>IF('Indicator Data'!#REF!="No Data",1,IF('Indicator Data imputation'!F82&lt;&gt;"",1,0))</f>
        <v>#REF!</v>
      </c>
      <c r="F79" s="140" t="e">
        <f>IF('Indicator Data'!#REF!="No Data",1,IF('Indicator Data imputation'!G82&lt;&gt;"",1,0))</f>
        <v>#REF!</v>
      </c>
      <c r="G79" s="140" t="e">
        <f>IF('Indicator Data'!#REF!="No Data",1,IF('Indicator Data imputation'!H82&lt;&gt;"",1,0))</f>
        <v>#REF!</v>
      </c>
      <c r="H79" s="140" t="e">
        <f>IF('Indicator Data'!#REF!="No Data",1,IF('Indicator Data imputation'!I82&lt;&gt;"",1,0))</f>
        <v>#REF!</v>
      </c>
      <c r="I79" s="140" t="e">
        <f>IF('Indicator Data'!#REF!="No Data",1,IF('Indicator Data imputation'!J82&lt;&gt;"",1,0))</f>
        <v>#REF!</v>
      </c>
      <c r="J79" s="140" t="e">
        <f>IF('Indicator Data'!#REF!="No Data",1,IF('Indicator Data imputation'!K82&lt;&gt;"",1,0))</f>
        <v>#REF!</v>
      </c>
      <c r="K79" s="140" t="e">
        <f>IF('Indicator Data'!#REF!="No Data",1,IF('Indicator Data imputation'!L82&lt;&gt;"",1,0))</f>
        <v>#REF!</v>
      </c>
      <c r="L79" s="140" t="e">
        <f>IF('Indicator Data'!#REF!="No Data",1,IF('Indicator Data imputation'!M82&lt;&gt;"",1,0))</f>
        <v>#REF!</v>
      </c>
      <c r="M79" s="140" t="e">
        <f>IF('Indicator Data'!#REF!="No Data",1,IF('Indicator Data imputation'!N82&lt;&gt;"",1,0))</f>
        <v>#REF!</v>
      </c>
      <c r="N79" s="140" t="e">
        <f>IF('Indicator Data'!#REF!="No Data",1,IF('Indicator Data imputation'!O82&lt;&gt;"",1,0))</f>
        <v>#REF!</v>
      </c>
      <c r="O79" s="140" t="e">
        <f>IF('Indicator Data'!#REF!="No Data",1,IF('Indicator Data imputation'!P82&lt;&gt;"",1,0))</f>
        <v>#REF!</v>
      </c>
      <c r="P79" s="140" t="e">
        <f>IF('Indicator Data'!#REF!="No Data",1,IF('Indicator Data imputation'!Q82&lt;&gt;"",1,0))</f>
        <v>#REF!</v>
      </c>
      <c r="Q79" s="140" t="e">
        <f>IF('Indicator Data'!#REF!="No Data",1,IF('Indicator Data imputation'!R82&lt;&gt;"",1,0))</f>
        <v>#REF!</v>
      </c>
      <c r="R79" s="140" t="e">
        <f>IF('Indicator Data'!#REF!="No Data",1,IF('Indicator Data imputation'!S82&lt;&gt;"",1,0))</f>
        <v>#REF!</v>
      </c>
      <c r="S79" s="140" t="e">
        <f>IF('Indicator Data'!#REF!="No Data",1,IF('Indicator Data imputation'!T82&lt;&gt;"",1,0))</f>
        <v>#REF!</v>
      </c>
      <c r="T79" s="140" t="e">
        <f>IF('Indicator Data'!#REF!="No Data",1,IF('Indicator Data imputation'!U82&lt;&gt;"",1,0))</f>
        <v>#REF!</v>
      </c>
      <c r="U79" s="140" t="e">
        <f>IF('Indicator Data'!#REF!="No Data",1,IF('Indicator Data imputation'!V82&lt;&gt;"",1,0))</f>
        <v>#REF!</v>
      </c>
      <c r="V79" s="140" t="e">
        <f>IF('Indicator Data'!#REF!="No Data",1,IF('Indicator Data imputation'!W82&lt;&gt;"",1,0))</f>
        <v>#REF!</v>
      </c>
      <c r="W79" s="140">
        <f>IF('Indicator Data'!C83="No Data",1,IF('Indicator Data imputation'!X82&lt;&gt;"",1,0))</f>
        <v>0</v>
      </c>
      <c r="X79" s="140">
        <f>IF('Indicator Data'!D83="No Data",1,IF('Indicator Data imputation'!Y82&lt;&gt;"",1,0))</f>
        <v>0</v>
      </c>
      <c r="Y79" s="140">
        <f>IF('Indicator Data'!E83="No Data",1,IF('Indicator Data imputation'!Z82&lt;&gt;"",1,0))</f>
        <v>0</v>
      </c>
      <c r="Z79" s="140">
        <f>IF('Indicator Data'!F83="No Data",1,IF('Indicator Data imputation'!AA82&lt;&gt;"",1,0))</f>
        <v>0</v>
      </c>
      <c r="AA79" s="140">
        <f>IF('Indicator Data'!G83="No Data",1,IF('Indicator Data imputation'!AB82&lt;&gt;"",1,0))</f>
        <v>0</v>
      </c>
      <c r="AB79" s="140">
        <f>IF('Indicator Data'!H83="No Data",1,IF('Indicator Data imputation'!AC82&lt;&gt;"",1,0))</f>
        <v>1</v>
      </c>
      <c r="AC79" s="140" t="e">
        <f>IF('Indicator Data'!#REF!="No Data",1,IF('Indicator Data imputation'!AD82&lt;&gt;"",1,0))</f>
        <v>#REF!</v>
      </c>
      <c r="AD79" s="140" t="e">
        <f>IF('Indicator Data'!#REF!="No Data",1,IF('Indicator Data imputation'!AE82&lt;&gt;"",1,0))</f>
        <v>#REF!</v>
      </c>
      <c r="AE79" s="140">
        <f>IF('Indicator Data'!I83="No Data",1,IF('Indicator Data imputation'!AF82&lt;&gt;"",1,0))</f>
        <v>0</v>
      </c>
      <c r="AF79" s="140">
        <f>IF('Indicator Data'!J83="No Data",1,IF('Indicator Data imputation'!AG82&lt;&gt;"",1,0))</f>
        <v>0</v>
      </c>
      <c r="AG79" s="140" t="e">
        <f>IF('Indicator Data'!#REF!="No Data",1,IF('Indicator Data imputation'!AH82&lt;&gt;"",1,0))</f>
        <v>#REF!</v>
      </c>
      <c r="AH79" s="140" t="e">
        <f>IF('Indicator Data'!#REF!="No Data",1,IF('Indicator Data imputation'!AI82&lt;&gt;"",1,0))</f>
        <v>#REF!</v>
      </c>
      <c r="AI79" s="140" t="e">
        <f>IF('Indicator Data'!#REF!="No Data",1,IF('Indicator Data imputation'!AJ82&lt;&gt;"",1,0))</f>
        <v>#REF!</v>
      </c>
      <c r="AJ79" s="140" t="e">
        <f>IF('Indicator Data'!#REF!="No Data",1,IF('Indicator Data imputation'!AK82&lt;&gt;"",1,0))</f>
        <v>#REF!</v>
      </c>
      <c r="AK79" s="140">
        <f>IF('Indicator Data'!K83="No Data",1,IF('Indicator Data imputation'!AL82&lt;&gt;"",1,0))</f>
        <v>0</v>
      </c>
      <c r="AL79" s="140">
        <f>IF('Indicator Data'!L83="No Data",1,IF('Indicator Data imputation'!AM82&lt;&gt;"",1,0))</f>
        <v>1</v>
      </c>
      <c r="AM79" s="140">
        <f>IF('Indicator Data'!M83="No Data",1,IF('Indicator Data imputation'!AN82&lt;&gt;"",1,0))</f>
        <v>0</v>
      </c>
      <c r="AN79" s="140">
        <f>IF('Indicator Data'!N83="No Data",1,IF('Indicator Data imputation'!AO82&lt;&gt;"",1,0))</f>
        <v>0</v>
      </c>
      <c r="AO79" s="140">
        <f>IF('Indicator Data'!O83="No Data",1,IF('Indicator Data imputation'!AP82&lt;&gt;"",1,0))</f>
        <v>0</v>
      </c>
      <c r="AP79" s="140">
        <f>IF('Indicator Data'!P83="No Data",1,IF('Indicator Data imputation'!AQ82&lt;&gt;"",1,0))</f>
        <v>0</v>
      </c>
      <c r="AQ79" s="140">
        <f>IF('Indicator Data'!Q83="No Data",1,IF('Indicator Data imputation'!AR82&lt;&gt;"",1,0))</f>
        <v>0</v>
      </c>
      <c r="AR79" s="140">
        <f>IF('Indicator Data'!R83="No Data",1,IF('Indicator Data imputation'!AS82&lt;&gt;"",1,0))</f>
        <v>0</v>
      </c>
      <c r="AS79" s="140">
        <f>IF('Indicator Data'!S83="No Data",1,IF('Indicator Data imputation'!AT82&lt;&gt;"",1,0))</f>
        <v>0</v>
      </c>
      <c r="AT79" s="140">
        <f>IF('Indicator Data'!T83="No Data",1,IF('Indicator Data imputation'!AU82&lt;&gt;"",1,0))</f>
        <v>0</v>
      </c>
      <c r="AU79" s="140">
        <f>IF('Indicator Data'!U83="No Data",1,IF('Indicator Data imputation'!AV82&lt;&gt;"",1,0))</f>
        <v>0</v>
      </c>
      <c r="AV79" s="140">
        <f>IF('Indicator Data'!V83="No Data",1,IF('Indicator Data imputation'!AW82&lt;&gt;"",1,0))</f>
        <v>0</v>
      </c>
      <c r="AW79" s="140">
        <f>IF('Indicator Data'!W83="No Data",1,IF('Indicator Data imputation'!AX82&lt;&gt;"",1,0))</f>
        <v>0</v>
      </c>
      <c r="AX79" s="140">
        <f>IF('Indicator Data'!X83="No Data",1,IF('Indicator Data imputation'!AY82&lt;&gt;"",1,0))</f>
        <v>0</v>
      </c>
      <c r="AY79" s="140">
        <f>IF('Indicator Data'!Y83="No Data",1,IF('Indicator Data imputation'!AZ82&lt;&gt;"",1,0))</f>
        <v>0</v>
      </c>
      <c r="AZ79" s="140">
        <f>IF('Indicator Data'!Z83="No Data",1,IF('Indicator Data imputation'!BA82&lt;&gt;"",1,0))</f>
        <v>0</v>
      </c>
      <c r="BA79" s="140">
        <f>IF('Indicator Data'!AA83="No Data",1,IF('Indicator Data imputation'!BB82&lt;&gt;"",1,0))</f>
        <v>0</v>
      </c>
      <c r="BB79" s="140">
        <f>IF('Indicator Data'!AB83="No Data",1,IF('Indicator Data imputation'!BC82&lt;&gt;"",1,0))</f>
        <v>0</v>
      </c>
      <c r="BC79" s="140">
        <f>IF('Indicator Data'!AC83="No Data",1,IF('Indicator Data imputation'!BD82&lt;&gt;"",1,0))</f>
        <v>0</v>
      </c>
      <c r="BD79" s="140">
        <f>IF('Indicator Data'!AD83="No Data",1,IF('Indicator Data imputation'!BE82&lt;&gt;"",1,0))</f>
        <v>0</v>
      </c>
      <c r="BE79" s="140">
        <f>IF('Indicator Data'!AE83="No Data",1,IF('Indicator Data imputation'!BF82&lt;&gt;"",1,0))</f>
        <v>0</v>
      </c>
      <c r="BF79" s="140">
        <f>IF('Indicator Data'!AF83="No Data",1,IF('Indicator Data imputation'!BG82&lt;&gt;"",1,0))</f>
        <v>0</v>
      </c>
      <c r="BG79" s="140">
        <f>IF('Indicator Data'!AG83="No Data",1,IF('Indicator Data imputation'!BH82&lt;&gt;"",1,0))</f>
        <v>0</v>
      </c>
      <c r="BH79" s="140">
        <f>IF('Indicator Data'!AH83="No Data",1,IF('Indicator Data imputation'!BI82&lt;&gt;"",1,0))</f>
        <v>0</v>
      </c>
      <c r="BI79" s="140">
        <f>IF('Indicator Data'!AQ83="No Data",1,IF('Indicator Data imputation'!BJ82&lt;&gt;"",1,0))</f>
        <v>0</v>
      </c>
      <c r="BJ79" s="140">
        <f>IF('Indicator Data'!AR83="No Data",1,IF('Indicator Data imputation'!BK82&lt;&gt;"",1,0))</f>
        <v>0</v>
      </c>
      <c r="BK79" s="140">
        <f>IF('Indicator Data'!AS83="No Data",1,IF('Indicator Data imputation'!BL82&lt;&gt;"",1,0))</f>
        <v>0</v>
      </c>
      <c r="BL79" s="140">
        <f>IF('Indicator Data'!AT83="No Data",1,IF('Indicator Data imputation'!BM82&lt;&gt;"",1,0))</f>
        <v>0</v>
      </c>
      <c r="BM79" s="140">
        <f>IF('Indicator Data'!AU83="No Data",1,IF('Indicator Data imputation'!BN82&lt;&gt;"",1,0))</f>
        <v>0</v>
      </c>
      <c r="BN79" s="140">
        <f>IF('Indicator Data'!AV83="No Data",1,IF('Indicator Data imputation'!BO82&lt;&gt;"",1,0))</f>
        <v>0</v>
      </c>
      <c r="BO79" s="140">
        <f>IF('Indicator Data'!AW83="No Data",1,IF('Indicator Data imputation'!BP82&lt;&gt;"",1,0))</f>
        <v>0</v>
      </c>
      <c r="BP79" s="140">
        <f>IF('Indicator Data'!AX83="No Data",1,IF('Indicator Data imputation'!BQ82&lt;&gt;"",1,0))</f>
        <v>0</v>
      </c>
      <c r="BQ79" s="140">
        <f>IF('Indicator Data'!AY83="No Data",1,IF('Indicator Data imputation'!BR82&lt;&gt;"",1,0))</f>
        <v>0</v>
      </c>
      <c r="BR79" s="140">
        <f>IF('Indicator Data'!AZ83="No Data",1,IF('Indicator Data imputation'!BS82&lt;&gt;"",1,0))</f>
        <v>0</v>
      </c>
      <c r="BS79" s="140">
        <f>IF('Indicator Data'!BA83="No Data",1,IF('Indicator Data imputation'!BT82&lt;&gt;"",1,0))</f>
        <v>0</v>
      </c>
      <c r="BT79" s="140">
        <f>IF('Indicator Data'!BB83="No Data",1,IF('Indicator Data imputation'!BU82&lt;&gt;"",1,0))</f>
        <v>0</v>
      </c>
      <c r="BU79" s="140">
        <f>IF('Indicator Data'!BC83="No Data",1,IF('Indicator Data imputation'!BV82&lt;&gt;"",1,0))</f>
        <v>0</v>
      </c>
      <c r="BV79" s="140">
        <f>IF('Indicator Data'!BD83="No Data",1,IF('Indicator Data imputation'!BW82&lt;&gt;"",1,0))</f>
        <v>1</v>
      </c>
      <c r="BW79" s="140">
        <f>IF('Indicator Data'!BE83="No Data",1,IF('Indicator Data imputation'!BX82&lt;&gt;"",1,0))</f>
        <v>0</v>
      </c>
      <c r="BX79" s="140">
        <f>IF('Indicator Data'!BF83="No Data",1,IF('Indicator Data imputation'!BY82&lt;&gt;"",1,0))</f>
        <v>0</v>
      </c>
      <c r="BY79" s="5" t="e">
        <f t="shared" si="3"/>
        <v>#REF!</v>
      </c>
      <c r="BZ79" s="142" t="e">
        <f t="shared" si="4"/>
        <v>#REF!</v>
      </c>
    </row>
    <row r="80" spans="1:78" x14ac:dyDescent="0.3">
      <c r="A80" s="5" t="s">
        <v>146</v>
      </c>
      <c r="B80" s="140" t="e">
        <f>IF('Indicator Data'!#REF!="No Data",1,IF('Indicator Data imputation'!C83&lt;&gt;"",1,0))</f>
        <v>#REF!</v>
      </c>
      <c r="C80" s="140" t="e">
        <f>IF('Indicator Data'!#REF!="No Data",1,IF('Indicator Data imputation'!D83&lt;&gt;"",1,0))</f>
        <v>#REF!</v>
      </c>
      <c r="D80" s="140" t="e">
        <f>IF('Indicator Data'!#REF!="No Data",1,IF('Indicator Data imputation'!E83&lt;&gt;"",1,0))</f>
        <v>#REF!</v>
      </c>
      <c r="E80" s="140" t="e">
        <f>IF('Indicator Data'!#REF!="No Data",1,IF('Indicator Data imputation'!F83&lt;&gt;"",1,0))</f>
        <v>#REF!</v>
      </c>
      <c r="F80" s="140" t="e">
        <f>IF('Indicator Data'!#REF!="No Data",1,IF('Indicator Data imputation'!G83&lt;&gt;"",1,0))</f>
        <v>#REF!</v>
      </c>
      <c r="G80" s="140" t="e">
        <f>IF('Indicator Data'!#REF!="No Data",1,IF('Indicator Data imputation'!H83&lt;&gt;"",1,0))</f>
        <v>#REF!</v>
      </c>
      <c r="H80" s="140" t="e">
        <f>IF('Indicator Data'!#REF!="No Data",1,IF('Indicator Data imputation'!I83&lt;&gt;"",1,0))</f>
        <v>#REF!</v>
      </c>
      <c r="I80" s="140" t="e">
        <f>IF('Indicator Data'!#REF!="No Data",1,IF('Indicator Data imputation'!J83&lt;&gt;"",1,0))</f>
        <v>#REF!</v>
      </c>
      <c r="J80" s="140" t="e">
        <f>IF('Indicator Data'!#REF!="No Data",1,IF('Indicator Data imputation'!K83&lt;&gt;"",1,0))</f>
        <v>#REF!</v>
      </c>
      <c r="K80" s="140" t="e">
        <f>IF('Indicator Data'!#REF!="No Data",1,IF('Indicator Data imputation'!L83&lt;&gt;"",1,0))</f>
        <v>#REF!</v>
      </c>
      <c r="L80" s="140" t="e">
        <f>IF('Indicator Data'!#REF!="No Data",1,IF('Indicator Data imputation'!M83&lt;&gt;"",1,0))</f>
        <v>#REF!</v>
      </c>
      <c r="M80" s="140" t="e">
        <f>IF('Indicator Data'!#REF!="No Data",1,IF('Indicator Data imputation'!N83&lt;&gt;"",1,0))</f>
        <v>#REF!</v>
      </c>
      <c r="N80" s="140" t="e">
        <f>IF('Indicator Data'!#REF!="No Data",1,IF('Indicator Data imputation'!O83&lt;&gt;"",1,0))</f>
        <v>#REF!</v>
      </c>
      <c r="O80" s="140" t="e">
        <f>IF('Indicator Data'!#REF!="No Data",1,IF('Indicator Data imputation'!P83&lt;&gt;"",1,0))</f>
        <v>#REF!</v>
      </c>
      <c r="P80" s="140" t="e">
        <f>IF('Indicator Data'!#REF!="No Data",1,IF('Indicator Data imputation'!Q83&lt;&gt;"",1,0))</f>
        <v>#REF!</v>
      </c>
      <c r="Q80" s="140" t="e">
        <f>IF('Indicator Data'!#REF!="No Data",1,IF('Indicator Data imputation'!R83&lt;&gt;"",1,0))</f>
        <v>#REF!</v>
      </c>
      <c r="R80" s="140" t="e">
        <f>IF('Indicator Data'!#REF!="No Data",1,IF('Indicator Data imputation'!S83&lt;&gt;"",1,0))</f>
        <v>#REF!</v>
      </c>
      <c r="S80" s="140" t="e">
        <f>IF('Indicator Data'!#REF!="No Data",1,IF('Indicator Data imputation'!T83&lt;&gt;"",1,0))</f>
        <v>#REF!</v>
      </c>
      <c r="T80" s="140" t="e">
        <f>IF('Indicator Data'!#REF!="No Data",1,IF('Indicator Data imputation'!U83&lt;&gt;"",1,0))</f>
        <v>#REF!</v>
      </c>
      <c r="U80" s="140" t="e">
        <f>IF('Indicator Data'!#REF!="No Data",1,IF('Indicator Data imputation'!V83&lt;&gt;"",1,0))</f>
        <v>#REF!</v>
      </c>
      <c r="V80" s="140" t="e">
        <f>IF('Indicator Data'!#REF!="No Data",1,IF('Indicator Data imputation'!W83&lt;&gt;"",1,0))</f>
        <v>#REF!</v>
      </c>
      <c r="W80" s="140">
        <f>IF('Indicator Data'!C84="No Data",1,IF('Indicator Data imputation'!X83&lt;&gt;"",1,0))</f>
        <v>0</v>
      </c>
      <c r="X80" s="140">
        <f>IF('Indicator Data'!D84="No Data",1,IF('Indicator Data imputation'!Y83&lt;&gt;"",1,0))</f>
        <v>0</v>
      </c>
      <c r="Y80" s="140">
        <f>IF('Indicator Data'!E84="No Data",1,IF('Indicator Data imputation'!Z83&lt;&gt;"",1,0))</f>
        <v>0</v>
      </c>
      <c r="Z80" s="140">
        <f>IF('Indicator Data'!F84="No Data",1,IF('Indicator Data imputation'!AA83&lt;&gt;"",1,0))</f>
        <v>1</v>
      </c>
      <c r="AA80" s="140">
        <f>IF('Indicator Data'!G84="No Data",1,IF('Indicator Data imputation'!AB83&lt;&gt;"",1,0))</f>
        <v>0</v>
      </c>
      <c r="AB80" s="140">
        <f>IF('Indicator Data'!H84="No Data",1,IF('Indicator Data imputation'!AC83&lt;&gt;"",1,0))</f>
        <v>0</v>
      </c>
      <c r="AC80" s="140" t="e">
        <f>IF('Indicator Data'!#REF!="No Data",1,IF('Indicator Data imputation'!AD83&lt;&gt;"",1,0))</f>
        <v>#REF!</v>
      </c>
      <c r="AD80" s="140" t="e">
        <f>IF('Indicator Data'!#REF!="No Data",1,IF('Indicator Data imputation'!AE83&lt;&gt;"",1,0))</f>
        <v>#REF!</v>
      </c>
      <c r="AE80" s="140">
        <f>IF('Indicator Data'!I84="No Data",1,IF('Indicator Data imputation'!AF83&lt;&gt;"",1,0))</f>
        <v>0</v>
      </c>
      <c r="AF80" s="140">
        <f>IF('Indicator Data'!J84="No Data",1,IF('Indicator Data imputation'!AG83&lt;&gt;"",1,0))</f>
        <v>0</v>
      </c>
      <c r="AG80" s="140" t="e">
        <f>IF('Indicator Data'!#REF!="No Data",1,IF('Indicator Data imputation'!AH83&lt;&gt;"",1,0))</f>
        <v>#REF!</v>
      </c>
      <c r="AH80" s="140" t="e">
        <f>IF('Indicator Data'!#REF!="No Data",1,IF('Indicator Data imputation'!AI83&lt;&gt;"",1,0))</f>
        <v>#REF!</v>
      </c>
      <c r="AI80" s="140" t="e">
        <f>IF('Indicator Data'!#REF!="No Data",1,IF('Indicator Data imputation'!AJ83&lt;&gt;"",1,0))</f>
        <v>#REF!</v>
      </c>
      <c r="AJ80" s="140" t="e">
        <f>IF('Indicator Data'!#REF!="No Data",1,IF('Indicator Data imputation'!AK83&lt;&gt;"",1,0))</f>
        <v>#REF!</v>
      </c>
      <c r="AK80" s="140">
        <f>IF('Indicator Data'!K84="No Data",1,IF('Indicator Data imputation'!AL83&lt;&gt;"",1,0))</f>
        <v>0</v>
      </c>
      <c r="AL80" s="140">
        <f>IF('Indicator Data'!L84="No Data",1,IF('Indicator Data imputation'!AM83&lt;&gt;"",1,0))</f>
        <v>0</v>
      </c>
      <c r="AM80" s="140">
        <f>IF('Indicator Data'!M84="No Data",1,IF('Indicator Data imputation'!AN83&lt;&gt;"",1,0))</f>
        <v>0</v>
      </c>
      <c r="AN80" s="140">
        <f>IF('Indicator Data'!N84="No Data",1,IF('Indicator Data imputation'!AO83&lt;&gt;"",1,0))</f>
        <v>0</v>
      </c>
      <c r="AO80" s="140">
        <f>IF('Indicator Data'!O84="No Data",1,IF('Indicator Data imputation'!AP83&lt;&gt;"",1,0))</f>
        <v>0</v>
      </c>
      <c r="AP80" s="140">
        <f>IF('Indicator Data'!P84="No Data",1,IF('Indicator Data imputation'!AQ83&lt;&gt;"",1,0))</f>
        <v>0</v>
      </c>
      <c r="AQ80" s="140">
        <f>IF('Indicator Data'!Q84="No Data",1,IF('Indicator Data imputation'!AR83&lt;&gt;"",1,0))</f>
        <v>0</v>
      </c>
      <c r="AR80" s="140">
        <f>IF('Indicator Data'!R84="No Data",1,IF('Indicator Data imputation'!AS83&lt;&gt;"",1,0))</f>
        <v>0</v>
      </c>
      <c r="AS80" s="140">
        <f>IF('Indicator Data'!S84="No Data",1,IF('Indicator Data imputation'!AT83&lt;&gt;"",1,0))</f>
        <v>0</v>
      </c>
      <c r="AT80" s="140">
        <f>IF('Indicator Data'!T84="No Data",1,IF('Indicator Data imputation'!AU83&lt;&gt;"",1,0))</f>
        <v>0</v>
      </c>
      <c r="AU80" s="140">
        <f>IF('Indicator Data'!U84="No Data",1,IF('Indicator Data imputation'!AV83&lt;&gt;"",1,0))</f>
        <v>1</v>
      </c>
      <c r="AV80" s="140">
        <f>IF('Indicator Data'!V84="No Data",1,IF('Indicator Data imputation'!AW83&lt;&gt;"",1,0))</f>
        <v>1</v>
      </c>
      <c r="AW80" s="140">
        <f>IF('Indicator Data'!W84="No Data",1,IF('Indicator Data imputation'!AX83&lt;&gt;"",1,0))</f>
        <v>0</v>
      </c>
      <c r="AX80" s="140">
        <f>IF('Indicator Data'!X84="No Data",1,IF('Indicator Data imputation'!AY83&lt;&gt;"",1,0))</f>
        <v>0</v>
      </c>
      <c r="AY80" s="140">
        <f>IF('Indicator Data'!Y84="No Data",1,IF('Indicator Data imputation'!AZ83&lt;&gt;"",1,0))</f>
        <v>0</v>
      </c>
      <c r="AZ80" s="140">
        <f>IF('Indicator Data'!Z84="No Data",1,IF('Indicator Data imputation'!BA83&lt;&gt;"",1,0))</f>
        <v>0</v>
      </c>
      <c r="BA80" s="140">
        <f>IF('Indicator Data'!AA84="No Data",1,IF('Indicator Data imputation'!BB83&lt;&gt;"",1,0))</f>
        <v>0</v>
      </c>
      <c r="BB80" s="140">
        <f>IF('Indicator Data'!AB84="No Data",1,IF('Indicator Data imputation'!BC83&lt;&gt;"",1,0))</f>
        <v>0</v>
      </c>
      <c r="BC80" s="140">
        <f>IF('Indicator Data'!AC84="No Data",1,IF('Indicator Data imputation'!BD83&lt;&gt;"",1,0))</f>
        <v>0</v>
      </c>
      <c r="BD80" s="140">
        <f>IF('Indicator Data'!AD84="No Data",1,IF('Indicator Data imputation'!BE83&lt;&gt;"",1,0))</f>
        <v>0</v>
      </c>
      <c r="BE80" s="140">
        <f>IF('Indicator Data'!AE84="No Data",1,IF('Indicator Data imputation'!BF83&lt;&gt;"",1,0))</f>
        <v>0</v>
      </c>
      <c r="BF80" s="140">
        <f>IF('Indicator Data'!AF84="No Data",1,IF('Indicator Data imputation'!BG83&lt;&gt;"",1,0))</f>
        <v>0</v>
      </c>
      <c r="BG80" s="140">
        <f>IF('Indicator Data'!AG84="No Data",1,IF('Indicator Data imputation'!BH83&lt;&gt;"",1,0))</f>
        <v>0</v>
      </c>
      <c r="BH80" s="140">
        <f>IF('Indicator Data'!AH84="No Data",1,IF('Indicator Data imputation'!BI83&lt;&gt;"",1,0))</f>
        <v>0</v>
      </c>
      <c r="BI80" s="140">
        <f>IF('Indicator Data'!AQ84="No Data",1,IF('Indicator Data imputation'!BJ83&lt;&gt;"",1,0))</f>
        <v>0</v>
      </c>
      <c r="BJ80" s="140">
        <f>IF('Indicator Data'!AR84="No Data",1,IF('Indicator Data imputation'!BK83&lt;&gt;"",1,0))</f>
        <v>0</v>
      </c>
      <c r="BK80" s="140">
        <f>IF('Indicator Data'!AS84="No Data",1,IF('Indicator Data imputation'!BL83&lt;&gt;"",1,0))</f>
        <v>0</v>
      </c>
      <c r="BL80" s="140">
        <f>IF('Indicator Data'!AT84="No Data",1,IF('Indicator Data imputation'!BM83&lt;&gt;"",1,0))</f>
        <v>0</v>
      </c>
      <c r="BM80" s="140">
        <f>IF('Indicator Data'!AU84="No Data",1,IF('Indicator Data imputation'!BN83&lt;&gt;"",1,0))</f>
        <v>0</v>
      </c>
      <c r="BN80" s="140">
        <f>IF('Indicator Data'!AV84="No Data",1,IF('Indicator Data imputation'!BO83&lt;&gt;"",1,0))</f>
        <v>0</v>
      </c>
      <c r="BO80" s="140">
        <f>IF('Indicator Data'!AW84="No Data",1,IF('Indicator Data imputation'!BP83&lt;&gt;"",1,0))</f>
        <v>0</v>
      </c>
      <c r="BP80" s="140">
        <f>IF('Indicator Data'!AX84="No Data",1,IF('Indicator Data imputation'!BQ83&lt;&gt;"",1,0))</f>
        <v>0</v>
      </c>
      <c r="BQ80" s="140">
        <f>IF('Indicator Data'!AY84="No Data",1,IF('Indicator Data imputation'!BR83&lt;&gt;"",1,0))</f>
        <v>0</v>
      </c>
      <c r="BR80" s="140">
        <f>IF('Indicator Data'!AZ84="No Data",1,IF('Indicator Data imputation'!BS83&lt;&gt;"",1,0))</f>
        <v>0</v>
      </c>
      <c r="BS80" s="140">
        <f>IF('Indicator Data'!BA84="No Data",1,IF('Indicator Data imputation'!BT83&lt;&gt;"",1,0))</f>
        <v>0</v>
      </c>
      <c r="BT80" s="140">
        <f>IF('Indicator Data'!BB84="No Data",1,IF('Indicator Data imputation'!BU83&lt;&gt;"",1,0))</f>
        <v>0</v>
      </c>
      <c r="BU80" s="140">
        <f>IF('Indicator Data'!BC84="No Data",1,IF('Indicator Data imputation'!BV83&lt;&gt;"",1,0))</f>
        <v>0</v>
      </c>
      <c r="BV80" s="140">
        <f>IF('Indicator Data'!BD84="No Data",1,IF('Indicator Data imputation'!BW83&lt;&gt;"",1,0))</f>
        <v>0</v>
      </c>
      <c r="BW80" s="140">
        <f>IF('Indicator Data'!BE84="No Data",1,IF('Indicator Data imputation'!BX83&lt;&gt;"",1,0))</f>
        <v>0</v>
      </c>
      <c r="BX80" s="140">
        <f>IF('Indicator Data'!BF84="No Data",1,IF('Indicator Data imputation'!BY83&lt;&gt;"",1,0))</f>
        <v>0</v>
      </c>
      <c r="BY80" s="5" t="e">
        <f t="shared" si="3"/>
        <v>#REF!</v>
      </c>
      <c r="BZ80" s="142" t="e">
        <f t="shared" si="4"/>
        <v>#REF!</v>
      </c>
    </row>
    <row r="81" spans="1:78" x14ac:dyDescent="0.3">
      <c r="A81" s="5" t="s">
        <v>148</v>
      </c>
      <c r="B81" s="140" t="e">
        <f>IF('Indicator Data'!#REF!="No Data",1,IF('Indicator Data imputation'!C84&lt;&gt;"",1,0))</f>
        <v>#REF!</v>
      </c>
      <c r="C81" s="140" t="e">
        <f>IF('Indicator Data'!#REF!="No Data",1,IF('Indicator Data imputation'!D84&lt;&gt;"",1,0))</f>
        <v>#REF!</v>
      </c>
      <c r="D81" s="140" t="e">
        <f>IF('Indicator Data'!#REF!="No Data",1,IF('Indicator Data imputation'!E84&lt;&gt;"",1,0))</f>
        <v>#REF!</v>
      </c>
      <c r="E81" s="140" t="e">
        <f>IF('Indicator Data'!#REF!="No Data",1,IF('Indicator Data imputation'!F84&lt;&gt;"",1,0))</f>
        <v>#REF!</v>
      </c>
      <c r="F81" s="140" t="e">
        <f>IF('Indicator Data'!#REF!="No Data",1,IF('Indicator Data imputation'!G84&lt;&gt;"",1,0))</f>
        <v>#REF!</v>
      </c>
      <c r="G81" s="140" t="e">
        <f>IF('Indicator Data'!#REF!="No Data",1,IF('Indicator Data imputation'!H84&lt;&gt;"",1,0))</f>
        <v>#REF!</v>
      </c>
      <c r="H81" s="140" t="e">
        <f>IF('Indicator Data'!#REF!="No Data",1,IF('Indicator Data imputation'!I84&lt;&gt;"",1,0))</f>
        <v>#REF!</v>
      </c>
      <c r="I81" s="140" t="e">
        <f>IF('Indicator Data'!#REF!="No Data",1,IF('Indicator Data imputation'!J84&lt;&gt;"",1,0))</f>
        <v>#REF!</v>
      </c>
      <c r="J81" s="140" t="e">
        <f>IF('Indicator Data'!#REF!="No Data",1,IF('Indicator Data imputation'!K84&lt;&gt;"",1,0))</f>
        <v>#REF!</v>
      </c>
      <c r="K81" s="140" t="e">
        <f>IF('Indicator Data'!#REF!="No Data",1,IF('Indicator Data imputation'!L84&lt;&gt;"",1,0))</f>
        <v>#REF!</v>
      </c>
      <c r="L81" s="140" t="e">
        <f>IF('Indicator Data'!#REF!="No Data",1,IF('Indicator Data imputation'!M84&lt;&gt;"",1,0))</f>
        <v>#REF!</v>
      </c>
      <c r="M81" s="140" t="e">
        <f>IF('Indicator Data'!#REF!="No Data",1,IF('Indicator Data imputation'!N84&lt;&gt;"",1,0))</f>
        <v>#REF!</v>
      </c>
      <c r="N81" s="140" t="e">
        <f>IF('Indicator Data'!#REF!="No Data",1,IF('Indicator Data imputation'!O84&lt;&gt;"",1,0))</f>
        <v>#REF!</v>
      </c>
      <c r="O81" s="140" t="e">
        <f>IF('Indicator Data'!#REF!="No Data",1,IF('Indicator Data imputation'!P84&lt;&gt;"",1,0))</f>
        <v>#REF!</v>
      </c>
      <c r="P81" s="140" t="e">
        <f>IF('Indicator Data'!#REF!="No Data",1,IF('Indicator Data imputation'!Q84&lt;&gt;"",1,0))</f>
        <v>#REF!</v>
      </c>
      <c r="Q81" s="140" t="e">
        <f>IF('Indicator Data'!#REF!="No Data",1,IF('Indicator Data imputation'!R84&lt;&gt;"",1,0))</f>
        <v>#REF!</v>
      </c>
      <c r="R81" s="140" t="e">
        <f>IF('Indicator Data'!#REF!="No Data",1,IF('Indicator Data imputation'!S84&lt;&gt;"",1,0))</f>
        <v>#REF!</v>
      </c>
      <c r="S81" s="140" t="e">
        <f>IF('Indicator Data'!#REF!="No Data",1,IF('Indicator Data imputation'!T84&lt;&gt;"",1,0))</f>
        <v>#REF!</v>
      </c>
      <c r="T81" s="140" t="e">
        <f>IF('Indicator Data'!#REF!="No Data",1,IF('Indicator Data imputation'!U84&lt;&gt;"",1,0))</f>
        <v>#REF!</v>
      </c>
      <c r="U81" s="140" t="e">
        <f>IF('Indicator Data'!#REF!="No Data",1,IF('Indicator Data imputation'!V84&lt;&gt;"",1,0))</f>
        <v>#REF!</v>
      </c>
      <c r="V81" s="140" t="e">
        <f>IF('Indicator Data'!#REF!="No Data",1,IF('Indicator Data imputation'!W84&lt;&gt;"",1,0))</f>
        <v>#REF!</v>
      </c>
      <c r="W81" s="140">
        <f>IF('Indicator Data'!C85="No Data",1,IF('Indicator Data imputation'!X84&lt;&gt;"",1,0))</f>
        <v>0</v>
      </c>
      <c r="X81" s="140">
        <f>IF('Indicator Data'!D85="No Data",1,IF('Indicator Data imputation'!Y84&lt;&gt;"",1,0))</f>
        <v>0</v>
      </c>
      <c r="Y81" s="140">
        <f>IF('Indicator Data'!E85="No Data",1,IF('Indicator Data imputation'!Z84&lt;&gt;"",1,0))</f>
        <v>0</v>
      </c>
      <c r="Z81" s="140">
        <f>IF('Indicator Data'!F85="No Data",1,IF('Indicator Data imputation'!AA84&lt;&gt;"",1,0))</f>
        <v>0</v>
      </c>
      <c r="AA81" s="140">
        <f>IF('Indicator Data'!G85="No Data",1,IF('Indicator Data imputation'!AB84&lt;&gt;"",1,0))</f>
        <v>0</v>
      </c>
      <c r="AB81" s="140">
        <f>IF('Indicator Data'!H85="No Data",1,IF('Indicator Data imputation'!AC84&lt;&gt;"",1,0))</f>
        <v>1</v>
      </c>
      <c r="AC81" s="140" t="e">
        <f>IF('Indicator Data'!#REF!="No Data",1,IF('Indicator Data imputation'!AD84&lt;&gt;"",1,0))</f>
        <v>#REF!</v>
      </c>
      <c r="AD81" s="140" t="e">
        <f>IF('Indicator Data'!#REF!="No Data",1,IF('Indicator Data imputation'!AE84&lt;&gt;"",1,0))</f>
        <v>#REF!</v>
      </c>
      <c r="AE81" s="140">
        <f>IF('Indicator Data'!I85="No Data",1,IF('Indicator Data imputation'!AF84&lt;&gt;"",1,0))</f>
        <v>1</v>
      </c>
      <c r="AF81" s="140">
        <f>IF('Indicator Data'!J85="No Data",1,IF('Indicator Data imputation'!AG84&lt;&gt;"",1,0))</f>
        <v>0</v>
      </c>
      <c r="AG81" s="140" t="e">
        <f>IF('Indicator Data'!#REF!="No Data",1,IF('Indicator Data imputation'!AH84&lt;&gt;"",1,0))</f>
        <v>#REF!</v>
      </c>
      <c r="AH81" s="140" t="e">
        <f>IF('Indicator Data'!#REF!="No Data",1,IF('Indicator Data imputation'!AI84&lt;&gt;"",1,0))</f>
        <v>#REF!</v>
      </c>
      <c r="AI81" s="140" t="e">
        <f>IF('Indicator Data'!#REF!="No Data",1,IF('Indicator Data imputation'!AJ84&lt;&gt;"",1,0))</f>
        <v>#REF!</v>
      </c>
      <c r="AJ81" s="140" t="e">
        <f>IF('Indicator Data'!#REF!="No Data",1,IF('Indicator Data imputation'!AK84&lt;&gt;"",1,0))</f>
        <v>#REF!</v>
      </c>
      <c r="AK81" s="140">
        <f>IF('Indicator Data'!K85="No Data",1,IF('Indicator Data imputation'!AL84&lt;&gt;"",1,0))</f>
        <v>0</v>
      </c>
      <c r="AL81" s="140">
        <f>IF('Indicator Data'!L85="No Data",1,IF('Indicator Data imputation'!AM84&lt;&gt;"",1,0))</f>
        <v>1</v>
      </c>
      <c r="AM81" s="140">
        <f>IF('Indicator Data'!M85="No Data",1,IF('Indicator Data imputation'!AN84&lt;&gt;"",1,0))</f>
        <v>0</v>
      </c>
      <c r="AN81" s="140">
        <f>IF('Indicator Data'!N85="No Data",1,IF('Indicator Data imputation'!AO84&lt;&gt;"",1,0))</f>
        <v>0</v>
      </c>
      <c r="AO81" s="140">
        <f>IF('Indicator Data'!O85="No Data",1,IF('Indicator Data imputation'!AP84&lt;&gt;"",1,0))</f>
        <v>0</v>
      </c>
      <c r="AP81" s="140">
        <f>IF('Indicator Data'!P85="No Data",1,IF('Indicator Data imputation'!AQ84&lt;&gt;"",1,0))</f>
        <v>1</v>
      </c>
      <c r="AQ81" s="140">
        <f>IF('Indicator Data'!Q85="No Data",1,IF('Indicator Data imputation'!AR84&lt;&gt;"",1,0))</f>
        <v>0</v>
      </c>
      <c r="AR81" s="140">
        <f>IF('Indicator Data'!R85="No Data",1,IF('Indicator Data imputation'!AS84&lt;&gt;"",1,0))</f>
        <v>0</v>
      </c>
      <c r="AS81" s="140">
        <f>IF('Indicator Data'!S85="No Data",1,IF('Indicator Data imputation'!AT84&lt;&gt;"",1,0))</f>
        <v>1</v>
      </c>
      <c r="AT81" s="140">
        <f>IF('Indicator Data'!T85="No Data",1,IF('Indicator Data imputation'!AU84&lt;&gt;"",1,0))</f>
        <v>0</v>
      </c>
      <c r="AU81" s="140">
        <f>IF('Indicator Data'!U85="No Data",1,IF('Indicator Data imputation'!AV84&lt;&gt;"",1,0))</f>
        <v>0</v>
      </c>
      <c r="AV81" s="140">
        <f>IF('Indicator Data'!V85="No Data",1,IF('Indicator Data imputation'!AW84&lt;&gt;"",1,0))</f>
        <v>1</v>
      </c>
      <c r="AW81" s="140">
        <f>IF('Indicator Data'!W85="No Data",1,IF('Indicator Data imputation'!AX84&lt;&gt;"",1,0))</f>
        <v>1</v>
      </c>
      <c r="AX81" s="140">
        <f>IF('Indicator Data'!X85="No Data",1,IF('Indicator Data imputation'!AY84&lt;&gt;"",1,0))</f>
        <v>0</v>
      </c>
      <c r="AY81" s="140">
        <f>IF('Indicator Data'!Y85="No Data",1,IF('Indicator Data imputation'!AZ84&lt;&gt;"",1,0))</f>
        <v>0</v>
      </c>
      <c r="AZ81" s="140">
        <f>IF('Indicator Data'!Z85="No Data",1,IF('Indicator Data imputation'!BA84&lt;&gt;"",1,0))</f>
        <v>0</v>
      </c>
      <c r="BA81" s="140">
        <f>IF('Indicator Data'!AA85="No Data",1,IF('Indicator Data imputation'!BB84&lt;&gt;"",1,0))</f>
        <v>0</v>
      </c>
      <c r="BB81" s="140">
        <f>IF('Indicator Data'!AB85="No Data",1,IF('Indicator Data imputation'!BC84&lt;&gt;"",1,0))</f>
        <v>0</v>
      </c>
      <c r="BC81" s="140">
        <f>IF('Indicator Data'!AC85="No Data",1,IF('Indicator Data imputation'!BD84&lt;&gt;"",1,0))</f>
        <v>0</v>
      </c>
      <c r="BD81" s="140">
        <f>IF('Indicator Data'!AD85="No Data",1,IF('Indicator Data imputation'!BE84&lt;&gt;"",1,0))</f>
        <v>0</v>
      </c>
      <c r="BE81" s="140">
        <f>IF('Indicator Data'!AE85="No Data",1,IF('Indicator Data imputation'!BF84&lt;&gt;"",1,0))</f>
        <v>0</v>
      </c>
      <c r="BF81" s="140">
        <f>IF('Indicator Data'!AF85="No Data",1,IF('Indicator Data imputation'!BG84&lt;&gt;"",1,0))</f>
        <v>0</v>
      </c>
      <c r="BG81" s="140">
        <f>IF('Indicator Data'!AG85="No Data",1,IF('Indicator Data imputation'!BH84&lt;&gt;"",1,0))</f>
        <v>0</v>
      </c>
      <c r="BH81" s="140">
        <f>IF('Indicator Data'!AH85="No Data",1,IF('Indicator Data imputation'!BI84&lt;&gt;"",1,0))</f>
        <v>0</v>
      </c>
      <c r="BI81" s="140">
        <f>IF('Indicator Data'!AQ85="No Data",1,IF('Indicator Data imputation'!BJ84&lt;&gt;"",1,0))</f>
        <v>1</v>
      </c>
      <c r="BJ81" s="140">
        <f>IF('Indicator Data'!AR85="No Data",1,IF('Indicator Data imputation'!BK84&lt;&gt;"",1,0))</f>
        <v>0</v>
      </c>
      <c r="BK81" s="140">
        <f>IF('Indicator Data'!AS85="No Data",1,IF('Indicator Data imputation'!BL84&lt;&gt;"",1,0))</f>
        <v>0</v>
      </c>
      <c r="BL81" s="140">
        <f>IF('Indicator Data'!AT85="No Data",1,IF('Indicator Data imputation'!BM84&lt;&gt;"",1,0))</f>
        <v>0</v>
      </c>
      <c r="BM81" s="140">
        <f>IF('Indicator Data'!AU85="No Data",1,IF('Indicator Data imputation'!BN84&lt;&gt;"",1,0))</f>
        <v>1</v>
      </c>
      <c r="BN81" s="140">
        <f>IF('Indicator Data'!AV85="No Data",1,IF('Indicator Data imputation'!BO84&lt;&gt;"",1,0))</f>
        <v>0</v>
      </c>
      <c r="BO81" s="140">
        <f>IF('Indicator Data'!AW85="No Data",1,IF('Indicator Data imputation'!BP84&lt;&gt;"",1,0))</f>
        <v>0</v>
      </c>
      <c r="BP81" s="140">
        <f>IF('Indicator Data'!AX85="No Data",1,IF('Indicator Data imputation'!BQ84&lt;&gt;"",1,0))</f>
        <v>0</v>
      </c>
      <c r="BQ81" s="140">
        <f>IF('Indicator Data'!AY85="No Data",1,IF('Indicator Data imputation'!BR84&lt;&gt;"",1,0))</f>
        <v>0</v>
      </c>
      <c r="BR81" s="140">
        <f>IF('Indicator Data'!AZ85="No Data",1,IF('Indicator Data imputation'!BS84&lt;&gt;"",1,0))</f>
        <v>0</v>
      </c>
      <c r="BS81" s="140">
        <f>IF('Indicator Data'!BA85="No Data",1,IF('Indicator Data imputation'!BT84&lt;&gt;"",1,0))</f>
        <v>0</v>
      </c>
      <c r="BT81" s="140">
        <f>IF('Indicator Data'!BB85="No Data",1,IF('Indicator Data imputation'!BU84&lt;&gt;"",1,0))</f>
        <v>0</v>
      </c>
      <c r="BU81" s="140">
        <f>IF('Indicator Data'!BC85="No Data",1,IF('Indicator Data imputation'!BV84&lt;&gt;"",1,0))</f>
        <v>1</v>
      </c>
      <c r="BV81" s="140">
        <f>IF('Indicator Data'!BD85="No Data",1,IF('Indicator Data imputation'!BW84&lt;&gt;"",1,0))</f>
        <v>0</v>
      </c>
      <c r="BW81" s="140">
        <f>IF('Indicator Data'!BE85="No Data",1,IF('Indicator Data imputation'!BX84&lt;&gt;"",1,0))</f>
        <v>0</v>
      </c>
      <c r="BX81" s="140">
        <f>IF('Indicator Data'!BF85="No Data",1,IF('Indicator Data imputation'!BY84&lt;&gt;"",1,0))</f>
        <v>0</v>
      </c>
      <c r="BY81" s="5" t="e">
        <f t="shared" si="3"/>
        <v>#REF!</v>
      </c>
      <c r="BZ81" s="142" t="e">
        <f t="shared" si="4"/>
        <v>#REF!</v>
      </c>
    </row>
    <row r="82" spans="1:78" x14ac:dyDescent="0.3">
      <c r="A82" s="5" t="s">
        <v>150</v>
      </c>
      <c r="B82" s="140" t="e">
        <f>IF('Indicator Data'!#REF!="No Data",1,IF('Indicator Data imputation'!C85&lt;&gt;"",1,0))</f>
        <v>#REF!</v>
      </c>
      <c r="C82" s="140" t="e">
        <f>IF('Indicator Data'!#REF!="No Data",1,IF('Indicator Data imputation'!D85&lt;&gt;"",1,0))</f>
        <v>#REF!</v>
      </c>
      <c r="D82" s="140" t="e">
        <f>IF('Indicator Data'!#REF!="No Data",1,IF('Indicator Data imputation'!E85&lt;&gt;"",1,0))</f>
        <v>#REF!</v>
      </c>
      <c r="E82" s="140" t="e">
        <f>IF('Indicator Data'!#REF!="No Data",1,IF('Indicator Data imputation'!F85&lt;&gt;"",1,0))</f>
        <v>#REF!</v>
      </c>
      <c r="F82" s="140" t="e">
        <f>IF('Indicator Data'!#REF!="No Data",1,IF('Indicator Data imputation'!G85&lt;&gt;"",1,0))</f>
        <v>#REF!</v>
      </c>
      <c r="G82" s="140" t="e">
        <f>IF('Indicator Data'!#REF!="No Data",1,IF('Indicator Data imputation'!H85&lt;&gt;"",1,0))</f>
        <v>#REF!</v>
      </c>
      <c r="H82" s="140" t="e">
        <f>IF('Indicator Data'!#REF!="No Data",1,IF('Indicator Data imputation'!I85&lt;&gt;"",1,0))</f>
        <v>#REF!</v>
      </c>
      <c r="I82" s="140" t="e">
        <f>IF('Indicator Data'!#REF!="No Data",1,IF('Indicator Data imputation'!J85&lt;&gt;"",1,0))</f>
        <v>#REF!</v>
      </c>
      <c r="J82" s="140" t="e">
        <f>IF('Indicator Data'!#REF!="No Data",1,IF('Indicator Data imputation'!K85&lt;&gt;"",1,0))</f>
        <v>#REF!</v>
      </c>
      <c r="K82" s="140" t="e">
        <f>IF('Indicator Data'!#REF!="No Data",1,IF('Indicator Data imputation'!L85&lt;&gt;"",1,0))</f>
        <v>#REF!</v>
      </c>
      <c r="L82" s="140" t="e">
        <f>IF('Indicator Data'!#REF!="No Data",1,IF('Indicator Data imputation'!M85&lt;&gt;"",1,0))</f>
        <v>#REF!</v>
      </c>
      <c r="M82" s="140" t="e">
        <f>IF('Indicator Data'!#REF!="No Data",1,IF('Indicator Data imputation'!N85&lt;&gt;"",1,0))</f>
        <v>#REF!</v>
      </c>
      <c r="N82" s="140" t="e">
        <f>IF('Indicator Data'!#REF!="No Data",1,IF('Indicator Data imputation'!O85&lt;&gt;"",1,0))</f>
        <v>#REF!</v>
      </c>
      <c r="O82" s="140" t="e">
        <f>IF('Indicator Data'!#REF!="No Data",1,IF('Indicator Data imputation'!P85&lt;&gt;"",1,0))</f>
        <v>#REF!</v>
      </c>
      <c r="P82" s="140" t="e">
        <f>IF('Indicator Data'!#REF!="No Data",1,IF('Indicator Data imputation'!Q85&lt;&gt;"",1,0))</f>
        <v>#REF!</v>
      </c>
      <c r="Q82" s="140" t="e">
        <f>IF('Indicator Data'!#REF!="No Data",1,IF('Indicator Data imputation'!R85&lt;&gt;"",1,0))</f>
        <v>#REF!</v>
      </c>
      <c r="R82" s="140" t="e">
        <f>IF('Indicator Data'!#REF!="No Data",1,IF('Indicator Data imputation'!S85&lt;&gt;"",1,0))</f>
        <v>#REF!</v>
      </c>
      <c r="S82" s="140" t="e">
        <f>IF('Indicator Data'!#REF!="No Data",1,IF('Indicator Data imputation'!T85&lt;&gt;"",1,0))</f>
        <v>#REF!</v>
      </c>
      <c r="T82" s="140" t="e">
        <f>IF('Indicator Data'!#REF!="No Data",1,IF('Indicator Data imputation'!U85&lt;&gt;"",1,0))</f>
        <v>#REF!</v>
      </c>
      <c r="U82" s="140" t="e">
        <f>IF('Indicator Data'!#REF!="No Data",1,IF('Indicator Data imputation'!V85&lt;&gt;"",1,0))</f>
        <v>#REF!</v>
      </c>
      <c r="V82" s="140" t="e">
        <f>IF('Indicator Data'!#REF!="No Data",1,IF('Indicator Data imputation'!W85&lt;&gt;"",1,0))</f>
        <v>#REF!</v>
      </c>
      <c r="W82" s="140">
        <f>IF('Indicator Data'!C86="No Data",1,IF('Indicator Data imputation'!X85&lt;&gt;"",1,0))</f>
        <v>0</v>
      </c>
      <c r="X82" s="140">
        <f>IF('Indicator Data'!D86="No Data",1,IF('Indicator Data imputation'!Y85&lt;&gt;"",1,0))</f>
        <v>0</v>
      </c>
      <c r="Y82" s="140">
        <f>IF('Indicator Data'!E86="No Data",1,IF('Indicator Data imputation'!Z85&lt;&gt;"",1,0))</f>
        <v>0</v>
      </c>
      <c r="Z82" s="140">
        <f>IF('Indicator Data'!F86="No Data",1,IF('Indicator Data imputation'!AA85&lt;&gt;"",1,0))</f>
        <v>0</v>
      </c>
      <c r="AA82" s="140">
        <f>IF('Indicator Data'!G86="No Data",1,IF('Indicator Data imputation'!AB85&lt;&gt;"",1,0))</f>
        <v>0</v>
      </c>
      <c r="AB82" s="140">
        <f>IF('Indicator Data'!H86="No Data",1,IF('Indicator Data imputation'!AC85&lt;&gt;"",1,0))</f>
        <v>1</v>
      </c>
      <c r="AC82" s="140" t="e">
        <f>IF('Indicator Data'!#REF!="No Data",1,IF('Indicator Data imputation'!AD85&lt;&gt;"",1,0))</f>
        <v>#REF!</v>
      </c>
      <c r="AD82" s="140" t="e">
        <f>IF('Indicator Data'!#REF!="No Data",1,IF('Indicator Data imputation'!AE85&lt;&gt;"",1,0))</f>
        <v>#REF!</v>
      </c>
      <c r="AE82" s="140">
        <f>IF('Indicator Data'!I86="No Data",1,IF('Indicator Data imputation'!AF85&lt;&gt;"",1,0))</f>
        <v>1</v>
      </c>
      <c r="AF82" s="140">
        <f>IF('Indicator Data'!J86="No Data",1,IF('Indicator Data imputation'!AG85&lt;&gt;"",1,0))</f>
        <v>0</v>
      </c>
      <c r="AG82" s="140" t="e">
        <f>IF('Indicator Data'!#REF!="No Data",1,IF('Indicator Data imputation'!AH85&lt;&gt;"",1,0))</f>
        <v>#REF!</v>
      </c>
      <c r="AH82" s="140" t="e">
        <f>IF('Indicator Data'!#REF!="No Data",1,IF('Indicator Data imputation'!AI85&lt;&gt;"",1,0))</f>
        <v>#REF!</v>
      </c>
      <c r="AI82" s="140" t="e">
        <f>IF('Indicator Data'!#REF!="No Data",1,IF('Indicator Data imputation'!AJ85&lt;&gt;"",1,0))</f>
        <v>#REF!</v>
      </c>
      <c r="AJ82" s="140" t="e">
        <f>IF('Indicator Data'!#REF!="No Data",1,IF('Indicator Data imputation'!AK85&lt;&gt;"",1,0))</f>
        <v>#REF!</v>
      </c>
      <c r="AK82" s="140">
        <f>IF('Indicator Data'!K86="No Data",1,IF('Indicator Data imputation'!AL85&lt;&gt;"",1,0))</f>
        <v>0</v>
      </c>
      <c r="AL82" s="140">
        <f>IF('Indicator Data'!L86="No Data",1,IF('Indicator Data imputation'!AM85&lt;&gt;"",1,0))</f>
        <v>1</v>
      </c>
      <c r="AM82" s="140">
        <f>IF('Indicator Data'!M86="No Data",1,IF('Indicator Data imputation'!AN85&lt;&gt;"",1,0))</f>
        <v>0</v>
      </c>
      <c r="AN82" s="140">
        <f>IF('Indicator Data'!N86="No Data",1,IF('Indicator Data imputation'!AO85&lt;&gt;"",1,0))</f>
        <v>0</v>
      </c>
      <c r="AO82" s="140">
        <f>IF('Indicator Data'!O86="No Data",1,IF('Indicator Data imputation'!AP85&lt;&gt;"",1,0))</f>
        <v>0</v>
      </c>
      <c r="AP82" s="140">
        <f>IF('Indicator Data'!P86="No Data",1,IF('Indicator Data imputation'!AQ85&lt;&gt;"",1,0))</f>
        <v>1</v>
      </c>
      <c r="AQ82" s="140">
        <f>IF('Indicator Data'!Q86="No Data",1,IF('Indicator Data imputation'!AR85&lt;&gt;"",1,0))</f>
        <v>0</v>
      </c>
      <c r="AR82" s="140">
        <f>IF('Indicator Data'!R86="No Data",1,IF('Indicator Data imputation'!AS85&lt;&gt;"",1,0))</f>
        <v>0</v>
      </c>
      <c r="AS82" s="140">
        <f>IF('Indicator Data'!S86="No Data",1,IF('Indicator Data imputation'!AT85&lt;&gt;"",1,0))</f>
        <v>1</v>
      </c>
      <c r="AT82" s="140">
        <f>IF('Indicator Data'!T86="No Data",1,IF('Indicator Data imputation'!AU85&lt;&gt;"",1,0))</f>
        <v>0</v>
      </c>
      <c r="AU82" s="140">
        <f>IF('Indicator Data'!U86="No Data",1,IF('Indicator Data imputation'!AV85&lt;&gt;"",1,0))</f>
        <v>1</v>
      </c>
      <c r="AV82" s="140">
        <f>IF('Indicator Data'!V86="No Data",1,IF('Indicator Data imputation'!AW85&lt;&gt;"",1,0))</f>
        <v>1</v>
      </c>
      <c r="AW82" s="140">
        <f>IF('Indicator Data'!W86="No Data",1,IF('Indicator Data imputation'!AX85&lt;&gt;"",1,0))</f>
        <v>1</v>
      </c>
      <c r="AX82" s="140">
        <f>IF('Indicator Data'!X86="No Data",1,IF('Indicator Data imputation'!AY85&lt;&gt;"",1,0))</f>
        <v>0</v>
      </c>
      <c r="AY82" s="140">
        <f>IF('Indicator Data'!Y86="No Data",1,IF('Indicator Data imputation'!AZ85&lt;&gt;"",1,0))</f>
        <v>0</v>
      </c>
      <c r="AZ82" s="140">
        <f>IF('Indicator Data'!Z86="No Data",1,IF('Indicator Data imputation'!BA85&lt;&gt;"",1,0))</f>
        <v>0</v>
      </c>
      <c r="BA82" s="140">
        <f>IF('Indicator Data'!AA86="No Data",1,IF('Indicator Data imputation'!BB85&lt;&gt;"",1,0))</f>
        <v>0</v>
      </c>
      <c r="BB82" s="140">
        <f>IF('Indicator Data'!AB86="No Data",1,IF('Indicator Data imputation'!BC85&lt;&gt;"",1,0))</f>
        <v>0</v>
      </c>
      <c r="BC82" s="140">
        <f>IF('Indicator Data'!AC86="No Data",1,IF('Indicator Data imputation'!BD85&lt;&gt;"",1,0))</f>
        <v>0</v>
      </c>
      <c r="BD82" s="140">
        <f>IF('Indicator Data'!AD86="No Data",1,IF('Indicator Data imputation'!BE85&lt;&gt;"",1,0))</f>
        <v>0</v>
      </c>
      <c r="BE82" s="140">
        <f>IF('Indicator Data'!AE86="No Data",1,IF('Indicator Data imputation'!BF85&lt;&gt;"",1,0))</f>
        <v>0</v>
      </c>
      <c r="BF82" s="140">
        <f>IF('Indicator Data'!AF86="No Data",1,IF('Indicator Data imputation'!BG85&lt;&gt;"",1,0))</f>
        <v>0</v>
      </c>
      <c r="BG82" s="140">
        <f>IF('Indicator Data'!AG86="No Data",1,IF('Indicator Data imputation'!BH85&lt;&gt;"",1,0))</f>
        <v>0</v>
      </c>
      <c r="BH82" s="140">
        <f>IF('Indicator Data'!AH86="No Data",1,IF('Indicator Data imputation'!BI85&lt;&gt;"",1,0))</f>
        <v>0</v>
      </c>
      <c r="BI82" s="140">
        <f>IF('Indicator Data'!AQ86="No Data",1,IF('Indicator Data imputation'!BJ85&lt;&gt;"",1,0))</f>
        <v>1</v>
      </c>
      <c r="BJ82" s="140">
        <f>IF('Indicator Data'!AR86="No Data",1,IF('Indicator Data imputation'!BK85&lt;&gt;"",1,0))</f>
        <v>0</v>
      </c>
      <c r="BK82" s="140">
        <f>IF('Indicator Data'!AS86="No Data",1,IF('Indicator Data imputation'!BL85&lt;&gt;"",1,0))</f>
        <v>0</v>
      </c>
      <c r="BL82" s="140">
        <f>IF('Indicator Data'!AT86="No Data",1,IF('Indicator Data imputation'!BM85&lt;&gt;"",1,0))</f>
        <v>0</v>
      </c>
      <c r="BM82" s="140">
        <f>IF('Indicator Data'!AU86="No Data",1,IF('Indicator Data imputation'!BN85&lt;&gt;"",1,0))</f>
        <v>1</v>
      </c>
      <c r="BN82" s="140">
        <f>IF('Indicator Data'!AV86="No Data",1,IF('Indicator Data imputation'!BO85&lt;&gt;"",1,0))</f>
        <v>0</v>
      </c>
      <c r="BO82" s="140">
        <f>IF('Indicator Data'!AW86="No Data",1,IF('Indicator Data imputation'!BP85&lt;&gt;"",1,0))</f>
        <v>0</v>
      </c>
      <c r="BP82" s="140">
        <f>IF('Indicator Data'!AX86="No Data",1,IF('Indicator Data imputation'!BQ85&lt;&gt;"",1,0))</f>
        <v>0</v>
      </c>
      <c r="BQ82" s="140">
        <f>IF('Indicator Data'!AY86="No Data",1,IF('Indicator Data imputation'!BR85&lt;&gt;"",1,0))</f>
        <v>0</v>
      </c>
      <c r="BR82" s="140">
        <f>IF('Indicator Data'!AZ86="No Data",1,IF('Indicator Data imputation'!BS85&lt;&gt;"",1,0))</f>
        <v>0</v>
      </c>
      <c r="BS82" s="140">
        <f>IF('Indicator Data'!BA86="No Data",1,IF('Indicator Data imputation'!BT85&lt;&gt;"",1,0))</f>
        <v>0</v>
      </c>
      <c r="BT82" s="140">
        <f>IF('Indicator Data'!BB86="No Data",1,IF('Indicator Data imputation'!BU85&lt;&gt;"",1,0))</f>
        <v>0</v>
      </c>
      <c r="BU82" s="140">
        <f>IF('Indicator Data'!BC86="No Data",1,IF('Indicator Data imputation'!BV85&lt;&gt;"",1,0))</f>
        <v>0</v>
      </c>
      <c r="BV82" s="140">
        <f>IF('Indicator Data'!BD86="No Data",1,IF('Indicator Data imputation'!BW85&lt;&gt;"",1,0))</f>
        <v>0</v>
      </c>
      <c r="BW82" s="140">
        <f>IF('Indicator Data'!BE86="No Data",1,IF('Indicator Data imputation'!BX85&lt;&gt;"",1,0))</f>
        <v>0</v>
      </c>
      <c r="BX82" s="140">
        <f>IF('Indicator Data'!BF86="No Data",1,IF('Indicator Data imputation'!BY85&lt;&gt;"",1,0))</f>
        <v>0</v>
      </c>
      <c r="BY82" s="5" t="e">
        <f t="shared" si="3"/>
        <v>#REF!</v>
      </c>
      <c r="BZ82" s="142" t="e">
        <f t="shared" si="4"/>
        <v>#REF!</v>
      </c>
    </row>
    <row r="83" spans="1:78" x14ac:dyDescent="0.3">
      <c r="A83" s="5" t="s">
        <v>152</v>
      </c>
      <c r="B83" s="140" t="e">
        <f>IF('Indicator Data'!#REF!="No Data",1,IF('Indicator Data imputation'!C86&lt;&gt;"",1,0))</f>
        <v>#REF!</v>
      </c>
      <c r="C83" s="140" t="e">
        <f>IF('Indicator Data'!#REF!="No Data",1,IF('Indicator Data imputation'!D86&lt;&gt;"",1,0))</f>
        <v>#REF!</v>
      </c>
      <c r="D83" s="140" t="e">
        <f>IF('Indicator Data'!#REF!="No Data",1,IF('Indicator Data imputation'!E86&lt;&gt;"",1,0))</f>
        <v>#REF!</v>
      </c>
      <c r="E83" s="140" t="e">
        <f>IF('Indicator Data'!#REF!="No Data",1,IF('Indicator Data imputation'!F86&lt;&gt;"",1,0))</f>
        <v>#REF!</v>
      </c>
      <c r="F83" s="140" t="e">
        <f>IF('Indicator Data'!#REF!="No Data",1,IF('Indicator Data imputation'!G86&lt;&gt;"",1,0))</f>
        <v>#REF!</v>
      </c>
      <c r="G83" s="140" t="e">
        <f>IF('Indicator Data'!#REF!="No Data",1,IF('Indicator Data imputation'!H86&lt;&gt;"",1,0))</f>
        <v>#REF!</v>
      </c>
      <c r="H83" s="140" t="e">
        <f>IF('Indicator Data'!#REF!="No Data",1,IF('Indicator Data imputation'!I86&lt;&gt;"",1,0))</f>
        <v>#REF!</v>
      </c>
      <c r="I83" s="140" t="e">
        <f>IF('Indicator Data'!#REF!="No Data",1,IF('Indicator Data imputation'!J86&lt;&gt;"",1,0))</f>
        <v>#REF!</v>
      </c>
      <c r="J83" s="140" t="e">
        <f>IF('Indicator Data'!#REF!="No Data",1,IF('Indicator Data imputation'!K86&lt;&gt;"",1,0))</f>
        <v>#REF!</v>
      </c>
      <c r="K83" s="140" t="e">
        <f>IF('Indicator Data'!#REF!="No Data",1,IF('Indicator Data imputation'!L86&lt;&gt;"",1,0))</f>
        <v>#REF!</v>
      </c>
      <c r="L83" s="140" t="e">
        <f>IF('Indicator Data'!#REF!="No Data",1,IF('Indicator Data imputation'!M86&lt;&gt;"",1,0))</f>
        <v>#REF!</v>
      </c>
      <c r="M83" s="140" t="e">
        <f>IF('Indicator Data'!#REF!="No Data",1,IF('Indicator Data imputation'!N86&lt;&gt;"",1,0))</f>
        <v>#REF!</v>
      </c>
      <c r="N83" s="140" t="e">
        <f>IF('Indicator Data'!#REF!="No Data",1,IF('Indicator Data imputation'!O86&lt;&gt;"",1,0))</f>
        <v>#REF!</v>
      </c>
      <c r="O83" s="140" t="e">
        <f>IF('Indicator Data'!#REF!="No Data",1,IF('Indicator Data imputation'!P86&lt;&gt;"",1,0))</f>
        <v>#REF!</v>
      </c>
      <c r="P83" s="140" t="e">
        <f>IF('Indicator Data'!#REF!="No Data",1,IF('Indicator Data imputation'!Q86&lt;&gt;"",1,0))</f>
        <v>#REF!</v>
      </c>
      <c r="Q83" s="140" t="e">
        <f>IF('Indicator Data'!#REF!="No Data",1,IF('Indicator Data imputation'!R86&lt;&gt;"",1,0))</f>
        <v>#REF!</v>
      </c>
      <c r="R83" s="140" t="e">
        <f>IF('Indicator Data'!#REF!="No Data",1,IF('Indicator Data imputation'!S86&lt;&gt;"",1,0))</f>
        <v>#REF!</v>
      </c>
      <c r="S83" s="140" t="e">
        <f>IF('Indicator Data'!#REF!="No Data",1,IF('Indicator Data imputation'!T86&lt;&gt;"",1,0))</f>
        <v>#REF!</v>
      </c>
      <c r="T83" s="140" t="e">
        <f>IF('Indicator Data'!#REF!="No Data",1,IF('Indicator Data imputation'!U86&lt;&gt;"",1,0))</f>
        <v>#REF!</v>
      </c>
      <c r="U83" s="140" t="e">
        <f>IF('Indicator Data'!#REF!="No Data",1,IF('Indicator Data imputation'!V86&lt;&gt;"",1,0))</f>
        <v>#REF!</v>
      </c>
      <c r="V83" s="140" t="e">
        <f>IF('Indicator Data'!#REF!="No Data",1,IF('Indicator Data imputation'!W86&lt;&gt;"",1,0))</f>
        <v>#REF!</v>
      </c>
      <c r="W83" s="140">
        <f>IF('Indicator Data'!C87="No Data",1,IF('Indicator Data imputation'!X86&lt;&gt;"",1,0))</f>
        <v>0</v>
      </c>
      <c r="X83" s="140">
        <f>IF('Indicator Data'!D87="No Data",1,IF('Indicator Data imputation'!Y86&lt;&gt;"",1,0))</f>
        <v>0</v>
      </c>
      <c r="Y83" s="140">
        <f>IF('Indicator Data'!E87="No Data",1,IF('Indicator Data imputation'!Z86&lt;&gt;"",1,0))</f>
        <v>0</v>
      </c>
      <c r="Z83" s="140">
        <f>IF('Indicator Data'!F87="No Data",1,IF('Indicator Data imputation'!AA86&lt;&gt;"",1,0))</f>
        <v>0</v>
      </c>
      <c r="AA83" s="140">
        <f>IF('Indicator Data'!G87="No Data",1,IF('Indicator Data imputation'!AB86&lt;&gt;"",1,0))</f>
        <v>0</v>
      </c>
      <c r="AB83" s="140">
        <f>IF('Indicator Data'!H87="No Data",1,IF('Indicator Data imputation'!AC86&lt;&gt;"",1,0))</f>
        <v>1</v>
      </c>
      <c r="AC83" s="140" t="e">
        <f>IF('Indicator Data'!#REF!="No Data",1,IF('Indicator Data imputation'!AD86&lt;&gt;"",1,0))</f>
        <v>#REF!</v>
      </c>
      <c r="AD83" s="140" t="e">
        <f>IF('Indicator Data'!#REF!="No Data",1,IF('Indicator Data imputation'!AE86&lt;&gt;"",1,0))</f>
        <v>#REF!</v>
      </c>
      <c r="AE83" s="140">
        <f>IF('Indicator Data'!I87="No Data",1,IF('Indicator Data imputation'!AF86&lt;&gt;"",1,0))</f>
        <v>1</v>
      </c>
      <c r="AF83" s="140">
        <f>IF('Indicator Data'!J87="No Data",1,IF('Indicator Data imputation'!AG86&lt;&gt;"",1,0))</f>
        <v>0</v>
      </c>
      <c r="AG83" s="140" t="e">
        <f>IF('Indicator Data'!#REF!="No Data",1,IF('Indicator Data imputation'!AH86&lt;&gt;"",1,0))</f>
        <v>#REF!</v>
      </c>
      <c r="AH83" s="140" t="e">
        <f>IF('Indicator Data'!#REF!="No Data",1,IF('Indicator Data imputation'!AI86&lt;&gt;"",1,0))</f>
        <v>#REF!</v>
      </c>
      <c r="AI83" s="140" t="e">
        <f>IF('Indicator Data'!#REF!="No Data",1,IF('Indicator Data imputation'!AJ86&lt;&gt;"",1,0))</f>
        <v>#REF!</v>
      </c>
      <c r="AJ83" s="140" t="e">
        <f>IF('Indicator Data'!#REF!="No Data",1,IF('Indicator Data imputation'!AK86&lt;&gt;"",1,0))</f>
        <v>#REF!</v>
      </c>
      <c r="AK83" s="140">
        <f>IF('Indicator Data'!K87="No Data",1,IF('Indicator Data imputation'!AL86&lt;&gt;"",1,0))</f>
        <v>0</v>
      </c>
      <c r="AL83" s="140">
        <f>IF('Indicator Data'!L87="No Data",1,IF('Indicator Data imputation'!AM86&lt;&gt;"",1,0))</f>
        <v>1</v>
      </c>
      <c r="AM83" s="140">
        <f>IF('Indicator Data'!M87="No Data",1,IF('Indicator Data imputation'!AN86&lt;&gt;"",1,0))</f>
        <v>0</v>
      </c>
      <c r="AN83" s="140">
        <f>IF('Indicator Data'!N87="No Data",1,IF('Indicator Data imputation'!AO86&lt;&gt;"",1,0))</f>
        <v>0</v>
      </c>
      <c r="AO83" s="140">
        <f>IF('Indicator Data'!O87="No Data",1,IF('Indicator Data imputation'!AP86&lt;&gt;"",1,0))</f>
        <v>0</v>
      </c>
      <c r="AP83" s="140">
        <f>IF('Indicator Data'!P87="No Data",1,IF('Indicator Data imputation'!AQ86&lt;&gt;"",1,0))</f>
        <v>1</v>
      </c>
      <c r="AQ83" s="140">
        <f>IF('Indicator Data'!Q87="No Data",1,IF('Indicator Data imputation'!AR86&lt;&gt;"",1,0))</f>
        <v>0</v>
      </c>
      <c r="AR83" s="140">
        <f>IF('Indicator Data'!R87="No Data",1,IF('Indicator Data imputation'!AS86&lt;&gt;"",1,0))</f>
        <v>0</v>
      </c>
      <c r="AS83" s="140">
        <f>IF('Indicator Data'!S87="No Data",1,IF('Indicator Data imputation'!AT86&lt;&gt;"",1,0))</f>
        <v>1</v>
      </c>
      <c r="AT83" s="140">
        <f>IF('Indicator Data'!T87="No Data",1,IF('Indicator Data imputation'!AU86&lt;&gt;"",1,0))</f>
        <v>0</v>
      </c>
      <c r="AU83" s="140">
        <f>IF('Indicator Data'!U87="No Data",1,IF('Indicator Data imputation'!AV86&lt;&gt;"",1,0))</f>
        <v>0</v>
      </c>
      <c r="AV83" s="140">
        <f>IF('Indicator Data'!V87="No Data",1,IF('Indicator Data imputation'!AW86&lt;&gt;"",1,0))</f>
        <v>0</v>
      </c>
      <c r="AW83" s="140">
        <f>IF('Indicator Data'!W87="No Data",1,IF('Indicator Data imputation'!AX86&lt;&gt;"",1,0))</f>
        <v>1</v>
      </c>
      <c r="AX83" s="140">
        <f>IF('Indicator Data'!X87="No Data",1,IF('Indicator Data imputation'!AY86&lt;&gt;"",1,0))</f>
        <v>0</v>
      </c>
      <c r="AY83" s="140">
        <f>IF('Indicator Data'!Y87="No Data",1,IF('Indicator Data imputation'!AZ86&lt;&gt;"",1,0))</f>
        <v>0</v>
      </c>
      <c r="AZ83" s="140">
        <f>IF('Indicator Data'!Z87="No Data",1,IF('Indicator Data imputation'!BA86&lt;&gt;"",1,0))</f>
        <v>0</v>
      </c>
      <c r="BA83" s="140">
        <f>IF('Indicator Data'!AA87="No Data",1,IF('Indicator Data imputation'!BB86&lt;&gt;"",1,0))</f>
        <v>0</v>
      </c>
      <c r="BB83" s="140">
        <f>IF('Indicator Data'!AB87="No Data",1,IF('Indicator Data imputation'!BC86&lt;&gt;"",1,0))</f>
        <v>0</v>
      </c>
      <c r="BC83" s="140">
        <f>IF('Indicator Data'!AC87="No Data",1,IF('Indicator Data imputation'!BD86&lt;&gt;"",1,0))</f>
        <v>0</v>
      </c>
      <c r="BD83" s="140">
        <f>IF('Indicator Data'!AD87="No Data",1,IF('Indicator Data imputation'!BE86&lt;&gt;"",1,0))</f>
        <v>0</v>
      </c>
      <c r="BE83" s="140">
        <f>IF('Indicator Data'!AE87="No Data",1,IF('Indicator Data imputation'!BF86&lt;&gt;"",1,0))</f>
        <v>0</v>
      </c>
      <c r="BF83" s="140">
        <f>IF('Indicator Data'!AF87="No Data",1,IF('Indicator Data imputation'!BG86&lt;&gt;"",1,0))</f>
        <v>0</v>
      </c>
      <c r="BG83" s="140">
        <f>IF('Indicator Data'!AG87="No Data",1,IF('Indicator Data imputation'!BH86&lt;&gt;"",1,0))</f>
        <v>0</v>
      </c>
      <c r="BH83" s="140">
        <f>IF('Indicator Data'!AH87="No Data",1,IF('Indicator Data imputation'!BI86&lt;&gt;"",1,0))</f>
        <v>0</v>
      </c>
      <c r="BI83" s="140">
        <f>IF('Indicator Data'!AQ87="No Data",1,IF('Indicator Data imputation'!BJ86&lt;&gt;"",1,0))</f>
        <v>0</v>
      </c>
      <c r="BJ83" s="140">
        <f>IF('Indicator Data'!AR87="No Data",1,IF('Indicator Data imputation'!BK86&lt;&gt;"",1,0))</f>
        <v>0</v>
      </c>
      <c r="BK83" s="140">
        <f>IF('Indicator Data'!AS87="No Data",1,IF('Indicator Data imputation'!BL86&lt;&gt;"",1,0))</f>
        <v>0</v>
      </c>
      <c r="BL83" s="140">
        <f>IF('Indicator Data'!AT87="No Data",1,IF('Indicator Data imputation'!BM86&lt;&gt;"",1,0))</f>
        <v>0</v>
      </c>
      <c r="BM83" s="140">
        <f>IF('Indicator Data'!AU87="No Data",1,IF('Indicator Data imputation'!BN86&lt;&gt;"",1,0))</f>
        <v>0</v>
      </c>
      <c r="BN83" s="140">
        <f>IF('Indicator Data'!AV87="No Data",1,IF('Indicator Data imputation'!BO86&lt;&gt;"",1,0))</f>
        <v>0</v>
      </c>
      <c r="BO83" s="140">
        <f>IF('Indicator Data'!AW87="No Data",1,IF('Indicator Data imputation'!BP86&lt;&gt;"",1,0))</f>
        <v>0</v>
      </c>
      <c r="BP83" s="140">
        <f>IF('Indicator Data'!AX87="No Data",1,IF('Indicator Data imputation'!BQ86&lt;&gt;"",1,0))</f>
        <v>0</v>
      </c>
      <c r="BQ83" s="140">
        <f>IF('Indicator Data'!AY87="No Data",1,IF('Indicator Data imputation'!BR86&lt;&gt;"",1,0))</f>
        <v>0</v>
      </c>
      <c r="BR83" s="140">
        <f>IF('Indicator Data'!AZ87="No Data",1,IF('Indicator Data imputation'!BS86&lt;&gt;"",1,0))</f>
        <v>0</v>
      </c>
      <c r="BS83" s="140">
        <f>IF('Indicator Data'!BA87="No Data",1,IF('Indicator Data imputation'!BT86&lt;&gt;"",1,0))</f>
        <v>0</v>
      </c>
      <c r="BT83" s="140">
        <f>IF('Indicator Data'!BB87="No Data",1,IF('Indicator Data imputation'!BU86&lt;&gt;"",1,0))</f>
        <v>0</v>
      </c>
      <c r="BU83" s="140">
        <f>IF('Indicator Data'!BC87="No Data",1,IF('Indicator Data imputation'!BV86&lt;&gt;"",1,0))</f>
        <v>0</v>
      </c>
      <c r="BV83" s="140">
        <f>IF('Indicator Data'!BD87="No Data",1,IF('Indicator Data imputation'!BW86&lt;&gt;"",1,0))</f>
        <v>0</v>
      </c>
      <c r="BW83" s="140">
        <f>IF('Indicator Data'!BE87="No Data",1,IF('Indicator Data imputation'!BX86&lt;&gt;"",1,0))</f>
        <v>0</v>
      </c>
      <c r="BX83" s="140">
        <f>IF('Indicator Data'!BF87="No Data",1,IF('Indicator Data imputation'!BY86&lt;&gt;"",1,0))</f>
        <v>0</v>
      </c>
      <c r="BY83" s="5" t="e">
        <f t="shared" si="3"/>
        <v>#REF!</v>
      </c>
      <c r="BZ83" s="142" t="e">
        <f t="shared" si="4"/>
        <v>#REF!</v>
      </c>
    </row>
    <row r="84" spans="1:78" x14ac:dyDescent="0.3">
      <c r="A84" s="5" t="s">
        <v>154</v>
      </c>
      <c r="B84" s="140" t="e">
        <f>IF('Indicator Data'!#REF!="No Data",1,IF('Indicator Data imputation'!C87&lt;&gt;"",1,0))</f>
        <v>#REF!</v>
      </c>
      <c r="C84" s="140" t="e">
        <f>IF('Indicator Data'!#REF!="No Data",1,IF('Indicator Data imputation'!D87&lt;&gt;"",1,0))</f>
        <v>#REF!</v>
      </c>
      <c r="D84" s="140" t="e">
        <f>IF('Indicator Data'!#REF!="No Data",1,IF('Indicator Data imputation'!E87&lt;&gt;"",1,0))</f>
        <v>#REF!</v>
      </c>
      <c r="E84" s="140" t="e">
        <f>IF('Indicator Data'!#REF!="No Data",1,IF('Indicator Data imputation'!F87&lt;&gt;"",1,0))</f>
        <v>#REF!</v>
      </c>
      <c r="F84" s="140" t="e">
        <f>IF('Indicator Data'!#REF!="No Data",1,IF('Indicator Data imputation'!G87&lt;&gt;"",1,0))</f>
        <v>#REF!</v>
      </c>
      <c r="G84" s="140" t="e">
        <f>IF('Indicator Data'!#REF!="No Data",1,IF('Indicator Data imputation'!H87&lt;&gt;"",1,0))</f>
        <v>#REF!</v>
      </c>
      <c r="H84" s="140" t="e">
        <f>IF('Indicator Data'!#REF!="No Data",1,IF('Indicator Data imputation'!I87&lt;&gt;"",1,0))</f>
        <v>#REF!</v>
      </c>
      <c r="I84" s="140" t="e">
        <f>IF('Indicator Data'!#REF!="No Data",1,IF('Indicator Data imputation'!J87&lt;&gt;"",1,0))</f>
        <v>#REF!</v>
      </c>
      <c r="J84" s="140" t="e">
        <f>IF('Indicator Data'!#REF!="No Data",1,IF('Indicator Data imputation'!K87&lt;&gt;"",1,0))</f>
        <v>#REF!</v>
      </c>
      <c r="K84" s="140" t="e">
        <f>IF('Indicator Data'!#REF!="No Data",1,IF('Indicator Data imputation'!L87&lt;&gt;"",1,0))</f>
        <v>#REF!</v>
      </c>
      <c r="L84" s="140" t="e">
        <f>IF('Indicator Data'!#REF!="No Data",1,IF('Indicator Data imputation'!M87&lt;&gt;"",1,0))</f>
        <v>#REF!</v>
      </c>
      <c r="M84" s="140" t="e">
        <f>IF('Indicator Data'!#REF!="No Data",1,IF('Indicator Data imputation'!N87&lt;&gt;"",1,0))</f>
        <v>#REF!</v>
      </c>
      <c r="N84" s="140" t="e">
        <f>IF('Indicator Data'!#REF!="No Data",1,IF('Indicator Data imputation'!O87&lt;&gt;"",1,0))</f>
        <v>#REF!</v>
      </c>
      <c r="O84" s="140" t="e">
        <f>IF('Indicator Data'!#REF!="No Data",1,IF('Indicator Data imputation'!P87&lt;&gt;"",1,0))</f>
        <v>#REF!</v>
      </c>
      <c r="P84" s="140" t="e">
        <f>IF('Indicator Data'!#REF!="No Data",1,IF('Indicator Data imputation'!Q87&lt;&gt;"",1,0))</f>
        <v>#REF!</v>
      </c>
      <c r="Q84" s="140" t="e">
        <f>IF('Indicator Data'!#REF!="No Data",1,IF('Indicator Data imputation'!R87&lt;&gt;"",1,0))</f>
        <v>#REF!</v>
      </c>
      <c r="R84" s="140" t="e">
        <f>IF('Indicator Data'!#REF!="No Data",1,IF('Indicator Data imputation'!S87&lt;&gt;"",1,0))</f>
        <v>#REF!</v>
      </c>
      <c r="S84" s="140" t="e">
        <f>IF('Indicator Data'!#REF!="No Data",1,IF('Indicator Data imputation'!T87&lt;&gt;"",1,0))</f>
        <v>#REF!</v>
      </c>
      <c r="T84" s="140" t="e">
        <f>IF('Indicator Data'!#REF!="No Data",1,IF('Indicator Data imputation'!U87&lt;&gt;"",1,0))</f>
        <v>#REF!</v>
      </c>
      <c r="U84" s="140" t="e">
        <f>IF('Indicator Data'!#REF!="No Data",1,IF('Indicator Data imputation'!V87&lt;&gt;"",1,0))</f>
        <v>#REF!</v>
      </c>
      <c r="V84" s="140" t="e">
        <f>IF('Indicator Data'!#REF!="No Data",1,IF('Indicator Data imputation'!W87&lt;&gt;"",1,0))</f>
        <v>#REF!</v>
      </c>
      <c r="W84" s="140">
        <f>IF('Indicator Data'!C88="No Data",1,IF('Indicator Data imputation'!X87&lt;&gt;"",1,0))</f>
        <v>0</v>
      </c>
      <c r="X84" s="140">
        <f>IF('Indicator Data'!D88="No Data",1,IF('Indicator Data imputation'!Y87&lt;&gt;"",1,0))</f>
        <v>0</v>
      </c>
      <c r="Y84" s="140">
        <f>IF('Indicator Data'!E88="No Data",1,IF('Indicator Data imputation'!Z87&lt;&gt;"",1,0))</f>
        <v>0</v>
      </c>
      <c r="Z84" s="140">
        <f>IF('Indicator Data'!F88="No Data",1,IF('Indicator Data imputation'!AA87&lt;&gt;"",1,0))</f>
        <v>0</v>
      </c>
      <c r="AA84" s="140">
        <f>IF('Indicator Data'!G88="No Data",1,IF('Indicator Data imputation'!AB87&lt;&gt;"",1,0))</f>
        <v>0</v>
      </c>
      <c r="AB84" s="140">
        <f>IF('Indicator Data'!H88="No Data",1,IF('Indicator Data imputation'!AC87&lt;&gt;"",1,0))</f>
        <v>0</v>
      </c>
      <c r="AC84" s="140" t="e">
        <f>IF('Indicator Data'!#REF!="No Data",1,IF('Indicator Data imputation'!AD87&lt;&gt;"",1,0))</f>
        <v>#REF!</v>
      </c>
      <c r="AD84" s="140" t="e">
        <f>IF('Indicator Data'!#REF!="No Data",1,IF('Indicator Data imputation'!AE87&lt;&gt;"",1,0))</f>
        <v>#REF!</v>
      </c>
      <c r="AE84" s="140">
        <f>IF('Indicator Data'!I88="No Data",1,IF('Indicator Data imputation'!AF87&lt;&gt;"",1,0))</f>
        <v>0</v>
      </c>
      <c r="AF84" s="140">
        <f>IF('Indicator Data'!J88="No Data",1,IF('Indicator Data imputation'!AG87&lt;&gt;"",1,0))</f>
        <v>0</v>
      </c>
      <c r="AG84" s="140" t="e">
        <f>IF('Indicator Data'!#REF!="No Data",1,IF('Indicator Data imputation'!AH87&lt;&gt;"",1,0))</f>
        <v>#REF!</v>
      </c>
      <c r="AH84" s="140" t="e">
        <f>IF('Indicator Data'!#REF!="No Data",1,IF('Indicator Data imputation'!AI87&lt;&gt;"",1,0))</f>
        <v>#REF!</v>
      </c>
      <c r="AI84" s="140" t="e">
        <f>IF('Indicator Data'!#REF!="No Data",1,IF('Indicator Data imputation'!AJ87&lt;&gt;"",1,0))</f>
        <v>#REF!</v>
      </c>
      <c r="AJ84" s="140" t="e">
        <f>IF('Indicator Data'!#REF!="No Data",1,IF('Indicator Data imputation'!AK87&lt;&gt;"",1,0))</f>
        <v>#REF!</v>
      </c>
      <c r="AK84" s="140">
        <f>IF('Indicator Data'!K88="No Data",1,IF('Indicator Data imputation'!AL87&lt;&gt;"",1,0))</f>
        <v>0</v>
      </c>
      <c r="AL84" s="140">
        <f>IF('Indicator Data'!L88="No Data",1,IF('Indicator Data imputation'!AM87&lt;&gt;"",1,0))</f>
        <v>0</v>
      </c>
      <c r="AM84" s="140">
        <f>IF('Indicator Data'!M88="No Data",1,IF('Indicator Data imputation'!AN87&lt;&gt;"",1,0))</f>
        <v>0</v>
      </c>
      <c r="AN84" s="140">
        <f>IF('Indicator Data'!N88="No Data",1,IF('Indicator Data imputation'!AO87&lt;&gt;"",1,0))</f>
        <v>0</v>
      </c>
      <c r="AO84" s="140">
        <f>IF('Indicator Data'!O88="No Data",1,IF('Indicator Data imputation'!AP87&lt;&gt;"",1,0))</f>
        <v>0</v>
      </c>
      <c r="AP84" s="140">
        <f>IF('Indicator Data'!P88="No Data",1,IF('Indicator Data imputation'!AQ87&lt;&gt;"",1,0))</f>
        <v>0</v>
      </c>
      <c r="AQ84" s="140">
        <f>IF('Indicator Data'!Q88="No Data",1,IF('Indicator Data imputation'!AR87&lt;&gt;"",1,0))</f>
        <v>0</v>
      </c>
      <c r="AR84" s="140">
        <f>IF('Indicator Data'!R88="No Data",1,IF('Indicator Data imputation'!AS87&lt;&gt;"",1,0))</f>
        <v>0</v>
      </c>
      <c r="AS84" s="140">
        <f>IF('Indicator Data'!S88="No Data",1,IF('Indicator Data imputation'!AT87&lt;&gt;"",1,0))</f>
        <v>0</v>
      </c>
      <c r="AT84" s="140">
        <f>IF('Indicator Data'!T88="No Data",1,IF('Indicator Data imputation'!AU87&lt;&gt;"",1,0))</f>
        <v>0</v>
      </c>
      <c r="AU84" s="140">
        <f>IF('Indicator Data'!U88="No Data",1,IF('Indicator Data imputation'!AV87&lt;&gt;"",1,0))</f>
        <v>0</v>
      </c>
      <c r="AV84" s="140">
        <f>IF('Indicator Data'!V88="No Data",1,IF('Indicator Data imputation'!AW87&lt;&gt;"",1,0))</f>
        <v>0</v>
      </c>
      <c r="AW84" s="140">
        <f>IF('Indicator Data'!W88="No Data",1,IF('Indicator Data imputation'!AX87&lt;&gt;"",1,0))</f>
        <v>1</v>
      </c>
      <c r="AX84" s="140">
        <f>IF('Indicator Data'!X88="No Data",1,IF('Indicator Data imputation'!AY87&lt;&gt;"",1,0))</f>
        <v>0</v>
      </c>
      <c r="AY84" s="140">
        <f>IF('Indicator Data'!Y88="No Data",1,IF('Indicator Data imputation'!AZ87&lt;&gt;"",1,0))</f>
        <v>0</v>
      </c>
      <c r="AZ84" s="140">
        <f>IF('Indicator Data'!Z88="No Data",1,IF('Indicator Data imputation'!BA87&lt;&gt;"",1,0))</f>
        <v>1</v>
      </c>
      <c r="BA84" s="140">
        <f>IF('Indicator Data'!AA88="No Data",1,IF('Indicator Data imputation'!BB87&lt;&gt;"",1,0))</f>
        <v>0</v>
      </c>
      <c r="BB84" s="140">
        <f>IF('Indicator Data'!AB88="No Data",1,IF('Indicator Data imputation'!BC87&lt;&gt;"",1,0))</f>
        <v>0</v>
      </c>
      <c r="BC84" s="140">
        <f>IF('Indicator Data'!AC88="No Data",1,IF('Indicator Data imputation'!BD87&lt;&gt;"",1,0))</f>
        <v>0</v>
      </c>
      <c r="BD84" s="140">
        <f>IF('Indicator Data'!AD88="No Data",1,IF('Indicator Data imputation'!BE87&lt;&gt;"",1,0))</f>
        <v>0</v>
      </c>
      <c r="BE84" s="140">
        <f>IF('Indicator Data'!AE88="No Data",1,IF('Indicator Data imputation'!BF87&lt;&gt;"",1,0))</f>
        <v>0</v>
      </c>
      <c r="BF84" s="140">
        <f>IF('Indicator Data'!AF88="No Data",1,IF('Indicator Data imputation'!BG87&lt;&gt;"",1,0))</f>
        <v>0</v>
      </c>
      <c r="BG84" s="140">
        <f>IF('Indicator Data'!AG88="No Data",1,IF('Indicator Data imputation'!BH87&lt;&gt;"",1,0))</f>
        <v>0</v>
      </c>
      <c r="BH84" s="140">
        <f>IF('Indicator Data'!AH88="No Data",1,IF('Indicator Data imputation'!BI87&lt;&gt;"",1,0))</f>
        <v>0</v>
      </c>
      <c r="BI84" s="140">
        <f>IF('Indicator Data'!AQ88="No Data",1,IF('Indicator Data imputation'!BJ87&lt;&gt;"",1,0))</f>
        <v>0</v>
      </c>
      <c r="BJ84" s="140">
        <f>IF('Indicator Data'!AR88="No Data",1,IF('Indicator Data imputation'!BK87&lt;&gt;"",1,0))</f>
        <v>0</v>
      </c>
      <c r="BK84" s="140">
        <f>IF('Indicator Data'!AS88="No Data",1,IF('Indicator Data imputation'!BL87&lt;&gt;"",1,0))</f>
        <v>0</v>
      </c>
      <c r="BL84" s="140">
        <f>IF('Indicator Data'!AT88="No Data",1,IF('Indicator Data imputation'!BM87&lt;&gt;"",1,0))</f>
        <v>0</v>
      </c>
      <c r="BM84" s="140">
        <f>IF('Indicator Data'!AU88="No Data",1,IF('Indicator Data imputation'!BN87&lt;&gt;"",1,0))</f>
        <v>0</v>
      </c>
      <c r="BN84" s="140">
        <f>IF('Indicator Data'!AV88="No Data",1,IF('Indicator Data imputation'!BO87&lt;&gt;"",1,0))</f>
        <v>0</v>
      </c>
      <c r="BO84" s="140">
        <f>IF('Indicator Data'!AW88="No Data",1,IF('Indicator Data imputation'!BP87&lt;&gt;"",1,0))</f>
        <v>0</v>
      </c>
      <c r="BP84" s="140">
        <f>IF('Indicator Data'!AX88="No Data",1,IF('Indicator Data imputation'!BQ87&lt;&gt;"",1,0))</f>
        <v>0</v>
      </c>
      <c r="BQ84" s="140">
        <f>IF('Indicator Data'!AY88="No Data",1,IF('Indicator Data imputation'!BR87&lt;&gt;"",1,0))</f>
        <v>0</v>
      </c>
      <c r="BR84" s="140">
        <f>IF('Indicator Data'!AZ88="No Data",1,IF('Indicator Data imputation'!BS87&lt;&gt;"",1,0))</f>
        <v>0</v>
      </c>
      <c r="BS84" s="140">
        <f>IF('Indicator Data'!BA88="No Data",1,IF('Indicator Data imputation'!BT87&lt;&gt;"",1,0))</f>
        <v>0</v>
      </c>
      <c r="BT84" s="140">
        <f>IF('Indicator Data'!BB88="No Data",1,IF('Indicator Data imputation'!BU87&lt;&gt;"",1,0))</f>
        <v>0</v>
      </c>
      <c r="BU84" s="140">
        <f>IF('Indicator Data'!BC88="No Data",1,IF('Indicator Data imputation'!BV87&lt;&gt;"",1,0))</f>
        <v>0</v>
      </c>
      <c r="BV84" s="140">
        <f>IF('Indicator Data'!BD88="No Data",1,IF('Indicator Data imputation'!BW87&lt;&gt;"",1,0))</f>
        <v>1</v>
      </c>
      <c r="BW84" s="140">
        <f>IF('Indicator Data'!BE88="No Data",1,IF('Indicator Data imputation'!BX87&lt;&gt;"",1,0))</f>
        <v>0</v>
      </c>
      <c r="BX84" s="140">
        <f>IF('Indicator Data'!BF88="No Data",1,IF('Indicator Data imputation'!BY87&lt;&gt;"",1,0))</f>
        <v>0</v>
      </c>
      <c r="BY84" s="5" t="e">
        <f t="shared" si="3"/>
        <v>#REF!</v>
      </c>
      <c r="BZ84" s="142" t="e">
        <f t="shared" si="4"/>
        <v>#REF!</v>
      </c>
    </row>
    <row r="85" spans="1:78" x14ac:dyDescent="0.3">
      <c r="A85" s="5" t="s">
        <v>156</v>
      </c>
      <c r="B85" s="140" t="e">
        <f>IF('Indicator Data'!#REF!="No Data",1,IF('Indicator Data imputation'!C88&lt;&gt;"",1,0))</f>
        <v>#REF!</v>
      </c>
      <c r="C85" s="140" t="e">
        <f>IF('Indicator Data'!#REF!="No Data",1,IF('Indicator Data imputation'!D88&lt;&gt;"",1,0))</f>
        <v>#REF!</v>
      </c>
      <c r="D85" s="140" t="e">
        <f>IF('Indicator Data'!#REF!="No Data",1,IF('Indicator Data imputation'!E88&lt;&gt;"",1,0))</f>
        <v>#REF!</v>
      </c>
      <c r="E85" s="140" t="e">
        <f>IF('Indicator Data'!#REF!="No Data",1,IF('Indicator Data imputation'!F88&lt;&gt;"",1,0))</f>
        <v>#REF!</v>
      </c>
      <c r="F85" s="140" t="e">
        <f>IF('Indicator Data'!#REF!="No Data",1,IF('Indicator Data imputation'!G88&lt;&gt;"",1,0))</f>
        <v>#REF!</v>
      </c>
      <c r="G85" s="140" t="e">
        <f>IF('Indicator Data'!#REF!="No Data",1,IF('Indicator Data imputation'!H88&lt;&gt;"",1,0))</f>
        <v>#REF!</v>
      </c>
      <c r="H85" s="140" t="e">
        <f>IF('Indicator Data'!#REF!="No Data",1,IF('Indicator Data imputation'!I88&lt;&gt;"",1,0))</f>
        <v>#REF!</v>
      </c>
      <c r="I85" s="140" t="e">
        <f>IF('Indicator Data'!#REF!="No Data",1,IF('Indicator Data imputation'!J88&lt;&gt;"",1,0))</f>
        <v>#REF!</v>
      </c>
      <c r="J85" s="140" t="e">
        <f>IF('Indicator Data'!#REF!="No Data",1,IF('Indicator Data imputation'!K88&lt;&gt;"",1,0))</f>
        <v>#REF!</v>
      </c>
      <c r="K85" s="140" t="e">
        <f>IF('Indicator Data'!#REF!="No Data",1,IF('Indicator Data imputation'!L88&lt;&gt;"",1,0))</f>
        <v>#REF!</v>
      </c>
      <c r="L85" s="140" t="e">
        <f>IF('Indicator Data'!#REF!="No Data",1,IF('Indicator Data imputation'!M88&lt;&gt;"",1,0))</f>
        <v>#REF!</v>
      </c>
      <c r="M85" s="140" t="e">
        <f>IF('Indicator Data'!#REF!="No Data",1,IF('Indicator Data imputation'!N88&lt;&gt;"",1,0))</f>
        <v>#REF!</v>
      </c>
      <c r="N85" s="140" t="e">
        <f>IF('Indicator Data'!#REF!="No Data",1,IF('Indicator Data imputation'!O88&lt;&gt;"",1,0))</f>
        <v>#REF!</v>
      </c>
      <c r="O85" s="140" t="e">
        <f>IF('Indicator Data'!#REF!="No Data",1,IF('Indicator Data imputation'!P88&lt;&gt;"",1,0))</f>
        <v>#REF!</v>
      </c>
      <c r="P85" s="140" t="e">
        <f>IF('Indicator Data'!#REF!="No Data",1,IF('Indicator Data imputation'!Q88&lt;&gt;"",1,0))</f>
        <v>#REF!</v>
      </c>
      <c r="Q85" s="140" t="e">
        <f>IF('Indicator Data'!#REF!="No Data",1,IF('Indicator Data imputation'!R88&lt;&gt;"",1,0))</f>
        <v>#REF!</v>
      </c>
      <c r="R85" s="140" t="e">
        <f>IF('Indicator Data'!#REF!="No Data",1,IF('Indicator Data imputation'!S88&lt;&gt;"",1,0))</f>
        <v>#REF!</v>
      </c>
      <c r="S85" s="140" t="e">
        <f>IF('Indicator Data'!#REF!="No Data",1,IF('Indicator Data imputation'!T88&lt;&gt;"",1,0))</f>
        <v>#REF!</v>
      </c>
      <c r="T85" s="140" t="e">
        <f>IF('Indicator Data'!#REF!="No Data",1,IF('Indicator Data imputation'!U88&lt;&gt;"",1,0))</f>
        <v>#REF!</v>
      </c>
      <c r="U85" s="140" t="e">
        <f>IF('Indicator Data'!#REF!="No Data",1,IF('Indicator Data imputation'!V88&lt;&gt;"",1,0))</f>
        <v>#REF!</v>
      </c>
      <c r="V85" s="140" t="e">
        <f>IF('Indicator Data'!#REF!="No Data",1,IF('Indicator Data imputation'!W88&lt;&gt;"",1,0))</f>
        <v>#REF!</v>
      </c>
      <c r="W85" s="140">
        <f>IF('Indicator Data'!C89="No Data",1,IF('Indicator Data imputation'!X88&lt;&gt;"",1,0))</f>
        <v>0</v>
      </c>
      <c r="X85" s="140">
        <f>IF('Indicator Data'!D89="No Data",1,IF('Indicator Data imputation'!Y88&lt;&gt;"",1,0))</f>
        <v>0</v>
      </c>
      <c r="Y85" s="140">
        <f>IF('Indicator Data'!E89="No Data",1,IF('Indicator Data imputation'!Z88&lt;&gt;"",1,0))</f>
        <v>0</v>
      </c>
      <c r="Z85" s="140">
        <f>IF('Indicator Data'!F89="No Data",1,IF('Indicator Data imputation'!AA88&lt;&gt;"",1,0))</f>
        <v>0</v>
      </c>
      <c r="AA85" s="140">
        <f>IF('Indicator Data'!G89="No Data",1,IF('Indicator Data imputation'!AB88&lt;&gt;"",1,0))</f>
        <v>0</v>
      </c>
      <c r="AB85" s="140">
        <f>IF('Indicator Data'!H89="No Data",1,IF('Indicator Data imputation'!AC88&lt;&gt;"",1,0))</f>
        <v>1</v>
      </c>
      <c r="AC85" s="140" t="e">
        <f>IF('Indicator Data'!#REF!="No Data",1,IF('Indicator Data imputation'!AD88&lt;&gt;"",1,0))</f>
        <v>#REF!</v>
      </c>
      <c r="AD85" s="140" t="e">
        <f>IF('Indicator Data'!#REF!="No Data",1,IF('Indicator Data imputation'!AE88&lt;&gt;"",1,0))</f>
        <v>#REF!</v>
      </c>
      <c r="AE85" s="140">
        <f>IF('Indicator Data'!I89="No Data",1,IF('Indicator Data imputation'!AF88&lt;&gt;"",1,0))</f>
        <v>1</v>
      </c>
      <c r="AF85" s="140">
        <f>IF('Indicator Data'!J89="No Data",1,IF('Indicator Data imputation'!AG88&lt;&gt;"",1,0))</f>
        <v>0</v>
      </c>
      <c r="AG85" s="140" t="e">
        <f>IF('Indicator Data'!#REF!="No Data",1,IF('Indicator Data imputation'!AH88&lt;&gt;"",1,0))</f>
        <v>#REF!</v>
      </c>
      <c r="AH85" s="140" t="e">
        <f>IF('Indicator Data'!#REF!="No Data",1,IF('Indicator Data imputation'!AI88&lt;&gt;"",1,0))</f>
        <v>#REF!</v>
      </c>
      <c r="AI85" s="140" t="e">
        <f>IF('Indicator Data'!#REF!="No Data",1,IF('Indicator Data imputation'!AJ88&lt;&gt;"",1,0))</f>
        <v>#REF!</v>
      </c>
      <c r="AJ85" s="140" t="e">
        <f>IF('Indicator Data'!#REF!="No Data",1,IF('Indicator Data imputation'!AK88&lt;&gt;"",1,0))</f>
        <v>#REF!</v>
      </c>
      <c r="AK85" s="140">
        <f>IF('Indicator Data'!K89="No Data",1,IF('Indicator Data imputation'!AL88&lt;&gt;"",1,0))</f>
        <v>0</v>
      </c>
      <c r="AL85" s="140">
        <f>IF('Indicator Data'!L89="No Data",1,IF('Indicator Data imputation'!AM88&lt;&gt;"",1,0))</f>
        <v>1</v>
      </c>
      <c r="AM85" s="140">
        <f>IF('Indicator Data'!M89="No Data",1,IF('Indicator Data imputation'!AN88&lt;&gt;"",1,0))</f>
        <v>0</v>
      </c>
      <c r="AN85" s="140">
        <f>IF('Indicator Data'!N89="No Data",1,IF('Indicator Data imputation'!AO88&lt;&gt;"",1,0))</f>
        <v>0</v>
      </c>
      <c r="AO85" s="140">
        <f>IF('Indicator Data'!O89="No Data",1,IF('Indicator Data imputation'!AP88&lt;&gt;"",1,0))</f>
        <v>0</v>
      </c>
      <c r="AP85" s="140">
        <f>IF('Indicator Data'!P89="No Data",1,IF('Indicator Data imputation'!AQ88&lt;&gt;"",1,0))</f>
        <v>1</v>
      </c>
      <c r="AQ85" s="140">
        <f>IF('Indicator Data'!Q89="No Data",1,IF('Indicator Data imputation'!AR88&lt;&gt;"",1,0))</f>
        <v>0</v>
      </c>
      <c r="AR85" s="140">
        <f>IF('Indicator Data'!R89="No Data",1,IF('Indicator Data imputation'!AS88&lt;&gt;"",1,0))</f>
        <v>0</v>
      </c>
      <c r="AS85" s="140">
        <f>IF('Indicator Data'!S89="No Data",1,IF('Indicator Data imputation'!AT88&lt;&gt;"",1,0))</f>
        <v>0</v>
      </c>
      <c r="AT85" s="140">
        <f>IF('Indicator Data'!T89="No Data",1,IF('Indicator Data imputation'!AU88&lt;&gt;"",1,0))</f>
        <v>0</v>
      </c>
      <c r="AU85" s="140">
        <f>IF('Indicator Data'!U89="No Data",1,IF('Indicator Data imputation'!AV88&lt;&gt;"",1,0))</f>
        <v>0</v>
      </c>
      <c r="AV85" s="140">
        <f>IF('Indicator Data'!V89="No Data",1,IF('Indicator Data imputation'!AW88&lt;&gt;"",1,0))</f>
        <v>0</v>
      </c>
      <c r="AW85" s="140">
        <f>IF('Indicator Data'!W89="No Data",1,IF('Indicator Data imputation'!AX88&lt;&gt;"",1,0))</f>
        <v>1</v>
      </c>
      <c r="AX85" s="140">
        <f>IF('Indicator Data'!X89="No Data",1,IF('Indicator Data imputation'!AY88&lt;&gt;"",1,0))</f>
        <v>0</v>
      </c>
      <c r="AY85" s="140">
        <f>IF('Indicator Data'!Y89="No Data",1,IF('Indicator Data imputation'!AZ88&lt;&gt;"",1,0))</f>
        <v>0</v>
      </c>
      <c r="AZ85" s="140">
        <f>IF('Indicator Data'!Z89="No Data",1,IF('Indicator Data imputation'!BA88&lt;&gt;"",1,0))</f>
        <v>1</v>
      </c>
      <c r="BA85" s="140">
        <f>IF('Indicator Data'!AA89="No Data",1,IF('Indicator Data imputation'!BB88&lt;&gt;"",1,0))</f>
        <v>0</v>
      </c>
      <c r="BB85" s="140">
        <f>IF('Indicator Data'!AB89="No Data",1,IF('Indicator Data imputation'!BC88&lt;&gt;"",1,0))</f>
        <v>0</v>
      </c>
      <c r="BC85" s="140">
        <f>IF('Indicator Data'!AC89="No Data",1,IF('Indicator Data imputation'!BD88&lt;&gt;"",1,0))</f>
        <v>0</v>
      </c>
      <c r="BD85" s="140">
        <f>IF('Indicator Data'!AD89="No Data",1,IF('Indicator Data imputation'!BE88&lt;&gt;"",1,0))</f>
        <v>0</v>
      </c>
      <c r="BE85" s="140">
        <f>IF('Indicator Data'!AE89="No Data",1,IF('Indicator Data imputation'!BF88&lt;&gt;"",1,0))</f>
        <v>0</v>
      </c>
      <c r="BF85" s="140">
        <f>IF('Indicator Data'!AF89="No Data",1,IF('Indicator Data imputation'!BG88&lt;&gt;"",1,0))</f>
        <v>0</v>
      </c>
      <c r="BG85" s="140">
        <f>IF('Indicator Data'!AG89="No Data",1,IF('Indicator Data imputation'!BH88&lt;&gt;"",1,0))</f>
        <v>0</v>
      </c>
      <c r="BH85" s="140">
        <f>IF('Indicator Data'!AH89="No Data",1,IF('Indicator Data imputation'!BI88&lt;&gt;"",1,0))</f>
        <v>0</v>
      </c>
      <c r="BI85" s="140">
        <f>IF('Indicator Data'!AQ89="No Data",1,IF('Indicator Data imputation'!BJ88&lt;&gt;"",1,0))</f>
        <v>0</v>
      </c>
      <c r="BJ85" s="140">
        <f>IF('Indicator Data'!AR89="No Data",1,IF('Indicator Data imputation'!BK88&lt;&gt;"",1,0))</f>
        <v>0</v>
      </c>
      <c r="BK85" s="140">
        <f>IF('Indicator Data'!AS89="No Data",1,IF('Indicator Data imputation'!BL88&lt;&gt;"",1,0))</f>
        <v>0</v>
      </c>
      <c r="BL85" s="140">
        <f>IF('Indicator Data'!AT89="No Data",1,IF('Indicator Data imputation'!BM88&lt;&gt;"",1,0))</f>
        <v>0</v>
      </c>
      <c r="BM85" s="140">
        <f>IF('Indicator Data'!AU89="No Data",1,IF('Indicator Data imputation'!BN88&lt;&gt;"",1,0))</f>
        <v>1</v>
      </c>
      <c r="BN85" s="140">
        <f>IF('Indicator Data'!AV89="No Data",1,IF('Indicator Data imputation'!BO88&lt;&gt;"",1,0))</f>
        <v>0</v>
      </c>
      <c r="BO85" s="140">
        <f>IF('Indicator Data'!AW89="No Data",1,IF('Indicator Data imputation'!BP88&lt;&gt;"",1,0))</f>
        <v>0</v>
      </c>
      <c r="BP85" s="140">
        <f>IF('Indicator Data'!AX89="No Data",1,IF('Indicator Data imputation'!BQ88&lt;&gt;"",1,0))</f>
        <v>0</v>
      </c>
      <c r="BQ85" s="140">
        <f>IF('Indicator Data'!AY89="No Data",1,IF('Indicator Data imputation'!BR88&lt;&gt;"",1,0))</f>
        <v>0</v>
      </c>
      <c r="BR85" s="140">
        <f>IF('Indicator Data'!AZ89="No Data",1,IF('Indicator Data imputation'!BS88&lt;&gt;"",1,0))</f>
        <v>0</v>
      </c>
      <c r="BS85" s="140">
        <f>IF('Indicator Data'!BA89="No Data",1,IF('Indicator Data imputation'!BT88&lt;&gt;"",1,0))</f>
        <v>0</v>
      </c>
      <c r="BT85" s="140">
        <f>IF('Indicator Data'!BB89="No Data",1,IF('Indicator Data imputation'!BU88&lt;&gt;"",1,0))</f>
        <v>0</v>
      </c>
      <c r="BU85" s="140">
        <f>IF('Indicator Data'!BC89="No Data",1,IF('Indicator Data imputation'!BV88&lt;&gt;"",1,0))</f>
        <v>0</v>
      </c>
      <c r="BV85" s="140">
        <f>IF('Indicator Data'!BD89="No Data",1,IF('Indicator Data imputation'!BW88&lt;&gt;"",1,0))</f>
        <v>0</v>
      </c>
      <c r="BW85" s="140">
        <f>IF('Indicator Data'!BE89="No Data",1,IF('Indicator Data imputation'!BX88&lt;&gt;"",1,0))</f>
        <v>0</v>
      </c>
      <c r="BX85" s="140">
        <f>IF('Indicator Data'!BF89="No Data",1,IF('Indicator Data imputation'!BY88&lt;&gt;"",1,0))</f>
        <v>0</v>
      </c>
      <c r="BY85" s="5" t="e">
        <f t="shared" si="3"/>
        <v>#REF!</v>
      </c>
      <c r="BZ85" s="142" t="e">
        <f t="shared" si="4"/>
        <v>#REF!</v>
      </c>
    </row>
    <row r="86" spans="1:78" x14ac:dyDescent="0.3">
      <c r="A86" s="5" t="s">
        <v>158</v>
      </c>
      <c r="B86" s="140" t="e">
        <f>IF('Indicator Data'!#REF!="No Data",1,IF('Indicator Data imputation'!C89&lt;&gt;"",1,0))</f>
        <v>#REF!</v>
      </c>
      <c r="C86" s="140" t="e">
        <f>IF('Indicator Data'!#REF!="No Data",1,IF('Indicator Data imputation'!D89&lt;&gt;"",1,0))</f>
        <v>#REF!</v>
      </c>
      <c r="D86" s="140" t="e">
        <f>IF('Indicator Data'!#REF!="No Data",1,IF('Indicator Data imputation'!E89&lt;&gt;"",1,0))</f>
        <v>#REF!</v>
      </c>
      <c r="E86" s="140" t="e">
        <f>IF('Indicator Data'!#REF!="No Data",1,IF('Indicator Data imputation'!F89&lt;&gt;"",1,0))</f>
        <v>#REF!</v>
      </c>
      <c r="F86" s="140" t="e">
        <f>IF('Indicator Data'!#REF!="No Data",1,IF('Indicator Data imputation'!G89&lt;&gt;"",1,0))</f>
        <v>#REF!</v>
      </c>
      <c r="G86" s="140" t="e">
        <f>IF('Indicator Data'!#REF!="No Data",1,IF('Indicator Data imputation'!H89&lt;&gt;"",1,0))</f>
        <v>#REF!</v>
      </c>
      <c r="H86" s="140" t="e">
        <f>IF('Indicator Data'!#REF!="No Data",1,IF('Indicator Data imputation'!I89&lt;&gt;"",1,0))</f>
        <v>#REF!</v>
      </c>
      <c r="I86" s="140" t="e">
        <f>IF('Indicator Data'!#REF!="No Data",1,IF('Indicator Data imputation'!J89&lt;&gt;"",1,0))</f>
        <v>#REF!</v>
      </c>
      <c r="J86" s="140" t="e">
        <f>IF('Indicator Data'!#REF!="No Data",1,IF('Indicator Data imputation'!K89&lt;&gt;"",1,0))</f>
        <v>#REF!</v>
      </c>
      <c r="K86" s="140" t="e">
        <f>IF('Indicator Data'!#REF!="No Data",1,IF('Indicator Data imputation'!L89&lt;&gt;"",1,0))</f>
        <v>#REF!</v>
      </c>
      <c r="L86" s="140" t="e">
        <f>IF('Indicator Data'!#REF!="No Data",1,IF('Indicator Data imputation'!M89&lt;&gt;"",1,0))</f>
        <v>#REF!</v>
      </c>
      <c r="M86" s="140" t="e">
        <f>IF('Indicator Data'!#REF!="No Data",1,IF('Indicator Data imputation'!N89&lt;&gt;"",1,0))</f>
        <v>#REF!</v>
      </c>
      <c r="N86" s="140" t="e">
        <f>IF('Indicator Data'!#REF!="No Data",1,IF('Indicator Data imputation'!O89&lt;&gt;"",1,0))</f>
        <v>#REF!</v>
      </c>
      <c r="O86" s="140" t="e">
        <f>IF('Indicator Data'!#REF!="No Data",1,IF('Indicator Data imputation'!P89&lt;&gt;"",1,0))</f>
        <v>#REF!</v>
      </c>
      <c r="P86" s="140" t="e">
        <f>IF('Indicator Data'!#REF!="No Data",1,IF('Indicator Data imputation'!Q89&lt;&gt;"",1,0))</f>
        <v>#REF!</v>
      </c>
      <c r="Q86" s="140" t="e">
        <f>IF('Indicator Data'!#REF!="No Data",1,IF('Indicator Data imputation'!R89&lt;&gt;"",1,0))</f>
        <v>#REF!</v>
      </c>
      <c r="R86" s="140" t="e">
        <f>IF('Indicator Data'!#REF!="No Data",1,IF('Indicator Data imputation'!S89&lt;&gt;"",1,0))</f>
        <v>#REF!</v>
      </c>
      <c r="S86" s="140" t="e">
        <f>IF('Indicator Data'!#REF!="No Data",1,IF('Indicator Data imputation'!T89&lt;&gt;"",1,0))</f>
        <v>#REF!</v>
      </c>
      <c r="T86" s="140" t="e">
        <f>IF('Indicator Data'!#REF!="No Data",1,IF('Indicator Data imputation'!U89&lt;&gt;"",1,0))</f>
        <v>#REF!</v>
      </c>
      <c r="U86" s="140" t="e">
        <f>IF('Indicator Data'!#REF!="No Data",1,IF('Indicator Data imputation'!V89&lt;&gt;"",1,0))</f>
        <v>#REF!</v>
      </c>
      <c r="V86" s="140" t="e">
        <f>IF('Indicator Data'!#REF!="No Data",1,IF('Indicator Data imputation'!W89&lt;&gt;"",1,0))</f>
        <v>#REF!</v>
      </c>
      <c r="W86" s="140">
        <f>IF('Indicator Data'!C90="No Data",1,IF('Indicator Data imputation'!X89&lt;&gt;"",1,0))</f>
        <v>0</v>
      </c>
      <c r="X86" s="140">
        <f>IF('Indicator Data'!D90="No Data",1,IF('Indicator Data imputation'!Y89&lt;&gt;"",1,0))</f>
        <v>0</v>
      </c>
      <c r="Y86" s="140">
        <f>IF('Indicator Data'!E90="No Data",1,IF('Indicator Data imputation'!Z89&lt;&gt;"",1,0))</f>
        <v>0</v>
      </c>
      <c r="Z86" s="140">
        <f>IF('Indicator Data'!F90="No Data",1,IF('Indicator Data imputation'!AA89&lt;&gt;"",1,0))</f>
        <v>0</v>
      </c>
      <c r="AA86" s="140">
        <f>IF('Indicator Data'!G90="No Data",1,IF('Indicator Data imputation'!AB89&lt;&gt;"",1,0))</f>
        <v>0</v>
      </c>
      <c r="AB86" s="140">
        <f>IF('Indicator Data'!H90="No Data",1,IF('Indicator Data imputation'!AC89&lt;&gt;"",1,0))</f>
        <v>1</v>
      </c>
      <c r="AC86" s="140" t="e">
        <f>IF('Indicator Data'!#REF!="No Data",1,IF('Indicator Data imputation'!AD89&lt;&gt;"",1,0))</f>
        <v>#REF!</v>
      </c>
      <c r="AD86" s="140" t="e">
        <f>IF('Indicator Data'!#REF!="No Data",1,IF('Indicator Data imputation'!AE89&lt;&gt;"",1,0))</f>
        <v>#REF!</v>
      </c>
      <c r="AE86" s="140">
        <f>IF('Indicator Data'!I90="No Data",1,IF('Indicator Data imputation'!AF89&lt;&gt;"",1,0))</f>
        <v>0</v>
      </c>
      <c r="AF86" s="140">
        <f>IF('Indicator Data'!J90="No Data",1,IF('Indicator Data imputation'!AG89&lt;&gt;"",1,0))</f>
        <v>0</v>
      </c>
      <c r="AG86" s="140" t="e">
        <f>IF('Indicator Data'!#REF!="No Data",1,IF('Indicator Data imputation'!AH89&lt;&gt;"",1,0))</f>
        <v>#REF!</v>
      </c>
      <c r="AH86" s="140" t="e">
        <f>IF('Indicator Data'!#REF!="No Data",1,IF('Indicator Data imputation'!AI89&lt;&gt;"",1,0))</f>
        <v>#REF!</v>
      </c>
      <c r="AI86" s="140" t="e">
        <f>IF('Indicator Data'!#REF!="No Data",1,IF('Indicator Data imputation'!AJ89&lt;&gt;"",1,0))</f>
        <v>#REF!</v>
      </c>
      <c r="AJ86" s="140" t="e">
        <f>IF('Indicator Data'!#REF!="No Data",1,IF('Indicator Data imputation'!AK89&lt;&gt;"",1,0))</f>
        <v>#REF!</v>
      </c>
      <c r="AK86" s="140">
        <f>IF('Indicator Data'!K90="No Data",1,IF('Indicator Data imputation'!AL89&lt;&gt;"",1,0))</f>
        <v>0</v>
      </c>
      <c r="AL86" s="140">
        <f>IF('Indicator Data'!L90="No Data",1,IF('Indicator Data imputation'!AM89&lt;&gt;"",1,0))</f>
        <v>0</v>
      </c>
      <c r="AM86" s="140">
        <f>IF('Indicator Data'!M90="No Data",1,IF('Indicator Data imputation'!AN89&lt;&gt;"",1,0))</f>
        <v>0</v>
      </c>
      <c r="AN86" s="140">
        <f>IF('Indicator Data'!N90="No Data",1,IF('Indicator Data imputation'!AO89&lt;&gt;"",1,0))</f>
        <v>0</v>
      </c>
      <c r="AO86" s="140">
        <f>IF('Indicator Data'!O90="No Data",1,IF('Indicator Data imputation'!AP89&lt;&gt;"",1,0))</f>
        <v>0</v>
      </c>
      <c r="AP86" s="140">
        <f>IF('Indicator Data'!P90="No Data",1,IF('Indicator Data imputation'!AQ89&lt;&gt;"",1,0))</f>
        <v>0</v>
      </c>
      <c r="AQ86" s="140">
        <f>IF('Indicator Data'!Q90="No Data",1,IF('Indicator Data imputation'!AR89&lt;&gt;"",1,0))</f>
        <v>0</v>
      </c>
      <c r="AR86" s="140">
        <f>IF('Indicator Data'!R90="No Data",1,IF('Indicator Data imputation'!AS89&lt;&gt;"",1,0))</f>
        <v>0</v>
      </c>
      <c r="AS86" s="140">
        <f>IF('Indicator Data'!S90="No Data",1,IF('Indicator Data imputation'!AT89&lt;&gt;"",1,0))</f>
        <v>0</v>
      </c>
      <c r="AT86" s="140">
        <f>IF('Indicator Data'!T90="No Data",1,IF('Indicator Data imputation'!AU89&lt;&gt;"",1,0))</f>
        <v>0</v>
      </c>
      <c r="AU86" s="140">
        <f>IF('Indicator Data'!U90="No Data",1,IF('Indicator Data imputation'!AV89&lt;&gt;"",1,0))</f>
        <v>0</v>
      </c>
      <c r="AV86" s="140">
        <f>IF('Indicator Data'!V90="No Data",1,IF('Indicator Data imputation'!AW89&lt;&gt;"",1,0))</f>
        <v>1</v>
      </c>
      <c r="AW86" s="140">
        <f>IF('Indicator Data'!W90="No Data",1,IF('Indicator Data imputation'!AX89&lt;&gt;"",1,0))</f>
        <v>1</v>
      </c>
      <c r="AX86" s="140">
        <f>IF('Indicator Data'!X90="No Data",1,IF('Indicator Data imputation'!AY89&lt;&gt;"",1,0))</f>
        <v>0</v>
      </c>
      <c r="AY86" s="140">
        <f>IF('Indicator Data'!Y90="No Data",1,IF('Indicator Data imputation'!AZ89&lt;&gt;"",1,0))</f>
        <v>0</v>
      </c>
      <c r="AZ86" s="140">
        <f>IF('Indicator Data'!Z90="No Data",1,IF('Indicator Data imputation'!BA89&lt;&gt;"",1,0))</f>
        <v>0</v>
      </c>
      <c r="BA86" s="140">
        <f>IF('Indicator Data'!AA90="No Data",1,IF('Indicator Data imputation'!BB89&lt;&gt;"",1,0))</f>
        <v>0</v>
      </c>
      <c r="BB86" s="140">
        <f>IF('Indicator Data'!AB90="No Data",1,IF('Indicator Data imputation'!BC89&lt;&gt;"",1,0))</f>
        <v>0</v>
      </c>
      <c r="BC86" s="140">
        <f>IF('Indicator Data'!AC90="No Data",1,IF('Indicator Data imputation'!BD89&lt;&gt;"",1,0))</f>
        <v>0</v>
      </c>
      <c r="BD86" s="140">
        <f>IF('Indicator Data'!AD90="No Data",1,IF('Indicator Data imputation'!BE89&lt;&gt;"",1,0))</f>
        <v>0</v>
      </c>
      <c r="BE86" s="140">
        <f>IF('Indicator Data'!AE90="No Data",1,IF('Indicator Data imputation'!BF89&lt;&gt;"",1,0))</f>
        <v>0</v>
      </c>
      <c r="BF86" s="140">
        <f>IF('Indicator Data'!AF90="No Data",1,IF('Indicator Data imputation'!BG89&lt;&gt;"",1,0))</f>
        <v>0</v>
      </c>
      <c r="BG86" s="140">
        <f>IF('Indicator Data'!AG90="No Data",1,IF('Indicator Data imputation'!BH89&lt;&gt;"",1,0))</f>
        <v>0</v>
      </c>
      <c r="BH86" s="140">
        <f>IF('Indicator Data'!AH90="No Data",1,IF('Indicator Data imputation'!BI89&lt;&gt;"",1,0))</f>
        <v>0</v>
      </c>
      <c r="BI86" s="140">
        <f>IF('Indicator Data'!AQ90="No Data",1,IF('Indicator Data imputation'!BJ89&lt;&gt;"",1,0))</f>
        <v>0</v>
      </c>
      <c r="BJ86" s="140">
        <f>IF('Indicator Data'!AR90="No Data",1,IF('Indicator Data imputation'!BK89&lt;&gt;"",1,0))</f>
        <v>0</v>
      </c>
      <c r="BK86" s="140">
        <f>IF('Indicator Data'!AS90="No Data",1,IF('Indicator Data imputation'!BL89&lt;&gt;"",1,0))</f>
        <v>0</v>
      </c>
      <c r="BL86" s="140">
        <f>IF('Indicator Data'!AT90="No Data",1,IF('Indicator Data imputation'!BM89&lt;&gt;"",1,0))</f>
        <v>0</v>
      </c>
      <c r="BM86" s="140">
        <f>IF('Indicator Data'!AU90="No Data",1,IF('Indicator Data imputation'!BN89&lt;&gt;"",1,0))</f>
        <v>0</v>
      </c>
      <c r="BN86" s="140">
        <f>IF('Indicator Data'!AV90="No Data",1,IF('Indicator Data imputation'!BO89&lt;&gt;"",1,0))</f>
        <v>0</v>
      </c>
      <c r="BO86" s="140">
        <f>IF('Indicator Data'!AW90="No Data",1,IF('Indicator Data imputation'!BP89&lt;&gt;"",1,0))</f>
        <v>0</v>
      </c>
      <c r="BP86" s="140">
        <f>IF('Indicator Data'!AX90="No Data",1,IF('Indicator Data imputation'!BQ89&lt;&gt;"",1,0))</f>
        <v>0</v>
      </c>
      <c r="BQ86" s="140">
        <f>IF('Indicator Data'!AY90="No Data",1,IF('Indicator Data imputation'!BR89&lt;&gt;"",1,0))</f>
        <v>0</v>
      </c>
      <c r="BR86" s="140">
        <f>IF('Indicator Data'!AZ90="No Data",1,IF('Indicator Data imputation'!BS89&lt;&gt;"",1,0))</f>
        <v>0</v>
      </c>
      <c r="BS86" s="140">
        <f>IF('Indicator Data'!BA90="No Data",1,IF('Indicator Data imputation'!BT89&lt;&gt;"",1,0))</f>
        <v>0</v>
      </c>
      <c r="BT86" s="140">
        <f>IF('Indicator Data'!BB90="No Data",1,IF('Indicator Data imputation'!BU89&lt;&gt;"",1,0))</f>
        <v>0</v>
      </c>
      <c r="BU86" s="140">
        <f>IF('Indicator Data'!BC90="No Data",1,IF('Indicator Data imputation'!BV89&lt;&gt;"",1,0))</f>
        <v>0</v>
      </c>
      <c r="BV86" s="140">
        <f>IF('Indicator Data'!BD90="No Data",1,IF('Indicator Data imputation'!BW89&lt;&gt;"",1,0))</f>
        <v>1</v>
      </c>
      <c r="BW86" s="140">
        <f>IF('Indicator Data'!BE90="No Data",1,IF('Indicator Data imputation'!BX89&lt;&gt;"",1,0))</f>
        <v>0</v>
      </c>
      <c r="BX86" s="140">
        <f>IF('Indicator Data'!BF90="No Data",1,IF('Indicator Data imputation'!BY89&lt;&gt;"",1,0))</f>
        <v>0</v>
      </c>
      <c r="BY86" s="5" t="e">
        <f t="shared" si="3"/>
        <v>#REF!</v>
      </c>
      <c r="BZ86" s="142" t="e">
        <f t="shared" si="4"/>
        <v>#REF!</v>
      </c>
    </row>
    <row r="87" spans="1:78" x14ac:dyDescent="0.3">
      <c r="A87" s="5" t="s">
        <v>160</v>
      </c>
      <c r="B87" s="140" t="e">
        <f>IF('Indicator Data'!#REF!="No Data",1,IF('Indicator Data imputation'!C90&lt;&gt;"",1,0))</f>
        <v>#REF!</v>
      </c>
      <c r="C87" s="140" t="e">
        <f>IF('Indicator Data'!#REF!="No Data",1,IF('Indicator Data imputation'!D90&lt;&gt;"",1,0))</f>
        <v>#REF!</v>
      </c>
      <c r="D87" s="140" t="e">
        <f>IF('Indicator Data'!#REF!="No Data",1,IF('Indicator Data imputation'!E90&lt;&gt;"",1,0))</f>
        <v>#REF!</v>
      </c>
      <c r="E87" s="140" t="e">
        <f>IF('Indicator Data'!#REF!="No Data",1,IF('Indicator Data imputation'!F90&lt;&gt;"",1,0))</f>
        <v>#REF!</v>
      </c>
      <c r="F87" s="140" t="e">
        <f>IF('Indicator Data'!#REF!="No Data",1,IF('Indicator Data imputation'!G90&lt;&gt;"",1,0))</f>
        <v>#REF!</v>
      </c>
      <c r="G87" s="140" t="e">
        <f>IF('Indicator Data'!#REF!="No Data",1,IF('Indicator Data imputation'!H90&lt;&gt;"",1,0))</f>
        <v>#REF!</v>
      </c>
      <c r="H87" s="140" t="e">
        <f>IF('Indicator Data'!#REF!="No Data",1,IF('Indicator Data imputation'!I90&lt;&gt;"",1,0))</f>
        <v>#REF!</v>
      </c>
      <c r="I87" s="140" t="e">
        <f>IF('Indicator Data'!#REF!="No Data",1,IF('Indicator Data imputation'!J90&lt;&gt;"",1,0))</f>
        <v>#REF!</v>
      </c>
      <c r="J87" s="140" t="e">
        <f>IF('Indicator Data'!#REF!="No Data",1,IF('Indicator Data imputation'!K90&lt;&gt;"",1,0))</f>
        <v>#REF!</v>
      </c>
      <c r="K87" s="140" t="e">
        <f>IF('Indicator Data'!#REF!="No Data",1,IF('Indicator Data imputation'!L90&lt;&gt;"",1,0))</f>
        <v>#REF!</v>
      </c>
      <c r="L87" s="140" t="e">
        <f>IF('Indicator Data'!#REF!="No Data",1,IF('Indicator Data imputation'!M90&lt;&gt;"",1,0))</f>
        <v>#REF!</v>
      </c>
      <c r="M87" s="140" t="e">
        <f>IF('Indicator Data'!#REF!="No Data",1,IF('Indicator Data imputation'!N90&lt;&gt;"",1,0))</f>
        <v>#REF!</v>
      </c>
      <c r="N87" s="140" t="e">
        <f>IF('Indicator Data'!#REF!="No Data",1,IF('Indicator Data imputation'!O90&lt;&gt;"",1,0))</f>
        <v>#REF!</v>
      </c>
      <c r="O87" s="140" t="e">
        <f>IF('Indicator Data'!#REF!="No Data",1,IF('Indicator Data imputation'!P90&lt;&gt;"",1,0))</f>
        <v>#REF!</v>
      </c>
      <c r="P87" s="140" t="e">
        <f>IF('Indicator Data'!#REF!="No Data",1,IF('Indicator Data imputation'!Q90&lt;&gt;"",1,0))</f>
        <v>#REF!</v>
      </c>
      <c r="Q87" s="140" t="e">
        <f>IF('Indicator Data'!#REF!="No Data",1,IF('Indicator Data imputation'!R90&lt;&gt;"",1,0))</f>
        <v>#REF!</v>
      </c>
      <c r="R87" s="140" t="e">
        <f>IF('Indicator Data'!#REF!="No Data",1,IF('Indicator Data imputation'!S90&lt;&gt;"",1,0))</f>
        <v>#REF!</v>
      </c>
      <c r="S87" s="140" t="e">
        <f>IF('Indicator Data'!#REF!="No Data",1,IF('Indicator Data imputation'!T90&lt;&gt;"",1,0))</f>
        <v>#REF!</v>
      </c>
      <c r="T87" s="140" t="e">
        <f>IF('Indicator Data'!#REF!="No Data",1,IF('Indicator Data imputation'!U90&lt;&gt;"",1,0))</f>
        <v>#REF!</v>
      </c>
      <c r="U87" s="140" t="e">
        <f>IF('Indicator Data'!#REF!="No Data",1,IF('Indicator Data imputation'!V90&lt;&gt;"",1,0))</f>
        <v>#REF!</v>
      </c>
      <c r="V87" s="140" t="e">
        <f>IF('Indicator Data'!#REF!="No Data",1,IF('Indicator Data imputation'!W90&lt;&gt;"",1,0))</f>
        <v>#REF!</v>
      </c>
      <c r="W87" s="140">
        <f>IF('Indicator Data'!C91="No Data",1,IF('Indicator Data imputation'!X90&lt;&gt;"",1,0))</f>
        <v>0</v>
      </c>
      <c r="X87" s="140">
        <f>IF('Indicator Data'!D91="No Data",1,IF('Indicator Data imputation'!Y90&lt;&gt;"",1,0))</f>
        <v>0</v>
      </c>
      <c r="Y87" s="140">
        <f>IF('Indicator Data'!E91="No Data",1,IF('Indicator Data imputation'!Z90&lt;&gt;"",1,0))</f>
        <v>0</v>
      </c>
      <c r="Z87" s="140">
        <f>IF('Indicator Data'!F91="No Data",1,IF('Indicator Data imputation'!AA90&lt;&gt;"",1,0))</f>
        <v>0</v>
      </c>
      <c r="AA87" s="140">
        <f>IF('Indicator Data'!G91="No Data",1,IF('Indicator Data imputation'!AB90&lt;&gt;"",1,0))</f>
        <v>0</v>
      </c>
      <c r="AB87" s="140">
        <f>IF('Indicator Data'!H91="No Data",1,IF('Indicator Data imputation'!AC90&lt;&gt;"",1,0))</f>
        <v>0</v>
      </c>
      <c r="AC87" s="140" t="e">
        <f>IF('Indicator Data'!#REF!="No Data",1,IF('Indicator Data imputation'!AD90&lt;&gt;"",1,0))</f>
        <v>#REF!</v>
      </c>
      <c r="AD87" s="140" t="e">
        <f>IF('Indicator Data'!#REF!="No Data",1,IF('Indicator Data imputation'!AE90&lt;&gt;"",1,0))</f>
        <v>#REF!</v>
      </c>
      <c r="AE87" s="140">
        <f>IF('Indicator Data'!I91="No Data",1,IF('Indicator Data imputation'!AF90&lt;&gt;"",1,0))</f>
        <v>1</v>
      </c>
      <c r="AF87" s="140">
        <f>IF('Indicator Data'!J91="No Data",1,IF('Indicator Data imputation'!AG90&lt;&gt;"",1,0))</f>
        <v>0</v>
      </c>
      <c r="AG87" s="140" t="e">
        <f>IF('Indicator Data'!#REF!="No Data",1,IF('Indicator Data imputation'!AH90&lt;&gt;"",1,0))</f>
        <v>#REF!</v>
      </c>
      <c r="AH87" s="140" t="e">
        <f>IF('Indicator Data'!#REF!="No Data",1,IF('Indicator Data imputation'!AI90&lt;&gt;"",1,0))</f>
        <v>#REF!</v>
      </c>
      <c r="AI87" s="140" t="e">
        <f>IF('Indicator Data'!#REF!="No Data",1,IF('Indicator Data imputation'!AJ90&lt;&gt;"",1,0))</f>
        <v>#REF!</v>
      </c>
      <c r="AJ87" s="140" t="e">
        <f>IF('Indicator Data'!#REF!="No Data",1,IF('Indicator Data imputation'!AK90&lt;&gt;"",1,0))</f>
        <v>#REF!</v>
      </c>
      <c r="AK87" s="140">
        <f>IF('Indicator Data'!K91="No Data",1,IF('Indicator Data imputation'!AL90&lt;&gt;"",1,0))</f>
        <v>0</v>
      </c>
      <c r="AL87" s="140">
        <f>IF('Indicator Data'!L91="No Data",1,IF('Indicator Data imputation'!AM90&lt;&gt;"",1,0))</f>
        <v>0</v>
      </c>
      <c r="AM87" s="140">
        <f>IF('Indicator Data'!M91="No Data",1,IF('Indicator Data imputation'!AN90&lt;&gt;"",1,0))</f>
        <v>0</v>
      </c>
      <c r="AN87" s="140">
        <f>IF('Indicator Data'!N91="No Data",1,IF('Indicator Data imputation'!AO90&lt;&gt;"",1,0))</f>
        <v>0</v>
      </c>
      <c r="AO87" s="140">
        <f>IF('Indicator Data'!O91="No Data",1,IF('Indicator Data imputation'!AP90&lt;&gt;"",1,0))</f>
        <v>0</v>
      </c>
      <c r="AP87" s="140">
        <f>IF('Indicator Data'!P91="No Data",1,IF('Indicator Data imputation'!AQ90&lt;&gt;"",1,0))</f>
        <v>0</v>
      </c>
      <c r="AQ87" s="140">
        <f>IF('Indicator Data'!Q91="No Data",1,IF('Indicator Data imputation'!AR90&lt;&gt;"",1,0))</f>
        <v>0</v>
      </c>
      <c r="AR87" s="140">
        <f>IF('Indicator Data'!R91="No Data",1,IF('Indicator Data imputation'!AS90&lt;&gt;"",1,0))</f>
        <v>0</v>
      </c>
      <c r="AS87" s="140">
        <f>IF('Indicator Data'!S91="No Data",1,IF('Indicator Data imputation'!AT90&lt;&gt;"",1,0))</f>
        <v>0</v>
      </c>
      <c r="AT87" s="140">
        <f>IF('Indicator Data'!T91="No Data",1,IF('Indicator Data imputation'!AU90&lt;&gt;"",1,0))</f>
        <v>0</v>
      </c>
      <c r="AU87" s="140">
        <f>IF('Indicator Data'!U91="No Data",1,IF('Indicator Data imputation'!AV90&lt;&gt;"",1,0))</f>
        <v>0</v>
      </c>
      <c r="AV87" s="140">
        <f>IF('Indicator Data'!V91="No Data",1,IF('Indicator Data imputation'!AW90&lt;&gt;"",1,0))</f>
        <v>0</v>
      </c>
      <c r="AW87" s="140">
        <f>IF('Indicator Data'!W91="No Data",1,IF('Indicator Data imputation'!AX90&lt;&gt;"",1,0))</f>
        <v>0</v>
      </c>
      <c r="AX87" s="140">
        <f>IF('Indicator Data'!X91="No Data",1,IF('Indicator Data imputation'!AY90&lt;&gt;"",1,0))</f>
        <v>0</v>
      </c>
      <c r="AY87" s="140">
        <f>IF('Indicator Data'!Y91="No Data",1,IF('Indicator Data imputation'!AZ90&lt;&gt;"",1,0))</f>
        <v>0</v>
      </c>
      <c r="AZ87" s="140">
        <f>IF('Indicator Data'!Z91="No Data",1,IF('Indicator Data imputation'!BA90&lt;&gt;"",1,0))</f>
        <v>0</v>
      </c>
      <c r="BA87" s="140">
        <f>IF('Indicator Data'!AA91="No Data",1,IF('Indicator Data imputation'!BB90&lt;&gt;"",1,0))</f>
        <v>0</v>
      </c>
      <c r="BB87" s="140">
        <f>IF('Indicator Data'!AB91="No Data",1,IF('Indicator Data imputation'!BC90&lt;&gt;"",1,0))</f>
        <v>0</v>
      </c>
      <c r="BC87" s="140">
        <f>IF('Indicator Data'!AC91="No Data",1,IF('Indicator Data imputation'!BD90&lt;&gt;"",1,0))</f>
        <v>0</v>
      </c>
      <c r="BD87" s="140">
        <f>IF('Indicator Data'!AD91="No Data",1,IF('Indicator Data imputation'!BE90&lt;&gt;"",1,0))</f>
        <v>0</v>
      </c>
      <c r="BE87" s="140">
        <f>IF('Indicator Data'!AE91="No Data",1,IF('Indicator Data imputation'!BF90&lt;&gt;"",1,0))</f>
        <v>0</v>
      </c>
      <c r="BF87" s="140">
        <f>IF('Indicator Data'!AF91="No Data",1,IF('Indicator Data imputation'!BG90&lt;&gt;"",1,0))</f>
        <v>0</v>
      </c>
      <c r="BG87" s="140">
        <f>IF('Indicator Data'!AG91="No Data",1,IF('Indicator Data imputation'!BH90&lt;&gt;"",1,0))</f>
        <v>0</v>
      </c>
      <c r="BH87" s="140">
        <f>IF('Indicator Data'!AH91="No Data",1,IF('Indicator Data imputation'!BI90&lt;&gt;"",1,0))</f>
        <v>0</v>
      </c>
      <c r="BI87" s="140">
        <f>IF('Indicator Data'!AQ91="No Data",1,IF('Indicator Data imputation'!BJ90&lt;&gt;"",1,0))</f>
        <v>0</v>
      </c>
      <c r="BJ87" s="140">
        <f>IF('Indicator Data'!AR91="No Data",1,IF('Indicator Data imputation'!BK90&lt;&gt;"",1,0))</f>
        <v>0</v>
      </c>
      <c r="BK87" s="140">
        <f>IF('Indicator Data'!AS91="No Data",1,IF('Indicator Data imputation'!BL90&lt;&gt;"",1,0))</f>
        <v>0</v>
      </c>
      <c r="BL87" s="140">
        <f>IF('Indicator Data'!AT91="No Data",1,IF('Indicator Data imputation'!BM90&lt;&gt;"",1,0))</f>
        <v>0</v>
      </c>
      <c r="BM87" s="140">
        <f>IF('Indicator Data'!AU91="No Data",1,IF('Indicator Data imputation'!BN90&lt;&gt;"",1,0))</f>
        <v>0</v>
      </c>
      <c r="BN87" s="140">
        <f>IF('Indicator Data'!AV91="No Data",1,IF('Indicator Data imputation'!BO90&lt;&gt;"",1,0))</f>
        <v>0</v>
      </c>
      <c r="BO87" s="140">
        <f>IF('Indicator Data'!AW91="No Data",1,IF('Indicator Data imputation'!BP90&lt;&gt;"",1,0))</f>
        <v>0</v>
      </c>
      <c r="BP87" s="140">
        <f>IF('Indicator Data'!AX91="No Data",1,IF('Indicator Data imputation'!BQ90&lt;&gt;"",1,0))</f>
        <v>0</v>
      </c>
      <c r="BQ87" s="140">
        <f>IF('Indicator Data'!AY91="No Data",1,IF('Indicator Data imputation'!BR90&lt;&gt;"",1,0))</f>
        <v>0</v>
      </c>
      <c r="BR87" s="140">
        <f>IF('Indicator Data'!AZ91="No Data",1,IF('Indicator Data imputation'!BS90&lt;&gt;"",1,0))</f>
        <v>0</v>
      </c>
      <c r="BS87" s="140">
        <f>IF('Indicator Data'!BA91="No Data",1,IF('Indicator Data imputation'!BT90&lt;&gt;"",1,0))</f>
        <v>0</v>
      </c>
      <c r="BT87" s="140">
        <f>IF('Indicator Data'!BB91="No Data",1,IF('Indicator Data imputation'!BU90&lt;&gt;"",1,0))</f>
        <v>0</v>
      </c>
      <c r="BU87" s="140">
        <f>IF('Indicator Data'!BC91="No Data",1,IF('Indicator Data imputation'!BV90&lt;&gt;"",1,0))</f>
        <v>0</v>
      </c>
      <c r="BV87" s="140">
        <f>IF('Indicator Data'!BD91="No Data",1,IF('Indicator Data imputation'!BW90&lt;&gt;"",1,0))</f>
        <v>0</v>
      </c>
      <c r="BW87" s="140">
        <f>IF('Indicator Data'!BE91="No Data",1,IF('Indicator Data imputation'!BX90&lt;&gt;"",1,0))</f>
        <v>0</v>
      </c>
      <c r="BX87" s="140">
        <f>IF('Indicator Data'!BF91="No Data",1,IF('Indicator Data imputation'!BY90&lt;&gt;"",1,0))</f>
        <v>0</v>
      </c>
      <c r="BY87" s="5" t="e">
        <f t="shared" si="3"/>
        <v>#REF!</v>
      </c>
      <c r="BZ87" s="142" t="e">
        <f t="shared" si="4"/>
        <v>#REF!</v>
      </c>
    </row>
    <row r="88" spans="1:78" x14ac:dyDescent="0.3">
      <c r="A88" s="5" t="s">
        <v>162</v>
      </c>
      <c r="B88" s="140" t="e">
        <f>IF('Indicator Data'!#REF!="No Data",1,IF('Indicator Data imputation'!C91&lt;&gt;"",1,0))</f>
        <v>#REF!</v>
      </c>
      <c r="C88" s="140" t="e">
        <f>IF('Indicator Data'!#REF!="No Data",1,IF('Indicator Data imputation'!D91&lt;&gt;"",1,0))</f>
        <v>#REF!</v>
      </c>
      <c r="D88" s="140" t="e">
        <f>IF('Indicator Data'!#REF!="No Data",1,IF('Indicator Data imputation'!E91&lt;&gt;"",1,0))</f>
        <v>#REF!</v>
      </c>
      <c r="E88" s="140" t="e">
        <f>IF('Indicator Data'!#REF!="No Data",1,IF('Indicator Data imputation'!F91&lt;&gt;"",1,0))</f>
        <v>#REF!</v>
      </c>
      <c r="F88" s="140" t="e">
        <f>IF('Indicator Data'!#REF!="No Data",1,IF('Indicator Data imputation'!G91&lt;&gt;"",1,0))</f>
        <v>#REF!</v>
      </c>
      <c r="G88" s="140" t="e">
        <f>IF('Indicator Data'!#REF!="No Data",1,IF('Indicator Data imputation'!H91&lt;&gt;"",1,0))</f>
        <v>#REF!</v>
      </c>
      <c r="H88" s="140" t="e">
        <f>IF('Indicator Data'!#REF!="No Data",1,IF('Indicator Data imputation'!I91&lt;&gt;"",1,0))</f>
        <v>#REF!</v>
      </c>
      <c r="I88" s="140" t="e">
        <f>IF('Indicator Data'!#REF!="No Data",1,IF('Indicator Data imputation'!J91&lt;&gt;"",1,0))</f>
        <v>#REF!</v>
      </c>
      <c r="J88" s="140" t="e">
        <f>IF('Indicator Data'!#REF!="No Data",1,IF('Indicator Data imputation'!K91&lt;&gt;"",1,0))</f>
        <v>#REF!</v>
      </c>
      <c r="K88" s="140" t="e">
        <f>IF('Indicator Data'!#REF!="No Data",1,IF('Indicator Data imputation'!L91&lt;&gt;"",1,0))</f>
        <v>#REF!</v>
      </c>
      <c r="L88" s="140" t="e">
        <f>IF('Indicator Data'!#REF!="No Data",1,IF('Indicator Data imputation'!M91&lt;&gt;"",1,0))</f>
        <v>#REF!</v>
      </c>
      <c r="M88" s="140" t="e">
        <f>IF('Indicator Data'!#REF!="No Data",1,IF('Indicator Data imputation'!N91&lt;&gt;"",1,0))</f>
        <v>#REF!</v>
      </c>
      <c r="N88" s="140" t="e">
        <f>IF('Indicator Data'!#REF!="No Data",1,IF('Indicator Data imputation'!O91&lt;&gt;"",1,0))</f>
        <v>#REF!</v>
      </c>
      <c r="O88" s="140" t="e">
        <f>IF('Indicator Data'!#REF!="No Data",1,IF('Indicator Data imputation'!P91&lt;&gt;"",1,0))</f>
        <v>#REF!</v>
      </c>
      <c r="P88" s="140" t="e">
        <f>IF('Indicator Data'!#REF!="No Data",1,IF('Indicator Data imputation'!Q91&lt;&gt;"",1,0))</f>
        <v>#REF!</v>
      </c>
      <c r="Q88" s="140" t="e">
        <f>IF('Indicator Data'!#REF!="No Data",1,IF('Indicator Data imputation'!R91&lt;&gt;"",1,0))</f>
        <v>#REF!</v>
      </c>
      <c r="R88" s="140" t="e">
        <f>IF('Indicator Data'!#REF!="No Data",1,IF('Indicator Data imputation'!S91&lt;&gt;"",1,0))</f>
        <v>#REF!</v>
      </c>
      <c r="S88" s="140" t="e">
        <f>IF('Indicator Data'!#REF!="No Data",1,IF('Indicator Data imputation'!T91&lt;&gt;"",1,0))</f>
        <v>#REF!</v>
      </c>
      <c r="T88" s="140" t="e">
        <f>IF('Indicator Data'!#REF!="No Data",1,IF('Indicator Data imputation'!U91&lt;&gt;"",1,0))</f>
        <v>#REF!</v>
      </c>
      <c r="U88" s="140" t="e">
        <f>IF('Indicator Data'!#REF!="No Data",1,IF('Indicator Data imputation'!V91&lt;&gt;"",1,0))</f>
        <v>#REF!</v>
      </c>
      <c r="V88" s="140" t="e">
        <f>IF('Indicator Data'!#REF!="No Data",1,IF('Indicator Data imputation'!W91&lt;&gt;"",1,0))</f>
        <v>#REF!</v>
      </c>
      <c r="W88" s="140">
        <f>IF('Indicator Data'!C92="No Data",1,IF('Indicator Data imputation'!X91&lt;&gt;"",1,0))</f>
        <v>0</v>
      </c>
      <c r="X88" s="140">
        <f>IF('Indicator Data'!D92="No Data",1,IF('Indicator Data imputation'!Y91&lt;&gt;"",1,0))</f>
        <v>0</v>
      </c>
      <c r="Y88" s="140">
        <f>IF('Indicator Data'!E92="No Data",1,IF('Indicator Data imputation'!Z91&lt;&gt;"",1,0))</f>
        <v>0</v>
      </c>
      <c r="Z88" s="140">
        <f>IF('Indicator Data'!F92="No Data",1,IF('Indicator Data imputation'!AA91&lt;&gt;"",1,0))</f>
        <v>0</v>
      </c>
      <c r="AA88" s="140">
        <f>IF('Indicator Data'!G92="No Data",1,IF('Indicator Data imputation'!AB91&lt;&gt;"",1,0))</f>
        <v>0</v>
      </c>
      <c r="AB88" s="140">
        <f>IF('Indicator Data'!H92="No Data",1,IF('Indicator Data imputation'!AC91&lt;&gt;"",1,0))</f>
        <v>0</v>
      </c>
      <c r="AC88" s="140" t="e">
        <f>IF('Indicator Data'!#REF!="No Data",1,IF('Indicator Data imputation'!AD91&lt;&gt;"",1,0))</f>
        <v>#REF!</v>
      </c>
      <c r="AD88" s="140" t="e">
        <f>IF('Indicator Data'!#REF!="No Data",1,IF('Indicator Data imputation'!AE91&lt;&gt;"",1,0))</f>
        <v>#REF!</v>
      </c>
      <c r="AE88" s="140">
        <f>IF('Indicator Data'!I92="No Data",1,IF('Indicator Data imputation'!AF91&lt;&gt;"",1,0))</f>
        <v>0</v>
      </c>
      <c r="AF88" s="140">
        <f>IF('Indicator Data'!J92="No Data",1,IF('Indicator Data imputation'!AG91&lt;&gt;"",1,0))</f>
        <v>0</v>
      </c>
      <c r="AG88" s="140" t="e">
        <f>IF('Indicator Data'!#REF!="No Data",1,IF('Indicator Data imputation'!AH91&lt;&gt;"",1,0))</f>
        <v>#REF!</v>
      </c>
      <c r="AH88" s="140" t="e">
        <f>IF('Indicator Data'!#REF!="No Data",1,IF('Indicator Data imputation'!AI91&lt;&gt;"",1,0))</f>
        <v>#REF!</v>
      </c>
      <c r="AI88" s="140" t="e">
        <f>IF('Indicator Data'!#REF!="No Data",1,IF('Indicator Data imputation'!AJ91&lt;&gt;"",1,0))</f>
        <v>#REF!</v>
      </c>
      <c r="AJ88" s="140" t="e">
        <f>IF('Indicator Data'!#REF!="No Data",1,IF('Indicator Data imputation'!AK91&lt;&gt;"",1,0))</f>
        <v>#REF!</v>
      </c>
      <c r="AK88" s="140">
        <f>IF('Indicator Data'!K92="No Data",1,IF('Indicator Data imputation'!AL91&lt;&gt;"",1,0))</f>
        <v>0</v>
      </c>
      <c r="AL88" s="140">
        <f>IF('Indicator Data'!L92="No Data",1,IF('Indicator Data imputation'!AM91&lt;&gt;"",1,0))</f>
        <v>0</v>
      </c>
      <c r="AM88" s="140">
        <f>IF('Indicator Data'!M92="No Data",1,IF('Indicator Data imputation'!AN91&lt;&gt;"",1,0))</f>
        <v>0</v>
      </c>
      <c r="AN88" s="140">
        <f>IF('Indicator Data'!N92="No Data",1,IF('Indicator Data imputation'!AO91&lt;&gt;"",1,0))</f>
        <v>0</v>
      </c>
      <c r="AO88" s="140">
        <f>IF('Indicator Data'!O92="No Data",1,IF('Indicator Data imputation'!AP91&lt;&gt;"",1,0))</f>
        <v>0</v>
      </c>
      <c r="AP88" s="140">
        <f>IF('Indicator Data'!P92="No Data",1,IF('Indicator Data imputation'!AQ91&lt;&gt;"",1,0))</f>
        <v>0</v>
      </c>
      <c r="AQ88" s="140">
        <f>IF('Indicator Data'!Q92="No Data",1,IF('Indicator Data imputation'!AR91&lt;&gt;"",1,0))</f>
        <v>0</v>
      </c>
      <c r="AR88" s="140">
        <f>IF('Indicator Data'!R92="No Data",1,IF('Indicator Data imputation'!AS91&lt;&gt;"",1,0))</f>
        <v>0</v>
      </c>
      <c r="AS88" s="140">
        <f>IF('Indicator Data'!S92="No Data",1,IF('Indicator Data imputation'!AT91&lt;&gt;"",1,0))</f>
        <v>0</v>
      </c>
      <c r="AT88" s="140">
        <f>IF('Indicator Data'!T92="No Data",1,IF('Indicator Data imputation'!AU91&lt;&gt;"",1,0))</f>
        <v>0</v>
      </c>
      <c r="AU88" s="140">
        <f>IF('Indicator Data'!U92="No Data",1,IF('Indicator Data imputation'!AV91&lt;&gt;"",1,0))</f>
        <v>0</v>
      </c>
      <c r="AV88" s="140">
        <f>IF('Indicator Data'!V92="No Data",1,IF('Indicator Data imputation'!AW91&lt;&gt;"",1,0))</f>
        <v>0</v>
      </c>
      <c r="AW88" s="140">
        <f>IF('Indicator Data'!W92="No Data",1,IF('Indicator Data imputation'!AX91&lt;&gt;"",1,0))</f>
        <v>0</v>
      </c>
      <c r="AX88" s="140">
        <f>IF('Indicator Data'!X92="No Data",1,IF('Indicator Data imputation'!AY91&lt;&gt;"",1,0))</f>
        <v>0</v>
      </c>
      <c r="AY88" s="140">
        <f>IF('Indicator Data'!Y92="No Data",1,IF('Indicator Data imputation'!AZ91&lt;&gt;"",1,0))</f>
        <v>0</v>
      </c>
      <c r="AZ88" s="140">
        <f>IF('Indicator Data'!Z92="No Data",1,IF('Indicator Data imputation'!BA91&lt;&gt;"",1,0))</f>
        <v>0</v>
      </c>
      <c r="BA88" s="140">
        <f>IF('Indicator Data'!AA92="No Data",1,IF('Indicator Data imputation'!BB91&lt;&gt;"",1,0))</f>
        <v>0</v>
      </c>
      <c r="BB88" s="140">
        <f>IF('Indicator Data'!AB92="No Data",1,IF('Indicator Data imputation'!BC91&lt;&gt;"",1,0))</f>
        <v>0</v>
      </c>
      <c r="BC88" s="140">
        <f>IF('Indicator Data'!AC92="No Data",1,IF('Indicator Data imputation'!BD91&lt;&gt;"",1,0))</f>
        <v>0</v>
      </c>
      <c r="BD88" s="140">
        <f>IF('Indicator Data'!AD92="No Data",1,IF('Indicator Data imputation'!BE91&lt;&gt;"",1,0))</f>
        <v>0</v>
      </c>
      <c r="BE88" s="140">
        <f>IF('Indicator Data'!AE92="No Data",1,IF('Indicator Data imputation'!BF91&lt;&gt;"",1,0))</f>
        <v>0</v>
      </c>
      <c r="BF88" s="140">
        <f>IF('Indicator Data'!AF92="No Data",1,IF('Indicator Data imputation'!BG91&lt;&gt;"",1,0))</f>
        <v>0</v>
      </c>
      <c r="BG88" s="140">
        <f>IF('Indicator Data'!AG92="No Data",1,IF('Indicator Data imputation'!BH91&lt;&gt;"",1,0))</f>
        <v>0</v>
      </c>
      <c r="BH88" s="140">
        <f>IF('Indicator Data'!AH92="No Data",1,IF('Indicator Data imputation'!BI91&lt;&gt;"",1,0))</f>
        <v>0</v>
      </c>
      <c r="BI88" s="140">
        <f>IF('Indicator Data'!AQ92="No Data",1,IF('Indicator Data imputation'!BJ91&lt;&gt;"",1,0))</f>
        <v>0</v>
      </c>
      <c r="BJ88" s="140">
        <f>IF('Indicator Data'!AR92="No Data",1,IF('Indicator Data imputation'!BK91&lt;&gt;"",1,0))</f>
        <v>0</v>
      </c>
      <c r="BK88" s="140">
        <f>IF('Indicator Data'!AS92="No Data",1,IF('Indicator Data imputation'!BL91&lt;&gt;"",1,0))</f>
        <v>0</v>
      </c>
      <c r="BL88" s="140">
        <f>IF('Indicator Data'!AT92="No Data",1,IF('Indicator Data imputation'!BM91&lt;&gt;"",1,0))</f>
        <v>0</v>
      </c>
      <c r="BM88" s="140">
        <f>IF('Indicator Data'!AU92="No Data",1,IF('Indicator Data imputation'!BN91&lt;&gt;"",1,0))</f>
        <v>0</v>
      </c>
      <c r="BN88" s="140">
        <f>IF('Indicator Data'!AV92="No Data",1,IF('Indicator Data imputation'!BO91&lt;&gt;"",1,0))</f>
        <v>0</v>
      </c>
      <c r="BO88" s="140">
        <f>IF('Indicator Data'!AW92="No Data",1,IF('Indicator Data imputation'!BP91&lt;&gt;"",1,0))</f>
        <v>0</v>
      </c>
      <c r="BP88" s="140">
        <f>IF('Indicator Data'!AX92="No Data",1,IF('Indicator Data imputation'!BQ91&lt;&gt;"",1,0))</f>
        <v>0</v>
      </c>
      <c r="BQ88" s="140">
        <f>IF('Indicator Data'!AY92="No Data",1,IF('Indicator Data imputation'!BR91&lt;&gt;"",1,0))</f>
        <v>0</v>
      </c>
      <c r="BR88" s="140">
        <f>IF('Indicator Data'!AZ92="No Data",1,IF('Indicator Data imputation'!BS91&lt;&gt;"",1,0))</f>
        <v>0</v>
      </c>
      <c r="BS88" s="140">
        <f>IF('Indicator Data'!BA92="No Data",1,IF('Indicator Data imputation'!BT91&lt;&gt;"",1,0))</f>
        <v>0</v>
      </c>
      <c r="BT88" s="140">
        <f>IF('Indicator Data'!BB92="No Data",1,IF('Indicator Data imputation'!BU91&lt;&gt;"",1,0))</f>
        <v>0</v>
      </c>
      <c r="BU88" s="140">
        <f>IF('Indicator Data'!BC92="No Data",1,IF('Indicator Data imputation'!BV91&lt;&gt;"",1,0))</f>
        <v>0</v>
      </c>
      <c r="BV88" s="140">
        <f>IF('Indicator Data'!BD92="No Data",1,IF('Indicator Data imputation'!BW91&lt;&gt;"",1,0))</f>
        <v>0</v>
      </c>
      <c r="BW88" s="140">
        <f>IF('Indicator Data'!BE92="No Data",1,IF('Indicator Data imputation'!BX91&lt;&gt;"",1,0))</f>
        <v>0</v>
      </c>
      <c r="BX88" s="140">
        <f>IF('Indicator Data'!BF92="No Data",1,IF('Indicator Data imputation'!BY91&lt;&gt;"",1,0))</f>
        <v>0</v>
      </c>
      <c r="BY88" s="5" t="e">
        <f t="shared" si="3"/>
        <v>#REF!</v>
      </c>
      <c r="BZ88" s="142" t="e">
        <f t="shared" si="4"/>
        <v>#REF!</v>
      </c>
    </row>
    <row r="89" spans="1:78" x14ac:dyDescent="0.3">
      <c r="A89" s="5" t="s">
        <v>164</v>
      </c>
      <c r="B89" s="140" t="e">
        <f>IF('Indicator Data'!#REF!="No Data",1,IF('Indicator Data imputation'!C92&lt;&gt;"",1,0))</f>
        <v>#REF!</v>
      </c>
      <c r="C89" s="140" t="e">
        <f>IF('Indicator Data'!#REF!="No Data",1,IF('Indicator Data imputation'!D92&lt;&gt;"",1,0))</f>
        <v>#REF!</v>
      </c>
      <c r="D89" s="140" t="e">
        <f>IF('Indicator Data'!#REF!="No Data",1,IF('Indicator Data imputation'!E92&lt;&gt;"",1,0))</f>
        <v>#REF!</v>
      </c>
      <c r="E89" s="140" t="e">
        <f>IF('Indicator Data'!#REF!="No Data",1,IF('Indicator Data imputation'!F92&lt;&gt;"",1,0))</f>
        <v>#REF!</v>
      </c>
      <c r="F89" s="140" t="e">
        <f>IF('Indicator Data'!#REF!="No Data",1,IF('Indicator Data imputation'!G92&lt;&gt;"",1,0))</f>
        <v>#REF!</v>
      </c>
      <c r="G89" s="140" t="e">
        <f>IF('Indicator Data'!#REF!="No Data",1,IF('Indicator Data imputation'!H92&lt;&gt;"",1,0))</f>
        <v>#REF!</v>
      </c>
      <c r="H89" s="140" t="e">
        <f>IF('Indicator Data'!#REF!="No Data",1,IF('Indicator Data imputation'!I92&lt;&gt;"",1,0))</f>
        <v>#REF!</v>
      </c>
      <c r="I89" s="140" t="e">
        <f>IF('Indicator Data'!#REF!="No Data",1,IF('Indicator Data imputation'!J92&lt;&gt;"",1,0))</f>
        <v>#REF!</v>
      </c>
      <c r="J89" s="140" t="e">
        <f>IF('Indicator Data'!#REF!="No Data",1,IF('Indicator Data imputation'!K92&lt;&gt;"",1,0))</f>
        <v>#REF!</v>
      </c>
      <c r="K89" s="140" t="e">
        <f>IF('Indicator Data'!#REF!="No Data",1,IF('Indicator Data imputation'!L92&lt;&gt;"",1,0))</f>
        <v>#REF!</v>
      </c>
      <c r="L89" s="140" t="e">
        <f>IF('Indicator Data'!#REF!="No Data",1,IF('Indicator Data imputation'!M92&lt;&gt;"",1,0))</f>
        <v>#REF!</v>
      </c>
      <c r="M89" s="140" t="e">
        <f>IF('Indicator Data'!#REF!="No Data",1,IF('Indicator Data imputation'!N92&lt;&gt;"",1,0))</f>
        <v>#REF!</v>
      </c>
      <c r="N89" s="140" t="e">
        <f>IF('Indicator Data'!#REF!="No Data",1,IF('Indicator Data imputation'!O92&lt;&gt;"",1,0))</f>
        <v>#REF!</v>
      </c>
      <c r="O89" s="140" t="e">
        <f>IF('Indicator Data'!#REF!="No Data",1,IF('Indicator Data imputation'!P92&lt;&gt;"",1,0))</f>
        <v>#REF!</v>
      </c>
      <c r="P89" s="140" t="e">
        <f>IF('Indicator Data'!#REF!="No Data",1,IF('Indicator Data imputation'!Q92&lt;&gt;"",1,0))</f>
        <v>#REF!</v>
      </c>
      <c r="Q89" s="140" t="e">
        <f>IF('Indicator Data'!#REF!="No Data",1,IF('Indicator Data imputation'!R92&lt;&gt;"",1,0))</f>
        <v>#REF!</v>
      </c>
      <c r="R89" s="140" t="e">
        <f>IF('Indicator Data'!#REF!="No Data",1,IF('Indicator Data imputation'!S92&lt;&gt;"",1,0))</f>
        <v>#REF!</v>
      </c>
      <c r="S89" s="140" t="e">
        <f>IF('Indicator Data'!#REF!="No Data",1,IF('Indicator Data imputation'!T92&lt;&gt;"",1,0))</f>
        <v>#REF!</v>
      </c>
      <c r="T89" s="140" t="e">
        <f>IF('Indicator Data'!#REF!="No Data",1,IF('Indicator Data imputation'!U92&lt;&gt;"",1,0))</f>
        <v>#REF!</v>
      </c>
      <c r="U89" s="140" t="e">
        <f>IF('Indicator Data'!#REF!="No Data",1,IF('Indicator Data imputation'!V92&lt;&gt;"",1,0))</f>
        <v>#REF!</v>
      </c>
      <c r="V89" s="140" t="e">
        <f>IF('Indicator Data'!#REF!="No Data",1,IF('Indicator Data imputation'!W92&lt;&gt;"",1,0))</f>
        <v>#REF!</v>
      </c>
      <c r="W89" s="140">
        <f>IF('Indicator Data'!C93="No Data",1,IF('Indicator Data imputation'!X92&lt;&gt;"",1,0))</f>
        <v>0</v>
      </c>
      <c r="X89" s="140">
        <f>IF('Indicator Data'!D93="No Data",1,IF('Indicator Data imputation'!Y92&lt;&gt;"",1,0))</f>
        <v>0</v>
      </c>
      <c r="Y89" s="140">
        <f>IF('Indicator Data'!E93="No Data",1,IF('Indicator Data imputation'!Z92&lt;&gt;"",1,0))</f>
        <v>0</v>
      </c>
      <c r="Z89" s="140">
        <f>IF('Indicator Data'!F93="No Data",1,IF('Indicator Data imputation'!AA92&lt;&gt;"",1,0))</f>
        <v>1</v>
      </c>
      <c r="AA89" s="140">
        <f>IF('Indicator Data'!G93="No Data",1,IF('Indicator Data imputation'!AB92&lt;&gt;"",1,0))</f>
        <v>0</v>
      </c>
      <c r="AB89" s="140">
        <f>IF('Indicator Data'!H93="No Data",1,IF('Indicator Data imputation'!AC92&lt;&gt;"",1,0))</f>
        <v>1</v>
      </c>
      <c r="AC89" s="140" t="e">
        <f>IF('Indicator Data'!#REF!="No Data",1,IF('Indicator Data imputation'!AD92&lt;&gt;"",1,0))</f>
        <v>#REF!</v>
      </c>
      <c r="AD89" s="140" t="e">
        <f>IF('Indicator Data'!#REF!="No Data",1,IF('Indicator Data imputation'!AE92&lt;&gt;"",1,0))</f>
        <v>#REF!</v>
      </c>
      <c r="AE89" s="140">
        <f>IF('Indicator Data'!I93="No Data",1,IF('Indicator Data imputation'!AF92&lt;&gt;"",1,0))</f>
        <v>1</v>
      </c>
      <c r="AF89" s="140">
        <f>IF('Indicator Data'!J93="No Data",1,IF('Indicator Data imputation'!AG92&lt;&gt;"",1,0))</f>
        <v>0</v>
      </c>
      <c r="AG89" s="140" t="e">
        <f>IF('Indicator Data'!#REF!="No Data",1,IF('Indicator Data imputation'!AH92&lt;&gt;"",1,0))</f>
        <v>#REF!</v>
      </c>
      <c r="AH89" s="140" t="e">
        <f>IF('Indicator Data'!#REF!="No Data",1,IF('Indicator Data imputation'!AI92&lt;&gt;"",1,0))</f>
        <v>#REF!</v>
      </c>
      <c r="AI89" s="140" t="e">
        <f>IF('Indicator Data'!#REF!="No Data",1,IF('Indicator Data imputation'!AJ92&lt;&gt;"",1,0))</f>
        <v>#REF!</v>
      </c>
      <c r="AJ89" s="140" t="e">
        <f>IF('Indicator Data'!#REF!="No Data",1,IF('Indicator Data imputation'!AK92&lt;&gt;"",1,0))</f>
        <v>#REF!</v>
      </c>
      <c r="AK89" s="140">
        <f>IF('Indicator Data'!K93="No Data",1,IF('Indicator Data imputation'!AL92&lt;&gt;"",1,0))</f>
        <v>0</v>
      </c>
      <c r="AL89" s="140">
        <f>IF('Indicator Data'!L93="No Data",1,IF('Indicator Data imputation'!AM92&lt;&gt;"",1,0))</f>
        <v>1</v>
      </c>
      <c r="AM89" s="140">
        <f>IF('Indicator Data'!M93="No Data",1,IF('Indicator Data imputation'!AN92&lt;&gt;"",1,0))</f>
        <v>0</v>
      </c>
      <c r="AN89" s="140">
        <f>IF('Indicator Data'!N93="No Data",1,IF('Indicator Data imputation'!AO92&lt;&gt;"",1,0))</f>
        <v>0</v>
      </c>
      <c r="AO89" s="140">
        <f>IF('Indicator Data'!O93="No Data",1,IF('Indicator Data imputation'!AP92&lt;&gt;"",1,0))</f>
        <v>0</v>
      </c>
      <c r="AP89" s="140">
        <f>IF('Indicator Data'!P93="No Data",1,IF('Indicator Data imputation'!AQ92&lt;&gt;"",1,0))</f>
        <v>0</v>
      </c>
      <c r="AQ89" s="140">
        <f>IF('Indicator Data'!Q93="No Data",1,IF('Indicator Data imputation'!AR92&lt;&gt;"",1,0))</f>
        <v>0</v>
      </c>
      <c r="AR89" s="140">
        <f>IF('Indicator Data'!R93="No Data",1,IF('Indicator Data imputation'!AS92&lt;&gt;"",1,0))</f>
        <v>0</v>
      </c>
      <c r="AS89" s="140">
        <f>IF('Indicator Data'!S93="No Data",1,IF('Indicator Data imputation'!AT92&lt;&gt;"",1,0))</f>
        <v>0</v>
      </c>
      <c r="AT89" s="140">
        <f>IF('Indicator Data'!T93="No Data",1,IF('Indicator Data imputation'!AU92&lt;&gt;"",1,0))</f>
        <v>0</v>
      </c>
      <c r="AU89" s="140">
        <f>IF('Indicator Data'!U93="No Data",1,IF('Indicator Data imputation'!AV92&lt;&gt;"",1,0))</f>
        <v>1</v>
      </c>
      <c r="AV89" s="140">
        <f>IF('Indicator Data'!V93="No Data",1,IF('Indicator Data imputation'!AW92&lt;&gt;"",1,0))</f>
        <v>1</v>
      </c>
      <c r="AW89" s="140">
        <f>IF('Indicator Data'!W93="No Data",1,IF('Indicator Data imputation'!AX92&lt;&gt;"",1,0))</f>
        <v>1</v>
      </c>
      <c r="AX89" s="140">
        <f>IF('Indicator Data'!X93="No Data",1,IF('Indicator Data imputation'!AY92&lt;&gt;"",1,0))</f>
        <v>0</v>
      </c>
      <c r="AY89" s="140">
        <f>IF('Indicator Data'!Y93="No Data",1,IF('Indicator Data imputation'!AZ92&lt;&gt;"",1,0))</f>
        <v>1</v>
      </c>
      <c r="AZ89" s="140">
        <f>IF('Indicator Data'!Z93="No Data",1,IF('Indicator Data imputation'!BA92&lt;&gt;"",1,0))</f>
        <v>0</v>
      </c>
      <c r="BA89" s="140">
        <f>IF('Indicator Data'!AA93="No Data",1,IF('Indicator Data imputation'!BB92&lt;&gt;"",1,0))</f>
        <v>0</v>
      </c>
      <c r="BB89" s="140">
        <f>IF('Indicator Data'!AB93="No Data",1,IF('Indicator Data imputation'!BC92&lt;&gt;"",1,0))</f>
        <v>0</v>
      </c>
      <c r="BC89" s="140">
        <f>IF('Indicator Data'!AC93="No Data",1,IF('Indicator Data imputation'!BD92&lt;&gt;"",1,0))</f>
        <v>0</v>
      </c>
      <c r="BD89" s="140">
        <f>IF('Indicator Data'!AD93="No Data",1,IF('Indicator Data imputation'!BE92&lt;&gt;"",1,0))</f>
        <v>0</v>
      </c>
      <c r="BE89" s="140">
        <f>IF('Indicator Data'!AE93="No Data",1,IF('Indicator Data imputation'!BF92&lt;&gt;"",1,0))</f>
        <v>0</v>
      </c>
      <c r="BF89" s="140">
        <f>IF('Indicator Data'!AF93="No Data",1,IF('Indicator Data imputation'!BG92&lt;&gt;"",1,0))</f>
        <v>0</v>
      </c>
      <c r="BG89" s="140">
        <f>IF('Indicator Data'!AG93="No Data",1,IF('Indicator Data imputation'!BH92&lt;&gt;"",1,0))</f>
        <v>0</v>
      </c>
      <c r="BH89" s="140">
        <f>IF('Indicator Data'!AH93="No Data",1,IF('Indicator Data imputation'!BI92&lt;&gt;"",1,0))</f>
        <v>0</v>
      </c>
      <c r="BI89" s="140">
        <f>IF('Indicator Data'!AQ93="No Data",1,IF('Indicator Data imputation'!BJ92&lt;&gt;"",1,0))</f>
        <v>1</v>
      </c>
      <c r="BJ89" s="140">
        <f>IF('Indicator Data'!AR93="No Data",1,IF('Indicator Data imputation'!BK92&lt;&gt;"",1,0))</f>
        <v>0</v>
      </c>
      <c r="BK89" s="140">
        <f>IF('Indicator Data'!AS93="No Data",1,IF('Indicator Data imputation'!BL92&lt;&gt;"",1,0))</f>
        <v>1</v>
      </c>
      <c r="BL89" s="140">
        <f>IF('Indicator Data'!AT93="No Data",1,IF('Indicator Data imputation'!BM92&lt;&gt;"",1,0))</f>
        <v>0</v>
      </c>
      <c r="BM89" s="140">
        <f>IF('Indicator Data'!AU93="No Data",1,IF('Indicator Data imputation'!BN92&lt;&gt;"",1,0))</f>
        <v>1</v>
      </c>
      <c r="BN89" s="140">
        <f>IF('Indicator Data'!AV93="No Data",1,IF('Indicator Data imputation'!BO92&lt;&gt;"",1,0))</f>
        <v>0</v>
      </c>
      <c r="BO89" s="140">
        <f>IF('Indicator Data'!AW93="No Data",1,IF('Indicator Data imputation'!BP92&lt;&gt;"",1,0))</f>
        <v>0</v>
      </c>
      <c r="BP89" s="140">
        <f>IF('Indicator Data'!AX93="No Data",1,IF('Indicator Data imputation'!BQ92&lt;&gt;"",1,0))</f>
        <v>0</v>
      </c>
      <c r="BQ89" s="140">
        <f>IF('Indicator Data'!AY93="No Data",1,IF('Indicator Data imputation'!BR92&lt;&gt;"",1,0))</f>
        <v>0</v>
      </c>
      <c r="BR89" s="140">
        <f>IF('Indicator Data'!AZ93="No Data",1,IF('Indicator Data imputation'!BS92&lt;&gt;"",1,0))</f>
        <v>0</v>
      </c>
      <c r="BS89" s="140">
        <f>IF('Indicator Data'!BA93="No Data",1,IF('Indicator Data imputation'!BT92&lt;&gt;"",1,0))</f>
        <v>0</v>
      </c>
      <c r="BT89" s="140">
        <f>IF('Indicator Data'!BB93="No Data",1,IF('Indicator Data imputation'!BU92&lt;&gt;"",1,0))</f>
        <v>0</v>
      </c>
      <c r="BU89" s="140">
        <f>IF('Indicator Data'!BC93="No Data",1,IF('Indicator Data imputation'!BV92&lt;&gt;"",1,0))</f>
        <v>0</v>
      </c>
      <c r="BV89" s="140">
        <f>IF('Indicator Data'!BD93="No Data",1,IF('Indicator Data imputation'!BW92&lt;&gt;"",1,0))</f>
        <v>0</v>
      </c>
      <c r="BW89" s="140">
        <f>IF('Indicator Data'!BE93="No Data",1,IF('Indicator Data imputation'!BX92&lt;&gt;"",1,0))</f>
        <v>0</v>
      </c>
      <c r="BX89" s="140">
        <f>IF('Indicator Data'!BF93="No Data",1,IF('Indicator Data imputation'!BY92&lt;&gt;"",1,0))</f>
        <v>0</v>
      </c>
      <c r="BY89" s="5" t="e">
        <f t="shared" si="3"/>
        <v>#REF!</v>
      </c>
      <c r="BZ89" s="142" t="e">
        <f t="shared" si="4"/>
        <v>#REF!</v>
      </c>
    </row>
    <row r="90" spans="1:78" x14ac:dyDescent="0.3">
      <c r="A90" s="5" t="s">
        <v>166</v>
      </c>
      <c r="B90" s="140" t="e">
        <f>IF('Indicator Data'!#REF!="No Data",1,IF('Indicator Data imputation'!C93&lt;&gt;"",1,0))</f>
        <v>#REF!</v>
      </c>
      <c r="C90" s="140" t="e">
        <f>IF('Indicator Data'!#REF!="No Data",1,IF('Indicator Data imputation'!D93&lt;&gt;"",1,0))</f>
        <v>#REF!</v>
      </c>
      <c r="D90" s="140" t="e">
        <f>IF('Indicator Data'!#REF!="No Data",1,IF('Indicator Data imputation'!E93&lt;&gt;"",1,0))</f>
        <v>#REF!</v>
      </c>
      <c r="E90" s="140" t="e">
        <f>IF('Indicator Data'!#REF!="No Data",1,IF('Indicator Data imputation'!F93&lt;&gt;"",1,0))</f>
        <v>#REF!</v>
      </c>
      <c r="F90" s="140" t="e">
        <f>IF('Indicator Data'!#REF!="No Data",1,IF('Indicator Data imputation'!G93&lt;&gt;"",1,0))</f>
        <v>#REF!</v>
      </c>
      <c r="G90" s="140" t="e">
        <f>IF('Indicator Data'!#REF!="No Data",1,IF('Indicator Data imputation'!H93&lt;&gt;"",1,0))</f>
        <v>#REF!</v>
      </c>
      <c r="H90" s="140" t="e">
        <f>IF('Indicator Data'!#REF!="No Data",1,IF('Indicator Data imputation'!I93&lt;&gt;"",1,0))</f>
        <v>#REF!</v>
      </c>
      <c r="I90" s="140" t="e">
        <f>IF('Indicator Data'!#REF!="No Data",1,IF('Indicator Data imputation'!J93&lt;&gt;"",1,0))</f>
        <v>#REF!</v>
      </c>
      <c r="J90" s="140" t="e">
        <f>IF('Indicator Data'!#REF!="No Data",1,IF('Indicator Data imputation'!K93&lt;&gt;"",1,0))</f>
        <v>#REF!</v>
      </c>
      <c r="K90" s="140" t="e">
        <f>IF('Indicator Data'!#REF!="No Data",1,IF('Indicator Data imputation'!L93&lt;&gt;"",1,0))</f>
        <v>#REF!</v>
      </c>
      <c r="L90" s="140" t="e">
        <f>IF('Indicator Data'!#REF!="No Data",1,IF('Indicator Data imputation'!M93&lt;&gt;"",1,0))</f>
        <v>#REF!</v>
      </c>
      <c r="M90" s="140" t="e">
        <f>IF('Indicator Data'!#REF!="No Data",1,IF('Indicator Data imputation'!N93&lt;&gt;"",1,0))</f>
        <v>#REF!</v>
      </c>
      <c r="N90" s="140" t="e">
        <f>IF('Indicator Data'!#REF!="No Data",1,IF('Indicator Data imputation'!O93&lt;&gt;"",1,0))</f>
        <v>#REF!</v>
      </c>
      <c r="O90" s="140" t="e">
        <f>IF('Indicator Data'!#REF!="No Data",1,IF('Indicator Data imputation'!P93&lt;&gt;"",1,0))</f>
        <v>#REF!</v>
      </c>
      <c r="P90" s="140" t="e">
        <f>IF('Indicator Data'!#REF!="No Data",1,IF('Indicator Data imputation'!Q93&lt;&gt;"",1,0))</f>
        <v>#REF!</v>
      </c>
      <c r="Q90" s="140" t="e">
        <f>IF('Indicator Data'!#REF!="No Data",1,IF('Indicator Data imputation'!R93&lt;&gt;"",1,0))</f>
        <v>#REF!</v>
      </c>
      <c r="R90" s="140" t="e">
        <f>IF('Indicator Data'!#REF!="No Data",1,IF('Indicator Data imputation'!S93&lt;&gt;"",1,0))</f>
        <v>#REF!</v>
      </c>
      <c r="S90" s="140" t="e">
        <f>IF('Indicator Data'!#REF!="No Data",1,IF('Indicator Data imputation'!T93&lt;&gt;"",1,0))</f>
        <v>#REF!</v>
      </c>
      <c r="T90" s="140" t="e">
        <f>IF('Indicator Data'!#REF!="No Data",1,IF('Indicator Data imputation'!U93&lt;&gt;"",1,0))</f>
        <v>#REF!</v>
      </c>
      <c r="U90" s="140" t="e">
        <f>IF('Indicator Data'!#REF!="No Data",1,IF('Indicator Data imputation'!V93&lt;&gt;"",1,0))</f>
        <v>#REF!</v>
      </c>
      <c r="V90" s="140" t="e">
        <f>IF('Indicator Data'!#REF!="No Data",1,IF('Indicator Data imputation'!W93&lt;&gt;"",1,0))</f>
        <v>#REF!</v>
      </c>
      <c r="W90" s="140">
        <f>IF('Indicator Data'!C94="No Data",1,IF('Indicator Data imputation'!X93&lt;&gt;"",1,0))</f>
        <v>0</v>
      </c>
      <c r="X90" s="140">
        <f>IF('Indicator Data'!D94="No Data",1,IF('Indicator Data imputation'!Y93&lt;&gt;"",1,0))</f>
        <v>0</v>
      </c>
      <c r="Y90" s="140">
        <f>IF('Indicator Data'!E94="No Data",1,IF('Indicator Data imputation'!Z93&lt;&gt;"",1,0))</f>
        <v>0</v>
      </c>
      <c r="Z90" s="140">
        <f>IF('Indicator Data'!F94="No Data",1,IF('Indicator Data imputation'!AA93&lt;&gt;"",1,0))</f>
        <v>0</v>
      </c>
      <c r="AA90" s="140">
        <f>IF('Indicator Data'!G94="No Data",1,IF('Indicator Data imputation'!AB93&lt;&gt;"",1,0))</f>
        <v>0</v>
      </c>
      <c r="AB90" s="140">
        <f>IF('Indicator Data'!H94="No Data",1,IF('Indicator Data imputation'!AC93&lt;&gt;"",1,0))</f>
        <v>1</v>
      </c>
      <c r="AC90" s="140" t="e">
        <f>IF('Indicator Data'!#REF!="No Data",1,IF('Indicator Data imputation'!AD93&lt;&gt;"",1,0))</f>
        <v>#REF!</v>
      </c>
      <c r="AD90" s="140" t="e">
        <f>IF('Indicator Data'!#REF!="No Data",1,IF('Indicator Data imputation'!AE93&lt;&gt;"",1,0))</f>
        <v>#REF!</v>
      </c>
      <c r="AE90" s="140">
        <f>IF('Indicator Data'!I94="No Data",1,IF('Indicator Data imputation'!AF93&lt;&gt;"",1,0))</f>
        <v>1</v>
      </c>
      <c r="AF90" s="140">
        <f>IF('Indicator Data'!J94="No Data",1,IF('Indicator Data imputation'!AG93&lt;&gt;"",1,0))</f>
        <v>0</v>
      </c>
      <c r="AG90" s="140" t="e">
        <f>IF('Indicator Data'!#REF!="No Data",1,IF('Indicator Data imputation'!AH93&lt;&gt;"",1,0))</f>
        <v>#REF!</v>
      </c>
      <c r="AH90" s="140" t="e">
        <f>IF('Indicator Data'!#REF!="No Data",1,IF('Indicator Data imputation'!AI93&lt;&gt;"",1,0))</f>
        <v>#REF!</v>
      </c>
      <c r="AI90" s="140" t="e">
        <f>IF('Indicator Data'!#REF!="No Data",1,IF('Indicator Data imputation'!AJ93&lt;&gt;"",1,0))</f>
        <v>#REF!</v>
      </c>
      <c r="AJ90" s="140" t="e">
        <f>IF('Indicator Data'!#REF!="No Data",1,IF('Indicator Data imputation'!AK93&lt;&gt;"",1,0))</f>
        <v>#REF!</v>
      </c>
      <c r="AK90" s="140">
        <f>IF('Indicator Data'!K94="No Data",1,IF('Indicator Data imputation'!AL93&lt;&gt;"",1,0))</f>
        <v>1</v>
      </c>
      <c r="AL90" s="140">
        <f>IF('Indicator Data'!L94="No Data",1,IF('Indicator Data imputation'!AM93&lt;&gt;"",1,0))</f>
        <v>1</v>
      </c>
      <c r="AM90" s="140">
        <f>IF('Indicator Data'!M94="No Data",1,IF('Indicator Data imputation'!AN93&lt;&gt;"",1,0))</f>
        <v>0</v>
      </c>
      <c r="AN90" s="140">
        <f>IF('Indicator Data'!N94="No Data",1,IF('Indicator Data imputation'!AO93&lt;&gt;"",1,0))</f>
        <v>0</v>
      </c>
      <c r="AO90" s="140">
        <f>IF('Indicator Data'!O94="No Data",1,IF('Indicator Data imputation'!AP93&lt;&gt;"",1,0))</f>
        <v>0</v>
      </c>
      <c r="AP90" s="140">
        <f>IF('Indicator Data'!P94="No Data",1,IF('Indicator Data imputation'!AQ93&lt;&gt;"",1,0))</f>
        <v>1</v>
      </c>
      <c r="AQ90" s="140">
        <f>IF('Indicator Data'!Q94="No Data",1,IF('Indicator Data imputation'!AR93&lt;&gt;"",1,0))</f>
        <v>1</v>
      </c>
      <c r="AR90" s="140">
        <f>IF('Indicator Data'!R94="No Data",1,IF('Indicator Data imputation'!AS93&lt;&gt;"",1,0))</f>
        <v>0</v>
      </c>
      <c r="AS90" s="140">
        <f>IF('Indicator Data'!S94="No Data",1,IF('Indicator Data imputation'!AT93&lt;&gt;"",1,0))</f>
        <v>0</v>
      </c>
      <c r="AT90" s="140">
        <f>IF('Indicator Data'!T94="No Data",1,IF('Indicator Data imputation'!AU93&lt;&gt;"",1,0))</f>
        <v>0</v>
      </c>
      <c r="AU90" s="140">
        <f>IF('Indicator Data'!U94="No Data",1,IF('Indicator Data imputation'!AV93&lt;&gt;"",1,0))</f>
        <v>1</v>
      </c>
      <c r="AV90" s="140">
        <f>IF('Indicator Data'!V94="No Data",1,IF('Indicator Data imputation'!AW93&lt;&gt;"",1,0))</f>
        <v>1</v>
      </c>
      <c r="AW90" s="140">
        <f>IF('Indicator Data'!W94="No Data",1,IF('Indicator Data imputation'!AX93&lt;&gt;"",1,0))</f>
        <v>0</v>
      </c>
      <c r="AX90" s="140">
        <f>IF('Indicator Data'!X94="No Data",1,IF('Indicator Data imputation'!AY93&lt;&gt;"",1,0))</f>
        <v>0</v>
      </c>
      <c r="AY90" s="140">
        <f>IF('Indicator Data'!Y94="No Data",1,IF('Indicator Data imputation'!AZ93&lt;&gt;"",1,0))</f>
        <v>1</v>
      </c>
      <c r="AZ90" s="140">
        <f>IF('Indicator Data'!Z94="No Data",1,IF('Indicator Data imputation'!BA93&lt;&gt;"",1,0))</f>
        <v>1</v>
      </c>
      <c r="BA90" s="140">
        <f>IF('Indicator Data'!AA94="No Data",1,IF('Indicator Data imputation'!BB93&lt;&gt;"",1,0))</f>
        <v>0</v>
      </c>
      <c r="BB90" s="140">
        <f>IF('Indicator Data'!AB94="No Data",1,IF('Indicator Data imputation'!BC93&lt;&gt;"",1,0))</f>
        <v>0</v>
      </c>
      <c r="BC90" s="140">
        <f>IF('Indicator Data'!AC94="No Data",1,IF('Indicator Data imputation'!BD93&lt;&gt;"",1,0))</f>
        <v>0</v>
      </c>
      <c r="BD90" s="140">
        <f>IF('Indicator Data'!AD94="No Data",1,IF('Indicator Data imputation'!BE93&lt;&gt;"",1,0))</f>
        <v>0</v>
      </c>
      <c r="BE90" s="140">
        <f>IF('Indicator Data'!AE94="No Data",1,IF('Indicator Data imputation'!BF93&lt;&gt;"",1,0))</f>
        <v>0</v>
      </c>
      <c r="BF90" s="140">
        <f>IF('Indicator Data'!AF94="No Data",1,IF('Indicator Data imputation'!BG93&lt;&gt;"",1,0))</f>
        <v>0</v>
      </c>
      <c r="BG90" s="140">
        <f>IF('Indicator Data'!AG94="No Data",1,IF('Indicator Data imputation'!BH93&lt;&gt;"",1,0))</f>
        <v>0</v>
      </c>
      <c r="BH90" s="140">
        <f>IF('Indicator Data'!AH94="No Data",1,IF('Indicator Data imputation'!BI93&lt;&gt;"",1,0))</f>
        <v>0</v>
      </c>
      <c r="BI90" s="140">
        <f>IF('Indicator Data'!AQ94="No Data",1,IF('Indicator Data imputation'!BJ93&lt;&gt;"",1,0))</f>
        <v>1</v>
      </c>
      <c r="BJ90" s="140">
        <f>IF('Indicator Data'!AR94="No Data",1,IF('Indicator Data imputation'!BK93&lt;&gt;"",1,0))</f>
        <v>0</v>
      </c>
      <c r="BK90" s="140">
        <f>IF('Indicator Data'!AS94="No Data",1,IF('Indicator Data imputation'!BL93&lt;&gt;"",1,0))</f>
        <v>0</v>
      </c>
      <c r="BL90" s="140">
        <f>IF('Indicator Data'!AT94="No Data",1,IF('Indicator Data imputation'!BM93&lt;&gt;"",1,0))</f>
        <v>0</v>
      </c>
      <c r="BM90" s="140">
        <f>IF('Indicator Data'!AU94="No Data",1,IF('Indicator Data imputation'!BN93&lt;&gt;"",1,0))</f>
        <v>0</v>
      </c>
      <c r="BN90" s="140">
        <f>IF('Indicator Data'!AV94="No Data",1,IF('Indicator Data imputation'!BO93&lt;&gt;"",1,0))</f>
        <v>1</v>
      </c>
      <c r="BO90" s="140">
        <f>IF('Indicator Data'!AW94="No Data",1,IF('Indicator Data imputation'!BP93&lt;&gt;"",1,0))</f>
        <v>0</v>
      </c>
      <c r="BP90" s="140">
        <f>IF('Indicator Data'!AX94="No Data",1,IF('Indicator Data imputation'!BQ93&lt;&gt;"",1,0))</f>
        <v>0</v>
      </c>
      <c r="BQ90" s="140">
        <f>IF('Indicator Data'!AY94="No Data",1,IF('Indicator Data imputation'!BR93&lt;&gt;"",1,0))</f>
        <v>0</v>
      </c>
      <c r="BR90" s="140">
        <f>IF('Indicator Data'!AZ94="No Data",1,IF('Indicator Data imputation'!BS93&lt;&gt;"",1,0))</f>
        <v>0</v>
      </c>
      <c r="BS90" s="140">
        <f>IF('Indicator Data'!BA94="No Data",1,IF('Indicator Data imputation'!BT93&lt;&gt;"",1,0))</f>
        <v>0</v>
      </c>
      <c r="BT90" s="140">
        <f>IF('Indicator Data'!BB94="No Data",1,IF('Indicator Data imputation'!BU93&lt;&gt;"",1,0))</f>
        <v>0</v>
      </c>
      <c r="BU90" s="140">
        <f>IF('Indicator Data'!BC94="No Data",1,IF('Indicator Data imputation'!BV93&lt;&gt;"",1,0))</f>
        <v>0</v>
      </c>
      <c r="BV90" s="140">
        <f>IF('Indicator Data'!BD94="No Data",1,IF('Indicator Data imputation'!BW93&lt;&gt;"",1,0))</f>
        <v>1</v>
      </c>
      <c r="BW90" s="140">
        <f>IF('Indicator Data'!BE94="No Data",1,IF('Indicator Data imputation'!BX93&lt;&gt;"",1,0))</f>
        <v>1</v>
      </c>
      <c r="BX90" s="140">
        <f>IF('Indicator Data'!BF94="No Data",1,IF('Indicator Data imputation'!BY93&lt;&gt;"",1,0))</f>
        <v>0</v>
      </c>
      <c r="BY90" s="5" t="e">
        <f t="shared" si="3"/>
        <v>#REF!</v>
      </c>
      <c r="BZ90" s="142" t="e">
        <f t="shared" si="4"/>
        <v>#REF!</v>
      </c>
    </row>
    <row r="91" spans="1:78" x14ac:dyDescent="0.3">
      <c r="A91" s="5" t="s">
        <v>297</v>
      </c>
      <c r="B91" s="140" t="e">
        <f>IF('Indicator Data'!#REF!="No Data",1,IF('Indicator Data imputation'!C94&lt;&gt;"",1,0))</f>
        <v>#REF!</v>
      </c>
      <c r="C91" s="140" t="e">
        <f>IF('Indicator Data'!#REF!="No Data",1,IF('Indicator Data imputation'!D94&lt;&gt;"",1,0))</f>
        <v>#REF!</v>
      </c>
      <c r="D91" s="140" t="e">
        <f>IF('Indicator Data'!#REF!="No Data",1,IF('Indicator Data imputation'!E94&lt;&gt;"",1,0))</f>
        <v>#REF!</v>
      </c>
      <c r="E91" s="140" t="e">
        <f>IF('Indicator Data'!#REF!="No Data",1,IF('Indicator Data imputation'!F94&lt;&gt;"",1,0))</f>
        <v>#REF!</v>
      </c>
      <c r="F91" s="140" t="e">
        <f>IF('Indicator Data'!#REF!="No Data",1,IF('Indicator Data imputation'!G94&lt;&gt;"",1,0))</f>
        <v>#REF!</v>
      </c>
      <c r="G91" s="140" t="e">
        <f>IF('Indicator Data'!#REF!="No Data",1,IF('Indicator Data imputation'!H94&lt;&gt;"",1,0))</f>
        <v>#REF!</v>
      </c>
      <c r="H91" s="140" t="e">
        <f>IF('Indicator Data'!#REF!="No Data",1,IF('Indicator Data imputation'!I94&lt;&gt;"",1,0))</f>
        <v>#REF!</v>
      </c>
      <c r="I91" s="140" t="e">
        <f>IF('Indicator Data'!#REF!="No Data",1,IF('Indicator Data imputation'!J94&lt;&gt;"",1,0))</f>
        <v>#REF!</v>
      </c>
      <c r="J91" s="140" t="e">
        <f>IF('Indicator Data'!#REF!="No Data",1,IF('Indicator Data imputation'!K94&lt;&gt;"",1,0))</f>
        <v>#REF!</v>
      </c>
      <c r="K91" s="140" t="e">
        <f>IF('Indicator Data'!#REF!="No Data",1,IF('Indicator Data imputation'!L94&lt;&gt;"",1,0))</f>
        <v>#REF!</v>
      </c>
      <c r="L91" s="140" t="e">
        <f>IF('Indicator Data'!#REF!="No Data",1,IF('Indicator Data imputation'!M94&lt;&gt;"",1,0))</f>
        <v>#REF!</v>
      </c>
      <c r="M91" s="140" t="e">
        <f>IF('Indicator Data'!#REF!="No Data",1,IF('Indicator Data imputation'!N94&lt;&gt;"",1,0))</f>
        <v>#REF!</v>
      </c>
      <c r="N91" s="140" t="e">
        <f>IF('Indicator Data'!#REF!="No Data",1,IF('Indicator Data imputation'!O94&lt;&gt;"",1,0))</f>
        <v>#REF!</v>
      </c>
      <c r="O91" s="140" t="e">
        <f>IF('Indicator Data'!#REF!="No Data",1,IF('Indicator Data imputation'!P94&lt;&gt;"",1,0))</f>
        <v>#REF!</v>
      </c>
      <c r="P91" s="140" t="e">
        <f>IF('Indicator Data'!#REF!="No Data",1,IF('Indicator Data imputation'!Q94&lt;&gt;"",1,0))</f>
        <v>#REF!</v>
      </c>
      <c r="Q91" s="140" t="e">
        <f>IF('Indicator Data'!#REF!="No Data",1,IF('Indicator Data imputation'!R94&lt;&gt;"",1,0))</f>
        <v>#REF!</v>
      </c>
      <c r="R91" s="140" t="e">
        <f>IF('Indicator Data'!#REF!="No Data",1,IF('Indicator Data imputation'!S94&lt;&gt;"",1,0))</f>
        <v>#REF!</v>
      </c>
      <c r="S91" s="140" t="e">
        <f>IF('Indicator Data'!#REF!="No Data",1,IF('Indicator Data imputation'!T94&lt;&gt;"",1,0))</f>
        <v>#REF!</v>
      </c>
      <c r="T91" s="140" t="e">
        <f>IF('Indicator Data'!#REF!="No Data",1,IF('Indicator Data imputation'!U94&lt;&gt;"",1,0))</f>
        <v>#REF!</v>
      </c>
      <c r="U91" s="140" t="e">
        <f>IF('Indicator Data'!#REF!="No Data",1,IF('Indicator Data imputation'!V94&lt;&gt;"",1,0))</f>
        <v>#REF!</v>
      </c>
      <c r="V91" s="140" t="e">
        <f>IF('Indicator Data'!#REF!="No Data",1,IF('Indicator Data imputation'!W94&lt;&gt;"",1,0))</f>
        <v>#REF!</v>
      </c>
      <c r="W91" s="140">
        <f>IF('Indicator Data'!C95="No Data",1,IF('Indicator Data imputation'!X94&lt;&gt;"",1,0))</f>
        <v>0</v>
      </c>
      <c r="X91" s="140">
        <f>IF('Indicator Data'!D95="No Data",1,IF('Indicator Data imputation'!Y94&lt;&gt;"",1,0))</f>
        <v>0</v>
      </c>
      <c r="Y91" s="140">
        <f>IF('Indicator Data'!E95="No Data",1,IF('Indicator Data imputation'!Z94&lt;&gt;"",1,0))</f>
        <v>0</v>
      </c>
      <c r="Z91" s="140">
        <f>IF('Indicator Data'!F95="No Data",1,IF('Indicator Data imputation'!AA94&lt;&gt;"",1,0))</f>
        <v>1</v>
      </c>
      <c r="AA91" s="140">
        <f>IF('Indicator Data'!G95="No Data",1,IF('Indicator Data imputation'!AB94&lt;&gt;"",1,0))</f>
        <v>0</v>
      </c>
      <c r="AB91" s="140">
        <f>IF('Indicator Data'!H95="No Data",1,IF('Indicator Data imputation'!AC94&lt;&gt;"",1,0))</f>
        <v>1</v>
      </c>
      <c r="AC91" s="140" t="e">
        <f>IF('Indicator Data'!#REF!="No Data",1,IF('Indicator Data imputation'!AD94&lt;&gt;"",1,0))</f>
        <v>#REF!</v>
      </c>
      <c r="AD91" s="140" t="e">
        <f>IF('Indicator Data'!#REF!="No Data",1,IF('Indicator Data imputation'!AE94&lt;&gt;"",1,0))</f>
        <v>#REF!</v>
      </c>
      <c r="AE91" s="140">
        <f>IF('Indicator Data'!I95="No Data",1,IF('Indicator Data imputation'!AF94&lt;&gt;"",1,0))</f>
        <v>1</v>
      </c>
      <c r="AF91" s="140">
        <f>IF('Indicator Data'!J95="No Data",1,IF('Indicator Data imputation'!AG94&lt;&gt;"",1,0))</f>
        <v>0</v>
      </c>
      <c r="AG91" s="140" t="e">
        <f>IF('Indicator Data'!#REF!="No Data",1,IF('Indicator Data imputation'!AH94&lt;&gt;"",1,0))</f>
        <v>#REF!</v>
      </c>
      <c r="AH91" s="140" t="e">
        <f>IF('Indicator Data'!#REF!="No Data",1,IF('Indicator Data imputation'!AI94&lt;&gt;"",1,0))</f>
        <v>#REF!</v>
      </c>
      <c r="AI91" s="140" t="e">
        <f>IF('Indicator Data'!#REF!="No Data",1,IF('Indicator Data imputation'!AJ94&lt;&gt;"",1,0))</f>
        <v>#REF!</v>
      </c>
      <c r="AJ91" s="140" t="e">
        <f>IF('Indicator Data'!#REF!="No Data",1,IF('Indicator Data imputation'!AK94&lt;&gt;"",1,0))</f>
        <v>#REF!</v>
      </c>
      <c r="AK91" s="140">
        <f>IF('Indicator Data'!K95="No Data",1,IF('Indicator Data imputation'!AL94&lt;&gt;"",1,0))</f>
        <v>0</v>
      </c>
      <c r="AL91" s="140">
        <f>IF('Indicator Data'!L95="No Data",1,IF('Indicator Data imputation'!AM94&lt;&gt;"",1,0))</f>
        <v>1</v>
      </c>
      <c r="AM91" s="140">
        <f>IF('Indicator Data'!M95="No Data",1,IF('Indicator Data imputation'!AN94&lt;&gt;"",1,0))</f>
        <v>0</v>
      </c>
      <c r="AN91" s="140">
        <f>IF('Indicator Data'!N95="No Data",1,IF('Indicator Data imputation'!AO94&lt;&gt;"",1,0))</f>
        <v>0</v>
      </c>
      <c r="AO91" s="140">
        <f>IF('Indicator Data'!O95="No Data",1,IF('Indicator Data imputation'!AP94&lt;&gt;"",1,0))</f>
        <v>0</v>
      </c>
      <c r="AP91" s="140">
        <f>IF('Indicator Data'!P95="No Data",1,IF('Indicator Data imputation'!AQ94&lt;&gt;"",1,0))</f>
        <v>1</v>
      </c>
      <c r="AQ91" s="140">
        <f>IF('Indicator Data'!Q95="No Data",1,IF('Indicator Data imputation'!AR94&lt;&gt;"",1,0))</f>
        <v>0</v>
      </c>
      <c r="AR91" s="140">
        <f>IF('Indicator Data'!R95="No Data",1,IF('Indicator Data imputation'!AS94&lt;&gt;"",1,0))</f>
        <v>0</v>
      </c>
      <c r="AS91" s="140">
        <f>IF('Indicator Data'!S95="No Data",1,IF('Indicator Data imputation'!AT94&lt;&gt;"",1,0))</f>
        <v>0</v>
      </c>
      <c r="AT91" s="140">
        <f>IF('Indicator Data'!T95="No Data",1,IF('Indicator Data imputation'!AU94&lt;&gt;"",1,0))</f>
        <v>0</v>
      </c>
      <c r="AU91" s="140">
        <f>IF('Indicator Data'!U95="No Data",1,IF('Indicator Data imputation'!AV94&lt;&gt;"",1,0))</f>
        <v>1</v>
      </c>
      <c r="AV91" s="140">
        <f>IF('Indicator Data'!V95="No Data",1,IF('Indicator Data imputation'!AW94&lt;&gt;"",1,0))</f>
        <v>1</v>
      </c>
      <c r="AW91" s="140">
        <f>IF('Indicator Data'!W95="No Data",1,IF('Indicator Data imputation'!AX94&lt;&gt;"",1,0))</f>
        <v>0</v>
      </c>
      <c r="AX91" s="140">
        <f>IF('Indicator Data'!X95="No Data",1,IF('Indicator Data imputation'!AY94&lt;&gt;"",1,0))</f>
        <v>0</v>
      </c>
      <c r="AY91" s="140">
        <f>IF('Indicator Data'!Y95="No Data",1,IF('Indicator Data imputation'!AZ94&lt;&gt;"",1,0))</f>
        <v>0</v>
      </c>
      <c r="AZ91" s="140">
        <f>IF('Indicator Data'!Z95="No Data",1,IF('Indicator Data imputation'!BA94&lt;&gt;"",1,0))</f>
        <v>0</v>
      </c>
      <c r="BA91" s="140">
        <f>IF('Indicator Data'!AA95="No Data",1,IF('Indicator Data imputation'!BB94&lt;&gt;"",1,0))</f>
        <v>0</v>
      </c>
      <c r="BB91" s="140">
        <f>IF('Indicator Data'!AB95="No Data",1,IF('Indicator Data imputation'!BC94&lt;&gt;"",1,0))</f>
        <v>0</v>
      </c>
      <c r="BC91" s="140">
        <f>IF('Indicator Data'!AC95="No Data",1,IF('Indicator Data imputation'!BD94&lt;&gt;"",1,0))</f>
        <v>0</v>
      </c>
      <c r="BD91" s="140">
        <f>IF('Indicator Data'!AD95="No Data",1,IF('Indicator Data imputation'!BE94&lt;&gt;"",1,0))</f>
        <v>0</v>
      </c>
      <c r="BE91" s="140">
        <f>IF('Indicator Data'!AE95="No Data",1,IF('Indicator Data imputation'!BF94&lt;&gt;"",1,0))</f>
        <v>0</v>
      </c>
      <c r="BF91" s="140">
        <f>IF('Indicator Data'!AF95="No Data",1,IF('Indicator Data imputation'!BG94&lt;&gt;"",1,0))</f>
        <v>0</v>
      </c>
      <c r="BG91" s="140">
        <f>IF('Indicator Data'!AG95="No Data",1,IF('Indicator Data imputation'!BH94&lt;&gt;"",1,0))</f>
        <v>0</v>
      </c>
      <c r="BH91" s="140">
        <f>IF('Indicator Data'!AH95="No Data",1,IF('Indicator Data imputation'!BI94&lt;&gt;"",1,0))</f>
        <v>0</v>
      </c>
      <c r="BI91" s="140">
        <f>IF('Indicator Data'!AQ95="No Data",1,IF('Indicator Data imputation'!BJ94&lt;&gt;"",1,0))</f>
        <v>0</v>
      </c>
      <c r="BJ91" s="140">
        <f>IF('Indicator Data'!AR95="No Data",1,IF('Indicator Data imputation'!BK94&lt;&gt;"",1,0))</f>
        <v>0</v>
      </c>
      <c r="BK91" s="140">
        <f>IF('Indicator Data'!AS95="No Data",1,IF('Indicator Data imputation'!BL94&lt;&gt;"",1,0))</f>
        <v>0</v>
      </c>
      <c r="BL91" s="140">
        <f>IF('Indicator Data'!AT95="No Data",1,IF('Indicator Data imputation'!BM94&lt;&gt;"",1,0))</f>
        <v>0</v>
      </c>
      <c r="BM91" s="140">
        <f>IF('Indicator Data'!AU95="No Data",1,IF('Indicator Data imputation'!BN94&lt;&gt;"",1,0))</f>
        <v>1</v>
      </c>
      <c r="BN91" s="140">
        <f>IF('Indicator Data'!AV95="No Data",1,IF('Indicator Data imputation'!BO94&lt;&gt;"",1,0))</f>
        <v>0</v>
      </c>
      <c r="BO91" s="140">
        <f>IF('Indicator Data'!AW95="No Data",1,IF('Indicator Data imputation'!BP94&lt;&gt;"",1,0))</f>
        <v>0</v>
      </c>
      <c r="BP91" s="140">
        <f>IF('Indicator Data'!AX95="No Data",1,IF('Indicator Data imputation'!BQ94&lt;&gt;"",1,0))</f>
        <v>0</v>
      </c>
      <c r="BQ91" s="140">
        <f>IF('Indicator Data'!AY95="No Data",1,IF('Indicator Data imputation'!BR94&lt;&gt;"",1,0))</f>
        <v>0</v>
      </c>
      <c r="BR91" s="140">
        <f>IF('Indicator Data'!AZ95="No Data",1,IF('Indicator Data imputation'!BS94&lt;&gt;"",1,0))</f>
        <v>0</v>
      </c>
      <c r="BS91" s="140">
        <f>IF('Indicator Data'!BA95="No Data",1,IF('Indicator Data imputation'!BT94&lt;&gt;"",1,0))</f>
        <v>0</v>
      </c>
      <c r="BT91" s="140">
        <f>IF('Indicator Data'!BB95="No Data",1,IF('Indicator Data imputation'!BU94&lt;&gt;"",1,0))</f>
        <v>0</v>
      </c>
      <c r="BU91" s="140">
        <f>IF('Indicator Data'!BC95="No Data",1,IF('Indicator Data imputation'!BV94&lt;&gt;"",1,0))</f>
        <v>0</v>
      </c>
      <c r="BV91" s="140">
        <f>IF('Indicator Data'!BD95="No Data",1,IF('Indicator Data imputation'!BW94&lt;&gt;"",1,0))</f>
        <v>0</v>
      </c>
      <c r="BW91" s="140">
        <f>IF('Indicator Data'!BE95="No Data",1,IF('Indicator Data imputation'!BX94&lt;&gt;"",1,0))</f>
        <v>0</v>
      </c>
      <c r="BX91" s="140">
        <f>IF('Indicator Data'!BF95="No Data",1,IF('Indicator Data imputation'!BY94&lt;&gt;"",1,0))</f>
        <v>0</v>
      </c>
      <c r="BY91" s="5" t="e">
        <f t="shared" si="3"/>
        <v>#REF!</v>
      </c>
      <c r="BZ91" s="142" t="e">
        <f t="shared" si="4"/>
        <v>#REF!</v>
      </c>
    </row>
    <row r="92" spans="1:78" x14ac:dyDescent="0.3">
      <c r="A92" s="5" t="s">
        <v>167</v>
      </c>
      <c r="B92" s="140" t="e">
        <f>IF('Indicator Data'!#REF!="No Data",1,IF('Indicator Data imputation'!C95&lt;&gt;"",1,0))</f>
        <v>#REF!</v>
      </c>
      <c r="C92" s="140" t="e">
        <f>IF('Indicator Data'!#REF!="No Data",1,IF('Indicator Data imputation'!D95&lt;&gt;"",1,0))</f>
        <v>#REF!</v>
      </c>
      <c r="D92" s="140" t="e">
        <f>IF('Indicator Data'!#REF!="No Data",1,IF('Indicator Data imputation'!E95&lt;&gt;"",1,0))</f>
        <v>#REF!</v>
      </c>
      <c r="E92" s="140" t="e">
        <f>IF('Indicator Data'!#REF!="No Data",1,IF('Indicator Data imputation'!F95&lt;&gt;"",1,0))</f>
        <v>#REF!</v>
      </c>
      <c r="F92" s="140" t="e">
        <f>IF('Indicator Data'!#REF!="No Data",1,IF('Indicator Data imputation'!G95&lt;&gt;"",1,0))</f>
        <v>#REF!</v>
      </c>
      <c r="G92" s="140" t="e">
        <f>IF('Indicator Data'!#REF!="No Data",1,IF('Indicator Data imputation'!H95&lt;&gt;"",1,0))</f>
        <v>#REF!</v>
      </c>
      <c r="H92" s="140" t="e">
        <f>IF('Indicator Data'!#REF!="No Data",1,IF('Indicator Data imputation'!I95&lt;&gt;"",1,0))</f>
        <v>#REF!</v>
      </c>
      <c r="I92" s="140" t="e">
        <f>IF('Indicator Data'!#REF!="No Data",1,IF('Indicator Data imputation'!J95&lt;&gt;"",1,0))</f>
        <v>#REF!</v>
      </c>
      <c r="J92" s="140" t="e">
        <f>IF('Indicator Data'!#REF!="No Data",1,IF('Indicator Data imputation'!K95&lt;&gt;"",1,0))</f>
        <v>#REF!</v>
      </c>
      <c r="K92" s="140" t="e">
        <f>IF('Indicator Data'!#REF!="No Data",1,IF('Indicator Data imputation'!L95&lt;&gt;"",1,0))</f>
        <v>#REF!</v>
      </c>
      <c r="L92" s="140" t="e">
        <f>IF('Indicator Data'!#REF!="No Data",1,IF('Indicator Data imputation'!M95&lt;&gt;"",1,0))</f>
        <v>#REF!</v>
      </c>
      <c r="M92" s="140" t="e">
        <f>IF('Indicator Data'!#REF!="No Data",1,IF('Indicator Data imputation'!N95&lt;&gt;"",1,0))</f>
        <v>#REF!</v>
      </c>
      <c r="N92" s="140" t="e">
        <f>IF('Indicator Data'!#REF!="No Data",1,IF('Indicator Data imputation'!O95&lt;&gt;"",1,0))</f>
        <v>#REF!</v>
      </c>
      <c r="O92" s="140" t="e">
        <f>IF('Indicator Data'!#REF!="No Data",1,IF('Indicator Data imputation'!P95&lt;&gt;"",1,0))</f>
        <v>#REF!</v>
      </c>
      <c r="P92" s="140" t="e">
        <f>IF('Indicator Data'!#REF!="No Data",1,IF('Indicator Data imputation'!Q95&lt;&gt;"",1,0))</f>
        <v>#REF!</v>
      </c>
      <c r="Q92" s="140" t="e">
        <f>IF('Indicator Data'!#REF!="No Data",1,IF('Indicator Data imputation'!R95&lt;&gt;"",1,0))</f>
        <v>#REF!</v>
      </c>
      <c r="R92" s="140" t="e">
        <f>IF('Indicator Data'!#REF!="No Data",1,IF('Indicator Data imputation'!S95&lt;&gt;"",1,0))</f>
        <v>#REF!</v>
      </c>
      <c r="S92" s="140" t="e">
        <f>IF('Indicator Data'!#REF!="No Data",1,IF('Indicator Data imputation'!T95&lt;&gt;"",1,0))</f>
        <v>#REF!</v>
      </c>
      <c r="T92" s="140" t="e">
        <f>IF('Indicator Data'!#REF!="No Data",1,IF('Indicator Data imputation'!U95&lt;&gt;"",1,0))</f>
        <v>#REF!</v>
      </c>
      <c r="U92" s="140" t="e">
        <f>IF('Indicator Data'!#REF!="No Data",1,IF('Indicator Data imputation'!V95&lt;&gt;"",1,0))</f>
        <v>#REF!</v>
      </c>
      <c r="V92" s="140" t="e">
        <f>IF('Indicator Data'!#REF!="No Data",1,IF('Indicator Data imputation'!W95&lt;&gt;"",1,0))</f>
        <v>#REF!</v>
      </c>
      <c r="W92" s="140">
        <f>IF('Indicator Data'!C96="No Data",1,IF('Indicator Data imputation'!X95&lt;&gt;"",1,0))</f>
        <v>0</v>
      </c>
      <c r="X92" s="140">
        <f>IF('Indicator Data'!D96="No Data",1,IF('Indicator Data imputation'!Y95&lt;&gt;"",1,0))</f>
        <v>0</v>
      </c>
      <c r="Y92" s="140">
        <f>IF('Indicator Data'!E96="No Data",1,IF('Indicator Data imputation'!Z95&lt;&gt;"",1,0))</f>
        <v>0</v>
      </c>
      <c r="Z92" s="140">
        <f>IF('Indicator Data'!F96="No Data",1,IF('Indicator Data imputation'!AA95&lt;&gt;"",1,0))</f>
        <v>1</v>
      </c>
      <c r="AA92" s="140">
        <f>IF('Indicator Data'!G96="No Data",1,IF('Indicator Data imputation'!AB95&lt;&gt;"",1,0))</f>
        <v>0</v>
      </c>
      <c r="AB92" s="140">
        <f>IF('Indicator Data'!H96="No Data",1,IF('Indicator Data imputation'!AC95&lt;&gt;"",1,0))</f>
        <v>1</v>
      </c>
      <c r="AC92" s="140" t="e">
        <f>IF('Indicator Data'!#REF!="No Data",1,IF('Indicator Data imputation'!AD95&lt;&gt;"",1,0))</f>
        <v>#REF!</v>
      </c>
      <c r="AD92" s="140" t="e">
        <f>IF('Indicator Data'!#REF!="No Data",1,IF('Indicator Data imputation'!AE95&lt;&gt;"",1,0))</f>
        <v>#REF!</v>
      </c>
      <c r="AE92" s="140">
        <f>IF('Indicator Data'!I96="No Data",1,IF('Indicator Data imputation'!AF95&lt;&gt;"",1,0))</f>
        <v>1</v>
      </c>
      <c r="AF92" s="140">
        <f>IF('Indicator Data'!J96="No Data",1,IF('Indicator Data imputation'!AG95&lt;&gt;"",1,0))</f>
        <v>0</v>
      </c>
      <c r="AG92" s="140" t="e">
        <f>IF('Indicator Data'!#REF!="No Data",1,IF('Indicator Data imputation'!AH95&lt;&gt;"",1,0))</f>
        <v>#REF!</v>
      </c>
      <c r="AH92" s="140" t="e">
        <f>IF('Indicator Data'!#REF!="No Data",1,IF('Indicator Data imputation'!AI95&lt;&gt;"",1,0))</f>
        <v>#REF!</v>
      </c>
      <c r="AI92" s="140" t="e">
        <f>IF('Indicator Data'!#REF!="No Data",1,IF('Indicator Data imputation'!AJ95&lt;&gt;"",1,0))</f>
        <v>#REF!</v>
      </c>
      <c r="AJ92" s="140" t="e">
        <f>IF('Indicator Data'!#REF!="No Data",1,IF('Indicator Data imputation'!AK95&lt;&gt;"",1,0))</f>
        <v>#REF!</v>
      </c>
      <c r="AK92" s="140">
        <f>IF('Indicator Data'!K96="No Data",1,IF('Indicator Data imputation'!AL95&lt;&gt;"",1,0))</f>
        <v>0</v>
      </c>
      <c r="AL92" s="140">
        <f>IF('Indicator Data'!L96="No Data",1,IF('Indicator Data imputation'!AM95&lt;&gt;"",1,0))</f>
        <v>1</v>
      </c>
      <c r="AM92" s="140">
        <f>IF('Indicator Data'!M96="No Data",1,IF('Indicator Data imputation'!AN95&lt;&gt;"",1,0))</f>
        <v>0</v>
      </c>
      <c r="AN92" s="140">
        <f>IF('Indicator Data'!N96="No Data",1,IF('Indicator Data imputation'!AO95&lt;&gt;"",1,0))</f>
        <v>0</v>
      </c>
      <c r="AO92" s="140">
        <f>IF('Indicator Data'!O96="No Data",1,IF('Indicator Data imputation'!AP95&lt;&gt;"",1,0))</f>
        <v>0</v>
      </c>
      <c r="AP92" s="140">
        <f>IF('Indicator Data'!P96="No Data",1,IF('Indicator Data imputation'!AQ95&lt;&gt;"",1,0))</f>
        <v>1</v>
      </c>
      <c r="AQ92" s="140">
        <f>IF('Indicator Data'!Q96="No Data",1,IF('Indicator Data imputation'!AR95&lt;&gt;"",1,0))</f>
        <v>0</v>
      </c>
      <c r="AR92" s="140">
        <f>IF('Indicator Data'!R96="No Data",1,IF('Indicator Data imputation'!AS95&lt;&gt;"",1,0))</f>
        <v>0</v>
      </c>
      <c r="AS92" s="140">
        <f>IF('Indicator Data'!S96="No Data",1,IF('Indicator Data imputation'!AT95&lt;&gt;"",1,0))</f>
        <v>0</v>
      </c>
      <c r="AT92" s="140">
        <f>IF('Indicator Data'!T96="No Data",1,IF('Indicator Data imputation'!AU95&lt;&gt;"",1,0))</f>
        <v>0</v>
      </c>
      <c r="AU92" s="140">
        <f>IF('Indicator Data'!U96="No Data",1,IF('Indicator Data imputation'!AV95&lt;&gt;"",1,0))</f>
        <v>0</v>
      </c>
      <c r="AV92" s="140">
        <f>IF('Indicator Data'!V96="No Data",1,IF('Indicator Data imputation'!AW95&lt;&gt;"",1,0))</f>
        <v>0</v>
      </c>
      <c r="AW92" s="140">
        <f>IF('Indicator Data'!W96="No Data",1,IF('Indicator Data imputation'!AX95&lt;&gt;"",1,0))</f>
        <v>1</v>
      </c>
      <c r="AX92" s="140">
        <f>IF('Indicator Data'!X96="No Data",1,IF('Indicator Data imputation'!AY95&lt;&gt;"",1,0))</f>
        <v>0</v>
      </c>
      <c r="AY92" s="140">
        <f>IF('Indicator Data'!Y96="No Data",1,IF('Indicator Data imputation'!AZ95&lt;&gt;"",1,0))</f>
        <v>0</v>
      </c>
      <c r="AZ92" s="140">
        <f>IF('Indicator Data'!Z96="No Data",1,IF('Indicator Data imputation'!BA95&lt;&gt;"",1,0))</f>
        <v>1</v>
      </c>
      <c r="BA92" s="140">
        <f>IF('Indicator Data'!AA96="No Data",1,IF('Indicator Data imputation'!BB95&lt;&gt;"",1,0))</f>
        <v>0</v>
      </c>
      <c r="BB92" s="140">
        <f>IF('Indicator Data'!AB96="No Data",1,IF('Indicator Data imputation'!BC95&lt;&gt;"",1,0))</f>
        <v>0</v>
      </c>
      <c r="BC92" s="140">
        <f>IF('Indicator Data'!AC96="No Data",1,IF('Indicator Data imputation'!BD95&lt;&gt;"",1,0))</f>
        <v>0</v>
      </c>
      <c r="BD92" s="140">
        <f>IF('Indicator Data'!AD96="No Data",1,IF('Indicator Data imputation'!BE95&lt;&gt;"",1,0))</f>
        <v>0</v>
      </c>
      <c r="BE92" s="140">
        <f>IF('Indicator Data'!AE96="No Data",1,IF('Indicator Data imputation'!BF95&lt;&gt;"",1,0))</f>
        <v>0</v>
      </c>
      <c r="BF92" s="140">
        <f>IF('Indicator Data'!AF96="No Data",1,IF('Indicator Data imputation'!BG95&lt;&gt;"",1,0))</f>
        <v>0</v>
      </c>
      <c r="BG92" s="140">
        <f>IF('Indicator Data'!AG96="No Data",1,IF('Indicator Data imputation'!BH95&lt;&gt;"",1,0))</f>
        <v>0</v>
      </c>
      <c r="BH92" s="140">
        <f>IF('Indicator Data'!AH96="No Data",1,IF('Indicator Data imputation'!BI95&lt;&gt;"",1,0))</f>
        <v>0</v>
      </c>
      <c r="BI92" s="140">
        <f>IF('Indicator Data'!AQ96="No Data",1,IF('Indicator Data imputation'!BJ95&lt;&gt;"",1,0))</f>
        <v>1</v>
      </c>
      <c r="BJ92" s="140">
        <f>IF('Indicator Data'!AR96="No Data",1,IF('Indicator Data imputation'!BK95&lt;&gt;"",1,0))</f>
        <v>0</v>
      </c>
      <c r="BK92" s="140">
        <f>IF('Indicator Data'!AS96="No Data",1,IF('Indicator Data imputation'!BL95&lt;&gt;"",1,0))</f>
        <v>0</v>
      </c>
      <c r="BL92" s="140">
        <f>IF('Indicator Data'!AT96="No Data",1,IF('Indicator Data imputation'!BM95&lt;&gt;"",1,0))</f>
        <v>0</v>
      </c>
      <c r="BM92" s="140">
        <f>IF('Indicator Data'!AU96="No Data",1,IF('Indicator Data imputation'!BN95&lt;&gt;"",1,0))</f>
        <v>0</v>
      </c>
      <c r="BN92" s="140">
        <f>IF('Indicator Data'!AV96="No Data",1,IF('Indicator Data imputation'!BO95&lt;&gt;"",1,0))</f>
        <v>0</v>
      </c>
      <c r="BO92" s="140">
        <f>IF('Indicator Data'!AW96="No Data",1,IF('Indicator Data imputation'!BP95&lt;&gt;"",1,0))</f>
        <v>0</v>
      </c>
      <c r="BP92" s="140">
        <f>IF('Indicator Data'!AX96="No Data",1,IF('Indicator Data imputation'!BQ95&lt;&gt;"",1,0))</f>
        <v>0</v>
      </c>
      <c r="BQ92" s="140">
        <f>IF('Indicator Data'!AY96="No Data",1,IF('Indicator Data imputation'!BR95&lt;&gt;"",1,0))</f>
        <v>0</v>
      </c>
      <c r="BR92" s="140">
        <f>IF('Indicator Data'!AZ96="No Data",1,IF('Indicator Data imputation'!BS95&lt;&gt;"",1,0))</f>
        <v>0</v>
      </c>
      <c r="BS92" s="140">
        <f>IF('Indicator Data'!BA96="No Data",1,IF('Indicator Data imputation'!BT95&lt;&gt;"",1,0))</f>
        <v>0</v>
      </c>
      <c r="BT92" s="140">
        <f>IF('Indicator Data'!BB96="No Data",1,IF('Indicator Data imputation'!BU95&lt;&gt;"",1,0))</f>
        <v>0</v>
      </c>
      <c r="BU92" s="140">
        <f>IF('Indicator Data'!BC96="No Data",1,IF('Indicator Data imputation'!BV95&lt;&gt;"",1,0))</f>
        <v>0</v>
      </c>
      <c r="BV92" s="140">
        <f>IF('Indicator Data'!BD96="No Data",1,IF('Indicator Data imputation'!BW95&lt;&gt;"",1,0))</f>
        <v>0</v>
      </c>
      <c r="BW92" s="140">
        <f>IF('Indicator Data'!BE96="No Data",1,IF('Indicator Data imputation'!BX95&lt;&gt;"",1,0))</f>
        <v>0</v>
      </c>
      <c r="BX92" s="140">
        <f>IF('Indicator Data'!BF96="No Data",1,IF('Indicator Data imputation'!BY95&lt;&gt;"",1,0))</f>
        <v>0</v>
      </c>
      <c r="BY92" s="5" t="e">
        <f t="shared" si="3"/>
        <v>#REF!</v>
      </c>
      <c r="BZ92" s="142" t="e">
        <f t="shared" si="4"/>
        <v>#REF!</v>
      </c>
    </row>
    <row r="93" spans="1:78" x14ac:dyDescent="0.3">
      <c r="A93" s="5" t="s">
        <v>169</v>
      </c>
      <c r="B93" s="140" t="e">
        <f>IF('Indicator Data'!#REF!="No Data",1,IF('Indicator Data imputation'!C96&lt;&gt;"",1,0))</f>
        <v>#REF!</v>
      </c>
      <c r="C93" s="140" t="e">
        <f>IF('Indicator Data'!#REF!="No Data",1,IF('Indicator Data imputation'!D96&lt;&gt;"",1,0))</f>
        <v>#REF!</v>
      </c>
      <c r="D93" s="140" t="e">
        <f>IF('Indicator Data'!#REF!="No Data",1,IF('Indicator Data imputation'!E96&lt;&gt;"",1,0))</f>
        <v>#REF!</v>
      </c>
      <c r="E93" s="140" t="e">
        <f>IF('Indicator Data'!#REF!="No Data",1,IF('Indicator Data imputation'!F96&lt;&gt;"",1,0))</f>
        <v>#REF!</v>
      </c>
      <c r="F93" s="140" t="e">
        <f>IF('Indicator Data'!#REF!="No Data",1,IF('Indicator Data imputation'!G96&lt;&gt;"",1,0))</f>
        <v>#REF!</v>
      </c>
      <c r="G93" s="140" t="e">
        <f>IF('Indicator Data'!#REF!="No Data",1,IF('Indicator Data imputation'!H96&lt;&gt;"",1,0))</f>
        <v>#REF!</v>
      </c>
      <c r="H93" s="140" t="e">
        <f>IF('Indicator Data'!#REF!="No Data",1,IF('Indicator Data imputation'!I96&lt;&gt;"",1,0))</f>
        <v>#REF!</v>
      </c>
      <c r="I93" s="140" t="e">
        <f>IF('Indicator Data'!#REF!="No Data",1,IF('Indicator Data imputation'!J96&lt;&gt;"",1,0))</f>
        <v>#REF!</v>
      </c>
      <c r="J93" s="140" t="e">
        <f>IF('Indicator Data'!#REF!="No Data",1,IF('Indicator Data imputation'!K96&lt;&gt;"",1,0))</f>
        <v>#REF!</v>
      </c>
      <c r="K93" s="140" t="e">
        <f>IF('Indicator Data'!#REF!="No Data",1,IF('Indicator Data imputation'!L96&lt;&gt;"",1,0))</f>
        <v>#REF!</v>
      </c>
      <c r="L93" s="140" t="e">
        <f>IF('Indicator Data'!#REF!="No Data",1,IF('Indicator Data imputation'!M96&lt;&gt;"",1,0))</f>
        <v>#REF!</v>
      </c>
      <c r="M93" s="140" t="e">
        <f>IF('Indicator Data'!#REF!="No Data",1,IF('Indicator Data imputation'!N96&lt;&gt;"",1,0))</f>
        <v>#REF!</v>
      </c>
      <c r="N93" s="140" t="e">
        <f>IF('Indicator Data'!#REF!="No Data",1,IF('Indicator Data imputation'!O96&lt;&gt;"",1,0))</f>
        <v>#REF!</v>
      </c>
      <c r="O93" s="140" t="e">
        <f>IF('Indicator Data'!#REF!="No Data",1,IF('Indicator Data imputation'!P96&lt;&gt;"",1,0))</f>
        <v>#REF!</v>
      </c>
      <c r="P93" s="140" t="e">
        <f>IF('Indicator Data'!#REF!="No Data",1,IF('Indicator Data imputation'!Q96&lt;&gt;"",1,0))</f>
        <v>#REF!</v>
      </c>
      <c r="Q93" s="140" t="e">
        <f>IF('Indicator Data'!#REF!="No Data",1,IF('Indicator Data imputation'!R96&lt;&gt;"",1,0))</f>
        <v>#REF!</v>
      </c>
      <c r="R93" s="140" t="e">
        <f>IF('Indicator Data'!#REF!="No Data",1,IF('Indicator Data imputation'!S96&lt;&gt;"",1,0))</f>
        <v>#REF!</v>
      </c>
      <c r="S93" s="140" t="e">
        <f>IF('Indicator Data'!#REF!="No Data",1,IF('Indicator Data imputation'!T96&lt;&gt;"",1,0))</f>
        <v>#REF!</v>
      </c>
      <c r="T93" s="140" t="e">
        <f>IF('Indicator Data'!#REF!="No Data",1,IF('Indicator Data imputation'!U96&lt;&gt;"",1,0))</f>
        <v>#REF!</v>
      </c>
      <c r="U93" s="140" t="e">
        <f>IF('Indicator Data'!#REF!="No Data",1,IF('Indicator Data imputation'!V96&lt;&gt;"",1,0))</f>
        <v>#REF!</v>
      </c>
      <c r="V93" s="140" t="e">
        <f>IF('Indicator Data'!#REF!="No Data",1,IF('Indicator Data imputation'!W96&lt;&gt;"",1,0))</f>
        <v>#REF!</v>
      </c>
      <c r="W93" s="140">
        <f>IF('Indicator Data'!C97="No Data",1,IF('Indicator Data imputation'!X96&lt;&gt;"",1,0))</f>
        <v>0</v>
      </c>
      <c r="X93" s="140">
        <f>IF('Indicator Data'!D97="No Data",1,IF('Indicator Data imputation'!Y96&lt;&gt;"",1,0))</f>
        <v>0</v>
      </c>
      <c r="Y93" s="140">
        <f>IF('Indicator Data'!E97="No Data",1,IF('Indicator Data imputation'!Z96&lt;&gt;"",1,0))</f>
        <v>0</v>
      </c>
      <c r="Z93" s="140">
        <f>IF('Indicator Data'!F97="No Data",1,IF('Indicator Data imputation'!AA96&lt;&gt;"",1,0))</f>
        <v>0</v>
      </c>
      <c r="AA93" s="140">
        <f>IF('Indicator Data'!G97="No Data",1,IF('Indicator Data imputation'!AB96&lt;&gt;"",1,0))</f>
        <v>0</v>
      </c>
      <c r="AB93" s="140">
        <f>IF('Indicator Data'!H97="No Data",1,IF('Indicator Data imputation'!AC96&lt;&gt;"",1,0))</f>
        <v>0</v>
      </c>
      <c r="AC93" s="140" t="e">
        <f>IF('Indicator Data'!#REF!="No Data",1,IF('Indicator Data imputation'!AD96&lt;&gt;"",1,0))</f>
        <v>#REF!</v>
      </c>
      <c r="AD93" s="140" t="e">
        <f>IF('Indicator Data'!#REF!="No Data",1,IF('Indicator Data imputation'!AE96&lt;&gt;"",1,0))</f>
        <v>#REF!</v>
      </c>
      <c r="AE93" s="140">
        <f>IF('Indicator Data'!I97="No Data",1,IF('Indicator Data imputation'!AF96&lt;&gt;"",1,0))</f>
        <v>0</v>
      </c>
      <c r="AF93" s="140">
        <f>IF('Indicator Data'!J97="No Data",1,IF('Indicator Data imputation'!AG96&lt;&gt;"",1,0))</f>
        <v>0</v>
      </c>
      <c r="AG93" s="140" t="e">
        <f>IF('Indicator Data'!#REF!="No Data",1,IF('Indicator Data imputation'!AH96&lt;&gt;"",1,0))</f>
        <v>#REF!</v>
      </c>
      <c r="AH93" s="140" t="e">
        <f>IF('Indicator Data'!#REF!="No Data",1,IF('Indicator Data imputation'!AI96&lt;&gt;"",1,0))</f>
        <v>#REF!</v>
      </c>
      <c r="AI93" s="140" t="e">
        <f>IF('Indicator Data'!#REF!="No Data",1,IF('Indicator Data imputation'!AJ96&lt;&gt;"",1,0))</f>
        <v>#REF!</v>
      </c>
      <c r="AJ93" s="140" t="e">
        <f>IF('Indicator Data'!#REF!="No Data",1,IF('Indicator Data imputation'!AK96&lt;&gt;"",1,0))</f>
        <v>#REF!</v>
      </c>
      <c r="AK93" s="140">
        <f>IF('Indicator Data'!K97="No Data",1,IF('Indicator Data imputation'!AL96&lt;&gt;"",1,0))</f>
        <v>0</v>
      </c>
      <c r="AL93" s="140">
        <f>IF('Indicator Data'!L97="No Data",1,IF('Indicator Data imputation'!AM96&lt;&gt;"",1,0))</f>
        <v>0</v>
      </c>
      <c r="AM93" s="140">
        <f>IF('Indicator Data'!M97="No Data",1,IF('Indicator Data imputation'!AN96&lt;&gt;"",1,0))</f>
        <v>0</v>
      </c>
      <c r="AN93" s="140">
        <f>IF('Indicator Data'!N97="No Data",1,IF('Indicator Data imputation'!AO96&lt;&gt;"",1,0))</f>
        <v>0</v>
      </c>
      <c r="AO93" s="140">
        <f>IF('Indicator Data'!O97="No Data",1,IF('Indicator Data imputation'!AP96&lt;&gt;"",1,0))</f>
        <v>0</v>
      </c>
      <c r="AP93" s="140">
        <f>IF('Indicator Data'!P97="No Data",1,IF('Indicator Data imputation'!AQ96&lt;&gt;"",1,0))</f>
        <v>0</v>
      </c>
      <c r="AQ93" s="140">
        <f>IF('Indicator Data'!Q97="No Data",1,IF('Indicator Data imputation'!AR96&lt;&gt;"",1,0))</f>
        <v>0</v>
      </c>
      <c r="AR93" s="140">
        <f>IF('Indicator Data'!R97="No Data",1,IF('Indicator Data imputation'!AS96&lt;&gt;"",1,0))</f>
        <v>0</v>
      </c>
      <c r="AS93" s="140">
        <f>IF('Indicator Data'!S97="No Data",1,IF('Indicator Data imputation'!AT96&lt;&gt;"",1,0))</f>
        <v>0</v>
      </c>
      <c r="AT93" s="140">
        <f>IF('Indicator Data'!T97="No Data",1,IF('Indicator Data imputation'!AU96&lt;&gt;"",1,0))</f>
        <v>0</v>
      </c>
      <c r="AU93" s="140">
        <f>IF('Indicator Data'!U97="No Data",1,IF('Indicator Data imputation'!AV96&lt;&gt;"",1,0))</f>
        <v>0</v>
      </c>
      <c r="AV93" s="140">
        <f>IF('Indicator Data'!V97="No Data",1,IF('Indicator Data imputation'!AW96&lt;&gt;"",1,0))</f>
        <v>0</v>
      </c>
      <c r="AW93" s="140">
        <f>IF('Indicator Data'!W97="No Data",1,IF('Indicator Data imputation'!AX96&lt;&gt;"",1,0))</f>
        <v>0</v>
      </c>
      <c r="AX93" s="140">
        <f>IF('Indicator Data'!X97="No Data",1,IF('Indicator Data imputation'!AY96&lt;&gt;"",1,0))</f>
        <v>0</v>
      </c>
      <c r="AY93" s="140">
        <f>IF('Indicator Data'!Y97="No Data",1,IF('Indicator Data imputation'!AZ96&lt;&gt;"",1,0))</f>
        <v>0</v>
      </c>
      <c r="AZ93" s="140">
        <f>IF('Indicator Data'!Z97="No Data",1,IF('Indicator Data imputation'!BA96&lt;&gt;"",1,0))</f>
        <v>0</v>
      </c>
      <c r="BA93" s="140">
        <f>IF('Indicator Data'!AA97="No Data",1,IF('Indicator Data imputation'!BB96&lt;&gt;"",1,0))</f>
        <v>0</v>
      </c>
      <c r="BB93" s="140">
        <f>IF('Indicator Data'!AB97="No Data",1,IF('Indicator Data imputation'!BC96&lt;&gt;"",1,0))</f>
        <v>0</v>
      </c>
      <c r="BC93" s="140">
        <f>IF('Indicator Data'!AC97="No Data",1,IF('Indicator Data imputation'!BD96&lt;&gt;"",1,0))</f>
        <v>0</v>
      </c>
      <c r="BD93" s="140">
        <f>IF('Indicator Data'!AD97="No Data",1,IF('Indicator Data imputation'!BE96&lt;&gt;"",1,0))</f>
        <v>0</v>
      </c>
      <c r="BE93" s="140">
        <f>IF('Indicator Data'!AE97="No Data",1,IF('Indicator Data imputation'!BF96&lt;&gt;"",1,0))</f>
        <v>0</v>
      </c>
      <c r="BF93" s="140">
        <f>IF('Indicator Data'!AF97="No Data",1,IF('Indicator Data imputation'!BG96&lt;&gt;"",1,0))</f>
        <v>0</v>
      </c>
      <c r="BG93" s="140">
        <f>IF('Indicator Data'!AG97="No Data",1,IF('Indicator Data imputation'!BH96&lt;&gt;"",1,0))</f>
        <v>0</v>
      </c>
      <c r="BH93" s="140">
        <f>IF('Indicator Data'!AH97="No Data",1,IF('Indicator Data imputation'!BI96&lt;&gt;"",1,0))</f>
        <v>0</v>
      </c>
      <c r="BI93" s="140">
        <f>IF('Indicator Data'!AQ97="No Data",1,IF('Indicator Data imputation'!BJ96&lt;&gt;"",1,0))</f>
        <v>0</v>
      </c>
      <c r="BJ93" s="140">
        <f>IF('Indicator Data'!AR97="No Data",1,IF('Indicator Data imputation'!BK96&lt;&gt;"",1,0))</f>
        <v>0</v>
      </c>
      <c r="BK93" s="140">
        <f>IF('Indicator Data'!AS97="No Data",1,IF('Indicator Data imputation'!BL96&lt;&gt;"",1,0))</f>
        <v>0</v>
      </c>
      <c r="BL93" s="140">
        <f>IF('Indicator Data'!AT97="No Data",1,IF('Indicator Data imputation'!BM96&lt;&gt;"",1,0))</f>
        <v>0</v>
      </c>
      <c r="BM93" s="140">
        <f>IF('Indicator Data'!AU97="No Data",1,IF('Indicator Data imputation'!BN96&lt;&gt;"",1,0))</f>
        <v>0</v>
      </c>
      <c r="BN93" s="140">
        <f>IF('Indicator Data'!AV97="No Data",1,IF('Indicator Data imputation'!BO96&lt;&gt;"",1,0))</f>
        <v>0</v>
      </c>
      <c r="BO93" s="140">
        <f>IF('Indicator Data'!AW97="No Data",1,IF('Indicator Data imputation'!BP96&lt;&gt;"",1,0))</f>
        <v>0</v>
      </c>
      <c r="BP93" s="140">
        <f>IF('Indicator Data'!AX97="No Data",1,IF('Indicator Data imputation'!BQ96&lt;&gt;"",1,0))</f>
        <v>0</v>
      </c>
      <c r="BQ93" s="140">
        <f>IF('Indicator Data'!AY97="No Data",1,IF('Indicator Data imputation'!BR96&lt;&gt;"",1,0))</f>
        <v>0</v>
      </c>
      <c r="BR93" s="140">
        <f>IF('Indicator Data'!AZ97="No Data",1,IF('Indicator Data imputation'!BS96&lt;&gt;"",1,0))</f>
        <v>0</v>
      </c>
      <c r="BS93" s="140">
        <f>IF('Indicator Data'!BA97="No Data",1,IF('Indicator Data imputation'!BT96&lt;&gt;"",1,0))</f>
        <v>0</v>
      </c>
      <c r="BT93" s="140">
        <f>IF('Indicator Data'!BB97="No Data",1,IF('Indicator Data imputation'!BU96&lt;&gt;"",1,0))</f>
        <v>0</v>
      </c>
      <c r="BU93" s="140">
        <f>IF('Indicator Data'!BC97="No Data",1,IF('Indicator Data imputation'!BV96&lt;&gt;"",1,0))</f>
        <v>0</v>
      </c>
      <c r="BV93" s="140">
        <f>IF('Indicator Data'!BD97="No Data",1,IF('Indicator Data imputation'!BW96&lt;&gt;"",1,0))</f>
        <v>0</v>
      </c>
      <c r="BW93" s="140">
        <f>IF('Indicator Data'!BE97="No Data",1,IF('Indicator Data imputation'!BX96&lt;&gt;"",1,0))</f>
        <v>0</v>
      </c>
      <c r="BX93" s="140">
        <f>IF('Indicator Data'!BF97="No Data",1,IF('Indicator Data imputation'!BY96&lt;&gt;"",1,0))</f>
        <v>0</v>
      </c>
      <c r="BY93" s="5" t="e">
        <f t="shared" si="3"/>
        <v>#REF!</v>
      </c>
      <c r="BZ93" s="142" t="e">
        <f t="shared" si="4"/>
        <v>#REF!</v>
      </c>
    </row>
    <row r="94" spans="1:78" x14ac:dyDescent="0.3">
      <c r="A94" s="5" t="s">
        <v>171</v>
      </c>
      <c r="B94" s="140" t="e">
        <f>IF('Indicator Data'!#REF!="No Data",1,IF('Indicator Data imputation'!C97&lt;&gt;"",1,0))</f>
        <v>#REF!</v>
      </c>
      <c r="C94" s="140" t="e">
        <f>IF('Indicator Data'!#REF!="No Data",1,IF('Indicator Data imputation'!D97&lt;&gt;"",1,0))</f>
        <v>#REF!</v>
      </c>
      <c r="D94" s="140" t="e">
        <f>IF('Indicator Data'!#REF!="No Data",1,IF('Indicator Data imputation'!E97&lt;&gt;"",1,0))</f>
        <v>#REF!</v>
      </c>
      <c r="E94" s="140" t="e">
        <f>IF('Indicator Data'!#REF!="No Data",1,IF('Indicator Data imputation'!F97&lt;&gt;"",1,0))</f>
        <v>#REF!</v>
      </c>
      <c r="F94" s="140" t="e">
        <f>IF('Indicator Data'!#REF!="No Data",1,IF('Indicator Data imputation'!G97&lt;&gt;"",1,0))</f>
        <v>#REF!</v>
      </c>
      <c r="G94" s="140" t="e">
        <f>IF('Indicator Data'!#REF!="No Data",1,IF('Indicator Data imputation'!H97&lt;&gt;"",1,0))</f>
        <v>#REF!</v>
      </c>
      <c r="H94" s="140" t="e">
        <f>IF('Indicator Data'!#REF!="No Data",1,IF('Indicator Data imputation'!I97&lt;&gt;"",1,0))</f>
        <v>#REF!</v>
      </c>
      <c r="I94" s="140" t="e">
        <f>IF('Indicator Data'!#REF!="No Data",1,IF('Indicator Data imputation'!J97&lt;&gt;"",1,0))</f>
        <v>#REF!</v>
      </c>
      <c r="J94" s="140" t="e">
        <f>IF('Indicator Data'!#REF!="No Data",1,IF('Indicator Data imputation'!K97&lt;&gt;"",1,0))</f>
        <v>#REF!</v>
      </c>
      <c r="K94" s="140" t="e">
        <f>IF('Indicator Data'!#REF!="No Data",1,IF('Indicator Data imputation'!L97&lt;&gt;"",1,0))</f>
        <v>#REF!</v>
      </c>
      <c r="L94" s="140" t="e">
        <f>IF('Indicator Data'!#REF!="No Data",1,IF('Indicator Data imputation'!M97&lt;&gt;"",1,0))</f>
        <v>#REF!</v>
      </c>
      <c r="M94" s="140" t="e">
        <f>IF('Indicator Data'!#REF!="No Data",1,IF('Indicator Data imputation'!N97&lt;&gt;"",1,0))</f>
        <v>#REF!</v>
      </c>
      <c r="N94" s="140" t="e">
        <f>IF('Indicator Data'!#REF!="No Data",1,IF('Indicator Data imputation'!O97&lt;&gt;"",1,0))</f>
        <v>#REF!</v>
      </c>
      <c r="O94" s="140" t="e">
        <f>IF('Indicator Data'!#REF!="No Data",1,IF('Indicator Data imputation'!P97&lt;&gt;"",1,0))</f>
        <v>#REF!</v>
      </c>
      <c r="P94" s="140" t="e">
        <f>IF('Indicator Data'!#REF!="No Data",1,IF('Indicator Data imputation'!Q97&lt;&gt;"",1,0))</f>
        <v>#REF!</v>
      </c>
      <c r="Q94" s="140" t="e">
        <f>IF('Indicator Data'!#REF!="No Data",1,IF('Indicator Data imputation'!R97&lt;&gt;"",1,0))</f>
        <v>#REF!</v>
      </c>
      <c r="R94" s="140" t="e">
        <f>IF('Indicator Data'!#REF!="No Data",1,IF('Indicator Data imputation'!S97&lt;&gt;"",1,0))</f>
        <v>#REF!</v>
      </c>
      <c r="S94" s="140" t="e">
        <f>IF('Indicator Data'!#REF!="No Data",1,IF('Indicator Data imputation'!T97&lt;&gt;"",1,0))</f>
        <v>#REF!</v>
      </c>
      <c r="T94" s="140" t="e">
        <f>IF('Indicator Data'!#REF!="No Data",1,IF('Indicator Data imputation'!U97&lt;&gt;"",1,0))</f>
        <v>#REF!</v>
      </c>
      <c r="U94" s="140" t="e">
        <f>IF('Indicator Data'!#REF!="No Data",1,IF('Indicator Data imputation'!V97&lt;&gt;"",1,0))</f>
        <v>#REF!</v>
      </c>
      <c r="V94" s="140" t="e">
        <f>IF('Indicator Data'!#REF!="No Data",1,IF('Indicator Data imputation'!W97&lt;&gt;"",1,0))</f>
        <v>#REF!</v>
      </c>
      <c r="W94" s="140">
        <f>IF('Indicator Data'!C98="No Data",1,IF('Indicator Data imputation'!X97&lt;&gt;"",1,0))</f>
        <v>0</v>
      </c>
      <c r="X94" s="140">
        <f>IF('Indicator Data'!D98="No Data",1,IF('Indicator Data imputation'!Y97&lt;&gt;"",1,0))</f>
        <v>0</v>
      </c>
      <c r="Y94" s="140">
        <f>IF('Indicator Data'!E98="No Data",1,IF('Indicator Data imputation'!Z97&lt;&gt;"",1,0))</f>
        <v>0</v>
      </c>
      <c r="Z94" s="140">
        <f>IF('Indicator Data'!F98="No Data",1,IF('Indicator Data imputation'!AA97&lt;&gt;"",1,0))</f>
        <v>1</v>
      </c>
      <c r="AA94" s="140">
        <f>IF('Indicator Data'!G98="No Data",1,IF('Indicator Data imputation'!AB97&lt;&gt;"",1,0))</f>
        <v>0</v>
      </c>
      <c r="AB94" s="140">
        <f>IF('Indicator Data'!H98="No Data",1,IF('Indicator Data imputation'!AC97&lt;&gt;"",1,0))</f>
        <v>0</v>
      </c>
      <c r="AC94" s="140" t="e">
        <f>IF('Indicator Data'!#REF!="No Data",1,IF('Indicator Data imputation'!AD97&lt;&gt;"",1,0))</f>
        <v>#REF!</v>
      </c>
      <c r="AD94" s="140" t="e">
        <f>IF('Indicator Data'!#REF!="No Data",1,IF('Indicator Data imputation'!AE97&lt;&gt;"",1,0))</f>
        <v>#REF!</v>
      </c>
      <c r="AE94" s="140">
        <f>IF('Indicator Data'!I98="No Data",1,IF('Indicator Data imputation'!AF97&lt;&gt;"",1,0))</f>
        <v>0</v>
      </c>
      <c r="AF94" s="140">
        <f>IF('Indicator Data'!J98="No Data",1,IF('Indicator Data imputation'!AG97&lt;&gt;"",1,0))</f>
        <v>0</v>
      </c>
      <c r="AG94" s="140" t="e">
        <f>IF('Indicator Data'!#REF!="No Data",1,IF('Indicator Data imputation'!AH97&lt;&gt;"",1,0))</f>
        <v>#REF!</v>
      </c>
      <c r="AH94" s="140" t="e">
        <f>IF('Indicator Data'!#REF!="No Data",1,IF('Indicator Data imputation'!AI97&lt;&gt;"",1,0))</f>
        <v>#REF!</v>
      </c>
      <c r="AI94" s="140" t="e">
        <f>IF('Indicator Data'!#REF!="No Data",1,IF('Indicator Data imputation'!AJ97&lt;&gt;"",1,0))</f>
        <v>#REF!</v>
      </c>
      <c r="AJ94" s="140" t="e">
        <f>IF('Indicator Data'!#REF!="No Data",1,IF('Indicator Data imputation'!AK97&lt;&gt;"",1,0))</f>
        <v>#REF!</v>
      </c>
      <c r="AK94" s="140">
        <f>IF('Indicator Data'!K98="No Data",1,IF('Indicator Data imputation'!AL97&lt;&gt;"",1,0))</f>
        <v>0</v>
      </c>
      <c r="AL94" s="140">
        <f>IF('Indicator Data'!L98="No Data",1,IF('Indicator Data imputation'!AM97&lt;&gt;"",1,0))</f>
        <v>0</v>
      </c>
      <c r="AM94" s="140">
        <f>IF('Indicator Data'!M98="No Data",1,IF('Indicator Data imputation'!AN97&lt;&gt;"",1,0))</f>
        <v>0</v>
      </c>
      <c r="AN94" s="140">
        <f>IF('Indicator Data'!N98="No Data",1,IF('Indicator Data imputation'!AO97&lt;&gt;"",1,0))</f>
        <v>0</v>
      </c>
      <c r="AO94" s="140">
        <f>IF('Indicator Data'!O98="No Data",1,IF('Indicator Data imputation'!AP97&lt;&gt;"",1,0))</f>
        <v>0</v>
      </c>
      <c r="AP94" s="140">
        <f>IF('Indicator Data'!P98="No Data",1,IF('Indicator Data imputation'!AQ97&lt;&gt;"",1,0))</f>
        <v>0</v>
      </c>
      <c r="AQ94" s="140">
        <f>IF('Indicator Data'!Q98="No Data",1,IF('Indicator Data imputation'!AR97&lt;&gt;"",1,0))</f>
        <v>0</v>
      </c>
      <c r="AR94" s="140">
        <f>IF('Indicator Data'!R98="No Data",1,IF('Indicator Data imputation'!AS97&lt;&gt;"",1,0))</f>
        <v>0</v>
      </c>
      <c r="AS94" s="140">
        <f>IF('Indicator Data'!S98="No Data",1,IF('Indicator Data imputation'!AT97&lt;&gt;"",1,0))</f>
        <v>0</v>
      </c>
      <c r="AT94" s="140">
        <f>IF('Indicator Data'!T98="No Data",1,IF('Indicator Data imputation'!AU97&lt;&gt;"",1,0))</f>
        <v>0</v>
      </c>
      <c r="AU94" s="140">
        <f>IF('Indicator Data'!U98="No Data",1,IF('Indicator Data imputation'!AV97&lt;&gt;"",1,0))</f>
        <v>0</v>
      </c>
      <c r="AV94" s="140">
        <f>IF('Indicator Data'!V98="No Data",1,IF('Indicator Data imputation'!AW97&lt;&gt;"",1,0))</f>
        <v>1</v>
      </c>
      <c r="AW94" s="140">
        <f>IF('Indicator Data'!W98="No Data",1,IF('Indicator Data imputation'!AX97&lt;&gt;"",1,0))</f>
        <v>0</v>
      </c>
      <c r="AX94" s="140">
        <f>IF('Indicator Data'!X98="No Data",1,IF('Indicator Data imputation'!AY97&lt;&gt;"",1,0))</f>
        <v>0</v>
      </c>
      <c r="AY94" s="140">
        <f>IF('Indicator Data'!Y98="No Data",1,IF('Indicator Data imputation'!AZ97&lt;&gt;"",1,0))</f>
        <v>0</v>
      </c>
      <c r="AZ94" s="140">
        <f>IF('Indicator Data'!Z98="No Data",1,IF('Indicator Data imputation'!BA97&lt;&gt;"",1,0))</f>
        <v>0</v>
      </c>
      <c r="BA94" s="140">
        <f>IF('Indicator Data'!AA98="No Data",1,IF('Indicator Data imputation'!BB97&lt;&gt;"",1,0))</f>
        <v>0</v>
      </c>
      <c r="BB94" s="140">
        <f>IF('Indicator Data'!AB98="No Data",1,IF('Indicator Data imputation'!BC97&lt;&gt;"",1,0))</f>
        <v>0</v>
      </c>
      <c r="BC94" s="140">
        <f>IF('Indicator Data'!AC98="No Data",1,IF('Indicator Data imputation'!BD97&lt;&gt;"",1,0))</f>
        <v>0</v>
      </c>
      <c r="BD94" s="140">
        <f>IF('Indicator Data'!AD98="No Data",1,IF('Indicator Data imputation'!BE97&lt;&gt;"",1,0))</f>
        <v>0</v>
      </c>
      <c r="BE94" s="140">
        <f>IF('Indicator Data'!AE98="No Data",1,IF('Indicator Data imputation'!BF97&lt;&gt;"",1,0))</f>
        <v>0</v>
      </c>
      <c r="BF94" s="140">
        <f>IF('Indicator Data'!AF98="No Data",1,IF('Indicator Data imputation'!BG97&lt;&gt;"",1,0))</f>
        <v>0</v>
      </c>
      <c r="BG94" s="140">
        <f>IF('Indicator Data'!AG98="No Data",1,IF('Indicator Data imputation'!BH97&lt;&gt;"",1,0))</f>
        <v>0</v>
      </c>
      <c r="BH94" s="140">
        <f>IF('Indicator Data'!AH98="No Data",1,IF('Indicator Data imputation'!BI97&lt;&gt;"",1,0))</f>
        <v>0</v>
      </c>
      <c r="BI94" s="140">
        <f>IF('Indicator Data'!AQ98="No Data",1,IF('Indicator Data imputation'!BJ97&lt;&gt;"",1,0))</f>
        <v>0</v>
      </c>
      <c r="BJ94" s="140">
        <f>IF('Indicator Data'!AR98="No Data",1,IF('Indicator Data imputation'!BK97&lt;&gt;"",1,0))</f>
        <v>0</v>
      </c>
      <c r="BK94" s="140">
        <f>IF('Indicator Data'!AS98="No Data",1,IF('Indicator Data imputation'!BL97&lt;&gt;"",1,0))</f>
        <v>0</v>
      </c>
      <c r="BL94" s="140">
        <f>IF('Indicator Data'!AT98="No Data",1,IF('Indicator Data imputation'!BM97&lt;&gt;"",1,0))</f>
        <v>0</v>
      </c>
      <c r="BM94" s="140">
        <f>IF('Indicator Data'!AU98="No Data",1,IF('Indicator Data imputation'!BN97&lt;&gt;"",1,0))</f>
        <v>0</v>
      </c>
      <c r="BN94" s="140">
        <f>IF('Indicator Data'!AV98="No Data",1,IF('Indicator Data imputation'!BO97&lt;&gt;"",1,0))</f>
        <v>0</v>
      </c>
      <c r="BO94" s="140">
        <f>IF('Indicator Data'!AW98="No Data",1,IF('Indicator Data imputation'!BP97&lt;&gt;"",1,0))</f>
        <v>0</v>
      </c>
      <c r="BP94" s="140">
        <f>IF('Indicator Data'!AX98="No Data",1,IF('Indicator Data imputation'!BQ97&lt;&gt;"",1,0))</f>
        <v>0</v>
      </c>
      <c r="BQ94" s="140">
        <f>IF('Indicator Data'!AY98="No Data",1,IF('Indicator Data imputation'!BR97&lt;&gt;"",1,0))</f>
        <v>0</v>
      </c>
      <c r="BR94" s="140">
        <f>IF('Indicator Data'!AZ98="No Data",1,IF('Indicator Data imputation'!BS97&lt;&gt;"",1,0))</f>
        <v>0</v>
      </c>
      <c r="BS94" s="140">
        <f>IF('Indicator Data'!BA98="No Data",1,IF('Indicator Data imputation'!BT97&lt;&gt;"",1,0))</f>
        <v>0</v>
      </c>
      <c r="BT94" s="140">
        <f>IF('Indicator Data'!BB98="No Data",1,IF('Indicator Data imputation'!BU97&lt;&gt;"",1,0))</f>
        <v>0</v>
      </c>
      <c r="BU94" s="140">
        <f>IF('Indicator Data'!BC98="No Data",1,IF('Indicator Data imputation'!BV97&lt;&gt;"",1,0))</f>
        <v>1</v>
      </c>
      <c r="BV94" s="140">
        <f>IF('Indicator Data'!BD98="No Data",1,IF('Indicator Data imputation'!BW97&lt;&gt;"",1,0))</f>
        <v>0</v>
      </c>
      <c r="BW94" s="140">
        <f>IF('Indicator Data'!BE98="No Data",1,IF('Indicator Data imputation'!BX97&lt;&gt;"",1,0))</f>
        <v>0</v>
      </c>
      <c r="BX94" s="140">
        <f>IF('Indicator Data'!BF98="No Data",1,IF('Indicator Data imputation'!BY97&lt;&gt;"",1,0))</f>
        <v>0</v>
      </c>
      <c r="BY94" s="5" t="e">
        <f t="shared" si="3"/>
        <v>#REF!</v>
      </c>
      <c r="BZ94" s="142" t="e">
        <f t="shared" si="4"/>
        <v>#REF!</v>
      </c>
    </row>
    <row r="95" spans="1:78" x14ac:dyDescent="0.3">
      <c r="A95" s="5" t="s">
        <v>172</v>
      </c>
      <c r="B95" s="140" t="e">
        <f>IF('Indicator Data'!#REF!="No Data",1,IF('Indicator Data imputation'!C98&lt;&gt;"",1,0))</f>
        <v>#REF!</v>
      </c>
      <c r="C95" s="140" t="e">
        <f>IF('Indicator Data'!#REF!="No Data",1,IF('Indicator Data imputation'!D98&lt;&gt;"",1,0))</f>
        <v>#REF!</v>
      </c>
      <c r="D95" s="140" t="e">
        <f>IF('Indicator Data'!#REF!="No Data",1,IF('Indicator Data imputation'!E98&lt;&gt;"",1,0))</f>
        <v>#REF!</v>
      </c>
      <c r="E95" s="140" t="e">
        <f>IF('Indicator Data'!#REF!="No Data",1,IF('Indicator Data imputation'!F98&lt;&gt;"",1,0))</f>
        <v>#REF!</v>
      </c>
      <c r="F95" s="140" t="e">
        <f>IF('Indicator Data'!#REF!="No Data",1,IF('Indicator Data imputation'!G98&lt;&gt;"",1,0))</f>
        <v>#REF!</v>
      </c>
      <c r="G95" s="140" t="e">
        <f>IF('Indicator Data'!#REF!="No Data",1,IF('Indicator Data imputation'!H98&lt;&gt;"",1,0))</f>
        <v>#REF!</v>
      </c>
      <c r="H95" s="140" t="e">
        <f>IF('Indicator Data'!#REF!="No Data",1,IF('Indicator Data imputation'!I98&lt;&gt;"",1,0))</f>
        <v>#REF!</v>
      </c>
      <c r="I95" s="140" t="e">
        <f>IF('Indicator Data'!#REF!="No Data",1,IF('Indicator Data imputation'!J98&lt;&gt;"",1,0))</f>
        <v>#REF!</v>
      </c>
      <c r="J95" s="140" t="e">
        <f>IF('Indicator Data'!#REF!="No Data",1,IF('Indicator Data imputation'!K98&lt;&gt;"",1,0))</f>
        <v>#REF!</v>
      </c>
      <c r="K95" s="140" t="e">
        <f>IF('Indicator Data'!#REF!="No Data",1,IF('Indicator Data imputation'!L98&lt;&gt;"",1,0))</f>
        <v>#REF!</v>
      </c>
      <c r="L95" s="140" t="e">
        <f>IF('Indicator Data'!#REF!="No Data",1,IF('Indicator Data imputation'!M98&lt;&gt;"",1,0))</f>
        <v>#REF!</v>
      </c>
      <c r="M95" s="140" t="e">
        <f>IF('Indicator Data'!#REF!="No Data",1,IF('Indicator Data imputation'!N98&lt;&gt;"",1,0))</f>
        <v>#REF!</v>
      </c>
      <c r="N95" s="140" t="e">
        <f>IF('Indicator Data'!#REF!="No Data",1,IF('Indicator Data imputation'!O98&lt;&gt;"",1,0))</f>
        <v>#REF!</v>
      </c>
      <c r="O95" s="140" t="e">
        <f>IF('Indicator Data'!#REF!="No Data",1,IF('Indicator Data imputation'!P98&lt;&gt;"",1,0))</f>
        <v>#REF!</v>
      </c>
      <c r="P95" s="140" t="e">
        <f>IF('Indicator Data'!#REF!="No Data",1,IF('Indicator Data imputation'!Q98&lt;&gt;"",1,0))</f>
        <v>#REF!</v>
      </c>
      <c r="Q95" s="140" t="e">
        <f>IF('Indicator Data'!#REF!="No Data",1,IF('Indicator Data imputation'!R98&lt;&gt;"",1,0))</f>
        <v>#REF!</v>
      </c>
      <c r="R95" s="140" t="e">
        <f>IF('Indicator Data'!#REF!="No Data",1,IF('Indicator Data imputation'!S98&lt;&gt;"",1,0))</f>
        <v>#REF!</v>
      </c>
      <c r="S95" s="140" t="e">
        <f>IF('Indicator Data'!#REF!="No Data",1,IF('Indicator Data imputation'!T98&lt;&gt;"",1,0))</f>
        <v>#REF!</v>
      </c>
      <c r="T95" s="140" t="e">
        <f>IF('Indicator Data'!#REF!="No Data",1,IF('Indicator Data imputation'!U98&lt;&gt;"",1,0))</f>
        <v>#REF!</v>
      </c>
      <c r="U95" s="140" t="e">
        <f>IF('Indicator Data'!#REF!="No Data",1,IF('Indicator Data imputation'!V98&lt;&gt;"",1,0))</f>
        <v>#REF!</v>
      </c>
      <c r="V95" s="140" t="e">
        <f>IF('Indicator Data'!#REF!="No Data",1,IF('Indicator Data imputation'!W98&lt;&gt;"",1,0))</f>
        <v>#REF!</v>
      </c>
      <c r="W95" s="140">
        <f>IF('Indicator Data'!C99="No Data",1,IF('Indicator Data imputation'!X98&lt;&gt;"",1,0))</f>
        <v>0</v>
      </c>
      <c r="X95" s="140">
        <f>IF('Indicator Data'!D99="No Data",1,IF('Indicator Data imputation'!Y98&lt;&gt;"",1,0))</f>
        <v>0</v>
      </c>
      <c r="Y95" s="140">
        <f>IF('Indicator Data'!E99="No Data",1,IF('Indicator Data imputation'!Z98&lt;&gt;"",1,0))</f>
        <v>0</v>
      </c>
      <c r="Z95" s="140">
        <f>IF('Indicator Data'!F99="No Data",1,IF('Indicator Data imputation'!AA98&lt;&gt;"",1,0))</f>
        <v>0</v>
      </c>
      <c r="AA95" s="140">
        <f>IF('Indicator Data'!G99="No Data",1,IF('Indicator Data imputation'!AB98&lt;&gt;"",1,0))</f>
        <v>0</v>
      </c>
      <c r="AB95" s="140">
        <f>IF('Indicator Data'!H99="No Data",1,IF('Indicator Data imputation'!AC98&lt;&gt;"",1,0))</f>
        <v>1</v>
      </c>
      <c r="AC95" s="140" t="e">
        <f>IF('Indicator Data'!#REF!="No Data",1,IF('Indicator Data imputation'!AD98&lt;&gt;"",1,0))</f>
        <v>#REF!</v>
      </c>
      <c r="AD95" s="140" t="e">
        <f>IF('Indicator Data'!#REF!="No Data",1,IF('Indicator Data imputation'!AE98&lt;&gt;"",1,0))</f>
        <v>#REF!</v>
      </c>
      <c r="AE95" s="140">
        <f>IF('Indicator Data'!I99="No Data",1,IF('Indicator Data imputation'!AF98&lt;&gt;"",1,0))</f>
        <v>1</v>
      </c>
      <c r="AF95" s="140">
        <f>IF('Indicator Data'!J99="No Data",1,IF('Indicator Data imputation'!AG98&lt;&gt;"",1,0))</f>
        <v>0</v>
      </c>
      <c r="AG95" s="140" t="e">
        <f>IF('Indicator Data'!#REF!="No Data",1,IF('Indicator Data imputation'!AH98&lt;&gt;"",1,0))</f>
        <v>#REF!</v>
      </c>
      <c r="AH95" s="140" t="e">
        <f>IF('Indicator Data'!#REF!="No Data",1,IF('Indicator Data imputation'!AI98&lt;&gt;"",1,0))</f>
        <v>#REF!</v>
      </c>
      <c r="AI95" s="140" t="e">
        <f>IF('Indicator Data'!#REF!="No Data",1,IF('Indicator Data imputation'!AJ98&lt;&gt;"",1,0))</f>
        <v>#REF!</v>
      </c>
      <c r="AJ95" s="140" t="e">
        <f>IF('Indicator Data'!#REF!="No Data",1,IF('Indicator Data imputation'!AK98&lt;&gt;"",1,0))</f>
        <v>#REF!</v>
      </c>
      <c r="AK95" s="140">
        <f>IF('Indicator Data'!K99="No Data",1,IF('Indicator Data imputation'!AL98&lt;&gt;"",1,0))</f>
        <v>0</v>
      </c>
      <c r="AL95" s="140">
        <f>IF('Indicator Data'!L99="No Data",1,IF('Indicator Data imputation'!AM98&lt;&gt;"",1,0))</f>
        <v>1</v>
      </c>
      <c r="AM95" s="140">
        <f>IF('Indicator Data'!M99="No Data",1,IF('Indicator Data imputation'!AN98&lt;&gt;"",1,0))</f>
        <v>0</v>
      </c>
      <c r="AN95" s="140">
        <f>IF('Indicator Data'!N99="No Data",1,IF('Indicator Data imputation'!AO98&lt;&gt;"",1,0))</f>
        <v>0</v>
      </c>
      <c r="AO95" s="140">
        <f>IF('Indicator Data'!O99="No Data",1,IF('Indicator Data imputation'!AP98&lt;&gt;"",1,0))</f>
        <v>0</v>
      </c>
      <c r="AP95" s="140">
        <f>IF('Indicator Data'!P99="No Data",1,IF('Indicator Data imputation'!AQ98&lt;&gt;"",1,0))</f>
        <v>1</v>
      </c>
      <c r="AQ95" s="140">
        <f>IF('Indicator Data'!Q99="No Data",1,IF('Indicator Data imputation'!AR98&lt;&gt;"",1,0))</f>
        <v>0</v>
      </c>
      <c r="AR95" s="140">
        <f>IF('Indicator Data'!R99="No Data",1,IF('Indicator Data imputation'!AS98&lt;&gt;"",1,0))</f>
        <v>0</v>
      </c>
      <c r="AS95" s="140">
        <f>IF('Indicator Data'!S99="No Data",1,IF('Indicator Data imputation'!AT98&lt;&gt;"",1,0))</f>
        <v>1</v>
      </c>
      <c r="AT95" s="140">
        <f>IF('Indicator Data'!T99="No Data",1,IF('Indicator Data imputation'!AU98&lt;&gt;"",1,0))</f>
        <v>0</v>
      </c>
      <c r="AU95" s="140">
        <f>IF('Indicator Data'!U99="No Data",1,IF('Indicator Data imputation'!AV98&lt;&gt;"",1,0))</f>
        <v>0</v>
      </c>
      <c r="AV95" s="140">
        <f>IF('Indicator Data'!V99="No Data",1,IF('Indicator Data imputation'!AW98&lt;&gt;"",1,0))</f>
        <v>1</v>
      </c>
      <c r="AW95" s="140">
        <f>IF('Indicator Data'!W99="No Data",1,IF('Indicator Data imputation'!AX98&lt;&gt;"",1,0))</f>
        <v>1</v>
      </c>
      <c r="AX95" s="140">
        <f>IF('Indicator Data'!X99="No Data",1,IF('Indicator Data imputation'!AY98&lt;&gt;"",1,0))</f>
        <v>0</v>
      </c>
      <c r="AY95" s="140">
        <f>IF('Indicator Data'!Y99="No Data",1,IF('Indicator Data imputation'!AZ98&lt;&gt;"",1,0))</f>
        <v>0</v>
      </c>
      <c r="AZ95" s="140">
        <f>IF('Indicator Data'!Z99="No Data",1,IF('Indicator Data imputation'!BA98&lt;&gt;"",1,0))</f>
        <v>0</v>
      </c>
      <c r="BA95" s="140">
        <f>IF('Indicator Data'!AA99="No Data",1,IF('Indicator Data imputation'!BB98&lt;&gt;"",1,0))</f>
        <v>0</v>
      </c>
      <c r="BB95" s="140">
        <f>IF('Indicator Data'!AB99="No Data",1,IF('Indicator Data imputation'!BC98&lt;&gt;"",1,0))</f>
        <v>0</v>
      </c>
      <c r="BC95" s="140">
        <f>IF('Indicator Data'!AC99="No Data",1,IF('Indicator Data imputation'!BD98&lt;&gt;"",1,0))</f>
        <v>0</v>
      </c>
      <c r="BD95" s="140">
        <f>IF('Indicator Data'!AD99="No Data",1,IF('Indicator Data imputation'!BE98&lt;&gt;"",1,0))</f>
        <v>0</v>
      </c>
      <c r="BE95" s="140">
        <f>IF('Indicator Data'!AE99="No Data",1,IF('Indicator Data imputation'!BF98&lt;&gt;"",1,0))</f>
        <v>0</v>
      </c>
      <c r="BF95" s="140">
        <f>IF('Indicator Data'!AF99="No Data",1,IF('Indicator Data imputation'!BG98&lt;&gt;"",1,0))</f>
        <v>0</v>
      </c>
      <c r="BG95" s="140">
        <f>IF('Indicator Data'!AG99="No Data",1,IF('Indicator Data imputation'!BH98&lt;&gt;"",1,0))</f>
        <v>0</v>
      </c>
      <c r="BH95" s="140">
        <f>IF('Indicator Data'!AH99="No Data",1,IF('Indicator Data imputation'!BI98&lt;&gt;"",1,0))</f>
        <v>0</v>
      </c>
      <c r="BI95" s="140">
        <f>IF('Indicator Data'!AQ99="No Data",1,IF('Indicator Data imputation'!BJ98&lt;&gt;"",1,0))</f>
        <v>1</v>
      </c>
      <c r="BJ95" s="140">
        <f>IF('Indicator Data'!AR99="No Data",1,IF('Indicator Data imputation'!BK98&lt;&gt;"",1,0))</f>
        <v>0</v>
      </c>
      <c r="BK95" s="140">
        <f>IF('Indicator Data'!AS99="No Data",1,IF('Indicator Data imputation'!BL98&lt;&gt;"",1,0))</f>
        <v>0</v>
      </c>
      <c r="BL95" s="140">
        <f>IF('Indicator Data'!AT99="No Data",1,IF('Indicator Data imputation'!BM98&lt;&gt;"",1,0))</f>
        <v>0</v>
      </c>
      <c r="BM95" s="140">
        <f>IF('Indicator Data'!AU99="No Data",1,IF('Indicator Data imputation'!BN98&lt;&gt;"",1,0))</f>
        <v>0</v>
      </c>
      <c r="BN95" s="140">
        <f>IF('Indicator Data'!AV99="No Data",1,IF('Indicator Data imputation'!BO98&lt;&gt;"",1,0))</f>
        <v>0</v>
      </c>
      <c r="BO95" s="140">
        <f>IF('Indicator Data'!AW99="No Data",1,IF('Indicator Data imputation'!BP98&lt;&gt;"",1,0))</f>
        <v>0</v>
      </c>
      <c r="BP95" s="140">
        <f>IF('Indicator Data'!AX99="No Data",1,IF('Indicator Data imputation'!BQ98&lt;&gt;"",1,0))</f>
        <v>0</v>
      </c>
      <c r="BQ95" s="140">
        <f>IF('Indicator Data'!AY99="No Data",1,IF('Indicator Data imputation'!BR98&lt;&gt;"",1,0))</f>
        <v>0</v>
      </c>
      <c r="BR95" s="140">
        <f>IF('Indicator Data'!AZ99="No Data",1,IF('Indicator Data imputation'!BS98&lt;&gt;"",1,0))</f>
        <v>0</v>
      </c>
      <c r="BS95" s="140">
        <f>IF('Indicator Data'!BA99="No Data",1,IF('Indicator Data imputation'!BT98&lt;&gt;"",1,0))</f>
        <v>0</v>
      </c>
      <c r="BT95" s="140">
        <f>IF('Indicator Data'!BB99="No Data",1,IF('Indicator Data imputation'!BU98&lt;&gt;"",1,0))</f>
        <v>0</v>
      </c>
      <c r="BU95" s="140">
        <f>IF('Indicator Data'!BC99="No Data",1,IF('Indicator Data imputation'!BV98&lt;&gt;"",1,0))</f>
        <v>0</v>
      </c>
      <c r="BV95" s="140">
        <f>IF('Indicator Data'!BD99="No Data",1,IF('Indicator Data imputation'!BW98&lt;&gt;"",1,0))</f>
        <v>0</v>
      </c>
      <c r="BW95" s="140">
        <f>IF('Indicator Data'!BE99="No Data",1,IF('Indicator Data imputation'!BX98&lt;&gt;"",1,0))</f>
        <v>0</v>
      </c>
      <c r="BX95" s="140">
        <f>IF('Indicator Data'!BF99="No Data",1,IF('Indicator Data imputation'!BY98&lt;&gt;"",1,0))</f>
        <v>0</v>
      </c>
      <c r="BY95" s="5" t="e">
        <f t="shared" si="3"/>
        <v>#REF!</v>
      </c>
      <c r="BZ95" s="142" t="e">
        <f t="shared" si="4"/>
        <v>#REF!</v>
      </c>
    </row>
    <row r="96" spans="1:78" x14ac:dyDescent="0.3">
      <c r="A96" s="5" t="s">
        <v>173</v>
      </c>
      <c r="B96" s="140" t="e">
        <f>IF('Indicator Data'!#REF!="No Data",1,IF('Indicator Data imputation'!C99&lt;&gt;"",1,0))</f>
        <v>#REF!</v>
      </c>
      <c r="C96" s="140" t="e">
        <f>IF('Indicator Data'!#REF!="No Data",1,IF('Indicator Data imputation'!D99&lt;&gt;"",1,0))</f>
        <v>#REF!</v>
      </c>
      <c r="D96" s="140" t="e">
        <f>IF('Indicator Data'!#REF!="No Data",1,IF('Indicator Data imputation'!E99&lt;&gt;"",1,0))</f>
        <v>#REF!</v>
      </c>
      <c r="E96" s="140" t="e">
        <f>IF('Indicator Data'!#REF!="No Data",1,IF('Indicator Data imputation'!F99&lt;&gt;"",1,0))</f>
        <v>#REF!</v>
      </c>
      <c r="F96" s="140" t="e">
        <f>IF('Indicator Data'!#REF!="No Data",1,IF('Indicator Data imputation'!G99&lt;&gt;"",1,0))</f>
        <v>#REF!</v>
      </c>
      <c r="G96" s="140" t="e">
        <f>IF('Indicator Data'!#REF!="No Data",1,IF('Indicator Data imputation'!H99&lt;&gt;"",1,0))</f>
        <v>#REF!</v>
      </c>
      <c r="H96" s="140" t="e">
        <f>IF('Indicator Data'!#REF!="No Data",1,IF('Indicator Data imputation'!I99&lt;&gt;"",1,0))</f>
        <v>#REF!</v>
      </c>
      <c r="I96" s="140" t="e">
        <f>IF('Indicator Data'!#REF!="No Data",1,IF('Indicator Data imputation'!J99&lt;&gt;"",1,0))</f>
        <v>#REF!</v>
      </c>
      <c r="J96" s="140" t="e">
        <f>IF('Indicator Data'!#REF!="No Data",1,IF('Indicator Data imputation'!K99&lt;&gt;"",1,0))</f>
        <v>#REF!</v>
      </c>
      <c r="K96" s="140" t="e">
        <f>IF('Indicator Data'!#REF!="No Data",1,IF('Indicator Data imputation'!L99&lt;&gt;"",1,0))</f>
        <v>#REF!</v>
      </c>
      <c r="L96" s="140" t="e">
        <f>IF('Indicator Data'!#REF!="No Data",1,IF('Indicator Data imputation'!M99&lt;&gt;"",1,0))</f>
        <v>#REF!</v>
      </c>
      <c r="M96" s="140" t="e">
        <f>IF('Indicator Data'!#REF!="No Data",1,IF('Indicator Data imputation'!N99&lt;&gt;"",1,0))</f>
        <v>#REF!</v>
      </c>
      <c r="N96" s="140" t="e">
        <f>IF('Indicator Data'!#REF!="No Data",1,IF('Indicator Data imputation'!O99&lt;&gt;"",1,0))</f>
        <v>#REF!</v>
      </c>
      <c r="O96" s="140" t="e">
        <f>IF('Indicator Data'!#REF!="No Data",1,IF('Indicator Data imputation'!P99&lt;&gt;"",1,0))</f>
        <v>#REF!</v>
      </c>
      <c r="P96" s="140" t="e">
        <f>IF('Indicator Data'!#REF!="No Data",1,IF('Indicator Data imputation'!Q99&lt;&gt;"",1,0))</f>
        <v>#REF!</v>
      </c>
      <c r="Q96" s="140" t="e">
        <f>IF('Indicator Data'!#REF!="No Data",1,IF('Indicator Data imputation'!R99&lt;&gt;"",1,0))</f>
        <v>#REF!</v>
      </c>
      <c r="R96" s="140" t="e">
        <f>IF('Indicator Data'!#REF!="No Data",1,IF('Indicator Data imputation'!S99&lt;&gt;"",1,0))</f>
        <v>#REF!</v>
      </c>
      <c r="S96" s="140" t="e">
        <f>IF('Indicator Data'!#REF!="No Data",1,IF('Indicator Data imputation'!T99&lt;&gt;"",1,0))</f>
        <v>#REF!</v>
      </c>
      <c r="T96" s="140" t="e">
        <f>IF('Indicator Data'!#REF!="No Data",1,IF('Indicator Data imputation'!U99&lt;&gt;"",1,0))</f>
        <v>#REF!</v>
      </c>
      <c r="U96" s="140" t="e">
        <f>IF('Indicator Data'!#REF!="No Data",1,IF('Indicator Data imputation'!V99&lt;&gt;"",1,0))</f>
        <v>#REF!</v>
      </c>
      <c r="V96" s="140" t="e">
        <f>IF('Indicator Data'!#REF!="No Data",1,IF('Indicator Data imputation'!W99&lt;&gt;"",1,0))</f>
        <v>#REF!</v>
      </c>
      <c r="W96" s="140">
        <f>IF('Indicator Data'!C100="No Data",1,IF('Indicator Data imputation'!X99&lt;&gt;"",1,0))</f>
        <v>0</v>
      </c>
      <c r="X96" s="140">
        <f>IF('Indicator Data'!D100="No Data",1,IF('Indicator Data imputation'!Y99&lt;&gt;"",1,0))</f>
        <v>0</v>
      </c>
      <c r="Y96" s="140">
        <f>IF('Indicator Data'!E100="No Data",1,IF('Indicator Data imputation'!Z99&lt;&gt;"",1,0))</f>
        <v>0</v>
      </c>
      <c r="Z96" s="140">
        <f>IF('Indicator Data'!F100="No Data",1,IF('Indicator Data imputation'!AA99&lt;&gt;"",1,0))</f>
        <v>1</v>
      </c>
      <c r="AA96" s="140">
        <f>IF('Indicator Data'!G100="No Data",1,IF('Indicator Data imputation'!AB99&lt;&gt;"",1,0))</f>
        <v>0</v>
      </c>
      <c r="AB96" s="140">
        <f>IF('Indicator Data'!H100="No Data",1,IF('Indicator Data imputation'!AC99&lt;&gt;"",1,0))</f>
        <v>1</v>
      </c>
      <c r="AC96" s="140" t="e">
        <f>IF('Indicator Data'!#REF!="No Data",1,IF('Indicator Data imputation'!AD99&lt;&gt;"",1,0))</f>
        <v>#REF!</v>
      </c>
      <c r="AD96" s="140" t="e">
        <f>IF('Indicator Data'!#REF!="No Data",1,IF('Indicator Data imputation'!AE99&lt;&gt;"",1,0))</f>
        <v>#REF!</v>
      </c>
      <c r="AE96" s="140">
        <f>IF('Indicator Data'!I100="No Data",1,IF('Indicator Data imputation'!AF99&lt;&gt;"",1,0))</f>
        <v>0</v>
      </c>
      <c r="AF96" s="140">
        <f>IF('Indicator Data'!J100="No Data",1,IF('Indicator Data imputation'!AG99&lt;&gt;"",1,0))</f>
        <v>0</v>
      </c>
      <c r="AG96" s="140" t="e">
        <f>IF('Indicator Data'!#REF!="No Data",1,IF('Indicator Data imputation'!AH99&lt;&gt;"",1,0))</f>
        <v>#REF!</v>
      </c>
      <c r="AH96" s="140" t="e">
        <f>IF('Indicator Data'!#REF!="No Data",1,IF('Indicator Data imputation'!AI99&lt;&gt;"",1,0))</f>
        <v>#REF!</v>
      </c>
      <c r="AI96" s="140" t="e">
        <f>IF('Indicator Data'!#REF!="No Data",1,IF('Indicator Data imputation'!AJ99&lt;&gt;"",1,0))</f>
        <v>#REF!</v>
      </c>
      <c r="AJ96" s="140" t="e">
        <f>IF('Indicator Data'!#REF!="No Data",1,IF('Indicator Data imputation'!AK99&lt;&gt;"",1,0))</f>
        <v>#REF!</v>
      </c>
      <c r="AK96" s="140">
        <f>IF('Indicator Data'!K100="No Data",1,IF('Indicator Data imputation'!AL99&lt;&gt;"",1,0))</f>
        <v>0</v>
      </c>
      <c r="AL96" s="140">
        <f>IF('Indicator Data'!L100="No Data",1,IF('Indicator Data imputation'!AM99&lt;&gt;"",1,0))</f>
        <v>1</v>
      </c>
      <c r="AM96" s="140">
        <f>IF('Indicator Data'!M100="No Data",1,IF('Indicator Data imputation'!AN99&lt;&gt;"",1,0))</f>
        <v>0</v>
      </c>
      <c r="AN96" s="140">
        <f>IF('Indicator Data'!N100="No Data",1,IF('Indicator Data imputation'!AO99&lt;&gt;"",1,0))</f>
        <v>0</v>
      </c>
      <c r="AO96" s="140">
        <f>IF('Indicator Data'!O100="No Data",1,IF('Indicator Data imputation'!AP99&lt;&gt;"",1,0))</f>
        <v>0</v>
      </c>
      <c r="AP96" s="140">
        <f>IF('Indicator Data'!P100="No Data",1,IF('Indicator Data imputation'!AQ99&lt;&gt;"",1,0))</f>
        <v>0</v>
      </c>
      <c r="AQ96" s="140">
        <f>IF('Indicator Data'!Q100="No Data",1,IF('Indicator Data imputation'!AR99&lt;&gt;"",1,0))</f>
        <v>0</v>
      </c>
      <c r="AR96" s="140">
        <f>IF('Indicator Data'!R100="No Data",1,IF('Indicator Data imputation'!AS99&lt;&gt;"",1,0))</f>
        <v>0</v>
      </c>
      <c r="AS96" s="140">
        <f>IF('Indicator Data'!S100="No Data",1,IF('Indicator Data imputation'!AT99&lt;&gt;"",1,0))</f>
        <v>1</v>
      </c>
      <c r="AT96" s="140">
        <f>IF('Indicator Data'!T100="No Data",1,IF('Indicator Data imputation'!AU99&lt;&gt;"",1,0))</f>
        <v>0</v>
      </c>
      <c r="AU96" s="140">
        <f>IF('Indicator Data'!U100="No Data",1,IF('Indicator Data imputation'!AV99&lt;&gt;"",1,0))</f>
        <v>0</v>
      </c>
      <c r="AV96" s="140">
        <f>IF('Indicator Data'!V100="No Data",1,IF('Indicator Data imputation'!AW99&lt;&gt;"",1,0))</f>
        <v>0</v>
      </c>
      <c r="AW96" s="140">
        <f>IF('Indicator Data'!W100="No Data",1,IF('Indicator Data imputation'!AX99&lt;&gt;"",1,0))</f>
        <v>1</v>
      </c>
      <c r="AX96" s="140">
        <f>IF('Indicator Data'!X100="No Data",1,IF('Indicator Data imputation'!AY99&lt;&gt;"",1,0))</f>
        <v>0</v>
      </c>
      <c r="AY96" s="140">
        <f>IF('Indicator Data'!Y100="No Data",1,IF('Indicator Data imputation'!AZ99&lt;&gt;"",1,0))</f>
        <v>0</v>
      </c>
      <c r="AZ96" s="140">
        <f>IF('Indicator Data'!Z100="No Data",1,IF('Indicator Data imputation'!BA99&lt;&gt;"",1,0))</f>
        <v>0</v>
      </c>
      <c r="BA96" s="140">
        <f>IF('Indicator Data'!AA100="No Data",1,IF('Indicator Data imputation'!BB99&lt;&gt;"",1,0))</f>
        <v>0</v>
      </c>
      <c r="BB96" s="140">
        <f>IF('Indicator Data'!AB100="No Data",1,IF('Indicator Data imputation'!BC99&lt;&gt;"",1,0))</f>
        <v>0</v>
      </c>
      <c r="BC96" s="140">
        <f>IF('Indicator Data'!AC100="No Data",1,IF('Indicator Data imputation'!BD99&lt;&gt;"",1,0))</f>
        <v>0</v>
      </c>
      <c r="BD96" s="140">
        <f>IF('Indicator Data'!AD100="No Data",1,IF('Indicator Data imputation'!BE99&lt;&gt;"",1,0))</f>
        <v>0</v>
      </c>
      <c r="BE96" s="140">
        <f>IF('Indicator Data'!AE100="No Data",1,IF('Indicator Data imputation'!BF99&lt;&gt;"",1,0))</f>
        <v>0</v>
      </c>
      <c r="BF96" s="140">
        <f>IF('Indicator Data'!AF100="No Data",1,IF('Indicator Data imputation'!BG99&lt;&gt;"",1,0))</f>
        <v>0</v>
      </c>
      <c r="BG96" s="140">
        <f>IF('Indicator Data'!AG100="No Data",1,IF('Indicator Data imputation'!BH99&lt;&gt;"",1,0))</f>
        <v>0</v>
      </c>
      <c r="BH96" s="140">
        <f>IF('Indicator Data'!AH100="No Data",1,IF('Indicator Data imputation'!BI99&lt;&gt;"",1,0))</f>
        <v>0</v>
      </c>
      <c r="BI96" s="140">
        <f>IF('Indicator Data'!AQ100="No Data",1,IF('Indicator Data imputation'!BJ99&lt;&gt;"",1,0))</f>
        <v>0</v>
      </c>
      <c r="BJ96" s="140">
        <f>IF('Indicator Data'!AR100="No Data",1,IF('Indicator Data imputation'!BK99&lt;&gt;"",1,0))</f>
        <v>0</v>
      </c>
      <c r="BK96" s="140">
        <f>IF('Indicator Data'!AS100="No Data",1,IF('Indicator Data imputation'!BL99&lt;&gt;"",1,0))</f>
        <v>0</v>
      </c>
      <c r="BL96" s="140">
        <f>IF('Indicator Data'!AT100="No Data",1,IF('Indicator Data imputation'!BM99&lt;&gt;"",1,0))</f>
        <v>0</v>
      </c>
      <c r="BM96" s="140">
        <f>IF('Indicator Data'!AU100="No Data",1,IF('Indicator Data imputation'!BN99&lt;&gt;"",1,0))</f>
        <v>0</v>
      </c>
      <c r="BN96" s="140">
        <f>IF('Indicator Data'!AV100="No Data",1,IF('Indicator Data imputation'!BO99&lt;&gt;"",1,0))</f>
        <v>0</v>
      </c>
      <c r="BO96" s="140">
        <f>IF('Indicator Data'!AW100="No Data",1,IF('Indicator Data imputation'!BP99&lt;&gt;"",1,0))</f>
        <v>0</v>
      </c>
      <c r="BP96" s="140">
        <f>IF('Indicator Data'!AX100="No Data",1,IF('Indicator Data imputation'!BQ99&lt;&gt;"",1,0))</f>
        <v>0</v>
      </c>
      <c r="BQ96" s="140">
        <f>IF('Indicator Data'!AY100="No Data",1,IF('Indicator Data imputation'!BR99&lt;&gt;"",1,0))</f>
        <v>0</v>
      </c>
      <c r="BR96" s="140">
        <f>IF('Indicator Data'!AZ100="No Data",1,IF('Indicator Data imputation'!BS99&lt;&gt;"",1,0))</f>
        <v>0</v>
      </c>
      <c r="BS96" s="140">
        <f>IF('Indicator Data'!BA100="No Data",1,IF('Indicator Data imputation'!BT99&lt;&gt;"",1,0))</f>
        <v>0</v>
      </c>
      <c r="BT96" s="140">
        <f>IF('Indicator Data'!BB100="No Data",1,IF('Indicator Data imputation'!BU99&lt;&gt;"",1,0))</f>
        <v>0</v>
      </c>
      <c r="BU96" s="140">
        <f>IF('Indicator Data'!BC100="No Data",1,IF('Indicator Data imputation'!BV99&lt;&gt;"",1,0))</f>
        <v>0</v>
      </c>
      <c r="BV96" s="140">
        <f>IF('Indicator Data'!BD100="No Data",1,IF('Indicator Data imputation'!BW99&lt;&gt;"",1,0))</f>
        <v>0</v>
      </c>
      <c r="BW96" s="140">
        <f>IF('Indicator Data'!BE100="No Data",1,IF('Indicator Data imputation'!BX99&lt;&gt;"",1,0))</f>
        <v>0</v>
      </c>
      <c r="BX96" s="140">
        <f>IF('Indicator Data'!BF100="No Data",1,IF('Indicator Data imputation'!BY99&lt;&gt;"",1,0))</f>
        <v>0</v>
      </c>
      <c r="BY96" s="5" t="e">
        <f t="shared" si="3"/>
        <v>#REF!</v>
      </c>
      <c r="BZ96" s="142" t="e">
        <f t="shared" si="4"/>
        <v>#REF!</v>
      </c>
    </row>
    <row r="97" spans="1:78" x14ac:dyDescent="0.3">
      <c r="A97" s="5" t="s">
        <v>175</v>
      </c>
      <c r="B97" s="140" t="e">
        <f>IF('Indicator Data'!#REF!="No Data",1,IF('Indicator Data imputation'!C100&lt;&gt;"",1,0))</f>
        <v>#REF!</v>
      </c>
      <c r="C97" s="140" t="e">
        <f>IF('Indicator Data'!#REF!="No Data",1,IF('Indicator Data imputation'!D100&lt;&gt;"",1,0))</f>
        <v>#REF!</v>
      </c>
      <c r="D97" s="140" t="e">
        <f>IF('Indicator Data'!#REF!="No Data",1,IF('Indicator Data imputation'!E100&lt;&gt;"",1,0))</f>
        <v>#REF!</v>
      </c>
      <c r="E97" s="140" t="e">
        <f>IF('Indicator Data'!#REF!="No Data",1,IF('Indicator Data imputation'!F100&lt;&gt;"",1,0))</f>
        <v>#REF!</v>
      </c>
      <c r="F97" s="140" t="e">
        <f>IF('Indicator Data'!#REF!="No Data",1,IF('Indicator Data imputation'!G100&lt;&gt;"",1,0))</f>
        <v>#REF!</v>
      </c>
      <c r="G97" s="140" t="e">
        <f>IF('Indicator Data'!#REF!="No Data",1,IF('Indicator Data imputation'!H100&lt;&gt;"",1,0))</f>
        <v>#REF!</v>
      </c>
      <c r="H97" s="140" t="e">
        <f>IF('Indicator Data'!#REF!="No Data",1,IF('Indicator Data imputation'!I100&lt;&gt;"",1,0))</f>
        <v>#REF!</v>
      </c>
      <c r="I97" s="140" t="e">
        <f>IF('Indicator Data'!#REF!="No Data",1,IF('Indicator Data imputation'!J100&lt;&gt;"",1,0))</f>
        <v>#REF!</v>
      </c>
      <c r="J97" s="140" t="e">
        <f>IF('Indicator Data'!#REF!="No Data",1,IF('Indicator Data imputation'!K100&lt;&gt;"",1,0))</f>
        <v>#REF!</v>
      </c>
      <c r="K97" s="140" t="e">
        <f>IF('Indicator Data'!#REF!="No Data",1,IF('Indicator Data imputation'!L100&lt;&gt;"",1,0))</f>
        <v>#REF!</v>
      </c>
      <c r="L97" s="140" t="e">
        <f>IF('Indicator Data'!#REF!="No Data",1,IF('Indicator Data imputation'!M100&lt;&gt;"",1,0))</f>
        <v>#REF!</v>
      </c>
      <c r="M97" s="140" t="e">
        <f>IF('Indicator Data'!#REF!="No Data",1,IF('Indicator Data imputation'!N100&lt;&gt;"",1,0))</f>
        <v>#REF!</v>
      </c>
      <c r="N97" s="140" t="e">
        <f>IF('Indicator Data'!#REF!="No Data",1,IF('Indicator Data imputation'!O100&lt;&gt;"",1,0))</f>
        <v>#REF!</v>
      </c>
      <c r="O97" s="140" t="e">
        <f>IF('Indicator Data'!#REF!="No Data",1,IF('Indicator Data imputation'!P100&lt;&gt;"",1,0))</f>
        <v>#REF!</v>
      </c>
      <c r="P97" s="140" t="e">
        <f>IF('Indicator Data'!#REF!="No Data",1,IF('Indicator Data imputation'!Q100&lt;&gt;"",1,0))</f>
        <v>#REF!</v>
      </c>
      <c r="Q97" s="140" t="e">
        <f>IF('Indicator Data'!#REF!="No Data",1,IF('Indicator Data imputation'!R100&lt;&gt;"",1,0))</f>
        <v>#REF!</v>
      </c>
      <c r="R97" s="140" t="e">
        <f>IF('Indicator Data'!#REF!="No Data",1,IF('Indicator Data imputation'!S100&lt;&gt;"",1,0))</f>
        <v>#REF!</v>
      </c>
      <c r="S97" s="140" t="e">
        <f>IF('Indicator Data'!#REF!="No Data",1,IF('Indicator Data imputation'!T100&lt;&gt;"",1,0))</f>
        <v>#REF!</v>
      </c>
      <c r="T97" s="140" t="e">
        <f>IF('Indicator Data'!#REF!="No Data",1,IF('Indicator Data imputation'!U100&lt;&gt;"",1,0))</f>
        <v>#REF!</v>
      </c>
      <c r="U97" s="140" t="e">
        <f>IF('Indicator Data'!#REF!="No Data",1,IF('Indicator Data imputation'!V100&lt;&gt;"",1,0))</f>
        <v>#REF!</v>
      </c>
      <c r="V97" s="140" t="e">
        <f>IF('Indicator Data'!#REF!="No Data",1,IF('Indicator Data imputation'!W100&lt;&gt;"",1,0))</f>
        <v>#REF!</v>
      </c>
      <c r="W97" s="140">
        <f>IF('Indicator Data'!C101="No Data",1,IF('Indicator Data imputation'!X100&lt;&gt;"",1,0))</f>
        <v>0</v>
      </c>
      <c r="X97" s="140">
        <f>IF('Indicator Data'!D101="No Data",1,IF('Indicator Data imputation'!Y100&lt;&gt;"",1,0))</f>
        <v>0</v>
      </c>
      <c r="Y97" s="140">
        <f>IF('Indicator Data'!E101="No Data",1,IF('Indicator Data imputation'!Z100&lt;&gt;"",1,0))</f>
        <v>0</v>
      </c>
      <c r="Z97" s="140">
        <f>IF('Indicator Data'!F101="No Data",1,IF('Indicator Data imputation'!AA100&lt;&gt;"",1,0))</f>
        <v>0</v>
      </c>
      <c r="AA97" s="140">
        <f>IF('Indicator Data'!G101="No Data",1,IF('Indicator Data imputation'!AB100&lt;&gt;"",1,0))</f>
        <v>0</v>
      </c>
      <c r="AB97" s="140">
        <f>IF('Indicator Data'!H101="No Data",1,IF('Indicator Data imputation'!AC100&lt;&gt;"",1,0))</f>
        <v>0</v>
      </c>
      <c r="AC97" s="140" t="e">
        <f>IF('Indicator Data'!#REF!="No Data",1,IF('Indicator Data imputation'!AD100&lt;&gt;"",1,0))</f>
        <v>#REF!</v>
      </c>
      <c r="AD97" s="140" t="e">
        <f>IF('Indicator Data'!#REF!="No Data",1,IF('Indicator Data imputation'!AE100&lt;&gt;"",1,0))</f>
        <v>#REF!</v>
      </c>
      <c r="AE97" s="140">
        <f>IF('Indicator Data'!I101="No Data",1,IF('Indicator Data imputation'!AF100&lt;&gt;"",1,0))</f>
        <v>0</v>
      </c>
      <c r="AF97" s="140">
        <f>IF('Indicator Data'!J101="No Data",1,IF('Indicator Data imputation'!AG100&lt;&gt;"",1,0))</f>
        <v>0</v>
      </c>
      <c r="AG97" s="140" t="e">
        <f>IF('Indicator Data'!#REF!="No Data",1,IF('Indicator Data imputation'!AH100&lt;&gt;"",1,0))</f>
        <v>#REF!</v>
      </c>
      <c r="AH97" s="140" t="e">
        <f>IF('Indicator Data'!#REF!="No Data",1,IF('Indicator Data imputation'!AI100&lt;&gt;"",1,0))</f>
        <v>#REF!</v>
      </c>
      <c r="AI97" s="140" t="e">
        <f>IF('Indicator Data'!#REF!="No Data",1,IF('Indicator Data imputation'!AJ100&lt;&gt;"",1,0))</f>
        <v>#REF!</v>
      </c>
      <c r="AJ97" s="140" t="e">
        <f>IF('Indicator Data'!#REF!="No Data",1,IF('Indicator Data imputation'!AK100&lt;&gt;"",1,0))</f>
        <v>#REF!</v>
      </c>
      <c r="AK97" s="140">
        <f>IF('Indicator Data'!K101="No Data",1,IF('Indicator Data imputation'!AL100&lt;&gt;"",1,0))</f>
        <v>0</v>
      </c>
      <c r="AL97" s="140">
        <f>IF('Indicator Data'!L101="No Data",1,IF('Indicator Data imputation'!AM100&lt;&gt;"",1,0))</f>
        <v>0</v>
      </c>
      <c r="AM97" s="140">
        <f>IF('Indicator Data'!M101="No Data",1,IF('Indicator Data imputation'!AN100&lt;&gt;"",1,0))</f>
        <v>0</v>
      </c>
      <c r="AN97" s="140">
        <f>IF('Indicator Data'!N101="No Data",1,IF('Indicator Data imputation'!AO100&lt;&gt;"",1,0))</f>
        <v>0</v>
      </c>
      <c r="AO97" s="140">
        <f>IF('Indicator Data'!O101="No Data",1,IF('Indicator Data imputation'!AP100&lt;&gt;"",1,0))</f>
        <v>0</v>
      </c>
      <c r="AP97" s="140">
        <f>IF('Indicator Data'!P101="No Data",1,IF('Indicator Data imputation'!AQ100&lt;&gt;"",1,0))</f>
        <v>0</v>
      </c>
      <c r="AQ97" s="140">
        <f>IF('Indicator Data'!Q101="No Data",1,IF('Indicator Data imputation'!AR100&lt;&gt;"",1,0))</f>
        <v>0</v>
      </c>
      <c r="AR97" s="140">
        <f>IF('Indicator Data'!R101="No Data",1,IF('Indicator Data imputation'!AS100&lt;&gt;"",1,0))</f>
        <v>0</v>
      </c>
      <c r="AS97" s="140">
        <f>IF('Indicator Data'!S101="No Data",1,IF('Indicator Data imputation'!AT100&lt;&gt;"",1,0))</f>
        <v>0</v>
      </c>
      <c r="AT97" s="140">
        <f>IF('Indicator Data'!T101="No Data",1,IF('Indicator Data imputation'!AU100&lt;&gt;"",1,0))</f>
        <v>0</v>
      </c>
      <c r="AU97" s="140">
        <f>IF('Indicator Data'!U101="No Data",1,IF('Indicator Data imputation'!AV100&lt;&gt;"",1,0))</f>
        <v>0</v>
      </c>
      <c r="AV97" s="140">
        <f>IF('Indicator Data'!V101="No Data",1,IF('Indicator Data imputation'!AW100&lt;&gt;"",1,0))</f>
        <v>0</v>
      </c>
      <c r="AW97" s="140">
        <f>IF('Indicator Data'!W101="No Data",1,IF('Indicator Data imputation'!AX100&lt;&gt;"",1,0))</f>
        <v>1</v>
      </c>
      <c r="AX97" s="140">
        <f>IF('Indicator Data'!X101="No Data",1,IF('Indicator Data imputation'!AY100&lt;&gt;"",1,0))</f>
        <v>0</v>
      </c>
      <c r="AY97" s="140">
        <f>IF('Indicator Data'!Y101="No Data",1,IF('Indicator Data imputation'!AZ100&lt;&gt;"",1,0))</f>
        <v>0</v>
      </c>
      <c r="AZ97" s="140">
        <f>IF('Indicator Data'!Z101="No Data",1,IF('Indicator Data imputation'!BA100&lt;&gt;"",1,0))</f>
        <v>0</v>
      </c>
      <c r="BA97" s="140">
        <f>IF('Indicator Data'!AA101="No Data",1,IF('Indicator Data imputation'!BB100&lt;&gt;"",1,0))</f>
        <v>0</v>
      </c>
      <c r="BB97" s="140">
        <f>IF('Indicator Data'!AB101="No Data",1,IF('Indicator Data imputation'!BC100&lt;&gt;"",1,0))</f>
        <v>0</v>
      </c>
      <c r="BC97" s="140">
        <f>IF('Indicator Data'!AC101="No Data",1,IF('Indicator Data imputation'!BD100&lt;&gt;"",1,0))</f>
        <v>0</v>
      </c>
      <c r="BD97" s="140">
        <f>IF('Indicator Data'!AD101="No Data",1,IF('Indicator Data imputation'!BE100&lt;&gt;"",1,0))</f>
        <v>0</v>
      </c>
      <c r="BE97" s="140">
        <f>IF('Indicator Data'!AE101="No Data",1,IF('Indicator Data imputation'!BF100&lt;&gt;"",1,0))</f>
        <v>0</v>
      </c>
      <c r="BF97" s="140">
        <f>IF('Indicator Data'!AF101="No Data",1,IF('Indicator Data imputation'!BG100&lt;&gt;"",1,0))</f>
        <v>0</v>
      </c>
      <c r="BG97" s="140">
        <f>IF('Indicator Data'!AG101="No Data",1,IF('Indicator Data imputation'!BH100&lt;&gt;"",1,0))</f>
        <v>0</v>
      </c>
      <c r="BH97" s="140">
        <f>IF('Indicator Data'!AH101="No Data",1,IF('Indicator Data imputation'!BI100&lt;&gt;"",1,0))</f>
        <v>0</v>
      </c>
      <c r="BI97" s="140">
        <f>IF('Indicator Data'!AQ101="No Data",1,IF('Indicator Data imputation'!BJ100&lt;&gt;"",1,0))</f>
        <v>0</v>
      </c>
      <c r="BJ97" s="140">
        <f>IF('Indicator Data'!AR101="No Data",1,IF('Indicator Data imputation'!BK100&lt;&gt;"",1,0))</f>
        <v>0</v>
      </c>
      <c r="BK97" s="140">
        <f>IF('Indicator Data'!AS101="No Data",1,IF('Indicator Data imputation'!BL100&lt;&gt;"",1,0))</f>
        <v>0</v>
      </c>
      <c r="BL97" s="140">
        <f>IF('Indicator Data'!AT101="No Data",1,IF('Indicator Data imputation'!BM100&lt;&gt;"",1,0))</f>
        <v>0</v>
      </c>
      <c r="BM97" s="140">
        <f>IF('Indicator Data'!AU101="No Data",1,IF('Indicator Data imputation'!BN100&lt;&gt;"",1,0))</f>
        <v>0</v>
      </c>
      <c r="BN97" s="140">
        <f>IF('Indicator Data'!AV101="No Data",1,IF('Indicator Data imputation'!BO100&lt;&gt;"",1,0))</f>
        <v>0</v>
      </c>
      <c r="BO97" s="140">
        <f>IF('Indicator Data'!AW101="No Data",1,IF('Indicator Data imputation'!BP100&lt;&gt;"",1,0))</f>
        <v>0</v>
      </c>
      <c r="BP97" s="140">
        <f>IF('Indicator Data'!AX101="No Data",1,IF('Indicator Data imputation'!BQ100&lt;&gt;"",1,0))</f>
        <v>0</v>
      </c>
      <c r="BQ97" s="140">
        <f>IF('Indicator Data'!AY101="No Data",1,IF('Indicator Data imputation'!BR100&lt;&gt;"",1,0))</f>
        <v>0</v>
      </c>
      <c r="BR97" s="140">
        <f>IF('Indicator Data'!AZ101="No Data",1,IF('Indicator Data imputation'!BS100&lt;&gt;"",1,0))</f>
        <v>0</v>
      </c>
      <c r="BS97" s="140">
        <f>IF('Indicator Data'!BA101="No Data",1,IF('Indicator Data imputation'!BT100&lt;&gt;"",1,0))</f>
        <v>1</v>
      </c>
      <c r="BT97" s="140">
        <f>IF('Indicator Data'!BB101="No Data",1,IF('Indicator Data imputation'!BU100&lt;&gt;"",1,0))</f>
        <v>0</v>
      </c>
      <c r="BU97" s="140">
        <f>IF('Indicator Data'!BC101="No Data",1,IF('Indicator Data imputation'!BV100&lt;&gt;"",1,0))</f>
        <v>0</v>
      </c>
      <c r="BV97" s="140">
        <f>IF('Indicator Data'!BD101="No Data",1,IF('Indicator Data imputation'!BW100&lt;&gt;"",1,0))</f>
        <v>0</v>
      </c>
      <c r="BW97" s="140">
        <f>IF('Indicator Data'!BE101="No Data",1,IF('Indicator Data imputation'!BX100&lt;&gt;"",1,0))</f>
        <v>0</v>
      </c>
      <c r="BX97" s="140">
        <f>IF('Indicator Data'!BF101="No Data",1,IF('Indicator Data imputation'!BY100&lt;&gt;"",1,0))</f>
        <v>0</v>
      </c>
      <c r="BY97" s="5" t="e">
        <f t="shared" si="3"/>
        <v>#REF!</v>
      </c>
      <c r="BZ97" s="142" t="e">
        <f t="shared" si="4"/>
        <v>#REF!</v>
      </c>
    </row>
    <row r="98" spans="1:78" x14ac:dyDescent="0.3">
      <c r="A98" s="5" t="s">
        <v>177</v>
      </c>
      <c r="B98" s="140" t="e">
        <f>IF('Indicator Data'!#REF!="No Data",1,IF('Indicator Data imputation'!C101&lt;&gt;"",1,0))</f>
        <v>#REF!</v>
      </c>
      <c r="C98" s="140" t="e">
        <f>IF('Indicator Data'!#REF!="No Data",1,IF('Indicator Data imputation'!D101&lt;&gt;"",1,0))</f>
        <v>#REF!</v>
      </c>
      <c r="D98" s="140" t="e">
        <f>IF('Indicator Data'!#REF!="No Data",1,IF('Indicator Data imputation'!E101&lt;&gt;"",1,0))</f>
        <v>#REF!</v>
      </c>
      <c r="E98" s="140" t="e">
        <f>IF('Indicator Data'!#REF!="No Data",1,IF('Indicator Data imputation'!F101&lt;&gt;"",1,0))</f>
        <v>#REF!</v>
      </c>
      <c r="F98" s="140" t="e">
        <f>IF('Indicator Data'!#REF!="No Data",1,IF('Indicator Data imputation'!G101&lt;&gt;"",1,0))</f>
        <v>#REF!</v>
      </c>
      <c r="G98" s="140" t="e">
        <f>IF('Indicator Data'!#REF!="No Data",1,IF('Indicator Data imputation'!H101&lt;&gt;"",1,0))</f>
        <v>#REF!</v>
      </c>
      <c r="H98" s="140" t="e">
        <f>IF('Indicator Data'!#REF!="No Data",1,IF('Indicator Data imputation'!I101&lt;&gt;"",1,0))</f>
        <v>#REF!</v>
      </c>
      <c r="I98" s="140" t="e">
        <f>IF('Indicator Data'!#REF!="No Data",1,IF('Indicator Data imputation'!J101&lt;&gt;"",1,0))</f>
        <v>#REF!</v>
      </c>
      <c r="J98" s="140" t="e">
        <f>IF('Indicator Data'!#REF!="No Data",1,IF('Indicator Data imputation'!K101&lt;&gt;"",1,0))</f>
        <v>#REF!</v>
      </c>
      <c r="K98" s="140" t="e">
        <f>IF('Indicator Data'!#REF!="No Data",1,IF('Indicator Data imputation'!L101&lt;&gt;"",1,0))</f>
        <v>#REF!</v>
      </c>
      <c r="L98" s="140" t="e">
        <f>IF('Indicator Data'!#REF!="No Data",1,IF('Indicator Data imputation'!M101&lt;&gt;"",1,0))</f>
        <v>#REF!</v>
      </c>
      <c r="M98" s="140" t="e">
        <f>IF('Indicator Data'!#REF!="No Data",1,IF('Indicator Data imputation'!N101&lt;&gt;"",1,0))</f>
        <v>#REF!</v>
      </c>
      <c r="N98" s="140" t="e">
        <f>IF('Indicator Data'!#REF!="No Data",1,IF('Indicator Data imputation'!O101&lt;&gt;"",1,0))</f>
        <v>#REF!</v>
      </c>
      <c r="O98" s="140" t="e">
        <f>IF('Indicator Data'!#REF!="No Data",1,IF('Indicator Data imputation'!P101&lt;&gt;"",1,0))</f>
        <v>#REF!</v>
      </c>
      <c r="P98" s="140" t="e">
        <f>IF('Indicator Data'!#REF!="No Data",1,IF('Indicator Data imputation'!Q101&lt;&gt;"",1,0))</f>
        <v>#REF!</v>
      </c>
      <c r="Q98" s="140" t="e">
        <f>IF('Indicator Data'!#REF!="No Data",1,IF('Indicator Data imputation'!R101&lt;&gt;"",1,0))</f>
        <v>#REF!</v>
      </c>
      <c r="R98" s="140" t="e">
        <f>IF('Indicator Data'!#REF!="No Data",1,IF('Indicator Data imputation'!S101&lt;&gt;"",1,0))</f>
        <v>#REF!</v>
      </c>
      <c r="S98" s="140" t="e">
        <f>IF('Indicator Data'!#REF!="No Data",1,IF('Indicator Data imputation'!T101&lt;&gt;"",1,0))</f>
        <v>#REF!</v>
      </c>
      <c r="T98" s="140" t="e">
        <f>IF('Indicator Data'!#REF!="No Data",1,IF('Indicator Data imputation'!U101&lt;&gt;"",1,0))</f>
        <v>#REF!</v>
      </c>
      <c r="U98" s="140" t="e">
        <f>IF('Indicator Data'!#REF!="No Data",1,IF('Indicator Data imputation'!V101&lt;&gt;"",1,0))</f>
        <v>#REF!</v>
      </c>
      <c r="V98" s="140" t="e">
        <f>IF('Indicator Data'!#REF!="No Data",1,IF('Indicator Data imputation'!W101&lt;&gt;"",1,0))</f>
        <v>#REF!</v>
      </c>
      <c r="W98" s="140">
        <f>IF('Indicator Data'!C102="No Data",1,IF('Indicator Data imputation'!X101&lt;&gt;"",1,0))</f>
        <v>0</v>
      </c>
      <c r="X98" s="140">
        <f>IF('Indicator Data'!D102="No Data",1,IF('Indicator Data imputation'!Y101&lt;&gt;"",1,0))</f>
        <v>0</v>
      </c>
      <c r="Y98" s="140">
        <f>IF('Indicator Data'!E102="No Data",1,IF('Indicator Data imputation'!Z101&lt;&gt;"",1,0))</f>
        <v>0</v>
      </c>
      <c r="Z98" s="140">
        <f>IF('Indicator Data'!F102="No Data",1,IF('Indicator Data imputation'!AA101&lt;&gt;"",1,0))</f>
        <v>0</v>
      </c>
      <c r="AA98" s="140">
        <f>IF('Indicator Data'!G102="No Data",1,IF('Indicator Data imputation'!AB101&lt;&gt;"",1,0))</f>
        <v>0</v>
      </c>
      <c r="AB98" s="140">
        <f>IF('Indicator Data'!H102="No Data",1,IF('Indicator Data imputation'!AC101&lt;&gt;"",1,0))</f>
        <v>0</v>
      </c>
      <c r="AC98" s="140" t="e">
        <f>IF('Indicator Data'!#REF!="No Data",1,IF('Indicator Data imputation'!AD101&lt;&gt;"",1,0))</f>
        <v>#REF!</v>
      </c>
      <c r="AD98" s="140" t="e">
        <f>IF('Indicator Data'!#REF!="No Data",1,IF('Indicator Data imputation'!AE101&lt;&gt;"",1,0))</f>
        <v>#REF!</v>
      </c>
      <c r="AE98" s="140">
        <f>IF('Indicator Data'!I102="No Data",1,IF('Indicator Data imputation'!AF101&lt;&gt;"",1,0))</f>
        <v>0</v>
      </c>
      <c r="AF98" s="140">
        <f>IF('Indicator Data'!J102="No Data",1,IF('Indicator Data imputation'!AG101&lt;&gt;"",1,0))</f>
        <v>0</v>
      </c>
      <c r="AG98" s="140" t="e">
        <f>IF('Indicator Data'!#REF!="No Data",1,IF('Indicator Data imputation'!AH101&lt;&gt;"",1,0))</f>
        <v>#REF!</v>
      </c>
      <c r="AH98" s="140" t="e">
        <f>IF('Indicator Data'!#REF!="No Data",1,IF('Indicator Data imputation'!AI101&lt;&gt;"",1,0))</f>
        <v>#REF!</v>
      </c>
      <c r="AI98" s="140" t="e">
        <f>IF('Indicator Data'!#REF!="No Data",1,IF('Indicator Data imputation'!AJ101&lt;&gt;"",1,0))</f>
        <v>#REF!</v>
      </c>
      <c r="AJ98" s="140" t="e">
        <f>IF('Indicator Data'!#REF!="No Data",1,IF('Indicator Data imputation'!AK101&lt;&gt;"",1,0))</f>
        <v>#REF!</v>
      </c>
      <c r="AK98" s="140">
        <f>IF('Indicator Data'!K102="No Data",1,IF('Indicator Data imputation'!AL101&lt;&gt;"",1,0))</f>
        <v>0</v>
      </c>
      <c r="AL98" s="140">
        <f>IF('Indicator Data'!L102="No Data",1,IF('Indicator Data imputation'!AM101&lt;&gt;"",1,0))</f>
        <v>0</v>
      </c>
      <c r="AM98" s="140">
        <f>IF('Indicator Data'!M102="No Data",1,IF('Indicator Data imputation'!AN101&lt;&gt;"",1,0))</f>
        <v>0</v>
      </c>
      <c r="AN98" s="140">
        <f>IF('Indicator Data'!N102="No Data",1,IF('Indicator Data imputation'!AO101&lt;&gt;"",1,0))</f>
        <v>0</v>
      </c>
      <c r="AO98" s="140">
        <f>IF('Indicator Data'!O102="No Data",1,IF('Indicator Data imputation'!AP101&lt;&gt;"",1,0))</f>
        <v>0</v>
      </c>
      <c r="AP98" s="140">
        <f>IF('Indicator Data'!P102="No Data",1,IF('Indicator Data imputation'!AQ101&lt;&gt;"",1,0))</f>
        <v>0</v>
      </c>
      <c r="AQ98" s="140">
        <f>IF('Indicator Data'!Q102="No Data",1,IF('Indicator Data imputation'!AR101&lt;&gt;"",1,0))</f>
        <v>0</v>
      </c>
      <c r="AR98" s="140">
        <f>IF('Indicator Data'!R102="No Data",1,IF('Indicator Data imputation'!AS101&lt;&gt;"",1,0))</f>
        <v>0</v>
      </c>
      <c r="AS98" s="140">
        <f>IF('Indicator Data'!S102="No Data",1,IF('Indicator Data imputation'!AT101&lt;&gt;"",1,0))</f>
        <v>0</v>
      </c>
      <c r="AT98" s="140">
        <f>IF('Indicator Data'!T102="No Data",1,IF('Indicator Data imputation'!AU101&lt;&gt;"",1,0))</f>
        <v>0</v>
      </c>
      <c r="AU98" s="140">
        <f>IF('Indicator Data'!U102="No Data",1,IF('Indicator Data imputation'!AV101&lt;&gt;"",1,0))</f>
        <v>0</v>
      </c>
      <c r="AV98" s="140">
        <f>IF('Indicator Data'!V102="No Data",1,IF('Indicator Data imputation'!AW101&lt;&gt;"",1,0))</f>
        <v>0</v>
      </c>
      <c r="AW98" s="140">
        <f>IF('Indicator Data'!W102="No Data",1,IF('Indicator Data imputation'!AX101&lt;&gt;"",1,0))</f>
        <v>0</v>
      </c>
      <c r="AX98" s="140">
        <f>IF('Indicator Data'!X102="No Data",1,IF('Indicator Data imputation'!AY101&lt;&gt;"",1,0))</f>
        <v>0</v>
      </c>
      <c r="AY98" s="140">
        <f>IF('Indicator Data'!Y102="No Data",1,IF('Indicator Data imputation'!AZ101&lt;&gt;"",1,0))</f>
        <v>0</v>
      </c>
      <c r="AZ98" s="140">
        <f>IF('Indicator Data'!Z102="No Data",1,IF('Indicator Data imputation'!BA101&lt;&gt;"",1,0))</f>
        <v>0</v>
      </c>
      <c r="BA98" s="140">
        <f>IF('Indicator Data'!AA102="No Data",1,IF('Indicator Data imputation'!BB101&lt;&gt;"",1,0))</f>
        <v>0</v>
      </c>
      <c r="BB98" s="140">
        <f>IF('Indicator Data'!AB102="No Data",1,IF('Indicator Data imputation'!BC101&lt;&gt;"",1,0))</f>
        <v>0</v>
      </c>
      <c r="BC98" s="140">
        <f>IF('Indicator Data'!AC102="No Data",1,IF('Indicator Data imputation'!BD101&lt;&gt;"",1,0))</f>
        <v>0</v>
      </c>
      <c r="BD98" s="140">
        <f>IF('Indicator Data'!AD102="No Data",1,IF('Indicator Data imputation'!BE101&lt;&gt;"",1,0))</f>
        <v>0</v>
      </c>
      <c r="BE98" s="140">
        <f>IF('Indicator Data'!AE102="No Data",1,IF('Indicator Data imputation'!BF101&lt;&gt;"",1,0))</f>
        <v>0</v>
      </c>
      <c r="BF98" s="140">
        <f>IF('Indicator Data'!AF102="No Data",1,IF('Indicator Data imputation'!BG101&lt;&gt;"",1,0))</f>
        <v>0</v>
      </c>
      <c r="BG98" s="140">
        <f>IF('Indicator Data'!AG102="No Data",1,IF('Indicator Data imputation'!BH101&lt;&gt;"",1,0))</f>
        <v>0</v>
      </c>
      <c r="BH98" s="140">
        <f>IF('Indicator Data'!AH102="No Data",1,IF('Indicator Data imputation'!BI101&lt;&gt;"",1,0))</f>
        <v>0</v>
      </c>
      <c r="BI98" s="140">
        <f>IF('Indicator Data'!AQ102="No Data",1,IF('Indicator Data imputation'!BJ101&lt;&gt;"",1,0))</f>
        <v>1</v>
      </c>
      <c r="BJ98" s="140">
        <f>IF('Indicator Data'!AR102="No Data",1,IF('Indicator Data imputation'!BK101&lt;&gt;"",1,0))</f>
        <v>0</v>
      </c>
      <c r="BK98" s="140">
        <f>IF('Indicator Data'!AS102="No Data",1,IF('Indicator Data imputation'!BL101&lt;&gt;"",1,0))</f>
        <v>0</v>
      </c>
      <c r="BL98" s="140">
        <f>IF('Indicator Data'!AT102="No Data",1,IF('Indicator Data imputation'!BM101&lt;&gt;"",1,0))</f>
        <v>0</v>
      </c>
      <c r="BM98" s="140">
        <f>IF('Indicator Data'!AU102="No Data",1,IF('Indicator Data imputation'!BN101&lt;&gt;"",1,0))</f>
        <v>0</v>
      </c>
      <c r="BN98" s="140">
        <f>IF('Indicator Data'!AV102="No Data",1,IF('Indicator Data imputation'!BO101&lt;&gt;"",1,0))</f>
        <v>0</v>
      </c>
      <c r="BO98" s="140">
        <f>IF('Indicator Data'!AW102="No Data",1,IF('Indicator Data imputation'!BP101&lt;&gt;"",1,0))</f>
        <v>0</v>
      </c>
      <c r="BP98" s="140">
        <f>IF('Indicator Data'!AX102="No Data",1,IF('Indicator Data imputation'!BQ101&lt;&gt;"",1,0))</f>
        <v>0</v>
      </c>
      <c r="BQ98" s="140">
        <f>IF('Indicator Data'!AY102="No Data",1,IF('Indicator Data imputation'!BR101&lt;&gt;"",1,0))</f>
        <v>0</v>
      </c>
      <c r="BR98" s="140">
        <f>IF('Indicator Data'!AZ102="No Data",1,IF('Indicator Data imputation'!BS101&lt;&gt;"",1,0))</f>
        <v>0</v>
      </c>
      <c r="BS98" s="140">
        <f>IF('Indicator Data'!BA102="No Data",1,IF('Indicator Data imputation'!BT101&lt;&gt;"",1,0))</f>
        <v>0</v>
      </c>
      <c r="BT98" s="140">
        <f>IF('Indicator Data'!BB102="No Data",1,IF('Indicator Data imputation'!BU101&lt;&gt;"",1,0))</f>
        <v>0</v>
      </c>
      <c r="BU98" s="140">
        <f>IF('Indicator Data'!BC102="No Data",1,IF('Indicator Data imputation'!BV101&lt;&gt;"",1,0))</f>
        <v>1</v>
      </c>
      <c r="BV98" s="140">
        <f>IF('Indicator Data'!BD102="No Data",1,IF('Indicator Data imputation'!BW101&lt;&gt;"",1,0))</f>
        <v>0</v>
      </c>
      <c r="BW98" s="140">
        <f>IF('Indicator Data'!BE102="No Data",1,IF('Indicator Data imputation'!BX101&lt;&gt;"",1,0))</f>
        <v>0</v>
      </c>
      <c r="BX98" s="140">
        <f>IF('Indicator Data'!BF102="No Data",1,IF('Indicator Data imputation'!BY101&lt;&gt;"",1,0))</f>
        <v>0</v>
      </c>
      <c r="BY98" s="5" t="e">
        <f t="shared" ref="BY98:BY129" si="5">SUM(B98:BX98)</f>
        <v>#REF!</v>
      </c>
      <c r="BZ98" s="142" t="e">
        <f t="shared" si="4"/>
        <v>#REF!</v>
      </c>
    </row>
    <row r="99" spans="1:78" x14ac:dyDescent="0.3">
      <c r="A99" s="5" t="s">
        <v>179</v>
      </c>
      <c r="B99" s="140" t="e">
        <f>IF('Indicator Data'!#REF!="No Data",1,IF('Indicator Data imputation'!C102&lt;&gt;"",1,0))</f>
        <v>#REF!</v>
      </c>
      <c r="C99" s="140" t="e">
        <f>IF('Indicator Data'!#REF!="No Data",1,IF('Indicator Data imputation'!D102&lt;&gt;"",1,0))</f>
        <v>#REF!</v>
      </c>
      <c r="D99" s="140" t="e">
        <f>IF('Indicator Data'!#REF!="No Data",1,IF('Indicator Data imputation'!E102&lt;&gt;"",1,0))</f>
        <v>#REF!</v>
      </c>
      <c r="E99" s="140" t="e">
        <f>IF('Indicator Data'!#REF!="No Data",1,IF('Indicator Data imputation'!F102&lt;&gt;"",1,0))</f>
        <v>#REF!</v>
      </c>
      <c r="F99" s="140" t="e">
        <f>IF('Indicator Data'!#REF!="No Data",1,IF('Indicator Data imputation'!G102&lt;&gt;"",1,0))</f>
        <v>#REF!</v>
      </c>
      <c r="G99" s="140" t="e">
        <f>IF('Indicator Data'!#REF!="No Data",1,IF('Indicator Data imputation'!H102&lt;&gt;"",1,0))</f>
        <v>#REF!</v>
      </c>
      <c r="H99" s="140" t="e">
        <f>IF('Indicator Data'!#REF!="No Data",1,IF('Indicator Data imputation'!I102&lt;&gt;"",1,0))</f>
        <v>#REF!</v>
      </c>
      <c r="I99" s="140" t="e">
        <f>IF('Indicator Data'!#REF!="No Data",1,IF('Indicator Data imputation'!J102&lt;&gt;"",1,0))</f>
        <v>#REF!</v>
      </c>
      <c r="J99" s="140" t="e">
        <f>IF('Indicator Data'!#REF!="No Data",1,IF('Indicator Data imputation'!K102&lt;&gt;"",1,0))</f>
        <v>#REF!</v>
      </c>
      <c r="K99" s="140" t="e">
        <f>IF('Indicator Data'!#REF!="No Data",1,IF('Indicator Data imputation'!L102&lt;&gt;"",1,0))</f>
        <v>#REF!</v>
      </c>
      <c r="L99" s="140" t="e">
        <f>IF('Indicator Data'!#REF!="No Data",1,IF('Indicator Data imputation'!M102&lt;&gt;"",1,0))</f>
        <v>#REF!</v>
      </c>
      <c r="M99" s="140" t="e">
        <f>IF('Indicator Data'!#REF!="No Data",1,IF('Indicator Data imputation'!N102&lt;&gt;"",1,0))</f>
        <v>#REF!</v>
      </c>
      <c r="N99" s="140" t="e">
        <f>IF('Indicator Data'!#REF!="No Data",1,IF('Indicator Data imputation'!O102&lt;&gt;"",1,0))</f>
        <v>#REF!</v>
      </c>
      <c r="O99" s="140" t="e">
        <f>IF('Indicator Data'!#REF!="No Data",1,IF('Indicator Data imputation'!P102&lt;&gt;"",1,0))</f>
        <v>#REF!</v>
      </c>
      <c r="P99" s="140" t="e">
        <f>IF('Indicator Data'!#REF!="No Data",1,IF('Indicator Data imputation'!Q102&lt;&gt;"",1,0))</f>
        <v>#REF!</v>
      </c>
      <c r="Q99" s="140" t="e">
        <f>IF('Indicator Data'!#REF!="No Data",1,IF('Indicator Data imputation'!R102&lt;&gt;"",1,0))</f>
        <v>#REF!</v>
      </c>
      <c r="R99" s="140" t="e">
        <f>IF('Indicator Data'!#REF!="No Data",1,IF('Indicator Data imputation'!S102&lt;&gt;"",1,0))</f>
        <v>#REF!</v>
      </c>
      <c r="S99" s="140" t="e">
        <f>IF('Indicator Data'!#REF!="No Data",1,IF('Indicator Data imputation'!T102&lt;&gt;"",1,0))</f>
        <v>#REF!</v>
      </c>
      <c r="T99" s="140" t="e">
        <f>IF('Indicator Data'!#REF!="No Data",1,IF('Indicator Data imputation'!U102&lt;&gt;"",1,0))</f>
        <v>#REF!</v>
      </c>
      <c r="U99" s="140" t="e">
        <f>IF('Indicator Data'!#REF!="No Data",1,IF('Indicator Data imputation'!V102&lt;&gt;"",1,0))</f>
        <v>#REF!</v>
      </c>
      <c r="V99" s="140" t="e">
        <f>IF('Indicator Data'!#REF!="No Data",1,IF('Indicator Data imputation'!W102&lt;&gt;"",1,0))</f>
        <v>#REF!</v>
      </c>
      <c r="W99" s="140">
        <f>IF('Indicator Data'!C103="No Data",1,IF('Indicator Data imputation'!X102&lt;&gt;"",1,0))</f>
        <v>0</v>
      </c>
      <c r="X99" s="140">
        <f>IF('Indicator Data'!D103="No Data",1,IF('Indicator Data imputation'!Y102&lt;&gt;"",1,0))</f>
        <v>0</v>
      </c>
      <c r="Y99" s="140">
        <f>IF('Indicator Data'!E103="No Data",1,IF('Indicator Data imputation'!Z102&lt;&gt;"",1,0))</f>
        <v>0</v>
      </c>
      <c r="Z99" s="140">
        <f>IF('Indicator Data'!F103="No Data",1,IF('Indicator Data imputation'!AA102&lt;&gt;"",1,0))</f>
        <v>1</v>
      </c>
      <c r="AA99" s="140">
        <f>IF('Indicator Data'!G103="No Data",1,IF('Indicator Data imputation'!AB102&lt;&gt;"",1,0))</f>
        <v>0</v>
      </c>
      <c r="AB99" s="140">
        <f>IF('Indicator Data'!H103="No Data",1,IF('Indicator Data imputation'!AC102&lt;&gt;"",1,0))</f>
        <v>1</v>
      </c>
      <c r="AC99" s="140" t="e">
        <f>IF('Indicator Data'!#REF!="No Data",1,IF('Indicator Data imputation'!AD102&lt;&gt;"",1,0))</f>
        <v>#REF!</v>
      </c>
      <c r="AD99" s="140" t="e">
        <f>IF('Indicator Data'!#REF!="No Data",1,IF('Indicator Data imputation'!AE102&lt;&gt;"",1,0))</f>
        <v>#REF!</v>
      </c>
      <c r="AE99" s="140">
        <f>IF('Indicator Data'!I103="No Data",1,IF('Indicator Data imputation'!AF102&lt;&gt;"",1,0))</f>
        <v>1</v>
      </c>
      <c r="AF99" s="140">
        <f>IF('Indicator Data'!J103="No Data",1,IF('Indicator Data imputation'!AG102&lt;&gt;"",1,0))</f>
        <v>0</v>
      </c>
      <c r="AG99" s="140" t="e">
        <f>IF('Indicator Data'!#REF!="No Data",1,IF('Indicator Data imputation'!AH102&lt;&gt;"",1,0))</f>
        <v>#REF!</v>
      </c>
      <c r="AH99" s="140" t="e">
        <f>IF('Indicator Data'!#REF!="No Data",1,IF('Indicator Data imputation'!AI102&lt;&gt;"",1,0))</f>
        <v>#REF!</v>
      </c>
      <c r="AI99" s="140" t="e">
        <f>IF('Indicator Data'!#REF!="No Data",1,IF('Indicator Data imputation'!AJ102&lt;&gt;"",1,0))</f>
        <v>#REF!</v>
      </c>
      <c r="AJ99" s="140" t="e">
        <f>IF('Indicator Data'!#REF!="No Data",1,IF('Indicator Data imputation'!AK102&lt;&gt;"",1,0))</f>
        <v>#REF!</v>
      </c>
      <c r="AK99" s="140">
        <f>IF('Indicator Data'!K103="No Data",1,IF('Indicator Data imputation'!AL102&lt;&gt;"",1,0))</f>
        <v>0</v>
      </c>
      <c r="AL99" s="140">
        <f>IF('Indicator Data'!L103="No Data",1,IF('Indicator Data imputation'!AM102&lt;&gt;"",1,0))</f>
        <v>0</v>
      </c>
      <c r="AM99" s="140">
        <f>IF('Indicator Data'!M103="No Data",1,IF('Indicator Data imputation'!AN102&lt;&gt;"",1,0))</f>
        <v>0</v>
      </c>
      <c r="AN99" s="140">
        <f>IF('Indicator Data'!N103="No Data",1,IF('Indicator Data imputation'!AO102&lt;&gt;"",1,0))</f>
        <v>0</v>
      </c>
      <c r="AO99" s="140">
        <f>IF('Indicator Data'!O103="No Data",1,IF('Indicator Data imputation'!AP102&lt;&gt;"",1,0))</f>
        <v>0</v>
      </c>
      <c r="AP99" s="140">
        <f>IF('Indicator Data'!P103="No Data",1,IF('Indicator Data imputation'!AQ102&lt;&gt;"",1,0))</f>
        <v>0</v>
      </c>
      <c r="AQ99" s="140">
        <f>IF('Indicator Data'!Q103="No Data",1,IF('Indicator Data imputation'!AR102&lt;&gt;"",1,0))</f>
        <v>1</v>
      </c>
      <c r="AR99" s="140">
        <f>IF('Indicator Data'!R103="No Data",1,IF('Indicator Data imputation'!AS102&lt;&gt;"",1,0))</f>
        <v>0</v>
      </c>
      <c r="AS99" s="140">
        <f>IF('Indicator Data'!S103="No Data",1,IF('Indicator Data imputation'!AT102&lt;&gt;"",1,0))</f>
        <v>0</v>
      </c>
      <c r="AT99" s="140">
        <f>IF('Indicator Data'!T103="No Data",1,IF('Indicator Data imputation'!AU102&lt;&gt;"",1,0))</f>
        <v>0</v>
      </c>
      <c r="AU99" s="140">
        <f>IF('Indicator Data'!U103="No Data",1,IF('Indicator Data imputation'!AV102&lt;&gt;"",1,0))</f>
        <v>1</v>
      </c>
      <c r="AV99" s="140">
        <f>IF('Indicator Data'!V103="No Data",1,IF('Indicator Data imputation'!AW102&lt;&gt;"",1,0))</f>
        <v>1</v>
      </c>
      <c r="AW99" s="140">
        <f>IF('Indicator Data'!W103="No Data",1,IF('Indicator Data imputation'!AX102&lt;&gt;"",1,0))</f>
        <v>1</v>
      </c>
      <c r="AX99" s="140">
        <f>IF('Indicator Data'!X103="No Data",1,IF('Indicator Data imputation'!AY102&lt;&gt;"",1,0))</f>
        <v>0</v>
      </c>
      <c r="AY99" s="140">
        <f>IF('Indicator Data'!Y103="No Data",1,IF('Indicator Data imputation'!AZ102&lt;&gt;"",1,0))</f>
        <v>0</v>
      </c>
      <c r="AZ99" s="140">
        <f>IF('Indicator Data'!Z103="No Data",1,IF('Indicator Data imputation'!BA102&lt;&gt;"",1,0))</f>
        <v>1</v>
      </c>
      <c r="BA99" s="140">
        <f>IF('Indicator Data'!AA103="No Data",1,IF('Indicator Data imputation'!BB102&lt;&gt;"",1,0))</f>
        <v>0</v>
      </c>
      <c r="BB99" s="140">
        <f>IF('Indicator Data'!AB103="No Data",1,IF('Indicator Data imputation'!BC102&lt;&gt;"",1,0))</f>
        <v>0</v>
      </c>
      <c r="BC99" s="140">
        <f>IF('Indicator Data'!AC103="No Data",1,IF('Indicator Data imputation'!BD102&lt;&gt;"",1,0))</f>
        <v>0</v>
      </c>
      <c r="BD99" s="140">
        <f>IF('Indicator Data'!AD103="No Data",1,IF('Indicator Data imputation'!BE102&lt;&gt;"",1,0))</f>
        <v>0</v>
      </c>
      <c r="BE99" s="140">
        <f>IF('Indicator Data'!AE103="No Data",1,IF('Indicator Data imputation'!BF102&lt;&gt;"",1,0))</f>
        <v>0</v>
      </c>
      <c r="BF99" s="140">
        <f>IF('Indicator Data'!AF103="No Data",1,IF('Indicator Data imputation'!BG102&lt;&gt;"",1,0))</f>
        <v>0</v>
      </c>
      <c r="BG99" s="140">
        <f>IF('Indicator Data'!AG103="No Data",1,IF('Indicator Data imputation'!BH102&lt;&gt;"",1,0))</f>
        <v>0</v>
      </c>
      <c r="BH99" s="140">
        <f>IF('Indicator Data'!AH103="No Data",1,IF('Indicator Data imputation'!BI102&lt;&gt;"",1,0))</f>
        <v>1</v>
      </c>
      <c r="BI99" s="140">
        <f>IF('Indicator Data'!AQ103="No Data",1,IF('Indicator Data imputation'!BJ102&lt;&gt;"",1,0))</f>
        <v>1</v>
      </c>
      <c r="BJ99" s="140">
        <f>IF('Indicator Data'!AR103="No Data",1,IF('Indicator Data imputation'!BK102&lt;&gt;"",1,0))</f>
        <v>0</v>
      </c>
      <c r="BK99" s="140">
        <f>IF('Indicator Data'!AS103="No Data",1,IF('Indicator Data imputation'!BL102&lt;&gt;"",1,0))</f>
        <v>0</v>
      </c>
      <c r="BL99" s="140">
        <f>IF('Indicator Data'!AT103="No Data",1,IF('Indicator Data imputation'!BM102&lt;&gt;"",1,0))</f>
        <v>0</v>
      </c>
      <c r="BM99" s="140">
        <f>IF('Indicator Data'!AU103="No Data",1,IF('Indicator Data imputation'!BN102&lt;&gt;"",1,0))</f>
        <v>1</v>
      </c>
      <c r="BN99" s="140">
        <f>IF('Indicator Data'!AV103="No Data",1,IF('Indicator Data imputation'!BO102&lt;&gt;"",1,0))</f>
        <v>0</v>
      </c>
      <c r="BO99" s="140">
        <f>IF('Indicator Data'!AW103="No Data",1,IF('Indicator Data imputation'!BP102&lt;&gt;"",1,0))</f>
        <v>0</v>
      </c>
      <c r="BP99" s="140">
        <f>IF('Indicator Data'!AX103="No Data",1,IF('Indicator Data imputation'!BQ102&lt;&gt;"",1,0))</f>
        <v>0</v>
      </c>
      <c r="BQ99" s="140">
        <f>IF('Indicator Data'!AY103="No Data",1,IF('Indicator Data imputation'!BR102&lt;&gt;"",1,0))</f>
        <v>0</v>
      </c>
      <c r="BR99" s="140">
        <f>IF('Indicator Data'!AZ103="No Data",1,IF('Indicator Data imputation'!BS102&lt;&gt;"",1,0))</f>
        <v>0</v>
      </c>
      <c r="BS99" s="140">
        <f>IF('Indicator Data'!BA103="No Data",1,IF('Indicator Data imputation'!BT102&lt;&gt;"",1,0))</f>
        <v>0</v>
      </c>
      <c r="BT99" s="140">
        <f>IF('Indicator Data'!BB103="No Data",1,IF('Indicator Data imputation'!BU102&lt;&gt;"",1,0))</f>
        <v>0</v>
      </c>
      <c r="BU99" s="140">
        <f>IF('Indicator Data'!BC103="No Data",1,IF('Indicator Data imputation'!BV102&lt;&gt;"",1,0))</f>
        <v>0</v>
      </c>
      <c r="BV99" s="140">
        <f>IF('Indicator Data'!BD103="No Data",1,IF('Indicator Data imputation'!BW102&lt;&gt;"",1,0))</f>
        <v>0</v>
      </c>
      <c r="BW99" s="140">
        <f>IF('Indicator Data'!BE103="No Data",1,IF('Indicator Data imputation'!BX102&lt;&gt;"",1,0))</f>
        <v>0</v>
      </c>
      <c r="BX99" s="140">
        <f>IF('Indicator Data'!BF103="No Data",1,IF('Indicator Data imputation'!BY102&lt;&gt;"",1,0))</f>
        <v>0</v>
      </c>
      <c r="BY99" s="5" t="e">
        <f t="shared" si="5"/>
        <v>#REF!</v>
      </c>
      <c r="BZ99" s="142" t="e">
        <f t="shared" si="4"/>
        <v>#REF!</v>
      </c>
    </row>
    <row r="100" spans="1:78" x14ac:dyDescent="0.3">
      <c r="A100" s="5" t="s">
        <v>181</v>
      </c>
      <c r="B100" s="140" t="e">
        <f>IF('Indicator Data'!#REF!="No Data",1,IF('Indicator Data imputation'!C103&lt;&gt;"",1,0))</f>
        <v>#REF!</v>
      </c>
      <c r="C100" s="140" t="e">
        <f>IF('Indicator Data'!#REF!="No Data",1,IF('Indicator Data imputation'!D103&lt;&gt;"",1,0))</f>
        <v>#REF!</v>
      </c>
      <c r="D100" s="140" t="e">
        <f>IF('Indicator Data'!#REF!="No Data",1,IF('Indicator Data imputation'!E103&lt;&gt;"",1,0))</f>
        <v>#REF!</v>
      </c>
      <c r="E100" s="140" t="e">
        <f>IF('Indicator Data'!#REF!="No Data",1,IF('Indicator Data imputation'!F103&lt;&gt;"",1,0))</f>
        <v>#REF!</v>
      </c>
      <c r="F100" s="140" t="e">
        <f>IF('Indicator Data'!#REF!="No Data",1,IF('Indicator Data imputation'!G103&lt;&gt;"",1,0))</f>
        <v>#REF!</v>
      </c>
      <c r="G100" s="140" t="e">
        <f>IF('Indicator Data'!#REF!="No Data",1,IF('Indicator Data imputation'!H103&lt;&gt;"",1,0))</f>
        <v>#REF!</v>
      </c>
      <c r="H100" s="140" t="e">
        <f>IF('Indicator Data'!#REF!="No Data",1,IF('Indicator Data imputation'!I103&lt;&gt;"",1,0))</f>
        <v>#REF!</v>
      </c>
      <c r="I100" s="140" t="e">
        <f>IF('Indicator Data'!#REF!="No Data",1,IF('Indicator Data imputation'!J103&lt;&gt;"",1,0))</f>
        <v>#REF!</v>
      </c>
      <c r="J100" s="140" t="e">
        <f>IF('Indicator Data'!#REF!="No Data",1,IF('Indicator Data imputation'!K103&lt;&gt;"",1,0))</f>
        <v>#REF!</v>
      </c>
      <c r="K100" s="140" t="e">
        <f>IF('Indicator Data'!#REF!="No Data",1,IF('Indicator Data imputation'!L103&lt;&gt;"",1,0))</f>
        <v>#REF!</v>
      </c>
      <c r="L100" s="140" t="e">
        <f>IF('Indicator Data'!#REF!="No Data",1,IF('Indicator Data imputation'!M103&lt;&gt;"",1,0))</f>
        <v>#REF!</v>
      </c>
      <c r="M100" s="140" t="e">
        <f>IF('Indicator Data'!#REF!="No Data",1,IF('Indicator Data imputation'!N103&lt;&gt;"",1,0))</f>
        <v>#REF!</v>
      </c>
      <c r="N100" s="140" t="e">
        <f>IF('Indicator Data'!#REF!="No Data",1,IF('Indicator Data imputation'!O103&lt;&gt;"",1,0))</f>
        <v>#REF!</v>
      </c>
      <c r="O100" s="140" t="e">
        <f>IF('Indicator Data'!#REF!="No Data",1,IF('Indicator Data imputation'!P103&lt;&gt;"",1,0))</f>
        <v>#REF!</v>
      </c>
      <c r="P100" s="140" t="e">
        <f>IF('Indicator Data'!#REF!="No Data",1,IF('Indicator Data imputation'!Q103&lt;&gt;"",1,0))</f>
        <v>#REF!</v>
      </c>
      <c r="Q100" s="140" t="e">
        <f>IF('Indicator Data'!#REF!="No Data",1,IF('Indicator Data imputation'!R103&lt;&gt;"",1,0))</f>
        <v>#REF!</v>
      </c>
      <c r="R100" s="140" t="e">
        <f>IF('Indicator Data'!#REF!="No Data",1,IF('Indicator Data imputation'!S103&lt;&gt;"",1,0))</f>
        <v>#REF!</v>
      </c>
      <c r="S100" s="140" t="e">
        <f>IF('Indicator Data'!#REF!="No Data",1,IF('Indicator Data imputation'!T103&lt;&gt;"",1,0))</f>
        <v>#REF!</v>
      </c>
      <c r="T100" s="140" t="e">
        <f>IF('Indicator Data'!#REF!="No Data",1,IF('Indicator Data imputation'!U103&lt;&gt;"",1,0))</f>
        <v>#REF!</v>
      </c>
      <c r="U100" s="140" t="e">
        <f>IF('Indicator Data'!#REF!="No Data",1,IF('Indicator Data imputation'!V103&lt;&gt;"",1,0))</f>
        <v>#REF!</v>
      </c>
      <c r="V100" s="140" t="e">
        <f>IF('Indicator Data'!#REF!="No Data",1,IF('Indicator Data imputation'!W103&lt;&gt;"",1,0))</f>
        <v>#REF!</v>
      </c>
      <c r="W100" s="140">
        <f>IF('Indicator Data'!C104="No Data",1,IF('Indicator Data imputation'!X103&lt;&gt;"",1,0))</f>
        <v>0</v>
      </c>
      <c r="X100" s="140">
        <f>IF('Indicator Data'!D104="No Data",1,IF('Indicator Data imputation'!Y103&lt;&gt;"",1,0))</f>
        <v>0</v>
      </c>
      <c r="Y100" s="140">
        <f>IF('Indicator Data'!E104="No Data",1,IF('Indicator Data imputation'!Z103&lt;&gt;"",1,0))</f>
        <v>0</v>
      </c>
      <c r="Z100" s="140">
        <f>IF('Indicator Data'!F104="No Data",1,IF('Indicator Data imputation'!AA103&lt;&gt;"",1,0))</f>
        <v>0</v>
      </c>
      <c r="AA100" s="140">
        <f>IF('Indicator Data'!G104="No Data",1,IF('Indicator Data imputation'!AB103&lt;&gt;"",1,0))</f>
        <v>0</v>
      </c>
      <c r="AB100" s="140">
        <f>IF('Indicator Data'!H104="No Data",1,IF('Indicator Data imputation'!AC103&lt;&gt;"",1,0))</f>
        <v>1</v>
      </c>
      <c r="AC100" s="140" t="e">
        <f>IF('Indicator Data'!#REF!="No Data",1,IF('Indicator Data imputation'!AD103&lt;&gt;"",1,0))</f>
        <v>#REF!</v>
      </c>
      <c r="AD100" s="140" t="e">
        <f>IF('Indicator Data'!#REF!="No Data",1,IF('Indicator Data imputation'!AE103&lt;&gt;"",1,0))</f>
        <v>#REF!</v>
      </c>
      <c r="AE100" s="140">
        <f>IF('Indicator Data'!I104="No Data",1,IF('Indicator Data imputation'!AF103&lt;&gt;"",1,0))</f>
        <v>1</v>
      </c>
      <c r="AF100" s="140">
        <f>IF('Indicator Data'!J104="No Data",1,IF('Indicator Data imputation'!AG103&lt;&gt;"",1,0))</f>
        <v>1</v>
      </c>
      <c r="AG100" s="140" t="e">
        <f>IF('Indicator Data'!#REF!="No Data",1,IF('Indicator Data imputation'!AH103&lt;&gt;"",1,0))</f>
        <v>#REF!</v>
      </c>
      <c r="AH100" s="140" t="e">
        <f>IF('Indicator Data'!#REF!="No Data",1,IF('Indicator Data imputation'!AI103&lt;&gt;"",1,0))</f>
        <v>#REF!</v>
      </c>
      <c r="AI100" s="140" t="e">
        <f>IF('Indicator Data'!#REF!="No Data",1,IF('Indicator Data imputation'!AJ103&lt;&gt;"",1,0))</f>
        <v>#REF!</v>
      </c>
      <c r="AJ100" s="140" t="e">
        <f>IF('Indicator Data'!#REF!="No Data",1,IF('Indicator Data imputation'!AK103&lt;&gt;"",1,0))</f>
        <v>#REF!</v>
      </c>
      <c r="AK100" s="140">
        <f>IF('Indicator Data'!K104="No Data",1,IF('Indicator Data imputation'!AL103&lt;&gt;"",1,0))</f>
        <v>0</v>
      </c>
      <c r="AL100" s="140">
        <f>IF('Indicator Data'!L104="No Data",1,IF('Indicator Data imputation'!AM103&lt;&gt;"",1,0))</f>
        <v>1</v>
      </c>
      <c r="AM100" s="140">
        <f>IF('Indicator Data'!M104="No Data",1,IF('Indicator Data imputation'!AN103&lt;&gt;"",1,0))</f>
        <v>0</v>
      </c>
      <c r="AN100" s="140">
        <f>IF('Indicator Data'!N104="No Data",1,IF('Indicator Data imputation'!AO103&lt;&gt;"",1,0))</f>
        <v>0</v>
      </c>
      <c r="AO100" s="140">
        <f>IF('Indicator Data'!O104="No Data",1,IF('Indicator Data imputation'!AP103&lt;&gt;"",1,0))</f>
        <v>0</v>
      </c>
      <c r="AP100" s="140">
        <f>IF('Indicator Data'!P104="No Data",1,IF('Indicator Data imputation'!AQ103&lt;&gt;"",1,0))</f>
        <v>1</v>
      </c>
      <c r="AQ100" s="140">
        <f>IF('Indicator Data'!Q104="No Data",1,IF('Indicator Data imputation'!AR103&lt;&gt;"",1,0))</f>
        <v>1</v>
      </c>
      <c r="AR100" s="140">
        <f>IF('Indicator Data'!R104="No Data",1,IF('Indicator Data imputation'!AS103&lt;&gt;"",1,0))</f>
        <v>1</v>
      </c>
      <c r="AS100" s="140">
        <f>IF('Indicator Data'!S104="No Data",1,IF('Indicator Data imputation'!AT103&lt;&gt;"",1,0))</f>
        <v>1</v>
      </c>
      <c r="AT100" s="140">
        <f>IF('Indicator Data'!T104="No Data",1,IF('Indicator Data imputation'!AU103&lt;&gt;"",1,0))</f>
        <v>1</v>
      </c>
      <c r="AU100" s="140">
        <f>IF('Indicator Data'!U104="No Data",1,IF('Indicator Data imputation'!AV103&lt;&gt;"",1,0))</f>
        <v>1</v>
      </c>
      <c r="AV100" s="140">
        <f>IF('Indicator Data'!V104="No Data",1,IF('Indicator Data imputation'!AW103&lt;&gt;"",1,0))</f>
        <v>1</v>
      </c>
      <c r="AW100" s="140">
        <f>IF('Indicator Data'!W104="No Data",1,IF('Indicator Data imputation'!AX103&lt;&gt;"",1,0))</f>
        <v>1</v>
      </c>
      <c r="AX100" s="140">
        <f>IF('Indicator Data'!X104="No Data",1,IF('Indicator Data imputation'!AY103&lt;&gt;"",1,0))</f>
        <v>1</v>
      </c>
      <c r="AY100" s="140">
        <f>IF('Indicator Data'!Y104="No Data",1,IF('Indicator Data imputation'!AZ103&lt;&gt;"",1,0))</f>
        <v>1</v>
      </c>
      <c r="AZ100" s="140">
        <f>IF('Indicator Data'!Z104="No Data",1,IF('Indicator Data imputation'!BA103&lt;&gt;"",1,0))</f>
        <v>1</v>
      </c>
      <c r="BA100" s="140">
        <f>IF('Indicator Data'!AA104="No Data",1,IF('Indicator Data imputation'!BB103&lt;&gt;"",1,0))</f>
        <v>0</v>
      </c>
      <c r="BB100" s="140">
        <f>IF('Indicator Data'!AB104="No Data",1,IF('Indicator Data imputation'!BC103&lt;&gt;"",1,0))</f>
        <v>0</v>
      </c>
      <c r="BC100" s="140">
        <f>IF('Indicator Data'!AC104="No Data",1,IF('Indicator Data imputation'!BD103&lt;&gt;"",1,0))</f>
        <v>0</v>
      </c>
      <c r="BD100" s="140">
        <f>IF('Indicator Data'!AD104="No Data",1,IF('Indicator Data imputation'!BE103&lt;&gt;"",1,0))</f>
        <v>0</v>
      </c>
      <c r="BE100" s="140">
        <f>IF('Indicator Data'!AE104="No Data",1,IF('Indicator Data imputation'!BF103&lt;&gt;"",1,0))</f>
        <v>0</v>
      </c>
      <c r="BF100" s="140">
        <f>IF('Indicator Data'!AF104="No Data",1,IF('Indicator Data imputation'!BG103&lt;&gt;"",1,0))</f>
        <v>0</v>
      </c>
      <c r="BG100" s="140">
        <f>IF('Indicator Data'!AG104="No Data",1,IF('Indicator Data imputation'!BH103&lt;&gt;"",1,0))</f>
        <v>1</v>
      </c>
      <c r="BH100" s="140">
        <f>IF('Indicator Data'!AH104="No Data",1,IF('Indicator Data imputation'!BI103&lt;&gt;"",1,0))</f>
        <v>1</v>
      </c>
      <c r="BI100" s="140">
        <f>IF('Indicator Data'!AQ104="No Data",1,IF('Indicator Data imputation'!BJ103&lt;&gt;"",1,0))</f>
        <v>1</v>
      </c>
      <c r="BJ100" s="140">
        <f>IF('Indicator Data'!AR104="No Data",1,IF('Indicator Data imputation'!BK103&lt;&gt;"",1,0))</f>
        <v>0</v>
      </c>
      <c r="BK100" s="140">
        <f>IF('Indicator Data'!AS104="No Data",1,IF('Indicator Data imputation'!BL103&lt;&gt;"",1,0))</f>
        <v>1</v>
      </c>
      <c r="BL100" s="140">
        <f>IF('Indicator Data'!AT104="No Data",1,IF('Indicator Data imputation'!BM103&lt;&gt;"",1,0))</f>
        <v>0</v>
      </c>
      <c r="BM100" s="140">
        <f>IF('Indicator Data'!AU104="No Data",1,IF('Indicator Data imputation'!BN103&lt;&gt;"",1,0))</f>
        <v>1</v>
      </c>
      <c r="BN100" s="140">
        <f>IF('Indicator Data'!AV104="No Data",1,IF('Indicator Data imputation'!BO103&lt;&gt;"",1,0))</f>
        <v>0</v>
      </c>
      <c r="BO100" s="140">
        <f>IF('Indicator Data'!AW104="No Data",1,IF('Indicator Data imputation'!BP103&lt;&gt;"",1,0))</f>
        <v>0</v>
      </c>
      <c r="BP100" s="140">
        <f>IF('Indicator Data'!AX104="No Data",1,IF('Indicator Data imputation'!BQ103&lt;&gt;"",1,0))</f>
        <v>0</v>
      </c>
      <c r="BQ100" s="140">
        <f>IF('Indicator Data'!AY104="No Data",1,IF('Indicator Data imputation'!BR103&lt;&gt;"",1,0))</f>
        <v>0</v>
      </c>
      <c r="BR100" s="140">
        <f>IF('Indicator Data'!AZ104="No Data",1,IF('Indicator Data imputation'!BS103&lt;&gt;"",1,0))</f>
        <v>0</v>
      </c>
      <c r="BS100" s="140">
        <f>IF('Indicator Data'!BA104="No Data",1,IF('Indicator Data imputation'!BT103&lt;&gt;"",1,0))</f>
        <v>1</v>
      </c>
      <c r="BT100" s="140">
        <f>IF('Indicator Data'!BB104="No Data",1,IF('Indicator Data imputation'!BU103&lt;&gt;"",1,0))</f>
        <v>1</v>
      </c>
      <c r="BU100" s="140">
        <f>IF('Indicator Data'!BC104="No Data",1,IF('Indicator Data imputation'!BV103&lt;&gt;"",1,0))</f>
        <v>1</v>
      </c>
      <c r="BV100" s="140">
        <f>IF('Indicator Data'!BD104="No Data",1,IF('Indicator Data imputation'!BW103&lt;&gt;"",1,0))</f>
        <v>1</v>
      </c>
      <c r="BW100" s="140">
        <f>IF('Indicator Data'!BE104="No Data",1,IF('Indicator Data imputation'!BX103&lt;&gt;"",1,0))</f>
        <v>1</v>
      </c>
      <c r="BX100" s="140">
        <f>IF('Indicator Data'!BF104="No Data",1,IF('Indicator Data imputation'!BY103&lt;&gt;"",1,0))</f>
        <v>1</v>
      </c>
      <c r="BY100" s="5" t="e">
        <f t="shared" si="5"/>
        <v>#REF!</v>
      </c>
      <c r="BZ100" s="142" t="e">
        <f t="shared" si="4"/>
        <v>#REF!</v>
      </c>
    </row>
    <row r="101" spans="1:78" x14ac:dyDescent="0.3">
      <c r="A101" s="5" t="s">
        <v>183</v>
      </c>
      <c r="B101" s="140" t="e">
        <f>IF('Indicator Data'!#REF!="No Data",1,IF('Indicator Data imputation'!C104&lt;&gt;"",1,0))</f>
        <v>#REF!</v>
      </c>
      <c r="C101" s="140" t="e">
        <f>IF('Indicator Data'!#REF!="No Data",1,IF('Indicator Data imputation'!D104&lt;&gt;"",1,0))</f>
        <v>#REF!</v>
      </c>
      <c r="D101" s="140" t="e">
        <f>IF('Indicator Data'!#REF!="No Data",1,IF('Indicator Data imputation'!E104&lt;&gt;"",1,0))</f>
        <v>#REF!</v>
      </c>
      <c r="E101" s="140" t="e">
        <f>IF('Indicator Data'!#REF!="No Data",1,IF('Indicator Data imputation'!F104&lt;&gt;"",1,0))</f>
        <v>#REF!</v>
      </c>
      <c r="F101" s="140" t="e">
        <f>IF('Indicator Data'!#REF!="No Data",1,IF('Indicator Data imputation'!G104&lt;&gt;"",1,0))</f>
        <v>#REF!</v>
      </c>
      <c r="G101" s="140" t="e">
        <f>IF('Indicator Data'!#REF!="No Data",1,IF('Indicator Data imputation'!H104&lt;&gt;"",1,0))</f>
        <v>#REF!</v>
      </c>
      <c r="H101" s="140" t="e">
        <f>IF('Indicator Data'!#REF!="No Data",1,IF('Indicator Data imputation'!I104&lt;&gt;"",1,0))</f>
        <v>#REF!</v>
      </c>
      <c r="I101" s="140" t="e">
        <f>IF('Indicator Data'!#REF!="No Data",1,IF('Indicator Data imputation'!J104&lt;&gt;"",1,0))</f>
        <v>#REF!</v>
      </c>
      <c r="J101" s="140" t="e">
        <f>IF('Indicator Data'!#REF!="No Data",1,IF('Indicator Data imputation'!K104&lt;&gt;"",1,0))</f>
        <v>#REF!</v>
      </c>
      <c r="K101" s="140" t="e">
        <f>IF('Indicator Data'!#REF!="No Data",1,IF('Indicator Data imputation'!L104&lt;&gt;"",1,0))</f>
        <v>#REF!</v>
      </c>
      <c r="L101" s="140" t="e">
        <f>IF('Indicator Data'!#REF!="No Data",1,IF('Indicator Data imputation'!M104&lt;&gt;"",1,0))</f>
        <v>#REF!</v>
      </c>
      <c r="M101" s="140" t="e">
        <f>IF('Indicator Data'!#REF!="No Data",1,IF('Indicator Data imputation'!N104&lt;&gt;"",1,0))</f>
        <v>#REF!</v>
      </c>
      <c r="N101" s="140" t="e">
        <f>IF('Indicator Data'!#REF!="No Data",1,IF('Indicator Data imputation'!O104&lt;&gt;"",1,0))</f>
        <v>#REF!</v>
      </c>
      <c r="O101" s="140" t="e">
        <f>IF('Indicator Data'!#REF!="No Data",1,IF('Indicator Data imputation'!P104&lt;&gt;"",1,0))</f>
        <v>#REF!</v>
      </c>
      <c r="P101" s="140" t="e">
        <f>IF('Indicator Data'!#REF!="No Data",1,IF('Indicator Data imputation'!Q104&lt;&gt;"",1,0))</f>
        <v>#REF!</v>
      </c>
      <c r="Q101" s="140" t="e">
        <f>IF('Indicator Data'!#REF!="No Data",1,IF('Indicator Data imputation'!R104&lt;&gt;"",1,0))</f>
        <v>#REF!</v>
      </c>
      <c r="R101" s="140" t="e">
        <f>IF('Indicator Data'!#REF!="No Data",1,IF('Indicator Data imputation'!S104&lt;&gt;"",1,0))</f>
        <v>#REF!</v>
      </c>
      <c r="S101" s="140" t="e">
        <f>IF('Indicator Data'!#REF!="No Data",1,IF('Indicator Data imputation'!T104&lt;&gt;"",1,0))</f>
        <v>#REF!</v>
      </c>
      <c r="T101" s="140" t="e">
        <f>IF('Indicator Data'!#REF!="No Data",1,IF('Indicator Data imputation'!U104&lt;&gt;"",1,0))</f>
        <v>#REF!</v>
      </c>
      <c r="U101" s="140" t="e">
        <f>IF('Indicator Data'!#REF!="No Data",1,IF('Indicator Data imputation'!V104&lt;&gt;"",1,0))</f>
        <v>#REF!</v>
      </c>
      <c r="V101" s="140" t="e">
        <f>IF('Indicator Data'!#REF!="No Data",1,IF('Indicator Data imputation'!W104&lt;&gt;"",1,0))</f>
        <v>#REF!</v>
      </c>
      <c r="W101" s="140">
        <f>IF('Indicator Data'!C105="No Data",1,IF('Indicator Data imputation'!X104&lt;&gt;"",1,0))</f>
        <v>0</v>
      </c>
      <c r="X101" s="140">
        <f>IF('Indicator Data'!D105="No Data",1,IF('Indicator Data imputation'!Y104&lt;&gt;"",1,0))</f>
        <v>0</v>
      </c>
      <c r="Y101" s="140">
        <f>IF('Indicator Data'!E105="No Data",1,IF('Indicator Data imputation'!Z104&lt;&gt;"",1,0))</f>
        <v>0</v>
      </c>
      <c r="Z101" s="140">
        <f>IF('Indicator Data'!F105="No Data",1,IF('Indicator Data imputation'!AA104&lt;&gt;"",1,0))</f>
        <v>0</v>
      </c>
      <c r="AA101" s="140">
        <f>IF('Indicator Data'!G105="No Data",1,IF('Indicator Data imputation'!AB104&lt;&gt;"",1,0))</f>
        <v>0</v>
      </c>
      <c r="AB101" s="140">
        <f>IF('Indicator Data'!H105="No Data",1,IF('Indicator Data imputation'!AC104&lt;&gt;"",1,0))</f>
        <v>1</v>
      </c>
      <c r="AC101" s="140" t="e">
        <f>IF('Indicator Data'!#REF!="No Data",1,IF('Indicator Data imputation'!AD104&lt;&gt;"",1,0))</f>
        <v>#REF!</v>
      </c>
      <c r="AD101" s="140" t="e">
        <f>IF('Indicator Data'!#REF!="No Data",1,IF('Indicator Data imputation'!AE104&lt;&gt;"",1,0))</f>
        <v>#REF!</v>
      </c>
      <c r="AE101" s="140">
        <f>IF('Indicator Data'!I105="No Data",1,IF('Indicator Data imputation'!AF104&lt;&gt;"",1,0))</f>
        <v>1</v>
      </c>
      <c r="AF101" s="140">
        <f>IF('Indicator Data'!J105="No Data",1,IF('Indicator Data imputation'!AG104&lt;&gt;"",1,0))</f>
        <v>0</v>
      </c>
      <c r="AG101" s="140" t="e">
        <f>IF('Indicator Data'!#REF!="No Data",1,IF('Indicator Data imputation'!AH104&lt;&gt;"",1,0))</f>
        <v>#REF!</v>
      </c>
      <c r="AH101" s="140" t="e">
        <f>IF('Indicator Data'!#REF!="No Data",1,IF('Indicator Data imputation'!AI104&lt;&gt;"",1,0))</f>
        <v>#REF!</v>
      </c>
      <c r="AI101" s="140" t="e">
        <f>IF('Indicator Data'!#REF!="No Data",1,IF('Indicator Data imputation'!AJ104&lt;&gt;"",1,0))</f>
        <v>#REF!</v>
      </c>
      <c r="AJ101" s="140" t="e">
        <f>IF('Indicator Data'!#REF!="No Data",1,IF('Indicator Data imputation'!AK104&lt;&gt;"",1,0))</f>
        <v>#REF!</v>
      </c>
      <c r="AK101" s="140">
        <f>IF('Indicator Data'!K105="No Data",1,IF('Indicator Data imputation'!AL104&lt;&gt;"",1,0))</f>
        <v>0</v>
      </c>
      <c r="AL101" s="140">
        <f>IF('Indicator Data'!L105="No Data",1,IF('Indicator Data imputation'!AM104&lt;&gt;"",1,0))</f>
        <v>1</v>
      </c>
      <c r="AM101" s="140">
        <f>IF('Indicator Data'!M105="No Data",1,IF('Indicator Data imputation'!AN104&lt;&gt;"",1,0))</f>
        <v>0</v>
      </c>
      <c r="AN101" s="140">
        <f>IF('Indicator Data'!N105="No Data",1,IF('Indicator Data imputation'!AO104&lt;&gt;"",1,0))</f>
        <v>0</v>
      </c>
      <c r="AO101" s="140">
        <f>IF('Indicator Data'!O105="No Data",1,IF('Indicator Data imputation'!AP104&lt;&gt;"",1,0))</f>
        <v>0</v>
      </c>
      <c r="AP101" s="140">
        <f>IF('Indicator Data'!P105="No Data",1,IF('Indicator Data imputation'!AQ104&lt;&gt;"",1,0))</f>
        <v>1</v>
      </c>
      <c r="AQ101" s="140">
        <f>IF('Indicator Data'!Q105="No Data",1,IF('Indicator Data imputation'!AR104&lt;&gt;"",1,0))</f>
        <v>0</v>
      </c>
      <c r="AR101" s="140">
        <f>IF('Indicator Data'!R105="No Data",1,IF('Indicator Data imputation'!AS104&lt;&gt;"",1,0))</f>
        <v>0</v>
      </c>
      <c r="AS101" s="140">
        <f>IF('Indicator Data'!S105="No Data",1,IF('Indicator Data imputation'!AT104&lt;&gt;"",1,0))</f>
        <v>1</v>
      </c>
      <c r="AT101" s="140">
        <f>IF('Indicator Data'!T105="No Data",1,IF('Indicator Data imputation'!AU104&lt;&gt;"",1,0))</f>
        <v>0</v>
      </c>
      <c r="AU101" s="140">
        <f>IF('Indicator Data'!U105="No Data",1,IF('Indicator Data imputation'!AV104&lt;&gt;"",1,0))</f>
        <v>0</v>
      </c>
      <c r="AV101" s="140">
        <f>IF('Indicator Data'!V105="No Data",1,IF('Indicator Data imputation'!AW104&lt;&gt;"",1,0))</f>
        <v>0</v>
      </c>
      <c r="AW101" s="140">
        <f>IF('Indicator Data'!W105="No Data",1,IF('Indicator Data imputation'!AX104&lt;&gt;"",1,0))</f>
        <v>1</v>
      </c>
      <c r="AX101" s="140">
        <f>IF('Indicator Data'!X105="No Data",1,IF('Indicator Data imputation'!AY104&lt;&gt;"",1,0))</f>
        <v>0</v>
      </c>
      <c r="AY101" s="140">
        <f>IF('Indicator Data'!Y105="No Data",1,IF('Indicator Data imputation'!AZ104&lt;&gt;"",1,0))</f>
        <v>0</v>
      </c>
      <c r="AZ101" s="140">
        <f>IF('Indicator Data'!Z105="No Data",1,IF('Indicator Data imputation'!BA104&lt;&gt;"",1,0))</f>
        <v>0</v>
      </c>
      <c r="BA101" s="140">
        <f>IF('Indicator Data'!AA105="No Data",1,IF('Indicator Data imputation'!BB104&lt;&gt;"",1,0))</f>
        <v>0</v>
      </c>
      <c r="BB101" s="140">
        <f>IF('Indicator Data'!AB105="No Data",1,IF('Indicator Data imputation'!BC104&lt;&gt;"",1,0))</f>
        <v>0</v>
      </c>
      <c r="BC101" s="140">
        <f>IF('Indicator Data'!AC105="No Data",1,IF('Indicator Data imputation'!BD104&lt;&gt;"",1,0))</f>
        <v>0</v>
      </c>
      <c r="BD101" s="140">
        <f>IF('Indicator Data'!AD105="No Data",1,IF('Indicator Data imputation'!BE104&lt;&gt;"",1,0))</f>
        <v>0</v>
      </c>
      <c r="BE101" s="140">
        <f>IF('Indicator Data'!AE105="No Data",1,IF('Indicator Data imputation'!BF104&lt;&gt;"",1,0))</f>
        <v>0</v>
      </c>
      <c r="BF101" s="140">
        <f>IF('Indicator Data'!AF105="No Data",1,IF('Indicator Data imputation'!BG104&lt;&gt;"",1,0))</f>
        <v>0</v>
      </c>
      <c r="BG101" s="140">
        <f>IF('Indicator Data'!AG105="No Data",1,IF('Indicator Data imputation'!BH104&lt;&gt;"",1,0))</f>
        <v>0</v>
      </c>
      <c r="BH101" s="140">
        <f>IF('Indicator Data'!AH105="No Data",1,IF('Indicator Data imputation'!BI104&lt;&gt;"",1,0))</f>
        <v>0</v>
      </c>
      <c r="BI101" s="140">
        <f>IF('Indicator Data'!AQ105="No Data",1,IF('Indicator Data imputation'!BJ104&lt;&gt;"",1,0))</f>
        <v>1</v>
      </c>
      <c r="BJ101" s="140">
        <f>IF('Indicator Data'!AR105="No Data",1,IF('Indicator Data imputation'!BK104&lt;&gt;"",1,0))</f>
        <v>0</v>
      </c>
      <c r="BK101" s="140">
        <f>IF('Indicator Data'!AS105="No Data",1,IF('Indicator Data imputation'!BL104&lt;&gt;"",1,0))</f>
        <v>0</v>
      </c>
      <c r="BL101" s="140">
        <f>IF('Indicator Data'!AT105="No Data",1,IF('Indicator Data imputation'!BM104&lt;&gt;"",1,0))</f>
        <v>0</v>
      </c>
      <c r="BM101" s="140">
        <f>IF('Indicator Data'!AU105="No Data",1,IF('Indicator Data imputation'!BN104&lt;&gt;"",1,0))</f>
        <v>0</v>
      </c>
      <c r="BN101" s="140">
        <f>IF('Indicator Data'!AV105="No Data",1,IF('Indicator Data imputation'!BO104&lt;&gt;"",1,0))</f>
        <v>0</v>
      </c>
      <c r="BO101" s="140">
        <f>IF('Indicator Data'!AW105="No Data",1,IF('Indicator Data imputation'!BP104&lt;&gt;"",1,0))</f>
        <v>0</v>
      </c>
      <c r="BP101" s="140">
        <f>IF('Indicator Data'!AX105="No Data",1,IF('Indicator Data imputation'!BQ104&lt;&gt;"",1,0))</f>
        <v>0</v>
      </c>
      <c r="BQ101" s="140">
        <f>IF('Indicator Data'!AY105="No Data",1,IF('Indicator Data imputation'!BR104&lt;&gt;"",1,0))</f>
        <v>0</v>
      </c>
      <c r="BR101" s="140">
        <f>IF('Indicator Data'!AZ105="No Data",1,IF('Indicator Data imputation'!BS104&lt;&gt;"",1,0))</f>
        <v>0</v>
      </c>
      <c r="BS101" s="140">
        <f>IF('Indicator Data'!BA105="No Data",1,IF('Indicator Data imputation'!BT104&lt;&gt;"",1,0))</f>
        <v>0</v>
      </c>
      <c r="BT101" s="140">
        <f>IF('Indicator Data'!BB105="No Data",1,IF('Indicator Data imputation'!BU104&lt;&gt;"",1,0))</f>
        <v>0</v>
      </c>
      <c r="BU101" s="140">
        <f>IF('Indicator Data'!BC105="No Data",1,IF('Indicator Data imputation'!BV104&lt;&gt;"",1,0))</f>
        <v>0</v>
      </c>
      <c r="BV101" s="140">
        <f>IF('Indicator Data'!BD105="No Data",1,IF('Indicator Data imputation'!BW104&lt;&gt;"",1,0))</f>
        <v>0</v>
      </c>
      <c r="BW101" s="140">
        <f>IF('Indicator Data'!BE105="No Data",1,IF('Indicator Data imputation'!BX104&lt;&gt;"",1,0))</f>
        <v>0</v>
      </c>
      <c r="BX101" s="140">
        <f>IF('Indicator Data'!BF105="No Data",1,IF('Indicator Data imputation'!BY104&lt;&gt;"",1,0))</f>
        <v>0</v>
      </c>
      <c r="BY101" s="5" t="e">
        <f t="shared" si="5"/>
        <v>#REF!</v>
      </c>
      <c r="BZ101" s="142" t="e">
        <f t="shared" si="4"/>
        <v>#REF!</v>
      </c>
    </row>
    <row r="102" spans="1:78" x14ac:dyDescent="0.3">
      <c r="A102" s="5" t="s">
        <v>185</v>
      </c>
      <c r="B102" s="140" t="e">
        <f>IF('Indicator Data'!#REF!="No Data",1,IF('Indicator Data imputation'!C105&lt;&gt;"",1,0))</f>
        <v>#REF!</v>
      </c>
      <c r="C102" s="140" t="e">
        <f>IF('Indicator Data'!#REF!="No Data",1,IF('Indicator Data imputation'!D105&lt;&gt;"",1,0))</f>
        <v>#REF!</v>
      </c>
      <c r="D102" s="140" t="e">
        <f>IF('Indicator Data'!#REF!="No Data",1,IF('Indicator Data imputation'!E105&lt;&gt;"",1,0))</f>
        <v>#REF!</v>
      </c>
      <c r="E102" s="140" t="e">
        <f>IF('Indicator Data'!#REF!="No Data",1,IF('Indicator Data imputation'!F105&lt;&gt;"",1,0))</f>
        <v>#REF!</v>
      </c>
      <c r="F102" s="140" t="e">
        <f>IF('Indicator Data'!#REF!="No Data",1,IF('Indicator Data imputation'!G105&lt;&gt;"",1,0))</f>
        <v>#REF!</v>
      </c>
      <c r="G102" s="140" t="e">
        <f>IF('Indicator Data'!#REF!="No Data",1,IF('Indicator Data imputation'!H105&lt;&gt;"",1,0))</f>
        <v>#REF!</v>
      </c>
      <c r="H102" s="140" t="e">
        <f>IF('Indicator Data'!#REF!="No Data",1,IF('Indicator Data imputation'!I105&lt;&gt;"",1,0))</f>
        <v>#REF!</v>
      </c>
      <c r="I102" s="140" t="e">
        <f>IF('Indicator Data'!#REF!="No Data",1,IF('Indicator Data imputation'!J105&lt;&gt;"",1,0))</f>
        <v>#REF!</v>
      </c>
      <c r="J102" s="140" t="e">
        <f>IF('Indicator Data'!#REF!="No Data",1,IF('Indicator Data imputation'!K105&lt;&gt;"",1,0))</f>
        <v>#REF!</v>
      </c>
      <c r="K102" s="140" t="e">
        <f>IF('Indicator Data'!#REF!="No Data",1,IF('Indicator Data imputation'!L105&lt;&gt;"",1,0))</f>
        <v>#REF!</v>
      </c>
      <c r="L102" s="140" t="e">
        <f>IF('Indicator Data'!#REF!="No Data",1,IF('Indicator Data imputation'!M105&lt;&gt;"",1,0))</f>
        <v>#REF!</v>
      </c>
      <c r="M102" s="140" t="e">
        <f>IF('Indicator Data'!#REF!="No Data",1,IF('Indicator Data imputation'!N105&lt;&gt;"",1,0))</f>
        <v>#REF!</v>
      </c>
      <c r="N102" s="140" t="e">
        <f>IF('Indicator Data'!#REF!="No Data",1,IF('Indicator Data imputation'!O105&lt;&gt;"",1,0))</f>
        <v>#REF!</v>
      </c>
      <c r="O102" s="140" t="e">
        <f>IF('Indicator Data'!#REF!="No Data",1,IF('Indicator Data imputation'!P105&lt;&gt;"",1,0))</f>
        <v>#REF!</v>
      </c>
      <c r="P102" s="140" t="e">
        <f>IF('Indicator Data'!#REF!="No Data",1,IF('Indicator Data imputation'!Q105&lt;&gt;"",1,0))</f>
        <v>#REF!</v>
      </c>
      <c r="Q102" s="140" t="e">
        <f>IF('Indicator Data'!#REF!="No Data",1,IF('Indicator Data imputation'!R105&lt;&gt;"",1,0))</f>
        <v>#REF!</v>
      </c>
      <c r="R102" s="140" t="e">
        <f>IF('Indicator Data'!#REF!="No Data",1,IF('Indicator Data imputation'!S105&lt;&gt;"",1,0))</f>
        <v>#REF!</v>
      </c>
      <c r="S102" s="140" t="e">
        <f>IF('Indicator Data'!#REF!="No Data",1,IF('Indicator Data imputation'!T105&lt;&gt;"",1,0))</f>
        <v>#REF!</v>
      </c>
      <c r="T102" s="140" t="e">
        <f>IF('Indicator Data'!#REF!="No Data",1,IF('Indicator Data imputation'!U105&lt;&gt;"",1,0))</f>
        <v>#REF!</v>
      </c>
      <c r="U102" s="140" t="e">
        <f>IF('Indicator Data'!#REF!="No Data",1,IF('Indicator Data imputation'!V105&lt;&gt;"",1,0))</f>
        <v>#REF!</v>
      </c>
      <c r="V102" s="140" t="e">
        <f>IF('Indicator Data'!#REF!="No Data",1,IF('Indicator Data imputation'!W105&lt;&gt;"",1,0))</f>
        <v>#REF!</v>
      </c>
      <c r="W102" s="140">
        <f>IF('Indicator Data'!C106="No Data",1,IF('Indicator Data imputation'!X105&lt;&gt;"",1,0))</f>
        <v>0</v>
      </c>
      <c r="X102" s="140">
        <f>IF('Indicator Data'!D106="No Data",1,IF('Indicator Data imputation'!Y105&lt;&gt;"",1,0))</f>
        <v>0</v>
      </c>
      <c r="Y102" s="140">
        <f>IF('Indicator Data'!E106="No Data",1,IF('Indicator Data imputation'!Z105&lt;&gt;"",1,0))</f>
        <v>0</v>
      </c>
      <c r="Z102" s="140">
        <f>IF('Indicator Data'!F106="No Data",1,IF('Indicator Data imputation'!AA105&lt;&gt;"",1,0))</f>
        <v>0</v>
      </c>
      <c r="AA102" s="140">
        <f>IF('Indicator Data'!G106="No Data",1,IF('Indicator Data imputation'!AB105&lt;&gt;"",1,0))</f>
        <v>0</v>
      </c>
      <c r="AB102" s="140">
        <f>IF('Indicator Data'!H106="No Data",1,IF('Indicator Data imputation'!AC105&lt;&gt;"",1,0))</f>
        <v>1</v>
      </c>
      <c r="AC102" s="140" t="e">
        <f>IF('Indicator Data'!#REF!="No Data",1,IF('Indicator Data imputation'!AD105&lt;&gt;"",1,0))</f>
        <v>#REF!</v>
      </c>
      <c r="AD102" s="140" t="e">
        <f>IF('Indicator Data'!#REF!="No Data",1,IF('Indicator Data imputation'!AE105&lt;&gt;"",1,0))</f>
        <v>#REF!</v>
      </c>
      <c r="AE102" s="140">
        <f>IF('Indicator Data'!I106="No Data",1,IF('Indicator Data imputation'!AF105&lt;&gt;"",1,0))</f>
        <v>1</v>
      </c>
      <c r="AF102" s="140">
        <f>IF('Indicator Data'!J106="No Data",1,IF('Indicator Data imputation'!AG105&lt;&gt;"",1,0))</f>
        <v>0</v>
      </c>
      <c r="AG102" s="140" t="e">
        <f>IF('Indicator Data'!#REF!="No Data",1,IF('Indicator Data imputation'!AH105&lt;&gt;"",1,0))</f>
        <v>#REF!</v>
      </c>
      <c r="AH102" s="140" t="e">
        <f>IF('Indicator Data'!#REF!="No Data",1,IF('Indicator Data imputation'!AI105&lt;&gt;"",1,0))</f>
        <v>#REF!</v>
      </c>
      <c r="AI102" s="140" t="e">
        <f>IF('Indicator Data'!#REF!="No Data",1,IF('Indicator Data imputation'!AJ105&lt;&gt;"",1,0))</f>
        <v>#REF!</v>
      </c>
      <c r="AJ102" s="140" t="e">
        <f>IF('Indicator Data'!#REF!="No Data",1,IF('Indicator Data imputation'!AK105&lt;&gt;"",1,0))</f>
        <v>#REF!</v>
      </c>
      <c r="AK102" s="140">
        <f>IF('Indicator Data'!K106="No Data",1,IF('Indicator Data imputation'!AL105&lt;&gt;"",1,0))</f>
        <v>0</v>
      </c>
      <c r="AL102" s="140">
        <f>IF('Indicator Data'!L106="No Data",1,IF('Indicator Data imputation'!AM105&lt;&gt;"",1,0))</f>
        <v>1</v>
      </c>
      <c r="AM102" s="140">
        <f>IF('Indicator Data'!M106="No Data",1,IF('Indicator Data imputation'!AN105&lt;&gt;"",1,0))</f>
        <v>0</v>
      </c>
      <c r="AN102" s="140">
        <f>IF('Indicator Data'!N106="No Data",1,IF('Indicator Data imputation'!AO105&lt;&gt;"",1,0))</f>
        <v>0</v>
      </c>
      <c r="AO102" s="140">
        <f>IF('Indicator Data'!O106="No Data",1,IF('Indicator Data imputation'!AP105&lt;&gt;"",1,0))</f>
        <v>0</v>
      </c>
      <c r="AP102" s="140">
        <f>IF('Indicator Data'!P106="No Data",1,IF('Indicator Data imputation'!AQ105&lt;&gt;"",1,0))</f>
        <v>1</v>
      </c>
      <c r="AQ102" s="140">
        <f>IF('Indicator Data'!Q106="No Data",1,IF('Indicator Data imputation'!AR105&lt;&gt;"",1,0))</f>
        <v>0</v>
      </c>
      <c r="AR102" s="140">
        <f>IF('Indicator Data'!R106="No Data",1,IF('Indicator Data imputation'!AS105&lt;&gt;"",1,0))</f>
        <v>0</v>
      </c>
      <c r="AS102" s="140">
        <f>IF('Indicator Data'!S106="No Data",1,IF('Indicator Data imputation'!AT105&lt;&gt;"",1,0))</f>
        <v>1</v>
      </c>
      <c r="AT102" s="140">
        <f>IF('Indicator Data'!T106="No Data",1,IF('Indicator Data imputation'!AU105&lt;&gt;"",1,0))</f>
        <v>0</v>
      </c>
      <c r="AU102" s="140">
        <f>IF('Indicator Data'!U106="No Data",1,IF('Indicator Data imputation'!AV105&lt;&gt;"",1,0))</f>
        <v>1</v>
      </c>
      <c r="AV102" s="140">
        <f>IF('Indicator Data'!V106="No Data",1,IF('Indicator Data imputation'!AW105&lt;&gt;"",1,0))</f>
        <v>0</v>
      </c>
      <c r="AW102" s="140">
        <f>IF('Indicator Data'!W106="No Data",1,IF('Indicator Data imputation'!AX105&lt;&gt;"",1,0))</f>
        <v>1</v>
      </c>
      <c r="AX102" s="140">
        <f>IF('Indicator Data'!X106="No Data",1,IF('Indicator Data imputation'!AY105&lt;&gt;"",1,0))</f>
        <v>0</v>
      </c>
      <c r="AY102" s="140">
        <f>IF('Indicator Data'!Y106="No Data",1,IF('Indicator Data imputation'!AZ105&lt;&gt;"",1,0))</f>
        <v>0</v>
      </c>
      <c r="AZ102" s="140">
        <f>IF('Indicator Data'!Z106="No Data",1,IF('Indicator Data imputation'!BA105&lt;&gt;"",1,0))</f>
        <v>0</v>
      </c>
      <c r="BA102" s="140">
        <f>IF('Indicator Data'!AA106="No Data",1,IF('Indicator Data imputation'!BB105&lt;&gt;"",1,0))</f>
        <v>0</v>
      </c>
      <c r="BB102" s="140">
        <f>IF('Indicator Data'!AB106="No Data",1,IF('Indicator Data imputation'!BC105&lt;&gt;"",1,0))</f>
        <v>0</v>
      </c>
      <c r="BC102" s="140">
        <f>IF('Indicator Data'!AC106="No Data",1,IF('Indicator Data imputation'!BD105&lt;&gt;"",1,0))</f>
        <v>0</v>
      </c>
      <c r="BD102" s="140">
        <f>IF('Indicator Data'!AD106="No Data",1,IF('Indicator Data imputation'!BE105&lt;&gt;"",1,0))</f>
        <v>0</v>
      </c>
      <c r="BE102" s="140">
        <f>IF('Indicator Data'!AE106="No Data",1,IF('Indicator Data imputation'!BF105&lt;&gt;"",1,0))</f>
        <v>0</v>
      </c>
      <c r="BF102" s="140">
        <f>IF('Indicator Data'!AF106="No Data",1,IF('Indicator Data imputation'!BG105&lt;&gt;"",1,0))</f>
        <v>0</v>
      </c>
      <c r="BG102" s="140">
        <f>IF('Indicator Data'!AG106="No Data",1,IF('Indicator Data imputation'!BH105&lt;&gt;"",1,0))</f>
        <v>0</v>
      </c>
      <c r="BH102" s="140">
        <f>IF('Indicator Data'!AH106="No Data",1,IF('Indicator Data imputation'!BI105&lt;&gt;"",1,0))</f>
        <v>0</v>
      </c>
      <c r="BI102" s="140">
        <f>IF('Indicator Data'!AQ106="No Data",1,IF('Indicator Data imputation'!BJ105&lt;&gt;"",1,0))</f>
        <v>1</v>
      </c>
      <c r="BJ102" s="140">
        <f>IF('Indicator Data'!AR106="No Data",1,IF('Indicator Data imputation'!BK105&lt;&gt;"",1,0))</f>
        <v>0</v>
      </c>
      <c r="BK102" s="140">
        <f>IF('Indicator Data'!AS106="No Data",1,IF('Indicator Data imputation'!BL105&lt;&gt;"",1,0))</f>
        <v>0</v>
      </c>
      <c r="BL102" s="140">
        <f>IF('Indicator Data'!AT106="No Data",1,IF('Indicator Data imputation'!BM105&lt;&gt;"",1,0))</f>
        <v>0</v>
      </c>
      <c r="BM102" s="140">
        <f>IF('Indicator Data'!AU106="No Data",1,IF('Indicator Data imputation'!BN105&lt;&gt;"",1,0))</f>
        <v>1</v>
      </c>
      <c r="BN102" s="140">
        <f>IF('Indicator Data'!AV106="No Data",1,IF('Indicator Data imputation'!BO105&lt;&gt;"",1,0))</f>
        <v>0</v>
      </c>
      <c r="BO102" s="140">
        <f>IF('Indicator Data'!AW106="No Data",1,IF('Indicator Data imputation'!BP105&lt;&gt;"",1,0))</f>
        <v>0</v>
      </c>
      <c r="BP102" s="140">
        <f>IF('Indicator Data'!AX106="No Data",1,IF('Indicator Data imputation'!BQ105&lt;&gt;"",1,0))</f>
        <v>0</v>
      </c>
      <c r="BQ102" s="140">
        <f>IF('Indicator Data'!AY106="No Data",1,IF('Indicator Data imputation'!BR105&lt;&gt;"",1,0))</f>
        <v>0</v>
      </c>
      <c r="BR102" s="140">
        <f>IF('Indicator Data'!AZ106="No Data",1,IF('Indicator Data imputation'!BS105&lt;&gt;"",1,0))</f>
        <v>0</v>
      </c>
      <c r="BS102" s="140">
        <f>IF('Indicator Data'!BA106="No Data",1,IF('Indicator Data imputation'!BT105&lt;&gt;"",1,0))</f>
        <v>0</v>
      </c>
      <c r="BT102" s="140">
        <f>IF('Indicator Data'!BB106="No Data",1,IF('Indicator Data imputation'!BU105&lt;&gt;"",1,0))</f>
        <v>0</v>
      </c>
      <c r="BU102" s="140">
        <f>IF('Indicator Data'!BC106="No Data",1,IF('Indicator Data imputation'!BV105&lt;&gt;"",1,0))</f>
        <v>0</v>
      </c>
      <c r="BV102" s="140">
        <f>IF('Indicator Data'!BD106="No Data",1,IF('Indicator Data imputation'!BW105&lt;&gt;"",1,0))</f>
        <v>0</v>
      </c>
      <c r="BW102" s="140">
        <f>IF('Indicator Data'!BE106="No Data",1,IF('Indicator Data imputation'!BX105&lt;&gt;"",1,0))</f>
        <v>0</v>
      </c>
      <c r="BX102" s="140">
        <f>IF('Indicator Data'!BF106="No Data",1,IF('Indicator Data imputation'!BY105&lt;&gt;"",1,0))</f>
        <v>0</v>
      </c>
      <c r="BY102" s="5" t="e">
        <f t="shared" si="5"/>
        <v>#REF!</v>
      </c>
      <c r="BZ102" s="142" t="e">
        <f t="shared" si="4"/>
        <v>#REF!</v>
      </c>
    </row>
    <row r="103" spans="1:78" x14ac:dyDescent="0.3">
      <c r="A103" s="5" t="s">
        <v>188</v>
      </c>
      <c r="B103" s="140" t="e">
        <f>IF('Indicator Data'!#REF!="No Data",1,IF('Indicator Data imputation'!C106&lt;&gt;"",1,0))</f>
        <v>#REF!</v>
      </c>
      <c r="C103" s="140" t="e">
        <f>IF('Indicator Data'!#REF!="No Data",1,IF('Indicator Data imputation'!D106&lt;&gt;"",1,0))</f>
        <v>#REF!</v>
      </c>
      <c r="D103" s="140" t="e">
        <f>IF('Indicator Data'!#REF!="No Data",1,IF('Indicator Data imputation'!E106&lt;&gt;"",1,0))</f>
        <v>#REF!</v>
      </c>
      <c r="E103" s="140" t="e">
        <f>IF('Indicator Data'!#REF!="No Data",1,IF('Indicator Data imputation'!F106&lt;&gt;"",1,0))</f>
        <v>#REF!</v>
      </c>
      <c r="F103" s="140" t="e">
        <f>IF('Indicator Data'!#REF!="No Data",1,IF('Indicator Data imputation'!G106&lt;&gt;"",1,0))</f>
        <v>#REF!</v>
      </c>
      <c r="G103" s="140" t="e">
        <f>IF('Indicator Data'!#REF!="No Data",1,IF('Indicator Data imputation'!H106&lt;&gt;"",1,0))</f>
        <v>#REF!</v>
      </c>
      <c r="H103" s="140" t="e">
        <f>IF('Indicator Data'!#REF!="No Data",1,IF('Indicator Data imputation'!I106&lt;&gt;"",1,0))</f>
        <v>#REF!</v>
      </c>
      <c r="I103" s="140" t="e">
        <f>IF('Indicator Data'!#REF!="No Data",1,IF('Indicator Data imputation'!J106&lt;&gt;"",1,0))</f>
        <v>#REF!</v>
      </c>
      <c r="J103" s="140" t="e">
        <f>IF('Indicator Data'!#REF!="No Data",1,IF('Indicator Data imputation'!K106&lt;&gt;"",1,0))</f>
        <v>#REF!</v>
      </c>
      <c r="K103" s="140" t="e">
        <f>IF('Indicator Data'!#REF!="No Data",1,IF('Indicator Data imputation'!L106&lt;&gt;"",1,0))</f>
        <v>#REF!</v>
      </c>
      <c r="L103" s="140" t="e">
        <f>IF('Indicator Data'!#REF!="No Data",1,IF('Indicator Data imputation'!M106&lt;&gt;"",1,0))</f>
        <v>#REF!</v>
      </c>
      <c r="M103" s="140" t="e">
        <f>IF('Indicator Data'!#REF!="No Data",1,IF('Indicator Data imputation'!N106&lt;&gt;"",1,0))</f>
        <v>#REF!</v>
      </c>
      <c r="N103" s="140" t="e">
        <f>IF('Indicator Data'!#REF!="No Data",1,IF('Indicator Data imputation'!O106&lt;&gt;"",1,0))</f>
        <v>#REF!</v>
      </c>
      <c r="O103" s="140" t="e">
        <f>IF('Indicator Data'!#REF!="No Data",1,IF('Indicator Data imputation'!P106&lt;&gt;"",1,0))</f>
        <v>#REF!</v>
      </c>
      <c r="P103" s="140" t="e">
        <f>IF('Indicator Data'!#REF!="No Data",1,IF('Indicator Data imputation'!Q106&lt;&gt;"",1,0))</f>
        <v>#REF!</v>
      </c>
      <c r="Q103" s="140" t="e">
        <f>IF('Indicator Data'!#REF!="No Data",1,IF('Indicator Data imputation'!R106&lt;&gt;"",1,0))</f>
        <v>#REF!</v>
      </c>
      <c r="R103" s="140" t="e">
        <f>IF('Indicator Data'!#REF!="No Data",1,IF('Indicator Data imputation'!S106&lt;&gt;"",1,0))</f>
        <v>#REF!</v>
      </c>
      <c r="S103" s="140" t="e">
        <f>IF('Indicator Data'!#REF!="No Data",1,IF('Indicator Data imputation'!T106&lt;&gt;"",1,0))</f>
        <v>#REF!</v>
      </c>
      <c r="T103" s="140" t="e">
        <f>IF('Indicator Data'!#REF!="No Data",1,IF('Indicator Data imputation'!U106&lt;&gt;"",1,0))</f>
        <v>#REF!</v>
      </c>
      <c r="U103" s="140" t="e">
        <f>IF('Indicator Data'!#REF!="No Data",1,IF('Indicator Data imputation'!V106&lt;&gt;"",1,0))</f>
        <v>#REF!</v>
      </c>
      <c r="V103" s="140" t="e">
        <f>IF('Indicator Data'!#REF!="No Data",1,IF('Indicator Data imputation'!W106&lt;&gt;"",1,0))</f>
        <v>#REF!</v>
      </c>
      <c r="W103" s="140">
        <f>IF('Indicator Data'!C107="No Data",1,IF('Indicator Data imputation'!X106&lt;&gt;"",1,0))</f>
        <v>0</v>
      </c>
      <c r="X103" s="140">
        <f>IF('Indicator Data'!D107="No Data",1,IF('Indicator Data imputation'!Y106&lt;&gt;"",1,0))</f>
        <v>0</v>
      </c>
      <c r="Y103" s="140">
        <f>IF('Indicator Data'!E107="No Data",1,IF('Indicator Data imputation'!Z106&lt;&gt;"",1,0))</f>
        <v>0</v>
      </c>
      <c r="Z103" s="140">
        <f>IF('Indicator Data'!F107="No Data",1,IF('Indicator Data imputation'!AA106&lt;&gt;"",1,0))</f>
        <v>0</v>
      </c>
      <c r="AA103" s="140">
        <f>IF('Indicator Data'!G107="No Data",1,IF('Indicator Data imputation'!AB106&lt;&gt;"",1,0))</f>
        <v>0</v>
      </c>
      <c r="AB103" s="140">
        <f>IF('Indicator Data'!H107="No Data",1,IF('Indicator Data imputation'!AC106&lt;&gt;"",1,0))</f>
        <v>0</v>
      </c>
      <c r="AC103" s="140" t="e">
        <f>IF('Indicator Data'!#REF!="No Data",1,IF('Indicator Data imputation'!AD106&lt;&gt;"",1,0))</f>
        <v>#REF!</v>
      </c>
      <c r="AD103" s="140" t="e">
        <f>IF('Indicator Data'!#REF!="No Data",1,IF('Indicator Data imputation'!AE106&lt;&gt;"",1,0))</f>
        <v>#REF!</v>
      </c>
      <c r="AE103" s="140">
        <f>IF('Indicator Data'!I107="No Data",1,IF('Indicator Data imputation'!AF106&lt;&gt;"",1,0))</f>
        <v>0</v>
      </c>
      <c r="AF103" s="140">
        <f>IF('Indicator Data'!J107="No Data",1,IF('Indicator Data imputation'!AG106&lt;&gt;"",1,0))</f>
        <v>0</v>
      </c>
      <c r="AG103" s="140" t="e">
        <f>IF('Indicator Data'!#REF!="No Data",1,IF('Indicator Data imputation'!AH106&lt;&gt;"",1,0))</f>
        <v>#REF!</v>
      </c>
      <c r="AH103" s="140" t="e">
        <f>IF('Indicator Data'!#REF!="No Data",1,IF('Indicator Data imputation'!AI106&lt;&gt;"",1,0))</f>
        <v>#REF!</v>
      </c>
      <c r="AI103" s="140" t="e">
        <f>IF('Indicator Data'!#REF!="No Data",1,IF('Indicator Data imputation'!AJ106&lt;&gt;"",1,0))</f>
        <v>#REF!</v>
      </c>
      <c r="AJ103" s="140" t="e">
        <f>IF('Indicator Data'!#REF!="No Data",1,IF('Indicator Data imputation'!AK106&lt;&gt;"",1,0))</f>
        <v>#REF!</v>
      </c>
      <c r="AK103" s="140">
        <f>IF('Indicator Data'!K107="No Data",1,IF('Indicator Data imputation'!AL106&lt;&gt;"",1,0))</f>
        <v>0</v>
      </c>
      <c r="AL103" s="140">
        <f>IF('Indicator Data'!L107="No Data",1,IF('Indicator Data imputation'!AM106&lt;&gt;"",1,0))</f>
        <v>0</v>
      </c>
      <c r="AM103" s="140">
        <f>IF('Indicator Data'!M107="No Data",1,IF('Indicator Data imputation'!AN106&lt;&gt;"",1,0))</f>
        <v>0</v>
      </c>
      <c r="AN103" s="140">
        <f>IF('Indicator Data'!N107="No Data",1,IF('Indicator Data imputation'!AO106&lt;&gt;"",1,0))</f>
        <v>0</v>
      </c>
      <c r="AO103" s="140">
        <f>IF('Indicator Data'!O107="No Data",1,IF('Indicator Data imputation'!AP106&lt;&gt;"",1,0))</f>
        <v>0</v>
      </c>
      <c r="AP103" s="140">
        <f>IF('Indicator Data'!P107="No Data",1,IF('Indicator Data imputation'!AQ106&lt;&gt;"",1,0))</f>
        <v>0</v>
      </c>
      <c r="AQ103" s="140">
        <f>IF('Indicator Data'!Q107="No Data",1,IF('Indicator Data imputation'!AR106&lt;&gt;"",1,0))</f>
        <v>0</v>
      </c>
      <c r="AR103" s="140">
        <f>IF('Indicator Data'!R107="No Data",1,IF('Indicator Data imputation'!AS106&lt;&gt;"",1,0))</f>
        <v>0</v>
      </c>
      <c r="AS103" s="140">
        <f>IF('Indicator Data'!S107="No Data",1,IF('Indicator Data imputation'!AT106&lt;&gt;"",1,0))</f>
        <v>1</v>
      </c>
      <c r="AT103" s="140">
        <f>IF('Indicator Data'!T107="No Data",1,IF('Indicator Data imputation'!AU106&lt;&gt;"",1,0))</f>
        <v>0</v>
      </c>
      <c r="AU103" s="140">
        <f>IF('Indicator Data'!U107="No Data",1,IF('Indicator Data imputation'!AV106&lt;&gt;"",1,0))</f>
        <v>0</v>
      </c>
      <c r="AV103" s="140">
        <f>IF('Indicator Data'!V107="No Data",1,IF('Indicator Data imputation'!AW106&lt;&gt;"",1,0))</f>
        <v>0</v>
      </c>
      <c r="AW103" s="140">
        <f>IF('Indicator Data'!W107="No Data",1,IF('Indicator Data imputation'!AX106&lt;&gt;"",1,0))</f>
        <v>0</v>
      </c>
      <c r="AX103" s="140">
        <f>IF('Indicator Data'!X107="No Data",1,IF('Indicator Data imputation'!AY106&lt;&gt;"",1,0))</f>
        <v>0</v>
      </c>
      <c r="AY103" s="140">
        <f>IF('Indicator Data'!Y107="No Data",1,IF('Indicator Data imputation'!AZ106&lt;&gt;"",1,0))</f>
        <v>1</v>
      </c>
      <c r="AZ103" s="140">
        <f>IF('Indicator Data'!Z107="No Data",1,IF('Indicator Data imputation'!BA106&lt;&gt;"",1,0))</f>
        <v>0</v>
      </c>
      <c r="BA103" s="140">
        <f>IF('Indicator Data'!AA107="No Data",1,IF('Indicator Data imputation'!BB106&lt;&gt;"",1,0))</f>
        <v>0</v>
      </c>
      <c r="BB103" s="140">
        <f>IF('Indicator Data'!AB107="No Data",1,IF('Indicator Data imputation'!BC106&lt;&gt;"",1,0))</f>
        <v>0</v>
      </c>
      <c r="BC103" s="140">
        <f>IF('Indicator Data'!AC107="No Data",1,IF('Indicator Data imputation'!BD106&lt;&gt;"",1,0))</f>
        <v>0</v>
      </c>
      <c r="BD103" s="140">
        <f>IF('Indicator Data'!AD107="No Data",1,IF('Indicator Data imputation'!BE106&lt;&gt;"",1,0))</f>
        <v>0</v>
      </c>
      <c r="BE103" s="140">
        <f>IF('Indicator Data'!AE107="No Data",1,IF('Indicator Data imputation'!BF106&lt;&gt;"",1,0))</f>
        <v>0</v>
      </c>
      <c r="BF103" s="140">
        <f>IF('Indicator Data'!AF107="No Data",1,IF('Indicator Data imputation'!BG106&lt;&gt;"",1,0))</f>
        <v>0</v>
      </c>
      <c r="BG103" s="140">
        <f>IF('Indicator Data'!AG107="No Data",1,IF('Indicator Data imputation'!BH106&lt;&gt;"",1,0))</f>
        <v>0</v>
      </c>
      <c r="BH103" s="140">
        <f>IF('Indicator Data'!AH107="No Data",1,IF('Indicator Data imputation'!BI106&lt;&gt;"",1,0))</f>
        <v>0</v>
      </c>
      <c r="BI103" s="140">
        <f>IF('Indicator Data'!AQ107="No Data",1,IF('Indicator Data imputation'!BJ106&lt;&gt;"",1,0))</f>
        <v>0</v>
      </c>
      <c r="BJ103" s="140">
        <f>IF('Indicator Data'!AR107="No Data",1,IF('Indicator Data imputation'!BK106&lt;&gt;"",1,0))</f>
        <v>0</v>
      </c>
      <c r="BK103" s="140">
        <f>IF('Indicator Data'!AS107="No Data",1,IF('Indicator Data imputation'!BL106&lt;&gt;"",1,0))</f>
        <v>0</v>
      </c>
      <c r="BL103" s="140">
        <f>IF('Indicator Data'!AT107="No Data",1,IF('Indicator Data imputation'!BM106&lt;&gt;"",1,0))</f>
        <v>0</v>
      </c>
      <c r="BM103" s="140">
        <f>IF('Indicator Data'!AU107="No Data",1,IF('Indicator Data imputation'!BN106&lt;&gt;"",1,0))</f>
        <v>0</v>
      </c>
      <c r="BN103" s="140">
        <f>IF('Indicator Data'!AV107="No Data",1,IF('Indicator Data imputation'!BO106&lt;&gt;"",1,0))</f>
        <v>0</v>
      </c>
      <c r="BO103" s="140">
        <f>IF('Indicator Data'!AW107="No Data",1,IF('Indicator Data imputation'!BP106&lt;&gt;"",1,0))</f>
        <v>0</v>
      </c>
      <c r="BP103" s="140">
        <f>IF('Indicator Data'!AX107="No Data",1,IF('Indicator Data imputation'!BQ106&lt;&gt;"",1,0))</f>
        <v>0</v>
      </c>
      <c r="BQ103" s="140">
        <f>IF('Indicator Data'!AY107="No Data",1,IF('Indicator Data imputation'!BR106&lt;&gt;"",1,0))</f>
        <v>0</v>
      </c>
      <c r="BR103" s="140">
        <f>IF('Indicator Data'!AZ107="No Data",1,IF('Indicator Data imputation'!BS106&lt;&gt;"",1,0))</f>
        <v>0</v>
      </c>
      <c r="BS103" s="140">
        <f>IF('Indicator Data'!BA107="No Data",1,IF('Indicator Data imputation'!BT106&lt;&gt;"",1,0))</f>
        <v>0</v>
      </c>
      <c r="BT103" s="140">
        <f>IF('Indicator Data'!BB107="No Data",1,IF('Indicator Data imputation'!BU106&lt;&gt;"",1,0))</f>
        <v>0</v>
      </c>
      <c r="BU103" s="140">
        <f>IF('Indicator Data'!BC107="No Data",1,IF('Indicator Data imputation'!BV106&lt;&gt;"",1,0))</f>
        <v>1</v>
      </c>
      <c r="BV103" s="140">
        <f>IF('Indicator Data'!BD107="No Data",1,IF('Indicator Data imputation'!BW106&lt;&gt;"",1,0))</f>
        <v>0</v>
      </c>
      <c r="BW103" s="140">
        <f>IF('Indicator Data'!BE107="No Data",1,IF('Indicator Data imputation'!BX106&lt;&gt;"",1,0))</f>
        <v>0</v>
      </c>
      <c r="BX103" s="140">
        <f>IF('Indicator Data'!BF107="No Data",1,IF('Indicator Data imputation'!BY106&lt;&gt;"",1,0))</f>
        <v>0</v>
      </c>
      <c r="BY103" s="5" t="e">
        <f t="shared" si="5"/>
        <v>#REF!</v>
      </c>
      <c r="BZ103" s="142" t="e">
        <f t="shared" si="4"/>
        <v>#REF!</v>
      </c>
    </row>
    <row r="104" spans="1:78" x14ac:dyDescent="0.3">
      <c r="A104" s="5" t="s">
        <v>190</v>
      </c>
      <c r="B104" s="140" t="e">
        <f>IF('Indicator Data'!#REF!="No Data",1,IF('Indicator Data imputation'!C107&lt;&gt;"",1,0))</f>
        <v>#REF!</v>
      </c>
      <c r="C104" s="140" t="e">
        <f>IF('Indicator Data'!#REF!="No Data",1,IF('Indicator Data imputation'!D107&lt;&gt;"",1,0))</f>
        <v>#REF!</v>
      </c>
      <c r="D104" s="140" t="e">
        <f>IF('Indicator Data'!#REF!="No Data",1,IF('Indicator Data imputation'!E107&lt;&gt;"",1,0))</f>
        <v>#REF!</v>
      </c>
      <c r="E104" s="140" t="e">
        <f>IF('Indicator Data'!#REF!="No Data",1,IF('Indicator Data imputation'!F107&lt;&gt;"",1,0))</f>
        <v>#REF!</v>
      </c>
      <c r="F104" s="140" t="e">
        <f>IF('Indicator Data'!#REF!="No Data",1,IF('Indicator Data imputation'!G107&lt;&gt;"",1,0))</f>
        <v>#REF!</v>
      </c>
      <c r="G104" s="140" t="e">
        <f>IF('Indicator Data'!#REF!="No Data",1,IF('Indicator Data imputation'!H107&lt;&gt;"",1,0))</f>
        <v>#REF!</v>
      </c>
      <c r="H104" s="140" t="e">
        <f>IF('Indicator Data'!#REF!="No Data",1,IF('Indicator Data imputation'!I107&lt;&gt;"",1,0))</f>
        <v>#REF!</v>
      </c>
      <c r="I104" s="140" t="e">
        <f>IF('Indicator Data'!#REF!="No Data",1,IF('Indicator Data imputation'!J107&lt;&gt;"",1,0))</f>
        <v>#REF!</v>
      </c>
      <c r="J104" s="140" t="e">
        <f>IF('Indicator Data'!#REF!="No Data",1,IF('Indicator Data imputation'!K107&lt;&gt;"",1,0))</f>
        <v>#REF!</v>
      </c>
      <c r="K104" s="140" t="e">
        <f>IF('Indicator Data'!#REF!="No Data",1,IF('Indicator Data imputation'!L107&lt;&gt;"",1,0))</f>
        <v>#REF!</v>
      </c>
      <c r="L104" s="140" t="e">
        <f>IF('Indicator Data'!#REF!="No Data",1,IF('Indicator Data imputation'!M107&lt;&gt;"",1,0))</f>
        <v>#REF!</v>
      </c>
      <c r="M104" s="140" t="e">
        <f>IF('Indicator Data'!#REF!="No Data",1,IF('Indicator Data imputation'!N107&lt;&gt;"",1,0))</f>
        <v>#REF!</v>
      </c>
      <c r="N104" s="140" t="e">
        <f>IF('Indicator Data'!#REF!="No Data",1,IF('Indicator Data imputation'!O107&lt;&gt;"",1,0))</f>
        <v>#REF!</v>
      </c>
      <c r="O104" s="140" t="e">
        <f>IF('Indicator Data'!#REF!="No Data",1,IF('Indicator Data imputation'!P107&lt;&gt;"",1,0))</f>
        <v>#REF!</v>
      </c>
      <c r="P104" s="140" t="e">
        <f>IF('Indicator Data'!#REF!="No Data",1,IF('Indicator Data imputation'!Q107&lt;&gt;"",1,0))</f>
        <v>#REF!</v>
      </c>
      <c r="Q104" s="140" t="e">
        <f>IF('Indicator Data'!#REF!="No Data",1,IF('Indicator Data imputation'!R107&lt;&gt;"",1,0))</f>
        <v>#REF!</v>
      </c>
      <c r="R104" s="140" t="e">
        <f>IF('Indicator Data'!#REF!="No Data",1,IF('Indicator Data imputation'!S107&lt;&gt;"",1,0))</f>
        <v>#REF!</v>
      </c>
      <c r="S104" s="140" t="e">
        <f>IF('Indicator Data'!#REF!="No Data",1,IF('Indicator Data imputation'!T107&lt;&gt;"",1,0))</f>
        <v>#REF!</v>
      </c>
      <c r="T104" s="140" t="e">
        <f>IF('Indicator Data'!#REF!="No Data",1,IF('Indicator Data imputation'!U107&lt;&gt;"",1,0))</f>
        <v>#REF!</v>
      </c>
      <c r="U104" s="140" t="e">
        <f>IF('Indicator Data'!#REF!="No Data",1,IF('Indicator Data imputation'!V107&lt;&gt;"",1,0))</f>
        <v>#REF!</v>
      </c>
      <c r="V104" s="140" t="e">
        <f>IF('Indicator Data'!#REF!="No Data",1,IF('Indicator Data imputation'!W107&lt;&gt;"",1,0))</f>
        <v>#REF!</v>
      </c>
      <c r="W104" s="140">
        <f>IF('Indicator Data'!C108="No Data",1,IF('Indicator Data imputation'!X107&lt;&gt;"",1,0))</f>
        <v>0</v>
      </c>
      <c r="X104" s="140">
        <f>IF('Indicator Data'!D108="No Data",1,IF('Indicator Data imputation'!Y107&lt;&gt;"",1,0))</f>
        <v>0</v>
      </c>
      <c r="Y104" s="140">
        <f>IF('Indicator Data'!E108="No Data",1,IF('Indicator Data imputation'!Z107&lt;&gt;"",1,0))</f>
        <v>0</v>
      </c>
      <c r="Z104" s="140">
        <f>IF('Indicator Data'!F108="No Data",1,IF('Indicator Data imputation'!AA107&lt;&gt;"",1,0))</f>
        <v>0</v>
      </c>
      <c r="AA104" s="140">
        <f>IF('Indicator Data'!G108="No Data",1,IF('Indicator Data imputation'!AB107&lt;&gt;"",1,0))</f>
        <v>0</v>
      </c>
      <c r="AB104" s="140">
        <f>IF('Indicator Data'!H108="No Data",1,IF('Indicator Data imputation'!AC107&lt;&gt;"",1,0))</f>
        <v>0</v>
      </c>
      <c r="AC104" s="140" t="e">
        <f>IF('Indicator Data'!#REF!="No Data",1,IF('Indicator Data imputation'!AD107&lt;&gt;"",1,0))</f>
        <v>#REF!</v>
      </c>
      <c r="AD104" s="140" t="e">
        <f>IF('Indicator Data'!#REF!="No Data",1,IF('Indicator Data imputation'!AE107&lt;&gt;"",1,0))</f>
        <v>#REF!</v>
      </c>
      <c r="AE104" s="140">
        <f>IF('Indicator Data'!I108="No Data",1,IF('Indicator Data imputation'!AF107&lt;&gt;"",1,0))</f>
        <v>0</v>
      </c>
      <c r="AF104" s="140">
        <f>IF('Indicator Data'!J108="No Data",1,IF('Indicator Data imputation'!AG107&lt;&gt;"",1,0))</f>
        <v>0</v>
      </c>
      <c r="AG104" s="140" t="e">
        <f>IF('Indicator Data'!#REF!="No Data",1,IF('Indicator Data imputation'!AH107&lt;&gt;"",1,0))</f>
        <v>#REF!</v>
      </c>
      <c r="AH104" s="140" t="e">
        <f>IF('Indicator Data'!#REF!="No Data",1,IF('Indicator Data imputation'!AI107&lt;&gt;"",1,0))</f>
        <v>#REF!</v>
      </c>
      <c r="AI104" s="140" t="e">
        <f>IF('Indicator Data'!#REF!="No Data",1,IF('Indicator Data imputation'!AJ107&lt;&gt;"",1,0))</f>
        <v>#REF!</v>
      </c>
      <c r="AJ104" s="140" t="e">
        <f>IF('Indicator Data'!#REF!="No Data",1,IF('Indicator Data imputation'!AK107&lt;&gt;"",1,0))</f>
        <v>#REF!</v>
      </c>
      <c r="AK104" s="140">
        <f>IF('Indicator Data'!K108="No Data",1,IF('Indicator Data imputation'!AL107&lt;&gt;"",1,0))</f>
        <v>0</v>
      </c>
      <c r="AL104" s="140">
        <f>IF('Indicator Data'!L108="No Data",1,IF('Indicator Data imputation'!AM107&lt;&gt;"",1,0))</f>
        <v>0</v>
      </c>
      <c r="AM104" s="140">
        <f>IF('Indicator Data'!M108="No Data",1,IF('Indicator Data imputation'!AN107&lt;&gt;"",1,0))</f>
        <v>0</v>
      </c>
      <c r="AN104" s="140">
        <f>IF('Indicator Data'!N108="No Data",1,IF('Indicator Data imputation'!AO107&lt;&gt;"",1,0))</f>
        <v>0</v>
      </c>
      <c r="AO104" s="140">
        <f>IF('Indicator Data'!O108="No Data",1,IF('Indicator Data imputation'!AP107&lt;&gt;"",1,0))</f>
        <v>0</v>
      </c>
      <c r="AP104" s="140">
        <f>IF('Indicator Data'!P108="No Data",1,IF('Indicator Data imputation'!AQ107&lt;&gt;"",1,0))</f>
        <v>0</v>
      </c>
      <c r="AQ104" s="140">
        <f>IF('Indicator Data'!Q108="No Data",1,IF('Indicator Data imputation'!AR107&lt;&gt;"",1,0))</f>
        <v>0</v>
      </c>
      <c r="AR104" s="140">
        <f>IF('Indicator Data'!R108="No Data",1,IF('Indicator Data imputation'!AS107&lt;&gt;"",1,0))</f>
        <v>0</v>
      </c>
      <c r="AS104" s="140">
        <f>IF('Indicator Data'!S108="No Data",1,IF('Indicator Data imputation'!AT107&lt;&gt;"",1,0))</f>
        <v>0</v>
      </c>
      <c r="AT104" s="140">
        <f>IF('Indicator Data'!T108="No Data",1,IF('Indicator Data imputation'!AU107&lt;&gt;"",1,0))</f>
        <v>0</v>
      </c>
      <c r="AU104" s="140">
        <f>IF('Indicator Data'!U108="No Data",1,IF('Indicator Data imputation'!AV107&lt;&gt;"",1,0))</f>
        <v>0</v>
      </c>
      <c r="AV104" s="140">
        <f>IF('Indicator Data'!V108="No Data",1,IF('Indicator Data imputation'!AW107&lt;&gt;"",1,0))</f>
        <v>0</v>
      </c>
      <c r="AW104" s="140">
        <f>IF('Indicator Data'!W108="No Data",1,IF('Indicator Data imputation'!AX107&lt;&gt;"",1,0))</f>
        <v>0</v>
      </c>
      <c r="AX104" s="140">
        <f>IF('Indicator Data'!X108="No Data",1,IF('Indicator Data imputation'!AY107&lt;&gt;"",1,0))</f>
        <v>0</v>
      </c>
      <c r="AY104" s="140">
        <f>IF('Indicator Data'!Y108="No Data",1,IF('Indicator Data imputation'!AZ107&lt;&gt;"",1,0))</f>
        <v>0</v>
      </c>
      <c r="AZ104" s="140">
        <f>IF('Indicator Data'!Z108="No Data",1,IF('Indicator Data imputation'!BA107&lt;&gt;"",1,0))</f>
        <v>0</v>
      </c>
      <c r="BA104" s="140">
        <f>IF('Indicator Data'!AA108="No Data",1,IF('Indicator Data imputation'!BB107&lt;&gt;"",1,0))</f>
        <v>0</v>
      </c>
      <c r="BB104" s="140">
        <f>IF('Indicator Data'!AB108="No Data",1,IF('Indicator Data imputation'!BC107&lt;&gt;"",1,0))</f>
        <v>0</v>
      </c>
      <c r="BC104" s="140">
        <f>IF('Indicator Data'!AC108="No Data",1,IF('Indicator Data imputation'!BD107&lt;&gt;"",1,0))</f>
        <v>0</v>
      </c>
      <c r="BD104" s="140">
        <f>IF('Indicator Data'!AD108="No Data",1,IF('Indicator Data imputation'!BE107&lt;&gt;"",1,0))</f>
        <v>0</v>
      </c>
      <c r="BE104" s="140">
        <f>IF('Indicator Data'!AE108="No Data",1,IF('Indicator Data imputation'!BF107&lt;&gt;"",1,0))</f>
        <v>0</v>
      </c>
      <c r="BF104" s="140">
        <f>IF('Indicator Data'!AF108="No Data",1,IF('Indicator Data imputation'!BG107&lt;&gt;"",1,0))</f>
        <v>0</v>
      </c>
      <c r="BG104" s="140">
        <f>IF('Indicator Data'!AG108="No Data",1,IF('Indicator Data imputation'!BH107&lt;&gt;"",1,0))</f>
        <v>0</v>
      </c>
      <c r="BH104" s="140">
        <f>IF('Indicator Data'!AH108="No Data",1,IF('Indicator Data imputation'!BI107&lt;&gt;"",1,0))</f>
        <v>0</v>
      </c>
      <c r="BI104" s="140">
        <f>IF('Indicator Data'!AQ108="No Data",1,IF('Indicator Data imputation'!BJ107&lt;&gt;"",1,0))</f>
        <v>0</v>
      </c>
      <c r="BJ104" s="140">
        <f>IF('Indicator Data'!AR108="No Data",1,IF('Indicator Data imputation'!BK107&lt;&gt;"",1,0))</f>
        <v>0</v>
      </c>
      <c r="BK104" s="140">
        <f>IF('Indicator Data'!AS108="No Data",1,IF('Indicator Data imputation'!BL107&lt;&gt;"",1,0))</f>
        <v>0</v>
      </c>
      <c r="BL104" s="140">
        <f>IF('Indicator Data'!AT108="No Data",1,IF('Indicator Data imputation'!BM107&lt;&gt;"",1,0))</f>
        <v>0</v>
      </c>
      <c r="BM104" s="140">
        <f>IF('Indicator Data'!AU108="No Data",1,IF('Indicator Data imputation'!BN107&lt;&gt;"",1,0))</f>
        <v>0</v>
      </c>
      <c r="BN104" s="140">
        <f>IF('Indicator Data'!AV108="No Data",1,IF('Indicator Data imputation'!BO107&lt;&gt;"",1,0))</f>
        <v>0</v>
      </c>
      <c r="BO104" s="140">
        <f>IF('Indicator Data'!AW108="No Data",1,IF('Indicator Data imputation'!BP107&lt;&gt;"",1,0))</f>
        <v>0</v>
      </c>
      <c r="BP104" s="140">
        <f>IF('Indicator Data'!AX108="No Data",1,IF('Indicator Data imputation'!BQ107&lt;&gt;"",1,0))</f>
        <v>0</v>
      </c>
      <c r="BQ104" s="140">
        <f>IF('Indicator Data'!AY108="No Data",1,IF('Indicator Data imputation'!BR107&lt;&gt;"",1,0))</f>
        <v>0</v>
      </c>
      <c r="BR104" s="140">
        <f>IF('Indicator Data'!AZ108="No Data",1,IF('Indicator Data imputation'!BS107&lt;&gt;"",1,0))</f>
        <v>0</v>
      </c>
      <c r="BS104" s="140">
        <f>IF('Indicator Data'!BA108="No Data",1,IF('Indicator Data imputation'!BT107&lt;&gt;"",1,0))</f>
        <v>0</v>
      </c>
      <c r="BT104" s="140">
        <f>IF('Indicator Data'!BB108="No Data",1,IF('Indicator Data imputation'!BU107&lt;&gt;"",1,0))</f>
        <v>0</v>
      </c>
      <c r="BU104" s="140">
        <f>IF('Indicator Data'!BC108="No Data",1,IF('Indicator Data imputation'!BV107&lt;&gt;"",1,0))</f>
        <v>0</v>
      </c>
      <c r="BV104" s="140">
        <f>IF('Indicator Data'!BD108="No Data",1,IF('Indicator Data imputation'!BW107&lt;&gt;"",1,0))</f>
        <v>0</v>
      </c>
      <c r="BW104" s="140">
        <f>IF('Indicator Data'!BE108="No Data",1,IF('Indicator Data imputation'!BX107&lt;&gt;"",1,0))</f>
        <v>0</v>
      </c>
      <c r="BX104" s="140">
        <f>IF('Indicator Data'!BF108="No Data",1,IF('Indicator Data imputation'!BY107&lt;&gt;"",1,0))</f>
        <v>0</v>
      </c>
      <c r="BY104" s="5" t="e">
        <f t="shared" si="5"/>
        <v>#REF!</v>
      </c>
      <c r="BZ104" s="142" t="e">
        <f t="shared" si="4"/>
        <v>#REF!</v>
      </c>
    </row>
    <row r="105" spans="1:78" x14ac:dyDescent="0.3">
      <c r="A105" s="5" t="s">
        <v>192</v>
      </c>
      <c r="B105" s="140" t="e">
        <f>IF('Indicator Data'!#REF!="No Data",1,IF('Indicator Data imputation'!C108&lt;&gt;"",1,0))</f>
        <v>#REF!</v>
      </c>
      <c r="C105" s="140" t="e">
        <f>IF('Indicator Data'!#REF!="No Data",1,IF('Indicator Data imputation'!D108&lt;&gt;"",1,0))</f>
        <v>#REF!</v>
      </c>
      <c r="D105" s="140" t="e">
        <f>IF('Indicator Data'!#REF!="No Data",1,IF('Indicator Data imputation'!E108&lt;&gt;"",1,0))</f>
        <v>#REF!</v>
      </c>
      <c r="E105" s="140" t="e">
        <f>IF('Indicator Data'!#REF!="No Data",1,IF('Indicator Data imputation'!F108&lt;&gt;"",1,0))</f>
        <v>#REF!</v>
      </c>
      <c r="F105" s="140" t="e">
        <f>IF('Indicator Data'!#REF!="No Data",1,IF('Indicator Data imputation'!G108&lt;&gt;"",1,0))</f>
        <v>#REF!</v>
      </c>
      <c r="G105" s="140" t="e">
        <f>IF('Indicator Data'!#REF!="No Data",1,IF('Indicator Data imputation'!H108&lt;&gt;"",1,0))</f>
        <v>#REF!</v>
      </c>
      <c r="H105" s="140" t="e">
        <f>IF('Indicator Data'!#REF!="No Data",1,IF('Indicator Data imputation'!I108&lt;&gt;"",1,0))</f>
        <v>#REF!</v>
      </c>
      <c r="I105" s="140" t="e">
        <f>IF('Indicator Data'!#REF!="No Data",1,IF('Indicator Data imputation'!J108&lt;&gt;"",1,0))</f>
        <v>#REF!</v>
      </c>
      <c r="J105" s="140" t="e">
        <f>IF('Indicator Data'!#REF!="No Data",1,IF('Indicator Data imputation'!K108&lt;&gt;"",1,0))</f>
        <v>#REF!</v>
      </c>
      <c r="K105" s="140" t="e">
        <f>IF('Indicator Data'!#REF!="No Data",1,IF('Indicator Data imputation'!L108&lt;&gt;"",1,0))</f>
        <v>#REF!</v>
      </c>
      <c r="L105" s="140" t="e">
        <f>IF('Indicator Data'!#REF!="No Data",1,IF('Indicator Data imputation'!M108&lt;&gt;"",1,0))</f>
        <v>#REF!</v>
      </c>
      <c r="M105" s="140" t="e">
        <f>IF('Indicator Data'!#REF!="No Data",1,IF('Indicator Data imputation'!N108&lt;&gt;"",1,0))</f>
        <v>#REF!</v>
      </c>
      <c r="N105" s="140" t="e">
        <f>IF('Indicator Data'!#REF!="No Data",1,IF('Indicator Data imputation'!O108&lt;&gt;"",1,0))</f>
        <v>#REF!</v>
      </c>
      <c r="O105" s="140" t="e">
        <f>IF('Indicator Data'!#REF!="No Data",1,IF('Indicator Data imputation'!P108&lt;&gt;"",1,0))</f>
        <v>#REF!</v>
      </c>
      <c r="P105" s="140" t="e">
        <f>IF('Indicator Data'!#REF!="No Data",1,IF('Indicator Data imputation'!Q108&lt;&gt;"",1,0))</f>
        <v>#REF!</v>
      </c>
      <c r="Q105" s="140" t="e">
        <f>IF('Indicator Data'!#REF!="No Data",1,IF('Indicator Data imputation'!R108&lt;&gt;"",1,0))</f>
        <v>#REF!</v>
      </c>
      <c r="R105" s="140" t="e">
        <f>IF('Indicator Data'!#REF!="No Data",1,IF('Indicator Data imputation'!S108&lt;&gt;"",1,0))</f>
        <v>#REF!</v>
      </c>
      <c r="S105" s="140" t="e">
        <f>IF('Indicator Data'!#REF!="No Data",1,IF('Indicator Data imputation'!T108&lt;&gt;"",1,0))</f>
        <v>#REF!</v>
      </c>
      <c r="T105" s="140" t="e">
        <f>IF('Indicator Data'!#REF!="No Data",1,IF('Indicator Data imputation'!U108&lt;&gt;"",1,0))</f>
        <v>#REF!</v>
      </c>
      <c r="U105" s="140" t="e">
        <f>IF('Indicator Data'!#REF!="No Data",1,IF('Indicator Data imputation'!V108&lt;&gt;"",1,0))</f>
        <v>#REF!</v>
      </c>
      <c r="V105" s="140" t="e">
        <f>IF('Indicator Data'!#REF!="No Data",1,IF('Indicator Data imputation'!W108&lt;&gt;"",1,0))</f>
        <v>#REF!</v>
      </c>
      <c r="W105" s="140">
        <f>IF('Indicator Data'!C109="No Data",1,IF('Indicator Data imputation'!X108&lt;&gt;"",1,0))</f>
        <v>0</v>
      </c>
      <c r="X105" s="140">
        <f>IF('Indicator Data'!D109="No Data",1,IF('Indicator Data imputation'!Y108&lt;&gt;"",1,0))</f>
        <v>0</v>
      </c>
      <c r="Y105" s="140">
        <f>IF('Indicator Data'!E109="No Data",1,IF('Indicator Data imputation'!Z108&lt;&gt;"",1,0))</f>
        <v>0</v>
      </c>
      <c r="Z105" s="140">
        <f>IF('Indicator Data'!F109="No Data",1,IF('Indicator Data imputation'!AA108&lt;&gt;"",1,0))</f>
        <v>1</v>
      </c>
      <c r="AA105" s="140">
        <f>IF('Indicator Data'!G109="No Data",1,IF('Indicator Data imputation'!AB108&lt;&gt;"",1,0))</f>
        <v>0</v>
      </c>
      <c r="AB105" s="140">
        <f>IF('Indicator Data'!H109="No Data",1,IF('Indicator Data imputation'!AC108&lt;&gt;"",1,0))</f>
        <v>1</v>
      </c>
      <c r="AC105" s="140" t="e">
        <f>IF('Indicator Data'!#REF!="No Data",1,IF('Indicator Data imputation'!AD108&lt;&gt;"",1,0))</f>
        <v>#REF!</v>
      </c>
      <c r="AD105" s="140" t="e">
        <f>IF('Indicator Data'!#REF!="No Data",1,IF('Indicator Data imputation'!AE108&lt;&gt;"",1,0))</f>
        <v>#REF!</v>
      </c>
      <c r="AE105" s="140">
        <f>IF('Indicator Data'!I109="No Data",1,IF('Indicator Data imputation'!AF108&lt;&gt;"",1,0))</f>
        <v>1</v>
      </c>
      <c r="AF105" s="140">
        <f>IF('Indicator Data'!J109="No Data",1,IF('Indicator Data imputation'!AG108&lt;&gt;"",1,0))</f>
        <v>0</v>
      </c>
      <c r="AG105" s="140" t="e">
        <f>IF('Indicator Data'!#REF!="No Data",1,IF('Indicator Data imputation'!AH108&lt;&gt;"",1,0))</f>
        <v>#REF!</v>
      </c>
      <c r="AH105" s="140" t="e">
        <f>IF('Indicator Data'!#REF!="No Data",1,IF('Indicator Data imputation'!AI108&lt;&gt;"",1,0))</f>
        <v>#REF!</v>
      </c>
      <c r="AI105" s="140" t="e">
        <f>IF('Indicator Data'!#REF!="No Data",1,IF('Indicator Data imputation'!AJ108&lt;&gt;"",1,0))</f>
        <v>#REF!</v>
      </c>
      <c r="AJ105" s="140" t="e">
        <f>IF('Indicator Data'!#REF!="No Data",1,IF('Indicator Data imputation'!AK108&lt;&gt;"",1,0))</f>
        <v>#REF!</v>
      </c>
      <c r="AK105" s="140">
        <f>IF('Indicator Data'!K109="No Data",1,IF('Indicator Data imputation'!AL108&lt;&gt;"",1,0))</f>
        <v>0</v>
      </c>
      <c r="AL105" s="140">
        <f>IF('Indicator Data'!L109="No Data",1,IF('Indicator Data imputation'!AM108&lt;&gt;"",1,0))</f>
        <v>1</v>
      </c>
      <c r="AM105" s="140">
        <f>IF('Indicator Data'!M109="No Data",1,IF('Indicator Data imputation'!AN108&lt;&gt;"",1,0))</f>
        <v>0</v>
      </c>
      <c r="AN105" s="140">
        <f>IF('Indicator Data'!N109="No Data",1,IF('Indicator Data imputation'!AO108&lt;&gt;"",1,0))</f>
        <v>0</v>
      </c>
      <c r="AO105" s="140">
        <f>IF('Indicator Data'!O109="No Data",1,IF('Indicator Data imputation'!AP108&lt;&gt;"",1,0))</f>
        <v>0</v>
      </c>
      <c r="AP105" s="140">
        <f>IF('Indicator Data'!P109="No Data",1,IF('Indicator Data imputation'!AQ108&lt;&gt;"",1,0))</f>
        <v>0</v>
      </c>
      <c r="AQ105" s="140">
        <f>IF('Indicator Data'!Q109="No Data",1,IF('Indicator Data imputation'!AR108&lt;&gt;"",1,0))</f>
        <v>0</v>
      </c>
      <c r="AR105" s="140">
        <f>IF('Indicator Data'!R109="No Data",1,IF('Indicator Data imputation'!AS108&lt;&gt;"",1,0))</f>
        <v>0</v>
      </c>
      <c r="AS105" s="140">
        <f>IF('Indicator Data'!S109="No Data",1,IF('Indicator Data imputation'!AT108&lt;&gt;"",1,0))</f>
        <v>0</v>
      </c>
      <c r="AT105" s="140">
        <f>IF('Indicator Data'!T109="No Data",1,IF('Indicator Data imputation'!AU108&lt;&gt;"",1,0))</f>
        <v>0</v>
      </c>
      <c r="AU105" s="140">
        <f>IF('Indicator Data'!U109="No Data",1,IF('Indicator Data imputation'!AV108&lt;&gt;"",1,0))</f>
        <v>0</v>
      </c>
      <c r="AV105" s="140">
        <f>IF('Indicator Data'!V109="No Data",1,IF('Indicator Data imputation'!AW108&lt;&gt;"",1,0))</f>
        <v>0</v>
      </c>
      <c r="AW105" s="140">
        <f>IF('Indicator Data'!W109="No Data",1,IF('Indicator Data imputation'!AX108&lt;&gt;"",1,0))</f>
        <v>0</v>
      </c>
      <c r="AX105" s="140">
        <f>IF('Indicator Data'!X109="No Data",1,IF('Indicator Data imputation'!AY108&lt;&gt;"",1,0))</f>
        <v>0</v>
      </c>
      <c r="AY105" s="140">
        <f>IF('Indicator Data'!Y109="No Data",1,IF('Indicator Data imputation'!AZ108&lt;&gt;"",1,0))</f>
        <v>0</v>
      </c>
      <c r="AZ105" s="140">
        <f>IF('Indicator Data'!Z109="No Data",1,IF('Indicator Data imputation'!BA108&lt;&gt;"",1,0))</f>
        <v>0</v>
      </c>
      <c r="BA105" s="140">
        <f>IF('Indicator Data'!AA109="No Data",1,IF('Indicator Data imputation'!BB108&lt;&gt;"",1,0))</f>
        <v>0</v>
      </c>
      <c r="BB105" s="140">
        <f>IF('Indicator Data'!AB109="No Data",1,IF('Indicator Data imputation'!BC108&lt;&gt;"",1,0))</f>
        <v>0</v>
      </c>
      <c r="BC105" s="140">
        <f>IF('Indicator Data'!AC109="No Data",1,IF('Indicator Data imputation'!BD108&lt;&gt;"",1,0))</f>
        <v>0</v>
      </c>
      <c r="BD105" s="140">
        <f>IF('Indicator Data'!AD109="No Data",1,IF('Indicator Data imputation'!BE108&lt;&gt;"",1,0))</f>
        <v>0</v>
      </c>
      <c r="BE105" s="140">
        <f>IF('Indicator Data'!AE109="No Data",1,IF('Indicator Data imputation'!BF108&lt;&gt;"",1,0))</f>
        <v>0</v>
      </c>
      <c r="BF105" s="140">
        <f>IF('Indicator Data'!AF109="No Data",1,IF('Indicator Data imputation'!BG108&lt;&gt;"",1,0))</f>
        <v>0</v>
      </c>
      <c r="BG105" s="140">
        <f>IF('Indicator Data'!AG109="No Data",1,IF('Indicator Data imputation'!BH108&lt;&gt;"",1,0))</f>
        <v>0</v>
      </c>
      <c r="BH105" s="140">
        <f>IF('Indicator Data'!AH109="No Data",1,IF('Indicator Data imputation'!BI108&lt;&gt;"",1,0))</f>
        <v>0</v>
      </c>
      <c r="BI105" s="140">
        <f>IF('Indicator Data'!AQ109="No Data",1,IF('Indicator Data imputation'!BJ108&lt;&gt;"",1,0))</f>
        <v>0</v>
      </c>
      <c r="BJ105" s="140">
        <f>IF('Indicator Data'!AR109="No Data",1,IF('Indicator Data imputation'!BK108&lt;&gt;"",1,0))</f>
        <v>0</v>
      </c>
      <c r="BK105" s="140">
        <f>IF('Indicator Data'!AS109="No Data",1,IF('Indicator Data imputation'!BL108&lt;&gt;"",1,0))</f>
        <v>0</v>
      </c>
      <c r="BL105" s="140">
        <f>IF('Indicator Data'!AT109="No Data",1,IF('Indicator Data imputation'!BM108&lt;&gt;"",1,0))</f>
        <v>0</v>
      </c>
      <c r="BM105" s="140">
        <f>IF('Indicator Data'!AU109="No Data",1,IF('Indicator Data imputation'!BN108&lt;&gt;"",1,0))</f>
        <v>0</v>
      </c>
      <c r="BN105" s="140">
        <f>IF('Indicator Data'!AV109="No Data",1,IF('Indicator Data imputation'!BO108&lt;&gt;"",1,0))</f>
        <v>0</v>
      </c>
      <c r="BO105" s="140">
        <f>IF('Indicator Data'!AW109="No Data",1,IF('Indicator Data imputation'!BP108&lt;&gt;"",1,0))</f>
        <v>0</v>
      </c>
      <c r="BP105" s="140">
        <f>IF('Indicator Data'!AX109="No Data",1,IF('Indicator Data imputation'!BQ108&lt;&gt;"",1,0))</f>
        <v>0</v>
      </c>
      <c r="BQ105" s="140">
        <f>IF('Indicator Data'!AY109="No Data",1,IF('Indicator Data imputation'!BR108&lt;&gt;"",1,0))</f>
        <v>0</v>
      </c>
      <c r="BR105" s="140">
        <f>IF('Indicator Data'!AZ109="No Data",1,IF('Indicator Data imputation'!BS108&lt;&gt;"",1,0))</f>
        <v>0</v>
      </c>
      <c r="BS105" s="140">
        <f>IF('Indicator Data'!BA109="No Data",1,IF('Indicator Data imputation'!BT108&lt;&gt;"",1,0))</f>
        <v>0</v>
      </c>
      <c r="BT105" s="140">
        <f>IF('Indicator Data'!BB109="No Data",1,IF('Indicator Data imputation'!BU108&lt;&gt;"",1,0))</f>
        <v>0</v>
      </c>
      <c r="BU105" s="140">
        <f>IF('Indicator Data'!BC109="No Data",1,IF('Indicator Data imputation'!BV108&lt;&gt;"",1,0))</f>
        <v>0</v>
      </c>
      <c r="BV105" s="140">
        <f>IF('Indicator Data'!BD109="No Data",1,IF('Indicator Data imputation'!BW108&lt;&gt;"",1,0))</f>
        <v>1</v>
      </c>
      <c r="BW105" s="140">
        <f>IF('Indicator Data'!BE109="No Data",1,IF('Indicator Data imputation'!BX108&lt;&gt;"",1,0))</f>
        <v>0</v>
      </c>
      <c r="BX105" s="140">
        <f>IF('Indicator Data'!BF109="No Data",1,IF('Indicator Data imputation'!BY108&lt;&gt;"",1,0))</f>
        <v>0</v>
      </c>
      <c r="BY105" s="5" t="e">
        <f t="shared" si="5"/>
        <v>#REF!</v>
      </c>
      <c r="BZ105" s="142" t="e">
        <f t="shared" si="4"/>
        <v>#REF!</v>
      </c>
    </row>
    <row r="106" spans="1:78" x14ac:dyDescent="0.3">
      <c r="A106" s="5" t="s">
        <v>194</v>
      </c>
      <c r="B106" s="140" t="e">
        <f>IF('Indicator Data'!#REF!="No Data",1,IF('Indicator Data imputation'!C109&lt;&gt;"",1,0))</f>
        <v>#REF!</v>
      </c>
      <c r="C106" s="140" t="e">
        <f>IF('Indicator Data'!#REF!="No Data",1,IF('Indicator Data imputation'!D109&lt;&gt;"",1,0))</f>
        <v>#REF!</v>
      </c>
      <c r="D106" s="140" t="e">
        <f>IF('Indicator Data'!#REF!="No Data",1,IF('Indicator Data imputation'!E109&lt;&gt;"",1,0))</f>
        <v>#REF!</v>
      </c>
      <c r="E106" s="140" t="e">
        <f>IF('Indicator Data'!#REF!="No Data",1,IF('Indicator Data imputation'!F109&lt;&gt;"",1,0))</f>
        <v>#REF!</v>
      </c>
      <c r="F106" s="140" t="e">
        <f>IF('Indicator Data'!#REF!="No Data",1,IF('Indicator Data imputation'!G109&lt;&gt;"",1,0))</f>
        <v>#REF!</v>
      </c>
      <c r="G106" s="140" t="e">
        <f>IF('Indicator Data'!#REF!="No Data",1,IF('Indicator Data imputation'!H109&lt;&gt;"",1,0))</f>
        <v>#REF!</v>
      </c>
      <c r="H106" s="140" t="e">
        <f>IF('Indicator Data'!#REF!="No Data",1,IF('Indicator Data imputation'!I109&lt;&gt;"",1,0))</f>
        <v>#REF!</v>
      </c>
      <c r="I106" s="140" t="e">
        <f>IF('Indicator Data'!#REF!="No Data",1,IF('Indicator Data imputation'!J109&lt;&gt;"",1,0))</f>
        <v>#REF!</v>
      </c>
      <c r="J106" s="140" t="e">
        <f>IF('Indicator Data'!#REF!="No Data",1,IF('Indicator Data imputation'!K109&lt;&gt;"",1,0))</f>
        <v>#REF!</v>
      </c>
      <c r="K106" s="140" t="e">
        <f>IF('Indicator Data'!#REF!="No Data",1,IF('Indicator Data imputation'!L109&lt;&gt;"",1,0))</f>
        <v>#REF!</v>
      </c>
      <c r="L106" s="140" t="e">
        <f>IF('Indicator Data'!#REF!="No Data",1,IF('Indicator Data imputation'!M109&lt;&gt;"",1,0))</f>
        <v>#REF!</v>
      </c>
      <c r="M106" s="140" t="e">
        <f>IF('Indicator Data'!#REF!="No Data",1,IF('Indicator Data imputation'!N109&lt;&gt;"",1,0))</f>
        <v>#REF!</v>
      </c>
      <c r="N106" s="140" t="e">
        <f>IF('Indicator Data'!#REF!="No Data",1,IF('Indicator Data imputation'!O109&lt;&gt;"",1,0))</f>
        <v>#REF!</v>
      </c>
      <c r="O106" s="140" t="e">
        <f>IF('Indicator Data'!#REF!="No Data",1,IF('Indicator Data imputation'!P109&lt;&gt;"",1,0))</f>
        <v>#REF!</v>
      </c>
      <c r="P106" s="140" t="e">
        <f>IF('Indicator Data'!#REF!="No Data",1,IF('Indicator Data imputation'!Q109&lt;&gt;"",1,0))</f>
        <v>#REF!</v>
      </c>
      <c r="Q106" s="140" t="e">
        <f>IF('Indicator Data'!#REF!="No Data",1,IF('Indicator Data imputation'!R109&lt;&gt;"",1,0))</f>
        <v>#REF!</v>
      </c>
      <c r="R106" s="140" t="e">
        <f>IF('Indicator Data'!#REF!="No Data",1,IF('Indicator Data imputation'!S109&lt;&gt;"",1,0))</f>
        <v>#REF!</v>
      </c>
      <c r="S106" s="140" t="e">
        <f>IF('Indicator Data'!#REF!="No Data",1,IF('Indicator Data imputation'!T109&lt;&gt;"",1,0))</f>
        <v>#REF!</v>
      </c>
      <c r="T106" s="140" t="e">
        <f>IF('Indicator Data'!#REF!="No Data",1,IF('Indicator Data imputation'!U109&lt;&gt;"",1,0))</f>
        <v>#REF!</v>
      </c>
      <c r="U106" s="140" t="e">
        <f>IF('Indicator Data'!#REF!="No Data",1,IF('Indicator Data imputation'!V109&lt;&gt;"",1,0))</f>
        <v>#REF!</v>
      </c>
      <c r="V106" s="140" t="e">
        <f>IF('Indicator Data'!#REF!="No Data",1,IF('Indicator Data imputation'!W109&lt;&gt;"",1,0))</f>
        <v>#REF!</v>
      </c>
      <c r="W106" s="140">
        <f>IF('Indicator Data'!C110="No Data",1,IF('Indicator Data imputation'!X109&lt;&gt;"",1,0))</f>
        <v>0</v>
      </c>
      <c r="X106" s="140">
        <f>IF('Indicator Data'!D110="No Data",1,IF('Indicator Data imputation'!Y109&lt;&gt;"",1,0))</f>
        <v>0</v>
      </c>
      <c r="Y106" s="140">
        <f>IF('Indicator Data'!E110="No Data",1,IF('Indicator Data imputation'!Z109&lt;&gt;"",1,0))</f>
        <v>0</v>
      </c>
      <c r="Z106" s="140">
        <f>IF('Indicator Data'!F110="No Data",1,IF('Indicator Data imputation'!AA109&lt;&gt;"",1,0))</f>
        <v>0</v>
      </c>
      <c r="AA106" s="140">
        <f>IF('Indicator Data'!G110="No Data",1,IF('Indicator Data imputation'!AB109&lt;&gt;"",1,0))</f>
        <v>0</v>
      </c>
      <c r="AB106" s="140">
        <f>IF('Indicator Data'!H110="No Data",1,IF('Indicator Data imputation'!AC109&lt;&gt;"",1,0))</f>
        <v>0</v>
      </c>
      <c r="AC106" s="140" t="e">
        <f>IF('Indicator Data'!#REF!="No Data",1,IF('Indicator Data imputation'!AD109&lt;&gt;"",1,0))</f>
        <v>#REF!</v>
      </c>
      <c r="AD106" s="140" t="e">
        <f>IF('Indicator Data'!#REF!="No Data",1,IF('Indicator Data imputation'!AE109&lt;&gt;"",1,0))</f>
        <v>#REF!</v>
      </c>
      <c r="AE106" s="140">
        <f>IF('Indicator Data'!I110="No Data",1,IF('Indicator Data imputation'!AF109&lt;&gt;"",1,0))</f>
        <v>0</v>
      </c>
      <c r="AF106" s="140">
        <f>IF('Indicator Data'!J110="No Data",1,IF('Indicator Data imputation'!AG109&lt;&gt;"",1,0))</f>
        <v>0</v>
      </c>
      <c r="AG106" s="140" t="e">
        <f>IF('Indicator Data'!#REF!="No Data",1,IF('Indicator Data imputation'!AH109&lt;&gt;"",1,0))</f>
        <v>#REF!</v>
      </c>
      <c r="AH106" s="140" t="e">
        <f>IF('Indicator Data'!#REF!="No Data",1,IF('Indicator Data imputation'!AI109&lt;&gt;"",1,0))</f>
        <v>#REF!</v>
      </c>
      <c r="AI106" s="140" t="e">
        <f>IF('Indicator Data'!#REF!="No Data",1,IF('Indicator Data imputation'!AJ109&lt;&gt;"",1,0))</f>
        <v>#REF!</v>
      </c>
      <c r="AJ106" s="140" t="e">
        <f>IF('Indicator Data'!#REF!="No Data",1,IF('Indicator Data imputation'!AK109&lt;&gt;"",1,0))</f>
        <v>#REF!</v>
      </c>
      <c r="AK106" s="140">
        <f>IF('Indicator Data'!K110="No Data",1,IF('Indicator Data imputation'!AL109&lt;&gt;"",1,0))</f>
        <v>0</v>
      </c>
      <c r="AL106" s="140">
        <f>IF('Indicator Data'!L110="No Data",1,IF('Indicator Data imputation'!AM109&lt;&gt;"",1,0))</f>
        <v>0</v>
      </c>
      <c r="AM106" s="140">
        <f>IF('Indicator Data'!M110="No Data",1,IF('Indicator Data imputation'!AN109&lt;&gt;"",1,0))</f>
        <v>0</v>
      </c>
      <c r="AN106" s="140">
        <f>IF('Indicator Data'!N110="No Data",1,IF('Indicator Data imputation'!AO109&lt;&gt;"",1,0))</f>
        <v>0</v>
      </c>
      <c r="AO106" s="140">
        <f>IF('Indicator Data'!O110="No Data",1,IF('Indicator Data imputation'!AP109&lt;&gt;"",1,0))</f>
        <v>0</v>
      </c>
      <c r="AP106" s="140">
        <f>IF('Indicator Data'!P110="No Data",1,IF('Indicator Data imputation'!AQ109&lt;&gt;"",1,0))</f>
        <v>0</v>
      </c>
      <c r="AQ106" s="140">
        <f>IF('Indicator Data'!Q110="No Data",1,IF('Indicator Data imputation'!AR109&lt;&gt;"",1,0))</f>
        <v>0</v>
      </c>
      <c r="AR106" s="140">
        <f>IF('Indicator Data'!R110="No Data",1,IF('Indicator Data imputation'!AS109&lt;&gt;"",1,0))</f>
        <v>0</v>
      </c>
      <c r="AS106" s="140">
        <f>IF('Indicator Data'!S110="No Data",1,IF('Indicator Data imputation'!AT109&lt;&gt;"",1,0))</f>
        <v>1</v>
      </c>
      <c r="AT106" s="140">
        <f>IF('Indicator Data'!T110="No Data",1,IF('Indicator Data imputation'!AU109&lt;&gt;"",1,0))</f>
        <v>0</v>
      </c>
      <c r="AU106" s="140">
        <f>IF('Indicator Data'!U110="No Data",1,IF('Indicator Data imputation'!AV109&lt;&gt;"",1,0))</f>
        <v>0</v>
      </c>
      <c r="AV106" s="140">
        <f>IF('Indicator Data'!V110="No Data",1,IF('Indicator Data imputation'!AW109&lt;&gt;"",1,0))</f>
        <v>1</v>
      </c>
      <c r="AW106" s="140">
        <f>IF('Indicator Data'!W110="No Data",1,IF('Indicator Data imputation'!AX109&lt;&gt;"",1,0))</f>
        <v>1</v>
      </c>
      <c r="AX106" s="140">
        <f>IF('Indicator Data'!X110="No Data",1,IF('Indicator Data imputation'!AY109&lt;&gt;"",1,0))</f>
        <v>0</v>
      </c>
      <c r="AY106" s="140">
        <f>IF('Indicator Data'!Y110="No Data",1,IF('Indicator Data imputation'!AZ109&lt;&gt;"",1,0))</f>
        <v>0</v>
      </c>
      <c r="AZ106" s="140">
        <f>IF('Indicator Data'!Z110="No Data",1,IF('Indicator Data imputation'!BA109&lt;&gt;"",1,0))</f>
        <v>0</v>
      </c>
      <c r="BA106" s="140">
        <f>IF('Indicator Data'!AA110="No Data",1,IF('Indicator Data imputation'!BB109&lt;&gt;"",1,0))</f>
        <v>0</v>
      </c>
      <c r="BB106" s="140">
        <f>IF('Indicator Data'!AB110="No Data",1,IF('Indicator Data imputation'!BC109&lt;&gt;"",1,0))</f>
        <v>0</v>
      </c>
      <c r="BC106" s="140">
        <f>IF('Indicator Data'!AC110="No Data",1,IF('Indicator Data imputation'!BD109&lt;&gt;"",1,0))</f>
        <v>0</v>
      </c>
      <c r="BD106" s="140">
        <f>IF('Indicator Data'!AD110="No Data",1,IF('Indicator Data imputation'!BE109&lt;&gt;"",1,0))</f>
        <v>0</v>
      </c>
      <c r="BE106" s="140">
        <f>IF('Indicator Data'!AE110="No Data",1,IF('Indicator Data imputation'!BF109&lt;&gt;"",1,0))</f>
        <v>0</v>
      </c>
      <c r="BF106" s="140">
        <f>IF('Indicator Data'!AF110="No Data",1,IF('Indicator Data imputation'!BG109&lt;&gt;"",1,0))</f>
        <v>0</v>
      </c>
      <c r="BG106" s="140">
        <f>IF('Indicator Data'!AG110="No Data",1,IF('Indicator Data imputation'!BH109&lt;&gt;"",1,0))</f>
        <v>0</v>
      </c>
      <c r="BH106" s="140">
        <f>IF('Indicator Data'!AH110="No Data",1,IF('Indicator Data imputation'!BI109&lt;&gt;"",1,0))</f>
        <v>0</v>
      </c>
      <c r="BI106" s="140">
        <f>IF('Indicator Data'!AQ110="No Data",1,IF('Indicator Data imputation'!BJ109&lt;&gt;"",1,0))</f>
        <v>0</v>
      </c>
      <c r="BJ106" s="140">
        <f>IF('Indicator Data'!AR110="No Data",1,IF('Indicator Data imputation'!BK109&lt;&gt;"",1,0))</f>
        <v>0</v>
      </c>
      <c r="BK106" s="140">
        <f>IF('Indicator Data'!AS110="No Data",1,IF('Indicator Data imputation'!BL109&lt;&gt;"",1,0))</f>
        <v>0</v>
      </c>
      <c r="BL106" s="140">
        <f>IF('Indicator Data'!AT110="No Data",1,IF('Indicator Data imputation'!BM109&lt;&gt;"",1,0))</f>
        <v>0</v>
      </c>
      <c r="BM106" s="140">
        <f>IF('Indicator Data'!AU110="No Data",1,IF('Indicator Data imputation'!BN109&lt;&gt;"",1,0))</f>
        <v>0</v>
      </c>
      <c r="BN106" s="140">
        <f>IF('Indicator Data'!AV110="No Data",1,IF('Indicator Data imputation'!BO109&lt;&gt;"",1,0))</f>
        <v>0</v>
      </c>
      <c r="BO106" s="140">
        <f>IF('Indicator Data'!AW110="No Data",1,IF('Indicator Data imputation'!BP109&lt;&gt;"",1,0))</f>
        <v>0</v>
      </c>
      <c r="BP106" s="140">
        <f>IF('Indicator Data'!AX110="No Data",1,IF('Indicator Data imputation'!BQ109&lt;&gt;"",1,0))</f>
        <v>0</v>
      </c>
      <c r="BQ106" s="140">
        <f>IF('Indicator Data'!AY110="No Data",1,IF('Indicator Data imputation'!BR109&lt;&gt;"",1,0))</f>
        <v>0</v>
      </c>
      <c r="BR106" s="140">
        <f>IF('Indicator Data'!AZ110="No Data",1,IF('Indicator Data imputation'!BS109&lt;&gt;"",1,0))</f>
        <v>0</v>
      </c>
      <c r="BS106" s="140">
        <f>IF('Indicator Data'!BA110="No Data",1,IF('Indicator Data imputation'!BT109&lt;&gt;"",1,0))</f>
        <v>0</v>
      </c>
      <c r="BT106" s="140">
        <f>IF('Indicator Data'!BB110="No Data",1,IF('Indicator Data imputation'!BU109&lt;&gt;"",1,0))</f>
        <v>0</v>
      </c>
      <c r="BU106" s="140">
        <f>IF('Indicator Data'!BC110="No Data",1,IF('Indicator Data imputation'!BV109&lt;&gt;"",1,0))</f>
        <v>0</v>
      </c>
      <c r="BV106" s="140">
        <f>IF('Indicator Data'!BD110="No Data",1,IF('Indicator Data imputation'!BW109&lt;&gt;"",1,0))</f>
        <v>1</v>
      </c>
      <c r="BW106" s="140">
        <f>IF('Indicator Data'!BE110="No Data",1,IF('Indicator Data imputation'!BX109&lt;&gt;"",1,0))</f>
        <v>0</v>
      </c>
      <c r="BX106" s="140">
        <f>IF('Indicator Data'!BF110="No Data",1,IF('Indicator Data imputation'!BY109&lt;&gt;"",1,0))</f>
        <v>0</v>
      </c>
      <c r="BY106" s="5" t="e">
        <f t="shared" si="5"/>
        <v>#REF!</v>
      </c>
      <c r="BZ106" s="142" t="e">
        <f t="shared" si="4"/>
        <v>#REF!</v>
      </c>
    </row>
    <row r="107" spans="1:78" x14ac:dyDescent="0.3">
      <c r="A107" s="5" t="s">
        <v>196</v>
      </c>
      <c r="B107" s="140" t="e">
        <f>IF('Indicator Data'!#REF!="No Data",1,IF('Indicator Data imputation'!C110&lt;&gt;"",1,0))</f>
        <v>#REF!</v>
      </c>
      <c r="C107" s="140" t="e">
        <f>IF('Indicator Data'!#REF!="No Data",1,IF('Indicator Data imputation'!D110&lt;&gt;"",1,0))</f>
        <v>#REF!</v>
      </c>
      <c r="D107" s="140" t="e">
        <f>IF('Indicator Data'!#REF!="No Data",1,IF('Indicator Data imputation'!E110&lt;&gt;"",1,0))</f>
        <v>#REF!</v>
      </c>
      <c r="E107" s="140" t="e">
        <f>IF('Indicator Data'!#REF!="No Data",1,IF('Indicator Data imputation'!F110&lt;&gt;"",1,0))</f>
        <v>#REF!</v>
      </c>
      <c r="F107" s="140" t="e">
        <f>IF('Indicator Data'!#REF!="No Data",1,IF('Indicator Data imputation'!G110&lt;&gt;"",1,0))</f>
        <v>#REF!</v>
      </c>
      <c r="G107" s="140" t="e">
        <f>IF('Indicator Data'!#REF!="No Data",1,IF('Indicator Data imputation'!H110&lt;&gt;"",1,0))</f>
        <v>#REF!</v>
      </c>
      <c r="H107" s="140" t="e">
        <f>IF('Indicator Data'!#REF!="No Data",1,IF('Indicator Data imputation'!I110&lt;&gt;"",1,0))</f>
        <v>#REF!</v>
      </c>
      <c r="I107" s="140" t="e">
        <f>IF('Indicator Data'!#REF!="No Data",1,IF('Indicator Data imputation'!J110&lt;&gt;"",1,0))</f>
        <v>#REF!</v>
      </c>
      <c r="J107" s="140" t="e">
        <f>IF('Indicator Data'!#REF!="No Data",1,IF('Indicator Data imputation'!K110&lt;&gt;"",1,0))</f>
        <v>#REF!</v>
      </c>
      <c r="K107" s="140" t="e">
        <f>IF('Indicator Data'!#REF!="No Data",1,IF('Indicator Data imputation'!L110&lt;&gt;"",1,0))</f>
        <v>#REF!</v>
      </c>
      <c r="L107" s="140" t="e">
        <f>IF('Indicator Data'!#REF!="No Data",1,IF('Indicator Data imputation'!M110&lt;&gt;"",1,0))</f>
        <v>#REF!</v>
      </c>
      <c r="M107" s="140" t="e">
        <f>IF('Indicator Data'!#REF!="No Data",1,IF('Indicator Data imputation'!N110&lt;&gt;"",1,0))</f>
        <v>#REF!</v>
      </c>
      <c r="N107" s="140" t="e">
        <f>IF('Indicator Data'!#REF!="No Data",1,IF('Indicator Data imputation'!O110&lt;&gt;"",1,0))</f>
        <v>#REF!</v>
      </c>
      <c r="O107" s="140" t="e">
        <f>IF('Indicator Data'!#REF!="No Data",1,IF('Indicator Data imputation'!P110&lt;&gt;"",1,0))</f>
        <v>#REF!</v>
      </c>
      <c r="P107" s="140" t="e">
        <f>IF('Indicator Data'!#REF!="No Data",1,IF('Indicator Data imputation'!Q110&lt;&gt;"",1,0))</f>
        <v>#REF!</v>
      </c>
      <c r="Q107" s="140" t="e">
        <f>IF('Indicator Data'!#REF!="No Data",1,IF('Indicator Data imputation'!R110&lt;&gt;"",1,0))</f>
        <v>#REF!</v>
      </c>
      <c r="R107" s="140" t="e">
        <f>IF('Indicator Data'!#REF!="No Data",1,IF('Indicator Data imputation'!S110&lt;&gt;"",1,0))</f>
        <v>#REF!</v>
      </c>
      <c r="S107" s="140" t="e">
        <f>IF('Indicator Data'!#REF!="No Data",1,IF('Indicator Data imputation'!T110&lt;&gt;"",1,0))</f>
        <v>#REF!</v>
      </c>
      <c r="T107" s="140" t="e">
        <f>IF('Indicator Data'!#REF!="No Data",1,IF('Indicator Data imputation'!U110&lt;&gt;"",1,0))</f>
        <v>#REF!</v>
      </c>
      <c r="U107" s="140" t="e">
        <f>IF('Indicator Data'!#REF!="No Data",1,IF('Indicator Data imputation'!V110&lt;&gt;"",1,0))</f>
        <v>#REF!</v>
      </c>
      <c r="V107" s="140" t="e">
        <f>IF('Indicator Data'!#REF!="No Data",1,IF('Indicator Data imputation'!W110&lt;&gt;"",1,0))</f>
        <v>#REF!</v>
      </c>
      <c r="W107" s="140">
        <f>IF('Indicator Data'!C111="No Data",1,IF('Indicator Data imputation'!X110&lt;&gt;"",1,0))</f>
        <v>0</v>
      </c>
      <c r="X107" s="140">
        <f>IF('Indicator Data'!D111="No Data",1,IF('Indicator Data imputation'!Y110&lt;&gt;"",1,0))</f>
        <v>0</v>
      </c>
      <c r="Y107" s="140">
        <f>IF('Indicator Data'!E111="No Data",1,IF('Indicator Data imputation'!Z110&lt;&gt;"",1,0))</f>
        <v>0</v>
      </c>
      <c r="Z107" s="140">
        <f>IF('Indicator Data'!F111="No Data",1,IF('Indicator Data imputation'!AA110&lt;&gt;"",1,0))</f>
        <v>0</v>
      </c>
      <c r="AA107" s="140">
        <f>IF('Indicator Data'!G111="No Data",1,IF('Indicator Data imputation'!AB110&lt;&gt;"",1,0))</f>
        <v>0</v>
      </c>
      <c r="AB107" s="140">
        <f>IF('Indicator Data'!H111="No Data",1,IF('Indicator Data imputation'!AC110&lt;&gt;"",1,0))</f>
        <v>0</v>
      </c>
      <c r="AC107" s="140" t="e">
        <f>IF('Indicator Data'!#REF!="No Data",1,IF('Indicator Data imputation'!AD110&lt;&gt;"",1,0))</f>
        <v>#REF!</v>
      </c>
      <c r="AD107" s="140" t="e">
        <f>IF('Indicator Data'!#REF!="No Data",1,IF('Indicator Data imputation'!AE110&lt;&gt;"",1,0))</f>
        <v>#REF!</v>
      </c>
      <c r="AE107" s="140">
        <f>IF('Indicator Data'!I111="No Data",1,IF('Indicator Data imputation'!AF110&lt;&gt;"",1,0))</f>
        <v>0</v>
      </c>
      <c r="AF107" s="140">
        <f>IF('Indicator Data'!J111="No Data",1,IF('Indicator Data imputation'!AG110&lt;&gt;"",1,0))</f>
        <v>0</v>
      </c>
      <c r="AG107" s="140" t="e">
        <f>IF('Indicator Data'!#REF!="No Data",1,IF('Indicator Data imputation'!AH110&lt;&gt;"",1,0))</f>
        <v>#REF!</v>
      </c>
      <c r="AH107" s="140" t="e">
        <f>IF('Indicator Data'!#REF!="No Data",1,IF('Indicator Data imputation'!AI110&lt;&gt;"",1,0))</f>
        <v>#REF!</v>
      </c>
      <c r="AI107" s="140" t="e">
        <f>IF('Indicator Data'!#REF!="No Data",1,IF('Indicator Data imputation'!AJ110&lt;&gt;"",1,0))</f>
        <v>#REF!</v>
      </c>
      <c r="AJ107" s="140" t="e">
        <f>IF('Indicator Data'!#REF!="No Data",1,IF('Indicator Data imputation'!AK110&lt;&gt;"",1,0))</f>
        <v>#REF!</v>
      </c>
      <c r="AK107" s="140">
        <f>IF('Indicator Data'!K111="No Data",1,IF('Indicator Data imputation'!AL110&lt;&gt;"",1,0))</f>
        <v>0</v>
      </c>
      <c r="AL107" s="140">
        <f>IF('Indicator Data'!L111="No Data",1,IF('Indicator Data imputation'!AM110&lt;&gt;"",1,0))</f>
        <v>0</v>
      </c>
      <c r="AM107" s="140">
        <f>IF('Indicator Data'!M111="No Data",1,IF('Indicator Data imputation'!AN110&lt;&gt;"",1,0))</f>
        <v>0</v>
      </c>
      <c r="AN107" s="140">
        <f>IF('Indicator Data'!N111="No Data",1,IF('Indicator Data imputation'!AO110&lt;&gt;"",1,0))</f>
        <v>0</v>
      </c>
      <c r="AO107" s="140">
        <f>IF('Indicator Data'!O111="No Data",1,IF('Indicator Data imputation'!AP110&lt;&gt;"",1,0))</f>
        <v>0</v>
      </c>
      <c r="AP107" s="140">
        <f>IF('Indicator Data'!P111="No Data",1,IF('Indicator Data imputation'!AQ110&lt;&gt;"",1,0))</f>
        <v>0</v>
      </c>
      <c r="AQ107" s="140">
        <f>IF('Indicator Data'!Q111="No Data",1,IF('Indicator Data imputation'!AR110&lt;&gt;"",1,0))</f>
        <v>0</v>
      </c>
      <c r="AR107" s="140">
        <f>IF('Indicator Data'!R111="No Data",1,IF('Indicator Data imputation'!AS110&lt;&gt;"",1,0))</f>
        <v>0</v>
      </c>
      <c r="AS107" s="140">
        <f>IF('Indicator Data'!S111="No Data",1,IF('Indicator Data imputation'!AT110&lt;&gt;"",1,0))</f>
        <v>0</v>
      </c>
      <c r="AT107" s="140">
        <f>IF('Indicator Data'!T111="No Data",1,IF('Indicator Data imputation'!AU110&lt;&gt;"",1,0))</f>
        <v>0</v>
      </c>
      <c r="AU107" s="140">
        <f>IF('Indicator Data'!U111="No Data",1,IF('Indicator Data imputation'!AV110&lt;&gt;"",1,0))</f>
        <v>0</v>
      </c>
      <c r="AV107" s="140">
        <f>IF('Indicator Data'!V111="No Data",1,IF('Indicator Data imputation'!AW110&lt;&gt;"",1,0))</f>
        <v>0</v>
      </c>
      <c r="AW107" s="140">
        <f>IF('Indicator Data'!W111="No Data",1,IF('Indicator Data imputation'!AX110&lt;&gt;"",1,0))</f>
        <v>0</v>
      </c>
      <c r="AX107" s="140">
        <f>IF('Indicator Data'!X111="No Data",1,IF('Indicator Data imputation'!AY110&lt;&gt;"",1,0))</f>
        <v>0</v>
      </c>
      <c r="AY107" s="140">
        <f>IF('Indicator Data'!Y111="No Data",1,IF('Indicator Data imputation'!AZ110&lt;&gt;"",1,0))</f>
        <v>0</v>
      </c>
      <c r="AZ107" s="140">
        <f>IF('Indicator Data'!Z111="No Data",1,IF('Indicator Data imputation'!BA110&lt;&gt;"",1,0))</f>
        <v>0</v>
      </c>
      <c r="BA107" s="140">
        <f>IF('Indicator Data'!AA111="No Data",1,IF('Indicator Data imputation'!BB110&lt;&gt;"",1,0))</f>
        <v>0</v>
      </c>
      <c r="BB107" s="140">
        <f>IF('Indicator Data'!AB111="No Data",1,IF('Indicator Data imputation'!BC110&lt;&gt;"",1,0))</f>
        <v>0</v>
      </c>
      <c r="BC107" s="140">
        <f>IF('Indicator Data'!AC111="No Data",1,IF('Indicator Data imputation'!BD110&lt;&gt;"",1,0))</f>
        <v>0</v>
      </c>
      <c r="BD107" s="140">
        <f>IF('Indicator Data'!AD111="No Data",1,IF('Indicator Data imputation'!BE110&lt;&gt;"",1,0))</f>
        <v>0</v>
      </c>
      <c r="BE107" s="140">
        <f>IF('Indicator Data'!AE111="No Data",1,IF('Indicator Data imputation'!BF110&lt;&gt;"",1,0))</f>
        <v>0</v>
      </c>
      <c r="BF107" s="140">
        <f>IF('Indicator Data'!AF111="No Data",1,IF('Indicator Data imputation'!BG110&lt;&gt;"",1,0))</f>
        <v>0</v>
      </c>
      <c r="BG107" s="140">
        <f>IF('Indicator Data'!AG111="No Data",1,IF('Indicator Data imputation'!BH110&lt;&gt;"",1,0))</f>
        <v>0</v>
      </c>
      <c r="BH107" s="140">
        <f>IF('Indicator Data'!AH111="No Data",1,IF('Indicator Data imputation'!BI110&lt;&gt;"",1,0))</f>
        <v>0</v>
      </c>
      <c r="BI107" s="140">
        <f>IF('Indicator Data'!AQ111="No Data",1,IF('Indicator Data imputation'!BJ110&lt;&gt;"",1,0))</f>
        <v>0</v>
      </c>
      <c r="BJ107" s="140">
        <f>IF('Indicator Data'!AR111="No Data",1,IF('Indicator Data imputation'!BK110&lt;&gt;"",1,0))</f>
        <v>0</v>
      </c>
      <c r="BK107" s="140">
        <f>IF('Indicator Data'!AS111="No Data",1,IF('Indicator Data imputation'!BL110&lt;&gt;"",1,0))</f>
        <v>0</v>
      </c>
      <c r="BL107" s="140">
        <f>IF('Indicator Data'!AT111="No Data",1,IF('Indicator Data imputation'!BM110&lt;&gt;"",1,0))</f>
        <v>0</v>
      </c>
      <c r="BM107" s="140">
        <f>IF('Indicator Data'!AU111="No Data",1,IF('Indicator Data imputation'!BN110&lt;&gt;"",1,0))</f>
        <v>0</v>
      </c>
      <c r="BN107" s="140">
        <f>IF('Indicator Data'!AV111="No Data",1,IF('Indicator Data imputation'!BO110&lt;&gt;"",1,0))</f>
        <v>0</v>
      </c>
      <c r="BO107" s="140">
        <f>IF('Indicator Data'!AW111="No Data",1,IF('Indicator Data imputation'!BP110&lt;&gt;"",1,0))</f>
        <v>0</v>
      </c>
      <c r="BP107" s="140">
        <f>IF('Indicator Data'!AX111="No Data",1,IF('Indicator Data imputation'!BQ110&lt;&gt;"",1,0))</f>
        <v>0</v>
      </c>
      <c r="BQ107" s="140">
        <f>IF('Indicator Data'!AY111="No Data",1,IF('Indicator Data imputation'!BR110&lt;&gt;"",1,0))</f>
        <v>0</v>
      </c>
      <c r="BR107" s="140">
        <f>IF('Indicator Data'!AZ111="No Data",1,IF('Indicator Data imputation'!BS110&lt;&gt;"",1,0))</f>
        <v>0</v>
      </c>
      <c r="BS107" s="140">
        <f>IF('Indicator Data'!BA111="No Data",1,IF('Indicator Data imputation'!BT110&lt;&gt;"",1,0))</f>
        <v>0</v>
      </c>
      <c r="BT107" s="140">
        <f>IF('Indicator Data'!BB111="No Data",1,IF('Indicator Data imputation'!BU110&lt;&gt;"",1,0))</f>
        <v>0</v>
      </c>
      <c r="BU107" s="140">
        <f>IF('Indicator Data'!BC111="No Data",1,IF('Indicator Data imputation'!BV110&lt;&gt;"",1,0))</f>
        <v>1</v>
      </c>
      <c r="BV107" s="140">
        <f>IF('Indicator Data'!BD111="No Data",1,IF('Indicator Data imputation'!BW110&lt;&gt;"",1,0))</f>
        <v>0</v>
      </c>
      <c r="BW107" s="140">
        <f>IF('Indicator Data'!BE111="No Data",1,IF('Indicator Data imputation'!BX110&lt;&gt;"",1,0))</f>
        <v>0</v>
      </c>
      <c r="BX107" s="140">
        <f>IF('Indicator Data'!BF111="No Data",1,IF('Indicator Data imputation'!BY110&lt;&gt;"",1,0))</f>
        <v>0</v>
      </c>
      <c r="BY107" s="5" t="e">
        <f t="shared" si="5"/>
        <v>#REF!</v>
      </c>
      <c r="BZ107" s="142" t="e">
        <f t="shared" si="4"/>
        <v>#REF!</v>
      </c>
    </row>
    <row r="108" spans="1:78" x14ac:dyDescent="0.3">
      <c r="A108" s="5" t="s">
        <v>198</v>
      </c>
      <c r="B108" s="140" t="e">
        <f>IF('Indicator Data'!#REF!="No Data",1,IF('Indicator Data imputation'!C111&lt;&gt;"",1,0))</f>
        <v>#REF!</v>
      </c>
      <c r="C108" s="140" t="e">
        <f>IF('Indicator Data'!#REF!="No Data",1,IF('Indicator Data imputation'!D111&lt;&gt;"",1,0))</f>
        <v>#REF!</v>
      </c>
      <c r="D108" s="140" t="e">
        <f>IF('Indicator Data'!#REF!="No Data",1,IF('Indicator Data imputation'!E111&lt;&gt;"",1,0))</f>
        <v>#REF!</v>
      </c>
      <c r="E108" s="140" t="e">
        <f>IF('Indicator Data'!#REF!="No Data",1,IF('Indicator Data imputation'!F111&lt;&gt;"",1,0))</f>
        <v>#REF!</v>
      </c>
      <c r="F108" s="140" t="e">
        <f>IF('Indicator Data'!#REF!="No Data",1,IF('Indicator Data imputation'!G111&lt;&gt;"",1,0))</f>
        <v>#REF!</v>
      </c>
      <c r="G108" s="140" t="e">
        <f>IF('Indicator Data'!#REF!="No Data",1,IF('Indicator Data imputation'!H111&lt;&gt;"",1,0))</f>
        <v>#REF!</v>
      </c>
      <c r="H108" s="140" t="e">
        <f>IF('Indicator Data'!#REF!="No Data",1,IF('Indicator Data imputation'!I111&lt;&gt;"",1,0))</f>
        <v>#REF!</v>
      </c>
      <c r="I108" s="140" t="e">
        <f>IF('Indicator Data'!#REF!="No Data",1,IF('Indicator Data imputation'!J111&lt;&gt;"",1,0))</f>
        <v>#REF!</v>
      </c>
      <c r="J108" s="140" t="e">
        <f>IF('Indicator Data'!#REF!="No Data",1,IF('Indicator Data imputation'!K111&lt;&gt;"",1,0))</f>
        <v>#REF!</v>
      </c>
      <c r="K108" s="140" t="e">
        <f>IF('Indicator Data'!#REF!="No Data",1,IF('Indicator Data imputation'!L111&lt;&gt;"",1,0))</f>
        <v>#REF!</v>
      </c>
      <c r="L108" s="140" t="e">
        <f>IF('Indicator Data'!#REF!="No Data",1,IF('Indicator Data imputation'!M111&lt;&gt;"",1,0))</f>
        <v>#REF!</v>
      </c>
      <c r="M108" s="140" t="e">
        <f>IF('Indicator Data'!#REF!="No Data",1,IF('Indicator Data imputation'!N111&lt;&gt;"",1,0))</f>
        <v>#REF!</v>
      </c>
      <c r="N108" s="140" t="e">
        <f>IF('Indicator Data'!#REF!="No Data",1,IF('Indicator Data imputation'!O111&lt;&gt;"",1,0))</f>
        <v>#REF!</v>
      </c>
      <c r="O108" s="140" t="e">
        <f>IF('Indicator Data'!#REF!="No Data",1,IF('Indicator Data imputation'!P111&lt;&gt;"",1,0))</f>
        <v>#REF!</v>
      </c>
      <c r="P108" s="140" t="e">
        <f>IF('Indicator Data'!#REF!="No Data",1,IF('Indicator Data imputation'!Q111&lt;&gt;"",1,0))</f>
        <v>#REF!</v>
      </c>
      <c r="Q108" s="140" t="e">
        <f>IF('Indicator Data'!#REF!="No Data",1,IF('Indicator Data imputation'!R111&lt;&gt;"",1,0))</f>
        <v>#REF!</v>
      </c>
      <c r="R108" s="140" t="e">
        <f>IF('Indicator Data'!#REF!="No Data",1,IF('Indicator Data imputation'!S111&lt;&gt;"",1,0))</f>
        <v>#REF!</v>
      </c>
      <c r="S108" s="140" t="e">
        <f>IF('Indicator Data'!#REF!="No Data",1,IF('Indicator Data imputation'!T111&lt;&gt;"",1,0))</f>
        <v>#REF!</v>
      </c>
      <c r="T108" s="140" t="e">
        <f>IF('Indicator Data'!#REF!="No Data",1,IF('Indicator Data imputation'!U111&lt;&gt;"",1,0))</f>
        <v>#REF!</v>
      </c>
      <c r="U108" s="140" t="e">
        <f>IF('Indicator Data'!#REF!="No Data",1,IF('Indicator Data imputation'!V111&lt;&gt;"",1,0))</f>
        <v>#REF!</v>
      </c>
      <c r="V108" s="140" t="e">
        <f>IF('Indicator Data'!#REF!="No Data",1,IF('Indicator Data imputation'!W111&lt;&gt;"",1,0))</f>
        <v>#REF!</v>
      </c>
      <c r="W108" s="140">
        <f>IF('Indicator Data'!C112="No Data",1,IF('Indicator Data imputation'!X111&lt;&gt;"",1,0))</f>
        <v>0</v>
      </c>
      <c r="X108" s="140">
        <f>IF('Indicator Data'!D112="No Data",1,IF('Indicator Data imputation'!Y111&lt;&gt;"",1,0))</f>
        <v>0</v>
      </c>
      <c r="Y108" s="140">
        <f>IF('Indicator Data'!E112="No Data",1,IF('Indicator Data imputation'!Z111&lt;&gt;"",1,0))</f>
        <v>0</v>
      </c>
      <c r="Z108" s="140">
        <f>IF('Indicator Data'!F112="No Data",1,IF('Indicator Data imputation'!AA111&lt;&gt;"",1,0))</f>
        <v>0</v>
      </c>
      <c r="AA108" s="140">
        <f>IF('Indicator Data'!G112="No Data",1,IF('Indicator Data imputation'!AB111&lt;&gt;"",1,0))</f>
        <v>0</v>
      </c>
      <c r="AB108" s="140">
        <f>IF('Indicator Data'!H112="No Data",1,IF('Indicator Data imputation'!AC111&lt;&gt;"",1,0))</f>
        <v>1</v>
      </c>
      <c r="AC108" s="140" t="e">
        <f>IF('Indicator Data'!#REF!="No Data",1,IF('Indicator Data imputation'!AD111&lt;&gt;"",1,0))</f>
        <v>#REF!</v>
      </c>
      <c r="AD108" s="140" t="e">
        <f>IF('Indicator Data'!#REF!="No Data",1,IF('Indicator Data imputation'!AE111&lt;&gt;"",1,0))</f>
        <v>#REF!</v>
      </c>
      <c r="AE108" s="140">
        <f>IF('Indicator Data'!I112="No Data",1,IF('Indicator Data imputation'!AF111&lt;&gt;"",1,0))</f>
        <v>1</v>
      </c>
      <c r="AF108" s="140">
        <f>IF('Indicator Data'!J112="No Data",1,IF('Indicator Data imputation'!AG111&lt;&gt;"",1,0))</f>
        <v>0</v>
      </c>
      <c r="AG108" s="140" t="e">
        <f>IF('Indicator Data'!#REF!="No Data",1,IF('Indicator Data imputation'!AH111&lt;&gt;"",1,0))</f>
        <v>#REF!</v>
      </c>
      <c r="AH108" s="140" t="e">
        <f>IF('Indicator Data'!#REF!="No Data",1,IF('Indicator Data imputation'!AI111&lt;&gt;"",1,0))</f>
        <v>#REF!</v>
      </c>
      <c r="AI108" s="140" t="e">
        <f>IF('Indicator Data'!#REF!="No Data",1,IF('Indicator Data imputation'!AJ111&lt;&gt;"",1,0))</f>
        <v>#REF!</v>
      </c>
      <c r="AJ108" s="140" t="e">
        <f>IF('Indicator Data'!#REF!="No Data",1,IF('Indicator Data imputation'!AK111&lt;&gt;"",1,0))</f>
        <v>#REF!</v>
      </c>
      <c r="AK108" s="140">
        <f>IF('Indicator Data'!K112="No Data",1,IF('Indicator Data imputation'!AL111&lt;&gt;"",1,0))</f>
        <v>0</v>
      </c>
      <c r="AL108" s="140">
        <f>IF('Indicator Data'!L112="No Data",1,IF('Indicator Data imputation'!AM111&lt;&gt;"",1,0))</f>
        <v>1</v>
      </c>
      <c r="AM108" s="140">
        <f>IF('Indicator Data'!M112="No Data",1,IF('Indicator Data imputation'!AN111&lt;&gt;"",1,0))</f>
        <v>0</v>
      </c>
      <c r="AN108" s="140">
        <f>IF('Indicator Data'!N112="No Data",1,IF('Indicator Data imputation'!AO111&lt;&gt;"",1,0))</f>
        <v>0</v>
      </c>
      <c r="AO108" s="140">
        <f>IF('Indicator Data'!O112="No Data",1,IF('Indicator Data imputation'!AP111&lt;&gt;"",1,0))</f>
        <v>0</v>
      </c>
      <c r="AP108" s="140">
        <f>IF('Indicator Data'!P112="No Data",1,IF('Indicator Data imputation'!AQ111&lt;&gt;"",1,0))</f>
        <v>1</v>
      </c>
      <c r="AQ108" s="140">
        <f>IF('Indicator Data'!Q112="No Data",1,IF('Indicator Data imputation'!AR111&lt;&gt;"",1,0))</f>
        <v>0</v>
      </c>
      <c r="AR108" s="140">
        <f>IF('Indicator Data'!R112="No Data",1,IF('Indicator Data imputation'!AS111&lt;&gt;"",1,0))</f>
        <v>0</v>
      </c>
      <c r="AS108" s="140">
        <f>IF('Indicator Data'!S112="No Data",1,IF('Indicator Data imputation'!AT111&lt;&gt;"",1,0))</f>
        <v>1</v>
      </c>
      <c r="AT108" s="140">
        <f>IF('Indicator Data'!T112="No Data",1,IF('Indicator Data imputation'!AU111&lt;&gt;"",1,0))</f>
        <v>0</v>
      </c>
      <c r="AU108" s="140">
        <f>IF('Indicator Data'!U112="No Data",1,IF('Indicator Data imputation'!AV111&lt;&gt;"",1,0))</f>
        <v>0</v>
      </c>
      <c r="AV108" s="140">
        <f>IF('Indicator Data'!V112="No Data",1,IF('Indicator Data imputation'!AW111&lt;&gt;"",1,0))</f>
        <v>1</v>
      </c>
      <c r="AW108" s="140">
        <f>IF('Indicator Data'!W112="No Data",1,IF('Indicator Data imputation'!AX111&lt;&gt;"",1,0))</f>
        <v>1</v>
      </c>
      <c r="AX108" s="140">
        <f>IF('Indicator Data'!X112="No Data",1,IF('Indicator Data imputation'!AY111&lt;&gt;"",1,0))</f>
        <v>0</v>
      </c>
      <c r="AY108" s="140">
        <f>IF('Indicator Data'!Y112="No Data",1,IF('Indicator Data imputation'!AZ111&lt;&gt;"",1,0))</f>
        <v>0</v>
      </c>
      <c r="AZ108" s="140">
        <f>IF('Indicator Data'!Z112="No Data",1,IF('Indicator Data imputation'!BA111&lt;&gt;"",1,0))</f>
        <v>0</v>
      </c>
      <c r="BA108" s="140">
        <f>IF('Indicator Data'!AA112="No Data",1,IF('Indicator Data imputation'!BB111&lt;&gt;"",1,0))</f>
        <v>0</v>
      </c>
      <c r="BB108" s="140">
        <f>IF('Indicator Data'!AB112="No Data",1,IF('Indicator Data imputation'!BC111&lt;&gt;"",1,0))</f>
        <v>0</v>
      </c>
      <c r="BC108" s="140">
        <f>IF('Indicator Data'!AC112="No Data",1,IF('Indicator Data imputation'!BD111&lt;&gt;"",1,0))</f>
        <v>0</v>
      </c>
      <c r="BD108" s="140">
        <f>IF('Indicator Data'!AD112="No Data",1,IF('Indicator Data imputation'!BE111&lt;&gt;"",1,0))</f>
        <v>0</v>
      </c>
      <c r="BE108" s="140">
        <f>IF('Indicator Data'!AE112="No Data",1,IF('Indicator Data imputation'!BF111&lt;&gt;"",1,0))</f>
        <v>0</v>
      </c>
      <c r="BF108" s="140">
        <f>IF('Indicator Data'!AF112="No Data",1,IF('Indicator Data imputation'!BG111&lt;&gt;"",1,0))</f>
        <v>0</v>
      </c>
      <c r="BG108" s="140">
        <f>IF('Indicator Data'!AG112="No Data",1,IF('Indicator Data imputation'!BH111&lt;&gt;"",1,0))</f>
        <v>0</v>
      </c>
      <c r="BH108" s="140">
        <f>IF('Indicator Data'!AH112="No Data",1,IF('Indicator Data imputation'!BI111&lt;&gt;"",1,0))</f>
        <v>0</v>
      </c>
      <c r="BI108" s="140">
        <f>IF('Indicator Data'!AQ112="No Data",1,IF('Indicator Data imputation'!BJ111&lt;&gt;"",1,0))</f>
        <v>1</v>
      </c>
      <c r="BJ108" s="140">
        <f>IF('Indicator Data'!AR112="No Data",1,IF('Indicator Data imputation'!BK111&lt;&gt;"",1,0))</f>
        <v>0</v>
      </c>
      <c r="BK108" s="140">
        <f>IF('Indicator Data'!AS112="No Data",1,IF('Indicator Data imputation'!BL111&lt;&gt;"",1,0))</f>
        <v>0</v>
      </c>
      <c r="BL108" s="140">
        <f>IF('Indicator Data'!AT112="No Data",1,IF('Indicator Data imputation'!BM111&lt;&gt;"",1,0))</f>
        <v>0</v>
      </c>
      <c r="BM108" s="140">
        <f>IF('Indicator Data'!AU112="No Data",1,IF('Indicator Data imputation'!BN111&lt;&gt;"",1,0))</f>
        <v>0</v>
      </c>
      <c r="BN108" s="140">
        <f>IF('Indicator Data'!AV112="No Data",1,IF('Indicator Data imputation'!BO111&lt;&gt;"",1,0))</f>
        <v>0</v>
      </c>
      <c r="BO108" s="140">
        <f>IF('Indicator Data'!AW112="No Data",1,IF('Indicator Data imputation'!BP111&lt;&gt;"",1,0))</f>
        <v>0</v>
      </c>
      <c r="BP108" s="140">
        <f>IF('Indicator Data'!AX112="No Data",1,IF('Indicator Data imputation'!BQ111&lt;&gt;"",1,0))</f>
        <v>0</v>
      </c>
      <c r="BQ108" s="140">
        <f>IF('Indicator Data'!AY112="No Data",1,IF('Indicator Data imputation'!BR111&lt;&gt;"",1,0))</f>
        <v>0</v>
      </c>
      <c r="BR108" s="140">
        <f>IF('Indicator Data'!AZ112="No Data",1,IF('Indicator Data imputation'!BS111&lt;&gt;"",1,0))</f>
        <v>0</v>
      </c>
      <c r="BS108" s="140">
        <f>IF('Indicator Data'!BA112="No Data",1,IF('Indicator Data imputation'!BT111&lt;&gt;"",1,0))</f>
        <v>0</v>
      </c>
      <c r="BT108" s="140">
        <f>IF('Indicator Data'!BB112="No Data",1,IF('Indicator Data imputation'!BU111&lt;&gt;"",1,0))</f>
        <v>0</v>
      </c>
      <c r="BU108" s="140">
        <f>IF('Indicator Data'!BC112="No Data",1,IF('Indicator Data imputation'!BV111&lt;&gt;"",1,0))</f>
        <v>0</v>
      </c>
      <c r="BV108" s="140">
        <f>IF('Indicator Data'!BD112="No Data",1,IF('Indicator Data imputation'!BW111&lt;&gt;"",1,0))</f>
        <v>1</v>
      </c>
      <c r="BW108" s="140">
        <f>IF('Indicator Data'!BE112="No Data",1,IF('Indicator Data imputation'!BX111&lt;&gt;"",1,0))</f>
        <v>0</v>
      </c>
      <c r="BX108" s="140">
        <f>IF('Indicator Data'!BF112="No Data",1,IF('Indicator Data imputation'!BY111&lt;&gt;"",1,0))</f>
        <v>0</v>
      </c>
      <c r="BY108" s="5" t="e">
        <f t="shared" si="5"/>
        <v>#REF!</v>
      </c>
      <c r="BZ108" s="142" t="e">
        <f t="shared" si="4"/>
        <v>#REF!</v>
      </c>
    </row>
    <row r="109" spans="1:78" x14ac:dyDescent="0.3">
      <c r="A109" s="5" t="s">
        <v>200</v>
      </c>
      <c r="B109" s="140" t="e">
        <f>IF('Indicator Data'!#REF!="No Data",1,IF('Indicator Data imputation'!C112&lt;&gt;"",1,0))</f>
        <v>#REF!</v>
      </c>
      <c r="C109" s="140" t="e">
        <f>IF('Indicator Data'!#REF!="No Data",1,IF('Indicator Data imputation'!D112&lt;&gt;"",1,0))</f>
        <v>#REF!</v>
      </c>
      <c r="D109" s="140" t="e">
        <f>IF('Indicator Data'!#REF!="No Data",1,IF('Indicator Data imputation'!E112&lt;&gt;"",1,0))</f>
        <v>#REF!</v>
      </c>
      <c r="E109" s="140" t="e">
        <f>IF('Indicator Data'!#REF!="No Data",1,IF('Indicator Data imputation'!F112&lt;&gt;"",1,0))</f>
        <v>#REF!</v>
      </c>
      <c r="F109" s="140" t="e">
        <f>IF('Indicator Data'!#REF!="No Data",1,IF('Indicator Data imputation'!G112&lt;&gt;"",1,0))</f>
        <v>#REF!</v>
      </c>
      <c r="G109" s="140" t="e">
        <f>IF('Indicator Data'!#REF!="No Data",1,IF('Indicator Data imputation'!H112&lt;&gt;"",1,0))</f>
        <v>#REF!</v>
      </c>
      <c r="H109" s="140" t="e">
        <f>IF('Indicator Data'!#REF!="No Data",1,IF('Indicator Data imputation'!I112&lt;&gt;"",1,0))</f>
        <v>#REF!</v>
      </c>
      <c r="I109" s="140" t="e">
        <f>IF('Indicator Data'!#REF!="No Data",1,IF('Indicator Data imputation'!J112&lt;&gt;"",1,0))</f>
        <v>#REF!</v>
      </c>
      <c r="J109" s="140" t="e">
        <f>IF('Indicator Data'!#REF!="No Data",1,IF('Indicator Data imputation'!K112&lt;&gt;"",1,0))</f>
        <v>#REF!</v>
      </c>
      <c r="K109" s="140" t="e">
        <f>IF('Indicator Data'!#REF!="No Data",1,IF('Indicator Data imputation'!L112&lt;&gt;"",1,0))</f>
        <v>#REF!</v>
      </c>
      <c r="L109" s="140" t="e">
        <f>IF('Indicator Data'!#REF!="No Data",1,IF('Indicator Data imputation'!M112&lt;&gt;"",1,0))</f>
        <v>#REF!</v>
      </c>
      <c r="M109" s="140" t="e">
        <f>IF('Indicator Data'!#REF!="No Data",1,IF('Indicator Data imputation'!N112&lt;&gt;"",1,0))</f>
        <v>#REF!</v>
      </c>
      <c r="N109" s="140" t="e">
        <f>IF('Indicator Data'!#REF!="No Data",1,IF('Indicator Data imputation'!O112&lt;&gt;"",1,0))</f>
        <v>#REF!</v>
      </c>
      <c r="O109" s="140" t="e">
        <f>IF('Indicator Data'!#REF!="No Data",1,IF('Indicator Data imputation'!P112&lt;&gt;"",1,0))</f>
        <v>#REF!</v>
      </c>
      <c r="P109" s="140" t="e">
        <f>IF('Indicator Data'!#REF!="No Data",1,IF('Indicator Data imputation'!Q112&lt;&gt;"",1,0))</f>
        <v>#REF!</v>
      </c>
      <c r="Q109" s="140" t="e">
        <f>IF('Indicator Data'!#REF!="No Data",1,IF('Indicator Data imputation'!R112&lt;&gt;"",1,0))</f>
        <v>#REF!</v>
      </c>
      <c r="R109" s="140" t="e">
        <f>IF('Indicator Data'!#REF!="No Data",1,IF('Indicator Data imputation'!S112&lt;&gt;"",1,0))</f>
        <v>#REF!</v>
      </c>
      <c r="S109" s="140" t="e">
        <f>IF('Indicator Data'!#REF!="No Data",1,IF('Indicator Data imputation'!T112&lt;&gt;"",1,0))</f>
        <v>#REF!</v>
      </c>
      <c r="T109" s="140" t="e">
        <f>IF('Indicator Data'!#REF!="No Data",1,IF('Indicator Data imputation'!U112&lt;&gt;"",1,0))</f>
        <v>#REF!</v>
      </c>
      <c r="U109" s="140" t="e">
        <f>IF('Indicator Data'!#REF!="No Data",1,IF('Indicator Data imputation'!V112&lt;&gt;"",1,0))</f>
        <v>#REF!</v>
      </c>
      <c r="V109" s="140" t="e">
        <f>IF('Indicator Data'!#REF!="No Data",1,IF('Indicator Data imputation'!W112&lt;&gt;"",1,0))</f>
        <v>#REF!</v>
      </c>
      <c r="W109" s="140">
        <f>IF('Indicator Data'!C113="No Data",1,IF('Indicator Data imputation'!X112&lt;&gt;"",1,0))</f>
        <v>0</v>
      </c>
      <c r="X109" s="140">
        <f>IF('Indicator Data'!D113="No Data",1,IF('Indicator Data imputation'!Y112&lt;&gt;"",1,0))</f>
        <v>0</v>
      </c>
      <c r="Y109" s="140">
        <f>IF('Indicator Data'!E113="No Data",1,IF('Indicator Data imputation'!Z112&lt;&gt;"",1,0))</f>
        <v>0</v>
      </c>
      <c r="Z109" s="140">
        <f>IF('Indicator Data'!F113="No Data",1,IF('Indicator Data imputation'!AA112&lt;&gt;"",1,0))</f>
        <v>1</v>
      </c>
      <c r="AA109" s="140">
        <f>IF('Indicator Data'!G113="No Data",1,IF('Indicator Data imputation'!AB112&lt;&gt;"",1,0))</f>
        <v>0</v>
      </c>
      <c r="AB109" s="140">
        <f>IF('Indicator Data'!H113="No Data",1,IF('Indicator Data imputation'!AC112&lt;&gt;"",1,0))</f>
        <v>0</v>
      </c>
      <c r="AC109" s="140" t="e">
        <f>IF('Indicator Data'!#REF!="No Data",1,IF('Indicator Data imputation'!AD112&lt;&gt;"",1,0))</f>
        <v>#REF!</v>
      </c>
      <c r="AD109" s="140" t="e">
        <f>IF('Indicator Data'!#REF!="No Data",1,IF('Indicator Data imputation'!AE112&lt;&gt;"",1,0))</f>
        <v>#REF!</v>
      </c>
      <c r="AE109" s="140">
        <f>IF('Indicator Data'!I113="No Data",1,IF('Indicator Data imputation'!AF112&lt;&gt;"",1,0))</f>
        <v>1</v>
      </c>
      <c r="AF109" s="140">
        <f>IF('Indicator Data'!J113="No Data",1,IF('Indicator Data imputation'!AG112&lt;&gt;"",1,0))</f>
        <v>1</v>
      </c>
      <c r="AG109" s="140" t="e">
        <f>IF('Indicator Data'!#REF!="No Data",1,IF('Indicator Data imputation'!AH112&lt;&gt;"",1,0))</f>
        <v>#REF!</v>
      </c>
      <c r="AH109" s="140" t="e">
        <f>IF('Indicator Data'!#REF!="No Data",1,IF('Indicator Data imputation'!AI112&lt;&gt;"",1,0))</f>
        <v>#REF!</v>
      </c>
      <c r="AI109" s="140" t="e">
        <f>IF('Indicator Data'!#REF!="No Data",1,IF('Indicator Data imputation'!AJ112&lt;&gt;"",1,0))</f>
        <v>#REF!</v>
      </c>
      <c r="AJ109" s="140" t="e">
        <f>IF('Indicator Data'!#REF!="No Data",1,IF('Indicator Data imputation'!AK112&lt;&gt;"",1,0))</f>
        <v>#REF!</v>
      </c>
      <c r="AK109" s="140">
        <f>IF('Indicator Data'!K113="No Data",1,IF('Indicator Data imputation'!AL112&lt;&gt;"",1,0))</f>
        <v>0</v>
      </c>
      <c r="AL109" s="140">
        <f>IF('Indicator Data'!L113="No Data",1,IF('Indicator Data imputation'!AM112&lt;&gt;"",1,0))</f>
        <v>1</v>
      </c>
      <c r="AM109" s="140">
        <f>IF('Indicator Data'!M113="No Data",1,IF('Indicator Data imputation'!AN112&lt;&gt;"",1,0))</f>
        <v>0</v>
      </c>
      <c r="AN109" s="140">
        <f>IF('Indicator Data'!N113="No Data",1,IF('Indicator Data imputation'!AO112&lt;&gt;"",1,0))</f>
        <v>0</v>
      </c>
      <c r="AO109" s="140">
        <f>IF('Indicator Data'!O113="No Data",1,IF('Indicator Data imputation'!AP112&lt;&gt;"",1,0))</f>
        <v>0</v>
      </c>
      <c r="AP109" s="140">
        <f>IF('Indicator Data'!P113="No Data",1,IF('Indicator Data imputation'!AQ112&lt;&gt;"",1,0))</f>
        <v>0</v>
      </c>
      <c r="AQ109" s="140">
        <f>IF('Indicator Data'!Q113="No Data",1,IF('Indicator Data imputation'!AR112&lt;&gt;"",1,0))</f>
        <v>0</v>
      </c>
      <c r="AR109" s="140">
        <f>IF('Indicator Data'!R113="No Data",1,IF('Indicator Data imputation'!AS112&lt;&gt;"",1,0))</f>
        <v>0</v>
      </c>
      <c r="AS109" s="140">
        <f>IF('Indicator Data'!S113="No Data",1,IF('Indicator Data imputation'!AT112&lt;&gt;"",1,0))</f>
        <v>1</v>
      </c>
      <c r="AT109" s="140">
        <f>IF('Indicator Data'!T113="No Data",1,IF('Indicator Data imputation'!AU112&lt;&gt;"",1,0))</f>
        <v>0</v>
      </c>
      <c r="AU109" s="140">
        <f>IF('Indicator Data'!U113="No Data",1,IF('Indicator Data imputation'!AV112&lt;&gt;"",1,0))</f>
        <v>1</v>
      </c>
      <c r="AV109" s="140">
        <f>IF('Indicator Data'!V113="No Data",1,IF('Indicator Data imputation'!AW112&lt;&gt;"",1,0))</f>
        <v>1</v>
      </c>
      <c r="AW109" s="140">
        <f>IF('Indicator Data'!W113="No Data",1,IF('Indicator Data imputation'!AX112&lt;&gt;"",1,0))</f>
        <v>1</v>
      </c>
      <c r="AX109" s="140">
        <f>IF('Indicator Data'!X113="No Data",1,IF('Indicator Data imputation'!AY112&lt;&gt;"",1,0))</f>
        <v>0</v>
      </c>
      <c r="AY109" s="140">
        <f>IF('Indicator Data'!Y113="No Data",1,IF('Indicator Data imputation'!AZ112&lt;&gt;"",1,0))</f>
        <v>1</v>
      </c>
      <c r="AZ109" s="140">
        <f>IF('Indicator Data'!Z113="No Data",1,IF('Indicator Data imputation'!BA112&lt;&gt;"",1,0))</f>
        <v>1</v>
      </c>
      <c r="BA109" s="140">
        <f>IF('Indicator Data'!AA113="No Data",1,IF('Indicator Data imputation'!BB112&lt;&gt;"",1,0))</f>
        <v>0</v>
      </c>
      <c r="BB109" s="140">
        <f>IF('Indicator Data'!AB113="No Data",1,IF('Indicator Data imputation'!BC112&lt;&gt;"",1,0))</f>
        <v>0</v>
      </c>
      <c r="BC109" s="140">
        <f>IF('Indicator Data'!AC113="No Data",1,IF('Indicator Data imputation'!BD112&lt;&gt;"",1,0))</f>
        <v>0</v>
      </c>
      <c r="BD109" s="140">
        <f>IF('Indicator Data'!AD113="No Data",1,IF('Indicator Data imputation'!BE112&lt;&gt;"",1,0))</f>
        <v>0</v>
      </c>
      <c r="BE109" s="140">
        <f>IF('Indicator Data'!AE113="No Data",1,IF('Indicator Data imputation'!BF112&lt;&gt;"",1,0))</f>
        <v>0</v>
      </c>
      <c r="BF109" s="140">
        <f>IF('Indicator Data'!AF113="No Data",1,IF('Indicator Data imputation'!BG112&lt;&gt;"",1,0))</f>
        <v>0</v>
      </c>
      <c r="BG109" s="140">
        <f>IF('Indicator Data'!AG113="No Data",1,IF('Indicator Data imputation'!BH112&lt;&gt;"",1,0))</f>
        <v>1</v>
      </c>
      <c r="BH109" s="140">
        <f>IF('Indicator Data'!AH113="No Data",1,IF('Indicator Data imputation'!BI112&lt;&gt;"",1,0))</f>
        <v>1</v>
      </c>
      <c r="BI109" s="140">
        <f>IF('Indicator Data'!AQ113="No Data",1,IF('Indicator Data imputation'!BJ112&lt;&gt;"",1,0))</f>
        <v>0</v>
      </c>
      <c r="BJ109" s="140">
        <f>IF('Indicator Data'!AR113="No Data",1,IF('Indicator Data imputation'!BK112&lt;&gt;"",1,0))</f>
        <v>0</v>
      </c>
      <c r="BK109" s="140">
        <f>IF('Indicator Data'!AS113="No Data",1,IF('Indicator Data imputation'!BL112&lt;&gt;"",1,0))</f>
        <v>1</v>
      </c>
      <c r="BL109" s="140">
        <f>IF('Indicator Data'!AT113="No Data",1,IF('Indicator Data imputation'!BM112&lt;&gt;"",1,0))</f>
        <v>0</v>
      </c>
      <c r="BM109" s="140">
        <f>IF('Indicator Data'!AU113="No Data",1,IF('Indicator Data imputation'!BN112&lt;&gt;"",1,0))</f>
        <v>0</v>
      </c>
      <c r="BN109" s="140">
        <f>IF('Indicator Data'!AV113="No Data",1,IF('Indicator Data imputation'!BO112&lt;&gt;"",1,0))</f>
        <v>0</v>
      </c>
      <c r="BO109" s="140">
        <f>IF('Indicator Data'!AW113="No Data",1,IF('Indicator Data imputation'!BP112&lt;&gt;"",1,0))</f>
        <v>0</v>
      </c>
      <c r="BP109" s="140">
        <f>IF('Indicator Data'!AX113="No Data",1,IF('Indicator Data imputation'!BQ112&lt;&gt;"",1,0))</f>
        <v>0</v>
      </c>
      <c r="BQ109" s="140">
        <f>IF('Indicator Data'!AY113="No Data",1,IF('Indicator Data imputation'!BR112&lt;&gt;"",1,0))</f>
        <v>0</v>
      </c>
      <c r="BR109" s="140">
        <f>IF('Indicator Data'!AZ113="No Data",1,IF('Indicator Data imputation'!BS112&lt;&gt;"",1,0))</f>
        <v>0</v>
      </c>
      <c r="BS109" s="140">
        <f>IF('Indicator Data'!BA113="No Data",1,IF('Indicator Data imputation'!BT112&lt;&gt;"",1,0))</f>
        <v>0</v>
      </c>
      <c r="BT109" s="140">
        <f>IF('Indicator Data'!BB113="No Data",1,IF('Indicator Data imputation'!BU112&lt;&gt;"",1,0))</f>
        <v>0</v>
      </c>
      <c r="BU109" s="140">
        <f>IF('Indicator Data'!BC113="No Data",1,IF('Indicator Data imputation'!BV112&lt;&gt;"",1,0))</f>
        <v>0</v>
      </c>
      <c r="BV109" s="140">
        <f>IF('Indicator Data'!BD113="No Data",1,IF('Indicator Data imputation'!BW112&lt;&gt;"",1,0))</f>
        <v>0</v>
      </c>
      <c r="BW109" s="140">
        <f>IF('Indicator Data'!BE113="No Data",1,IF('Indicator Data imputation'!BX112&lt;&gt;"",1,0))</f>
        <v>0</v>
      </c>
      <c r="BX109" s="140">
        <f>IF('Indicator Data'!BF113="No Data",1,IF('Indicator Data imputation'!BY112&lt;&gt;"",1,0))</f>
        <v>1</v>
      </c>
      <c r="BY109" s="5" t="e">
        <f t="shared" si="5"/>
        <v>#REF!</v>
      </c>
      <c r="BZ109" s="142" t="e">
        <f t="shared" si="4"/>
        <v>#REF!</v>
      </c>
    </row>
    <row r="110" spans="1:78" x14ac:dyDescent="0.3">
      <c r="A110" s="5" t="s">
        <v>202</v>
      </c>
      <c r="B110" s="140" t="e">
        <f>IF('Indicator Data'!#REF!="No Data",1,IF('Indicator Data imputation'!C113&lt;&gt;"",1,0))</f>
        <v>#REF!</v>
      </c>
      <c r="C110" s="140" t="e">
        <f>IF('Indicator Data'!#REF!="No Data",1,IF('Indicator Data imputation'!D113&lt;&gt;"",1,0))</f>
        <v>#REF!</v>
      </c>
      <c r="D110" s="140" t="e">
        <f>IF('Indicator Data'!#REF!="No Data",1,IF('Indicator Data imputation'!E113&lt;&gt;"",1,0))</f>
        <v>#REF!</v>
      </c>
      <c r="E110" s="140" t="e">
        <f>IF('Indicator Data'!#REF!="No Data",1,IF('Indicator Data imputation'!F113&lt;&gt;"",1,0))</f>
        <v>#REF!</v>
      </c>
      <c r="F110" s="140" t="e">
        <f>IF('Indicator Data'!#REF!="No Data",1,IF('Indicator Data imputation'!G113&lt;&gt;"",1,0))</f>
        <v>#REF!</v>
      </c>
      <c r="G110" s="140" t="e">
        <f>IF('Indicator Data'!#REF!="No Data",1,IF('Indicator Data imputation'!H113&lt;&gt;"",1,0))</f>
        <v>#REF!</v>
      </c>
      <c r="H110" s="140" t="e">
        <f>IF('Indicator Data'!#REF!="No Data",1,IF('Indicator Data imputation'!I113&lt;&gt;"",1,0))</f>
        <v>#REF!</v>
      </c>
      <c r="I110" s="140" t="e">
        <f>IF('Indicator Data'!#REF!="No Data",1,IF('Indicator Data imputation'!J113&lt;&gt;"",1,0))</f>
        <v>#REF!</v>
      </c>
      <c r="J110" s="140" t="e">
        <f>IF('Indicator Data'!#REF!="No Data",1,IF('Indicator Data imputation'!K113&lt;&gt;"",1,0))</f>
        <v>#REF!</v>
      </c>
      <c r="K110" s="140" t="e">
        <f>IF('Indicator Data'!#REF!="No Data",1,IF('Indicator Data imputation'!L113&lt;&gt;"",1,0))</f>
        <v>#REF!</v>
      </c>
      <c r="L110" s="140" t="e">
        <f>IF('Indicator Data'!#REF!="No Data",1,IF('Indicator Data imputation'!M113&lt;&gt;"",1,0))</f>
        <v>#REF!</v>
      </c>
      <c r="M110" s="140" t="e">
        <f>IF('Indicator Data'!#REF!="No Data",1,IF('Indicator Data imputation'!N113&lt;&gt;"",1,0))</f>
        <v>#REF!</v>
      </c>
      <c r="N110" s="140" t="e">
        <f>IF('Indicator Data'!#REF!="No Data",1,IF('Indicator Data imputation'!O113&lt;&gt;"",1,0))</f>
        <v>#REF!</v>
      </c>
      <c r="O110" s="140" t="e">
        <f>IF('Indicator Data'!#REF!="No Data",1,IF('Indicator Data imputation'!P113&lt;&gt;"",1,0))</f>
        <v>#REF!</v>
      </c>
      <c r="P110" s="140" t="e">
        <f>IF('Indicator Data'!#REF!="No Data",1,IF('Indicator Data imputation'!Q113&lt;&gt;"",1,0))</f>
        <v>#REF!</v>
      </c>
      <c r="Q110" s="140" t="e">
        <f>IF('Indicator Data'!#REF!="No Data",1,IF('Indicator Data imputation'!R113&lt;&gt;"",1,0))</f>
        <v>#REF!</v>
      </c>
      <c r="R110" s="140" t="e">
        <f>IF('Indicator Data'!#REF!="No Data",1,IF('Indicator Data imputation'!S113&lt;&gt;"",1,0))</f>
        <v>#REF!</v>
      </c>
      <c r="S110" s="140" t="e">
        <f>IF('Indicator Data'!#REF!="No Data",1,IF('Indicator Data imputation'!T113&lt;&gt;"",1,0))</f>
        <v>#REF!</v>
      </c>
      <c r="T110" s="140" t="e">
        <f>IF('Indicator Data'!#REF!="No Data",1,IF('Indicator Data imputation'!U113&lt;&gt;"",1,0))</f>
        <v>#REF!</v>
      </c>
      <c r="U110" s="140" t="e">
        <f>IF('Indicator Data'!#REF!="No Data",1,IF('Indicator Data imputation'!V113&lt;&gt;"",1,0))</f>
        <v>#REF!</v>
      </c>
      <c r="V110" s="140" t="e">
        <f>IF('Indicator Data'!#REF!="No Data",1,IF('Indicator Data imputation'!W113&lt;&gt;"",1,0))</f>
        <v>#REF!</v>
      </c>
      <c r="W110" s="140">
        <f>IF('Indicator Data'!C114="No Data",1,IF('Indicator Data imputation'!X113&lt;&gt;"",1,0))</f>
        <v>0</v>
      </c>
      <c r="X110" s="140">
        <f>IF('Indicator Data'!D114="No Data",1,IF('Indicator Data imputation'!Y113&lt;&gt;"",1,0))</f>
        <v>0</v>
      </c>
      <c r="Y110" s="140">
        <f>IF('Indicator Data'!E114="No Data",1,IF('Indicator Data imputation'!Z113&lt;&gt;"",1,0))</f>
        <v>0</v>
      </c>
      <c r="Z110" s="140">
        <f>IF('Indicator Data'!F114="No Data",1,IF('Indicator Data imputation'!AA113&lt;&gt;"",1,0))</f>
        <v>1</v>
      </c>
      <c r="AA110" s="140">
        <f>IF('Indicator Data'!G114="No Data",1,IF('Indicator Data imputation'!AB113&lt;&gt;"",1,0))</f>
        <v>0</v>
      </c>
      <c r="AB110" s="140">
        <f>IF('Indicator Data'!H114="No Data",1,IF('Indicator Data imputation'!AC113&lt;&gt;"",1,0))</f>
        <v>0</v>
      </c>
      <c r="AC110" s="140" t="e">
        <f>IF('Indicator Data'!#REF!="No Data",1,IF('Indicator Data imputation'!AD113&lt;&gt;"",1,0))</f>
        <v>#REF!</v>
      </c>
      <c r="AD110" s="140" t="e">
        <f>IF('Indicator Data'!#REF!="No Data",1,IF('Indicator Data imputation'!AE113&lt;&gt;"",1,0))</f>
        <v>#REF!</v>
      </c>
      <c r="AE110" s="140">
        <f>IF('Indicator Data'!I114="No Data",1,IF('Indicator Data imputation'!AF113&lt;&gt;"",1,0))</f>
        <v>0</v>
      </c>
      <c r="AF110" s="140">
        <f>IF('Indicator Data'!J114="No Data",1,IF('Indicator Data imputation'!AG113&lt;&gt;"",1,0))</f>
        <v>0</v>
      </c>
      <c r="AG110" s="140" t="e">
        <f>IF('Indicator Data'!#REF!="No Data",1,IF('Indicator Data imputation'!AH113&lt;&gt;"",1,0))</f>
        <v>#REF!</v>
      </c>
      <c r="AH110" s="140" t="e">
        <f>IF('Indicator Data'!#REF!="No Data",1,IF('Indicator Data imputation'!AI113&lt;&gt;"",1,0))</f>
        <v>#REF!</v>
      </c>
      <c r="AI110" s="140" t="e">
        <f>IF('Indicator Data'!#REF!="No Data",1,IF('Indicator Data imputation'!AJ113&lt;&gt;"",1,0))</f>
        <v>#REF!</v>
      </c>
      <c r="AJ110" s="140" t="e">
        <f>IF('Indicator Data'!#REF!="No Data",1,IF('Indicator Data imputation'!AK113&lt;&gt;"",1,0))</f>
        <v>#REF!</v>
      </c>
      <c r="AK110" s="140">
        <f>IF('Indicator Data'!K114="No Data",1,IF('Indicator Data imputation'!AL113&lt;&gt;"",1,0))</f>
        <v>0</v>
      </c>
      <c r="AL110" s="140">
        <f>IF('Indicator Data'!L114="No Data",1,IF('Indicator Data imputation'!AM113&lt;&gt;"",1,0))</f>
        <v>0</v>
      </c>
      <c r="AM110" s="140">
        <f>IF('Indicator Data'!M114="No Data",1,IF('Indicator Data imputation'!AN113&lt;&gt;"",1,0))</f>
        <v>0</v>
      </c>
      <c r="AN110" s="140">
        <f>IF('Indicator Data'!N114="No Data",1,IF('Indicator Data imputation'!AO113&lt;&gt;"",1,0))</f>
        <v>0</v>
      </c>
      <c r="AO110" s="140">
        <f>IF('Indicator Data'!O114="No Data",1,IF('Indicator Data imputation'!AP113&lt;&gt;"",1,0))</f>
        <v>0</v>
      </c>
      <c r="AP110" s="140">
        <f>IF('Indicator Data'!P114="No Data",1,IF('Indicator Data imputation'!AQ113&lt;&gt;"",1,0))</f>
        <v>0</v>
      </c>
      <c r="AQ110" s="140">
        <f>IF('Indicator Data'!Q114="No Data",1,IF('Indicator Data imputation'!AR113&lt;&gt;"",1,0))</f>
        <v>0</v>
      </c>
      <c r="AR110" s="140">
        <f>IF('Indicator Data'!R114="No Data",1,IF('Indicator Data imputation'!AS113&lt;&gt;"",1,0))</f>
        <v>0</v>
      </c>
      <c r="AS110" s="140">
        <f>IF('Indicator Data'!S114="No Data",1,IF('Indicator Data imputation'!AT113&lt;&gt;"",1,0))</f>
        <v>0</v>
      </c>
      <c r="AT110" s="140">
        <f>IF('Indicator Data'!T114="No Data",1,IF('Indicator Data imputation'!AU113&lt;&gt;"",1,0))</f>
        <v>0</v>
      </c>
      <c r="AU110" s="140">
        <f>IF('Indicator Data'!U114="No Data",1,IF('Indicator Data imputation'!AV113&lt;&gt;"",1,0))</f>
        <v>0</v>
      </c>
      <c r="AV110" s="140">
        <f>IF('Indicator Data'!V114="No Data",1,IF('Indicator Data imputation'!AW113&lt;&gt;"",1,0))</f>
        <v>0</v>
      </c>
      <c r="AW110" s="140">
        <f>IF('Indicator Data'!W114="No Data",1,IF('Indicator Data imputation'!AX113&lt;&gt;"",1,0))</f>
        <v>0</v>
      </c>
      <c r="AX110" s="140">
        <f>IF('Indicator Data'!X114="No Data",1,IF('Indicator Data imputation'!AY113&lt;&gt;"",1,0))</f>
        <v>0</v>
      </c>
      <c r="AY110" s="140">
        <f>IF('Indicator Data'!Y114="No Data",1,IF('Indicator Data imputation'!AZ113&lt;&gt;"",1,0))</f>
        <v>0</v>
      </c>
      <c r="AZ110" s="140">
        <f>IF('Indicator Data'!Z114="No Data",1,IF('Indicator Data imputation'!BA113&lt;&gt;"",1,0))</f>
        <v>0</v>
      </c>
      <c r="BA110" s="140">
        <f>IF('Indicator Data'!AA114="No Data",1,IF('Indicator Data imputation'!BB113&lt;&gt;"",1,0))</f>
        <v>0</v>
      </c>
      <c r="BB110" s="140">
        <f>IF('Indicator Data'!AB114="No Data",1,IF('Indicator Data imputation'!BC113&lt;&gt;"",1,0))</f>
        <v>0</v>
      </c>
      <c r="BC110" s="140">
        <f>IF('Indicator Data'!AC114="No Data",1,IF('Indicator Data imputation'!BD113&lt;&gt;"",1,0))</f>
        <v>0</v>
      </c>
      <c r="BD110" s="140">
        <f>IF('Indicator Data'!AD114="No Data",1,IF('Indicator Data imputation'!BE113&lt;&gt;"",1,0))</f>
        <v>0</v>
      </c>
      <c r="BE110" s="140">
        <f>IF('Indicator Data'!AE114="No Data",1,IF('Indicator Data imputation'!BF113&lt;&gt;"",1,0))</f>
        <v>0</v>
      </c>
      <c r="BF110" s="140">
        <f>IF('Indicator Data'!AF114="No Data",1,IF('Indicator Data imputation'!BG113&lt;&gt;"",1,0))</f>
        <v>0</v>
      </c>
      <c r="BG110" s="140">
        <f>IF('Indicator Data'!AG114="No Data",1,IF('Indicator Data imputation'!BH113&lt;&gt;"",1,0))</f>
        <v>0</v>
      </c>
      <c r="BH110" s="140">
        <f>IF('Indicator Data'!AH114="No Data",1,IF('Indicator Data imputation'!BI113&lt;&gt;"",1,0))</f>
        <v>0</v>
      </c>
      <c r="BI110" s="140">
        <f>IF('Indicator Data'!AQ114="No Data",1,IF('Indicator Data imputation'!BJ113&lt;&gt;"",1,0))</f>
        <v>0</v>
      </c>
      <c r="BJ110" s="140">
        <f>IF('Indicator Data'!AR114="No Data",1,IF('Indicator Data imputation'!BK113&lt;&gt;"",1,0))</f>
        <v>0</v>
      </c>
      <c r="BK110" s="140">
        <f>IF('Indicator Data'!AS114="No Data",1,IF('Indicator Data imputation'!BL113&lt;&gt;"",1,0))</f>
        <v>0</v>
      </c>
      <c r="BL110" s="140">
        <f>IF('Indicator Data'!AT114="No Data",1,IF('Indicator Data imputation'!BM113&lt;&gt;"",1,0))</f>
        <v>0</v>
      </c>
      <c r="BM110" s="140">
        <f>IF('Indicator Data'!AU114="No Data",1,IF('Indicator Data imputation'!BN113&lt;&gt;"",1,0))</f>
        <v>0</v>
      </c>
      <c r="BN110" s="140">
        <f>IF('Indicator Data'!AV114="No Data",1,IF('Indicator Data imputation'!BO113&lt;&gt;"",1,0))</f>
        <v>0</v>
      </c>
      <c r="BO110" s="140">
        <f>IF('Indicator Data'!AW114="No Data",1,IF('Indicator Data imputation'!BP113&lt;&gt;"",1,0))</f>
        <v>0</v>
      </c>
      <c r="BP110" s="140">
        <f>IF('Indicator Data'!AX114="No Data",1,IF('Indicator Data imputation'!BQ113&lt;&gt;"",1,0))</f>
        <v>0</v>
      </c>
      <c r="BQ110" s="140">
        <f>IF('Indicator Data'!AY114="No Data",1,IF('Indicator Data imputation'!BR113&lt;&gt;"",1,0))</f>
        <v>0</v>
      </c>
      <c r="BR110" s="140">
        <f>IF('Indicator Data'!AZ114="No Data",1,IF('Indicator Data imputation'!BS113&lt;&gt;"",1,0))</f>
        <v>0</v>
      </c>
      <c r="BS110" s="140">
        <f>IF('Indicator Data'!BA114="No Data",1,IF('Indicator Data imputation'!BT113&lt;&gt;"",1,0))</f>
        <v>0</v>
      </c>
      <c r="BT110" s="140">
        <f>IF('Indicator Data'!BB114="No Data",1,IF('Indicator Data imputation'!BU113&lt;&gt;"",1,0))</f>
        <v>0</v>
      </c>
      <c r="BU110" s="140">
        <f>IF('Indicator Data'!BC114="No Data",1,IF('Indicator Data imputation'!BV113&lt;&gt;"",1,0))</f>
        <v>1</v>
      </c>
      <c r="BV110" s="140">
        <f>IF('Indicator Data'!BD114="No Data",1,IF('Indicator Data imputation'!BW113&lt;&gt;"",1,0))</f>
        <v>0</v>
      </c>
      <c r="BW110" s="140">
        <f>IF('Indicator Data'!BE114="No Data",1,IF('Indicator Data imputation'!BX113&lt;&gt;"",1,0))</f>
        <v>0</v>
      </c>
      <c r="BX110" s="140">
        <f>IF('Indicator Data'!BF114="No Data",1,IF('Indicator Data imputation'!BY113&lt;&gt;"",1,0))</f>
        <v>0</v>
      </c>
      <c r="BY110" s="5" t="e">
        <f t="shared" si="5"/>
        <v>#REF!</v>
      </c>
      <c r="BZ110" s="142" t="e">
        <f t="shared" si="4"/>
        <v>#REF!</v>
      </c>
    </row>
    <row r="111" spans="1:78" x14ac:dyDescent="0.3">
      <c r="A111" s="5" t="s">
        <v>204</v>
      </c>
      <c r="B111" s="140" t="e">
        <f>IF('Indicator Data'!#REF!="No Data",1,IF('Indicator Data imputation'!C114&lt;&gt;"",1,0))</f>
        <v>#REF!</v>
      </c>
      <c r="C111" s="140" t="e">
        <f>IF('Indicator Data'!#REF!="No Data",1,IF('Indicator Data imputation'!D114&lt;&gt;"",1,0))</f>
        <v>#REF!</v>
      </c>
      <c r="D111" s="140" t="e">
        <f>IF('Indicator Data'!#REF!="No Data",1,IF('Indicator Data imputation'!E114&lt;&gt;"",1,0))</f>
        <v>#REF!</v>
      </c>
      <c r="E111" s="140" t="e">
        <f>IF('Indicator Data'!#REF!="No Data",1,IF('Indicator Data imputation'!F114&lt;&gt;"",1,0))</f>
        <v>#REF!</v>
      </c>
      <c r="F111" s="140" t="e">
        <f>IF('Indicator Data'!#REF!="No Data",1,IF('Indicator Data imputation'!G114&lt;&gt;"",1,0))</f>
        <v>#REF!</v>
      </c>
      <c r="G111" s="140" t="e">
        <f>IF('Indicator Data'!#REF!="No Data",1,IF('Indicator Data imputation'!H114&lt;&gt;"",1,0))</f>
        <v>#REF!</v>
      </c>
      <c r="H111" s="140" t="e">
        <f>IF('Indicator Data'!#REF!="No Data",1,IF('Indicator Data imputation'!I114&lt;&gt;"",1,0))</f>
        <v>#REF!</v>
      </c>
      <c r="I111" s="140" t="e">
        <f>IF('Indicator Data'!#REF!="No Data",1,IF('Indicator Data imputation'!J114&lt;&gt;"",1,0))</f>
        <v>#REF!</v>
      </c>
      <c r="J111" s="140" t="e">
        <f>IF('Indicator Data'!#REF!="No Data",1,IF('Indicator Data imputation'!K114&lt;&gt;"",1,0))</f>
        <v>#REF!</v>
      </c>
      <c r="K111" s="140" t="e">
        <f>IF('Indicator Data'!#REF!="No Data",1,IF('Indicator Data imputation'!L114&lt;&gt;"",1,0))</f>
        <v>#REF!</v>
      </c>
      <c r="L111" s="140" t="e">
        <f>IF('Indicator Data'!#REF!="No Data",1,IF('Indicator Data imputation'!M114&lt;&gt;"",1,0))</f>
        <v>#REF!</v>
      </c>
      <c r="M111" s="140" t="e">
        <f>IF('Indicator Data'!#REF!="No Data",1,IF('Indicator Data imputation'!N114&lt;&gt;"",1,0))</f>
        <v>#REF!</v>
      </c>
      <c r="N111" s="140" t="e">
        <f>IF('Indicator Data'!#REF!="No Data",1,IF('Indicator Data imputation'!O114&lt;&gt;"",1,0))</f>
        <v>#REF!</v>
      </c>
      <c r="O111" s="140" t="e">
        <f>IF('Indicator Data'!#REF!="No Data",1,IF('Indicator Data imputation'!P114&lt;&gt;"",1,0))</f>
        <v>#REF!</v>
      </c>
      <c r="P111" s="140" t="e">
        <f>IF('Indicator Data'!#REF!="No Data",1,IF('Indicator Data imputation'!Q114&lt;&gt;"",1,0))</f>
        <v>#REF!</v>
      </c>
      <c r="Q111" s="140" t="e">
        <f>IF('Indicator Data'!#REF!="No Data",1,IF('Indicator Data imputation'!R114&lt;&gt;"",1,0))</f>
        <v>#REF!</v>
      </c>
      <c r="R111" s="140" t="e">
        <f>IF('Indicator Data'!#REF!="No Data",1,IF('Indicator Data imputation'!S114&lt;&gt;"",1,0))</f>
        <v>#REF!</v>
      </c>
      <c r="S111" s="140" t="e">
        <f>IF('Indicator Data'!#REF!="No Data",1,IF('Indicator Data imputation'!T114&lt;&gt;"",1,0))</f>
        <v>#REF!</v>
      </c>
      <c r="T111" s="140" t="e">
        <f>IF('Indicator Data'!#REF!="No Data",1,IF('Indicator Data imputation'!U114&lt;&gt;"",1,0))</f>
        <v>#REF!</v>
      </c>
      <c r="U111" s="140" t="e">
        <f>IF('Indicator Data'!#REF!="No Data",1,IF('Indicator Data imputation'!V114&lt;&gt;"",1,0))</f>
        <v>#REF!</v>
      </c>
      <c r="V111" s="140" t="e">
        <f>IF('Indicator Data'!#REF!="No Data",1,IF('Indicator Data imputation'!W114&lt;&gt;"",1,0))</f>
        <v>#REF!</v>
      </c>
      <c r="W111" s="140">
        <f>IF('Indicator Data'!C115="No Data",1,IF('Indicator Data imputation'!X114&lt;&gt;"",1,0))</f>
        <v>0</v>
      </c>
      <c r="X111" s="140">
        <f>IF('Indicator Data'!D115="No Data",1,IF('Indicator Data imputation'!Y114&lt;&gt;"",1,0))</f>
        <v>0</v>
      </c>
      <c r="Y111" s="140">
        <f>IF('Indicator Data'!E115="No Data",1,IF('Indicator Data imputation'!Z114&lt;&gt;"",1,0))</f>
        <v>0</v>
      </c>
      <c r="Z111" s="140">
        <f>IF('Indicator Data'!F115="No Data",1,IF('Indicator Data imputation'!AA114&lt;&gt;"",1,0))</f>
        <v>0</v>
      </c>
      <c r="AA111" s="140">
        <f>IF('Indicator Data'!G115="No Data",1,IF('Indicator Data imputation'!AB114&lt;&gt;"",1,0))</f>
        <v>0</v>
      </c>
      <c r="AB111" s="140">
        <f>IF('Indicator Data'!H115="No Data",1,IF('Indicator Data imputation'!AC114&lt;&gt;"",1,0))</f>
        <v>1</v>
      </c>
      <c r="AC111" s="140" t="e">
        <f>IF('Indicator Data'!#REF!="No Data",1,IF('Indicator Data imputation'!AD114&lt;&gt;"",1,0))</f>
        <v>#REF!</v>
      </c>
      <c r="AD111" s="140" t="e">
        <f>IF('Indicator Data'!#REF!="No Data",1,IF('Indicator Data imputation'!AE114&lt;&gt;"",1,0))</f>
        <v>#REF!</v>
      </c>
      <c r="AE111" s="140">
        <f>IF('Indicator Data'!I115="No Data",1,IF('Indicator Data imputation'!AF114&lt;&gt;"",1,0))</f>
        <v>1</v>
      </c>
      <c r="AF111" s="140">
        <f>IF('Indicator Data'!J115="No Data",1,IF('Indicator Data imputation'!AG114&lt;&gt;"",1,0))</f>
        <v>0</v>
      </c>
      <c r="AG111" s="140" t="e">
        <f>IF('Indicator Data'!#REF!="No Data",1,IF('Indicator Data imputation'!AH114&lt;&gt;"",1,0))</f>
        <v>#REF!</v>
      </c>
      <c r="AH111" s="140" t="e">
        <f>IF('Indicator Data'!#REF!="No Data",1,IF('Indicator Data imputation'!AI114&lt;&gt;"",1,0))</f>
        <v>#REF!</v>
      </c>
      <c r="AI111" s="140" t="e">
        <f>IF('Indicator Data'!#REF!="No Data",1,IF('Indicator Data imputation'!AJ114&lt;&gt;"",1,0))</f>
        <v>#REF!</v>
      </c>
      <c r="AJ111" s="140" t="e">
        <f>IF('Indicator Data'!#REF!="No Data",1,IF('Indicator Data imputation'!AK114&lt;&gt;"",1,0))</f>
        <v>#REF!</v>
      </c>
      <c r="AK111" s="140">
        <f>IF('Indicator Data'!K115="No Data",1,IF('Indicator Data imputation'!AL114&lt;&gt;"",1,0))</f>
        <v>0</v>
      </c>
      <c r="AL111" s="140">
        <f>IF('Indicator Data'!L115="No Data",1,IF('Indicator Data imputation'!AM114&lt;&gt;"",1,0))</f>
        <v>1</v>
      </c>
      <c r="AM111" s="140">
        <f>IF('Indicator Data'!M115="No Data",1,IF('Indicator Data imputation'!AN114&lt;&gt;"",1,0))</f>
        <v>0</v>
      </c>
      <c r="AN111" s="140">
        <f>IF('Indicator Data'!N115="No Data",1,IF('Indicator Data imputation'!AO114&lt;&gt;"",1,0))</f>
        <v>0</v>
      </c>
      <c r="AO111" s="140">
        <f>IF('Indicator Data'!O115="No Data",1,IF('Indicator Data imputation'!AP114&lt;&gt;"",1,0))</f>
        <v>0</v>
      </c>
      <c r="AP111" s="140">
        <f>IF('Indicator Data'!P115="No Data",1,IF('Indicator Data imputation'!AQ114&lt;&gt;"",1,0))</f>
        <v>0</v>
      </c>
      <c r="AQ111" s="140">
        <f>IF('Indicator Data'!Q115="No Data",1,IF('Indicator Data imputation'!AR114&lt;&gt;"",1,0))</f>
        <v>0</v>
      </c>
      <c r="AR111" s="140">
        <f>IF('Indicator Data'!R115="No Data",1,IF('Indicator Data imputation'!AS114&lt;&gt;"",1,0))</f>
        <v>0</v>
      </c>
      <c r="AS111" s="140">
        <f>IF('Indicator Data'!S115="No Data",1,IF('Indicator Data imputation'!AT114&lt;&gt;"",1,0))</f>
        <v>1</v>
      </c>
      <c r="AT111" s="140">
        <f>IF('Indicator Data'!T115="No Data",1,IF('Indicator Data imputation'!AU114&lt;&gt;"",1,0))</f>
        <v>0</v>
      </c>
      <c r="AU111" s="140">
        <f>IF('Indicator Data'!U115="No Data",1,IF('Indicator Data imputation'!AV114&lt;&gt;"",1,0))</f>
        <v>0</v>
      </c>
      <c r="AV111" s="140">
        <f>IF('Indicator Data'!V115="No Data",1,IF('Indicator Data imputation'!AW114&lt;&gt;"",1,0))</f>
        <v>1</v>
      </c>
      <c r="AW111" s="140">
        <f>IF('Indicator Data'!W115="No Data",1,IF('Indicator Data imputation'!AX114&lt;&gt;"",1,0))</f>
        <v>1</v>
      </c>
      <c r="AX111" s="140">
        <f>IF('Indicator Data'!X115="No Data",1,IF('Indicator Data imputation'!AY114&lt;&gt;"",1,0))</f>
        <v>0</v>
      </c>
      <c r="AY111" s="140">
        <f>IF('Indicator Data'!Y115="No Data",1,IF('Indicator Data imputation'!AZ114&lt;&gt;"",1,0))</f>
        <v>0</v>
      </c>
      <c r="AZ111" s="140">
        <f>IF('Indicator Data'!Z115="No Data",1,IF('Indicator Data imputation'!BA114&lt;&gt;"",1,0))</f>
        <v>0</v>
      </c>
      <c r="BA111" s="140">
        <f>IF('Indicator Data'!AA115="No Data",1,IF('Indicator Data imputation'!BB114&lt;&gt;"",1,0))</f>
        <v>0</v>
      </c>
      <c r="BB111" s="140">
        <f>IF('Indicator Data'!AB115="No Data",1,IF('Indicator Data imputation'!BC114&lt;&gt;"",1,0))</f>
        <v>0</v>
      </c>
      <c r="BC111" s="140">
        <f>IF('Indicator Data'!AC115="No Data",1,IF('Indicator Data imputation'!BD114&lt;&gt;"",1,0))</f>
        <v>0</v>
      </c>
      <c r="BD111" s="140">
        <f>IF('Indicator Data'!AD115="No Data",1,IF('Indicator Data imputation'!BE114&lt;&gt;"",1,0))</f>
        <v>0</v>
      </c>
      <c r="BE111" s="140">
        <f>IF('Indicator Data'!AE115="No Data",1,IF('Indicator Data imputation'!BF114&lt;&gt;"",1,0))</f>
        <v>0</v>
      </c>
      <c r="BF111" s="140">
        <f>IF('Indicator Data'!AF115="No Data",1,IF('Indicator Data imputation'!BG114&lt;&gt;"",1,0))</f>
        <v>0</v>
      </c>
      <c r="BG111" s="140">
        <f>IF('Indicator Data'!AG115="No Data",1,IF('Indicator Data imputation'!BH114&lt;&gt;"",1,0))</f>
        <v>0</v>
      </c>
      <c r="BH111" s="140">
        <f>IF('Indicator Data'!AH115="No Data",1,IF('Indicator Data imputation'!BI114&lt;&gt;"",1,0))</f>
        <v>0</v>
      </c>
      <c r="BI111" s="140">
        <f>IF('Indicator Data'!AQ115="No Data",1,IF('Indicator Data imputation'!BJ114&lt;&gt;"",1,0))</f>
        <v>0</v>
      </c>
      <c r="BJ111" s="140">
        <f>IF('Indicator Data'!AR115="No Data",1,IF('Indicator Data imputation'!BK114&lt;&gt;"",1,0))</f>
        <v>0</v>
      </c>
      <c r="BK111" s="140">
        <f>IF('Indicator Data'!AS115="No Data",1,IF('Indicator Data imputation'!BL114&lt;&gt;"",1,0))</f>
        <v>0</v>
      </c>
      <c r="BL111" s="140">
        <f>IF('Indicator Data'!AT115="No Data",1,IF('Indicator Data imputation'!BM114&lt;&gt;"",1,0))</f>
        <v>0</v>
      </c>
      <c r="BM111" s="140">
        <f>IF('Indicator Data'!AU115="No Data",1,IF('Indicator Data imputation'!BN114&lt;&gt;"",1,0))</f>
        <v>0</v>
      </c>
      <c r="BN111" s="140">
        <f>IF('Indicator Data'!AV115="No Data",1,IF('Indicator Data imputation'!BO114&lt;&gt;"",1,0))</f>
        <v>0</v>
      </c>
      <c r="BO111" s="140">
        <f>IF('Indicator Data'!AW115="No Data",1,IF('Indicator Data imputation'!BP114&lt;&gt;"",1,0))</f>
        <v>0</v>
      </c>
      <c r="BP111" s="140">
        <f>IF('Indicator Data'!AX115="No Data",1,IF('Indicator Data imputation'!BQ114&lt;&gt;"",1,0))</f>
        <v>0</v>
      </c>
      <c r="BQ111" s="140">
        <f>IF('Indicator Data'!AY115="No Data",1,IF('Indicator Data imputation'!BR114&lt;&gt;"",1,0))</f>
        <v>0</v>
      </c>
      <c r="BR111" s="140">
        <f>IF('Indicator Data'!AZ115="No Data",1,IF('Indicator Data imputation'!BS114&lt;&gt;"",1,0))</f>
        <v>0</v>
      </c>
      <c r="BS111" s="140">
        <f>IF('Indicator Data'!BA115="No Data",1,IF('Indicator Data imputation'!BT114&lt;&gt;"",1,0))</f>
        <v>0</v>
      </c>
      <c r="BT111" s="140">
        <f>IF('Indicator Data'!BB115="No Data",1,IF('Indicator Data imputation'!BU114&lt;&gt;"",1,0))</f>
        <v>0</v>
      </c>
      <c r="BU111" s="140">
        <f>IF('Indicator Data'!BC115="No Data",1,IF('Indicator Data imputation'!BV114&lt;&gt;"",1,0))</f>
        <v>0</v>
      </c>
      <c r="BV111" s="140">
        <f>IF('Indicator Data'!BD115="No Data",1,IF('Indicator Data imputation'!BW114&lt;&gt;"",1,0))</f>
        <v>0</v>
      </c>
      <c r="BW111" s="140">
        <f>IF('Indicator Data'!BE115="No Data",1,IF('Indicator Data imputation'!BX114&lt;&gt;"",1,0))</f>
        <v>0</v>
      </c>
      <c r="BX111" s="140">
        <f>IF('Indicator Data'!BF115="No Data",1,IF('Indicator Data imputation'!BY114&lt;&gt;"",1,0))</f>
        <v>0</v>
      </c>
      <c r="BY111" s="5" t="e">
        <f t="shared" si="5"/>
        <v>#REF!</v>
      </c>
      <c r="BZ111" s="142" t="e">
        <f t="shared" si="4"/>
        <v>#REF!</v>
      </c>
    </row>
    <row r="112" spans="1:78" x14ac:dyDescent="0.3">
      <c r="A112" s="5" t="s">
        <v>206</v>
      </c>
      <c r="B112" s="140" t="e">
        <f>IF('Indicator Data'!#REF!="No Data",1,IF('Indicator Data imputation'!C115&lt;&gt;"",1,0))</f>
        <v>#REF!</v>
      </c>
      <c r="C112" s="140" t="e">
        <f>IF('Indicator Data'!#REF!="No Data",1,IF('Indicator Data imputation'!D115&lt;&gt;"",1,0))</f>
        <v>#REF!</v>
      </c>
      <c r="D112" s="140" t="e">
        <f>IF('Indicator Data'!#REF!="No Data",1,IF('Indicator Data imputation'!E115&lt;&gt;"",1,0))</f>
        <v>#REF!</v>
      </c>
      <c r="E112" s="140" t="e">
        <f>IF('Indicator Data'!#REF!="No Data",1,IF('Indicator Data imputation'!F115&lt;&gt;"",1,0))</f>
        <v>#REF!</v>
      </c>
      <c r="F112" s="140" t="e">
        <f>IF('Indicator Data'!#REF!="No Data",1,IF('Indicator Data imputation'!G115&lt;&gt;"",1,0))</f>
        <v>#REF!</v>
      </c>
      <c r="G112" s="140" t="e">
        <f>IF('Indicator Data'!#REF!="No Data",1,IF('Indicator Data imputation'!H115&lt;&gt;"",1,0))</f>
        <v>#REF!</v>
      </c>
      <c r="H112" s="140" t="e">
        <f>IF('Indicator Data'!#REF!="No Data",1,IF('Indicator Data imputation'!I115&lt;&gt;"",1,0))</f>
        <v>#REF!</v>
      </c>
      <c r="I112" s="140" t="e">
        <f>IF('Indicator Data'!#REF!="No Data",1,IF('Indicator Data imputation'!J115&lt;&gt;"",1,0))</f>
        <v>#REF!</v>
      </c>
      <c r="J112" s="140" t="e">
        <f>IF('Indicator Data'!#REF!="No Data",1,IF('Indicator Data imputation'!K115&lt;&gt;"",1,0))</f>
        <v>#REF!</v>
      </c>
      <c r="K112" s="140" t="e">
        <f>IF('Indicator Data'!#REF!="No Data",1,IF('Indicator Data imputation'!L115&lt;&gt;"",1,0))</f>
        <v>#REF!</v>
      </c>
      <c r="L112" s="140" t="e">
        <f>IF('Indicator Data'!#REF!="No Data",1,IF('Indicator Data imputation'!M115&lt;&gt;"",1,0))</f>
        <v>#REF!</v>
      </c>
      <c r="M112" s="140" t="e">
        <f>IF('Indicator Data'!#REF!="No Data",1,IF('Indicator Data imputation'!N115&lt;&gt;"",1,0))</f>
        <v>#REF!</v>
      </c>
      <c r="N112" s="140" t="e">
        <f>IF('Indicator Data'!#REF!="No Data",1,IF('Indicator Data imputation'!O115&lt;&gt;"",1,0))</f>
        <v>#REF!</v>
      </c>
      <c r="O112" s="140" t="e">
        <f>IF('Indicator Data'!#REF!="No Data",1,IF('Indicator Data imputation'!P115&lt;&gt;"",1,0))</f>
        <v>#REF!</v>
      </c>
      <c r="P112" s="140" t="e">
        <f>IF('Indicator Data'!#REF!="No Data",1,IF('Indicator Data imputation'!Q115&lt;&gt;"",1,0))</f>
        <v>#REF!</v>
      </c>
      <c r="Q112" s="140" t="e">
        <f>IF('Indicator Data'!#REF!="No Data",1,IF('Indicator Data imputation'!R115&lt;&gt;"",1,0))</f>
        <v>#REF!</v>
      </c>
      <c r="R112" s="140" t="e">
        <f>IF('Indicator Data'!#REF!="No Data",1,IF('Indicator Data imputation'!S115&lt;&gt;"",1,0))</f>
        <v>#REF!</v>
      </c>
      <c r="S112" s="140" t="e">
        <f>IF('Indicator Data'!#REF!="No Data",1,IF('Indicator Data imputation'!T115&lt;&gt;"",1,0))</f>
        <v>#REF!</v>
      </c>
      <c r="T112" s="140" t="e">
        <f>IF('Indicator Data'!#REF!="No Data",1,IF('Indicator Data imputation'!U115&lt;&gt;"",1,0))</f>
        <v>#REF!</v>
      </c>
      <c r="U112" s="140" t="e">
        <f>IF('Indicator Data'!#REF!="No Data",1,IF('Indicator Data imputation'!V115&lt;&gt;"",1,0))</f>
        <v>#REF!</v>
      </c>
      <c r="V112" s="140" t="e">
        <f>IF('Indicator Data'!#REF!="No Data",1,IF('Indicator Data imputation'!W115&lt;&gt;"",1,0))</f>
        <v>#REF!</v>
      </c>
      <c r="W112" s="140">
        <f>IF('Indicator Data'!C116="No Data",1,IF('Indicator Data imputation'!X115&lt;&gt;"",1,0))</f>
        <v>0</v>
      </c>
      <c r="X112" s="140">
        <f>IF('Indicator Data'!D116="No Data",1,IF('Indicator Data imputation'!Y115&lt;&gt;"",1,0))</f>
        <v>0</v>
      </c>
      <c r="Y112" s="140">
        <f>IF('Indicator Data'!E116="No Data",1,IF('Indicator Data imputation'!Z115&lt;&gt;"",1,0))</f>
        <v>0</v>
      </c>
      <c r="Z112" s="140">
        <f>IF('Indicator Data'!F116="No Data",1,IF('Indicator Data imputation'!AA115&lt;&gt;"",1,0))</f>
        <v>0</v>
      </c>
      <c r="AA112" s="140">
        <f>IF('Indicator Data'!G116="No Data",1,IF('Indicator Data imputation'!AB115&lt;&gt;"",1,0))</f>
        <v>0</v>
      </c>
      <c r="AB112" s="140">
        <f>IF('Indicator Data'!H116="No Data",1,IF('Indicator Data imputation'!AC115&lt;&gt;"",1,0))</f>
        <v>0</v>
      </c>
      <c r="AC112" s="140" t="e">
        <f>IF('Indicator Data'!#REF!="No Data",1,IF('Indicator Data imputation'!AD115&lt;&gt;"",1,0))</f>
        <v>#REF!</v>
      </c>
      <c r="AD112" s="140" t="e">
        <f>IF('Indicator Data'!#REF!="No Data",1,IF('Indicator Data imputation'!AE115&lt;&gt;"",1,0))</f>
        <v>#REF!</v>
      </c>
      <c r="AE112" s="140">
        <f>IF('Indicator Data'!I116="No Data",1,IF('Indicator Data imputation'!AF115&lt;&gt;"",1,0))</f>
        <v>0</v>
      </c>
      <c r="AF112" s="140">
        <f>IF('Indicator Data'!J116="No Data",1,IF('Indicator Data imputation'!AG115&lt;&gt;"",1,0))</f>
        <v>0</v>
      </c>
      <c r="AG112" s="140" t="e">
        <f>IF('Indicator Data'!#REF!="No Data",1,IF('Indicator Data imputation'!AH115&lt;&gt;"",1,0))</f>
        <v>#REF!</v>
      </c>
      <c r="AH112" s="140" t="e">
        <f>IF('Indicator Data'!#REF!="No Data",1,IF('Indicator Data imputation'!AI115&lt;&gt;"",1,0))</f>
        <v>#REF!</v>
      </c>
      <c r="AI112" s="140" t="e">
        <f>IF('Indicator Data'!#REF!="No Data",1,IF('Indicator Data imputation'!AJ115&lt;&gt;"",1,0))</f>
        <v>#REF!</v>
      </c>
      <c r="AJ112" s="140" t="e">
        <f>IF('Indicator Data'!#REF!="No Data",1,IF('Indicator Data imputation'!AK115&lt;&gt;"",1,0))</f>
        <v>#REF!</v>
      </c>
      <c r="AK112" s="140">
        <f>IF('Indicator Data'!K116="No Data",1,IF('Indicator Data imputation'!AL115&lt;&gt;"",1,0))</f>
        <v>0</v>
      </c>
      <c r="AL112" s="140">
        <f>IF('Indicator Data'!L116="No Data",1,IF('Indicator Data imputation'!AM115&lt;&gt;"",1,0))</f>
        <v>0</v>
      </c>
      <c r="AM112" s="140">
        <f>IF('Indicator Data'!M116="No Data",1,IF('Indicator Data imputation'!AN115&lt;&gt;"",1,0))</f>
        <v>0</v>
      </c>
      <c r="AN112" s="140">
        <f>IF('Indicator Data'!N116="No Data",1,IF('Indicator Data imputation'!AO115&lt;&gt;"",1,0))</f>
        <v>0</v>
      </c>
      <c r="AO112" s="140">
        <f>IF('Indicator Data'!O116="No Data",1,IF('Indicator Data imputation'!AP115&lt;&gt;"",1,0))</f>
        <v>0</v>
      </c>
      <c r="AP112" s="140">
        <f>IF('Indicator Data'!P116="No Data",1,IF('Indicator Data imputation'!AQ115&lt;&gt;"",1,0))</f>
        <v>0</v>
      </c>
      <c r="AQ112" s="140">
        <f>IF('Indicator Data'!Q116="No Data",1,IF('Indicator Data imputation'!AR115&lt;&gt;"",1,0))</f>
        <v>0</v>
      </c>
      <c r="AR112" s="140">
        <f>IF('Indicator Data'!R116="No Data",1,IF('Indicator Data imputation'!AS115&lt;&gt;"",1,0))</f>
        <v>0</v>
      </c>
      <c r="AS112" s="140">
        <f>IF('Indicator Data'!S116="No Data",1,IF('Indicator Data imputation'!AT115&lt;&gt;"",1,0))</f>
        <v>0</v>
      </c>
      <c r="AT112" s="140">
        <f>IF('Indicator Data'!T116="No Data",1,IF('Indicator Data imputation'!AU115&lt;&gt;"",1,0))</f>
        <v>0</v>
      </c>
      <c r="AU112" s="140">
        <f>IF('Indicator Data'!U116="No Data",1,IF('Indicator Data imputation'!AV115&lt;&gt;"",1,0))</f>
        <v>0</v>
      </c>
      <c r="AV112" s="140">
        <f>IF('Indicator Data'!V116="No Data",1,IF('Indicator Data imputation'!AW115&lt;&gt;"",1,0))</f>
        <v>0</v>
      </c>
      <c r="AW112" s="140">
        <f>IF('Indicator Data'!W116="No Data",1,IF('Indicator Data imputation'!AX115&lt;&gt;"",1,0))</f>
        <v>0</v>
      </c>
      <c r="AX112" s="140">
        <f>IF('Indicator Data'!X116="No Data",1,IF('Indicator Data imputation'!AY115&lt;&gt;"",1,0))</f>
        <v>0</v>
      </c>
      <c r="AY112" s="140">
        <f>IF('Indicator Data'!Y116="No Data",1,IF('Indicator Data imputation'!AZ115&lt;&gt;"",1,0))</f>
        <v>0</v>
      </c>
      <c r="AZ112" s="140">
        <f>IF('Indicator Data'!Z116="No Data",1,IF('Indicator Data imputation'!BA115&lt;&gt;"",1,0))</f>
        <v>0</v>
      </c>
      <c r="BA112" s="140">
        <f>IF('Indicator Data'!AA116="No Data",1,IF('Indicator Data imputation'!BB115&lt;&gt;"",1,0))</f>
        <v>0</v>
      </c>
      <c r="BB112" s="140">
        <f>IF('Indicator Data'!AB116="No Data",1,IF('Indicator Data imputation'!BC115&lt;&gt;"",1,0))</f>
        <v>0</v>
      </c>
      <c r="BC112" s="140">
        <f>IF('Indicator Data'!AC116="No Data",1,IF('Indicator Data imputation'!BD115&lt;&gt;"",1,0))</f>
        <v>0</v>
      </c>
      <c r="BD112" s="140">
        <f>IF('Indicator Data'!AD116="No Data",1,IF('Indicator Data imputation'!BE115&lt;&gt;"",1,0))</f>
        <v>0</v>
      </c>
      <c r="BE112" s="140">
        <f>IF('Indicator Data'!AE116="No Data",1,IF('Indicator Data imputation'!BF115&lt;&gt;"",1,0))</f>
        <v>0</v>
      </c>
      <c r="BF112" s="140">
        <f>IF('Indicator Data'!AF116="No Data",1,IF('Indicator Data imputation'!BG115&lt;&gt;"",1,0))</f>
        <v>0</v>
      </c>
      <c r="BG112" s="140">
        <f>IF('Indicator Data'!AG116="No Data",1,IF('Indicator Data imputation'!BH115&lt;&gt;"",1,0))</f>
        <v>0</v>
      </c>
      <c r="BH112" s="140">
        <f>IF('Indicator Data'!AH116="No Data",1,IF('Indicator Data imputation'!BI115&lt;&gt;"",1,0))</f>
        <v>0</v>
      </c>
      <c r="BI112" s="140">
        <f>IF('Indicator Data'!AQ116="No Data",1,IF('Indicator Data imputation'!BJ115&lt;&gt;"",1,0))</f>
        <v>0</v>
      </c>
      <c r="BJ112" s="140">
        <f>IF('Indicator Data'!AR116="No Data",1,IF('Indicator Data imputation'!BK115&lt;&gt;"",1,0))</f>
        <v>0</v>
      </c>
      <c r="BK112" s="140">
        <f>IF('Indicator Data'!AS116="No Data",1,IF('Indicator Data imputation'!BL115&lt;&gt;"",1,0))</f>
        <v>0</v>
      </c>
      <c r="BL112" s="140">
        <f>IF('Indicator Data'!AT116="No Data",1,IF('Indicator Data imputation'!BM115&lt;&gt;"",1,0))</f>
        <v>0</v>
      </c>
      <c r="BM112" s="140">
        <f>IF('Indicator Data'!AU116="No Data",1,IF('Indicator Data imputation'!BN115&lt;&gt;"",1,0))</f>
        <v>0</v>
      </c>
      <c r="BN112" s="140">
        <f>IF('Indicator Data'!AV116="No Data",1,IF('Indicator Data imputation'!BO115&lt;&gt;"",1,0))</f>
        <v>0</v>
      </c>
      <c r="BO112" s="140">
        <f>IF('Indicator Data'!AW116="No Data",1,IF('Indicator Data imputation'!BP115&lt;&gt;"",1,0))</f>
        <v>0</v>
      </c>
      <c r="BP112" s="140">
        <f>IF('Indicator Data'!AX116="No Data",1,IF('Indicator Data imputation'!BQ115&lt;&gt;"",1,0))</f>
        <v>0</v>
      </c>
      <c r="BQ112" s="140">
        <f>IF('Indicator Data'!AY116="No Data",1,IF('Indicator Data imputation'!BR115&lt;&gt;"",1,0))</f>
        <v>0</v>
      </c>
      <c r="BR112" s="140">
        <f>IF('Indicator Data'!AZ116="No Data",1,IF('Indicator Data imputation'!BS115&lt;&gt;"",1,0))</f>
        <v>0</v>
      </c>
      <c r="BS112" s="140">
        <f>IF('Indicator Data'!BA116="No Data",1,IF('Indicator Data imputation'!BT115&lt;&gt;"",1,0))</f>
        <v>0</v>
      </c>
      <c r="BT112" s="140">
        <f>IF('Indicator Data'!BB116="No Data",1,IF('Indicator Data imputation'!BU115&lt;&gt;"",1,0))</f>
        <v>0</v>
      </c>
      <c r="BU112" s="140">
        <f>IF('Indicator Data'!BC116="No Data",1,IF('Indicator Data imputation'!BV115&lt;&gt;"",1,0))</f>
        <v>0</v>
      </c>
      <c r="BV112" s="140">
        <f>IF('Indicator Data'!BD116="No Data",1,IF('Indicator Data imputation'!BW115&lt;&gt;"",1,0))</f>
        <v>0</v>
      </c>
      <c r="BW112" s="140">
        <f>IF('Indicator Data'!BE116="No Data",1,IF('Indicator Data imputation'!BX115&lt;&gt;"",1,0))</f>
        <v>0</v>
      </c>
      <c r="BX112" s="140">
        <f>IF('Indicator Data'!BF116="No Data",1,IF('Indicator Data imputation'!BY115&lt;&gt;"",1,0))</f>
        <v>0</v>
      </c>
      <c r="BY112" s="5" t="e">
        <f t="shared" si="5"/>
        <v>#REF!</v>
      </c>
      <c r="BZ112" s="142" t="e">
        <f t="shared" si="4"/>
        <v>#REF!</v>
      </c>
    </row>
    <row r="113" spans="1:78" x14ac:dyDescent="0.3">
      <c r="A113" s="5" t="s">
        <v>208</v>
      </c>
      <c r="B113" s="140" t="e">
        <f>IF('Indicator Data'!#REF!="No Data",1,IF('Indicator Data imputation'!C116&lt;&gt;"",1,0))</f>
        <v>#REF!</v>
      </c>
      <c r="C113" s="140" t="e">
        <f>IF('Indicator Data'!#REF!="No Data",1,IF('Indicator Data imputation'!D116&lt;&gt;"",1,0))</f>
        <v>#REF!</v>
      </c>
      <c r="D113" s="140" t="e">
        <f>IF('Indicator Data'!#REF!="No Data",1,IF('Indicator Data imputation'!E116&lt;&gt;"",1,0))</f>
        <v>#REF!</v>
      </c>
      <c r="E113" s="140" t="e">
        <f>IF('Indicator Data'!#REF!="No Data",1,IF('Indicator Data imputation'!F116&lt;&gt;"",1,0))</f>
        <v>#REF!</v>
      </c>
      <c r="F113" s="140" t="e">
        <f>IF('Indicator Data'!#REF!="No Data",1,IF('Indicator Data imputation'!G116&lt;&gt;"",1,0))</f>
        <v>#REF!</v>
      </c>
      <c r="G113" s="140" t="e">
        <f>IF('Indicator Data'!#REF!="No Data",1,IF('Indicator Data imputation'!H116&lt;&gt;"",1,0))</f>
        <v>#REF!</v>
      </c>
      <c r="H113" s="140" t="e">
        <f>IF('Indicator Data'!#REF!="No Data",1,IF('Indicator Data imputation'!I116&lt;&gt;"",1,0))</f>
        <v>#REF!</v>
      </c>
      <c r="I113" s="140" t="e">
        <f>IF('Indicator Data'!#REF!="No Data",1,IF('Indicator Data imputation'!J116&lt;&gt;"",1,0))</f>
        <v>#REF!</v>
      </c>
      <c r="J113" s="140" t="e">
        <f>IF('Indicator Data'!#REF!="No Data",1,IF('Indicator Data imputation'!K116&lt;&gt;"",1,0))</f>
        <v>#REF!</v>
      </c>
      <c r="K113" s="140" t="e">
        <f>IF('Indicator Data'!#REF!="No Data",1,IF('Indicator Data imputation'!L116&lt;&gt;"",1,0))</f>
        <v>#REF!</v>
      </c>
      <c r="L113" s="140" t="e">
        <f>IF('Indicator Data'!#REF!="No Data",1,IF('Indicator Data imputation'!M116&lt;&gt;"",1,0))</f>
        <v>#REF!</v>
      </c>
      <c r="M113" s="140" t="e">
        <f>IF('Indicator Data'!#REF!="No Data",1,IF('Indicator Data imputation'!N116&lt;&gt;"",1,0))</f>
        <v>#REF!</v>
      </c>
      <c r="N113" s="140" t="e">
        <f>IF('Indicator Data'!#REF!="No Data",1,IF('Indicator Data imputation'!O116&lt;&gt;"",1,0))</f>
        <v>#REF!</v>
      </c>
      <c r="O113" s="140" t="e">
        <f>IF('Indicator Data'!#REF!="No Data",1,IF('Indicator Data imputation'!P116&lt;&gt;"",1,0))</f>
        <v>#REF!</v>
      </c>
      <c r="P113" s="140" t="e">
        <f>IF('Indicator Data'!#REF!="No Data",1,IF('Indicator Data imputation'!Q116&lt;&gt;"",1,0))</f>
        <v>#REF!</v>
      </c>
      <c r="Q113" s="140" t="e">
        <f>IF('Indicator Data'!#REF!="No Data",1,IF('Indicator Data imputation'!R116&lt;&gt;"",1,0))</f>
        <v>#REF!</v>
      </c>
      <c r="R113" s="140" t="e">
        <f>IF('Indicator Data'!#REF!="No Data",1,IF('Indicator Data imputation'!S116&lt;&gt;"",1,0))</f>
        <v>#REF!</v>
      </c>
      <c r="S113" s="140" t="e">
        <f>IF('Indicator Data'!#REF!="No Data",1,IF('Indicator Data imputation'!T116&lt;&gt;"",1,0))</f>
        <v>#REF!</v>
      </c>
      <c r="T113" s="140" t="e">
        <f>IF('Indicator Data'!#REF!="No Data",1,IF('Indicator Data imputation'!U116&lt;&gt;"",1,0))</f>
        <v>#REF!</v>
      </c>
      <c r="U113" s="140" t="e">
        <f>IF('Indicator Data'!#REF!="No Data",1,IF('Indicator Data imputation'!V116&lt;&gt;"",1,0))</f>
        <v>#REF!</v>
      </c>
      <c r="V113" s="140" t="e">
        <f>IF('Indicator Data'!#REF!="No Data",1,IF('Indicator Data imputation'!W116&lt;&gt;"",1,0))</f>
        <v>#REF!</v>
      </c>
      <c r="W113" s="140">
        <f>IF('Indicator Data'!C117="No Data",1,IF('Indicator Data imputation'!X116&lt;&gt;"",1,0))</f>
        <v>0</v>
      </c>
      <c r="X113" s="140">
        <f>IF('Indicator Data'!D117="No Data",1,IF('Indicator Data imputation'!Y116&lt;&gt;"",1,0))</f>
        <v>0</v>
      </c>
      <c r="Y113" s="140">
        <f>IF('Indicator Data'!E117="No Data",1,IF('Indicator Data imputation'!Z116&lt;&gt;"",1,0))</f>
        <v>0</v>
      </c>
      <c r="Z113" s="140">
        <f>IF('Indicator Data'!F117="No Data",1,IF('Indicator Data imputation'!AA116&lt;&gt;"",1,0))</f>
        <v>1</v>
      </c>
      <c r="AA113" s="140">
        <f>IF('Indicator Data'!G117="No Data",1,IF('Indicator Data imputation'!AB116&lt;&gt;"",1,0))</f>
        <v>0</v>
      </c>
      <c r="AB113" s="140">
        <f>IF('Indicator Data'!H117="No Data",1,IF('Indicator Data imputation'!AC116&lt;&gt;"",1,0))</f>
        <v>1</v>
      </c>
      <c r="AC113" s="140" t="e">
        <f>IF('Indicator Data'!#REF!="No Data",1,IF('Indicator Data imputation'!AD116&lt;&gt;"",1,0))</f>
        <v>#REF!</v>
      </c>
      <c r="AD113" s="140" t="e">
        <f>IF('Indicator Data'!#REF!="No Data",1,IF('Indicator Data imputation'!AE116&lt;&gt;"",1,0))</f>
        <v>#REF!</v>
      </c>
      <c r="AE113" s="140">
        <f>IF('Indicator Data'!I117="No Data",1,IF('Indicator Data imputation'!AF116&lt;&gt;"",1,0))</f>
        <v>1</v>
      </c>
      <c r="AF113" s="140">
        <f>IF('Indicator Data'!J117="No Data",1,IF('Indicator Data imputation'!AG116&lt;&gt;"",1,0))</f>
        <v>0</v>
      </c>
      <c r="AG113" s="140" t="e">
        <f>IF('Indicator Data'!#REF!="No Data",1,IF('Indicator Data imputation'!AH116&lt;&gt;"",1,0))</f>
        <v>#REF!</v>
      </c>
      <c r="AH113" s="140" t="e">
        <f>IF('Indicator Data'!#REF!="No Data",1,IF('Indicator Data imputation'!AI116&lt;&gt;"",1,0))</f>
        <v>#REF!</v>
      </c>
      <c r="AI113" s="140" t="e">
        <f>IF('Indicator Data'!#REF!="No Data",1,IF('Indicator Data imputation'!AJ116&lt;&gt;"",1,0))</f>
        <v>#REF!</v>
      </c>
      <c r="AJ113" s="140" t="e">
        <f>IF('Indicator Data'!#REF!="No Data",1,IF('Indicator Data imputation'!AK116&lt;&gt;"",1,0))</f>
        <v>#REF!</v>
      </c>
      <c r="AK113" s="140">
        <f>IF('Indicator Data'!K117="No Data",1,IF('Indicator Data imputation'!AL116&lt;&gt;"",1,0))</f>
        <v>0</v>
      </c>
      <c r="AL113" s="140">
        <f>IF('Indicator Data'!L117="No Data",1,IF('Indicator Data imputation'!AM116&lt;&gt;"",1,0))</f>
        <v>1</v>
      </c>
      <c r="AM113" s="140">
        <f>IF('Indicator Data'!M117="No Data",1,IF('Indicator Data imputation'!AN116&lt;&gt;"",1,0))</f>
        <v>0</v>
      </c>
      <c r="AN113" s="140">
        <f>IF('Indicator Data'!N117="No Data",1,IF('Indicator Data imputation'!AO116&lt;&gt;"",1,0))</f>
        <v>0</v>
      </c>
      <c r="AO113" s="140">
        <f>IF('Indicator Data'!O117="No Data",1,IF('Indicator Data imputation'!AP116&lt;&gt;"",1,0))</f>
        <v>0</v>
      </c>
      <c r="AP113" s="140">
        <f>IF('Indicator Data'!P117="No Data",1,IF('Indicator Data imputation'!AQ116&lt;&gt;"",1,0))</f>
        <v>0</v>
      </c>
      <c r="AQ113" s="140">
        <f>IF('Indicator Data'!Q117="No Data",1,IF('Indicator Data imputation'!AR116&lt;&gt;"",1,0))</f>
        <v>0</v>
      </c>
      <c r="AR113" s="140">
        <f>IF('Indicator Data'!R117="No Data",1,IF('Indicator Data imputation'!AS116&lt;&gt;"",1,0))</f>
        <v>0</v>
      </c>
      <c r="AS113" s="140">
        <f>IF('Indicator Data'!S117="No Data",1,IF('Indicator Data imputation'!AT116&lt;&gt;"",1,0))</f>
        <v>1</v>
      </c>
      <c r="AT113" s="140">
        <f>IF('Indicator Data'!T117="No Data",1,IF('Indicator Data imputation'!AU116&lt;&gt;"",1,0))</f>
        <v>0</v>
      </c>
      <c r="AU113" s="140">
        <f>IF('Indicator Data'!U117="No Data",1,IF('Indicator Data imputation'!AV116&lt;&gt;"",1,0))</f>
        <v>1</v>
      </c>
      <c r="AV113" s="140">
        <f>IF('Indicator Data'!V117="No Data",1,IF('Indicator Data imputation'!AW116&lt;&gt;"",1,0))</f>
        <v>1</v>
      </c>
      <c r="AW113" s="140">
        <f>IF('Indicator Data'!W117="No Data",1,IF('Indicator Data imputation'!AX116&lt;&gt;"",1,0))</f>
        <v>1</v>
      </c>
      <c r="AX113" s="140">
        <f>IF('Indicator Data'!X117="No Data",1,IF('Indicator Data imputation'!AY116&lt;&gt;"",1,0))</f>
        <v>0</v>
      </c>
      <c r="AY113" s="140">
        <f>IF('Indicator Data'!Y117="No Data",1,IF('Indicator Data imputation'!AZ116&lt;&gt;"",1,0))</f>
        <v>1</v>
      </c>
      <c r="AZ113" s="140">
        <f>IF('Indicator Data'!Z117="No Data",1,IF('Indicator Data imputation'!BA116&lt;&gt;"",1,0))</f>
        <v>0</v>
      </c>
      <c r="BA113" s="140">
        <f>IF('Indicator Data'!AA117="No Data",1,IF('Indicator Data imputation'!BB116&lt;&gt;"",1,0))</f>
        <v>0</v>
      </c>
      <c r="BB113" s="140">
        <f>IF('Indicator Data'!AB117="No Data",1,IF('Indicator Data imputation'!BC116&lt;&gt;"",1,0))</f>
        <v>0</v>
      </c>
      <c r="BC113" s="140">
        <f>IF('Indicator Data'!AC117="No Data",1,IF('Indicator Data imputation'!BD116&lt;&gt;"",1,0))</f>
        <v>0</v>
      </c>
      <c r="BD113" s="140">
        <f>IF('Indicator Data'!AD117="No Data",1,IF('Indicator Data imputation'!BE116&lt;&gt;"",1,0))</f>
        <v>0</v>
      </c>
      <c r="BE113" s="140">
        <f>IF('Indicator Data'!AE117="No Data",1,IF('Indicator Data imputation'!BF116&lt;&gt;"",1,0))</f>
        <v>0</v>
      </c>
      <c r="BF113" s="140">
        <f>IF('Indicator Data'!AF117="No Data",1,IF('Indicator Data imputation'!BG116&lt;&gt;"",1,0))</f>
        <v>0</v>
      </c>
      <c r="BG113" s="140">
        <f>IF('Indicator Data'!AG117="No Data",1,IF('Indicator Data imputation'!BH116&lt;&gt;"",1,0))</f>
        <v>1</v>
      </c>
      <c r="BH113" s="140">
        <f>IF('Indicator Data'!AH117="No Data",1,IF('Indicator Data imputation'!BI116&lt;&gt;"",1,0))</f>
        <v>1</v>
      </c>
      <c r="BI113" s="140">
        <f>IF('Indicator Data'!AQ117="No Data",1,IF('Indicator Data imputation'!BJ116&lt;&gt;"",1,0))</f>
        <v>0</v>
      </c>
      <c r="BJ113" s="140">
        <f>IF('Indicator Data'!AR117="No Data",1,IF('Indicator Data imputation'!BK116&lt;&gt;"",1,0))</f>
        <v>0</v>
      </c>
      <c r="BK113" s="140">
        <f>IF('Indicator Data'!AS117="No Data",1,IF('Indicator Data imputation'!BL116&lt;&gt;"",1,0))</f>
        <v>1</v>
      </c>
      <c r="BL113" s="140">
        <f>IF('Indicator Data'!AT117="No Data",1,IF('Indicator Data imputation'!BM116&lt;&gt;"",1,0))</f>
        <v>0</v>
      </c>
      <c r="BM113" s="140">
        <f>IF('Indicator Data'!AU117="No Data",1,IF('Indicator Data imputation'!BN116&lt;&gt;"",1,0))</f>
        <v>1</v>
      </c>
      <c r="BN113" s="140">
        <f>IF('Indicator Data'!AV117="No Data",1,IF('Indicator Data imputation'!BO116&lt;&gt;"",1,0))</f>
        <v>0</v>
      </c>
      <c r="BO113" s="140">
        <f>IF('Indicator Data'!AW117="No Data",1,IF('Indicator Data imputation'!BP116&lt;&gt;"",1,0))</f>
        <v>0</v>
      </c>
      <c r="BP113" s="140">
        <f>IF('Indicator Data'!AX117="No Data",1,IF('Indicator Data imputation'!BQ116&lt;&gt;"",1,0))</f>
        <v>0</v>
      </c>
      <c r="BQ113" s="140">
        <f>IF('Indicator Data'!AY117="No Data",1,IF('Indicator Data imputation'!BR116&lt;&gt;"",1,0))</f>
        <v>0</v>
      </c>
      <c r="BR113" s="140">
        <f>IF('Indicator Data'!AZ117="No Data",1,IF('Indicator Data imputation'!BS116&lt;&gt;"",1,0))</f>
        <v>0</v>
      </c>
      <c r="BS113" s="140">
        <f>IF('Indicator Data'!BA117="No Data",1,IF('Indicator Data imputation'!BT116&lt;&gt;"",1,0))</f>
        <v>1</v>
      </c>
      <c r="BT113" s="140">
        <f>IF('Indicator Data'!BB117="No Data",1,IF('Indicator Data imputation'!BU116&lt;&gt;"",1,0))</f>
        <v>0</v>
      </c>
      <c r="BU113" s="140">
        <f>IF('Indicator Data'!BC117="No Data",1,IF('Indicator Data imputation'!BV116&lt;&gt;"",1,0))</f>
        <v>0</v>
      </c>
      <c r="BV113" s="140">
        <f>IF('Indicator Data'!BD117="No Data",1,IF('Indicator Data imputation'!BW116&lt;&gt;"",1,0))</f>
        <v>0</v>
      </c>
      <c r="BW113" s="140">
        <f>IF('Indicator Data'!BE117="No Data",1,IF('Indicator Data imputation'!BX116&lt;&gt;"",1,0))</f>
        <v>0</v>
      </c>
      <c r="BX113" s="140">
        <f>IF('Indicator Data'!BF117="No Data",1,IF('Indicator Data imputation'!BY116&lt;&gt;"",1,0))</f>
        <v>0</v>
      </c>
      <c r="BY113" s="5" t="e">
        <f t="shared" si="5"/>
        <v>#REF!</v>
      </c>
      <c r="BZ113" s="142" t="e">
        <f t="shared" si="4"/>
        <v>#REF!</v>
      </c>
    </row>
    <row r="114" spans="1:78" x14ac:dyDescent="0.3">
      <c r="A114" s="5" t="s">
        <v>209</v>
      </c>
      <c r="B114" s="140" t="e">
        <f>IF('Indicator Data'!#REF!="No Data",1,IF('Indicator Data imputation'!C117&lt;&gt;"",1,0))</f>
        <v>#REF!</v>
      </c>
      <c r="C114" s="140" t="e">
        <f>IF('Indicator Data'!#REF!="No Data",1,IF('Indicator Data imputation'!D117&lt;&gt;"",1,0))</f>
        <v>#REF!</v>
      </c>
      <c r="D114" s="140" t="e">
        <f>IF('Indicator Data'!#REF!="No Data",1,IF('Indicator Data imputation'!E117&lt;&gt;"",1,0))</f>
        <v>#REF!</v>
      </c>
      <c r="E114" s="140" t="e">
        <f>IF('Indicator Data'!#REF!="No Data",1,IF('Indicator Data imputation'!F117&lt;&gt;"",1,0))</f>
        <v>#REF!</v>
      </c>
      <c r="F114" s="140" t="e">
        <f>IF('Indicator Data'!#REF!="No Data",1,IF('Indicator Data imputation'!G117&lt;&gt;"",1,0))</f>
        <v>#REF!</v>
      </c>
      <c r="G114" s="140" t="e">
        <f>IF('Indicator Data'!#REF!="No Data",1,IF('Indicator Data imputation'!H117&lt;&gt;"",1,0))</f>
        <v>#REF!</v>
      </c>
      <c r="H114" s="140" t="e">
        <f>IF('Indicator Data'!#REF!="No Data",1,IF('Indicator Data imputation'!I117&lt;&gt;"",1,0))</f>
        <v>#REF!</v>
      </c>
      <c r="I114" s="140" t="e">
        <f>IF('Indicator Data'!#REF!="No Data",1,IF('Indicator Data imputation'!J117&lt;&gt;"",1,0))</f>
        <v>#REF!</v>
      </c>
      <c r="J114" s="140" t="e">
        <f>IF('Indicator Data'!#REF!="No Data",1,IF('Indicator Data imputation'!K117&lt;&gt;"",1,0))</f>
        <v>#REF!</v>
      </c>
      <c r="K114" s="140" t="e">
        <f>IF('Indicator Data'!#REF!="No Data",1,IF('Indicator Data imputation'!L117&lt;&gt;"",1,0))</f>
        <v>#REF!</v>
      </c>
      <c r="L114" s="140" t="e">
        <f>IF('Indicator Data'!#REF!="No Data",1,IF('Indicator Data imputation'!M117&lt;&gt;"",1,0))</f>
        <v>#REF!</v>
      </c>
      <c r="M114" s="140" t="e">
        <f>IF('Indicator Data'!#REF!="No Data",1,IF('Indicator Data imputation'!N117&lt;&gt;"",1,0))</f>
        <v>#REF!</v>
      </c>
      <c r="N114" s="140" t="e">
        <f>IF('Indicator Data'!#REF!="No Data",1,IF('Indicator Data imputation'!O117&lt;&gt;"",1,0))</f>
        <v>#REF!</v>
      </c>
      <c r="O114" s="140" t="e">
        <f>IF('Indicator Data'!#REF!="No Data",1,IF('Indicator Data imputation'!P117&lt;&gt;"",1,0))</f>
        <v>#REF!</v>
      </c>
      <c r="P114" s="140" t="e">
        <f>IF('Indicator Data'!#REF!="No Data",1,IF('Indicator Data imputation'!Q117&lt;&gt;"",1,0))</f>
        <v>#REF!</v>
      </c>
      <c r="Q114" s="140" t="e">
        <f>IF('Indicator Data'!#REF!="No Data",1,IF('Indicator Data imputation'!R117&lt;&gt;"",1,0))</f>
        <v>#REF!</v>
      </c>
      <c r="R114" s="140" t="e">
        <f>IF('Indicator Data'!#REF!="No Data",1,IF('Indicator Data imputation'!S117&lt;&gt;"",1,0))</f>
        <v>#REF!</v>
      </c>
      <c r="S114" s="140" t="e">
        <f>IF('Indicator Data'!#REF!="No Data",1,IF('Indicator Data imputation'!T117&lt;&gt;"",1,0))</f>
        <v>#REF!</v>
      </c>
      <c r="T114" s="140" t="e">
        <f>IF('Indicator Data'!#REF!="No Data",1,IF('Indicator Data imputation'!U117&lt;&gt;"",1,0))</f>
        <v>#REF!</v>
      </c>
      <c r="U114" s="140" t="e">
        <f>IF('Indicator Data'!#REF!="No Data",1,IF('Indicator Data imputation'!V117&lt;&gt;"",1,0))</f>
        <v>#REF!</v>
      </c>
      <c r="V114" s="140" t="e">
        <f>IF('Indicator Data'!#REF!="No Data",1,IF('Indicator Data imputation'!W117&lt;&gt;"",1,0))</f>
        <v>#REF!</v>
      </c>
      <c r="W114" s="140">
        <f>IF('Indicator Data'!C118="No Data",1,IF('Indicator Data imputation'!X117&lt;&gt;"",1,0))</f>
        <v>0</v>
      </c>
      <c r="X114" s="140">
        <f>IF('Indicator Data'!D118="No Data",1,IF('Indicator Data imputation'!Y117&lt;&gt;"",1,0))</f>
        <v>0</v>
      </c>
      <c r="Y114" s="140">
        <f>IF('Indicator Data'!E118="No Data",1,IF('Indicator Data imputation'!Z117&lt;&gt;"",1,0))</f>
        <v>0</v>
      </c>
      <c r="Z114" s="140">
        <f>IF('Indicator Data'!F118="No Data",1,IF('Indicator Data imputation'!AA117&lt;&gt;"",1,0))</f>
        <v>1</v>
      </c>
      <c r="AA114" s="140">
        <f>IF('Indicator Data'!G118="No Data",1,IF('Indicator Data imputation'!AB117&lt;&gt;"",1,0))</f>
        <v>0</v>
      </c>
      <c r="AB114" s="140">
        <f>IF('Indicator Data'!H118="No Data",1,IF('Indicator Data imputation'!AC117&lt;&gt;"",1,0))</f>
        <v>0</v>
      </c>
      <c r="AC114" s="140" t="e">
        <f>IF('Indicator Data'!#REF!="No Data",1,IF('Indicator Data imputation'!AD117&lt;&gt;"",1,0))</f>
        <v>#REF!</v>
      </c>
      <c r="AD114" s="140" t="e">
        <f>IF('Indicator Data'!#REF!="No Data",1,IF('Indicator Data imputation'!AE117&lt;&gt;"",1,0))</f>
        <v>#REF!</v>
      </c>
      <c r="AE114" s="140">
        <f>IF('Indicator Data'!I118="No Data",1,IF('Indicator Data imputation'!AF117&lt;&gt;"",1,0))</f>
        <v>0</v>
      </c>
      <c r="AF114" s="140">
        <f>IF('Indicator Data'!J118="No Data",1,IF('Indicator Data imputation'!AG117&lt;&gt;"",1,0))</f>
        <v>0</v>
      </c>
      <c r="AG114" s="140" t="e">
        <f>IF('Indicator Data'!#REF!="No Data",1,IF('Indicator Data imputation'!AH117&lt;&gt;"",1,0))</f>
        <v>#REF!</v>
      </c>
      <c r="AH114" s="140" t="e">
        <f>IF('Indicator Data'!#REF!="No Data",1,IF('Indicator Data imputation'!AI117&lt;&gt;"",1,0))</f>
        <v>#REF!</v>
      </c>
      <c r="AI114" s="140" t="e">
        <f>IF('Indicator Data'!#REF!="No Data",1,IF('Indicator Data imputation'!AJ117&lt;&gt;"",1,0))</f>
        <v>#REF!</v>
      </c>
      <c r="AJ114" s="140" t="e">
        <f>IF('Indicator Data'!#REF!="No Data",1,IF('Indicator Data imputation'!AK117&lt;&gt;"",1,0))</f>
        <v>#REF!</v>
      </c>
      <c r="AK114" s="140">
        <f>IF('Indicator Data'!K118="No Data",1,IF('Indicator Data imputation'!AL117&lt;&gt;"",1,0))</f>
        <v>0</v>
      </c>
      <c r="AL114" s="140">
        <f>IF('Indicator Data'!L118="No Data",1,IF('Indicator Data imputation'!AM117&lt;&gt;"",1,0))</f>
        <v>0</v>
      </c>
      <c r="AM114" s="140">
        <f>IF('Indicator Data'!M118="No Data",1,IF('Indicator Data imputation'!AN117&lt;&gt;"",1,0))</f>
        <v>0</v>
      </c>
      <c r="AN114" s="140">
        <f>IF('Indicator Data'!N118="No Data",1,IF('Indicator Data imputation'!AO117&lt;&gt;"",1,0))</f>
        <v>0</v>
      </c>
      <c r="AO114" s="140">
        <f>IF('Indicator Data'!O118="No Data",1,IF('Indicator Data imputation'!AP117&lt;&gt;"",1,0))</f>
        <v>0</v>
      </c>
      <c r="AP114" s="140">
        <f>IF('Indicator Data'!P118="No Data",1,IF('Indicator Data imputation'!AQ117&lt;&gt;"",1,0))</f>
        <v>0</v>
      </c>
      <c r="AQ114" s="140">
        <f>IF('Indicator Data'!Q118="No Data",1,IF('Indicator Data imputation'!AR117&lt;&gt;"",1,0))</f>
        <v>0</v>
      </c>
      <c r="AR114" s="140">
        <f>IF('Indicator Data'!R118="No Data",1,IF('Indicator Data imputation'!AS117&lt;&gt;"",1,0))</f>
        <v>0</v>
      </c>
      <c r="AS114" s="140">
        <f>IF('Indicator Data'!S118="No Data",1,IF('Indicator Data imputation'!AT117&lt;&gt;"",1,0))</f>
        <v>0</v>
      </c>
      <c r="AT114" s="140">
        <f>IF('Indicator Data'!T118="No Data",1,IF('Indicator Data imputation'!AU117&lt;&gt;"",1,0))</f>
        <v>0</v>
      </c>
      <c r="AU114" s="140">
        <f>IF('Indicator Data'!U118="No Data",1,IF('Indicator Data imputation'!AV117&lt;&gt;"",1,0))</f>
        <v>0</v>
      </c>
      <c r="AV114" s="140">
        <f>IF('Indicator Data'!V118="No Data",1,IF('Indicator Data imputation'!AW117&lt;&gt;"",1,0))</f>
        <v>0</v>
      </c>
      <c r="AW114" s="140">
        <f>IF('Indicator Data'!W118="No Data",1,IF('Indicator Data imputation'!AX117&lt;&gt;"",1,0))</f>
        <v>1</v>
      </c>
      <c r="AX114" s="140">
        <f>IF('Indicator Data'!X118="No Data",1,IF('Indicator Data imputation'!AY117&lt;&gt;"",1,0))</f>
        <v>0</v>
      </c>
      <c r="AY114" s="140">
        <f>IF('Indicator Data'!Y118="No Data",1,IF('Indicator Data imputation'!AZ117&lt;&gt;"",1,0))</f>
        <v>0</v>
      </c>
      <c r="AZ114" s="140">
        <f>IF('Indicator Data'!Z118="No Data",1,IF('Indicator Data imputation'!BA117&lt;&gt;"",1,0))</f>
        <v>0</v>
      </c>
      <c r="BA114" s="140">
        <f>IF('Indicator Data'!AA118="No Data",1,IF('Indicator Data imputation'!BB117&lt;&gt;"",1,0))</f>
        <v>0</v>
      </c>
      <c r="BB114" s="140">
        <f>IF('Indicator Data'!AB118="No Data",1,IF('Indicator Data imputation'!BC117&lt;&gt;"",1,0))</f>
        <v>0</v>
      </c>
      <c r="BC114" s="140">
        <f>IF('Indicator Data'!AC118="No Data",1,IF('Indicator Data imputation'!BD117&lt;&gt;"",1,0))</f>
        <v>0</v>
      </c>
      <c r="BD114" s="140">
        <f>IF('Indicator Data'!AD118="No Data",1,IF('Indicator Data imputation'!BE117&lt;&gt;"",1,0))</f>
        <v>0</v>
      </c>
      <c r="BE114" s="140">
        <f>IF('Indicator Data'!AE118="No Data",1,IF('Indicator Data imputation'!BF117&lt;&gt;"",1,0))</f>
        <v>0</v>
      </c>
      <c r="BF114" s="140">
        <f>IF('Indicator Data'!AF118="No Data",1,IF('Indicator Data imputation'!BG117&lt;&gt;"",1,0))</f>
        <v>0</v>
      </c>
      <c r="BG114" s="140">
        <f>IF('Indicator Data'!AG118="No Data",1,IF('Indicator Data imputation'!BH117&lt;&gt;"",1,0))</f>
        <v>0</v>
      </c>
      <c r="BH114" s="140">
        <f>IF('Indicator Data'!AH118="No Data",1,IF('Indicator Data imputation'!BI117&lt;&gt;"",1,0))</f>
        <v>1</v>
      </c>
      <c r="BI114" s="140">
        <f>IF('Indicator Data'!AQ118="No Data",1,IF('Indicator Data imputation'!BJ117&lt;&gt;"",1,0))</f>
        <v>0</v>
      </c>
      <c r="BJ114" s="140">
        <f>IF('Indicator Data'!AR118="No Data",1,IF('Indicator Data imputation'!BK117&lt;&gt;"",1,0))</f>
        <v>0</v>
      </c>
      <c r="BK114" s="140">
        <f>IF('Indicator Data'!AS118="No Data",1,IF('Indicator Data imputation'!BL117&lt;&gt;"",1,0))</f>
        <v>0</v>
      </c>
      <c r="BL114" s="140">
        <f>IF('Indicator Data'!AT118="No Data",1,IF('Indicator Data imputation'!BM117&lt;&gt;"",1,0))</f>
        <v>0</v>
      </c>
      <c r="BM114" s="140">
        <f>IF('Indicator Data'!AU118="No Data",1,IF('Indicator Data imputation'!BN117&lt;&gt;"",1,0))</f>
        <v>0</v>
      </c>
      <c r="BN114" s="140">
        <f>IF('Indicator Data'!AV118="No Data",1,IF('Indicator Data imputation'!BO117&lt;&gt;"",1,0))</f>
        <v>0</v>
      </c>
      <c r="BO114" s="140">
        <f>IF('Indicator Data'!AW118="No Data",1,IF('Indicator Data imputation'!BP117&lt;&gt;"",1,0))</f>
        <v>0</v>
      </c>
      <c r="BP114" s="140">
        <f>IF('Indicator Data'!AX118="No Data",1,IF('Indicator Data imputation'!BQ117&lt;&gt;"",1,0))</f>
        <v>0</v>
      </c>
      <c r="BQ114" s="140">
        <f>IF('Indicator Data'!AY118="No Data",1,IF('Indicator Data imputation'!BR117&lt;&gt;"",1,0))</f>
        <v>0</v>
      </c>
      <c r="BR114" s="140">
        <f>IF('Indicator Data'!AZ118="No Data",1,IF('Indicator Data imputation'!BS117&lt;&gt;"",1,0))</f>
        <v>0</v>
      </c>
      <c r="BS114" s="140">
        <f>IF('Indicator Data'!BA118="No Data",1,IF('Indicator Data imputation'!BT117&lt;&gt;"",1,0))</f>
        <v>0</v>
      </c>
      <c r="BT114" s="140">
        <f>IF('Indicator Data'!BB118="No Data",1,IF('Indicator Data imputation'!BU117&lt;&gt;"",1,0))</f>
        <v>0</v>
      </c>
      <c r="BU114" s="140">
        <f>IF('Indicator Data'!BC118="No Data",1,IF('Indicator Data imputation'!BV117&lt;&gt;"",1,0))</f>
        <v>0</v>
      </c>
      <c r="BV114" s="140">
        <f>IF('Indicator Data'!BD118="No Data",1,IF('Indicator Data imputation'!BW117&lt;&gt;"",1,0))</f>
        <v>0</v>
      </c>
      <c r="BW114" s="140">
        <f>IF('Indicator Data'!BE118="No Data",1,IF('Indicator Data imputation'!BX117&lt;&gt;"",1,0))</f>
        <v>0</v>
      </c>
      <c r="BX114" s="140">
        <f>IF('Indicator Data'!BF118="No Data",1,IF('Indicator Data imputation'!BY117&lt;&gt;"",1,0))</f>
        <v>0</v>
      </c>
      <c r="BY114" s="5" t="e">
        <f t="shared" si="5"/>
        <v>#REF!</v>
      </c>
      <c r="BZ114" s="142" t="e">
        <f t="shared" si="4"/>
        <v>#REF!</v>
      </c>
    </row>
    <row r="115" spans="1:78" x14ac:dyDescent="0.3">
      <c r="A115" s="5" t="s">
        <v>210</v>
      </c>
      <c r="B115" s="140" t="e">
        <f>IF('Indicator Data'!#REF!="No Data",1,IF('Indicator Data imputation'!C118&lt;&gt;"",1,0))</f>
        <v>#REF!</v>
      </c>
      <c r="C115" s="140" t="e">
        <f>IF('Indicator Data'!#REF!="No Data",1,IF('Indicator Data imputation'!D118&lt;&gt;"",1,0))</f>
        <v>#REF!</v>
      </c>
      <c r="D115" s="140" t="e">
        <f>IF('Indicator Data'!#REF!="No Data",1,IF('Indicator Data imputation'!E118&lt;&gt;"",1,0))</f>
        <v>#REF!</v>
      </c>
      <c r="E115" s="140" t="e">
        <f>IF('Indicator Data'!#REF!="No Data",1,IF('Indicator Data imputation'!F118&lt;&gt;"",1,0))</f>
        <v>#REF!</v>
      </c>
      <c r="F115" s="140" t="e">
        <f>IF('Indicator Data'!#REF!="No Data",1,IF('Indicator Data imputation'!G118&lt;&gt;"",1,0))</f>
        <v>#REF!</v>
      </c>
      <c r="G115" s="140" t="e">
        <f>IF('Indicator Data'!#REF!="No Data",1,IF('Indicator Data imputation'!H118&lt;&gt;"",1,0))</f>
        <v>#REF!</v>
      </c>
      <c r="H115" s="140" t="e">
        <f>IF('Indicator Data'!#REF!="No Data",1,IF('Indicator Data imputation'!I118&lt;&gt;"",1,0))</f>
        <v>#REF!</v>
      </c>
      <c r="I115" s="140" t="e">
        <f>IF('Indicator Data'!#REF!="No Data",1,IF('Indicator Data imputation'!J118&lt;&gt;"",1,0))</f>
        <v>#REF!</v>
      </c>
      <c r="J115" s="140" t="e">
        <f>IF('Indicator Data'!#REF!="No Data",1,IF('Indicator Data imputation'!K118&lt;&gt;"",1,0))</f>
        <v>#REF!</v>
      </c>
      <c r="K115" s="140" t="e">
        <f>IF('Indicator Data'!#REF!="No Data",1,IF('Indicator Data imputation'!L118&lt;&gt;"",1,0))</f>
        <v>#REF!</v>
      </c>
      <c r="L115" s="140" t="e">
        <f>IF('Indicator Data'!#REF!="No Data",1,IF('Indicator Data imputation'!M118&lt;&gt;"",1,0))</f>
        <v>#REF!</v>
      </c>
      <c r="M115" s="140" t="e">
        <f>IF('Indicator Data'!#REF!="No Data",1,IF('Indicator Data imputation'!N118&lt;&gt;"",1,0))</f>
        <v>#REF!</v>
      </c>
      <c r="N115" s="140" t="e">
        <f>IF('Indicator Data'!#REF!="No Data",1,IF('Indicator Data imputation'!O118&lt;&gt;"",1,0))</f>
        <v>#REF!</v>
      </c>
      <c r="O115" s="140" t="e">
        <f>IF('Indicator Data'!#REF!="No Data",1,IF('Indicator Data imputation'!P118&lt;&gt;"",1,0))</f>
        <v>#REF!</v>
      </c>
      <c r="P115" s="140" t="e">
        <f>IF('Indicator Data'!#REF!="No Data",1,IF('Indicator Data imputation'!Q118&lt;&gt;"",1,0))</f>
        <v>#REF!</v>
      </c>
      <c r="Q115" s="140" t="e">
        <f>IF('Indicator Data'!#REF!="No Data",1,IF('Indicator Data imputation'!R118&lt;&gt;"",1,0))</f>
        <v>#REF!</v>
      </c>
      <c r="R115" s="140" t="e">
        <f>IF('Indicator Data'!#REF!="No Data",1,IF('Indicator Data imputation'!S118&lt;&gt;"",1,0))</f>
        <v>#REF!</v>
      </c>
      <c r="S115" s="140" t="e">
        <f>IF('Indicator Data'!#REF!="No Data",1,IF('Indicator Data imputation'!T118&lt;&gt;"",1,0))</f>
        <v>#REF!</v>
      </c>
      <c r="T115" s="140" t="e">
        <f>IF('Indicator Data'!#REF!="No Data",1,IF('Indicator Data imputation'!U118&lt;&gt;"",1,0))</f>
        <v>#REF!</v>
      </c>
      <c r="U115" s="140" t="e">
        <f>IF('Indicator Data'!#REF!="No Data",1,IF('Indicator Data imputation'!V118&lt;&gt;"",1,0))</f>
        <v>#REF!</v>
      </c>
      <c r="V115" s="140" t="e">
        <f>IF('Indicator Data'!#REF!="No Data",1,IF('Indicator Data imputation'!W118&lt;&gt;"",1,0))</f>
        <v>#REF!</v>
      </c>
      <c r="W115" s="140">
        <f>IF('Indicator Data'!C119="No Data",1,IF('Indicator Data imputation'!X118&lt;&gt;"",1,0))</f>
        <v>0</v>
      </c>
      <c r="X115" s="140">
        <f>IF('Indicator Data'!D119="No Data",1,IF('Indicator Data imputation'!Y118&lt;&gt;"",1,0))</f>
        <v>0</v>
      </c>
      <c r="Y115" s="140">
        <f>IF('Indicator Data'!E119="No Data",1,IF('Indicator Data imputation'!Z118&lt;&gt;"",1,0))</f>
        <v>0</v>
      </c>
      <c r="Z115" s="140">
        <f>IF('Indicator Data'!F119="No Data",1,IF('Indicator Data imputation'!AA118&lt;&gt;"",1,0))</f>
        <v>1</v>
      </c>
      <c r="AA115" s="140">
        <f>IF('Indicator Data'!G119="No Data",1,IF('Indicator Data imputation'!AB118&lt;&gt;"",1,0))</f>
        <v>0</v>
      </c>
      <c r="AB115" s="140">
        <f>IF('Indicator Data'!H119="No Data",1,IF('Indicator Data imputation'!AC118&lt;&gt;"",1,0))</f>
        <v>0</v>
      </c>
      <c r="AC115" s="140" t="e">
        <f>IF('Indicator Data'!#REF!="No Data",1,IF('Indicator Data imputation'!AD118&lt;&gt;"",1,0))</f>
        <v>#REF!</v>
      </c>
      <c r="AD115" s="140" t="e">
        <f>IF('Indicator Data'!#REF!="No Data",1,IF('Indicator Data imputation'!AE118&lt;&gt;"",1,0))</f>
        <v>#REF!</v>
      </c>
      <c r="AE115" s="140">
        <f>IF('Indicator Data'!I119="No Data",1,IF('Indicator Data imputation'!AF118&lt;&gt;"",1,0))</f>
        <v>0</v>
      </c>
      <c r="AF115" s="140">
        <f>IF('Indicator Data'!J119="No Data",1,IF('Indicator Data imputation'!AG118&lt;&gt;"",1,0))</f>
        <v>0</v>
      </c>
      <c r="AG115" s="140" t="e">
        <f>IF('Indicator Data'!#REF!="No Data",1,IF('Indicator Data imputation'!AH118&lt;&gt;"",1,0))</f>
        <v>#REF!</v>
      </c>
      <c r="AH115" s="140" t="e">
        <f>IF('Indicator Data'!#REF!="No Data",1,IF('Indicator Data imputation'!AI118&lt;&gt;"",1,0))</f>
        <v>#REF!</v>
      </c>
      <c r="AI115" s="140" t="e">
        <f>IF('Indicator Data'!#REF!="No Data",1,IF('Indicator Data imputation'!AJ118&lt;&gt;"",1,0))</f>
        <v>#REF!</v>
      </c>
      <c r="AJ115" s="140" t="e">
        <f>IF('Indicator Data'!#REF!="No Data",1,IF('Indicator Data imputation'!AK118&lt;&gt;"",1,0))</f>
        <v>#REF!</v>
      </c>
      <c r="AK115" s="140">
        <f>IF('Indicator Data'!K119="No Data",1,IF('Indicator Data imputation'!AL118&lt;&gt;"",1,0))</f>
        <v>0</v>
      </c>
      <c r="AL115" s="140">
        <f>IF('Indicator Data'!L119="No Data",1,IF('Indicator Data imputation'!AM118&lt;&gt;"",1,0))</f>
        <v>0</v>
      </c>
      <c r="AM115" s="140">
        <f>IF('Indicator Data'!M119="No Data",1,IF('Indicator Data imputation'!AN118&lt;&gt;"",1,0))</f>
        <v>0</v>
      </c>
      <c r="AN115" s="140">
        <f>IF('Indicator Data'!N119="No Data",1,IF('Indicator Data imputation'!AO118&lt;&gt;"",1,0))</f>
        <v>0</v>
      </c>
      <c r="AO115" s="140">
        <f>IF('Indicator Data'!O119="No Data",1,IF('Indicator Data imputation'!AP118&lt;&gt;"",1,0))</f>
        <v>0</v>
      </c>
      <c r="AP115" s="140">
        <f>IF('Indicator Data'!P119="No Data",1,IF('Indicator Data imputation'!AQ118&lt;&gt;"",1,0))</f>
        <v>0</v>
      </c>
      <c r="AQ115" s="140">
        <f>IF('Indicator Data'!Q119="No Data",1,IF('Indicator Data imputation'!AR118&lt;&gt;"",1,0))</f>
        <v>0</v>
      </c>
      <c r="AR115" s="140">
        <f>IF('Indicator Data'!R119="No Data",1,IF('Indicator Data imputation'!AS118&lt;&gt;"",1,0))</f>
        <v>0</v>
      </c>
      <c r="AS115" s="140">
        <f>IF('Indicator Data'!S119="No Data",1,IF('Indicator Data imputation'!AT118&lt;&gt;"",1,0))</f>
        <v>0</v>
      </c>
      <c r="AT115" s="140">
        <f>IF('Indicator Data'!T119="No Data",1,IF('Indicator Data imputation'!AU118&lt;&gt;"",1,0))</f>
        <v>0</v>
      </c>
      <c r="AU115" s="140">
        <f>IF('Indicator Data'!U119="No Data",1,IF('Indicator Data imputation'!AV118&lt;&gt;"",1,0))</f>
        <v>0</v>
      </c>
      <c r="AV115" s="140">
        <f>IF('Indicator Data'!V119="No Data",1,IF('Indicator Data imputation'!AW118&lt;&gt;"",1,0))</f>
        <v>0</v>
      </c>
      <c r="AW115" s="140">
        <f>IF('Indicator Data'!W119="No Data",1,IF('Indicator Data imputation'!AX118&lt;&gt;"",1,0))</f>
        <v>1</v>
      </c>
      <c r="AX115" s="140">
        <f>IF('Indicator Data'!X119="No Data",1,IF('Indicator Data imputation'!AY118&lt;&gt;"",1,0))</f>
        <v>0</v>
      </c>
      <c r="AY115" s="140">
        <f>IF('Indicator Data'!Y119="No Data",1,IF('Indicator Data imputation'!AZ118&lt;&gt;"",1,0))</f>
        <v>0</v>
      </c>
      <c r="AZ115" s="140">
        <f>IF('Indicator Data'!Z119="No Data",1,IF('Indicator Data imputation'!BA118&lt;&gt;"",1,0))</f>
        <v>0</v>
      </c>
      <c r="BA115" s="140">
        <f>IF('Indicator Data'!AA119="No Data",1,IF('Indicator Data imputation'!BB118&lt;&gt;"",1,0))</f>
        <v>0</v>
      </c>
      <c r="BB115" s="140">
        <f>IF('Indicator Data'!AB119="No Data",1,IF('Indicator Data imputation'!BC118&lt;&gt;"",1,0))</f>
        <v>0</v>
      </c>
      <c r="BC115" s="140">
        <f>IF('Indicator Data'!AC119="No Data",1,IF('Indicator Data imputation'!BD118&lt;&gt;"",1,0))</f>
        <v>0</v>
      </c>
      <c r="BD115" s="140">
        <f>IF('Indicator Data'!AD119="No Data",1,IF('Indicator Data imputation'!BE118&lt;&gt;"",1,0))</f>
        <v>0</v>
      </c>
      <c r="BE115" s="140">
        <f>IF('Indicator Data'!AE119="No Data",1,IF('Indicator Data imputation'!BF118&lt;&gt;"",1,0))</f>
        <v>0</v>
      </c>
      <c r="BF115" s="140">
        <f>IF('Indicator Data'!AF119="No Data",1,IF('Indicator Data imputation'!BG118&lt;&gt;"",1,0))</f>
        <v>0</v>
      </c>
      <c r="BG115" s="140">
        <f>IF('Indicator Data'!AG119="No Data",1,IF('Indicator Data imputation'!BH118&lt;&gt;"",1,0))</f>
        <v>0</v>
      </c>
      <c r="BH115" s="140">
        <f>IF('Indicator Data'!AH119="No Data",1,IF('Indicator Data imputation'!BI118&lt;&gt;"",1,0))</f>
        <v>0</v>
      </c>
      <c r="BI115" s="140">
        <f>IF('Indicator Data'!AQ119="No Data",1,IF('Indicator Data imputation'!BJ118&lt;&gt;"",1,0))</f>
        <v>0</v>
      </c>
      <c r="BJ115" s="140">
        <f>IF('Indicator Data'!AR119="No Data",1,IF('Indicator Data imputation'!BK118&lt;&gt;"",1,0))</f>
        <v>0</v>
      </c>
      <c r="BK115" s="140">
        <f>IF('Indicator Data'!AS119="No Data",1,IF('Indicator Data imputation'!BL118&lt;&gt;"",1,0))</f>
        <v>0</v>
      </c>
      <c r="BL115" s="140">
        <f>IF('Indicator Data'!AT119="No Data",1,IF('Indicator Data imputation'!BM118&lt;&gt;"",1,0))</f>
        <v>0</v>
      </c>
      <c r="BM115" s="140">
        <f>IF('Indicator Data'!AU119="No Data",1,IF('Indicator Data imputation'!BN118&lt;&gt;"",1,0))</f>
        <v>0</v>
      </c>
      <c r="BN115" s="140">
        <f>IF('Indicator Data'!AV119="No Data",1,IF('Indicator Data imputation'!BO118&lt;&gt;"",1,0))</f>
        <v>0</v>
      </c>
      <c r="BO115" s="140">
        <f>IF('Indicator Data'!AW119="No Data",1,IF('Indicator Data imputation'!BP118&lt;&gt;"",1,0))</f>
        <v>0</v>
      </c>
      <c r="BP115" s="140">
        <f>IF('Indicator Data'!AX119="No Data",1,IF('Indicator Data imputation'!BQ118&lt;&gt;"",1,0))</f>
        <v>0</v>
      </c>
      <c r="BQ115" s="140">
        <f>IF('Indicator Data'!AY119="No Data",1,IF('Indicator Data imputation'!BR118&lt;&gt;"",1,0))</f>
        <v>0</v>
      </c>
      <c r="BR115" s="140">
        <f>IF('Indicator Data'!AZ119="No Data",1,IF('Indicator Data imputation'!BS118&lt;&gt;"",1,0))</f>
        <v>0</v>
      </c>
      <c r="BS115" s="140">
        <f>IF('Indicator Data'!BA119="No Data",1,IF('Indicator Data imputation'!BT118&lt;&gt;"",1,0))</f>
        <v>0</v>
      </c>
      <c r="BT115" s="140">
        <f>IF('Indicator Data'!BB119="No Data",1,IF('Indicator Data imputation'!BU118&lt;&gt;"",1,0))</f>
        <v>0</v>
      </c>
      <c r="BU115" s="140">
        <f>IF('Indicator Data'!BC119="No Data",1,IF('Indicator Data imputation'!BV118&lt;&gt;"",1,0))</f>
        <v>0</v>
      </c>
      <c r="BV115" s="140">
        <f>IF('Indicator Data'!BD119="No Data",1,IF('Indicator Data imputation'!BW118&lt;&gt;"",1,0))</f>
        <v>0</v>
      </c>
      <c r="BW115" s="140">
        <f>IF('Indicator Data'!BE119="No Data",1,IF('Indicator Data imputation'!BX118&lt;&gt;"",1,0))</f>
        <v>0</v>
      </c>
      <c r="BX115" s="140">
        <f>IF('Indicator Data'!BF119="No Data",1,IF('Indicator Data imputation'!BY118&lt;&gt;"",1,0))</f>
        <v>0</v>
      </c>
      <c r="BY115" s="5" t="e">
        <f t="shared" si="5"/>
        <v>#REF!</v>
      </c>
      <c r="BZ115" s="142" t="e">
        <f t="shared" si="4"/>
        <v>#REF!</v>
      </c>
    </row>
    <row r="116" spans="1:78" x14ac:dyDescent="0.3">
      <c r="A116" s="5" t="s">
        <v>212</v>
      </c>
      <c r="B116" s="140" t="e">
        <f>IF('Indicator Data'!#REF!="No Data",1,IF('Indicator Data imputation'!C119&lt;&gt;"",1,0))</f>
        <v>#REF!</v>
      </c>
      <c r="C116" s="140" t="e">
        <f>IF('Indicator Data'!#REF!="No Data",1,IF('Indicator Data imputation'!D119&lt;&gt;"",1,0))</f>
        <v>#REF!</v>
      </c>
      <c r="D116" s="140" t="e">
        <f>IF('Indicator Data'!#REF!="No Data",1,IF('Indicator Data imputation'!E119&lt;&gt;"",1,0))</f>
        <v>#REF!</v>
      </c>
      <c r="E116" s="140" t="e">
        <f>IF('Indicator Data'!#REF!="No Data",1,IF('Indicator Data imputation'!F119&lt;&gt;"",1,0))</f>
        <v>#REF!</v>
      </c>
      <c r="F116" s="140" t="e">
        <f>IF('Indicator Data'!#REF!="No Data",1,IF('Indicator Data imputation'!G119&lt;&gt;"",1,0))</f>
        <v>#REF!</v>
      </c>
      <c r="G116" s="140" t="e">
        <f>IF('Indicator Data'!#REF!="No Data",1,IF('Indicator Data imputation'!H119&lt;&gt;"",1,0))</f>
        <v>#REF!</v>
      </c>
      <c r="H116" s="140" t="e">
        <f>IF('Indicator Data'!#REF!="No Data",1,IF('Indicator Data imputation'!I119&lt;&gt;"",1,0))</f>
        <v>#REF!</v>
      </c>
      <c r="I116" s="140" t="e">
        <f>IF('Indicator Data'!#REF!="No Data",1,IF('Indicator Data imputation'!J119&lt;&gt;"",1,0))</f>
        <v>#REF!</v>
      </c>
      <c r="J116" s="140" t="e">
        <f>IF('Indicator Data'!#REF!="No Data",1,IF('Indicator Data imputation'!K119&lt;&gt;"",1,0))</f>
        <v>#REF!</v>
      </c>
      <c r="K116" s="140" t="e">
        <f>IF('Indicator Data'!#REF!="No Data",1,IF('Indicator Data imputation'!L119&lt;&gt;"",1,0))</f>
        <v>#REF!</v>
      </c>
      <c r="L116" s="140" t="e">
        <f>IF('Indicator Data'!#REF!="No Data",1,IF('Indicator Data imputation'!M119&lt;&gt;"",1,0))</f>
        <v>#REF!</v>
      </c>
      <c r="M116" s="140" t="e">
        <f>IF('Indicator Data'!#REF!="No Data",1,IF('Indicator Data imputation'!N119&lt;&gt;"",1,0))</f>
        <v>#REF!</v>
      </c>
      <c r="N116" s="140" t="e">
        <f>IF('Indicator Data'!#REF!="No Data",1,IF('Indicator Data imputation'!O119&lt;&gt;"",1,0))</f>
        <v>#REF!</v>
      </c>
      <c r="O116" s="140" t="e">
        <f>IF('Indicator Data'!#REF!="No Data",1,IF('Indicator Data imputation'!P119&lt;&gt;"",1,0))</f>
        <v>#REF!</v>
      </c>
      <c r="P116" s="140" t="e">
        <f>IF('Indicator Data'!#REF!="No Data",1,IF('Indicator Data imputation'!Q119&lt;&gt;"",1,0))</f>
        <v>#REF!</v>
      </c>
      <c r="Q116" s="140" t="e">
        <f>IF('Indicator Data'!#REF!="No Data",1,IF('Indicator Data imputation'!R119&lt;&gt;"",1,0))</f>
        <v>#REF!</v>
      </c>
      <c r="R116" s="140" t="e">
        <f>IF('Indicator Data'!#REF!="No Data",1,IF('Indicator Data imputation'!S119&lt;&gt;"",1,0))</f>
        <v>#REF!</v>
      </c>
      <c r="S116" s="140" t="e">
        <f>IF('Indicator Data'!#REF!="No Data",1,IF('Indicator Data imputation'!T119&lt;&gt;"",1,0))</f>
        <v>#REF!</v>
      </c>
      <c r="T116" s="140" t="e">
        <f>IF('Indicator Data'!#REF!="No Data",1,IF('Indicator Data imputation'!U119&lt;&gt;"",1,0))</f>
        <v>#REF!</v>
      </c>
      <c r="U116" s="140" t="e">
        <f>IF('Indicator Data'!#REF!="No Data",1,IF('Indicator Data imputation'!V119&lt;&gt;"",1,0))</f>
        <v>#REF!</v>
      </c>
      <c r="V116" s="140" t="e">
        <f>IF('Indicator Data'!#REF!="No Data",1,IF('Indicator Data imputation'!W119&lt;&gt;"",1,0))</f>
        <v>#REF!</v>
      </c>
      <c r="W116" s="140">
        <f>IF('Indicator Data'!C120="No Data",1,IF('Indicator Data imputation'!X119&lt;&gt;"",1,0))</f>
        <v>0</v>
      </c>
      <c r="X116" s="140">
        <f>IF('Indicator Data'!D120="No Data",1,IF('Indicator Data imputation'!Y119&lt;&gt;"",1,0))</f>
        <v>0</v>
      </c>
      <c r="Y116" s="140">
        <f>IF('Indicator Data'!E120="No Data",1,IF('Indicator Data imputation'!Z119&lt;&gt;"",1,0))</f>
        <v>0</v>
      </c>
      <c r="Z116" s="140">
        <f>IF('Indicator Data'!F120="No Data",1,IF('Indicator Data imputation'!AA119&lt;&gt;"",1,0))</f>
        <v>0</v>
      </c>
      <c r="AA116" s="140">
        <f>IF('Indicator Data'!G120="No Data",1,IF('Indicator Data imputation'!AB119&lt;&gt;"",1,0))</f>
        <v>0</v>
      </c>
      <c r="AB116" s="140">
        <f>IF('Indicator Data'!H120="No Data",1,IF('Indicator Data imputation'!AC119&lt;&gt;"",1,0))</f>
        <v>1</v>
      </c>
      <c r="AC116" s="140" t="e">
        <f>IF('Indicator Data'!#REF!="No Data",1,IF('Indicator Data imputation'!AD119&lt;&gt;"",1,0))</f>
        <v>#REF!</v>
      </c>
      <c r="AD116" s="140" t="e">
        <f>IF('Indicator Data'!#REF!="No Data",1,IF('Indicator Data imputation'!AE119&lt;&gt;"",1,0))</f>
        <v>#REF!</v>
      </c>
      <c r="AE116" s="140">
        <f>IF('Indicator Data'!I120="No Data",1,IF('Indicator Data imputation'!AF119&lt;&gt;"",1,0))</f>
        <v>0</v>
      </c>
      <c r="AF116" s="140">
        <f>IF('Indicator Data'!J120="No Data",1,IF('Indicator Data imputation'!AG119&lt;&gt;"",1,0))</f>
        <v>0</v>
      </c>
      <c r="AG116" s="140" t="e">
        <f>IF('Indicator Data'!#REF!="No Data",1,IF('Indicator Data imputation'!AH119&lt;&gt;"",1,0))</f>
        <v>#REF!</v>
      </c>
      <c r="AH116" s="140" t="e">
        <f>IF('Indicator Data'!#REF!="No Data",1,IF('Indicator Data imputation'!AI119&lt;&gt;"",1,0))</f>
        <v>#REF!</v>
      </c>
      <c r="AI116" s="140" t="e">
        <f>IF('Indicator Data'!#REF!="No Data",1,IF('Indicator Data imputation'!AJ119&lt;&gt;"",1,0))</f>
        <v>#REF!</v>
      </c>
      <c r="AJ116" s="140" t="e">
        <f>IF('Indicator Data'!#REF!="No Data",1,IF('Indicator Data imputation'!AK119&lt;&gt;"",1,0))</f>
        <v>#REF!</v>
      </c>
      <c r="AK116" s="140">
        <f>IF('Indicator Data'!K120="No Data",1,IF('Indicator Data imputation'!AL119&lt;&gt;"",1,0))</f>
        <v>0</v>
      </c>
      <c r="AL116" s="140">
        <f>IF('Indicator Data'!L120="No Data",1,IF('Indicator Data imputation'!AM119&lt;&gt;"",1,0))</f>
        <v>0</v>
      </c>
      <c r="AM116" s="140">
        <f>IF('Indicator Data'!M120="No Data",1,IF('Indicator Data imputation'!AN119&lt;&gt;"",1,0))</f>
        <v>0</v>
      </c>
      <c r="AN116" s="140">
        <f>IF('Indicator Data'!N120="No Data",1,IF('Indicator Data imputation'!AO119&lt;&gt;"",1,0))</f>
        <v>0</v>
      </c>
      <c r="AO116" s="140">
        <f>IF('Indicator Data'!O120="No Data",1,IF('Indicator Data imputation'!AP119&lt;&gt;"",1,0))</f>
        <v>0</v>
      </c>
      <c r="AP116" s="140">
        <f>IF('Indicator Data'!P120="No Data",1,IF('Indicator Data imputation'!AQ119&lt;&gt;"",1,0))</f>
        <v>0</v>
      </c>
      <c r="AQ116" s="140">
        <f>IF('Indicator Data'!Q120="No Data",1,IF('Indicator Data imputation'!AR119&lt;&gt;"",1,0))</f>
        <v>0</v>
      </c>
      <c r="AR116" s="140">
        <f>IF('Indicator Data'!R120="No Data",1,IF('Indicator Data imputation'!AS119&lt;&gt;"",1,0))</f>
        <v>0</v>
      </c>
      <c r="AS116" s="140">
        <f>IF('Indicator Data'!S120="No Data",1,IF('Indicator Data imputation'!AT119&lt;&gt;"",1,0))</f>
        <v>0</v>
      </c>
      <c r="AT116" s="140">
        <f>IF('Indicator Data'!T120="No Data",1,IF('Indicator Data imputation'!AU119&lt;&gt;"",1,0))</f>
        <v>0</v>
      </c>
      <c r="AU116" s="140">
        <f>IF('Indicator Data'!U120="No Data",1,IF('Indicator Data imputation'!AV119&lt;&gt;"",1,0))</f>
        <v>0</v>
      </c>
      <c r="AV116" s="140">
        <f>IF('Indicator Data'!V120="No Data",1,IF('Indicator Data imputation'!AW119&lt;&gt;"",1,0))</f>
        <v>0</v>
      </c>
      <c r="AW116" s="140">
        <f>IF('Indicator Data'!W120="No Data",1,IF('Indicator Data imputation'!AX119&lt;&gt;"",1,0))</f>
        <v>1</v>
      </c>
      <c r="AX116" s="140">
        <f>IF('Indicator Data'!X120="No Data",1,IF('Indicator Data imputation'!AY119&lt;&gt;"",1,0))</f>
        <v>0</v>
      </c>
      <c r="AY116" s="140">
        <f>IF('Indicator Data'!Y120="No Data",1,IF('Indicator Data imputation'!AZ119&lt;&gt;"",1,0))</f>
        <v>0</v>
      </c>
      <c r="AZ116" s="140">
        <f>IF('Indicator Data'!Z120="No Data",1,IF('Indicator Data imputation'!BA119&lt;&gt;"",1,0))</f>
        <v>0</v>
      </c>
      <c r="BA116" s="140">
        <f>IF('Indicator Data'!AA120="No Data",1,IF('Indicator Data imputation'!BB119&lt;&gt;"",1,0))</f>
        <v>0</v>
      </c>
      <c r="BB116" s="140">
        <f>IF('Indicator Data'!AB120="No Data",1,IF('Indicator Data imputation'!BC119&lt;&gt;"",1,0))</f>
        <v>0</v>
      </c>
      <c r="BC116" s="140">
        <f>IF('Indicator Data'!AC120="No Data",1,IF('Indicator Data imputation'!BD119&lt;&gt;"",1,0))</f>
        <v>0</v>
      </c>
      <c r="BD116" s="140">
        <f>IF('Indicator Data'!AD120="No Data",1,IF('Indicator Data imputation'!BE119&lt;&gt;"",1,0))</f>
        <v>0</v>
      </c>
      <c r="BE116" s="140">
        <f>IF('Indicator Data'!AE120="No Data",1,IF('Indicator Data imputation'!BF119&lt;&gt;"",1,0))</f>
        <v>0</v>
      </c>
      <c r="BF116" s="140">
        <f>IF('Indicator Data'!AF120="No Data",1,IF('Indicator Data imputation'!BG119&lt;&gt;"",1,0))</f>
        <v>0</v>
      </c>
      <c r="BG116" s="140">
        <f>IF('Indicator Data'!AG120="No Data",1,IF('Indicator Data imputation'!BH119&lt;&gt;"",1,0))</f>
        <v>0</v>
      </c>
      <c r="BH116" s="140">
        <f>IF('Indicator Data'!AH120="No Data",1,IF('Indicator Data imputation'!BI119&lt;&gt;"",1,0))</f>
        <v>0</v>
      </c>
      <c r="BI116" s="140">
        <f>IF('Indicator Data'!AQ120="No Data",1,IF('Indicator Data imputation'!BJ119&lt;&gt;"",1,0))</f>
        <v>0</v>
      </c>
      <c r="BJ116" s="140">
        <f>IF('Indicator Data'!AR120="No Data",1,IF('Indicator Data imputation'!BK119&lt;&gt;"",1,0))</f>
        <v>0</v>
      </c>
      <c r="BK116" s="140">
        <f>IF('Indicator Data'!AS120="No Data",1,IF('Indicator Data imputation'!BL119&lt;&gt;"",1,0))</f>
        <v>0</v>
      </c>
      <c r="BL116" s="140">
        <f>IF('Indicator Data'!AT120="No Data",1,IF('Indicator Data imputation'!BM119&lt;&gt;"",1,0))</f>
        <v>0</v>
      </c>
      <c r="BM116" s="140">
        <f>IF('Indicator Data'!AU120="No Data",1,IF('Indicator Data imputation'!BN119&lt;&gt;"",1,0))</f>
        <v>0</v>
      </c>
      <c r="BN116" s="140">
        <f>IF('Indicator Data'!AV120="No Data",1,IF('Indicator Data imputation'!BO119&lt;&gt;"",1,0))</f>
        <v>0</v>
      </c>
      <c r="BO116" s="140">
        <f>IF('Indicator Data'!AW120="No Data",1,IF('Indicator Data imputation'!BP119&lt;&gt;"",1,0))</f>
        <v>0</v>
      </c>
      <c r="BP116" s="140">
        <f>IF('Indicator Data'!AX120="No Data",1,IF('Indicator Data imputation'!BQ119&lt;&gt;"",1,0))</f>
        <v>0</v>
      </c>
      <c r="BQ116" s="140">
        <f>IF('Indicator Data'!AY120="No Data",1,IF('Indicator Data imputation'!BR119&lt;&gt;"",1,0))</f>
        <v>0</v>
      </c>
      <c r="BR116" s="140">
        <f>IF('Indicator Data'!AZ120="No Data",1,IF('Indicator Data imputation'!BS119&lt;&gt;"",1,0))</f>
        <v>0</v>
      </c>
      <c r="BS116" s="140">
        <f>IF('Indicator Data'!BA120="No Data",1,IF('Indicator Data imputation'!BT119&lt;&gt;"",1,0))</f>
        <v>0</v>
      </c>
      <c r="BT116" s="140">
        <f>IF('Indicator Data'!BB120="No Data",1,IF('Indicator Data imputation'!BU119&lt;&gt;"",1,0))</f>
        <v>0</v>
      </c>
      <c r="BU116" s="140">
        <f>IF('Indicator Data'!BC120="No Data",1,IF('Indicator Data imputation'!BV119&lt;&gt;"",1,0))</f>
        <v>0</v>
      </c>
      <c r="BV116" s="140">
        <f>IF('Indicator Data'!BD120="No Data",1,IF('Indicator Data imputation'!BW119&lt;&gt;"",1,0))</f>
        <v>1</v>
      </c>
      <c r="BW116" s="140">
        <f>IF('Indicator Data'!BE120="No Data",1,IF('Indicator Data imputation'!BX119&lt;&gt;"",1,0))</f>
        <v>0</v>
      </c>
      <c r="BX116" s="140">
        <f>IF('Indicator Data'!BF120="No Data",1,IF('Indicator Data imputation'!BY119&lt;&gt;"",1,0))</f>
        <v>0</v>
      </c>
      <c r="BY116" s="5" t="e">
        <f t="shared" si="5"/>
        <v>#REF!</v>
      </c>
      <c r="BZ116" s="142" t="e">
        <f t="shared" si="4"/>
        <v>#REF!</v>
      </c>
    </row>
    <row r="117" spans="1:78" x14ac:dyDescent="0.3">
      <c r="A117" s="5" t="s">
        <v>214</v>
      </c>
      <c r="B117" s="140" t="e">
        <f>IF('Indicator Data'!#REF!="No Data",1,IF('Indicator Data imputation'!C120&lt;&gt;"",1,0))</f>
        <v>#REF!</v>
      </c>
      <c r="C117" s="140" t="e">
        <f>IF('Indicator Data'!#REF!="No Data",1,IF('Indicator Data imputation'!D120&lt;&gt;"",1,0))</f>
        <v>#REF!</v>
      </c>
      <c r="D117" s="140" t="e">
        <f>IF('Indicator Data'!#REF!="No Data",1,IF('Indicator Data imputation'!E120&lt;&gt;"",1,0))</f>
        <v>#REF!</v>
      </c>
      <c r="E117" s="140" t="e">
        <f>IF('Indicator Data'!#REF!="No Data",1,IF('Indicator Data imputation'!F120&lt;&gt;"",1,0))</f>
        <v>#REF!</v>
      </c>
      <c r="F117" s="140" t="e">
        <f>IF('Indicator Data'!#REF!="No Data",1,IF('Indicator Data imputation'!G120&lt;&gt;"",1,0))</f>
        <v>#REF!</v>
      </c>
      <c r="G117" s="140" t="e">
        <f>IF('Indicator Data'!#REF!="No Data",1,IF('Indicator Data imputation'!H120&lt;&gt;"",1,0))</f>
        <v>#REF!</v>
      </c>
      <c r="H117" s="140" t="e">
        <f>IF('Indicator Data'!#REF!="No Data",1,IF('Indicator Data imputation'!I120&lt;&gt;"",1,0))</f>
        <v>#REF!</v>
      </c>
      <c r="I117" s="140" t="e">
        <f>IF('Indicator Data'!#REF!="No Data",1,IF('Indicator Data imputation'!J120&lt;&gt;"",1,0))</f>
        <v>#REF!</v>
      </c>
      <c r="J117" s="140" t="e">
        <f>IF('Indicator Data'!#REF!="No Data",1,IF('Indicator Data imputation'!K120&lt;&gt;"",1,0))</f>
        <v>#REF!</v>
      </c>
      <c r="K117" s="140" t="e">
        <f>IF('Indicator Data'!#REF!="No Data",1,IF('Indicator Data imputation'!L120&lt;&gt;"",1,0))</f>
        <v>#REF!</v>
      </c>
      <c r="L117" s="140" t="e">
        <f>IF('Indicator Data'!#REF!="No Data",1,IF('Indicator Data imputation'!M120&lt;&gt;"",1,0))</f>
        <v>#REF!</v>
      </c>
      <c r="M117" s="140" t="e">
        <f>IF('Indicator Data'!#REF!="No Data",1,IF('Indicator Data imputation'!N120&lt;&gt;"",1,0))</f>
        <v>#REF!</v>
      </c>
      <c r="N117" s="140" t="e">
        <f>IF('Indicator Data'!#REF!="No Data",1,IF('Indicator Data imputation'!O120&lt;&gt;"",1,0))</f>
        <v>#REF!</v>
      </c>
      <c r="O117" s="140" t="e">
        <f>IF('Indicator Data'!#REF!="No Data",1,IF('Indicator Data imputation'!P120&lt;&gt;"",1,0))</f>
        <v>#REF!</v>
      </c>
      <c r="P117" s="140" t="e">
        <f>IF('Indicator Data'!#REF!="No Data",1,IF('Indicator Data imputation'!Q120&lt;&gt;"",1,0))</f>
        <v>#REF!</v>
      </c>
      <c r="Q117" s="140" t="e">
        <f>IF('Indicator Data'!#REF!="No Data",1,IF('Indicator Data imputation'!R120&lt;&gt;"",1,0))</f>
        <v>#REF!</v>
      </c>
      <c r="R117" s="140" t="e">
        <f>IF('Indicator Data'!#REF!="No Data",1,IF('Indicator Data imputation'!S120&lt;&gt;"",1,0))</f>
        <v>#REF!</v>
      </c>
      <c r="S117" s="140" t="e">
        <f>IF('Indicator Data'!#REF!="No Data",1,IF('Indicator Data imputation'!T120&lt;&gt;"",1,0))</f>
        <v>#REF!</v>
      </c>
      <c r="T117" s="140" t="e">
        <f>IF('Indicator Data'!#REF!="No Data",1,IF('Indicator Data imputation'!U120&lt;&gt;"",1,0))</f>
        <v>#REF!</v>
      </c>
      <c r="U117" s="140" t="e">
        <f>IF('Indicator Data'!#REF!="No Data",1,IF('Indicator Data imputation'!V120&lt;&gt;"",1,0))</f>
        <v>#REF!</v>
      </c>
      <c r="V117" s="140" t="e">
        <f>IF('Indicator Data'!#REF!="No Data",1,IF('Indicator Data imputation'!W120&lt;&gt;"",1,0))</f>
        <v>#REF!</v>
      </c>
      <c r="W117" s="140">
        <f>IF('Indicator Data'!C121="No Data",1,IF('Indicator Data imputation'!X120&lt;&gt;"",1,0))</f>
        <v>0</v>
      </c>
      <c r="X117" s="140">
        <f>IF('Indicator Data'!D121="No Data",1,IF('Indicator Data imputation'!Y120&lt;&gt;"",1,0))</f>
        <v>0</v>
      </c>
      <c r="Y117" s="140">
        <f>IF('Indicator Data'!E121="No Data",1,IF('Indicator Data imputation'!Z120&lt;&gt;"",1,0))</f>
        <v>0</v>
      </c>
      <c r="Z117" s="140">
        <f>IF('Indicator Data'!F121="No Data",1,IF('Indicator Data imputation'!AA120&lt;&gt;"",1,0))</f>
        <v>0</v>
      </c>
      <c r="AA117" s="140">
        <f>IF('Indicator Data'!G121="No Data",1,IF('Indicator Data imputation'!AB120&lt;&gt;"",1,0))</f>
        <v>0</v>
      </c>
      <c r="AB117" s="140">
        <f>IF('Indicator Data'!H121="No Data",1,IF('Indicator Data imputation'!AC120&lt;&gt;"",1,0))</f>
        <v>1</v>
      </c>
      <c r="AC117" s="140" t="e">
        <f>IF('Indicator Data'!#REF!="No Data",1,IF('Indicator Data imputation'!AD120&lt;&gt;"",1,0))</f>
        <v>#REF!</v>
      </c>
      <c r="AD117" s="140" t="e">
        <f>IF('Indicator Data'!#REF!="No Data",1,IF('Indicator Data imputation'!AE120&lt;&gt;"",1,0))</f>
        <v>#REF!</v>
      </c>
      <c r="AE117" s="140">
        <f>IF('Indicator Data'!I121="No Data",1,IF('Indicator Data imputation'!AF120&lt;&gt;"",1,0))</f>
        <v>0</v>
      </c>
      <c r="AF117" s="140">
        <f>IF('Indicator Data'!J121="No Data",1,IF('Indicator Data imputation'!AG120&lt;&gt;"",1,0))</f>
        <v>0</v>
      </c>
      <c r="AG117" s="140" t="e">
        <f>IF('Indicator Data'!#REF!="No Data",1,IF('Indicator Data imputation'!AH120&lt;&gt;"",1,0))</f>
        <v>#REF!</v>
      </c>
      <c r="AH117" s="140" t="e">
        <f>IF('Indicator Data'!#REF!="No Data",1,IF('Indicator Data imputation'!AI120&lt;&gt;"",1,0))</f>
        <v>#REF!</v>
      </c>
      <c r="AI117" s="140" t="e">
        <f>IF('Indicator Data'!#REF!="No Data",1,IF('Indicator Data imputation'!AJ120&lt;&gt;"",1,0))</f>
        <v>#REF!</v>
      </c>
      <c r="AJ117" s="140" t="e">
        <f>IF('Indicator Data'!#REF!="No Data",1,IF('Indicator Data imputation'!AK120&lt;&gt;"",1,0))</f>
        <v>#REF!</v>
      </c>
      <c r="AK117" s="140">
        <f>IF('Indicator Data'!K121="No Data",1,IF('Indicator Data imputation'!AL120&lt;&gt;"",1,0))</f>
        <v>0</v>
      </c>
      <c r="AL117" s="140">
        <f>IF('Indicator Data'!L121="No Data",1,IF('Indicator Data imputation'!AM120&lt;&gt;"",1,0))</f>
        <v>0</v>
      </c>
      <c r="AM117" s="140">
        <f>IF('Indicator Data'!M121="No Data",1,IF('Indicator Data imputation'!AN120&lt;&gt;"",1,0))</f>
        <v>0</v>
      </c>
      <c r="AN117" s="140">
        <f>IF('Indicator Data'!N121="No Data",1,IF('Indicator Data imputation'!AO120&lt;&gt;"",1,0))</f>
        <v>0</v>
      </c>
      <c r="AO117" s="140">
        <f>IF('Indicator Data'!O121="No Data",1,IF('Indicator Data imputation'!AP120&lt;&gt;"",1,0))</f>
        <v>0</v>
      </c>
      <c r="AP117" s="140">
        <f>IF('Indicator Data'!P121="No Data",1,IF('Indicator Data imputation'!AQ120&lt;&gt;"",1,0))</f>
        <v>0</v>
      </c>
      <c r="AQ117" s="140">
        <f>IF('Indicator Data'!Q121="No Data",1,IF('Indicator Data imputation'!AR120&lt;&gt;"",1,0))</f>
        <v>0</v>
      </c>
      <c r="AR117" s="140">
        <f>IF('Indicator Data'!R121="No Data",1,IF('Indicator Data imputation'!AS120&lt;&gt;"",1,0))</f>
        <v>0</v>
      </c>
      <c r="AS117" s="140">
        <f>IF('Indicator Data'!S121="No Data",1,IF('Indicator Data imputation'!AT120&lt;&gt;"",1,0))</f>
        <v>0</v>
      </c>
      <c r="AT117" s="140">
        <f>IF('Indicator Data'!T121="No Data",1,IF('Indicator Data imputation'!AU120&lt;&gt;"",1,0))</f>
        <v>0</v>
      </c>
      <c r="AU117" s="140">
        <f>IF('Indicator Data'!U121="No Data",1,IF('Indicator Data imputation'!AV120&lt;&gt;"",1,0))</f>
        <v>0</v>
      </c>
      <c r="AV117" s="140">
        <f>IF('Indicator Data'!V121="No Data",1,IF('Indicator Data imputation'!AW120&lt;&gt;"",1,0))</f>
        <v>0</v>
      </c>
      <c r="AW117" s="140">
        <f>IF('Indicator Data'!W121="No Data",1,IF('Indicator Data imputation'!AX120&lt;&gt;"",1,0))</f>
        <v>0</v>
      </c>
      <c r="AX117" s="140">
        <f>IF('Indicator Data'!X121="No Data",1,IF('Indicator Data imputation'!AY120&lt;&gt;"",1,0))</f>
        <v>0</v>
      </c>
      <c r="AY117" s="140">
        <f>IF('Indicator Data'!Y121="No Data",1,IF('Indicator Data imputation'!AZ120&lt;&gt;"",1,0))</f>
        <v>0</v>
      </c>
      <c r="AZ117" s="140">
        <f>IF('Indicator Data'!Z121="No Data",1,IF('Indicator Data imputation'!BA120&lt;&gt;"",1,0))</f>
        <v>0</v>
      </c>
      <c r="BA117" s="140">
        <f>IF('Indicator Data'!AA121="No Data",1,IF('Indicator Data imputation'!BB120&lt;&gt;"",1,0))</f>
        <v>0</v>
      </c>
      <c r="BB117" s="140">
        <f>IF('Indicator Data'!AB121="No Data",1,IF('Indicator Data imputation'!BC120&lt;&gt;"",1,0))</f>
        <v>0</v>
      </c>
      <c r="BC117" s="140">
        <f>IF('Indicator Data'!AC121="No Data",1,IF('Indicator Data imputation'!BD120&lt;&gt;"",1,0))</f>
        <v>0</v>
      </c>
      <c r="BD117" s="140">
        <f>IF('Indicator Data'!AD121="No Data",1,IF('Indicator Data imputation'!BE120&lt;&gt;"",1,0))</f>
        <v>0</v>
      </c>
      <c r="BE117" s="140">
        <f>IF('Indicator Data'!AE121="No Data",1,IF('Indicator Data imputation'!BF120&lt;&gt;"",1,0))</f>
        <v>0</v>
      </c>
      <c r="BF117" s="140">
        <f>IF('Indicator Data'!AF121="No Data",1,IF('Indicator Data imputation'!BG120&lt;&gt;"",1,0))</f>
        <v>0</v>
      </c>
      <c r="BG117" s="140">
        <f>IF('Indicator Data'!AG121="No Data",1,IF('Indicator Data imputation'!BH120&lt;&gt;"",1,0))</f>
        <v>0</v>
      </c>
      <c r="BH117" s="140">
        <f>IF('Indicator Data'!AH121="No Data",1,IF('Indicator Data imputation'!BI120&lt;&gt;"",1,0))</f>
        <v>0</v>
      </c>
      <c r="BI117" s="140">
        <f>IF('Indicator Data'!AQ121="No Data",1,IF('Indicator Data imputation'!BJ120&lt;&gt;"",1,0))</f>
        <v>0</v>
      </c>
      <c r="BJ117" s="140">
        <f>IF('Indicator Data'!AR121="No Data",1,IF('Indicator Data imputation'!BK120&lt;&gt;"",1,0))</f>
        <v>0</v>
      </c>
      <c r="BK117" s="140">
        <f>IF('Indicator Data'!AS121="No Data",1,IF('Indicator Data imputation'!BL120&lt;&gt;"",1,0))</f>
        <v>0</v>
      </c>
      <c r="BL117" s="140">
        <f>IF('Indicator Data'!AT121="No Data",1,IF('Indicator Data imputation'!BM120&lt;&gt;"",1,0))</f>
        <v>0</v>
      </c>
      <c r="BM117" s="140">
        <f>IF('Indicator Data'!AU121="No Data",1,IF('Indicator Data imputation'!BN120&lt;&gt;"",1,0))</f>
        <v>0</v>
      </c>
      <c r="BN117" s="140">
        <f>IF('Indicator Data'!AV121="No Data",1,IF('Indicator Data imputation'!BO120&lt;&gt;"",1,0))</f>
        <v>0</v>
      </c>
      <c r="BO117" s="140">
        <f>IF('Indicator Data'!AW121="No Data",1,IF('Indicator Data imputation'!BP120&lt;&gt;"",1,0))</f>
        <v>0</v>
      </c>
      <c r="BP117" s="140">
        <f>IF('Indicator Data'!AX121="No Data",1,IF('Indicator Data imputation'!BQ120&lt;&gt;"",1,0))</f>
        <v>0</v>
      </c>
      <c r="BQ117" s="140">
        <f>IF('Indicator Data'!AY121="No Data",1,IF('Indicator Data imputation'!BR120&lt;&gt;"",1,0))</f>
        <v>0</v>
      </c>
      <c r="BR117" s="140">
        <f>IF('Indicator Data'!AZ121="No Data",1,IF('Indicator Data imputation'!BS120&lt;&gt;"",1,0))</f>
        <v>0</v>
      </c>
      <c r="BS117" s="140">
        <f>IF('Indicator Data'!BA121="No Data",1,IF('Indicator Data imputation'!BT120&lt;&gt;"",1,0))</f>
        <v>0</v>
      </c>
      <c r="BT117" s="140">
        <f>IF('Indicator Data'!BB121="No Data",1,IF('Indicator Data imputation'!BU120&lt;&gt;"",1,0))</f>
        <v>0</v>
      </c>
      <c r="BU117" s="140">
        <f>IF('Indicator Data'!BC121="No Data",1,IF('Indicator Data imputation'!BV120&lt;&gt;"",1,0))</f>
        <v>0</v>
      </c>
      <c r="BV117" s="140">
        <f>IF('Indicator Data'!BD121="No Data",1,IF('Indicator Data imputation'!BW120&lt;&gt;"",1,0))</f>
        <v>0</v>
      </c>
      <c r="BW117" s="140">
        <f>IF('Indicator Data'!BE121="No Data",1,IF('Indicator Data imputation'!BX120&lt;&gt;"",1,0))</f>
        <v>0</v>
      </c>
      <c r="BX117" s="140">
        <f>IF('Indicator Data'!BF121="No Data",1,IF('Indicator Data imputation'!BY120&lt;&gt;"",1,0))</f>
        <v>0</v>
      </c>
      <c r="BY117" s="5" t="e">
        <f t="shared" si="5"/>
        <v>#REF!</v>
      </c>
      <c r="BZ117" s="142" t="e">
        <f t="shared" si="4"/>
        <v>#REF!</v>
      </c>
    </row>
    <row r="118" spans="1:78" x14ac:dyDescent="0.3">
      <c r="A118" s="5" t="s">
        <v>216</v>
      </c>
      <c r="B118" s="140" t="e">
        <f>IF('Indicator Data'!#REF!="No Data",1,IF('Indicator Data imputation'!C121&lt;&gt;"",1,0))</f>
        <v>#REF!</v>
      </c>
      <c r="C118" s="140" t="e">
        <f>IF('Indicator Data'!#REF!="No Data",1,IF('Indicator Data imputation'!D121&lt;&gt;"",1,0))</f>
        <v>#REF!</v>
      </c>
      <c r="D118" s="140" t="e">
        <f>IF('Indicator Data'!#REF!="No Data",1,IF('Indicator Data imputation'!E121&lt;&gt;"",1,0))</f>
        <v>#REF!</v>
      </c>
      <c r="E118" s="140" t="e">
        <f>IF('Indicator Data'!#REF!="No Data",1,IF('Indicator Data imputation'!F121&lt;&gt;"",1,0))</f>
        <v>#REF!</v>
      </c>
      <c r="F118" s="140" t="e">
        <f>IF('Indicator Data'!#REF!="No Data",1,IF('Indicator Data imputation'!G121&lt;&gt;"",1,0))</f>
        <v>#REF!</v>
      </c>
      <c r="G118" s="140" t="e">
        <f>IF('Indicator Data'!#REF!="No Data",1,IF('Indicator Data imputation'!H121&lt;&gt;"",1,0))</f>
        <v>#REF!</v>
      </c>
      <c r="H118" s="140" t="e">
        <f>IF('Indicator Data'!#REF!="No Data",1,IF('Indicator Data imputation'!I121&lt;&gt;"",1,0))</f>
        <v>#REF!</v>
      </c>
      <c r="I118" s="140" t="e">
        <f>IF('Indicator Data'!#REF!="No Data",1,IF('Indicator Data imputation'!J121&lt;&gt;"",1,0))</f>
        <v>#REF!</v>
      </c>
      <c r="J118" s="140" t="e">
        <f>IF('Indicator Data'!#REF!="No Data",1,IF('Indicator Data imputation'!K121&lt;&gt;"",1,0))</f>
        <v>#REF!</v>
      </c>
      <c r="K118" s="140" t="e">
        <f>IF('Indicator Data'!#REF!="No Data",1,IF('Indicator Data imputation'!L121&lt;&gt;"",1,0))</f>
        <v>#REF!</v>
      </c>
      <c r="L118" s="140" t="e">
        <f>IF('Indicator Data'!#REF!="No Data",1,IF('Indicator Data imputation'!M121&lt;&gt;"",1,0))</f>
        <v>#REF!</v>
      </c>
      <c r="M118" s="140" t="e">
        <f>IF('Indicator Data'!#REF!="No Data",1,IF('Indicator Data imputation'!N121&lt;&gt;"",1,0))</f>
        <v>#REF!</v>
      </c>
      <c r="N118" s="140" t="e">
        <f>IF('Indicator Data'!#REF!="No Data",1,IF('Indicator Data imputation'!O121&lt;&gt;"",1,0))</f>
        <v>#REF!</v>
      </c>
      <c r="O118" s="140" t="e">
        <f>IF('Indicator Data'!#REF!="No Data",1,IF('Indicator Data imputation'!P121&lt;&gt;"",1,0))</f>
        <v>#REF!</v>
      </c>
      <c r="P118" s="140" t="e">
        <f>IF('Indicator Data'!#REF!="No Data",1,IF('Indicator Data imputation'!Q121&lt;&gt;"",1,0))</f>
        <v>#REF!</v>
      </c>
      <c r="Q118" s="140" t="e">
        <f>IF('Indicator Data'!#REF!="No Data",1,IF('Indicator Data imputation'!R121&lt;&gt;"",1,0))</f>
        <v>#REF!</v>
      </c>
      <c r="R118" s="140" t="e">
        <f>IF('Indicator Data'!#REF!="No Data",1,IF('Indicator Data imputation'!S121&lt;&gt;"",1,0))</f>
        <v>#REF!</v>
      </c>
      <c r="S118" s="140" t="e">
        <f>IF('Indicator Data'!#REF!="No Data",1,IF('Indicator Data imputation'!T121&lt;&gt;"",1,0))</f>
        <v>#REF!</v>
      </c>
      <c r="T118" s="140" t="e">
        <f>IF('Indicator Data'!#REF!="No Data",1,IF('Indicator Data imputation'!U121&lt;&gt;"",1,0))</f>
        <v>#REF!</v>
      </c>
      <c r="U118" s="140" t="e">
        <f>IF('Indicator Data'!#REF!="No Data",1,IF('Indicator Data imputation'!V121&lt;&gt;"",1,0))</f>
        <v>#REF!</v>
      </c>
      <c r="V118" s="140" t="e">
        <f>IF('Indicator Data'!#REF!="No Data",1,IF('Indicator Data imputation'!W121&lt;&gt;"",1,0))</f>
        <v>#REF!</v>
      </c>
      <c r="W118" s="140">
        <f>IF('Indicator Data'!C122="No Data",1,IF('Indicator Data imputation'!X121&lt;&gt;"",1,0))</f>
        <v>0</v>
      </c>
      <c r="X118" s="140">
        <f>IF('Indicator Data'!D122="No Data",1,IF('Indicator Data imputation'!Y121&lt;&gt;"",1,0))</f>
        <v>0</v>
      </c>
      <c r="Y118" s="140">
        <f>IF('Indicator Data'!E122="No Data",1,IF('Indicator Data imputation'!Z121&lt;&gt;"",1,0))</f>
        <v>0</v>
      </c>
      <c r="Z118" s="140">
        <f>IF('Indicator Data'!F122="No Data",1,IF('Indicator Data imputation'!AA121&lt;&gt;"",1,0))</f>
        <v>0</v>
      </c>
      <c r="AA118" s="140">
        <f>IF('Indicator Data'!G122="No Data",1,IF('Indicator Data imputation'!AB121&lt;&gt;"",1,0))</f>
        <v>0</v>
      </c>
      <c r="AB118" s="140">
        <f>IF('Indicator Data'!H122="No Data",1,IF('Indicator Data imputation'!AC121&lt;&gt;"",1,0))</f>
        <v>0</v>
      </c>
      <c r="AC118" s="140" t="e">
        <f>IF('Indicator Data'!#REF!="No Data",1,IF('Indicator Data imputation'!AD121&lt;&gt;"",1,0))</f>
        <v>#REF!</v>
      </c>
      <c r="AD118" s="140" t="e">
        <f>IF('Indicator Data'!#REF!="No Data",1,IF('Indicator Data imputation'!AE121&lt;&gt;"",1,0))</f>
        <v>#REF!</v>
      </c>
      <c r="AE118" s="140">
        <f>IF('Indicator Data'!I122="No Data",1,IF('Indicator Data imputation'!AF121&lt;&gt;"",1,0))</f>
        <v>0</v>
      </c>
      <c r="AF118" s="140">
        <f>IF('Indicator Data'!J122="No Data",1,IF('Indicator Data imputation'!AG121&lt;&gt;"",1,0))</f>
        <v>0</v>
      </c>
      <c r="AG118" s="140" t="e">
        <f>IF('Indicator Data'!#REF!="No Data",1,IF('Indicator Data imputation'!AH121&lt;&gt;"",1,0))</f>
        <v>#REF!</v>
      </c>
      <c r="AH118" s="140" t="e">
        <f>IF('Indicator Data'!#REF!="No Data",1,IF('Indicator Data imputation'!AI121&lt;&gt;"",1,0))</f>
        <v>#REF!</v>
      </c>
      <c r="AI118" s="140" t="e">
        <f>IF('Indicator Data'!#REF!="No Data",1,IF('Indicator Data imputation'!AJ121&lt;&gt;"",1,0))</f>
        <v>#REF!</v>
      </c>
      <c r="AJ118" s="140" t="e">
        <f>IF('Indicator Data'!#REF!="No Data",1,IF('Indicator Data imputation'!AK121&lt;&gt;"",1,0))</f>
        <v>#REF!</v>
      </c>
      <c r="AK118" s="140">
        <f>IF('Indicator Data'!K122="No Data",1,IF('Indicator Data imputation'!AL121&lt;&gt;"",1,0))</f>
        <v>0</v>
      </c>
      <c r="AL118" s="140">
        <f>IF('Indicator Data'!L122="No Data",1,IF('Indicator Data imputation'!AM121&lt;&gt;"",1,0))</f>
        <v>0</v>
      </c>
      <c r="AM118" s="140">
        <f>IF('Indicator Data'!M122="No Data",1,IF('Indicator Data imputation'!AN121&lt;&gt;"",1,0))</f>
        <v>0</v>
      </c>
      <c r="AN118" s="140">
        <f>IF('Indicator Data'!N122="No Data",1,IF('Indicator Data imputation'!AO121&lt;&gt;"",1,0))</f>
        <v>0</v>
      </c>
      <c r="AO118" s="140">
        <f>IF('Indicator Data'!O122="No Data",1,IF('Indicator Data imputation'!AP121&lt;&gt;"",1,0))</f>
        <v>0</v>
      </c>
      <c r="AP118" s="140">
        <f>IF('Indicator Data'!P122="No Data",1,IF('Indicator Data imputation'!AQ121&lt;&gt;"",1,0))</f>
        <v>0</v>
      </c>
      <c r="AQ118" s="140">
        <f>IF('Indicator Data'!Q122="No Data",1,IF('Indicator Data imputation'!AR121&lt;&gt;"",1,0))</f>
        <v>0</v>
      </c>
      <c r="AR118" s="140">
        <f>IF('Indicator Data'!R122="No Data",1,IF('Indicator Data imputation'!AS121&lt;&gt;"",1,0))</f>
        <v>0</v>
      </c>
      <c r="AS118" s="140">
        <f>IF('Indicator Data'!S122="No Data",1,IF('Indicator Data imputation'!AT121&lt;&gt;"",1,0))</f>
        <v>0</v>
      </c>
      <c r="AT118" s="140">
        <f>IF('Indicator Data'!T122="No Data",1,IF('Indicator Data imputation'!AU121&lt;&gt;"",1,0))</f>
        <v>0</v>
      </c>
      <c r="AU118" s="140">
        <f>IF('Indicator Data'!U122="No Data",1,IF('Indicator Data imputation'!AV121&lt;&gt;"",1,0))</f>
        <v>0</v>
      </c>
      <c r="AV118" s="140">
        <f>IF('Indicator Data'!V122="No Data",1,IF('Indicator Data imputation'!AW121&lt;&gt;"",1,0))</f>
        <v>0</v>
      </c>
      <c r="AW118" s="140">
        <f>IF('Indicator Data'!W122="No Data",1,IF('Indicator Data imputation'!AX121&lt;&gt;"",1,0))</f>
        <v>0</v>
      </c>
      <c r="AX118" s="140">
        <f>IF('Indicator Data'!X122="No Data",1,IF('Indicator Data imputation'!AY121&lt;&gt;"",1,0))</f>
        <v>0</v>
      </c>
      <c r="AY118" s="140">
        <f>IF('Indicator Data'!Y122="No Data",1,IF('Indicator Data imputation'!AZ121&lt;&gt;"",1,0))</f>
        <v>0</v>
      </c>
      <c r="AZ118" s="140">
        <f>IF('Indicator Data'!Z122="No Data",1,IF('Indicator Data imputation'!BA121&lt;&gt;"",1,0))</f>
        <v>0</v>
      </c>
      <c r="BA118" s="140">
        <f>IF('Indicator Data'!AA122="No Data",1,IF('Indicator Data imputation'!BB121&lt;&gt;"",1,0))</f>
        <v>0</v>
      </c>
      <c r="BB118" s="140">
        <f>IF('Indicator Data'!AB122="No Data",1,IF('Indicator Data imputation'!BC121&lt;&gt;"",1,0))</f>
        <v>0</v>
      </c>
      <c r="BC118" s="140">
        <f>IF('Indicator Data'!AC122="No Data",1,IF('Indicator Data imputation'!BD121&lt;&gt;"",1,0))</f>
        <v>0</v>
      </c>
      <c r="BD118" s="140">
        <f>IF('Indicator Data'!AD122="No Data",1,IF('Indicator Data imputation'!BE121&lt;&gt;"",1,0))</f>
        <v>0</v>
      </c>
      <c r="BE118" s="140">
        <f>IF('Indicator Data'!AE122="No Data",1,IF('Indicator Data imputation'!BF121&lt;&gt;"",1,0))</f>
        <v>0</v>
      </c>
      <c r="BF118" s="140">
        <f>IF('Indicator Data'!AF122="No Data",1,IF('Indicator Data imputation'!BG121&lt;&gt;"",1,0))</f>
        <v>0</v>
      </c>
      <c r="BG118" s="140">
        <f>IF('Indicator Data'!AG122="No Data",1,IF('Indicator Data imputation'!BH121&lt;&gt;"",1,0))</f>
        <v>0</v>
      </c>
      <c r="BH118" s="140">
        <f>IF('Indicator Data'!AH122="No Data",1,IF('Indicator Data imputation'!BI121&lt;&gt;"",1,0))</f>
        <v>0</v>
      </c>
      <c r="BI118" s="140">
        <f>IF('Indicator Data'!AQ122="No Data",1,IF('Indicator Data imputation'!BJ121&lt;&gt;"",1,0))</f>
        <v>0</v>
      </c>
      <c r="BJ118" s="140">
        <f>IF('Indicator Data'!AR122="No Data",1,IF('Indicator Data imputation'!BK121&lt;&gt;"",1,0))</f>
        <v>0</v>
      </c>
      <c r="BK118" s="140">
        <f>IF('Indicator Data'!AS122="No Data",1,IF('Indicator Data imputation'!BL121&lt;&gt;"",1,0))</f>
        <v>0</v>
      </c>
      <c r="BL118" s="140">
        <f>IF('Indicator Data'!AT122="No Data",1,IF('Indicator Data imputation'!BM121&lt;&gt;"",1,0))</f>
        <v>0</v>
      </c>
      <c r="BM118" s="140">
        <f>IF('Indicator Data'!AU122="No Data",1,IF('Indicator Data imputation'!BN121&lt;&gt;"",1,0))</f>
        <v>0</v>
      </c>
      <c r="BN118" s="140">
        <f>IF('Indicator Data'!AV122="No Data",1,IF('Indicator Data imputation'!BO121&lt;&gt;"",1,0))</f>
        <v>0</v>
      </c>
      <c r="BO118" s="140">
        <f>IF('Indicator Data'!AW122="No Data",1,IF('Indicator Data imputation'!BP121&lt;&gt;"",1,0))</f>
        <v>0</v>
      </c>
      <c r="BP118" s="140">
        <f>IF('Indicator Data'!AX122="No Data",1,IF('Indicator Data imputation'!BQ121&lt;&gt;"",1,0))</f>
        <v>0</v>
      </c>
      <c r="BQ118" s="140">
        <f>IF('Indicator Data'!AY122="No Data",1,IF('Indicator Data imputation'!BR121&lt;&gt;"",1,0))</f>
        <v>0</v>
      </c>
      <c r="BR118" s="140">
        <f>IF('Indicator Data'!AZ122="No Data",1,IF('Indicator Data imputation'!BS121&lt;&gt;"",1,0))</f>
        <v>0</v>
      </c>
      <c r="BS118" s="140">
        <f>IF('Indicator Data'!BA122="No Data",1,IF('Indicator Data imputation'!BT121&lt;&gt;"",1,0))</f>
        <v>0</v>
      </c>
      <c r="BT118" s="140">
        <f>IF('Indicator Data'!BB122="No Data",1,IF('Indicator Data imputation'!BU121&lt;&gt;"",1,0))</f>
        <v>0</v>
      </c>
      <c r="BU118" s="140">
        <f>IF('Indicator Data'!BC122="No Data",1,IF('Indicator Data imputation'!BV121&lt;&gt;"",1,0))</f>
        <v>0</v>
      </c>
      <c r="BV118" s="140">
        <f>IF('Indicator Data'!BD122="No Data",1,IF('Indicator Data imputation'!BW121&lt;&gt;"",1,0))</f>
        <v>0</v>
      </c>
      <c r="BW118" s="140">
        <f>IF('Indicator Data'!BE122="No Data",1,IF('Indicator Data imputation'!BX121&lt;&gt;"",1,0))</f>
        <v>0</v>
      </c>
      <c r="BX118" s="140">
        <f>IF('Indicator Data'!BF122="No Data",1,IF('Indicator Data imputation'!BY121&lt;&gt;"",1,0))</f>
        <v>0</v>
      </c>
      <c r="BY118" s="5" t="e">
        <f t="shared" si="5"/>
        <v>#REF!</v>
      </c>
      <c r="BZ118" s="142" t="e">
        <f t="shared" si="4"/>
        <v>#REF!</v>
      </c>
    </row>
    <row r="119" spans="1:78" x14ac:dyDescent="0.3">
      <c r="A119" s="5" t="s">
        <v>218</v>
      </c>
      <c r="B119" s="140" t="e">
        <f>IF('Indicator Data'!#REF!="No Data",1,IF('Indicator Data imputation'!C122&lt;&gt;"",1,0))</f>
        <v>#REF!</v>
      </c>
      <c r="C119" s="140" t="e">
        <f>IF('Indicator Data'!#REF!="No Data",1,IF('Indicator Data imputation'!D122&lt;&gt;"",1,0))</f>
        <v>#REF!</v>
      </c>
      <c r="D119" s="140" t="e">
        <f>IF('Indicator Data'!#REF!="No Data",1,IF('Indicator Data imputation'!E122&lt;&gt;"",1,0))</f>
        <v>#REF!</v>
      </c>
      <c r="E119" s="140" t="e">
        <f>IF('Indicator Data'!#REF!="No Data",1,IF('Indicator Data imputation'!F122&lt;&gt;"",1,0))</f>
        <v>#REF!</v>
      </c>
      <c r="F119" s="140" t="e">
        <f>IF('Indicator Data'!#REF!="No Data",1,IF('Indicator Data imputation'!G122&lt;&gt;"",1,0))</f>
        <v>#REF!</v>
      </c>
      <c r="G119" s="140" t="e">
        <f>IF('Indicator Data'!#REF!="No Data",1,IF('Indicator Data imputation'!H122&lt;&gt;"",1,0))</f>
        <v>#REF!</v>
      </c>
      <c r="H119" s="140" t="e">
        <f>IF('Indicator Data'!#REF!="No Data",1,IF('Indicator Data imputation'!I122&lt;&gt;"",1,0))</f>
        <v>#REF!</v>
      </c>
      <c r="I119" s="140" t="e">
        <f>IF('Indicator Data'!#REF!="No Data",1,IF('Indicator Data imputation'!J122&lt;&gt;"",1,0))</f>
        <v>#REF!</v>
      </c>
      <c r="J119" s="140" t="e">
        <f>IF('Indicator Data'!#REF!="No Data",1,IF('Indicator Data imputation'!K122&lt;&gt;"",1,0))</f>
        <v>#REF!</v>
      </c>
      <c r="K119" s="140" t="e">
        <f>IF('Indicator Data'!#REF!="No Data",1,IF('Indicator Data imputation'!L122&lt;&gt;"",1,0))</f>
        <v>#REF!</v>
      </c>
      <c r="L119" s="140" t="e">
        <f>IF('Indicator Data'!#REF!="No Data",1,IF('Indicator Data imputation'!M122&lt;&gt;"",1,0))</f>
        <v>#REF!</v>
      </c>
      <c r="M119" s="140" t="e">
        <f>IF('Indicator Data'!#REF!="No Data",1,IF('Indicator Data imputation'!N122&lt;&gt;"",1,0))</f>
        <v>#REF!</v>
      </c>
      <c r="N119" s="140" t="e">
        <f>IF('Indicator Data'!#REF!="No Data",1,IF('Indicator Data imputation'!O122&lt;&gt;"",1,0))</f>
        <v>#REF!</v>
      </c>
      <c r="O119" s="140" t="e">
        <f>IF('Indicator Data'!#REF!="No Data",1,IF('Indicator Data imputation'!P122&lt;&gt;"",1,0))</f>
        <v>#REF!</v>
      </c>
      <c r="P119" s="140" t="e">
        <f>IF('Indicator Data'!#REF!="No Data",1,IF('Indicator Data imputation'!Q122&lt;&gt;"",1,0))</f>
        <v>#REF!</v>
      </c>
      <c r="Q119" s="140" t="e">
        <f>IF('Indicator Data'!#REF!="No Data",1,IF('Indicator Data imputation'!R122&lt;&gt;"",1,0))</f>
        <v>#REF!</v>
      </c>
      <c r="R119" s="140" t="e">
        <f>IF('Indicator Data'!#REF!="No Data",1,IF('Indicator Data imputation'!S122&lt;&gt;"",1,0))</f>
        <v>#REF!</v>
      </c>
      <c r="S119" s="140" t="e">
        <f>IF('Indicator Data'!#REF!="No Data",1,IF('Indicator Data imputation'!T122&lt;&gt;"",1,0))</f>
        <v>#REF!</v>
      </c>
      <c r="T119" s="140" t="e">
        <f>IF('Indicator Data'!#REF!="No Data",1,IF('Indicator Data imputation'!U122&lt;&gt;"",1,0))</f>
        <v>#REF!</v>
      </c>
      <c r="U119" s="140" t="e">
        <f>IF('Indicator Data'!#REF!="No Data",1,IF('Indicator Data imputation'!V122&lt;&gt;"",1,0))</f>
        <v>#REF!</v>
      </c>
      <c r="V119" s="140" t="e">
        <f>IF('Indicator Data'!#REF!="No Data",1,IF('Indicator Data imputation'!W122&lt;&gt;"",1,0))</f>
        <v>#REF!</v>
      </c>
      <c r="W119" s="140">
        <f>IF('Indicator Data'!C123="No Data",1,IF('Indicator Data imputation'!X122&lt;&gt;"",1,0))</f>
        <v>0</v>
      </c>
      <c r="X119" s="140">
        <f>IF('Indicator Data'!D123="No Data",1,IF('Indicator Data imputation'!Y122&lt;&gt;"",1,0))</f>
        <v>0</v>
      </c>
      <c r="Y119" s="140">
        <f>IF('Indicator Data'!E123="No Data",1,IF('Indicator Data imputation'!Z122&lt;&gt;"",1,0))</f>
        <v>0</v>
      </c>
      <c r="Z119" s="140">
        <f>IF('Indicator Data'!F123="No Data",1,IF('Indicator Data imputation'!AA122&lt;&gt;"",1,0))</f>
        <v>0</v>
      </c>
      <c r="AA119" s="140">
        <f>IF('Indicator Data'!G123="No Data",1,IF('Indicator Data imputation'!AB122&lt;&gt;"",1,0))</f>
        <v>0</v>
      </c>
      <c r="AB119" s="140">
        <f>IF('Indicator Data'!H123="No Data",1,IF('Indicator Data imputation'!AC122&lt;&gt;"",1,0))</f>
        <v>0</v>
      </c>
      <c r="AC119" s="140" t="e">
        <f>IF('Indicator Data'!#REF!="No Data",1,IF('Indicator Data imputation'!AD122&lt;&gt;"",1,0))</f>
        <v>#REF!</v>
      </c>
      <c r="AD119" s="140" t="e">
        <f>IF('Indicator Data'!#REF!="No Data",1,IF('Indicator Data imputation'!AE122&lt;&gt;"",1,0))</f>
        <v>#REF!</v>
      </c>
      <c r="AE119" s="140">
        <f>IF('Indicator Data'!I123="No Data",1,IF('Indicator Data imputation'!AF122&lt;&gt;"",1,0))</f>
        <v>0</v>
      </c>
      <c r="AF119" s="140">
        <f>IF('Indicator Data'!J123="No Data",1,IF('Indicator Data imputation'!AG122&lt;&gt;"",1,0))</f>
        <v>0</v>
      </c>
      <c r="AG119" s="140" t="e">
        <f>IF('Indicator Data'!#REF!="No Data",1,IF('Indicator Data imputation'!AH122&lt;&gt;"",1,0))</f>
        <v>#REF!</v>
      </c>
      <c r="AH119" s="140" t="e">
        <f>IF('Indicator Data'!#REF!="No Data",1,IF('Indicator Data imputation'!AI122&lt;&gt;"",1,0))</f>
        <v>#REF!</v>
      </c>
      <c r="AI119" s="140" t="e">
        <f>IF('Indicator Data'!#REF!="No Data",1,IF('Indicator Data imputation'!AJ122&lt;&gt;"",1,0))</f>
        <v>#REF!</v>
      </c>
      <c r="AJ119" s="140" t="e">
        <f>IF('Indicator Data'!#REF!="No Data",1,IF('Indicator Data imputation'!AK122&lt;&gt;"",1,0))</f>
        <v>#REF!</v>
      </c>
      <c r="AK119" s="140">
        <f>IF('Indicator Data'!K123="No Data",1,IF('Indicator Data imputation'!AL122&lt;&gt;"",1,0))</f>
        <v>0</v>
      </c>
      <c r="AL119" s="140">
        <f>IF('Indicator Data'!L123="No Data",1,IF('Indicator Data imputation'!AM122&lt;&gt;"",1,0))</f>
        <v>0</v>
      </c>
      <c r="AM119" s="140">
        <f>IF('Indicator Data'!M123="No Data",1,IF('Indicator Data imputation'!AN122&lt;&gt;"",1,0))</f>
        <v>0</v>
      </c>
      <c r="AN119" s="140">
        <f>IF('Indicator Data'!N123="No Data",1,IF('Indicator Data imputation'!AO122&lt;&gt;"",1,0))</f>
        <v>0</v>
      </c>
      <c r="AO119" s="140">
        <f>IF('Indicator Data'!O123="No Data",1,IF('Indicator Data imputation'!AP122&lt;&gt;"",1,0))</f>
        <v>0</v>
      </c>
      <c r="AP119" s="140">
        <f>IF('Indicator Data'!P123="No Data",1,IF('Indicator Data imputation'!AQ122&lt;&gt;"",1,0))</f>
        <v>0</v>
      </c>
      <c r="AQ119" s="140">
        <f>IF('Indicator Data'!Q123="No Data",1,IF('Indicator Data imputation'!AR122&lt;&gt;"",1,0))</f>
        <v>0</v>
      </c>
      <c r="AR119" s="140">
        <f>IF('Indicator Data'!R123="No Data",1,IF('Indicator Data imputation'!AS122&lt;&gt;"",1,0))</f>
        <v>0</v>
      </c>
      <c r="AS119" s="140">
        <f>IF('Indicator Data'!S123="No Data",1,IF('Indicator Data imputation'!AT122&lt;&gt;"",1,0))</f>
        <v>0</v>
      </c>
      <c r="AT119" s="140">
        <f>IF('Indicator Data'!T123="No Data",1,IF('Indicator Data imputation'!AU122&lt;&gt;"",1,0))</f>
        <v>0</v>
      </c>
      <c r="AU119" s="140">
        <f>IF('Indicator Data'!U123="No Data",1,IF('Indicator Data imputation'!AV122&lt;&gt;"",1,0))</f>
        <v>0</v>
      </c>
      <c r="AV119" s="140">
        <f>IF('Indicator Data'!V123="No Data",1,IF('Indicator Data imputation'!AW122&lt;&gt;"",1,0))</f>
        <v>0</v>
      </c>
      <c r="AW119" s="140">
        <f>IF('Indicator Data'!W123="No Data",1,IF('Indicator Data imputation'!AX122&lt;&gt;"",1,0))</f>
        <v>0</v>
      </c>
      <c r="AX119" s="140">
        <f>IF('Indicator Data'!X123="No Data",1,IF('Indicator Data imputation'!AY122&lt;&gt;"",1,0))</f>
        <v>0</v>
      </c>
      <c r="AY119" s="140">
        <f>IF('Indicator Data'!Y123="No Data",1,IF('Indicator Data imputation'!AZ122&lt;&gt;"",1,0))</f>
        <v>0</v>
      </c>
      <c r="AZ119" s="140">
        <f>IF('Indicator Data'!Z123="No Data",1,IF('Indicator Data imputation'!BA122&lt;&gt;"",1,0))</f>
        <v>0</v>
      </c>
      <c r="BA119" s="140">
        <f>IF('Indicator Data'!AA123="No Data",1,IF('Indicator Data imputation'!BB122&lt;&gt;"",1,0))</f>
        <v>0</v>
      </c>
      <c r="BB119" s="140">
        <f>IF('Indicator Data'!AB123="No Data",1,IF('Indicator Data imputation'!BC122&lt;&gt;"",1,0))</f>
        <v>0</v>
      </c>
      <c r="BC119" s="140">
        <f>IF('Indicator Data'!AC123="No Data",1,IF('Indicator Data imputation'!BD122&lt;&gt;"",1,0))</f>
        <v>0</v>
      </c>
      <c r="BD119" s="140">
        <f>IF('Indicator Data'!AD123="No Data",1,IF('Indicator Data imputation'!BE122&lt;&gt;"",1,0))</f>
        <v>0</v>
      </c>
      <c r="BE119" s="140">
        <f>IF('Indicator Data'!AE123="No Data",1,IF('Indicator Data imputation'!BF122&lt;&gt;"",1,0))</f>
        <v>0</v>
      </c>
      <c r="BF119" s="140">
        <f>IF('Indicator Data'!AF123="No Data",1,IF('Indicator Data imputation'!BG122&lt;&gt;"",1,0))</f>
        <v>0</v>
      </c>
      <c r="BG119" s="140">
        <f>IF('Indicator Data'!AG123="No Data",1,IF('Indicator Data imputation'!BH122&lt;&gt;"",1,0))</f>
        <v>0</v>
      </c>
      <c r="BH119" s="140">
        <f>IF('Indicator Data'!AH123="No Data",1,IF('Indicator Data imputation'!BI122&lt;&gt;"",1,0))</f>
        <v>0</v>
      </c>
      <c r="BI119" s="140">
        <f>IF('Indicator Data'!AQ123="No Data",1,IF('Indicator Data imputation'!BJ122&lt;&gt;"",1,0))</f>
        <v>0</v>
      </c>
      <c r="BJ119" s="140">
        <f>IF('Indicator Data'!AR123="No Data",1,IF('Indicator Data imputation'!BK122&lt;&gt;"",1,0))</f>
        <v>0</v>
      </c>
      <c r="BK119" s="140">
        <f>IF('Indicator Data'!AS123="No Data",1,IF('Indicator Data imputation'!BL122&lt;&gt;"",1,0))</f>
        <v>0</v>
      </c>
      <c r="BL119" s="140">
        <f>IF('Indicator Data'!AT123="No Data",1,IF('Indicator Data imputation'!BM122&lt;&gt;"",1,0))</f>
        <v>0</v>
      </c>
      <c r="BM119" s="140">
        <f>IF('Indicator Data'!AU123="No Data",1,IF('Indicator Data imputation'!BN122&lt;&gt;"",1,0))</f>
        <v>0</v>
      </c>
      <c r="BN119" s="140">
        <f>IF('Indicator Data'!AV123="No Data",1,IF('Indicator Data imputation'!BO122&lt;&gt;"",1,0))</f>
        <v>0</v>
      </c>
      <c r="BO119" s="140">
        <f>IF('Indicator Data'!AW123="No Data",1,IF('Indicator Data imputation'!BP122&lt;&gt;"",1,0))</f>
        <v>0</v>
      </c>
      <c r="BP119" s="140">
        <f>IF('Indicator Data'!AX123="No Data",1,IF('Indicator Data imputation'!BQ122&lt;&gt;"",1,0))</f>
        <v>0</v>
      </c>
      <c r="BQ119" s="140">
        <f>IF('Indicator Data'!AY123="No Data",1,IF('Indicator Data imputation'!BR122&lt;&gt;"",1,0))</f>
        <v>0</v>
      </c>
      <c r="BR119" s="140">
        <f>IF('Indicator Data'!AZ123="No Data",1,IF('Indicator Data imputation'!BS122&lt;&gt;"",1,0))</f>
        <v>0</v>
      </c>
      <c r="BS119" s="140">
        <f>IF('Indicator Data'!BA123="No Data",1,IF('Indicator Data imputation'!BT122&lt;&gt;"",1,0))</f>
        <v>0</v>
      </c>
      <c r="BT119" s="140">
        <f>IF('Indicator Data'!BB123="No Data",1,IF('Indicator Data imputation'!BU122&lt;&gt;"",1,0))</f>
        <v>0</v>
      </c>
      <c r="BU119" s="140">
        <f>IF('Indicator Data'!BC123="No Data",1,IF('Indicator Data imputation'!BV122&lt;&gt;"",1,0))</f>
        <v>0</v>
      </c>
      <c r="BV119" s="140">
        <f>IF('Indicator Data'!BD123="No Data",1,IF('Indicator Data imputation'!BW122&lt;&gt;"",1,0))</f>
        <v>0</v>
      </c>
      <c r="BW119" s="140">
        <f>IF('Indicator Data'!BE123="No Data",1,IF('Indicator Data imputation'!BX122&lt;&gt;"",1,0))</f>
        <v>0</v>
      </c>
      <c r="BX119" s="140">
        <f>IF('Indicator Data'!BF123="No Data",1,IF('Indicator Data imputation'!BY122&lt;&gt;"",1,0))</f>
        <v>0</v>
      </c>
      <c r="BY119" s="5" t="e">
        <f t="shared" si="5"/>
        <v>#REF!</v>
      </c>
      <c r="BZ119" s="142" t="e">
        <f t="shared" si="4"/>
        <v>#REF!</v>
      </c>
    </row>
    <row r="120" spans="1:78" x14ac:dyDescent="0.3">
      <c r="A120" s="5" t="s">
        <v>219</v>
      </c>
      <c r="B120" s="140" t="e">
        <f>IF('Indicator Data'!#REF!="No Data",1,IF('Indicator Data imputation'!C123&lt;&gt;"",1,0))</f>
        <v>#REF!</v>
      </c>
      <c r="C120" s="140" t="e">
        <f>IF('Indicator Data'!#REF!="No Data",1,IF('Indicator Data imputation'!D123&lt;&gt;"",1,0))</f>
        <v>#REF!</v>
      </c>
      <c r="D120" s="140" t="e">
        <f>IF('Indicator Data'!#REF!="No Data",1,IF('Indicator Data imputation'!E123&lt;&gt;"",1,0))</f>
        <v>#REF!</v>
      </c>
      <c r="E120" s="140" t="e">
        <f>IF('Indicator Data'!#REF!="No Data",1,IF('Indicator Data imputation'!F123&lt;&gt;"",1,0))</f>
        <v>#REF!</v>
      </c>
      <c r="F120" s="140" t="e">
        <f>IF('Indicator Data'!#REF!="No Data",1,IF('Indicator Data imputation'!G123&lt;&gt;"",1,0))</f>
        <v>#REF!</v>
      </c>
      <c r="G120" s="140" t="e">
        <f>IF('Indicator Data'!#REF!="No Data",1,IF('Indicator Data imputation'!H123&lt;&gt;"",1,0))</f>
        <v>#REF!</v>
      </c>
      <c r="H120" s="140" t="e">
        <f>IF('Indicator Data'!#REF!="No Data",1,IF('Indicator Data imputation'!I123&lt;&gt;"",1,0))</f>
        <v>#REF!</v>
      </c>
      <c r="I120" s="140" t="e">
        <f>IF('Indicator Data'!#REF!="No Data",1,IF('Indicator Data imputation'!J123&lt;&gt;"",1,0))</f>
        <v>#REF!</v>
      </c>
      <c r="J120" s="140" t="e">
        <f>IF('Indicator Data'!#REF!="No Data",1,IF('Indicator Data imputation'!K123&lt;&gt;"",1,0))</f>
        <v>#REF!</v>
      </c>
      <c r="K120" s="140" t="e">
        <f>IF('Indicator Data'!#REF!="No Data",1,IF('Indicator Data imputation'!L123&lt;&gt;"",1,0))</f>
        <v>#REF!</v>
      </c>
      <c r="L120" s="140" t="e">
        <f>IF('Indicator Data'!#REF!="No Data",1,IF('Indicator Data imputation'!M123&lt;&gt;"",1,0))</f>
        <v>#REF!</v>
      </c>
      <c r="M120" s="140" t="e">
        <f>IF('Indicator Data'!#REF!="No Data",1,IF('Indicator Data imputation'!N123&lt;&gt;"",1,0))</f>
        <v>#REF!</v>
      </c>
      <c r="N120" s="140" t="e">
        <f>IF('Indicator Data'!#REF!="No Data",1,IF('Indicator Data imputation'!O123&lt;&gt;"",1,0))</f>
        <v>#REF!</v>
      </c>
      <c r="O120" s="140" t="e">
        <f>IF('Indicator Data'!#REF!="No Data",1,IF('Indicator Data imputation'!P123&lt;&gt;"",1,0))</f>
        <v>#REF!</v>
      </c>
      <c r="P120" s="140" t="e">
        <f>IF('Indicator Data'!#REF!="No Data",1,IF('Indicator Data imputation'!Q123&lt;&gt;"",1,0))</f>
        <v>#REF!</v>
      </c>
      <c r="Q120" s="140" t="e">
        <f>IF('Indicator Data'!#REF!="No Data",1,IF('Indicator Data imputation'!R123&lt;&gt;"",1,0))</f>
        <v>#REF!</v>
      </c>
      <c r="R120" s="140" t="e">
        <f>IF('Indicator Data'!#REF!="No Data",1,IF('Indicator Data imputation'!S123&lt;&gt;"",1,0))</f>
        <v>#REF!</v>
      </c>
      <c r="S120" s="140" t="e">
        <f>IF('Indicator Data'!#REF!="No Data",1,IF('Indicator Data imputation'!T123&lt;&gt;"",1,0))</f>
        <v>#REF!</v>
      </c>
      <c r="T120" s="140" t="e">
        <f>IF('Indicator Data'!#REF!="No Data",1,IF('Indicator Data imputation'!U123&lt;&gt;"",1,0))</f>
        <v>#REF!</v>
      </c>
      <c r="U120" s="140" t="e">
        <f>IF('Indicator Data'!#REF!="No Data",1,IF('Indicator Data imputation'!V123&lt;&gt;"",1,0))</f>
        <v>#REF!</v>
      </c>
      <c r="V120" s="140" t="e">
        <f>IF('Indicator Data'!#REF!="No Data",1,IF('Indicator Data imputation'!W123&lt;&gt;"",1,0))</f>
        <v>#REF!</v>
      </c>
      <c r="W120" s="140">
        <f>IF('Indicator Data'!C124="No Data",1,IF('Indicator Data imputation'!X123&lt;&gt;"",1,0))</f>
        <v>0</v>
      </c>
      <c r="X120" s="140">
        <f>IF('Indicator Data'!D124="No Data",1,IF('Indicator Data imputation'!Y123&lt;&gt;"",1,0))</f>
        <v>0</v>
      </c>
      <c r="Y120" s="140">
        <f>IF('Indicator Data'!E124="No Data",1,IF('Indicator Data imputation'!Z123&lt;&gt;"",1,0))</f>
        <v>0</v>
      </c>
      <c r="Z120" s="140">
        <f>IF('Indicator Data'!F124="No Data",1,IF('Indicator Data imputation'!AA123&lt;&gt;"",1,0))</f>
        <v>0</v>
      </c>
      <c r="AA120" s="140">
        <f>IF('Indicator Data'!G124="No Data",1,IF('Indicator Data imputation'!AB123&lt;&gt;"",1,0))</f>
        <v>0</v>
      </c>
      <c r="AB120" s="140">
        <f>IF('Indicator Data'!H124="No Data",1,IF('Indicator Data imputation'!AC123&lt;&gt;"",1,0))</f>
        <v>0</v>
      </c>
      <c r="AC120" s="140" t="e">
        <f>IF('Indicator Data'!#REF!="No Data",1,IF('Indicator Data imputation'!AD123&lt;&gt;"",1,0))</f>
        <v>#REF!</v>
      </c>
      <c r="AD120" s="140" t="e">
        <f>IF('Indicator Data'!#REF!="No Data",1,IF('Indicator Data imputation'!AE123&lt;&gt;"",1,0))</f>
        <v>#REF!</v>
      </c>
      <c r="AE120" s="140">
        <f>IF('Indicator Data'!I124="No Data",1,IF('Indicator Data imputation'!AF123&lt;&gt;"",1,0))</f>
        <v>0</v>
      </c>
      <c r="AF120" s="140">
        <f>IF('Indicator Data'!J124="No Data",1,IF('Indicator Data imputation'!AG123&lt;&gt;"",1,0))</f>
        <v>0</v>
      </c>
      <c r="AG120" s="140" t="e">
        <f>IF('Indicator Data'!#REF!="No Data",1,IF('Indicator Data imputation'!AH123&lt;&gt;"",1,0))</f>
        <v>#REF!</v>
      </c>
      <c r="AH120" s="140" t="e">
        <f>IF('Indicator Data'!#REF!="No Data",1,IF('Indicator Data imputation'!AI123&lt;&gt;"",1,0))</f>
        <v>#REF!</v>
      </c>
      <c r="AI120" s="140" t="e">
        <f>IF('Indicator Data'!#REF!="No Data",1,IF('Indicator Data imputation'!AJ123&lt;&gt;"",1,0))</f>
        <v>#REF!</v>
      </c>
      <c r="AJ120" s="140" t="e">
        <f>IF('Indicator Data'!#REF!="No Data",1,IF('Indicator Data imputation'!AK123&lt;&gt;"",1,0))</f>
        <v>#REF!</v>
      </c>
      <c r="AK120" s="140">
        <f>IF('Indicator Data'!K124="No Data",1,IF('Indicator Data imputation'!AL123&lt;&gt;"",1,0))</f>
        <v>0</v>
      </c>
      <c r="AL120" s="140">
        <f>IF('Indicator Data'!L124="No Data",1,IF('Indicator Data imputation'!AM123&lt;&gt;"",1,0))</f>
        <v>0</v>
      </c>
      <c r="AM120" s="140">
        <f>IF('Indicator Data'!M124="No Data",1,IF('Indicator Data imputation'!AN123&lt;&gt;"",1,0))</f>
        <v>0</v>
      </c>
      <c r="AN120" s="140">
        <f>IF('Indicator Data'!N124="No Data",1,IF('Indicator Data imputation'!AO123&lt;&gt;"",1,0))</f>
        <v>0</v>
      </c>
      <c r="AO120" s="140">
        <f>IF('Indicator Data'!O124="No Data",1,IF('Indicator Data imputation'!AP123&lt;&gt;"",1,0))</f>
        <v>0</v>
      </c>
      <c r="AP120" s="140">
        <f>IF('Indicator Data'!P124="No Data",1,IF('Indicator Data imputation'!AQ123&lt;&gt;"",1,0))</f>
        <v>0</v>
      </c>
      <c r="AQ120" s="140">
        <f>IF('Indicator Data'!Q124="No Data",1,IF('Indicator Data imputation'!AR123&lt;&gt;"",1,0))</f>
        <v>0</v>
      </c>
      <c r="AR120" s="140">
        <f>IF('Indicator Data'!R124="No Data",1,IF('Indicator Data imputation'!AS123&lt;&gt;"",1,0))</f>
        <v>0</v>
      </c>
      <c r="AS120" s="140">
        <f>IF('Indicator Data'!S124="No Data",1,IF('Indicator Data imputation'!AT123&lt;&gt;"",1,0))</f>
        <v>0</v>
      </c>
      <c r="AT120" s="140">
        <f>IF('Indicator Data'!T124="No Data",1,IF('Indicator Data imputation'!AU123&lt;&gt;"",1,0))</f>
        <v>0</v>
      </c>
      <c r="AU120" s="140">
        <f>IF('Indicator Data'!U124="No Data",1,IF('Indicator Data imputation'!AV123&lt;&gt;"",1,0))</f>
        <v>0</v>
      </c>
      <c r="AV120" s="140">
        <f>IF('Indicator Data'!V124="No Data",1,IF('Indicator Data imputation'!AW123&lt;&gt;"",1,0))</f>
        <v>0</v>
      </c>
      <c r="AW120" s="140">
        <f>IF('Indicator Data'!W124="No Data",1,IF('Indicator Data imputation'!AX123&lt;&gt;"",1,0))</f>
        <v>0</v>
      </c>
      <c r="AX120" s="140">
        <f>IF('Indicator Data'!X124="No Data",1,IF('Indicator Data imputation'!AY123&lt;&gt;"",1,0))</f>
        <v>0</v>
      </c>
      <c r="AY120" s="140">
        <f>IF('Indicator Data'!Y124="No Data",1,IF('Indicator Data imputation'!AZ123&lt;&gt;"",1,0))</f>
        <v>0</v>
      </c>
      <c r="AZ120" s="140">
        <f>IF('Indicator Data'!Z124="No Data",1,IF('Indicator Data imputation'!BA123&lt;&gt;"",1,0))</f>
        <v>0</v>
      </c>
      <c r="BA120" s="140">
        <f>IF('Indicator Data'!AA124="No Data",1,IF('Indicator Data imputation'!BB123&lt;&gt;"",1,0))</f>
        <v>0</v>
      </c>
      <c r="BB120" s="140">
        <f>IF('Indicator Data'!AB124="No Data",1,IF('Indicator Data imputation'!BC123&lt;&gt;"",1,0))</f>
        <v>0</v>
      </c>
      <c r="BC120" s="140">
        <f>IF('Indicator Data'!AC124="No Data",1,IF('Indicator Data imputation'!BD123&lt;&gt;"",1,0))</f>
        <v>0</v>
      </c>
      <c r="BD120" s="140">
        <f>IF('Indicator Data'!AD124="No Data",1,IF('Indicator Data imputation'!BE123&lt;&gt;"",1,0))</f>
        <v>0</v>
      </c>
      <c r="BE120" s="140">
        <f>IF('Indicator Data'!AE124="No Data",1,IF('Indicator Data imputation'!BF123&lt;&gt;"",1,0))</f>
        <v>0</v>
      </c>
      <c r="BF120" s="140">
        <f>IF('Indicator Data'!AF124="No Data",1,IF('Indicator Data imputation'!BG123&lt;&gt;"",1,0))</f>
        <v>0</v>
      </c>
      <c r="BG120" s="140">
        <f>IF('Indicator Data'!AG124="No Data",1,IF('Indicator Data imputation'!BH123&lt;&gt;"",1,0))</f>
        <v>1</v>
      </c>
      <c r="BH120" s="140">
        <f>IF('Indicator Data'!AH124="No Data",1,IF('Indicator Data imputation'!BI123&lt;&gt;"",1,0))</f>
        <v>0</v>
      </c>
      <c r="BI120" s="140">
        <f>IF('Indicator Data'!AQ124="No Data",1,IF('Indicator Data imputation'!BJ123&lt;&gt;"",1,0))</f>
        <v>0</v>
      </c>
      <c r="BJ120" s="140">
        <f>IF('Indicator Data'!AR124="No Data",1,IF('Indicator Data imputation'!BK123&lt;&gt;"",1,0))</f>
        <v>0</v>
      </c>
      <c r="BK120" s="140">
        <f>IF('Indicator Data'!AS124="No Data",1,IF('Indicator Data imputation'!BL123&lt;&gt;"",1,0))</f>
        <v>0</v>
      </c>
      <c r="BL120" s="140">
        <f>IF('Indicator Data'!AT124="No Data",1,IF('Indicator Data imputation'!BM123&lt;&gt;"",1,0))</f>
        <v>0</v>
      </c>
      <c r="BM120" s="140">
        <f>IF('Indicator Data'!AU124="No Data",1,IF('Indicator Data imputation'!BN123&lt;&gt;"",1,0))</f>
        <v>1</v>
      </c>
      <c r="BN120" s="140">
        <f>IF('Indicator Data'!AV124="No Data",1,IF('Indicator Data imputation'!BO123&lt;&gt;"",1,0))</f>
        <v>0</v>
      </c>
      <c r="BO120" s="140">
        <f>IF('Indicator Data'!AW124="No Data",1,IF('Indicator Data imputation'!BP123&lt;&gt;"",1,0))</f>
        <v>0</v>
      </c>
      <c r="BP120" s="140">
        <f>IF('Indicator Data'!AX124="No Data",1,IF('Indicator Data imputation'!BQ123&lt;&gt;"",1,0))</f>
        <v>0</v>
      </c>
      <c r="BQ120" s="140">
        <f>IF('Indicator Data'!AY124="No Data",1,IF('Indicator Data imputation'!BR123&lt;&gt;"",1,0))</f>
        <v>0</v>
      </c>
      <c r="BR120" s="140">
        <f>IF('Indicator Data'!AZ124="No Data",1,IF('Indicator Data imputation'!BS123&lt;&gt;"",1,0))</f>
        <v>0</v>
      </c>
      <c r="BS120" s="140">
        <f>IF('Indicator Data'!BA124="No Data",1,IF('Indicator Data imputation'!BT123&lt;&gt;"",1,0))</f>
        <v>1</v>
      </c>
      <c r="BT120" s="140">
        <f>IF('Indicator Data'!BB124="No Data",1,IF('Indicator Data imputation'!BU123&lt;&gt;"",1,0))</f>
        <v>0</v>
      </c>
      <c r="BU120" s="140">
        <f>IF('Indicator Data'!BC124="No Data",1,IF('Indicator Data imputation'!BV123&lt;&gt;"",1,0))</f>
        <v>0</v>
      </c>
      <c r="BV120" s="140">
        <f>IF('Indicator Data'!BD124="No Data",1,IF('Indicator Data imputation'!BW123&lt;&gt;"",1,0))</f>
        <v>0</v>
      </c>
      <c r="BW120" s="140">
        <f>IF('Indicator Data'!BE124="No Data",1,IF('Indicator Data imputation'!BX123&lt;&gt;"",1,0))</f>
        <v>0</v>
      </c>
      <c r="BX120" s="140">
        <f>IF('Indicator Data'!BF124="No Data",1,IF('Indicator Data imputation'!BY123&lt;&gt;"",1,0))</f>
        <v>0</v>
      </c>
      <c r="BY120" s="5" t="e">
        <f t="shared" si="5"/>
        <v>#REF!</v>
      </c>
      <c r="BZ120" s="142" t="e">
        <f t="shared" si="4"/>
        <v>#REF!</v>
      </c>
    </row>
    <row r="121" spans="1:78" x14ac:dyDescent="0.3">
      <c r="A121" s="5" t="s">
        <v>221</v>
      </c>
      <c r="B121" s="140" t="e">
        <f>IF('Indicator Data'!#REF!="No Data",1,IF('Indicator Data imputation'!C124&lt;&gt;"",1,0))</f>
        <v>#REF!</v>
      </c>
      <c r="C121" s="140" t="e">
        <f>IF('Indicator Data'!#REF!="No Data",1,IF('Indicator Data imputation'!D124&lt;&gt;"",1,0))</f>
        <v>#REF!</v>
      </c>
      <c r="D121" s="140" t="e">
        <f>IF('Indicator Data'!#REF!="No Data",1,IF('Indicator Data imputation'!E124&lt;&gt;"",1,0))</f>
        <v>#REF!</v>
      </c>
      <c r="E121" s="140" t="e">
        <f>IF('Indicator Data'!#REF!="No Data",1,IF('Indicator Data imputation'!F124&lt;&gt;"",1,0))</f>
        <v>#REF!</v>
      </c>
      <c r="F121" s="140" t="e">
        <f>IF('Indicator Data'!#REF!="No Data",1,IF('Indicator Data imputation'!G124&lt;&gt;"",1,0))</f>
        <v>#REF!</v>
      </c>
      <c r="G121" s="140" t="e">
        <f>IF('Indicator Data'!#REF!="No Data",1,IF('Indicator Data imputation'!H124&lt;&gt;"",1,0))</f>
        <v>#REF!</v>
      </c>
      <c r="H121" s="140" t="e">
        <f>IF('Indicator Data'!#REF!="No Data",1,IF('Indicator Data imputation'!I124&lt;&gt;"",1,0))</f>
        <v>#REF!</v>
      </c>
      <c r="I121" s="140" t="e">
        <f>IF('Indicator Data'!#REF!="No Data",1,IF('Indicator Data imputation'!J124&lt;&gt;"",1,0))</f>
        <v>#REF!</v>
      </c>
      <c r="J121" s="140" t="e">
        <f>IF('Indicator Data'!#REF!="No Data",1,IF('Indicator Data imputation'!K124&lt;&gt;"",1,0))</f>
        <v>#REF!</v>
      </c>
      <c r="K121" s="140" t="e">
        <f>IF('Indicator Data'!#REF!="No Data",1,IF('Indicator Data imputation'!L124&lt;&gt;"",1,0))</f>
        <v>#REF!</v>
      </c>
      <c r="L121" s="140" t="e">
        <f>IF('Indicator Data'!#REF!="No Data",1,IF('Indicator Data imputation'!M124&lt;&gt;"",1,0))</f>
        <v>#REF!</v>
      </c>
      <c r="M121" s="140" t="e">
        <f>IF('Indicator Data'!#REF!="No Data",1,IF('Indicator Data imputation'!N124&lt;&gt;"",1,0))</f>
        <v>#REF!</v>
      </c>
      <c r="N121" s="140" t="e">
        <f>IF('Indicator Data'!#REF!="No Data",1,IF('Indicator Data imputation'!O124&lt;&gt;"",1,0))</f>
        <v>#REF!</v>
      </c>
      <c r="O121" s="140" t="e">
        <f>IF('Indicator Data'!#REF!="No Data",1,IF('Indicator Data imputation'!P124&lt;&gt;"",1,0))</f>
        <v>#REF!</v>
      </c>
      <c r="P121" s="140" t="e">
        <f>IF('Indicator Data'!#REF!="No Data",1,IF('Indicator Data imputation'!Q124&lt;&gt;"",1,0))</f>
        <v>#REF!</v>
      </c>
      <c r="Q121" s="140" t="e">
        <f>IF('Indicator Data'!#REF!="No Data",1,IF('Indicator Data imputation'!R124&lt;&gt;"",1,0))</f>
        <v>#REF!</v>
      </c>
      <c r="R121" s="140" t="e">
        <f>IF('Indicator Data'!#REF!="No Data",1,IF('Indicator Data imputation'!S124&lt;&gt;"",1,0))</f>
        <v>#REF!</v>
      </c>
      <c r="S121" s="140" t="e">
        <f>IF('Indicator Data'!#REF!="No Data",1,IF('Indicator Data imputation'!T124&lt;&gt;"",1,0))</f>
        <v>#REF!</v>
      </c>
      <c r="T121" s="140" t="e">
        <f>IF('Indicator Data'!#REF!="No Data",1,IF('Indicator Data imputation'!U124&lt;&gt;"",1,0))</f>
        <v>#REF!</v>
      </c>
      <c r="U121" s="140" t="e">
        <f>IF('Indicator Data'!#REF!="No Data",1,IF('Indicator Data imputation'!V124&lt;&gt;"",1,0))</f>
        <v>#REF!</v>
      </c>
      <c r="V121" s="140" t="e">
        <f>IF('Indicator Data'!#REF!="No Data",1,IF('Indicator Data imputation'!W124&lt;&gt;"",1,0))</f>
        <v>#REF!</v>
      </c>
      <c r="W121" s="140">
        <f>IF('Indicator Data'!C125="No Data",1,IF('Indicator Data imputation'!X124&lt;&gt;"",1,0))</f>
        <v>0</v>
      </c>
      <c r="X121" s="140">
        <f>IF('Indicator Data'!D125="No Data",1,IF('Indicator Data imputation'!Y124&lt;&gt;"",1,0))</f>
        <v>0</v>
      </c>
      <c r="Y121" s="140">
        <f>IF('Indicator Data'!E125="No Data",1,IF('Indicator Data imputation'!Z124&lt;&gt;"",1,0))</f>
        <v>0</v>
      </c>
      <c r="Z121" s="140">
        <f>IF('Indicator Data'!F125="No Data",1,IF('Indicator Data imputation'!AA124&lt;&gt;"",1,0))</f>
        <v>1</v>
      </c>
      <c r="AA121" s="140">
        <f>IF('Indicator Data'!G125="No Data",1,IF('Indicator Data imputation'!AB124&lt;&gt;"",1,0))</f>
        <v>0</v>
      </c>
      <c r="AB121" s="140">
        <f>IF('Indicator Data'!H125="No Data",1,IF('Indicator Data imputation'!AC124&lt;&gt;"",1,0))</f>
        <v>1</v>
      </c>
      <c r="AC121" s="140" t="e">
        <f>IF('Indicator Data'!#REF!="No Data",1,IF('Indicator Data imputation'!AD124&lt;&gt;"",1,0))</f>
        <v>#REF!</v>
      </c>
      <c r="AD121" s="140" t="e">
        <f>IF('Indicator Data'!#REF!="No Data",1,IF('Indicator Data imputation'!AE124&lt;&gt;"",1,0))</f>
        <v>#REF!</v>
      </c>
      <c r="AE121" s="140">
        <f>IF('Indicator Data'!I125="No Data",1,IF('Indicator Data imputation'!AF124&lt;&gt;"",1,0))</f>
        <v>1</v>
      </c>
      <c r="AF121" s="140">
        <f>IF('Indicator Data'!J125="No Data",1,IF('Indicator Data imputation'!AG124&lt;&gt;"",1,0))</f>
        <v>1</v>
      </c>
      <c r="AG121" s="140" t="e">
        <f>IF('Indicator Data'!#REF!="No Data",1,IF('Indicator Data imputation'!AH124&lt;&gt;"",1,0))</f>
        <v>#REF!</v>
      </c>
      <c r="AH121" s="140" t="e">
        <f>IF('Indicator Data'!#REF!="No Data",1,IF('Indicator Data imputation'!AI124&lt;&gt;"",1,0))</f>
        <v>#REF!</v>
      </c>
      <c r="AI121" s="140" t="e">
        <f>IF('Indicator Data'!#REF!="No Data",1,IF('Indicator Data imputation'!AJ124&lt;&gt;"",1,0))</f>
        <v>#REF!</v>
      </c>
      <c r="AJ121" s="140" t="e">
        <f>IF('Indicator Data'!#REF!="No Data",1,IF('Indicator Data imputation'!AK124&lt;&gt;"",1,0))</f>
        <v>#REF!</v>
      </c>
      <c r="AK121" s="140">
        <f>IF('Indicator Data'!K125="No Data",1,IF('Indicator Data imputation'!AL124&lt;&gt;"",1,0))</f>
        <v>1</v>
      </c>
      <c r="AL121" s="140">
        <f>IF('Indicator Data'!L125="No Data",1,IF('Indicator Data imputation'!AM124&lt;&gt;"",1,0))</f>
        <v>1</v>
      </c>
      <c r="AM121" s="140">
        <f>IF('Indicator Data'!M125="No Data",1,IF('Indicator Data imputation'!AN124&lt;&gt;"",1,0))</f>
        <v>0</v>
      </c>
      <c r="AN121" s="140">
        <f>IF('Indicator Data'!N125="No Data",1,IF('Indicator Data imputation'!AO124&lt;&gt;"",1,0))</f>
        <v>0</v>
      </c>
      <c r="AO121" s="140">
        <f>IF('Indicator Data'!O125="No Data",1,IF('Indicator Data imputation'!AP124&lt;&gt;"",1,0))</f>
        <v>0</v>
      </c>
      <c r="AP121" s="140">
        <f>IF('Indicator Data'!P125="No Data",1,IF('Indicator Data imputation'!AQ124&lt;&gt;"",1,0))</f>
        <v>0</v>
      </c>
      <c r="AQ121" s="140">
        <f>IF('Indicator Data'!Q125="No Data",1,IF('Indicator Data imputation'!AR124&lt;&gt;"",1,0))</f>
        <v>0</v>
      </c>
      <c r="AR121" s="140">
        <f>IF('Indicator Data'!R125="No Data",1,IF('Indicator Data imputation'!AS124&lt;&gt;"",1,0))</f>
        <v>0</v>
      </c>
      <c r="AS121" s="140">
        <f>IF('Indicator Data'!S125="No Data",1,IF('Indicator Data imputation'!AT124&lt;&gt;"",1,0))</f>
        <v>0</v>
      </c>
      <c r="AT121" s="140">
        <f>IF('Indicator Data'!T125="No Data",1,IF('Indicator Data imputation'!AU124&lt;&gt;"",1,0))</f>
        <v>0</v>
      </c>
      <c r="AU121" s="140">
        <f>IF('Indicator Data'!U125="No Data",1,IF('Indicator Data imputation'!AV124&lt;&gt;"",1,0))</f>
        <v>1</v>
      </c>
      <c r="AV121" s="140">
        <f>IF('Indicator Data'!V125="No Data",1,IF('Indicator Data imputation'!AW124&lt;&gt;"",1,0))</f>
        <v>1</v>
      </c>
      <c r="AW121" s="140">
        <f>IF('Indicator Data'!W125="No Data",1,IF('Indicator Data imputation'!AX124&lt;&gt;"",1,0))</f>
        <v>1</v>
      </c>
      <c r="AX121" s="140">
        <f>IF('Indicator Data'!X125="No Data",1,IF('Indicator Data imputation'!AY124&lt;&gt;"",1,0))</f>
        <v>0</v>
      </c>
      <c r="AY121" s="140">
        <f>IF('Indicator Data'!Y125="No Data",1,IF('Indicator Data imputation'!AZ124&lt;&gt;"",1,0))</f>
        <v>1</v>
      </c>
      <c r="AZ121" s="140">
        <f>IF('Indicator Data'!Z125="No Data",1,IF('Indicator Data imputation'!BA124&lt;&gt;"",1,0))</f>
        <v>1</v>
      </c>
      <c r="BA121" s="140">
        <f>IF('Indicator Data'!AA125="No Data",1,IF('Indicator Data imputation'!BB124&lt;&gt;"",1,0))</f>
        <v>0</v>
      </c>
      <c r="BB121" s="140">
        <f>IF('Indicator Data'!AB125="No Data",1,IF('Indicator Data imputation'!BC124&lt;&gt;"",1,0))</f>
        <v>0</v>
      </c>
      <c r="BC121" s="140">
        <f>IF('Indicator Data'!AC125="No Data",1,IF('Indicator Data imputation'!BD124&lt;&gt;"",1,0))</f>
        <v>0</v>
      </c>
      <c r="BD121" s="140">
        <f>IF('Indicator Data'!AD125="No Data",1,IF('Indicator Data imputation'!BE124&lt;&gt;"",1,0))</f>
        <v>0</v>
      </c>
      <c r="BE121" s="140">
        <f>IF('Indicator Data'!AE125="No Data",1,IF('Indicator Data imputation'!BF124&lt;&gt;"",1,0))</f>
        <v>0</v>
      </c>
      <c r="BF121" s="140">
        <f>IF('Indicator Data'!AF125="No Data",1,IF('Indicator Data imputation'!BG124&lt;&gt;"",1,0))</f>
        <v>0</v>
      </c>
      <c r="BG121" s="140">
        <f>IF('Indicator Data'!AG125="No Data",1,IF('Indicator Data imputation'!BH124&lt;&gt;"",1,0))</f>
        <v>1</v>
      </c>
      <c r="BH121" s="140">
        <f>IF('Indicator Data'!AH125="No Data",1,IF('Indicator Data imputation'!BI124&lt;&gt;"",1,0))</f>
        <v>1</v>
      </c>
      <c r="BI121" s="140">
        <f>IF('Indicator Data'!AQ125="No Data",1,IF('Indicator Data imputation'!BJ124&lt;&gt;"",1,0))</f>
        <v>0</v>
      </c>
      <c r="BJ121" s="140">
        <f>IF('Indicator Data'!AR125="No Data",1,IF('Indicator Data imputation'!BK124&lt;&gt;"",1,0))</f>
        <v>0</v>
      </c>
      <c r="BK121" s="140">
        <f>IF('Indicator Data'!AS125="No Data",1,IF('Indicator Data imputation'!BL124&lt;&gt;"",1,0))</f>
        <v>1</v>
      </c>
      <c r="BL121" s="140">
        <f>IF('Indicator Data'!AT125="No Data",1,IF('Indicator Data imputation'!BM124&lt;&gt;"",1,0))</f>
        <v>0</v>
      </c>
      <c r="BM121" s="140">
        <f>IF('Indicator Data'!AU125="No Data",1,IF('Indicator Data imputation'!BN124&lt;&gt;"",1,0))</f>
        <v>1</v>
      </c>
      <c r="BN121" s="140">
        <f>IF('Indicator Data'!AV125="No Data",1,IF('Indicator Data imputation'!BO124&lt;&gt;"",1,0))</f>
        <v>0</v>
      </c>
      <c r="BO121" s="140">
        <f>IF('Indicator Data'!AW125="No Data",1,IF('Indicator Data imputation'!BP124&lt;&gt;"",1,0))</f>
        <v>0</v>
      </c>
      <c r="BP121" s="140">
        <f>IF('Indicator Data'!AX125="No Data",1,IF('Indicator Data imputation'!BQ124&lt;&gt;"",1,0))</f>
        <v>0</v>
      </c>
      <c r="BQ121" s="140">
        <f>IF('Indicator Data'!AY125="No Data",1,IF('Indicator Data imputation'!BR124&lt;&gt;"",1,0))</f>
        <v>0</v>
      </c>
      <c r="BR121" s="140">
        <f>IF('Indicator Data'!AZ125="No Data",1,IF('Indicator Data imputation'!BS124&lt;&gt;"",1,0))</f>
        <v>0</v>
      </c>
      <c r="BS121" s="140">
        <f>IF('Indicator Data'!BA125="No Data",1,IF('Indicator Data imputation'!BT124&lt;&gt;"",1,0))</f>
        <v>0</v>
      </c>
      <c r="BT121" s="140">
        <f>IF('Indicator Data'!BB125="No Data",1,IF('Indicator Data imputation'!BU124&lt;&gt;"",1,0))</f>
        <v>0</v>
      </c>
      <c r="BU121" s="140">
        <f>IF('Indicator Data'!BC125="No Data",1,IF('Indicator Data imputation'!BV124&lt;&gt;"",1,0))</f>
        <v>0</v>
      </c>
      <c r="BV121" s="140">
        <f>IF('Indicator Data'!BD125="No Data",1,IF('Indicator Data imputation'!BW124&lt;&gt;"",1,0))</f>
        <v>1</v>
      </c>
      <c r="BW121" s="140">
        <f>IF('Indicator Data'!BE125="No Data",1,IF('Indicator Data imputation'!BX124&lt;&gt;"",1,0))</f>
        <v>0</v>
      </c>
      <c r="BX121" s="140">
        <f>IF('Indicator Data'!BF125="No Data",1,IF('Indicator Data imputation'!BY124&lt;&gt;"",1,0))</f>
        <v>1</v>
      </c>
      <c r="BY121" s="5" t="e">
        <f t="shared" si="5"/>
        <v>#REF!</v>
      </c>
      <c r="BZ121" s="142" t="e">
        <f t="shared" si="4"/>
        <v>#REF!</v>
      </c>
    </row>
    <row r="122" spans="1:78" x14ac:dyDescent="0.3">
      <c r="A122" s="5" t="s">
        <v>223</v>
      </c>
      <c r="B122" s="140" t="e">
        <f>IF('Indicator Data'!#REF!="No Data",1,IF('Indicator Data imputation'!C125&lt;&gt;"",1,0))</f>
        <v>#REF!</v>
      </c>
      <c r="C122" s="140" t="e">
        <f>IF('Indicator Data'!#REF!="No Data",1,IF('Indicator Data imputation'!D125&lt;&gt;"",1,0))</f>
        <v>#REF!</v>
      </c>
      <c r="D122" s="140" t="e">
        <f>IF('Indicator Data'!#REF!="No Data",1,IF('Indicator Data imputation'!E125&lt;&gt;"",1,0))</f>
        <v>#REF!</v>
      </c>
      <c r="E122" s="140" t="e">
        <f>IF('Indicator Data'!#REF!="No Data",1,IF('Indicator Data imputation'!F125&lt;&gt;"",1,0))</f>
        <v>#REF!</v>
      </c>
      <c r="F122" s="140" t="e">
        <f>IF('Indicator Data'!#REF!="No Data",1,IF('Indicator Data imputation'!G125&lt;&gt;"",1,0))</f>
        <v>#REF!</v>
      </c>
      <c r="G122" s="140" t="e">
        <f>IF('Indicator Data'!#REF!="No Data",1,IF('Indicator Data imputation'!H125&lt;&gt;"",1,0))</f>
        <v>#REF!</v>
      </c>
      <c r="H122" s="140" t="e">
        <f>IF('Indicator Data'!#REF!="No Data",1,IF('Indicator Data imputation'!I125&lt;&gt;"",1,0))</f>
        <v>#REF!</v>
      </c>
      <c r="I122" s="140" t="e">
        <f>IF('Indicator Data'!#REF!="No Data",1,IF('Indicator Data imputation'!J125&lt;&gt;"",1,0))</f>
        <v>#REF!</v>
      </c>
      <c r="J122" s="140" t="e">
        <f>IF('Indicator Data'!#REF!="No Data",1,IF('Indicator Data imputation'!K125&lt;&gt;"",1,0))</f>
        <v>#REF!</v>
      </c>
      <c r="K122" s="140" t="e">
        <f>IF('Indicator Data'!#REF!="No Data",1,IF('Indicator Data imputation'!L125&lt;&gt;"",1,0))</f>
        <v>#REF!</v>
      </c>
      <c r="L122" s="140" t="e">
        <f>IF('Indicator Data'!#REF!="No Data",1,IF('Indicator Data imputation'!M125&lt;&gt;"",1,0))</f>
        <v>#REF!</v>
      </c>
      <c r="M122" s="140" t="e">
        <f>IF('Indicator Data'!#REF!="No Data",1,IF('Indicator Data imputation'!N125&lt;&gt;"",1,0))</f>
        <v>#REF!</v>
      </c>
      <c r="N122" s="140" t="e">
        <f>IF('Indicator Data'!#REF!="No Data",1,IF('Indicator Data imputation'!O125&lt;&gt;"",1,0))</f>
        <v>#REF!</v>
      </c>
      <c r="O122" s="140" t="e">
        <f>IF('Indicator Data'!#REF!="No Data",1,IF('Indicator Data imputation'!P125&lt;&gt;"",1,0))</f>
        <v>#REF!</v>
      </c>
      <c r="P122" s="140" t="e">
        <f>IF('Indicator Data'!#REF!="No Data",1,IF('Indicator Data imputation'!Q125&lt;&gt;"",1,0))</f>
        <v>#REF!</v>
      </c>
      <c r="Q122" s="140" t="e">
        <f>IF('Indicator Data'!#REF!="No Data",1,IF('Indicator Data imputation'!R125&lt;&gt;"",1,0))</f>
        <v>#REF!</v>
      </c>
      <c r="R122" s="140" t="e">
        <f>IF('Indicator Data'!#REF!="No Data",1,IF('Indicator Data imputation'!S125&lt;&gt;"",1,0))</f>
        <v>#REF!</v>
      </c>
      <c r="S122" s="140" t="e">
        <f>IF('Indicator Data'!#REF!="No Data",1,IF('Indicator Data imputation'!T125&lt;&gt;"",1,0))</f>
        <v>#REF!</v>
      </c>
      <c r="T122" s="140" t="e">
        <f>IF('Indicator Data'!#REF!="No Data",1,IF('Indicator Data imputation'!U125&lt;&gt;"",1,0))</f>
        <v>#REF!</v>
      </c>
      <c r="U122" s="140" t="e">
        <f>IF('Indicator Data'!#REF!="No Data",1,IF('Indicator Data imputation'!V125&lt;&gt;"",1,0))</f>
        <v>#REF!</v>
      </c>
      <c r="V122" s="140" t="e">
        <f>IF('Indicator Data'!#REF!="No Data",1,IF('Indicator Data imputation'!W125&lt;&gt;"",1,0))</f>
        <v>#REF!</v>
      </c>
      <c r="W122" s="140">
        <f>IF('Indicator Data'!C126="No Data",1,IF('Indicator Data imputation'!X125&lt;&gt;"",1,0))</f>
        <v>0</v>
      </c>
      <c r="X122" s="140">
        <f>IF('Indicator Data'!D126="No Data",1,IF('Indicator Data imputation'!Y125&lt;&gt;"",1,0))</f>
        <v>0</v>
      </c>
      <c r="Y122" s="140">
        <f>IF('Indicator Data'!E126="No Data",1,IF('Indicator Data imputation'!Z125&lt;&gt;"",1,0))</f>
        <v>0</v>
      </c>
      <c r="Z122" s="140">
        <f>IF('Indicator Data'!F126="No Data",1,IF('Indicator Data imputation'!AA125&lt;&gt;"",1,0))</f>
        <v>0</v>
      </c>
      <c r="AA122" s="140">
        <f>IF('Indicator Data'!G126="No Data",1,IF('Indicator Data imputation'!AB125&lt;&gt;"",1,0))</f>
        <v>0</v>
      </c>
      <c r="AB122" s="140">
        <f>IF('Indicator Data'!H126="No Data",1,IF('Indicator Data imputation'!AC125&lt;&gt;"",1,0))</f>
        <v>0</v>
      </c>
      <c r="AC122" s="140" t="e">
        <f>IF('Indicator Data'!#REF!="No Data",1,IF('Indicator Data imputation'!AD125&lt;&gt;"",1,0))</f>
        <v>#REF!</v>
      </c>
      <c r="AD122" s="140" t="e">
        <f>IF('Indicator Data'!#REF!="No Data",1,IF('Indicator Data imputation'!AE125&lt;&gt;"",1,0))</f>
        <v>#REF!</v>
      </c>
      <c r="AE122" s="140">
        <f>IF('Indicator Data'!I126="No Data",1,IF('Indicator Data imputation'!AF125&lt;&gt;"",1,0))</f>
        <v>0</v>
      </c>
      <c r="AF122" s="140">
        <f>IF('Indicator Data'!J126="No Data",1,IF('Indicator Data imputation'!AG125&lt;&gt;"",1,0))</f>
        <v>0</v>
      </c>
      <c r="AG122" s="140" t="e">
        <f>IF('Indicator Data'!#REF!="No Data",1,IF('Indicator Data imputation'!AH125&lt;&gt;"",1,0))</f>
        <v>#REF!</v>
      </c>
      <c r="AH122" s="140" t="e">
        <f>IF('Indicator Data'!#REF!="No Data",1,IF('Indicator Data imputation'!AI125&lt;&gt;"",1,0))</f>
        <v>#REF!</v>
      </c>
      <c r="AI122" s="140" t="e">
        <f>IF('Indicator Data'!#REF!="No Data",1,IF('Indicator Data imputation'!AJ125&lt;&gt;"",1,0))</f>
        <v>#REF!</v>
      </c>
      <c r="AJ122" s="140" t="e">
        <f>IF('Indicator Data'!#REF!="No Data",1,IF('Indicator Data imputation'!AK125&lt;&gt;"",1,0))</f>
        <v>#REF!</v>
      </c>
      <c r="AK122" s="140">
        <f>IF('Indicator Data'!K126="No Data",1,IF('Indicator Data imputation'!AL125&lt;&gt;"",1,0))</f>
        <v>0</v>
      </c>
      <c r="AL122" s="140">
        <f>IF('Indicator Data'!L126="No Data",1,IF('Indicator Data imputation'!AM125&lt;&gt;"",1,0))</f>
        <v>0</v>
      </c>
      <c r="AM122" s="140">
        <f>IF('Indicator Data'!M126="No Data",1,IF('Indicator Data imputation'!AN125&lt;&gt;"",1,0))</f>
        <v>0</v>
      </c>
      <c r="AN122" s="140">
        <f>IF('Indicator Data'!N126="No Data",1,IF('Indicator Data imputation'!AO125&lt;&gt;"",1,0))</f>
        <v>0</v>
      </c>
      <c r="AO122" s="140">
        <f>IF('Indicator Data'!O126="No Data",1,IF('Indicator Data imputation'!AP125&lt;&gt;"",1,0))</f>
        <v>0</v>
      </c>
      <c r="AP122" s="140">
        <f>IF('Indicator Data'!P126="No Data",1,IF('Indicator Data imputation'!AQ125&lt;&gt;"",1,0))</f>
        <v>0</v>
      </c>
      <c r="AQ122" s="140">
        <f>IF('Indicator Data'!Q126="No Data",1,IF('Indicator Data imputation'!AR125&lt;&gt;"",1,0))</f>
        <v>0</v>
      </c>
      <c r="AR122" s="140">
        <f>IF('Indicator Data'!R126="No Data",1,IF('Indicator Data imputation'!AS125&lt;&gt;"",1,0))</f>
        <v>0</v>
      </c>
      <c r="AS122" s="140">
        <f>IF('Indicator Data'!S126="No Data",1,IF('Indicator Data imputation'!AT125&lt;&gt;"",1,0))</f>
        <v>0</v>
      </c>
      <c r="AT122" s="140">
        <f>IF('Indicator Data'!T126="No Data",1,IF('Indicator Data imputation'!AU125&lt;&gt;"",1,0))</f>
        <v>0</v>
      </c>
      <c r="AU122" s="140">
        <f>IF('Indicator Data'!U126="No Data",1,IF('Indicator Data imputation'!AV125&lt;&gt;"",1,0))</f>
        <v>0</v>
      </c>
      <c r="AV122" s="140">
        <f>IF('Indicator Data'!V126="No Data",1,IF('Indicator Data imputation'!AW125&lt;&gt;"",1,0))</f>
        <v>0</v>
      </c>
      <c r="AW122" s="140">
        <f>IF('Indicator Data'!W126="No Data",1,IF('Indicator Data imputation'!AX125&lt;&gt;"",1,0))</f>
        <v>0</v>
      </c>
      <c r="AX122" s="140">
        <f>IF('Indicator Data'!X126="No Data",1,IF('Indicator Data imputation'!AY125&lt;&gt;"",1,0))</f>
        <v>0</v>
      </c>
      <c r="AY122" s="140">
        <f>IF('Indicator Data'!Y126="No Data",1,IF('Indicator Data imputation'!AZ125&lt;&gt;"",1,0))</f>
        <v>0</v>
      </c>
      <c r="AZ122" s="140">
        <f>IF('Indicator Data'!Z126="No Data",1,IF('Indicator Data imputation'!BA125&lt;&gt;"",1,0))</f>
        <v>0</v>
      </c>
      <c r="BA122" s="140">
        <f>IF('Indicator Data'!AA126="No Data",1,IF('Indicator Data imputation'!BB125&lt;&gt;"",1,0))</f>
        <v>0</v>
      </c>
      <c r="BB122" s="140">
        <f>IF('Indicator Data'!AB126="No Data",1,IF('Indicator Data imputation'!BC125&lt;&gt;"",1,0))</f>
        <v>0</v>
      </c>
      <c r="BC122" s="140">
        <f>IF('Indicator Data'!AC126="No Data",1,IF('Indicator Data imputation'!BD125&lt;&gt;"",1,0))</f>
        <v>0</v>
      </c>
      <c r="BD122" s="140">
        <f>IF('Indicator Data'!AD126="No Data",1,IF('Indicator Data imputation'!BE125&lt;&gt;"",1,0))</f>
        <v>0</v>
      </c>
      <c r="BE122" s="140">
        <f>IF('Indicator Data'!AE126="No Data",1,IF('Indicator Data imputation'!BF125&lt;&gt;"",1,0))</f>
        <v>0</v>
      </c>
      <c r="BF122" s="140">
        <f>IF('Indicator Data'!AF126="No Data",1,IF('Indicator Data imputation'!BG125&lt;&gt;"",1,0))</f>
        <v>0</v>
      </c>
      <c r="BG122" s="140">
        <f>IF('Indicator Data'!AG126="No Data",1,IF('Indicator Data imputation'!BH125&lt;&gt;"",1,0))</f>
        <v>0</v>
      </c>
      <c r="BH122" s="140">
        <f>IF('Indicator Data'!AH126="No Data",1,IF('Indicator Data imputation'!BI125&lt;&gt;"",1,0))</f>
        <v>0</v>
      </c>
      <c r="BI122" s="140">
        <f>IF('Indicator Data'!AQ126="No Data",1,IF('Indicator Data imputation'!BJ125&lt;&gt;"",1,0))</f>
        <v>0</v>
      </c>
      <c r="BJ122" s="140">
        <f>IF('Indicator Data'!AR126="No Data",1,IF('Indicator Data imputation'!BK125&lt;&gt;"",1,0))</f>
        <v>0</v>
      </c>
      <c r="BK122" s="140">
        <f>IF('Indicator Data'!AS126="No Data",1,IF('Indicator Data imputation'!BL125&lt;&gt;"",1,0))</f>
        <v>0</v>
      </c>
      <c r="BL122" s="140">
        <f>IF('Indicator Data'!AT126="No Data",1,IF('Indicator Data imputation'!BM125&lt;&gt;"",1,0))</f>
        <v>0</v>
      </c>
      <c r="BM122" s="140">
        <f>IF('Indicator Data'!AU126="No Data",1,IF('Indicator Data imputation'!BN125&lt;&gt;"",1,0))</f>
        <v>0</v>
      </c>
      <c r="BN122" s="140">
        <f>IF('Indicator Data'!AV126="No Data",1,IF('Indicator Data imputation'!BO125&lt;&gt;"",1,0))</f>
        <v>0</v>
      </c>
      <c r="BO122" s="140">
        <f>IF('Indicator Data'!AW126="No Data",1,IF('Indicator Data imputation'!BP125&lt;&gt;"",1,0))</f>
        <v>0</v>
      </c>
      <c r="BP122" s="140">
        <f>IF('Indicator Data'!AX126="No Data",1,IF('Indicator Data imputation'!BQ125&lt;&gt;"",1,0))</f>
        <v>0</v>
      </c>
      <c r="BQ122" s="140">
        <f>IF('Indicator Data'!AY126="No Data",1,IF('Indicator Data imputation'!BR125&lt;&gt;"",1,0))</f>
        <v>0</v>
      </c>
      <c r="BR122" s="140">
        <f>IF('Indicator Data'!AZ126="No Data",1,IF('Indicator Data imputation'!BS125&lt;&gt;"",1,0))</f>
        <v>0</v>
      </c>
      <c r="BS122" s="140">
        <f>IF('Indicator Data'!BA126="No Data",1,IF('Indicator Data imputation'!BT125&lt;&gt;"",1,0))</f>
        <v>0</v>
      </c>
      <c r="BT122" s="140">
        <f>IF('Indicator Data'!BB126="No Data",1,IF('Indicator Data imputation'!BU125&lt;&gt;"",1,0))</f>
        <v>0</v>
      </c>
      <c r="BU122" s="140">
        <f>IF('Indicator Data'!BC126="No Data",1,IF('Indicator Data imputation'!BV125&lt;&gt;"",1,0))</f>
        <v>0</v>
      </c>
      <c r="BV122" s="140">
        <f>IF('Indicator Data'!BD126="No Data",1,IF('Indicator Data imputation'!BW125&lt;&gt;"",1,0))</f>
        <v>0</v>
      </c>
      <c r="BW122" s="140">
        <f>IF('Indicator Data'!BE126="No Data",1,IF('Indicator Data imputation'!BX125&lt;&gt;"",1,0))</f>
        <v>0</v>
      </c>
      <c r="BX122" s="140">
        <f>IF('Indicator Data'!BF126="No Data",1,IF('Indicator Data imputation'!BY125&lt;&gt;"",1,0))</f>
        <v>0</v>
      </c>
      <c r="BY122" s="5" t="e">
        <f t="shared" si="5"/>
        <v>#REF!</v>
      </c>
      <c r="BZ122" s="142" t="e">
        <f t="shared" si="4"/>
        <v>#REF!</v>
      </c>
    </row>
    <row r="123" spans="1:78" x14ac:dyDescent="0.3">
      <c r="A123" s="5" t="s">
        <v>225</v>
      </c>
      <c r="B123" s="140" t="e">
        <f>IF('Indicator Data'!#REF!="No Data",1,IF('Indicator Data imputation'!C126&lt;&gt;"",1,0))</f>
        <v>#REF!</v>
      </c>
      <c r="C123" s="140" t="e">
        <f>IF('Indicator Data'!#REF!="No Data",1,IF('Indicator Data imputation'!D126&lt;&gt;"",1,0))</f>
        <v>#REF!</v>
      </c>
      <c r="D123" s="140" t="e">
        <f>IF('Indicator Data'!#REF!="No Data",1,IF('Indicator Data imputation'!E126&lt;&gt;"",1,0))</f>
        <v>#REF!</v>
      </c>
      <c r="E123" s="140" t="e">
        <f>IF('Indicator Data'!#REF!="No Data",1,IF('Indicator Data imputation'!F126&lt;&gt;"",1,0))</f>
        <v>#REF!</v>
      </c>
      <c r="F123" s="140" t="e">
        <f>IF('Indicator Data'!#REF!="No Data",1,IF('Indicator Data imputation'!G126&lt;&gt;"",1,0))</f>
        <v>#REF!</v>
      </c>
      <c r="G123" s="140" t="e">
        <f>IF('Indicator Data'!#REF!="No Data",1,IF('Indicator Data imputation'!H126&lt;&gt;"",1,0))</f>
        <v>#REF!</v>
      </c>
      <c r="H123" s="140" t="e">
        <f>IF('Indicator Data'!#REF!="No Data",1,IF('Indicator Data imputation'!I126&lt;&gt;"",1,0))</f>
        <v>#REF!</v>
      </c>
      <c r="I123" s="140" t="e">
        <f>IF('Indicator Data'!#REF!="No Data",1,IF('Indicator Data imputation'!J126&lt;&gt;"",1,0))</f>
        <v>#REF!</v>
      </c>
      <c r="J123" s="140" t="e">
        <f>IF('Indicator Data'!#REF!="No Data",1,IF('Indicator Data imputation'!K126&lt;&gt;"",1,0))</f>
        <v>#REF!</v>
      </c>
      <c r="K123" s="140" t="e">
        <f>IF('Indicator Data'!#REF!="No Data",1,IF('Indicator Data imputation'!L126&lt;&gt;"",1,0))</f>
        <v>#REF!</v>
      </c>
      <c r="L123" s="140" t="e">
        <f>IF('Indicator Data'!#REF!="No Data",1,IF('Indicator Data imputation'!M126&lt;&gt;"",1,0))</f>
        <v>#REF!</v>
      </c>
      <c r="M123" s="140" t="e">
        <f>IF('Indicator Data'!#REF!="No Data",1,IF('Indicator Data imputation'!N126&lt;&gt;"",1,0))</f>
        <v>#REF!</v>
      </c>
      <c r="N123" s="140" t="e">
        <f>IF('Indicator Data'!#REF!="No Data",1,IF('Indicator Data imputation'!O126&lt;&gt;"",1,0))</f>
        <v>#REF!</v>
      </c>
      <c r="O123" s="140" t="e">
        <f>IF('Indicator Data'!#REF!="No Data",1,IF('Indicator Data imputation'!P126&lt;&gt;"",1,0))</f>
        <v>#REF!</v>
      </c>
      <c r="P123" s="140" t="e">
        <f>IF('Indicator Data'!#REF!="No Data",1,IF('Indicator Data imputation'!Q126&lt;&gt;"",1,0))</f>
        <v>#REF!</v>
      </c>
      <c r="Q123" s="140" t="e">
        <f>IF('Indicator Data'!#REF!="No Data",1,IF('Indicator Data imputation'!R126&lt;&gt;"",1,0))</f>
        <v>#REF!</v>
      </c>
      <c r="R123" s="140" t="e">
        <f>IF('Indicator Data'!#REF!="No Data",1,IF('Indicator Data imputation'!S126&lt;&gt;"",1,0))</f>
        <v>#REF!</v>
      </c>
      <c r="S123" s="140" t="e">
        <f>IF('Indicator Data'!#REF!="No Data",1,IF('Indicator Data imputation'!T126&lt;&gt;"",1,0))</f>
        <v>#REF!</v>
      </c>
      <c r="T123" s="140" t="e">
        <f>IF('Indicator Data'!#REF!="No Data",1,IF('Indicator Data imputation'!U126&lt;&gt;"",1,0))</f>
        <v>#REF!</v>
      </c>
      <c r="U123" s="140" t="e">
        <f>IF('Indicator Data'!#REF!="No Data",1,IF('Indicator Data imputation'!V126&lt;&gt;"",1,0))</f>
        <v>#REF!</v>
      </c>
      <c r="V123" s="140" t="e">
        <f>IF('Indicator Data'!#REF!="No Data",1,IF('Indicator Data imputation'!W126&lt;&gt;"",1,0))</f>
        <v>#REF!</v>
      </c>
      <c r="W123" s="140">
        <f>IF('Indicator Data'!C127="No Data",1,IF('Indicator Data imputation'!X126&lt;&gt;"",1,0))</f>
        <v>0</v>
      </c>
      <c r="X123" s="140">
        <f>IF('Indicator Data'!D127="No Data",1,IF('Indicator Data imputation'!Y126&lt;&gt;"",1,0))</f>
        <v>0</v>
      </c>
      <c r="Y123" s="140">
        <f>IF('Indicator Data'!E127="No Data",1,IF('Indicator Data imputation'!Z126&lt;&gt;"",1,0))</f>
        <v>0</v>
      </c>
      <c r="Z123" s="140">
        <f>IF('Indicator Data'!F127="No Data",1,IF('Indicator Data imputation'!AA126&lt;&gt;"",1,0))</f>
        <v>0</v>
      </c>
      <c r="AA123" s="140">
        <f>IF('Indicator Data'!G127="No Data",1,IF('Indicator Data imputation'!AB126&lt;&gt;"",1,0))</f>
        <v>0</v>
      </c>
      <c r="AB123" s="140">
        <f>IF('Indicator Data'!H127="No Data",1,IF('Indicator Data imputation'!AC126&lt;&gt;"",1,0))</f>
        <v>1</v>
      </c>
      <c r="AC123" s="140" t="e">
        <f>IF('Indicator Data'!#REF!="No Data",1,IF('Indicator Data imputation'!AD126&lt;&gt;"",1,0))</f>
        <v>#REF!</v>
      </c>
      <c r="AD123" s="140" t="e">
        <f>IF('Indicator Data'!#REF!="No Data",1,IF('Indicator Data imputation'!AE126&lt;&gt;"",1,0))</f>
        <v>#REF!</v>
      </c>
      <c r="AE123" s="140">
        <f>IF('Indicator Data'!I127="No Data",1,IF('Indicator Data imputation'!AF126&lt;&gt;"",1,0))</f>
        <v>1</v>
      </c>
      <c r="AF123" s="140">
        <f>IF('Indicator Data'!J127="No Data",1,IF('Indicator Data imputation'!AG126&lt;&gt;"",1,0))</f>
        <v>0</v>
      </c>
      <c r="AG123" s="140" t="e">
        <f>IF('Indicator Data'!#REF!="No Data",1,IF('Indicator Data imputation'!AH126&lt;&gt;"",1,0))</f>
        <v>#REF!</v>
      </c>
      <c r="AH123" s="140" t="e">
        <f>IF('Indicator Data'!#REF!="No Data",1,IF('Indicator Data imputation'!AI126&lt;&gt;"",1,0))</f>
        <v>#REF!</v>
      </c>
      <c r="AI123" s="140" t="e">
        <f>IF('Indicator Data'!#REF!="No Data",1,IF('Indicator Data imputation'!AJ126&lt;&gt;"",1,0))</f>
        <v>#REF!</v>
      </c>
      <c r="AJ123" s="140" t="e">
        <f>IF('Indicator Data'!#REF!="No Data",1,IF('Indicator Data imputation'!AK126&lt;&gt;"",1,0))</f>
        <v>#REF!</v>
      </c>
      <c r="AK123" s="140">
        <f>IF('Indicator Data'!K127="No Data",1,IF('Indicator Data imputation'!AL126&lt;&gt;"",1,0))</f>
        <v>0</v>
      </c>
      <c r="AL123" s="140">
        <f>IF('Indicator Data'!L127="No Data",1,IF('Indicator Data imputation'!AM126&lt;&gt;"",1,0))</f>
        <v>1</v>
      </c>
      <c r="AM123" s="140">
        <f>IF('Indicator Data'!M127="No Data",1,IF('Indicator Data imputation'!AN126&lt;&gt;"",1,0))</f>
        <v>0</v>
      </c>
      <c r="AN123" s="140">
        <f>IF('Indicator Data'!N127="No Data",1,IF('Indicator Data imputation'!AO126&lt;&gt;"",1,0))</f>
        <v>0</v>
      </c>
      <c r="AO123" s="140">
        <f>IF('Indicator Data'!O127="No Data",1,IF('Indicator Data imputation'!AP126&lt;&gt;"",1,0))</f>
        <v>0</v>
      </c>
      <c r="AP123" s="140">
        <f>IF('Indicator Data'!P127="No Data",1,IF('Indicator Data imputation'!AQ126&lt;&gt;"",1,0))</f>
        <v>1</v>
      </c>
      <c r="AQ123" s="140">
        <f>IF('Indicator Data'!Q127="No Data",1,IF('Indicator Data imputation'!AR126&lt;&gt;"",1,0))</f>
        <v>0</v>
      </c>
      <c r="AR123" s="140">
        <f>IF('Indicator Data'!R127="No Data",1,IF('Indicator Data imputation'!AS126&lt;&gt;"",1,0))</f>
        <v>0</v>
      </c>
      <c r="AS123" s="140">
        <f>IF('Indicator Data'!S127="No Data",1,IF('Indicator Data imputation'!AT126&lt;&gt;"",1,0))</f>
        <v>1</v>
      </c>
      <c r="AT123" s="140">
        <f>IF('Indicator Data'!T127="No Data",1,IF('Indicator Data imputation'!AU126&lt;&gt;"",1,0))</f>
        <v>0</v>
      </c>
      <c r="AU123" s="140">
        <f>IF('Indicator Data'!U127="No Data",1,IF('Indicator Data imputation'!AV126&lt;&gt;"",1,0))</f>
        <v>0</v>
      </c>
      <c r="AV123" s="140">
        <f>IF('Indicator Data'!V127="No Data",1,IF('Indicator Data imputation'!AW126&lt;&gt;"",1,0))</f>
        <v>0</v>
      </c>
      <c r="AW123" s="140">
        <f>IF('Indicator Data'!W127="No Data",1,IF('Indicator Data imputation'!AX126&lt;&gt;"",1,0))</f>
        <v>1</v>
      </c>
      <c r="AX123" s="140">
        <f>IF('Indicator Data'!X127="No Data",1,IF('Indicator Data imputation'!AY126&lt;&gt;"",1,0))</f>
        <v>0</v>
      </c>
      <c r="AY123" s="140">
        <f>IF('Indicator Data'!Y127="No Data",1,IF('Indicator Data imputation'!AZ126&lt;&gt;"",1,0))</f>
        <v>0</v>
      </c>
      <c r="AZ123" s="140">
        <f>IF('Indicator Data'!Z127="No Data",1,IF('Indicator Data imputation'!BA126&lt;&gt;"",1,0))</f>
        <v>0</v>
      </c>
      <c r="BA123" s="140">
        <f>IF('Indicator Data'!AA127="No Data",1,IF('Indicator Data imputation'!BB126&lt;&gt;"",1,0))</f>
        <v>0</v>
      </c>
      <c r="BB123" s="140">
        <f>IF('Indicator Data'!AB127="No Data",1,IF('Indicator Data imputation'!BC126&lt;&gt;"",1,0))</f>
        <v>0</v>
      </c>
      <c r="BC123" s="140">
        <f>IF('Indicator Data'!AC127="No Data",1,IF('Indicator Data imputation'!BD126&lt;&gt;"",1,0))</f>
        <v>0</v>
      </c>
      <c r="BD123" s="140">
        <f>IF('Indicator Data'!AD127="No Data",1,IF('Indicator Data imputation'!BE126&lt;&gt;"",1,0))</f>
        <v>0</v>
      </c>
      <c r="BE123" s="140">
        <f>IF('Indicator Data'!AE127="No Data",1,IF('Indicator Data imputation'!BF126&lt;&gt;"",1,0))</f>
        <v>0</v>
      </c>
      <c r="BF123" s="140">
        <f>IF('Indicator Data'!AF127="No Data",1,IF('Indicator Data imputation'!BG126&lt;&gt;"",1,0))</f>
        <v>0</v>
      </c>
      <c r="BG123" s="140">
        <f>IF('Indicator Data'!AG127="No Data",1,IF('Indicator Data imputation'!BH126&lt;&gt;"",1,0))</f>
        <v>0</v>
      </c>
      <c r="BH123" s="140">
        <f>IF('Indicator Data'!AH127="No Data",1,IF('Indicator Data imputation'!BI126&lt;&gt;"",1,0))</f>
        <v>0</v>
      </c>
      <c r="BI123" s="140">
        <f>IF('Indicator Data'!AQ127="No Data",1,IF('Indicator Data imputation'!BJ126&lt;&gt;"",1,0))</f>
        <v>0</v>
      </c>
      <c r="BJ123" s="140">
        <f>IF('Indicator Data'!AR127="No Data",1,IF('Indicator Data imputation'!BK126&lt;&gt;"",1,0))</f>
        <v>0</v>
      </c>
      <c r="BK123" s="140">
        <f>IF('Indicator Data'!AS127="No Data",1,IF('Indicator Data imputation'!BL126&lt;&gt;"",1,0))</f>
        <v>0</v>
      </c>
      <c r="BL123" s="140">
        <f>IF('Indicator Data'!AT127="No Data",1,IF('Indicator Data imputation'!BM126&lt;&gt;"",1,0))</f>
        <v>0</v>
      </c>
      <c r="BM123" s="140">
        <f>IF('Indicator Data'!AU127="No Data",1,IF('Indicator Data imputation'!BN126&lt;&gt;"",1,0))</f>
        <v>1</v>
      </c>
      <c r="BN123" s="140">
        <f>IF('Indicator Data'!AV127="No Data",1,IF('Indicator Data imputation'!BO126&lt;&gt;"",1,0))</f>
        <v>0</v>
      </c>
      <c r="BO123" s="140">
        <f>IF('Indicator Data'!AW127="No Data",1,IF('Indicator Data imputation'!BP126&lt;&gt;"",1,0))</f>
        <v>0</v>
      </c>
      <c r="BP123" s="140">
        <f>IF('Indicator Data'!AX127="No Data",1,IF('Indicator Data imputation'!BQ126&lt;&gt;"",1,0))</f>
        <v>0</v>
      </c>
      <c r="BQ123" s="140">
        <f>IF('Indicator Data'!AY127="No Data",1,IF('Indicator Data imputation'!BR126&lt;&gt;"",1,0))</f>
        <v>0</v>
      </c>
      <c r="BR123" s="140">
        <f>IF('Indicator Data'!AZ127="No Data",1,IF('Indicator Data imputation'!BS126&lt;&gt;"",1,0))</f>
        <v>0</v>
      </c>
      <c r="BS123" s="140">
        <f>IF('Indicator Data'!BA127="No Data",1,IF('Indicator Data imputation'!BT126&lt;&gt;"",1,0))</f>
        <v>0</v>
      </c>
      <c r="BT123" s="140">
        <f>IF('Indicator Data'!BB127="No Data",1,IF('Indicator Data imputation'!BU126&lt;&gt;"",1,0))</f>
        <v>0</v>
      </c>
      <c r="BU123" s="140">
        <f>IF('Indicator Data'!BC127="No Data",1,IF('Indicator Data imputation'!BV126&lt;&gt;"",1,0))</f>
        <v>0</v>
      </c>
      <c r="BV123" s="140">
        <f>IF('Indicator Data'!BD127="No Data",1,IF('Indicator Data imputation'!BW126&lt;&gt;"",1,0))</f>
        <v>0</v>
      </c>
      <c r="BW123" s="140">
        <f>IF('Indicator Data'!BE127="No Data",1,IF('Indicator Data imputation'!BX126&lt;&gt;"",1,0))</f>
        <v>0</v>
      </c>
      <c r="BX123" s="140">
        <f>IF('Indicator Data'!BF127="No Data",1,IF('Indicator Data imputation'!BY126&lt;&gt;"",1,0))</f>
        <v>0</v>
      </c>
      <c r="BY123" s="5" t="e">
        <f t="shared" si="5"/>
        <v>#REF!</v>
      </c>
      <c r="BZ123" s="142" t="e">
        <f t="shared" si="4"/>
        <v>#REF!</v>
      </c>
    </row>
    <row r="124" spans="1:78" x14ac:dyDescent="0.3">
      <c r="A124" s="5" t="s">
        <v>227</v>
      </c>
      <c r="B124" s="140" t="e">
        <f>IF('Indicator Data'!#REF!="No Data",1,IF('Indicator Data imputation'!C127&lt;&gt;"",1,0))</f>
        <v>#REF!</v>
      </c>
      <c r="C124" s="140" t="e">
        <f>IF('Indicator Data'!#REF!="No Data",1,IF('Indicator Data imputation'!D127&lt;&gt;"",1,0))</f>
        <v>#REF!</v>
      </c>
      <c r="D124" s="140" t="e">
        <f>IF('Indicator Data'!#REF!="No Data",1,IF('Indicator Data imputation'!E127&lt;&gt;"",1,0))</f>
        <v>#REF!</v>
      </c>
      <c r="E124" s="140" t="e">
        <f>IF('Indicator Data'!#REF!="No Data",1,IF('Indicator Data imputation'!F127&lt;&gt;"",1,0))</f>
        <v>#REF!</v>
      </c>
      <c r="F124" s="140" t="e">
        <f>IF('Indicator Data'!#REF!="No Data",1,IF('Indicator Data imputation'!G127&lt;&gt;"",1,0))</f>
        <v>#REF!</v>
      </c>
      <c r="G124" s="140" t="e">
        <f>IF('Indicator Data'!#REF!="No Data",1,IF('Indicator Data imputation'!H127&lt;&gt;"",1,0))</f>
        <v>#REF!</v>
      </c>
      <c r="H124" s="140" t="e">
        <f>IF('Indicator Data'!#REF!="No Data",1,IF('Indicator Data imputation'!I127&lt;&gt;"",1,0))</f>
        <v>#REF!</v>
      </c>
      <c r="I124" s="140" t="e">
        <f>IF('Indicator Data'!#REF!="No Data",1,IF('Indicator Data imputation'!J127&lt;&gt;"",1,0))</f>
        <v>#REF!</v>
      </c>
      <c r="J124" s="140" t="e">
        <f>IF('Indicator Data'!#REF!="No Data",1,IF('Indicator Data imputation'!K127&lt;&gt;"",1,0))</f>
        <v>#REF!</v>
      </c>
      <c r="K124" s="140" t="e">
        <f>IF('Indicator Data'!#REF!="No Data",1,IF('Indicator Data imputation'!L127&lt;&gt;"",1,0))</f>
        <v>#REF!</v>
      </c>
      <c r="L124" s="140" t="e">
        <f>IF('Indicator Data'!#REF!="No Data",1,IF('Indicator Data imputation'!M127&lt;&gt;"",1,0))</f>
        <v>#REF!</v>
      </c>
      <c r="M124" s="140" t="e">
        <f>IF('Indicator Data'!#REF!="No Data",1,IF('Indicator Data imputation'!N127&lt;&gt;"",1,0))</f>
        <v>#REF!</v>
      </c>
      <c r="N124" s="140" t="e">
        <f>IF('Indicator Data'!#REF!="No Data",1,IF('Indicator Data imputation'!O127&lt;&gt;"",1,0))</f>
        <v>#REF!</v>
      </c>
      <c r="O124" s="140" t="e">
        <f>IF('Indicator Data'!#REF!="No Data",1,IF('Indicator Data imputation'!P127&lt;&gt;"",1,0))</f>
        <v>#REF!</v>
      </c>
      <c r="P124" s="140" t="e">
        <f>IF('Indicator Data'!#REF!="No Data",1,IF('Indicator Data imputation'!Q127&lt;&gt;"",1,0))</f>
        <v>#REF!</v>
      </c>
      <c r="Q124" s="140" t="e">
        <f>IF('Indicator Data'!#REF!="No Data",1,IF('Indicator Data imputation'!R127&lt;&gt;"",1,0))</f>
        <v>#REF!</v>
      </c>
      <c r="R124" s="140" t="e">
        <f>IF('Indicator Data'!#REF!="No Data",1,IF('Indicator Data imputation'!S127&lt;&gt;"",1,0))</f>
        <v>#REF!</v>
      </c>
      <c r="S124" s="140" t="e">
        <f>IF('Indicator Data'!#REF!="No Data",1,IF('Indicator Data imputation'!T127&lt;&gt;"",1,0))</f>
        <v>#REF!</v>
      </c>
      <c r="T124" s="140" t="e">
        <f>IF('Indicator Data'!#REF!="No Data",1,IF('Indicator Data imputation'!U127&lt;&gt;"",1,0))</f>
        <v>#REF!</v>
      </c>
      <c r="U124" s="140" t="e">
        <f>IF('Indicator Data'!#REF!="No Data",1,IF('Indicator Data imputation'!V127&lt;&gt;"",1,0))</f>
        <v>#REF!</v>
      </c>
      <c r="V124" s="140" t="e">
        <f>IF('Indicator Data'!#REF!="No Data",1,IF('Indicator Data imputation'!W127&lt;&gt;"",1,0))</f>
        <v>#REF!</v>
      </c>
      <c r="W124" s="140">
        <f>IF('Indicator Data'!C128="No Data",1,IF('Indicator Data imputation'!X127&lt;&gt;"",1,0))</f>
        <v>0</v>
      </c>
      <c r="X124" s="140">
        <f>IF('Indicator Data'!D128="No Data",1,IF('Indicator Data imputation'!Y127&lt;&gt;"",1,0))</f>
        <v>0</v>
      </c>
      <c r="Y124" s="140">
        <f>IF('Indicator Data'!E128="No Data",1,IF('Indicator Data imputation'!Z127&lt;&gt;"",1,0))</f>
        <v>0</v>
      </c>
      <c r="Z124" s="140">
        <f>IF('Indicator Data'!F128="No Data",1,IF('Indicator Data imputation'!AA127&lt;&gt;"",1,0))</f>
        <v>0</v>
      </c>
      <c r="AA124" s="140">
        <f>IF('Indicator Data'!G128="No Data",1,IF('Indicator Data imputation'!AB127&lt;&gt;"",1,0))</f>
        <v>0</v>
      </c>
      <c r="AB124" s="140">
        <f>IF('Indicator Data'!H128="No Data",1,IF('Indicator Data imputation'!AC127&lt;&gt;"",1,0))</f>
        <v>1</v>
      </c>
      <c r="AC124" s="140" t="e">
        <f>IF('Indicator Data'!#REF!="No Data",1,IF('Indicator Data imputation'!AD127&lt;&gt;"",1,0))</f>
        <v>#REF!</v>
      </c>
      <c r="AD124" s="140" t="e">
        <f>IF('Indicator Data'!#REF!="No Data",1,IF('Indicator Data imputation'!AE127&lt;&gt;"",1,0))</f>
        <v>#REF!</v>
      </c>
      <c r="AE124" s="140">
        <f>IF('Indicator Data'!I128="No Data",1,IF('Indicator Data imputation'!AF127&lt;&gt;"",1,0))</f>
        <v>1</v>
      </c>
      <c r="AF124" s="140">
        <f>IF('Indicator Data'!J128="No Data",1,IF('Indicator Data imputation'!AG127&lt;&gt;"",1,0))</f>
        <v>0</v>
      </c>
      <c r="AG124" s="140" t="e">
        <f>IF('Indicator Data'!#REF!="No Data",1,IF('Indicator Data imputation'!AH127&lt;&gt;"",1,0))</f>
        <v>#REF!</v>
      </c>
      <c r="AH124" s="140" t="e">
        <f>IF('Indicator Data'!#REF!="No Data",1,IF('Indicator Data imputation'!AI127&lt;&gt;"",1,0))</f>
        <v>#REF!</v>
      </c>
      <c r="AI124" s="140" t="e">
        <f>IF('Indicator Data'!#REF!="No Data",1,IF('Indicator Data imputation'!AJ127&lt;&gt;"",1,0))</f>
        <v>#REF!</v>
      </c>
      <c r="AJ124" s="140" t="e">
        <f>IF('Indicator Data'!#REF!="No Data",1,IF('Indicator Data imputation'!AK127&lt;&gt;"",1,0))</f>
        <v>#REF!</v>
      </c>
      <c r="AK124" s="140">
        <f>IF('Indicator Data'!K128="No Data",1,IF('Indicator Data imputation'!AL127&lt;&gt;"",1,0))</f>
        <v>0</v>
      </c>
      <c r="AL124" s="140">
        <f>IF('Indicator Data'!L128="No Data",1,IF('Indicator Data imputation'!AM127&lt;&gt;"",1,0))</f>
        <v>1</v>
      </c>
      <c r="AM124" s="140">
        <f>IF('Indicator Data'!M128="No Data",1,IF('Indicator Data imputation'!AN127&lt;&gt;"",1,0))</f>
        <v>0</v>
      </c>
      <c r="AN124" s="140">
        <f>IF('Indicator Data'!N128="No Data",1,IF('Indicator Data imputation'!AO127&lt;&gt;"",1,0))</f>
        <v>0</v>
      </c>
      <c r="AO124" s="140">
        <f>IF('Indicator Data'!O128="No Data",1,IF('Indicator Data imputation'!AP127&lt;&gt;"",1,0))</f>
        <v>0</v>
      </c>
      <c r="AP124" s="140">
        <f>IF('Indicator Data'!P128="No Data",1,IF('Indicator Data imputation'!AQ127&lt;&gt;"",1,0))</f>
        <v>1</v>
      </c>
      <c r="AQ124" s="140">
        <f>IF('Indicator Data'!Q128="No Data",1,IF('Indicator Data imputation'!AR127&lt;&gt;"",1,0))</f>
        <v>0</v>
      </c>
      <c r="AR124" s="140">
        <f>IF('Indicator Data'!R128="No Data",1,IF('Indicator Data imputation'!AS127&lt;&gt;"",1,0))</f>
        <v>0</v>
      </c>
      <c r="AS124" s="140">
        <f>IF('Indicator Data'!S128="No Data",1,IF('Indicator Data imputation'!AT127&lt;&gt;"",1,0))</f>
        <v>1</v>
      </c>
      <c r="AT124" s="140">
        <f>IF('Indicator Data'!T128="No Data",1,IF('Indicator Data imputation'!AU127&lt;&gt;"",1,0))</f>
        <v>0</v>
      </c>
      <c r="AU124" s="140">
        <f>IF('Indicator Data'!U128="No Data",1,IF('Indicator Data imputation'!AV127&lt;&gt;"",1,0))</f>
        <v>0</v>
      </c>
      <c r="AV124" s="140">
        <f>IF('Indicator Data'!V128="No Data",1,IF('Indicator Data imputation'!AW127&lt;&gt;"",1,0))</f>
        <v>1</v>
      </c>
      <c r="AW124" s="140">
        <f>IF('Indicator Data'!W128="No Data",1,IF('Indicator Data imputation'!AX127&lt;&gt;"",1,0))</f>
        <v>1</v>
      </c>
      <c r="AX124" s="140">
        <f>IF('Indicator Data'!X128="No Data",1,IF('Indicator Data imputation'!AY127&lt;&gt;"",1,0))</f>
        <v>0</v>
      </c>
      <c r="AY124" s="140">
        <f>IF('Indicator Data'!Y128="No Data",1,IF('Indicator Data imputation'!AZ127&lt;&gt;"",1,0))</f>
        <v>0</v>
      </c>
      <c r="AZ124" s="140">
        <f>IF('Indicator Data'!Z128="No Data",1,IF('Indicator Data imputation'!BA127&lt;&gt;"",1,0))</f>
        <v>1</v>
      </c>
      <c r="BA124" s="140">
        <f>IF('Indicator Data'!AA128="No Data",1,IF('Indicator Data imputation'!BB127&lt;&gt;"",1,0))</f>
        <v>0</v>
      </c>
      <c r="BB124" s="140">
        <f>IF('Indicator Data'!AB128="No Data",1,IF('Indicator Data imputation'!BC127&lt;&gt;"",1,0))</f>
        <v>0</v>
      </c>
      <c r="BC124" s="140">
        <f>IF('Indicator Data'!AC128="No Data",1,IF('Indicator Data imputation'!BD127&lt;&gt;"",1,0))</f>
        <v>0</v>
      </c>
      <c r="BD124" s="140">
        <f>IF('Indicator Data'!AD128="No Data",1,IF('Indicator Data imputation'!BE127&lt;&gt;"",1,0))</f>
        <v>0</v>
      </c>
      <c r="BE124" s="140">
        <f>IF('Indicator Data'!AE128="No Data",1,IF('Indicator Data imputation'!BF127&lt;&gt;"",1,0))</f>
        <v>0</v>
      </c>
      <c r="BF124" s="140">
        <f>IF('Indicator Data'!AF128="No Data",1,IF('Indicator Data imputation'!BG127&lt;&gt;"",1,0))</f>
        <v>0</v>
      </c>
      <c r="BG124" s="140">
        <f>IF('Indicator Data'!AG128="No Data",1,IF('Indicator Data imputation'!BH127&lt;&gt;"",1,0))</f>
        <v>0</v>
      </c>
      <c r="BH124" s="140">
        <f>IF('Indicator Data'!AH128="No Data",1,IF('Indicator Data imputation'!BI127&lt;&gt;"",1,0))</f>
        <v>0</v>
      </c>
      <c r="BI124" s="140">
        <f>IF('Indicator Data'!AQ128="No Data",1,IF('Indicator Data imputation'!BJ127&lt;&gt;"",1,0))</f>
        <v>0</v>
      </c>
      <c r="BJ124" s="140">
        <f>IF('Indicator Data'!AR128="No Data",1,IF('Indicator Data imputation'!BK127&lt;&gt;"",1,0))</f>
        <v>0</v>
      </c>
      <c r="BK124" s="140">
        <f>IF('Indicator Data'!AS128="No Data",1,IF('Indicator Data imputation'!BL127&lt;&gt;"",1,0))</f>
        <v>0</v>
      </c>
      <c r="BL124" s="140">
        <f>IF('Indicator Data'!AT128="No Data",1,IF('Indicator Data imputation'!BM127&lt;&gt;"",1,0))</f>
        <v>0</v>
      </c>
      <c r="BM124" s="140">
        <f>IF('Indicator Data'!AU128="No Data",1,IF('Indicator Data imputation'!BN127&lt;&gt;"",1,0))</f>
        <v>1</v>
      </c>
      <c r="BN124" s="140">
        <f>IF('Indicator Data'!AV128="No Data",1,IF('Indicator Data imputation'!BO127&lt;&gt;"",1,0))</f>
        <v>0</v>
      </c>
      <c r="BO124" s="140">
        <f>IF('Indicator Data'!AW128="No Data",1,IF('Indicator Data imputation'!BP127&lt;&gt;"",1,0))</f>
        <v>0</v>
      </c>
      <c r="BP124" s="140">
        <f>IF('Indicator Data'!AX128="No Data",1,IF('Indicator Data imputation'!BQ127&lt;&gt;"",1,0))</f>
        <v>0</v>
      </c>
      <c r="BQ124" s="140">
        <f>IF('Indicator Data'!AY128="No Data",1,IF('Indicator Data imputation'!BR127&lt;&gt;"",1,0))</f>
        <v>0</v>
      </c>
      <c r="BR124" s="140">
        <f>IF('Indicator Data'!AZ128="No Data",1,IF('Indicator Data imputation'!BS127&lt;&gt;"",1,0))</f>
        <v>0</v>
      </c>
      <c r="BS124" s="140">
        <f>IF('Indicator Data'!BA128="No Data",1,IF('Indicator Data imputation'!BT127&lt;&gt;"",1,0))</f>
        <v>0</v>
      </c>
      <c r="BT124" s="140">
        <f>IF('Indicator Data'!BB128="No Data",1,IF('Indicator Data imputation'!BU127&lt;&gt;"",1,0))</f>
        <v>0</v>
      </c>
      <c r="BU124" s="140">
        <f>IF('Indicator Data'!BC128="No Data",1,IF('Indicator Data imputation'!BV127&lt;&gt;"",1,0))</f>
        <v>0</v>
      </c>
      <c r="BV124" s="140">
        <f>IF('Indicator Data'!BD128="No Data",1,IF('Indicator Data imputation'!BW127&lt;&gt;"",1,0))</f>
        <v>0</v>
      </c>
      <c r="BW124" s="140">
        <f>IF('Indicator Data'!BE128="No Data",1,IF('Indicator Data imputation'!BX127&lt;&gt;"",1,0))</f>
        <v>0</v>
      </c>
      <c r="BX124" s="140">
        <f>IF('Indicator Data'!BF128="No Data",1,IF('Indicator Data imputation'!BY127&lt;&gt;"",1,0))</f>
        <v>0</v>
      </c>
      <c r="BY124" s="5" t="e">
        <f t="shared" si="5"/>
        <v>#REF!</v>
      </c>
      <c r="BZ124" s="142" t="e">
        <f t="shared" si="4"/>
        <v>#REF!</v>
      </c>
    </row>
    <row r="125" spans="1:78" x14ac:dyDescent="0.3">
      <c r="A125" s="5" t="s">
        <v>229</v>
      </c>
      <c r="B125" s="140" t="e">
        <f>IF('Indicator Data'!#REF!="No Data",1,IF('Indicator Data imputation'!C128&lt;&gt;"",1,0))</f>
        <v>#REF!</v>
      </c>
      <c r="C125" s="140" t="e">
        <f>IF('Indicator Data'!#REF!="No Data",1,IF('Indicator Data imputation'!D128&lt;&gt;"",1,0))</f>
        <v>#REF!</v>
      </c>
      <c r="D125" s="140" t="e">
        <f>IF('Indicator Data'!#REF!="No Data",1,IF('Indicator Data imputation'!E128&lt;&gt;"",1,0))</f>
        <v>#REF!</v>
      </c>
      <c r="E125" s="140" t="e">
        <f>IF('Indicator Data'!#REF!="No Data",1,IF('Indicator Data imputation'!F128&lt;&gt;"",1,0))</f>
        <v>#REF!</v>
      </c>
      <c r="F125" s="140" t="e">
        <f>IF('Indicator Data'!#REF!="No Data",1,IF('Indicator Data imputation'!G128&lt;&gt;"",1,0))</f>
        <v>#REF!</v>
      </c>
      <c r="G125" s="140" t="e">
        <f>IF('Indicator Data'!#REF!="No Data",1,IF('Indicator Data imputation'!H128&lt;&gt;"",1,0))</f>
        <v>#REF!</v>
      </c>
      <c r="H125" s="140" t="e">
        <f>IF('Indicator Data'!#REF!="No Data",1,IF('Indicator Data imputation'!I128&lt;&gt;"",1,0))</f>
        <v>#REF!</v>
      </c>
      <c r="I125" s="140" t="e">
        <f>IF('Indicator Data'!#REF!="No Data",1,IF('Indicator Data imputation'!J128&lt;&gt;"",1,0))</f>
        <v>#REF!</v>
      </c>
      <c r="J125" s="140" t="e">
        <f>IF('Indicator Data'!#REF!="No Data",1,IF('Indicator Data imputation'!K128&lt;&gt;"",1,0))</f>
        <v>#REF!</v>
      </c>
      <c r="K125" s="140" t="e">
        <f>IF('Indicator Data'!#REF!="No Data",1,IF('Indicator Data imputation'!L128&lt;&gt;"",1,0))</f>
        <v>#REF!</v>
      </c>
      <c r="L125" s="140" t="e">
        <f>IF('Indicator Data'!#REF!="No Data",1,IF('Indicator Data imputation'!M128&lt;&gt;"",1,0))</f>
        <v>#REF!</v>
      </c>
      <c r="M125" s="140" t="e">
        <f>IF('Indicator Data'!#REF!="No Data",1,IF('Indicator Data imputation'!N128&lt;&gt;"",1,0))</f>
        <v>#REF!</v>
      </c>
      <c r="N125" s="140" t="e">
        <f>IF('Indicator Data'!#REF!="No Data",1,IF('Indicator Data imputation'!O128&lt;&gt;"",1,0))</f>
        <v>#REF!</v>
      </c>
      <c r="O125" s="140" t="e">
        <f>IF('Indicator Data'!#REF!="No Data",1,IF('Indicator Data imputation'!P128&lt;&gt;"",1,0))</f>
        <v>#REF!</v>
      </c>
      <c r="P125" s="140" t="e">
        <f>IF('Indicator Data'!#REF!="No Data",1,IF('Indicator Data imputation'!Q128&lt;&gt;"",1,0))</f>
        <v>#REF!</v>
      </c>
      <c r="Q125" s="140" t="e">
        <f>IF('Indicator Data'!#REF!="No Data",1,IF('Indicator Data imputation'!R128&lt;&gt;"",1,0))</f>
        <v>#REF!</v>
      </c>
      <c r="R125" s="140" t="e">
        <f>IF('Indicator Data'!#REF!="No Data",1,IF('Indicator Data imputation'!S128&lt;&gt;"",1,0))</f>
        <v>#REF!</v>
      </c>
      <c r="S125" s="140" t="e">
        <f>IF('Indicator Data'!#REF!="No Data",1,IF('Indicator Data imputation'!T128&lt;&gt;"",1,0))</f>
        <v>#REF!</v>
      </c>
      <c r="T125" s="140" t="e">
        <f>IF('Indicator Data'!#REF!="No Data",1,IF('Indicator Data imputation'!U128&lt;&gt;"",1,0))</f>
        <v>#REF!</v>
      </c>
      <c r="U125" s="140" t="e">
        <f>IF('Indicator Data'!#REF!="No Data",1,IF('Indicator Data imputation'!V128&lt;&gt;"",1,0))</f>
        <v>#REF!</v>
      </c>
      <c r="V125" s="140" t="e">
        <f>IF('Indicator Data'!#REF!="No Data",1,IF('Indicator Data imputation'!W128&lt;&gt;"",1,0))</f>
        <v>#REF!</v>
      </c>
      <c r="W125" s="140">
        <f>IF('Indicator Data'!C129="No Data",1,IF('Indicator Data imputation'!X128&lt;&gt;"",1,0))</f>
        <v>0</v>
      </c>
      <c r="X125" s="140">
        <f>IF('Indicator Data'!D129="No Data",1,IF('Indicator Data imputation'!Y128&lt;&gt;"",1,0))</f>
        <v>0</v>
      </c>
      <c r="Y125" s="140">
        <f>IF('Indicator Data'!E129="No Data",1,IF('Indicator Data imputation'!Z128&lt;&gt;"",1,0))</f>
        <v>0</v>
      </c>
      <c r="Z125" s="140">
        <f>IF('Indicator Data'!F129="No Data",1,IF('Indicator Data imputation'!AA128&lt;&gt;"",1,0))</f>
        <v>1</v>
      </c>
      <c r="AA125" s="140">
        <f>IF('Indicator Data'!G129="No Data",1,IF('Indicator Data imputation'!AB128&lt;&gt;"",1,0))</f>
        <v>0</v>
      </c>
      <c r="AB125" s="140">
        <f>IF('Indicator Data'!H129="No Data",1,IF('Indicator Data imputation'!AC128&lt;&gt;"",1,0))</f>
        <v>1</v>
      </c>
      <c r="AC125" s="140" t="e">
        <f>IF('Indicator Data'!#REF!="No Data",1,IF('Indicator Data imputation'!AD128&lt;&gt;"",1,0))</f>
        <v>#REF!</v>
      </c>
      <c r="AD125" s="140" t="e">
        <f>IF('Indicator Data'!#REF!="No Data",1,IF('Indicator Data imputation'!AE128&lt;&gt;"",1,0))</f>
        <v>#REF!</v>
      </c>
      <c r="AE125" s="140">
        <f>IF('Indicator Data'!I129="No Data",1,IF('Indicator Data imputation'!AF128&lt;&gt;"",1,0))</f>
        <v>0</v>
      </c>
      <c r="AF125" s="140">
        <f>IF('Indicator Data'!J129="No Data",1,IF('Indicator Data imputation'!AG128&lt;&gt;"",1,0))</f>
        <v>0</v>
      </c>
      <c r="AG125" s="140" t="e">
        <f>IF('Indicator Data'!#REF!="No Data",1,IF('Indicator Data imputation'!AH128&lt;&gt;"",1,0))</f>
        <v>#REF!</v>
      </c>
      <c r="AH125" s="140" t="e">
        <f>IF('Indicator Data'!#REF!="No Data",1,IF('Indicator Data imputation'!AI128&lt;&gt;"",1,0))</f>
        <v>#REF!</v>
      </c>
      <c r="AI125" s="140" t="e">
        <f>IF('Indicator Data'!#REF!="No Data",1,IF('Indicator Data imputation'!AJ128&lt;&gt;"",1,0))</f>
        <v>#REF!</v>
      </c>
      <c r="AJ125" s="140" t="e">
        <f>IF('Indicator Data'!#REF!="No Data",1,IF('Indicator Data imputation'!AK128&lt;&gt;"",1,0))</f>
        <v>#REF!</v>
      </c>
      <c r="AK125" s="140">
        <f>IF('Indicator Data'!K129="No Data",1,IF('Indicator Data imputation'!AL128&lt;&gt;"",1,0))</f>
        <v>0</v>
      </c>
      <c r="AL125" s="140">
        <f>IF('Indicator Data'!L129="No Data",1,IF('Indicator Data imputation'!AM128&lt;&gt;"",1,0))</f>
        <v>0</v>
      </c>
      <c r="AM125" s="140">
        <f>IF('Indicator Data'!M129="No Data",1,IF('Indicator Data imputation'!AN128&lt;&gt;"",1,0))</f>
        <v>0</v>
      </c>
      <c r="AN125" s="140">
        <f>IF('Indicator Data'!N129="No Data",1,IF('Indicator Data imputation'!AO128&lt;&gt;"",1,0))</f>
        <v>0</v>
      </c>
      <c r="AO125" s="140">
        <f>IF('Indicator Data'!O129="No Data",1,IF('Indicator Data imputation'!AP128&lt;&gt;"",1,0))</f>
        <v>0</v>
      </c>
      <c r="AP125" s="140">
        <f>IF('Indicator Data'!P129="No Data",1,IF('Indicator Data imputation'!AQ128&lt;&gt;"",1,0))</f>
        <v>0</v>
      </c>
      <c r="AQ125" s="140">
        <f>IF('Indicator Data'!Q129="No Data",1,IF('Indicator Data imputation'!AR128&lt;&gt;"",1,0))</f>
        <v>0</v>
      </c>
      <c r="AR125" s="140">
        <f>IF('Indicator Data'!R129="No Data",1,IF('Indicator Data imputation'!AS128&lt;&gt;"",1,0))</f>
        <v>0</v>
      </c>
      <c r="AS125" s="140">
        <f>IF('Indicator Data'!S129="No Data",1,IF('Indicator Data imputation'!AT128&lt;&gt;"",1,0))</f>
        <v>0</v>
      </c>
      <c r="AT125" s="140">
        <f>IF('Indicator Data'!T129="No Data",1,IF('Indicator Data imputation'!AU128&lt;&gt;"",1,0))</f>
        <v>0</v>
      </c>
      <c r="AU125" s="140">
        <f>IF('Indicator Data'!U129="No Data",1,IF('Indicator Data imputation'!AV128&lt;&gt;"",1,0))</f>
        <v>0</v>
      </c>
      <c r="AV125" s="140">
        <f>IF('Indicator Data'!V129="No Data",1,IF('Indicator Data imputation'!AW128&lt;&gt;"",1,0))</f>
        <v>0</v>
      </c>
      <c r="AW125" s="140">
        <f>IF('Indicator Data'!W129="No Data",1,IF('Indicator Data imputation'!AX128&lt;&gt;"",1,0))</f>
        <v>0</v>
      </c>
      <c r="AX125" s="140">
        <f>IF('Indicator Data'!X129="No Data",1,IF('Indicator Data imputation'!AY128&lt;&gt;"",1,0))</f>
        <v>0</v>
      </c>
      <c r="AY125" s="140">
        <f>IF('Indicator Data'!Y129="No Data",1,IF('Indicator Data imputation'!AZ128&lt;&gt;"",1,0))</f>
        <v>0</v>
      </c>
      <c r="AZ125" s="140">
        <f>IF('Indicator Data'!Z129="No Data",1,IF('Indicator Data imputation'!BA128&lt;&gt;"",1,0))</f>
        <v>0</v>
      </c>
      <c r="BA125" s="140">
        <f>IF('Indicator Data'!AA129="No Data",1,IF('Indicator Data imputation'!BB128&lt;&gt;"",1,0))</f>
        <v>0</v>
      </c>
      <c r="BB125" s="140">
        <f>IF('Indicator Data'!AB129="No Data",1,IF('Indicator Data imputation'!BC128&lt;&gt;"",1,0))</f>
        <v>0</v>
      </c>
      <c r="BC125" s="140">
        <f>IF('Indicator Data'!AC129="No Data",1,IF('Indicator Data imputation'!BD128&lt;&gt;"",1,0))</f>
        <v>0</v>
      </c>
      <c r="BD125" s="140">
        <f>IF('Indicator Data'!AD129="No Data",1,IF('Indicator Data imputation'!BE128&lt;&gt;"",1,0))</f>
        <v>0</v>
      </c>
      <c r="BE125" s="140">
        <f>IF('Indicator Data'!AE129="No Data",1,IF('Indicator Data imputation'!BF128&lt;&gt;"",1,0))</f>
        <v>0</v>
      </c>
      <c r="BF125" s="140">
        <f>IF('Indicator Data'!AF129="No Data",1,IF('Indicator Data imputation'!BG128&lt;&gt;"",1,0))</f>
        <v>0</v>
      </c>
      <c r="BG125" s="140">
        <f>IF('Indicator Data'!AG129="No Data",1,IF('Indicator Data imputation'!BH128&lt;&gt;"",1,0))</f>
        <v>0</v>
      </c>
      <c r="BH125" s="140">
        <f>IF('Indicator Data'!AH129="No Data",1,IF('Indicator Data imputation'!BI128&lt;&gt;"",1,0))</f>
        <v>0</v>
      </c>
      <c r="BI125" s="140">
        <f>IF('Indicator Data'!AQ129="No Data",1,IF('Indicator Data imputation'!BJ128&lt;&gt;"",1,0))</f>
        <v>0</v>
      </c>
      <c r="BJ125" s="140">
        <f>IF('Indicator Data'!AR129="No Data",1,IF('Indicator Data imputation'!BK128&lt;&gt;"",1,0))</f>
        <v>0</v>
      </c>
      <c r="BK125" s="140">
        <f>IF('Indicator Data'!AS129="No Data",1,IF('Indicator Data imputation'!BL128&lt;&gt;"",1,0))</f>
        <v>0</v>
      </c>
      <c r="BL125" s="140">
        <f>IF('Indicator Data'!AT129="No Data",1,IF('Indicator Data imputation'!BM128&lt;&gt;"",1,0))</f>
        <v>0</v>
      </c>
      <c r="BM125" s="140">
        <f>IF('Indicator Data'!AU129="No Data",1,IF('Indicator Data imputation'!BN128&lt;&gt;"",1,0))</f>
        <v>0</v>
      </c>
      <c r="BN125" s="140">
        <f>IF('Indicator Data'!AV129="No Data",1,IF('Indicator Data imputation'!BO128&lt;&gt;"",1,0))</f>
        <v>0</v>
      </c>
      <c r="BO125" s="140">
        <f>IF('Indicator Data'!AW129="No Data",1,IF('Indicator Data imputation'!BP128&lt;&gt;"",1,0))</f>
        <v>0</v>
      </c>
      <c r="BP125" s="140">
        <f>IF('Indicator Data'!AX129="No Data",1,IF('Indicator Data imputation'!BQ128&lt;&gt;"",1,0))</f>
        <v>0</v>
      </c>
      <c r="BQ125" s="140">
        <f>IF('Indicator Data'!AY129="No Data",1,IF('Indicator Data imputation'!BR128&lt;&gt;"",1,0))</f>
        <v>0</v>
      </c>
      <c r="BR125" s="140">
        <f>IF('Indicator Data'!AZ129="No Data",1,IF('Indicator Data imputation'!BS128&lt;&gt;"",1,0))</f>
        <v>0</v>
      </c>
      <c r="BS125" s="140">
        <f>IF('Indicator Data'!BA129="No Data",1,IF('Indicator Data imputation'!BT128&lt;&gt;"",1,0))</f>
        <v>0</v>
      </c>
      <c r="BT125" s="140">
        <f>IF('Indicator Data'!BB129="No Data",1,IF('Indicator Data imputation'!BU128&lt;&gt;"",1,0))</f>
        <v>0</v>
      </c>
      <c r="BU125" s="140">
        <f>IF('Indicator Data'!BC129="No Data",1,IF('Indicator Data imputation'!BV128&lt;&gt;"",1,0))</f>
        <v>0</v>
      </c>
      <c r="BV125" s="140">
        <f>IF('Indicator Data'!BD129="No Data",1,IF('Indicator Data imputation'!BW128&lt;&gt;"",1,0))</f>
        <v>0</v>
      </c>
      <c r="BW125" s="140">
        <f>IF('Indicator Data'!BE129="No Data",1,IF('Indicator Data imputation'!BX128&lt;&gt;"",1,0))</f>
        <v>0</v>
      </c>
      <c r="BX125" s="140">
        <f>IF('Indicator Data'!BF129="No Data",1,IF('Indicator Data imputation'!BY128&lt;&gt;"",1,0))</f>
        <v>0</v>
      </c>
      <c r="BY125" s="5" t="e">
        <f t="shared" si="5"/>
        <v>#REF!</v>
      </c>
      <c r="BZ125" s="142" t="e">
        <f t="shared" si="4"/>
        <v>#REF!</v>
      </c>
    </row>
    <row r="126" spans="1:78" x14ac:dyDescent="0.3">
      <c r="A126" s="5" t="s">
        <v>231</v>
      </c>
      <c r="B126" s="140" t="e">
        <f>IF('Indicator Data'!#REF!="No Data",1,IF('Indicator Data imputation'!C129&lt;&gt;"",1,0))</f>
        <v>#REF!</v>
      </c>
      <c r="C126" s="140" t="e">
        <f>IF('Indicator Data'!#REF!="No Data",1,IF('Indicator Data imputation'!D129&lt;&gt;"",1,0))</f>
        <v>#REF!</v>
      </c>
      <c r="D126" s="140" t="e">
        <f>IF('Indicator Data'!#REF!="No Data",1,IF('Indicator Data imputation'!E129&lt;&gt;"",1,0))</f>
        <v>#REF!</v>
      </c>
      <c r="E126" s="140" t="e">
        <f>IF('Indicator Data'!#REF!="No Data",1,IF('Indicator Data imputation'!F129&lt;&gt;"",1,0))</f>
        <v>#REF!</v>
      </c>
      <c r="F126" s="140" t="e">
        <f>IF('Indicator Data'!#REF!="No Data",1,IF('Indicator Data imputation'!G129&lt;&gt;"",1,0))</f>
        <v>#REF!</v>
      </c>
      <c r="G126" s="140" t="e">
        <f>IF('Indicator Data'!#REF!="No Data",1,IF('Indicator Data imputation'!H129&lt;&gt;"",1,0))</f>
        <v>#REF!</v>
      </c>
      <c r="H126" s="140" t="e">
        <f>IF('Indicator Data'!#REF!="No Data",1,IF('Indicator Data imputation'!I129&lt;&gt;"",1,0))</f>
        <v>#REF!</v>
      </c>
      <c r="I126" s="140" t="e">
        <f>IF('Indicator Data'!#REF!="No Data",1,IF('Indicator Data imputation'!J129&lt;&gt;"",1,0))</f>
        <v>#REF!</v>
      </c>
      <c r="J126" s="140" t="e">
        <f>IF('Indicator Data'!#REF!="No Data",1,IF('Indicator Data imputation'!K129&lt;&gt;"",1,0))</f>
        <v>#REF!</v>
      </c>
      <c r="K126" s="140" t="e">
        <f>IF('Indicator Data'!#REF!="No Data",1,IF('Indicator Data imputation'!L129&lt;&gt;"",1,0))</f>
        <v>#REF!</v>
      </c>
      <c r="L126" s="140" t="e">
        <f>IF('Indicator Data'!#REF!="No Data",1,IF('Indicator Data imputation'!M129&lt;&gt;"",1,0))</f>
        <v>#REF!</v>
      </c>
      <c r="M126" s="140" t="e">
        <f>IF('Indicator Data'!#REF!="No Data",1,IF('Indicator Data imputation'!N129&lt;&gt;"",1,0))</f>
        <v>#REF!</v>
      </c>
      <c r="N126" s="140" t="e">
        <f>IF('Indicator Data'!#REF!="No Data",1,IF('Indicator Data imputation'!O129&lt;&gt;"",1,0))</f>
        <v>#REF!</v>
      </c>
      <c r="O126" s="140" t="e">
        <f>IF('Indicator Data'!#REF!="No Data",1,IF('Indicator Data imputation'!P129&lt;&gt;"",1,0))</f>
        <v>#REF!</v>
      </c>
      <c r="P126" s="140" t="e">
        <f>IF('Indicator Data'!#REF!="No Data",1,IF('Indicator Data imputation'!Q129&lt;&gt;"",1,0))</f>
        <v>#REF!</v>
      </c>
      <c r="Q126" s="140" t="e">
        <f>IF('Indicator Data'!#REF!="No Data",1,IF('Indicator Data imputation'!R129&lt;&gt;"",1,0))</f>
        <v>#REF!</v>
      </c>
      <c r="R126" s="140" t="e">
        <f>IF('Indicator Data'!#REF!="No Data",1,IF('Indicator Data imputation'!S129&lt;&gt;"",1,0))</f>
        <v>#REF!</v>
      </c>
      <c r="S126" s="140" t="e">
        <f>IF('Indicator Data'!#REF!="No Data",1,IF('Indicator Data imputation'!T129&lt;&gt;"",1,0))</f>
        <v>#REF!</v>
      </c>
      <c r="T126" s="140" t="e">
        <f>IF('Indicator Data'!#REF!="No Data",1,IF('Indicator Data imputation'!U129&lt;&gt;"",1,0))</f>
        <v>#REF!</v>
      </c>
      <c r="U126" s="140" t="e">
        <f>IF('Indicator Data'!#REF!="No Data",1,IF('Indicator Data imputation'!V129&lt;&gt;"",1,0))</f>
        <v>#REF!</v>
      </c>
      <c r="V126" s="140" t="e">
        <f>IF('Indicator Data'!#REF!="No Data",1,IF('Indicator Data imputation'!W129&lt;&gt;"",1,0))</f>
        <v>#REF!</v>
      </c>
      <c r="W126" s="140">
        <f>IF('Indicator Data'!C130="No Data",1,IF('Indicator Data imputation'!X129&lt;&gt;"",1,0))</f>
        <v>0</v>
      </c>
      <c r="X126" s="140">
        <f>IF('Indicator Data'!D130="No Data",1,IF('Indicator Data imputation'!Y129&lt;&gt;"",1,0))</f>
        <v>0</v>
      </c>
      <c r="Y126" s="140">
        <f>IF('Indicator Data'!E130="No Data",1,IF('Indicator Data imputation'!Z129&lt;&gt;"",1,0))</f>
        <v>0</v>
      </c>
      <c r="Z126" s="140">
        <f>IF('Indicator Data'!F130="No Data",1,IF('Indicator Data imputation'!AA129&lt;&gt;"",1,0))</f>
        <v>0</v>
      </c>
      <c r="AA126" s="140">
        <f>IF('Indicator Data'!G130="No Data",1,IF('Indicator Data imputation'!AB129&lt;&gt;"",1,0))</f>
        <v>0</v>
      </c>
      <c r="AB126" s="140">
        <f>IF('Indicator Data'!H130="No Data",1,IF('Indicator Data imputation'!AC129&lt;&gt;"",1,0))</f>
        <v>0</v>
      </c>
      <c r="AC126" s="140" t="e">
        <f>IF('Indicator Data'!#REF!="No Data",1,IF('Indicator Data imputation'!AD129&lt;&gt;"",1,0))</f>
        <v>#REF!</v>
      </c>
      <c r="AD126" s="140" t="e">
        <f>IF('Indicator Data'!#REF!="No Data",1,IF('Indicator Data imputation'!AE129&lt;&gt;"",1,0))</f>
        <v>#REF!</v>
      </c>
      <c r="AE126" s="140">
        <f>IF('Indicator Data'!I130="No Data",1,IF('Indicator Data imputation'!AF129&lt;&gt;"",1,0))</f>
        <v>0</v>
      </c>
      <c r="AF126" s="140">
        <f>IF('Indicator Data'!J130="No Data",1,IF('Indicator Data imputation'!AG129&lt;&gt;"",1,0))</f>
        <v>0</v>
      </c>
      <c r="AG126" s="140" t="e">
        <f>IF('Indicator Data'!#REF!="No Data",1,IF('Indicator Data imputation'!AH129&lt;&gt;"",1,0))</f>
        <v>#REF!</v>
      </c>
      <c r="AH126" s="140" t="e">
        <f>IF('Indicator Data'!#REF!="No Data",1,IF('Indicator Data imputation'!AI129&lt;&gt;"",1,0))</f>
        <v>#REF!</v>
      </c>
      <c r="AI126" s="140" t="e">
        <f>IF('Indicator Data'!#REF!="No Data",1,IF('Indicator Data imputation'!AJ129&lt;&gt;"",1,0))</f>
        <v>#REF!</v>
      </c>
      <c r="AJ126" s="140" t="e">
        <f>IF('Indicator Data'!#REF!="No Data",1,IF('Indicator Data imputation'!AK129&lt;&gt;"",1,0))</f>
        <v>#REF!</v>
      </c>
      <c r="AK126" s="140">
        <f>IF('Indicator Data'!K130="No Data",1,IF('Indicator Data imputation'!AL129&lt;&gt;"",1,0))</f>
        <v>0</v>
      </c>
      <c r="AL126" s="140">
        <f>IF('Indicator Data'!L130="No Data",1,IF('Indicator Data imputation'!AM129&lt;&gt;"",1,0))</f>
        <v>0</v>
      </c>
      <c r="AM126" s="140">
        <f>IF('Indicator Data'!M130="No Data",1,IF('Indicator Data imputation'!AN129&lt;&gt;"",1,0))</f>
        <v>0</v>
      </c>
      <c r="AN126" s="140">
        <f>IF('Indicator Data'!N130="No Data",1,IF('Indicator Data imputation'!AO129&lt;&gt;"",1,0))</f>
        <v>0</v>
      </c>
      <c r="AO126" s="140">
        <f>IF('Indicator Data'!O130="No Data",1,IF('Indicator Data imputation'!AP129&lt;&gt;"",1,0))</f>
        <v>0</v>
      </c>
      <c r="AP126" s="140">
        <f>IF('Indicator Data'!P130="No Data",1,IF('Indicator Data imputation'!AQ129&lt;&gt;"",1,0))</f>
        <v>0</v>
      </c>
      <c r="AQ126" s="140">
        <f>IF('Indicator Data'!Q130="No Data",1,IF('Indicator Data imputation'!AR129&lt;&gt;"",1,0))</f>
        <v>0</v>
      </c>
      <c r="AR126" s="140">
        <f>IF('Indicator Data'!R130="No Data",1,IF('Indicator Data imputation'!AS129&lt;&gt;"",1,0))</f>
        <v>0</v>
      </c>
      <c r="AS126" s="140">
        <f>IF('Indicator Data'!S130="No Data",1,IF('Indicator Data imputation'!AT129&lt;&gt;"",1,0))</f>
        <v>0</v>
      </c>
      <c r="AT126" s="140">
        <f>IF('Indicator Data'!T130="No Data",1,IF('Indicator Data imputation'!AU129&lt;&gt;"",1,0))</f>
        <v>0</v>
      </c>
      <c r="AU126" s="140">
        <f>IF('Indicator Data'!U130="No Data",1,IF('Indicator Data imputation'!AV129&lt;&gt;"",1,0))</f>
        <v>0</v>
      </c>
      <c r="AV126" s="140">
        <f>IF('Indicator Data'!V130="No Data",1,IF('Indicator Data imputation'!AW129&lt;&gt;"",1,0))</f>
        <v>0</v>
      </c>
      <c r="AW126" s="140">
        <f>IF('Indicator Data'!W130="No Data",1,IF('Indicator Data imputation'!AX129&lt;&gt;"",1,0))</f>
        <v>0</v>
      </c>
      <c r="AX126" s="140">
        <f>IF('Indicator Data'!X130="No Data",1,IF('Indicator Data imputation'!AY129&lt;&gt;"",1,0))</f>
        <v>0</v>
      </c>
      <c r="AY126" s="140">
        <f>IF('Indicator Data'!Y130="No Data",1,IF('Indicator Data imputation'!AZ129&lt;&gt;"",1,0))</f>
        <v>0</v>
      </c>
      <c r="AZ126" s="140">
        <f>IF('Indicator Data'!Z130="No Data",1,IF('Indicator Data imputation'!BA129&lt;&gt;"",1,0))</f>
        <v>0</v>
      </c>
      <c r="BA126" s="140">
        <f>IF('Indicator Data'!AA130="No Data",1,IF('Indicator Data imputation'!BB129&lt;&gt;"",1,0))</f>
        <v>0</v>
      </c>
      <c r="BB126" s="140">
        <f>IF('Indicator Data'!AB130="No Data",1,IF('Indicator Data imputation'!BC129&lt;&gt;"",1,0))</f>
        <v>0</v>
      </c>
      <c r="BC126" s="140">
        <f>IF('Indicator Data'!AC130="No Data",1,IF('Indicator Data imputation'!BD129&lt;&gt;"",1,0))</f>
        <v>0</v>
      </c>
      <c r="BD126" s="140">
        <f>IF('Indicator Data'!AD130="No Data",1,IF('Indicator Data imputation'!BE129&lt;&gt;"",1,0))</f>
        <v>0</v>
      </c>
      <c r="BE126" s="140">
        <f>IF('Indicator Data'!AE130="No Data",1,IF('Indicator Data imputation'!BF129&lt;&gt;"",1,0))</f>
        <v>0</v>
      </c>
      <c r="BF126" s="140">
        <f>IF('Indicator Data'!AF130="No Data",1,IF('Indicator Data imputation'!BG129&lt;&gt;"",1,0))</f>
        <v>0</v>
      </c>
      <c r="BG126" s="140">
        <f>IF('Indicator Data'!AG130="No Data",1,IF('Indicator Data imputation'!BH129&lt;&gt;"",1,0))</f>
        <v>0</v>
      </c>
      <c r="BH126" s="140">
        <f>IF('Indicator Data'!AH130="No Data",1,IF('Indicator Data imputation'!BI129&lt;&gt;"",1,0))</f>
        <v>0</v>
      </c>
      <c r="BI126" s="140">
        <f>IF('Indicator Data'!AQ130="No Data",1,IF('Indicator Data imputation'!BJ129&lt;&gt;"",1,0))</f>
        <v>0</v>
      </c>
      <c r="BJ126" s="140">
        <f>IF('Indicator Data'!AR130="No Data",1,IF('Indicator Data imputation'!BK129&lt;&gt;"",1,0))</f>
        <v>0</v>
      </c>
      <c r="BK126" s="140">
        <f>IF('Indicator Data'!AS130="No Data",1,IF('Indicator Data imputation'!BL129&lt;&gt;"",1,0))</f>
        <v>0</v>
      </c>
      <c r="BL126" s="140">
        <f>IF('Indicator Data'!AT130="No Data",1,IF('Indicator Data imputation'!BM129&lt;&gt;"",1,0))</f>
        <v>0</v>
      </c>
      <c r="BM126" s="140">
        <f>IF('Indicator Data'!AU130="No Data",1,IF('Indicator Data imputation'!BN129&lt;&gt;"",1,0))</f>
        <v>0</v>
      </c>
      <c r="BN126" s="140">
        <f>IF('Indicator Data'!AV130="No Data",1,IF('Indicator Data imputation'!BO129&lt;&gt;"",1,0))</f>
        <v>0</v>
      </c>
      <c r="BO126" s="140">
        <f>IF('Indicator Data'!AW130="No Data",1,IF('Indicator Data imputation'!BP129&lt;&gt;"",1,0))</f>
        <v>0</v>
      </c>
      <c r="BP126" s="140">
        <f>IF('Indicator Data'!AX130="No Data",1,IF('Indicator Data imputation'!BQ129&lt;&gt;"",1,0))</f>
        <v>0</v>
      </c>
      <c r="BQ126" s="140">
        <f>IF('Indicator Data'!AY130="No Data",1,IF('Indicator Data imputation'!BR129&lt;&gt;"",1,0))</f>
        <v>0</v>
      </c>
      <c r="BR126" s="140">
        <f>IF('Indicator Data'!AZ130="No Data",1,IF('Indicator Data imputation'!BS129&lt;&gt;"",1,0))</f>
        <v>0</v>
      </c>
      <c r="BS126" s="140">
        <f>IF('Indicator Data'!BA130="No Data",1,IF('Indicator Data imputation'!BT129&lt;&gt;"",1,0))</f>
        <v>0</v>
      </c>
      <c r="BT126" s="140">
        <f>IF('Indicator Data'!BB130="No Data",1,IF('Indicator Data imputation'!BU129&lt;&gt;"",1,0))</f>
        <v>0</v>
      </c>
      <c r="BU126" s="140">
        <f>IF('Indicator Data'!BC130="No Data",1,IF('Indicator Data imputation'!BV129&lt;&gt;"",1,0))</f>
        <v>0</v>
      </c>
      <c r="BV126" s="140">
        <f>IF('Indicator Data'!BD130="No Data",1,IF('Indicator Data imputation'!BW129&lt;&gt;"",1,0))</f>
        <v>0</v>
      </c>
      <c r="BW126" s="140">
        <f>IF('Indicator Data'!BE130="No Data",1,IF('Indicator Data imputation'!BX129&lt;&gt;"",1,0))</f>
        <v>0</v>
      </c>
      <c r="BX126" s="140">
        <f>IF('Indicator Data'!BF130="No Data",1,IF('Indicator Data imputation'!BY129&lt;&gt;"",1,0))</f>
        <v>0</v>
      </c>
      <c r="BY126" s="5" t="e">
        <f t="shared" si="5"/>
        <v>#REF!</v>
      </c>
      <c r="BZ126" s="142" t="e">
        <f t="shared" si="4"/>
        <v>#REF!</v>
      </c>
    </row>
    <row r="127" spans="1:78" x14ac:dyDescent="0.3">
      <c r="A127" s="5" t="s">
        <v>233</v>
      </c>
      <c r="B127" s="140" t="e">
        <f>IF('Indicator Data'!#REF!="No Data",1,IF('Indicator Data imputation'!C130&lt;&gt;"",1,0))</f>
        <v>#REF!</v>
      </c>
      <c r="C127" s="140" t="e">
        <f>IF('Indicator Data'!#REF!="No Data",1,IF('Indicator Data imputation'!D130&lt;&gt;"",1,0))</f>
        <v>#REF!</v>
      </c>
      <c r="D127" s="140" t="e">
        <f>IF('Indicator Data'!#REF!="No Data",1,IF('Indicator Data imputation'!E130&lt;&gt;"",1,0))</f>
        <v>#REF!</v>
      </c>
      <c r="E127" s="140" t="e">
        <f>IF('Indicator Data'!#REF!="No Data",1,IF('Indicator Data imputation'!F130&lt;&gt;"",1,0))</f>
        <v>#REF!</v>
      </c>
      <c r="F127" s="140" t="e">
        <f>IF('Indicator Data'!#REF!="No Data",1,IF('Indicator Data imputation'!G130&lt;&gt;"",1,0))</f>
        <v>#REF!</v>
      </c>
      <c r="G127" s="140" t="e">
        <f>IF('Indicator Data'!#REF!="No Data",1,IF('Indicator Data imputation'!H130&lt;&gt;"",1,0))</f>
        <v>#REF!</v>
      </c>
      <c r="H127" s="140" t="e">
        <f>IF('Indicator Data'!#REF!="No Data",1,IF('Indicator Data imputation'!I130&lt;&gt;"",1,0))</f>
        <v>#REF!</v>
      </c>
      <c r="I127" s="140" t="e">
        <f>IF('Indicator Data'!#REF!="No Data",1,IF('Indicator Data imputation'!J130&lt;&gt;"",1,0))</f>
        <v>#REF!</v>
      </c>
      <c r="J127" s="140" t="e">
        <f>IF('Indicator Data'!#REF!="No Data",1,IF('Indicator Data imputation'!K130&lt;&gt;"",1,0))</f>
        <v>#REF!</v>
      </c>
      <c r="K127" s="140" t="e">
        <f>IF('Indicator Data'!#REF!="No Data",1,IF('Indicator Data imputation'!L130&lt;&gt;"",1,0))</f>
        <v>#REF!</v>
      </c>
      <c r="L127" s="140" t="e">
        <f>IF('Indicator Data'!#REF!="No Data",1,IF('Indicator Data imputation'!M130&lt;&gt;"",1,0))</f>
        <v>#REF!</v>
      </c>
      <c r="M127" s="140" t="e">
        <f>IF('Indicator Data'!#REF!="No Data",1,IF('Indicator Data imputation'!N130&lt;&gt;"",1,0))</f>
        <v>#REF!</v>
      </c>
      <c r="N127" s="140" t="e">
        <f>IF('Indicator Data'!#REF!="No Data",1,IF('Indicator Data imputation'!O130&lt;&gt;"",1,0))</f>
        <v>#REF!</v>
      </c>
      <c r="O127" s="140" t="e">
        <f>IF('Indicator Data'!#REF!="No Data",1,IF('Indicator Data imputation'!P130&lt;&gt;"",1,0))</f>
        <v>#REF!</v>
      </c>
      <c r="P127" s="140" t="e">
        <f>IF('Indicator Data'!#REF!="No Data",1,IF('Indicator Data imputation'!Q130&lt;&gt;"",1,0))</f>
        <v>#REF!</v>
      </c>
      <c r="Q127" s="140" t="e">
        <f>IF('Indicator Data'!#REF!="No Data",1,IF('Indicator Data imputation'!R130&lt;&gt;"",1,0))</f>
        <v>#REF!</v>
      </c>
      <c r="R127" s="140" t="e">
        <f>IF('Indicator Data'!#REF!="No Data",1,IF('Indicator Data imputation'!S130&lt;&gt;"",1,0))</f>
        <v>#REF!</v>
      </c>
      <c r="S127" s="140" t="e">
        <f>IF('Indicator Data'!#REF!="No Data",1,IF('Indicator Data imputation'!T130&lt;&gt;"",1,0))</f>
        <v>#REF!</v>
      </c>
      <c r="T127" s="140" t="e">
        <f>IF('Indicator Data'!#REF!="No Data",1,IF('Indicator Data imputation'!U130&lt;&gt;"",1,0))</f>
        <v>#REF!</v>
      </c>
      <c r="U127" s="140" t="e">
        <f>IF('Indicator Data'!#REF!="No Data",1,IF('Indicator Data imputation'!V130&lt;&gt;"",1,0))</f>
        <v>#REF!</v>
      </c>
      <c r="V127" s="140" t="e">
        <f>IF('Indicator Data'!#REF!="No Data",1,IF('Indicator Data imputation'!W130&lt;&gt;"",1,0))</f>
        <v>#REF!</v>
      </c>
      <c r="W127" s="140">
        <f>IF('Indicator Data'!C131="No Data",1,IF('Indicator Data imputation'!X130&lt;&gt;"",1,0))</f>
        <v>0</v>
      </c>
      <c r="X127" s="140">
        <f>IF('Indicator Data'!D131="No Data",1,IF('Indicator Data imputation'!Y130&lt;&gt;"",1,0))</f>
        <v>0</v>
      </c>
      <c r="Y127" s="140">
        <f>IF('Indicator Data'!E131="No Data",1,IF('Indicator Data imputation'!Z130&lt;&gt;"",1,0))</f>
        <v>0</v>
      </c>
      <c r="Z127" s="140">
        <f>IF('Indicator Data'!F131="No Data",1,IF('Indicator Data imputation'!AA130&lt;&gt;"",1,0))</f>
        <v>0</v>
      </c>
      <c r="AA127" s="140">
        <f>IF('Indicator Data'!G131="No Data",1,IF('Indicator Data imputation'!AB130&lt;&gt;"",1,0))</f>
        <v>0</v>
      </c>
      <c r="AB127" s="140">
        <f>IF('Indicator Data'!H131="No Data",1,IF('Indicator Data imputation'!AC130&lt;&gt;"",1,0))</f>
        <v>0</v>
      </c>
      <c r="AC127" s="140" t="e">
        <f>IF('Indicator Data'!#REF!="No Data",1,IF('Indicator Data imputation'!AD130&lt;&gt;"",1,0))</f>
        <v>#REF!</v>
      </c>
      <c r="AD127" s="140" t="e">
        <f>IF('Indicator Data'!#REF!="No Data",1,IF('Indicator Data imputation'!AE130&lt;&gt;"",1,0))</f>
        <v>#REF!</v>
      </c>
      <c r="AE127" s="140">
        <f>IF('Indicator Data'!I131="No Data",1,IF('Indicator Data imputation'!AF130&lt;&gt;"",1,0))</f>
        <v>0</v>
      </c>
      <c r="AF127" s="140">
        <f>IF('Indicator Data'!J131="No Data",1,IF('Indicator Data imputation'!AG130&lt;&gt;"",1,0))</f>
        <v>0</v>
      </c>
      <c r="AG127" s="140" t="e">
        <f>IF('Indicator Data'!#REF!="No Data",1,IF('Indicator Data imputation'!AH130&lt;&gt;"",1,0))</f>
        <v>#REF!</v>
      </c>
      <c r="AH127" s="140" t="e">
        <f>IF('Indicator Data'!#REF!="No Data",1,IF('Indicator Data imputation'!AI130&lt;&gt;"",1,0))</f>
        <v>#REF!</v>
      </c>
      <c r="AI127" s="140" t="e">
        <f>IF('Indicator Data'!#REF!="No Data",1,IF('Indicator Data imputation'!AJ130&lt;&gt;"",1,0))</f>
        <v>#REF!</v>
      </c>
      <c r="AJ127" s="140" t="e">
        <f>IF('Indicator Data'!#REF!="No Data",1,IF('Indicator Data imputation'!AK130&lt;&gt;"",1,0))</f>
        <v>#REF!</v>
      </c>
      <c r="AK127" s="140">
        <f>IF('Indicator Data'!K131="No Data",1,IF('Indicator Data imputation'!AL130&lt;&gt;"",1,0))</f>
        <v>0</v>
      </c>
      <c r="AL127" s="140">
        <f>IF('Indicator Data'!L131="No Data",1,IF('Indicator Data imputation'!AM130&lt;&gt;"",1,0))</f>
        <v>0</v>
      </c>
      <c r="AM127" s="140">
        <f>IF('Indicator Data'!M131="No Data",1,IF('Indicator Data imputation'!AN130&lt;&gt;"",1,0))</f>
        <v>0</v>
      </c>
      <c r="AN127" s="140">
        <f>IF('Indicator Data'!N131="No Data",1,IF('Indicator Data imputation'!AO130&lt;&gt;"",1,0))</f>
        <v>0</v>
      </c>
      <c r="AO127" s="140">
        <f>IF('Indicator Data'!O131="No Data",1,IF('Indicator Data imputation'!AP130&lt;&gt;"",1,0))</f>
        <v>0</v>
      </c>
      <c r="AP127" s="140">
        <f>IF('Indicator Data'!P131="No Data",1,IF('Indicator Data imputation'!AQ130&lt;&gt;"",1,0))</f>
        <v>0</v>
      </c>
      <c r="AQ127" s="140">
        <f>IF('Indicator Data'!Q131="No Data",1,IF('Indicator Data imputation'!AR130&lt;&gt;"",1,0))</f>
        <v>0</v>
      </c>
      <c r="AR127" s="140">
        <f>IF('Indicator Data'!R131="No Data",1,IF('Indicator Data imputation'!AS130&lt;&gt;"",1,0))</f>
        <v>0</v>
      </c>
      <c r="AS127" s="140">
        <f>IF('Indicator Data'!S131="No Data",1,IF('Indicator Data imputation'!AT130&lt;&gt;"",1,0))</f>
        <v>0</v>
      </c>
      <c r="AT127" s="140">
        <f>IF('Indicator Data'!T131="No Data",1,IF('Indicator Data imputation'!AU130&lt;&gt;"",1,0))</f>
        <v>0</v>
      </c>
      <c r="AU127" s="140">
        <f>IF('Indicator Data'!U131="No Data",1,IF('Indicator Data imputation'!AV130&lt;&gt;"",1,0))</f>
        <v>0</v>
      </c>
      <c r="AV127" s="140">
        <f>IF('Indicator Data'!V131="No Data",1,IF('Indicator Data imputation'!AW130&lt;&gt;"",1,0))</f>
        <v>1</v>
      </c>
      <c r="AW127" s="140">
        <f>IF('Indicator Data'!W131="No Data",1,IF('Indicator Data imputation'!AX130&lt;&gt;"",1,0))</f>
        <v>0</v>
      </c>
      <c r="AX127" s="140">
        <f>IF('Indicator Data'!X131="No Data",1,IF('Indicator Data imputation'!AY130&lt;&gt;"",1,0))</f>
        <v>0</v>
      </c>
      <c r="AY127" s="140">
        <f>IF('Indicator Data'!Y131="No Data",1,IF('Indicator Data imputation'!AZ130&lt;&gt;"",1,0))</f>
        <v>1</v>
      </c>
      <c r="AZ127" s="140">
        <f>IF('Indicator Data'!Z131="No Data",1,IF('Indicator Data imputation'!BA130&lt;&gt;"",1,0))</f>
        <v>0</v>
      </c>
      <c r="BA127" s="140">
        <f>IF('Indicator Data'!AA131="No Data",1,IF('Indicator Data imputation'!BB130&lt;&gt;"",1,0))</f>
        <v>0</v>
      </c>
      <c r="BB127" s="140">
        <f>IF('Indicator Data'!AB131="No Data",1,IF('Indicator Data imputation'!BC130&lt;&gt;"",1,0))</f>
        <v>0</v>
      </c>
      <c r="BC127" s="140">
        <f>IF('Indicator Data'!AC131="No Data",1,IF('Indicator Data imputation'!BD130&lt;&gt;"",1,0))</f>
        <v>0</v>
      </c>
      <c r="BD127" s="140">
        <f>IF('Indicator Data'!AD131="No Data",1,IF('Indicator Data imputation'!BE130&lt;&gt;"",1,0))</f>
        <v>0</v>
      </c>
      <c r="BE127" s="140">
        <f>IF('Indicator Data'!AE131="No Data",1,IF('Indicator Data imputation'!BF130&lt;&gt;"",1,0))</f>
        <v>0</v>
      </c>
      <c r="BF127" s="140">
        <f>IF('Indicator Data'!AF131="No Data",1,IF('Indicator Data imputation'!BG130&lt;&gt;"",1,0))</f>
        <v>0</v>
      </c>
      <c r="BG127" s="140">
        <f>IF('Indicator Data'!AG131="No Data",1,IF('Indicator Data imputation'!BH130&lt;&gt;"",1,0))</f>
        <v>0</v>
      </c>
      <c r="BH127" s="140">
        <f>IF('Indicator Data'!AH131="No Data",1,IF('Indicator Data imputation'!BI130&lt;&gt;"",1,0))</f>
        <v>0</v>
      </c>
      <c r="BI127" s="140">
        <f>IF('Indicator Data'!AQ131="No Data",1,IF('Indicator Data imputation'!BJ130&lt;&gt;"",1,0))</f>
        <v>0</v>
      </c>
      <c r="BJ127" s="140">
        <f>IF('Indicator Data'!AR131="No Data",1,IF('Indicator Data imputation'!BK130&lt;&gt;"",1,0))</f>
        <v>0</v>
      </c>
      <c r="BK127" s="140">
        <f>IF('Indicator Data'!AS131="No Data",1,IF('Indicator Data imputation'!BL130&lt;&gt;"",1,0))</f>
        <v>0</v>
      </c>
      <c r="BL127" s="140">
        <f>IF('Indicator Data'!AT131="No Data",1,IF('Indicator Data imputation'!BM130&lt;&gt;"",1,0))</f>
        <v>0</v>
      </c>
      <c r="BM127" s="140">
        <f>IF('Indicator Data'!AU131="No Data",1,IF('Indicator Data imputation'!BN130&lt;&gt;"",1,0))</f>
        <v>0</v>
      </c>
      <c r="BN127" s="140">
        <f>IF('Indicator Data'!AV131="No Data",1,IF('Indicator Data imputation'!BO130&lt;&gt;"",1,0))</f>
        <v>0</v>
      </c>
      <c r="BO127" s="140">
        <f>IF('Indicator Data'!AW131="No Data",1,IF('Indicator Data imputation'!BP130&lt;&gt;"",1,0))</f>
        <v>0</v>
      </c>
      <c r="BP127" s="140">
        <f>IF('Indicator Data'!AX131="No Data",1,IF('Indicator Data imputation'!BQ130&lt;&gt;"",1,0))</f>
        <v>0</v>
      </c>
      <c r="BQ127" s="140">
        <f>IF('Indicator Data'!AY131="No Data",1,IF('Indicator Data imputation'!BR130&lt;&gt;"",1,0))</f>
        <v>0</v>
      </c>
      <c r="BR127" s="140">
        <f>IF('Indicator Data'!AZ131="No Data",1,IF('Indicator Data imputation'!BS130&lt;&gt;"",1,0))</f>
        <v>0</v>
      </c>
      <c r="BS127" s="140">
        <f>IF('Indicator Data'!BA131="No Data",1,IF('Indicator Data imputation'!BT130&lt;&gt;"",1,0))</f>
        <v>0</v>
      </c>
      <c r="BT127" s="140">
        <f>IF('Indicator Data'!BB131="No Data",1,IF('Indicator Data imputation'!BU130&lt;&gt;"",1,0))</f>
        <v>0</v>
      </c>
      <c r="BU127" s="140">
        <f>IF('Indicator Data'!BC131="No Data",1,IF('Indicator Data imputation'!BV130&lt;&gt;"",1,0))</f>
        <v>1</v>
      </c>
      <c r="BV127" s="140">
        <f>IF('Indicator Data'!BD131="No Data",1,IF('Indicator Data imputation'!BW130&lt;&gt;"",1,0))</f>
        <v>0</v>
      </c>
      <c r="BW127" s="140">
        <f>IF('Indicator Data'!BE131="No Data",1,IF('Indicator Data imputation'!BX130&lt;&gt;"",1,0))</f>
        <v>0</v>
      </c>
      <c r="BX127" s="140">
        <f>IF('Indicator Data'!BF131="No Data",1,IF('Indicator Data imputation'!BY130&lt;&gt;"",1,0))</f>
        <v>0</v>
      </c>
      <c r="BY127" s="5" t="e">
        <f t="shared" si="5"/>
        <v>#REF!</v>
      </c>
      <c r="BZ127" s="142" t="e">
        <f t="shared" si="4"/>
        <v>#REF!</v>
      </c>
    </row>
    <row r="128" spans="1:78" x14ac:dyDescent="0.3">
      <c r="A128" s="5" t="s">
        <v>187</v>
      </c>
      <c r="B128" s="140" t="e">
        <f>IF('Indicator Data'!#REF!="No Data",1,IF('Indicator Data imputation'!C131&lt;&gt;"",1,0))</f>
        <v>#REF!</v>
      </c>
      <c r="C128" s="140" t="e">
        <f>IF('Indicator Data'!#REF!="No Data",1,IF('Indicator Data imputation'!D131&lt;&gt;"",1,0))</f>
        <v>#REF!</v>
      </c>
      <c r="D128" s="140" t="e">
        <f>IF('Indicator Data'!#REF!="No Data",1,IF('Indicator Data imputation'!E131&lt;&gt;"",1,0))</f>
        <v>#REF!</v>
      </c>
      <c r="E128" s="140" t="e">
        <f>IF('Indicator Data'!#REF!="No Data",1,IF('Indicator Data imputation'!F131&lt;&gt;"",1,0))</f>
        <v>#REF!</v>
      </c>
      <c r="F128" s="140" t="e">
        <f>IF('Indicator Data'!#REF!="No Data",1,IF('Indicator Data imputation'!G131&lt;&gt;"",1,0))</f>
        <v>#REF!</v>
      </c>
      <c r="G128" s="140" t="e">
        <f>IF('Indicator Data'!#REF!="No Data",1,IF('Indicator Data imputation'!H131&lt;&gt;"",1,0))</f>
        <v>#REF!</v>
      </c>
      <c r="H128" s="140" t="e">
        <f>IF('Indicator Data'!#REF!="No Data",1,IF('Indicator Data imputation'!I131&lt;&gt;"",1,0))</f>
        <v>#REF!</v>
      </c>
      <c r="I128" s="140" t="e">
        <f>IF('Indicator Data'!#REF!="No Data",1,IF('Indicator Data imputation'!J131&lt;&gt;"",1,0))</f>
        <v>#REF!</v>
      </c>
      <c r="J128" s="140" t="e">
        <f>IF('Indicator Data'!#REF!="No Data",1,IF('Indicator Data imputation'!K131&lt;&gt;"",1,0))</f>
        <v>#REF!</v>
      </c>
      <c r="K128" s="140" t="e">
        <f>IF('Indicator Data'!#REF!="No Data",1,IF('Indicator Data imputation'!L131&lt;&gt;"",1,0))</f>
        <v>#REF!</v>
      </c>
      <c r="L128" s="140" t="e">
        <f>IF('Indicator Data'!#REF!="No Data",1,IF('Indicator Data imputation'!M131&lt;&gt;"",1,0))</f>
        <v>#REF!</v>
      </c>
      <c r="M128" s="140" t="e">
        <f>IF('Indicator Data'!#REF!="No Data",1,IF('Indicator Data imputation'!N131&lt;&gt;"",1,0))</f>
        <v>#REF!</v>
      </c>
      <c r="N128" s="140" t="e">
        <f>IF('Indicator Data'!#REF!="No Data",1,IF('Indicator Data imputation'!O131&lt;&gt;"",1,0))</f>
        <v>#REF!</v>
      </c>
      <c r="O128" s="140" t="e">
        <f>IF('Indicator Data'!#REF!="No Data",1,IF('Indicator Data imputation'!P131&lt;&gt;"",1,0))</f>
        <v>#REF!</v>
      </c>
      <c r="P128" s="140" t="e">
        <f>IF('Indicator Data'!#REF!="No Data",1,IF('Indicator Data imputation'!Q131&lt;&gt;"",1,0))</f>
        <v>#REF!</v>
      </c>
      <c r="Q128" s="140" t="e">
        <f>IF('Indicator Data'!#REF!="No Data",1,IF('Indicator Data imputation'!R131&lt;&gt;"",1,0))</f>
        <v>#REF!</v>
      </c>
      <c r="R128" s="140" t="e">
        <f>IF('Indicator Data'!#REF!="No Data",1,IF('Indicator Data imputation'!S131&lt;&gt;"",1,0))</f>
        <v>#REF!</v>
      </c>
      <c r="S128" s="140" t="e">
        <f>IF('Indicator Data'!#REF!="No Data",1,IF('Indicator Data imputation'!T131&lt;&gt;"",1,0))</f>
        <v>#REF!</v>
      </c>
      <c r="T128" s="140" t="e">
        <f>IF('Indicator Data'!#REF!="No Data",1,IF('Indicator Data imputation'!U131&lt;&gt;"",1,0))</f>
        <v>#REF!</v>
      </c>
      <c r="U128" s="140" t="e">
        <f>IF('Indicator Data'!#REF!="No Data",1,IF('Indicator Data imputation'!V131&lt;&gt;"",1,0))</f>
        <v>#REF!</v>
      </c>
      <c r="V128" s="140" t="e">
        <f>IF('Indicator Data'!#REF!="No Data",1,IF('Indicator Data imputation'!W131&lt;&gt;"",1,0))</f>
        <v>#REF!</v>
      </c>
      <c r="W128" s="140">
        <f>IF('Indicator Data'!C132="No Data",1,IF('Indicator Data imputation'!X131&lt;&gt;"",1,0))</f>
        <v>0</v>
      </c>
      <c r="X128" s="140">
        <f>IF('Indicator Data'!D132="No Data",1,IF('Indicator Data imputation'!Y131&lt;&gt;"",1,0))</f>
        <v>0</v>
      </c>
      <c r="Y128" s="140">
        <f>IF('Indicator Data'!E132="No Data",1,IF('Indicator Data imputation'!Z131&lt;&gt;"",1,0))</f>
        <v>0</v>
      </c>
      <c r="Z128" s="140">
        <f>IF('Indicator Data'!F132="No Data",1,IF('Indicator Data imputation'!AA131&lt;&gt;"",1,0))</f>
        <v>1</v>
      </c>
      <c r="AA128" s="140">
        <f>IF('Indicator Data'!G132="No Data",1,IF('Indicator Data imputation'!AB131&lt;&gt;"",1,0))</f>
        <v>0</v>
      </c>
      <c r="AB128" s="140">
        <f>IF('Indicator Data'!H132="No Data",1,IF('Indicator Data imputation'!AC131&lt;&gt;"",1,0))</f>
        <v>1</v>
      </c>
      <c r="AC128" s="140" t="e">
        <f>IF('Indicator Data'!#REF!="No Data",1,IF('Indicator Data imputation'!AD131&lt;&gt;"",1,0))</f>
        <v>#REF!</v>
      </c>
      <c r="AD128" s="140" t="e">
        <f>IF('Indicator Data'!#REF!="No Data",1,IF('Indicator Data imputation'!AE131&lt;&gt;"",1,0))</f>
        <v>#REF!</v>
      </c>
      <c r="AE128" s="140">
        <f>IF('Indicator Data'!I132="No Data",1,IF('Indicator Data imputation'!AF131&lt;&gt;"",1,0))</f>
        <v>0</v>
      </c>
      <c r="AF128" s="140">
        <f>IF('Indicator Data'!J132="No Data",1,IF('Indicator Data imputation'!AG131&lt;&gt;"",1,0))</f>
        <v>0</v>
      </c>
      <c r="AG128" s="140" t="e">
        <f>IF('Indicator Data'!#REF!="No Data",1,IF('Indicator Data imputation'!AH131&lt;&gt;"",1,0))</f>
        <v>#REF!</v>
      </c>
      <c r="AH128" s="140" t="e">
        <f>IF('Indicator Data'!#REF!="No Data",1,IF('Indicator Data imputation'!AI131&lt;&gt;"",1,0))</f>
        <v>#REF!</v>
      </c>
      <c r="AI128" s="140" t="e">
        <f>IF('Indicator Data'!#REF!="No Data",1,IF('Indicator Data imputation'!AJ131&lt;&gt;"",1,0))</f>
        <v>#REF!</v>
      </c>
      <c r="AJ128" s="140" t="e">
        <f>IF('Indicator Data'!#REF!="No Data",1,IF('Indicator Data imputation'!AK131&lt;&gt;"",1,0))</f>
        <v>#REF!</v>
      </c>
      <c r="AK128" s="140">
        <f>IF('Indicator Data'!K132="No Data",1,IF('Indicator Data imputation'!AL131&lt;&gt;"",1,0))</f>
        <v>0</v>
      </c>
      <c r="AL128" s="140">
        <f>IF('Indicator Data'!L132="No Data",1,IF('Indicator Data imputation'!AM131&lt;&gt;"",1,0))</f>
        <v>0</v>
      </c>
      <c r="AM128" s="140">
        <f>IF('Indicator Data'!M132="No Data",1,IF('Indicator Data imputation'!AN131&lt;&gt;"",1,0))</f>
        <v>0</v>
      </c>
      <c r="AN128" s="140">
        <f>IF('Indicator Data'!N132="No Data",1,IF('Indicator Data imputation'!AO131&lt;&gt;"",1,0))</f>
        <v>0</v>
      </c>
      <c r="AO128" s="140">
        <f>IF('Indicator Data'!O132="No Data",1,IF('Indicator Data imputation'!AP131&lt;&gt;"",1,0))</f>
        <v>0</v>
      </c>
      <c r="AP128" s="140">
        <f>IF('Indicator Data'!P132="No Data",1,IF('Indicator Data imputation'!AQ131&lt;&gt;"",1,0))</f>
        <v>0</v>
      </c>
      <c r="AQ128" s="140">
        <f>IF('Indicator Data'!Q132="No Data",1,IF('Indicator Data imputation'!AR131&lt;&gt;"",1,0))</f>
        <v>0</v>
      </c>
      <c r="AR128" s="140">
        <f>IF('Indicator Data'!R132="No Data",1,IF('Indicator Data imputation'!AS131&lt;&gt;"",1,0))</f>
        <v>0</v>
      </c>
      <c r="AS128" s="140">
        <f>IF('Indicator Data'!S132="No Data",1,IF('Indicator Data imputation'!AT131&lt;&gt;"",1,0))</f>
        <v>0</v>
      </c>
      <c r="AT128" s="140">
        <f>IF('Indicator Data'!T132="No Data",1,IF('Indicator Data imputation'!AU131&lt;&gt;"",1,0))</f>
        <v>0</v>
      </c>
      <c r="AU128" s="140">
        <f>IF('Indicator Data'!U132="No Data",1,IF('Indicator Data imputation'!AV131&lt;&gt;"",1,0))</f>
        <v>0</v>
      </c>
      <c r="AV128" s="140">
        <f>IF('Indicator Data'!V132="No Data",1,IF('Indicator Data imputation'!AW131&lt;&gt;"",1,0))</f>
        <v>0</v>
      </c>
      <c r="AW128" s="140">
        <f>IF('Indicator Data'!W132="No Data",1,IF('Indicator Data imputation'!AX131&lt;&gt;"",1,0))</f>
        <v>1</v>
      </c>
      <c r="AX128" s="140">
        <f>IF('Indicator Data'!X132="No Data",1,IF('Indicator Data imputation'!AY131&lt;&gt;"",1,0))</f>
        <v>0</v>
      </c>
      <c r="AY128" s="140">
        <f>IF('Indicator Data'!Y132="No Data",1,IF('Indicator Data imputation'!AZ131&lt;&gt;"",1,0))</f>
        <v>0</v>
      </c>
      <c r="AZ128" s="140">
        <f>IF('Indicator Data'!Z132="No Data",1,IF('Indicator Data imputation'!BA131&lt;&gt;"",1,0))</f>
        <v>0</v>
      </c>
      <c r="BA128" s="140">
        <f>IF('Indicator Data'!AA132="No Data",1,IF('Indicator Data imputation'!BB131&lt;&gt;"",1,0))</f>
        <v>0</v>
      </c>
      <c r="BB128" s="140">
        <f>IF('Indicator Data'!AB132="No Data",1,IF('Indicator Data imputation'!BC131&lt;&gt;"",1,0))</f>
        <v>0</v>
      </c>
      <c r="BC128" s="140">
        <f>IF('Indicator Data'!AC132="No Data",1,IF('Indicator Data imputation'!BD131&lt;&gt;"",1,0))</f>
        <v>0</v>
      </c>
      <c r="BD128" s="140">
        <f>IF('Indicator Data'!AD132="No Data",1,IF('Indicator Data imputation'!BE131&lt;&gt;"",1,0))</f>
        <v>0</v>
      </c>
      <c r="BE128" s="140">
        <f>IF('Indicator Data'!AE132="No Data",1,IF('Indicator Data imputation'!BF131&lt;&gt;"",1,0))</f>
        <v>0</v>
      </c>
      <c r="BF128" s="140">
        <f>IF('Indicator Data'!AF132="No Data",1,IF('Indicator Data imputation'!BG131&lt;&gt;"",1,0))</f>
        <v>0</v>
      </c>
      <c r="BG128" s="140">
        <f>IF('Indicator Data'!AG132="No Data",1,IF('Indicator Data imputation'!BH131&lt;&gt;"",1,0))</f>
        <v>0</v>
      </c>
      <c r="BH128" s="140">
        <f>IF('Indicator Data'!AH132="No Data",1,IF('Indicator Data imputation'!BI131&lt;&gt;"",1,0))</f>
        <v>0</v>
      </c>
      <c r="BI128" s="140">
        <f>IF('Indicator Data'!AQ132="No Data",1,IF('Indicator Data imputation'!BJ131&lt;&gt;"",1,0))</f>
        <v>0</v>
      </c>
      <c r="BJ128" s="140">
        <f>IF('Indicator Data'!AR132="No Data",1,IF('Indicator Data imputation'!BK131&lt;&gt;"",1,0))</f>
        <v>0</v>
      </c>
      <c r="BK128" s="140">
        <f>IF('Indicator Data'!AS132="No Data",1,IF('Indicator Data imputation'!BL131&lt;&gt;"",1,0))</f>
        <v>0</v>
      </c>
      <c r="BL128" s="140">
        <f>IF('Indicator Data'!AT132="No Data",1,IF('Indicator Data imputation'!BM131&lt;&gt;"",1,0))</f>
        <v>0</v>
      </c>
      <c r="BM128" s="140">
        <f>IF('Indicator Data'!AU132="No Data",1,IF('Indicator Data imputation'!BN131&lt;&gt;"",1,0))</f>
        <v>0</v>
      </c>
      <c r="BN128" s="140">
        <f>IF('Indicator Data'!AV132="No Data",1,IF('Indicator Data imputation'!BO131&lt;&gt;"",1,0))</f>
        <v>0</v>
      </c>
      <c r="BO128" s="140">
        <f>IF('Indicator Data'!AW132="No Data",1,IF('Indicator Data imputation'!BP131&lt;&gt;"",1,0))</f>
        <v>0</v>
      </c>
      <c r="BP128" s="140">
        <f>IF('Indicator Data'!AX132="No Data",1,IF('Indicator Data imputation'!BQ131&lt;&gt;"",1,0))</f>
        <v>0</v>
      </c>
      <c r="BQ128" s="140">
        <f>IF('Indicator Data'!AY132="No Data",1,IF('Indicator Data imputation'!BR131&lt;&gt;"",1,0))</f>
        <v>0</v>
      </c>
      <c r="BR128" s="140">
        <f>IF('Indicator Data'!AZ132="No Data",1,IF('Indicator Data imputation'!BS131&lt;&gt;"",1,0))</f>
        <v>0</v>
      </c>
      <c r="BS128" s="140">
        <f>IF('Indicator Data'!BA132="No Data",1,IF('Indicator Data imputation'!BT131&lt;&gt;"",1,0))</f>
        <v>0</v>
      </c>
      <c r="BT128" s="140">
        <f>IF('Indicator Data'!BB132="No Data",1,IF('Indicator Data imputation'!BU131&lt;&gt;"",1,0))</f>
        <v>0</v>
      </c>
      <c r="BU128" s="140">
        <f>IF('Indicator Data'!BC132="No Data",1,IF('Indicator Data imputation'!BV131&lt;&gt;"",1,0))</f>
        <v>0</v>
      </c>
      <c r="BV128" s="140">
        <f>IF('Indicator Data'!BD132="No Data",1,IF('Indicator Data imputation'!BW131&lt;&gt;"",1,0))</f>
        <v>1</v>
      </c>
      <c r="BW128" s="140">
        <f>IF('Indicator Data'!BE132="No Data",1,IF('Indicator Data imputation'!BX131&lt;&gt;"",1,0))</f>
        <v>0</v>
      </c>
      <c r="BX128" s="140">
        <f>IF('Indicator Data'!BF132="No Data",1,IF('Indicator Data imputation'!BY131&lt;&gt;"",1,0))</f>
        <v>0</v>
      </c>
      <c r="BY128" s="5" t="e">
        <f t="shared" si="5"/>
        <v>#REF!</v>
      </c>
      <c r="BZ128" s="142" t="e">
        <f t="shared" si="4"/>
        <v>#REF!</v>
      </c>
    </row>
    <row r="129" spans="1:78" x14ac:dyDescent="0.3">
      <c r="A129" s="5" t="s">
        <v>235</v>
      </c>
      <c r="B129" s="140" t="e">
        <f>IF('Indicator Data'!#REF!="No Data",1,IF('Indicator Data imputation'!C132&lt;&gt;"",1,0))</f>
        <v>#REF!</v>
      </c>
      <c r="C129" s="140" t="e">
        <f>IF('Indicator Data'!#REF!="No Data",1,IF('Indicator Data imputation'!D132&lt;&gt;"",1,0))</f>
        <v>#REF!</v>
      </c>
      <c r="D129" s="140" t="e">
        <f>IF('Indicator Data'!#REF!="No Data",1,IF('Indicator Data imputation'!E132&lt;&gt;"",1,0))</f>
        <v>#REF!</v>
      </c>
      <c r="E129" s="140" t="e">
        <f>IF('Indicator Data'!#REF!="No Data",1,IF('Indicator Data imputation'!F132&lt;&gt;"",1,0))</f>
        <v>#REF!</v>
      </c>
      <c r="F129" s="140" t="e">
        <f>IF('Indicator Data'!#REF!="No Data",1,IF('Indicator Data imputation'!G132&lt;&gt;"",1,0))</f>
        <v>#REF!</v>
      </c>
      <c r="G129" s="140" t="e">
        <f>IF('Indicator Data'!#REF!="No Data",1,IF('Indicator Data imputation'!H132&lt;&gt;"",1,0))</f>
        <v>#REF!</v>
      </c>
      <c r="H129" s="140" t="e">
        <f>IF('Indicator Data'!#REF!="No Data",1,IF('Indicator Data imputation'!I132&lt;&gt;"",1,0))</f>
        <v>#REF!</v>
      </c>
      <c r="I129" s="140" t="e">
        <f>IF('Indicator Data'!#REF!="No Data",1,IF('Indicator Data imputation'!J132&lt;&gt;"",1,0))</f>
        <v>#REF!</v>
      </c>
      <c r="J129" s="140" t="e">
        <f>IF('Indicator Data'!#REF!="No Data",1,IF('Indicator Data imputation'!K132&lt;&gt;"",1,0))</f>
        <v>#REF!</v>
      </c>
      <c r="K129" s="140" t="e">
        <f>IF('Indicator Data'!#REF!="No Data",1,IF('Indicator Data imputation'!L132&lt;&gt;"",1,0))</f>
        <v>#REF!</v>
      </c>
      <c r="L129" s="140" t="e">
        <f>IF('Indicator Data'!#REF!="No Data",1,IF('Indicator Data imputation'!M132&lt;&gt;"",1,0))</f>
        <v>#REF!</v>
      </c>
      <c r="M129" s="140" t="e">
        <f>IF('Indicator Data'!#REF!="No Data",1,IF('Indicator Data imputation'!N132&lt;&gt;"",1,0))</f>
        <v>#REF!</v>
      </c>
      <c r="N129" s="140" t="e">
        <f>IF('Indicator Data'!#REF!="No Data",1,IF('Indicator Data imputation'!O132&lt;&gt;"",1,0))</f>
        <v>#REF!</v>
      </c>
      <c r="O129" s="140" t="e">
        <f>IF('Indicator Data'!#REF!="No Data",1,IF('Indicator Data imputation'!P132&lt;&gt;"",1,0))</f>
        <v>#REF!</v>
      </c>
      <c r="P129" s="140" t="e">
        <f>IF('Indicator Data'!#REF!="No Data",1,IF('Indicator Data imputation'!Q132&lt;&gt;"",1,0))</f>
        <v>#REF!</v>
      </c>
      <c r="Q129" s="140" t="e">
        <f>IF('Indicator Data'!#REF!="No Data",1,IF('Indicator Data imputation'!R132&lt;&gt;"",1,0))</f>
        <v>#REF!</v>
      </c>
      <c r="R129" s="140" t="e">
        <f>IF('Indicator Data'!#REF!="No Data",1,IF('Indicator Data imputation'!S132&lt;&gt;"",1,0))</f>
        <v>#REF!</v>
      </c>
      <c r="S129" s="140" t="e">
        <f>IF('Indicator Data'!#REF!="No Data",1,IF('Indicator Data imputation'!T132&lt;&gt;"",1,0))</f>
        <v>#REF!</v>
      </c>
      <c r="T129" s="140" t="e">
        <f>IF('Indicator Data'!#REF!="No Data",1,IF('Indicator Data imputation'!U132&lt;&gt;"",1,0))</f>
        <v>#REF!</v>
      </c>
      <c r="U129" s="140" t="e">
        <f>IF('Indicator Data'!#REF!="No Data",1,IF('Indicator Data imputation'!V132&lt;&gt;"",1,0))</f>
        <v>#REF!</v>
      </c>
      <c r="V129" s="140" t="e">
        <f>IF('Indicator Data'!#REF!="No Data",1,IF('Indicator Data imputation'!W132&lt;&gt;"",1,0))</f>
        <v>#REF!</v>
      </c>
      <c r="W129" s="140">
        <f>IF('Indicator Data'!C133="No Data",1,IF('Indicator Data imputation'!X132&lt;&gt;"",1,0))</f>
        <v>0</v>
      </c>
      <c r="X129" s="140">
        <f>IF('Indicator Data'!D133="No Data",1,IF('Indicator Data imputation'!Y132&lt;&gt;"",1,0))</f>
        <v>0</v>
      </c>
      <c r="Y129" s="140">
        <f>IF('Indicator Data'!E133="No Data",1,IF('Indicator Data imputation'!Z132&lt;&gt;"",1,0))</f>
        <v>0</v>
      </c>
      <c r="Z129" s="140">
        <f>IF('Indicator Data'!F133="No Data",1,IF('Indicator Data imputation'!AA132&lt;&gt;"",1,0))</f>
        <v>0</v>
      </c>
      <c r="AA129" s="140">
        <f>IF('Indicator Data'!G133="No Data",1,IF('Indicator Data imputation'!AB132&lt;&gt;"",1,0))</f>
        <v>0</v>
      </c>
      <c r="AB129" s="140">
        <f>IF('Indicator Data'!H133="No Data",1,IF('Indicator Data imputation'!AC132&lt;&gt;"",1,0))</f>
        <v>1</v>
      </c>
      <c r="AC129" s="140" t="e">
        <f>IF('Indicator Data'!#REF!="No Data",1,IF('Indicator Data imputation'!AD132&lt;&gt;"",1,0))</f>
        <v>#REF!</v>
      </c>
      <c r="AD129" s="140" t="e">
        <f>IF('Indicator Data'!#REF!="No Data",1,IF('Indicator Data imputation'!AE132&lt;&gt;"",1,0))</f>
        <v>#REF!</v>
      </c>
      <c r="AE129" s="140">
        <f>IF('Indicator Data'!I133="No Data",1,IF('Indicator Data imputation'!AF132&lt;&gt;"",1,0))</f>
        <v>0</v>
      </c>
      <c r="AF129" s="140">
        <f>IF('Indicator Data'!J133="No Data",1,IF('Indicator Data imputation'!AG132&lt;&gt;"",1,0))</f>
        <v>0</v>
      </c>
      <c r="AG129" s="140" t="e">
        <f>IF('Indicator Data'!#REF!="No Data",1,IF('Indicator Data imputation'!AH132&lt;&gt;"",1,0))</f>
        <v>#REF!</v>
      </c>
      <c r="AH129" s="140" t="e">
        <f>IF('Indicator Data'!#REF!="No Data",1,IF('Indicator Data imputation'!AI132&lt;&gt;"",1,0))</f>
        <v>#REF!</v>
      </c>
      <c r="AI129" s="140" t="e">
        <f>IF('Indicator Data'!#REF!="No Data",1,IF('Indicator Data imputation'!AJ132&lt;&gt;"",1,0))</f>
        <v>#REF!</v>
      </c>
      <c r="AJ129" s="140" t="e">
        <f>IF('Indicator Data'!#REF!="No Data",1,IF('Indicator Data imputation'!AK132&lt;&gt;"",1,0))</f>
        <v>#REF!</v>
      </c>
      <c r="AK129" s="140">
        <f>IF('Indicator Data'!K133="No Data",1,IF('Indicator Data imputation'!AL132&lt;&gt;"",1,0))</f>
        <v>0</v>
      </c>
      <c r="AL129" s="140">
        <f>IF('Indicator Data'!L133="No Data",1,IF('Indicator Data imputation'!AM132&lt;&gt;"",1,0))</f>
        <v>1</v>
      </c>
      <c r="AM129" s="140">
        <f>IF('Indicator Data'!M133="No Data",1,IF('Indicator Data imputation'!AN132&lt;&gt;"",1,0))</f>
        <v>0</v>
      </c>
      <c r="AN129" s="140">
        <f>IF('Indicator Data'!N133="No Data",1,IF('Indicator Data imputation'!AO132&lt;&gt;"",1,0))</f>
        <v>0</v>
      </c>
      <c r="AO129" s="140">
        <f>IF('Indicator Data'!O133="No Data",1,IF('Indicator Data imputation'!AP132&lt;&gt;"",1,0))</f>
        <v>0</v>
      </c>
      <c r="AP129" s="140">
        <f>IF('Indicator Data'!P133="No Data",1,IF('Indicator Data imputation'!AQ132&lt;&gt;"",1,0))</f>
        <v>1</v>
      </c>
      <c r="AQ129" s="140">
        <f>IF('Indicator Data'!Q133="No Data",1,IF('Indicator Data imputation'!AR132&lt;&gt;"",1,0))</f>
        <v>0</v>
      </c>
      <c r="AR129" s="140">
        <f>IF('Indicator Data'!R133="No Data",1,IF('Indicator Data imputation'!AS132&lt;&gt;"",1,0))</f>
        <v>0</v>
      </c>
      <c r="AS129" s="140">
        <f>IF('Indicator Data'!S133="No Data",1,IF('Indicator Data imputation'!AT132&lt;&gt;"",1,0))</f>
        <v>1</v>
      </c>
      <c r="AT129" s="140">
        <f>IF('Indicator Data'!T133="No Data",1,IF('Indicator Data imputation'!AU132&lt;&gt;"",1,0))</f>
        <v>0</v>
      </c>
      <c r="AU129" s="140">
        <f>IF('Indicator Data'!U133="No Data",1,IF('Indicator Data imputation'!AV132&lt;&gt;"",1,0))</f>
        <v>0</v>
      </c>
      <c r="AV129" s="140">
        <f>IF('Indicator Data'!V133="No Data",1,IF('Indicator Data imputation'!AW132&lt;&gt;"",1,0))</f>
        <v>1</v>
      </c>
      <c r="AW129" s="140">
        <f>IF('Indicator Data'!W133="No Data",1,IF('Indicator Data imputation'!AX132&lt;&gt;"",1,0))</f>
        <v>1</v>
      </c>
      <c r="AX129" s="140">
        <f>IF('Indicator Data'!X133="No Data",1,IF('Indicator Data imputation'!AY132&lt;&gt;"",1,0))</f>
        <v>0</v>
      </c>
      <c r="AY129" s="140">
        <f>IF('Indicator Data'!Y133="No Data",1,IF('Indicator Data imputation'!AZ132&lt;&gt;"",1,0))</f>
        <v>0</v>
      </c>
      <c r="AZ129" s="140">
        <f>IF('Indicator Data'!Z133="No Data",1,IF('Indicator Data imputation'!BA132&lt;&gt;"",1,0))</f>
        <v>0</v>
      </c>
      <c r="BA129" s="140">
        <f>IF('Indicator Data'!AA133="No Data",1,IF('Indicator Data imputation'!BB132&lt;&gt;"",1,0))</f>
        <v>0</v>
      </c>
      <c r="BB129" s="140">
        <f>IF('Indicator Data'!AB133="No Data",1,IF('Indicator Data imputation'!BC132&lt;&gt;"",1,0))</f>
        <v>0</v>
      </c>
      <c r="BC129" s="140">
        <f>IF('Indicator Data'!AC133="No Data",1,IF('Indicator Data imputation'!BD132&lt;&gt;"",1,0))</f>
        <v>0</v>
      </c>
      <c r="BD129" s="140">
        <f>IF('Indicator Data'!AD133="No Data",1,IF('Indicator Data imputation'!BE132&lt;&gt;"",1,0))</f>
        <v>0</v>
      </c>
      <c r="BE129" s="140">
        <f>IF('Indicator Data'!AE133="No Data",1,IF('Indicator Data imputation'!BF132&lt;&gt;"",1,0))</f>
        <v>0</v>
      </c>
      <c r="BF129" s="140">
        <f>IF('Indicator Data'!AF133="No Data",1,IF('Indicator Data imputation'!BG132&lt;&gt;"",1,0))</f>
        <v>0</v>
      </c>
      <c r="BG129" s="140">
        <f>IF('Indicator Data'!AG133="No Data",1,IF('Indicator Data imputation'!BH132&lt;&gt;"",1,0))</f>
        <v>0</v>
      </c>
      <c r="BH129" s="140">
        <f>IF('Indicator Data'!AH133="No Data",1,IF('Indicator Data imputation'!BI132&lt;&gt;"",1,0))</f>
        <v>0</v>
      </c>
      <c r="BI129" s="140">
        <f>IF('Indicator Data'!AQ133="No Data",1,IF('Indicator Data imputation'!BJ132&lt;&gt;"",1,0))</f>
        <v>0</v>
      </c>
      <c r="BJ129" s="140">
        <f>IF('Indicator Data'!AR133="No Data",1,IF('Indicator Data imputation'!BK132&lt;&gt;"",1,0))</f>
        <v>0</v>
      </c>
      <c r="BK129" s="140">
        <f>IF('Indicator Data'!AS133="No Data",1,IF('Indicator Data imputation'!BL132&lt;&gt;"",1,0))</f>
        <v>0</v>
      </c>
      <c r="BL129" s="140">
        <f>IF('Indicator Data'!AT133="No Data",1,IF('Indicator Data imputation'!BM132&lt;&gt;"",1,0))</f>
        <v>0</v>
      </c>
      <c r="BM129" s="140">
        <f>IF('Indicator Data'!AU133="No Data",1,IF('Indicator Data imputation'!BN132&lt;&gt;"",1,0))</f>
        <v>1</v>
      </c>
      <c r="BN129" s="140">
        <f>IF('Indicator Data'!AV133="No Data",1,IF('Indicator Data imputation'!BO132&lt;&gt;"",1,0))</f>
        <v>0</v>
      </c>
      <c r="BO129" s="140">
        <f>IF('Indicator Data'!AW133="No Data",1,IF('Indicator Data imputation'!BP132&lt;&gt;"",1,0))</f>
        <v>0</v>
      </c>
      <c r="BP129" s="140">
        <f>IF('Indicator Data'!AX133="No Data",1,IF('Indicator Data imputation'!BQ132&lt;&gt;"",1,0))</f>
        <v>0</v>
      </c>
      <c r="BQ129" s="140">
        <f>IF('Indicator Data'!AY133="No Data",1,IF('Indicator Data imputation'!BR132&lt;&gt;"",1,0))</f>
        <v>0</v>
      </c>
      <c r="BR129" s="140">
        <f>IF('Indicator Data'!AZ133="No Data",1,IF('Indicator Data imputation'!BS132&lt;&gt;"",1,0))</f>
        <v>0</v>
      </c>
      <c r="BS129" s="140">
        <f>IF('Indicator Data'!BA133="No Data",1,IF('Indicator Data imputation'!BT132&lt;&gt;"",1,0))</f>
        <v>0</v>
      </c>
      <c r="BT129" s="140">
        <f>IF('Indicator Data'!BB133="No Data",1,IF('Indicator Data imputation'!BU132&lt;&gt;"",1,0))</f>
        <v>0</v>
      </c>
      <c r="BU129" s="140">
        <f>IF('Indicator Data'!BC133="No Data",1,IF('Indicator Data imputation'!BV132&lt;&gt;"",1,0))</f>
        <v>0</v>
      </c>
      <c r="BV129" s="140">
        <f>IF('Indicator Data'!BD133="No Data",1,IF('Indicator Data imputation'!BW132&lt;&gt;"",1,0))</f>
        <v>0</v>
      </c>
      <c r="BW129" s="140">
        <f>IF('Indicator Data'!BE133="No Data",1,IF('Indicator Data imputation'!BX132&lt;&gt;"",1,0))</f>
        <v>0</v>
      </c>
      <c r="BX129" s="140">
        <f>IF('Indicator Data'!BF133="No Data",1,IF('Indicator Data imputation'!BY132&lt;&gt;"",1,0))</f>
        <v>0</v>
      </c>
      <c r="BY129" s="5" t="e">
        <f t="shared" si="5"/>
        <v>#REF!</v>
      </c>
      <c r="BZ129" s="142" t="e">
        <f t="shared" si="4"/>
        <v>#REF!</v>
      </c>
    </row>
    <row r="130" spans="1:78" x14ac:dyDescent="0.3">
      <c r="A130" s="5" t="s">
        <v>238</v>
      </c>
      <c r="B130" s="140" t="e">
        <f>IF('Indicator Data'!#REF!="No Data",1,IF('Indicator Data imputation'!C133&lt;&gt;"",1,0))</f>
        <v>#REF!</v>
      </c>
      <c r="C130" s="140" t="e">
        <f>IF('Indicator Data'!#REF!="No Data",1,IF('Indicator Data imputation'!D133&lt;&gt;"",1,0))</f>
        <v>#REF!</v>
      </c>
      <c r="D130" s="140" t="e">
        <f>IF('Indicator Data'!#REF!="No Data",1,IF('Indicator Data imputation'!E133&lt;&gt;"",1,0))</f>
        <v>#REF!</v>
      </c>
      <c r="E130" s="140" t="e">
        <f>IF('Indicator Data'!#REF!="No Data",1,IF('Indicator Data imputation'!F133&lt;&gt;"",1,0))</f>
        <v>#REF!</v>
      </c>
      <c r="F130" s="140" t="e">
        <f>IF('Indicator Data'!#REF!="No Data",1,IF('Indicator Data imputation'!G133&lt;&gt;"",1,0))</f>
        <v>#REF!</v>
      </c>
      <c r="G130" s="140" t="e">
        <f>IF('Indicator Data'!#REF!="No Data",1,IF('Indicator Data imputation'!H133&lt;&gt;"",1,0))</f>
        <v>#REF!</v>
      </c>
      <c r="H130" s="140" t="e">
        <f>IF('Indicator Data'!#REF!="No Data",1,IF('Indicator Data imputation'!I133&lt;&gt;"",1,0))</f>
        <v>#REF!</v>
      </c>
      <c r="I130" s="140" t="e">
        <f>IF('Indicator Data'!#REF!="No Data",1,IF('Indicator Data imputation'!J133&lt;&gt;"",1,0))</f>
        <v>#REF!</v>
      </c>
      <c r="J130" s="140" t="e">
        <f>IF('Indicator Data'!#REF!="No Data",1,IF('Indicator Data imputation'!K133&lt;&gt;"",1,0))</f>
        <v>#REF!</v>
      </c>
      <c r="K130" s="140" t="e">
        <f>IF('Indicator Data'!#REF!="No Data",1,IF('Indicator Data imputation'!L133&lt;&gt;"",1,0))</f>
        <v>#REF!</v>
      </c>
      <c r="L130" s="140" t="e">
        <f>IF('Indicator Data'!#REF!="No Data",1,IF('Indicator Data imputation'!M133&lt;&gt;"",1,0))</f>
        <v>#REF!</v>
      </c>
      <c r="M130" s="140" t="e">
        <f>IF('Indicator Data'!#REF!="No Data",1,IF('Indicator Data imputation'!N133&lt;&gt;"",1,0))</f>
        <v>#REF!</v>
      </c>
      <c r="N130" s="140" t="e">
        <f>IF('Indicator Data'!#REF!="No Data",1,IF('Indicator Data imputation'!O133&lt;&gt;"",1,0))</f>
        <v>#REF!</v>
      </c>
      <c r="O130" s="140" t="e">
        <f>IF('Indicator Data'!#REF!="No Data",1,IF('Indicator Data imputation'!P133&lt;&gt;"",1,0))</f>
        <v>#REF!</v>
      </c>
      <c r="P130" s="140" t="e">
        <f>IF('Indicator Data'!#REF!="No Data",1,IF('Indicator Data imputation'!Q133&lt;&gt;"",1,0))</f>
        <v>#REF!</v>
      </c>
      <c r="Q130" s="140" t="e">
        <f>IF('Indicator Data'!#REF!="No Data",1,IF('Indicator Data imputation'!R133&lt;&gt;"",1,0))</f>
        <v>#REF!</v>
      </c>
      <c r="R130" s="140" t="e">
        <f>IF('Indicator Data'!#REF!="No Data",1,IF('Indicator Data imputation'!S133&lt;&gt;"",1,0))</f>
        <v>#REF!</v>
      </c>
      <c r="S130" s="140" t="e">
        <f>IF('Indicator Data'!#REF!="No Data",1,IF('Indicator Data imputation'!T133&lt;&gt;"",1,0))</f>
        <v>#REF!</v>
      </c>
      <c r="T130" s="140" t="e">
        <f>IF('Indicator Data'!#REF!="No Data",1,IF('Indicator Data imputation'!U133&lt;&gt;"",1,0))</f>
        <v>#REF!</v>
      </c>
      <c r="U130" s="140" t="e">
        <f>IF('Indicator Data'!#REF!="No Data",1,IF('Indicator Data imputation'!V133&lt;&gt;"",1,0))</f>
        <v>#REF!</v>
      </c>
      <c r="V130" s="140" t="e">
        <f>IF('Indicator Data'!#REF!="No Data",1,IF('Indicator Data imputation'!W133&lt;&gt;"",1,0))</f>
        <v>#REF!</v>
      </c>
      <c r="W130" s="140">
        <f>IF('Indicator Data'!C134="No Data",1,IF('Indicator Data imputation'!X133&lt;&gt;"",1,0))</f>
        <v>0</v>
      </c>
      <c r="X130" s="140">
        <f>IF('Indicator Data'!D134="No Data",1,IF('Indicator Data imputation'!Y133&lt;&gt;"",1,0))</f>
        <v>0</v>
      </c>
      <c r="Y130" s="140">
        <f>IF('Indicator Data'!E134="No Data",1,IF('Indicator Data imputation'!Z133&lt;&gt;"",1,0))</f>
        <v>0</v>
      </c>
      <c r="Z130" s="140">
        <f>IF('Indicator Data'!F134="No Data",1,IF('Indicator Data imputation'!AA133&lt;&gt;"",1,0))</f>
        <v>1</v>
      </c>
      <c r="AA130" s="140">
        <f>IF('Indicator Data'!G134="No Data",1,IF('Indicator Data imputation'!AB133&lt;&gt;"",1,0))</f>
        <v>0</v>
      </c>
      <c r="AB130" s="140">
        <f>IF('Indicator Data'!H134="No Data",1,IF('Indicator Data imputation'!AC133&lt;&gt;"",1,0))</f>
        <v>0</v>
      </c>
      <c r="AC130" s="140" t="e">
        <f>IF('Indicator Data'!#REF!="No Data",1,IF('Indicator Data imputation'!AD133&lt;&gt;"",1,0))</f>
        <v>#REF!</v>
      </c>
      <c r="AD130" s="140" t="e">
        <f>IF('Indicator Data'!#REF!="No Data",1,IF('Indicator Data imputation'!AE133&lt;&gt;"",1,0))</f>
        <v>#REF!</v>
      </c>
      <c r="AE130" s="140">
        <f>IF('Indicator Data'!I134="No Data",1,IF('Indicator Data imputation'!AF133&lt;&gt;"",1,0))</f>
        <v>1</v>
      </c>
      <c r="AF130" s="140">
        <f>IF('Indicator Data'!J134="No Data",1,IF('Indicator Data imputation'!AG133&lt;&gt;"",1,0))</f>
        <v>0</v>
      </c>
      <c r="AG130" s="140" t="e">
        <f>IF('Indicator Data'!#REF!="No Data",1,IF('Indicator Data imputation'!AH133&lt;&gt;"",1,0))</f>
        <v>#REF!</v>
      </c>
      <c r="AH130" s="140" t="e">
        <f>IF('Indicator Data'!#REF!="No Data",1,IF('Indicator Data imputation'!AI133&lt;&gt;"",1,0))</f>
        <v>#REF!</v>
      </c>
      <c r="AI130" s="140" t="e">
        <f>IF('Indicator Data'!#REF!="No Data",1,IF('Indicator Data imputation'!AJ133&lt;&gt;"",1,0))</f>
        <v>#REF!</v>
      </c>
      <c r="AJ130" s="140" t="e">
        <f>IF('Indicator Data'!#REF!="No Data",1,IF('Indicator Data imputation'!AK133&lt;&gt;"",1,0))</f>
        <v>#REF!</v>
      </c>
      <c r="AK130" s="140">
        <f>IF('Indicator Data'!K134="No Data",1,IF('Indicator Data imputation'!AL133&lt;&gt;"",1,0))</f>
        <v>0</v>
      </c>
      <c r="AL130" s="140">
        <f>IF('Indicator Data'!L134="No Data",1,IF('Indicator Data imputation'!AM133&lt;&gt;"",1,0))</f>
        <v>1</v>
      </c>
      <c r="AM130" s="140">
        <f>IF('Indicator Data'!M134="No Data",1,IF('Indicator Data imputation'!AN133&lt;&gt;"",1,0))</f>
        <v>0</v>
      </c>
      <c r="AN130" s="140">
        <f>IF('Indicator Data'!N134="No Data",1,IF('Indicator Data imputation'!AO133&lt;&gt;"",1,0))</f>
        <v>0</v>
      </c>
      <c r="AO130" s="140">
        <f>IF('Indicator Data'!O134="No Data",1,IF('Indicator Data imputation'!AP133&lt;&gt;"",1,0))</f>
        <v>0</v>
      </c>
      <c r="AP130" s="140">
        <f>IF('Indicator Data'!P134="No Data",1,IF('Indicator Data imputation'!AQ133&lt;&gt;"",1,0))</f>
        <v>1</v>
      </c>
      <c r="AQ130" s="140">
        <f>IF('Indicator Data'!Q134="No Data",1,IF('Indicator Data imputation'!AR133&lt;&gt;"",1,0))</f>
        <v>0</v>
      </c>
      <c r="AR130" s="140">
        <f>IF('Indicator Data'!R134="No Data",1,IF('Indicator Data imputation'!AS133&lt;&gt;"",1,0))</f>
        <v>0</v>
      </c>
      <c r="AS130" s="140">
        <f>IF('Indicator Data'!S134="No Data",1,IF('Indicator Data imputation'!AT133&lt;&gt;"",1,0))</f>
        <v>0</v>
      </c>
      <c r="AT130" s="140">
        <f>IF('Indicator Data'!T134="No Data",1,IF('Indicator Data imputation'!AU133&lt;&gt;"",1,0))</f>
        <v>0</v>
      </c>
      <c r="AU130" s="140">
        <f>IF('Indicator Data'!U134="No Data",1,IF('Indicator Data imputation'!AV133&lt;&gt;"",1,0))</f>
        <v>0</v>
      </c>
      <c r="AV130" s="140">
        <f>IF('Indicator Data'!V134="No Data",1,IF('Indicator Data imputation'!AW133&lt;&gt;"",1,0))</f>
        <v>1</v>
      </c>
      <c r="AW130" s="140">
        <f>IF('Indicator Data'!W134="No Data",1,IF('Indicator Data imputation'!AX133&lt;&gt;"",1,0))</f>
        <v>0</v>
      </c>
      <c r="AX130" s="140">
        <f>IF('Indicator Data'!X134="No Data",1,IF('Indicator Data imputation'!AY133&lt;&gt;"",1,0))</f>
        <v>0</v>
      </c>
      <c r="AY130" s="140">
        <f>IF('Indicator Data'!Y134="No Data",1,IF('Indicator Data imputation'!AZ133&lt;&gt;"",1,0))</f>
        <v>0</v>
      </c>
      <c r="AZ130" s="140">
        <f>IF('Indicator Data'!Z134="No Data",1,IF('Indicator Data imputation'!BA133&lt;&gt;"",1,0))</f>
        <v>1</v>
      </c>
      <c r="BA130" s="140">
        <f>IF('Indicator Data'!AA134="No Data",1,IF('Indicator Data imputation'!BB133&lt;&gt;"",1,0))</f>
        <v>0</v>
      </c>
      <c r="BB130" s="140">
        <f>IF('Indicator Data'!AB134="No Data",1,IF('Indicator Data imputation'!BC133&lt;&gt;"",1,0))</f>
        <v>0</v>
      </c>
      <c r="BC130" s="140">
        <f>IF('Indicator Data'!AC134="No Data",1,IF('Indicator Data imputation'!BD133&lt;&gt;"",1,0))</f>
        <v>0</v>
      </c>
      <c r="BD130" s="140">
        <f>IF('Indicator Data'!AD134="No Data",1,IF('Indicator Data imputation'!BE133&lt;&gt;"",1,0))</f>
        <v>0</v>
      </c>
      <c r="BE130" s="140">
        <f>IF('Indicator Data'!AE134="No Data",1,IF('Indicator Data imputation'!BF133&lt;&gt;"",1,0))</f>
        <v>0</v>
      </c>
      <c r="BF130" s="140">
        <f>IF('Indicator Data'!AF134="No Data",1,IF('Indicator Data imputation'!BG133&lt;&gt;"",1,0))</f>
        <v>0</v>
      </c>
      <c r="BG130" s="140">
        <f>IF('Indicator Data'!AG134="No Data",1,IF('Indicator Data imputation'!BH133&lt;&gt;"",1,0))</f>
        <v>0</v>
      </c>
      <c r="BH130" s="140">
        <f>IF('Indicator Data'!AH134="No Data",1,IF('Indicator Data imputation'!BI133&lt;&gt;"",1,0))</f>
        <v>0</v>
      </c>
      <c r="BI130" s="140">
        <f>IF('Indicator Data'!AQ134="No Data",1,IF('Indicator Data imputation'!BJ133&lt;&gt;"",1,0))</f>
        <v>1</v>
      </c>
      <c r="BJ130" s="140">
        <f>IF('Indicator Data'!AR134="No Data",1,IF('Indicator Data imputation'!BK133&lt;&gt;"",1,0))</f>
        <v>0</v>
      </c>
      <c r="BK130" s="140">
        <f>IF('Indicator Data'!AS134="No Data",1,IF('Indicator Data imputation'!BL133&lt;&gt;"",1,0))</f>
        <v>0</v>
      </c>
      <c r="BL130" s="140">
        <f>IF('Indicator Data'!AT134="No Data",1,IF('Indicator Data imputation'!BM133&lt;&gt;"",1,0))</f>
        <v>0</v>
      </c>
      <c r="BM130" s="140">
        <f>IF('Indicator Data'!AU134="No Data",1,IF('Indicator Data imputation'!BN133&lt;&gt;"",1,0))</f>
        <v>0</v>
      </c>
      <c r="BN130" s="140">
        <f>IF('Indicator Data'!AV134="No Data",1,IF('Indicator Data imputation'!BO133&lt;&gt;"",1,0))</f>
        <v>0</v>
      </c>
      <c r="BO130" s="140">
        <f>IF('Indicator Data'!AW134="No Data",1,IF('Indicator Data imputation'!BP133&lt;&gt;"",1,0))</f>
        <v>0</v>
      </c>
      <c r="BP130" s="140">
        <f>IF('Indicator Data'!AX134="No Data",1,IF('Indicator Data imputation'!BQ133&lt;&gt;"",1,0))</f>
        <v>0</v>
      </c>
      <c r="BQ130" s="140">
        <f>IF('Indicator Data'!AY134="No Data",1,IF('Indicator Data imputation'!BR133&lt;&gt;"",1,0))</f>
        <v>0</v>
      </c>
      <c r="BR130" s="140">
        <f>IF('Indicator Data'!AZ134="No Data",1,IF('Indicator Data imputation'!BS133&lt;&gt;"",1,0))</f>
        <v>0</v>
      </c>
      <c r="BS130" s="140">
        <f>IF('Indicator Data'!BA134="No Data",1,IF('Indicator Data imputation'!BT133&lt;&gt;"",1,0))</f>
        <v>0</v>
      </c>
      <c r="BT130" s="140">
        <f>IF('Indicator Data'!BB134="No Data",1,IF('Indicator Data imputation'!BU133&lt;&gt;"",1,0))</f>
        <v>0</v>
      </c>
      <c r="BU130" s="140">
        <f>IF('Indicator Data'!BC134="No Data",1,IF('Indicator Data imputation'!BV133&lt;&gt;"",1,0))</f>
        <v>0</v>
      </c>
      <c r="BV130" s="140">
        <f>IF('Indicator Data'!BD134="No Data",1,IF('Indicator Data imputation'!BW133&lt;&gt;"",1,0))</f>
        <v>0</v>
      </c>
      <c r="BW130" s="140">
        <f>IF('Indicator Data'!BE134="No Data",1,IF('Indicator Data imputation'!BX133&lt;&gt;"",1,0))</f>
        <v>0</v>
      </c>
      <c r="BX130" s="140">
        <f>IF('Indicator Data'!BF134="No Data",1,IF('Indicator Data imputation'!BY133&lt;&gt;"",1,0))</f>
        <v>0</v>
      </c>
      <c r="BY130" s="5" t="e">
        <f t="shared" ref="BY130:BY161" si="6">SUM(B130:BX130)</f>
        <v>#REF!</v>
      </c>
      <c r="BZ130" s="142" t="e">
        <f t="shared" si="4"/>
        <v>#REF!</v>
      </c>
    </row>
    <row r="131" spans="1:78" x14ac:dyDescent="0.3">
      <c r="A131" s="5" t="s">
        <v>240</v>
      </c>
      <c r="B131" s="140" t="e">
        <f>IF('Indicator Data'!#REF!="No Data",1,IF('Indicator Data imputation'!C134&lt;&gt;"",1,0))</f>
        <v>#REF!</v>
      </c>
      <c r="C131" s="140" t="e">
        <f>IF('Indicator Data'!#REF!="No Data",1,IF('Indicator Data imputation'!D134&lt;&gt;"",1,0))</f>
        <v>#REF!</v>
      </c>
      <c r="D131" s="140" t="e">
        <f>IF('Indicator Data'!#REF!="No Data",1,IF('Indicator Data imputation'!E134&lt;&gt;"",1,0))</f>
        <v>#REF!</v>
      </c>
      <c r="E131" s="140" t="e">
        <f>IF('Indicator Data'!#REF!="No Data",1,IF('Indicator Data imputation'!F134&lt;&gt;"",1,0))</f>
        <v>#REF!</v>
      </c>
      <c r="F131" s="140" t="e">
        <f>IF('Indicator Data'!#REF!="No Data",1,IF('Indicator Data imputation'!G134&lt;&gt;"",1,0))</f>
        <v>#REF!</v>
      </c>
      <c r="G131" s="140" t="e">
        <f>IF('Indicator Data'!#REF!="No Data",1,IF('Indicator Data imputation'!H134&lt;&gt;"",1,0))</f>
        <v>#REF!</v>
      </c>
      <c r="H131" s="140" t="e">
        <f>IF('Indicator Data'!#REF!="No Data",1,IF('Indicator Data imputation'!I134&lt;&gt;"",1,0))</f>
        <v>#REF!</v>
      </c>
      <c r="I131" s="140" t="e">
        <f>IF('Indicator Data'!#REF!="No Data",1,IF('Indicator Data imputation'!J134&lt;&gt;"",1,0))</f>
        <v>#REF!</v>
      </c>
      <c r="J131" s="140" t="e">
        <f>IF('Indicator Data'!#REF!="No Data",1,IF('Indicator Data imputation'!K134&lt;&gt;"",1,0))</f>
        <v>#REF!</v>
      </c>
      <c r="K131" s="140" t="e">
        <f>IF('Indicator Data'!#REF!="No Data",1,IF('Indicator Data imputation'!L134&lt;&gt;"",1,0))</f>
        <v>#REF!</v>
      </c>
      <c r="L131" s="140" t="e">
        <f>IF('Indicator Data'!#REF!="No Data",1,IF('Indicator Data imputation'!M134&lt;&gt;"",1,0))</f>
        <v>#REF!</v>
      </c>
      <c r="M131" s="140" t="e">
        <f>IF('Indicator Data'!#REF!="No Data",1,IF('Indicator Data imputation'!N134&lt;&gt;"",1,0))</f>
        <v>#REF!</v>
      </c>
      <c r="N131" s="140" t="e">
        <f>IF('Indicator Data'!#REF!="No Data",1,IF('Indicator Data imputation'!O134&lt;&gt;"",1,0))</f>
        <v>#REF!</v>
      </c>
      <c r="O131" s="140" t="e">
        <f>IF('Indicator Data'!#REF!="No Data",1,IF('Indicator Data imputation'!P134&lt;&gt;"",1,0))</f>
        <v>#REF!</v>
      </c>
      <c r="P131" s="140" t="e">
        <f>IF('Indicator Data'!#REF!="No Data",1,IF('Indicator Data imputation'!Q134&lt;&gt;"",1,0))</f>
        <v>#REF!</v>
      </c>
      <c r="Q131" s="140" t="e">
        <f>IF('Indicator Data'!#REF!="No Data",1,IF('Indicator Data imputation'!R134&lt;&gt;"",1,0))</f>
        <v>#REF!</v>
      </c>
      <c r="R131" s="140" t="e">
        <f>IF('Indicator Data'!#REF!="No Data",1,IF('Indicator Data imputation'!S134&lt;&gt;"",1,0))</f>
        <v>#REF!</v>
      </c>
      <c r="S131" s="140" t="e">
        <f>IF('Indicator Data'!#REF!="No Data",1,IF('Indicator Data imputation'!T134&lt;&gt;"",1,0))</f>
        <v>#REF!</v>
      </c>
      <c r="T131" s="140" t="e">
        <f>IF('Indicator Data'!#REF!="No Data",1,IF('Indicator Data imputation'!U134&lt;&gt;"",1,0))</f>
        <v>#REF!</v>
      </c>
      <c r="U131" s="140" t="e">
        <f>IF('Indicator Data'!#REF!="No Data",1,IF('Indicator Data imputation'!V134&lt;&gt;"",1,0))</f>
        <v>#REF!</v>
      </c>
      <c r="V131" s="140" t="e">
        <f>IF('Indicator Data'!#REF!="No Data",1,IF('Indicator Data imputation'!W134&lt;&gt;"",1,0))</f>
        <v>#REF!</v>
      </c>
      <c r="W131" s="140">
        <f>IF('Indicator Data'!C135="No Data",1,IF('Indicator Data imputation'!X134&lt;&gt;"",1,0))</f>
        <v>0</v>
      </c>
      <c r="X131" s="140">
        <f>IF('Indicator Data'!D135="No Data",1,IF('Indicator Data imputation'!Y134&lt;&gt;"",1,0))</f>
        <v>0</v>
      </c>
      <c r="Y131" s="140">
        <f>IF('Indicator Data'!E135="No Data",1,IF('Indicator Data imputation'!Z134&lt;&gt;"",1,0))</f>
        <v>0</v>
      </c>
      <c r="Z131" s="140">
        <f>IF('Indicator Data'!F135="No Data",1,IF('Indicator Data imputation'!AA134&lt;&gt;"",1,0))</f>
        <v>0</v>
      </c>
      <c r="AA131" s="140">
        <f>IF('Indicator Data'!G135="No Data",1,IF('Indicator Data imputation'!AB134&lt;&gt;"",1,0))</f>
        <v>0</v>
      </c>
      <c r="AB131" s="140">
        <f>IF('Indicator Data'!H135="No Data",1,IF('Indicator Data imputation'!AC134&lt;&gt;"",1,0))</f>
        <v>0</v>
      </c>
      <c r="AC131" s="140" t="e">
        <f>IF('Indicator Data'!#REF!="No Data",1,IF('Indicator Data imputation'!AD134&lt;&gt;"",1,0))</f>
        <v>#REF!</v>
      </c>
      <c r="AD131" s="140" t="e">
        <f>IF('Indicator Data'!#REF!="No Data",1,IF('Indicator Data imputation'!AE134&lt;&gt;"",1,0))</f>
        <v>#REF!</v>
      </c>
      <c r="AE131" s="140">
        <f>IF('Indicator Data'!I135="No Data",1,IF('Indicator Data imputation'!AF134&lt;&gt;"",1,0))</f>
        <v>0</v>
      </c>
      <c r="AF131" s="140">
        <f>IF('Indicator Data'!J135="No Data",1,IF('Indicator Data imputation'!AG134&lt;&gt;"",1,0))</f>
        <v>0</v>
      </c>
      <c r="AG131" s="140" t="e">
        <f>IF('Indicator Data'!#REF!="No Data",1,IF('Indicator Data imputation'!AH134&lt;&gt;"",1,0))</f>
        <v>#REF!</v>
      </c>
      <c r="AH131" s="140" t="e">
        <f>IF('Indicator Data'!#REF!="No Data",1,IF('Indicator Data imputation'!AI134&lt;&gt;"",1,0))</f>
        <v>#REF!</v>
      </c>
      <c r="AI131" s="140" t="e">
        <f>IF('Indicator Data'!#REF!="No Data",1,IF('Indicator Data imputation'!AJ134&lt;&gt;"",1,0))</f>
        <v>#REF!</v>
      </c>
      <c r="AJ131" s="140" t="e">
        <f>IF('Indicator Data'!#REF!="No Data",1,IF('Indicator Data imputation'!AK134&lt;&gt;"",1,0))</f>
        <v>#REF!</v>
      </c>
      <c r="AK131" s="140">
        <f>IF('Indicator Data'!K135="No Data",1,IF('Indicator Data imputation'!AL134&lt;&gt;"",1,0))</f>
        <v>0</v>
      </c>
      <c r="AL131" s="140">
        <f>IF('Indicator Data'!L135="No Data",1,IF('Indicator Data imputation'!AM134&lt;&gt;"",1,0))</f>
        <v>0</v>
      </c>
      <c r="AM131" s="140">
        <f>IF('Indicator Data'!M135="No Data",1,IF('Indicator Data imputation'!AN134&lt;&gt;"",1,0))</f>
        <v>0</v>
      </c>
      <c r="AN131" s="140">
        <f>IF('Indicator Data'!N135="No Data",1,IF('Indicator Data imputation'!AO134&lt;&gt;"",1,0))</f>
        <v>0</v>
      </c>
      <c r="AO131" s="140">
        <f>IF('Indicator Data'!O135="No Data",1,IF('Indicator Data imputation'!AP134&lt;&gt;"",1,0))</f>
        <v>0</v>
      </c>
      <c r="AP131" s="140">
        <f>IF('Indicator Data'!P135="No Data",1,IF('Indicator Data imputation'!AQ134&lt;&gt;"",1,0))</f>
        <v>0</v>
      </c>
      <c r="AQ131" s="140">
        <f>IF('Indicator Data'!Q135="No Data",1,IF('Indicator Data imputation'!AR134&lt;&gt;"",1,0))</f>
        <v>0</v>
      </c>
      <c r="AR131" s="140">
        <f>IF('Indicator Data'!R135="No Data",1,IF('Indicator Data imputation'!AS134&lt;&gt;"",1,0))</f>
        <v>0</v>
      </c>
      <c r="AS131" s="140">
        <f>IF('Indicator Data'!S135="No Data",1,IF('Indicator Data imputation'!AT134&lt;&gt;"",1,0))</f>
        <v>0</v>
      </c>
      <c r="AT131" s="140">
        <f>IF('Indicator Data'!T135="No Data",1,IF('Indicator Data imputation'!AU134&lt;&gt;"",1,0))</f>
        <v>0</v>
      </c>
      <c r="AU131" s="140">
        <f>IF('Indicator Data'!U135="No Data",1,IF('Indicator Data imputation'!AV134&lt;&gt;"",1,0))</f>
        <v>0</v>
      </c>
      <c r="AV131" s="140">
        <f>IF('Indicator Data'!V135="No Data",1,IF('Indicator Data imputation'!AW134&lt;&gt;"",1,0))</f>
        <v>0</v>
      </c>
      <c r="AW131" s="140">
        <f>IF('Indicator Data'!W135="No Data",1,IF('Indicator Data imputation'!AX134&lt;&gt;"",1,0))</f>
        <v>0</v>
      </c>
      <c r="AX131" s="140">
        <f>IF('Indicator Data'!X135="No Data",1,IF('Indicator Data imputation'!AY134&lt;&gt;"",1,0))</f>
        <v>0</v>
      </c>
      <c r="AY131" s="140">
        <f>IF('Indicator Data'!Y135="No Data",1,IF('Indicator Data imputation'!AZ134&lt;&gt;"",1,0))</f>
        <v>0</v>
      </c>
      <c r="AZ131" s="140">
        <f>IF('Indicator Data'!Z135="No Data",1,IF('Indicator Data imputation'!BA134&lt;&gt;"",1,0))</f>
        <v>0</v>
      </c>
      <c r="BA131" s="140">
        <f>IF('Indicator Data'!AA135="No Data",1,IF('Indicator Data imputation'!BB134&lt;&gt;"",1,0))</f>
        <v>0</v>
      </c>
      <c r="BB131" s="140">
        <f>IF('Indicator Data'!AB135="No Data",1,IF('Indicator Data imputation'!BC134&lt;&gt;"",1,0))</f>
        <v>0</v>
      </c>
      <c r="BC131" s="140">
        <f>IF('Indicator Data'!AC135="No Data",1,IF('Indicator Data imputation'!BD134&lt;&gt;"",1,0))</f>
        <v>0</v>
      </c>
      <c r="BD131" s="140">
        <f>IF('Indicator Data'!AD135="No Data",1,IF('Indicator Data imputation'!BE134&lt;&gt;"",1,0))</f>
        <v>0</v>
      </c>
      <c r="BE131" s="140">
        <f>IF('Indicator Data'!AE135="No Data",1,IF('Indicator Data imputation'!BF134&lt;&gt;"",1,0))</f>
        <v>0</v>
      </c>
      <c r="BF131" s="140">
        <f>IF('Indicator Data'!AF135="No Data",1,IF('Indicator Data imputation'!BG134&lt;&gt;"",1,0))</f>
        <v>0</v>
      </c>
      <c r="BG131" s="140">
        <f>IF('Indicator Data'!AG135="No Data",1,IF('Indicator Data imputation'!BH134&lt;&gt;"",1,0))</f>
        <v>0</v>
      </c>
      <c r="BH131" s="140">
        <f>IF('Indicator Data'!AH135="No Data",1,IF('Indicator Data imputation'!BI134&lt;&gt;"",1,0))</f>
        <v>0</v>
      </c>
      <c r="BI131" s="140">
        <f>IF('Indicator Data'!AQ135="No Data",1,IF('Indicator Data imputation'!BJ134&lt;&gt;"",1,0))</f>
        <v>0</v>
      </c>
      <c r="BJ131" s="140">
        <f>IF('Indicator Data'!AR135="No Data",1,IF('Indicator Data imputation'!BK134&lt;&gt;"",1,0))</f>
        <v>0</v>
      </c>
      <c r="BK131" s="140">
        <f>IF('Indicator Data'!AS135="No Data",1,IF('Indicator Data imputation'!BL134&lt;&gt;"",1,0))</f>
        <v>0</v>
      </c>
      <c r="BL131" s="140">
        <f>IF('Indicator Data'!AT135="No Data",1,IF('Indicator Data imputation'!BM134&lt;&gt;"",1,0))</f>
        <v>0</v>
      </c>
      <c r="BM131" s="140">
        <f>IF('Indicator Data'!AU135="No Data",1,IF('Indicator Data imputation'!BN134&lt;&gt;"",1,0))</f>
        <v>0</v>
      </c>
      <c r="BN131" s="140">
        <f>IF('Indicator Data'!AV135="No Data",1,IF('Indicator Data imputation'!BO134&lt;&gt;"",1,0))</f>
        <v>0</v>
      </c>
      <c r="BO131" s="140">
        <f>IF('Indicator Data'!AW135="No Data",1,IF('Indicator Data imputation'!BP134&lt;&gt;"",1,0))</f>
        <v>0</v>
      </c>
      <c r="BP131" s="140">
        <f>IF('Indicator Data'!AX135="No Data",1,IF('Indicator Data imputation'!BQ134&lt;&gt;"",1,0))</f>
        <v>0</v>
      </c>
      <c r="BQ131" s="140">
        <f>IF('Indicator Data'!AY135="No Data",1,IF('Indicator Data imputation'!BR134&lt;&gt;"",1,0))</f>
        <v>0</v>
      </c>
      <c r="BR131" s="140">
        <f>IF('Indicator Data'!AZ135="No Data",1,IF('Indicator Data imputation'!BS134&lt;&gt;"",1,0))</f>
        <v>0</v>
      </c>
      <c r="BS131" s="140">
        <f>IF('Indicator Data'!BA135="No Data",1,IF('Indicator Data imputation'!BT134&lt;&gt;"",1,0))</f>
        <v>0</v>
      </c>
      <c r="BT131" s="140">
        <f>IF('Indicator Data'!BB135="No Data",1,IF('Indicator Data imputation'!BU134&lt;&gt;"",1,0))</f>
        <v>0</v>
      </c>
      <c r="BU131" s="140">
        <f>IF('Indicator Data'!BC135="No Data",1,IF('Indicator Data imputation'!BV134&lt;&gt;"",1,0))</f>
        <v>0</v>
      </c>
      <c r="BV131" s="140">
        <f>IF('Indicator Data'!BD135="No Data",1,IF('Indicator Data imputation'!BW134&lt;&gt;"",1,0))</f>
        <v>0</v>
      </c>
      <c r="BW131" s="140">
        <f>IF('Indicator Data'!BE135="No Data",1,IF('Indicator Data imputation'!BX134&lt;&gt;"",1,0))</f>
        <v>0</v>
      </c>
      <c r="BX131" s="140">
        <f>IF('Indicator Data'!BF135="No Data",1,IF('Indicator Data imputation'!BY134&lt;&gt;"",1,0))</f>
        <v>0</v>
      </c>
      <c r="BY131" s="5" t="e">
        <f t="shared" si="6"/>
        <v>#REF!</v>
      </c>
      <c r="BZ131" s="142" t="e">
        <f t="shared" ref="BZ131:BZ192" si="7">BY131/75</f>
        <v>#REF!</v>
      </c>
    </row>
    <row r="132" spans="1:78" x14ac:dyDescent="0.3">
      <c r="A132" s="5" t="s">
        <v>242</v>
      </c>
      <c r="B132" s="140" t="e">
        <f>IF('Indicator Data'!#REF!="No Data",1,IF('Indicator Data imputation'!C135&lt;&gt;"",1,0))</f>
        <v>#REF!</v>
      </c>
      <c r="C132" s="140" t="e">
        <f>IF('Indicator Data'!#REF!="No Data",1,IF('Indicator Data imputation'!D135&lt;&gt;"",1,0))</f>
        <v>#REF!</v>
      </c>
      <c r="D132" s="140" t="e">
        <f>IF('Indicator Data'!#REF!="No Data",1,IF('Indicator Data imputation'!E135&lt;&gt;"",1,0))</f>
        <v>#REF!</v>
      </c>
      <c r="E132" s="140" t="e">
        <f>IF('Indicator Data'!#REF!="No Data",1,IF('Indicator Data imputation'!F135&lt;&gt;"",1,0))</f>
        <v>#REF!</v>
      </c>
      <c r="F132" s="140" t="e">
        <f>IF('Indicator Data'!#REF!="No Data",1,IF('Indicator Data imputation'!G135&lt;&gt;"",1,0))</f>
        <v>#REF!</v>
      </c>
      <c r="G132" s="140" t="e">
        <f>IF('Indicator Data'!#REF!="No Data",1,IF('Indicator Data imputation'!H135&lt;&gt;"",1,0))</f>
        <v>#REF!</v>
      </c>
      <c r="H132" s="140" t="e">
        <f>IF('Indicator Data'!#REF!="No Data",1,IF('Indicator Data imputation'!I135&lt;&gt;"",1,0))</f>
        <v>#REF!</v>
      </c>
      <c r="I132" s="140" t="e">
        <f>IF('Indicator Data'!#REF!="No Data",1,IF('Indicator Data imputation'!J135&lt;&gt;"",1,0))</f>
        <v>#REF!</v>
      </c>
      <c r="J132" s="140" t="e">
        <f>IF('Indicator Data'!#REF!="No Data",1,IF('Indicator Data imputation'!K135&lt;&gt;"",1,0))</f>
        <v>#REF!</v>
      </c>
      <c r="K132" s="140" t="e">
        <f>IF('Indicator Data'!#REF!="No Data",1,IF('Indicator Data imputation'!L135&lt;&gt;"",1,0))</f>
        <v>#REF!</v>
      </c>
      <c r="L132" s="140" t="e">
        <f>IF('Indicator Data'!#REF!="No Data",1,IF('Indicator Data imputation'!M135&lt;&gt;"",1,0))</f>
        <v>#REF!</v>
      </c>
      <c r="M132" s="140" t="e">
        <f>IF('Indicator Data'!#REF!="No Data",1,IF('Indicator Data imputation'!N135&lt;&gt;"",1,0))</f>
        <v>#REF!</v>
      </c>
      <c r="N132" s="140" t="e">
        <f>IF('Indicator Data'!#REF!="No Data",1,IF('Indicator Data imputation'!O135&lt;&gt;"",1,0))</f>
        <v>#REF!</v>
      </c>
      <c r="O132" s="140" t="e">
        <f>IF('Indicator Data'!#REF!="No Data",1,IF('Indicator Data imputation'!P135&lt;&gt;"",1,0))</f>
        <v>#REF!</v>
      </c>
      <c r="P132" s="140" t="e">
        <f>IF('Indicator Data'!#REF!="No Data",1,IF('Indicator Data imputation'!Q135&lt;&gt;"",1,0))</f>
        <v>#REF!</v>
      </c>
      <c r="Q132" s="140" t="e">
        <f>IF('Indicator Data'!#REF!="No Data",1,IF('Indicator Data imputation'!R135&lt;&gt;"",1,0))</f>
        <v>#REF!</v>
      </c>
      <c r="R132" s="140" t="e">
        <f>IF('Indicator Data'!#REF!="No Data",1,IF('Indicator Data imputation'!S135&lt;&gt;"",1,0))</f>
        <v>#REF!</v>
      </c>
      <c r="S132" s="140" t="e">
        <f>IF('Indicator Data'!#REF!="No Data",1,IF('Indicator Data imputation'!T135&lt;&gt;"",1,0))</f>
        <v>#REF!</v>
      </c>
      <c r="T132" s="140" t="e">
        <f>IF('Indicator Data'!#REF!="No Data",1,IF('Indicator Data imputation'!U135&lt;&gt;"",1,0))</f>
        <v>#REF!</v>
      </c>
      <c r="U132" s="140" t="e">
        <f>IF('Indicator Data'!#REF!="No Data",1,IF('Indicator Data imputation'!V135&lt;&gt;"",1,0))</f>
        <v>#REF!</v>
      </c>
      <c r="V132" s="140" t="e">
        <f>IF('Indicator Data'!#REF!="No Data",1,IF('Indicator Data imputation'!W135&lt;&gt;"",1,0))</f>
        <v>#REF!</v>
      </c>
      <c r="W132" s="140">
        <f>IF('Indicator Data'!C136="No Data",1,IF('Indicator Data imputation'!X135&lt;&gt;"",1,0))</f>
        <v>0</v>
      </c>
      <c r="X132" s="140">
        <f>IF('Indicator Data'!D136="No Data",1,IF('Indicator Data imputation'!Y135&lt;&gt;"",1,0))</f>
        <v>0</v>
      </c>
      <c r="Y132" s="140">
        <f>IF('Indicator Data'!E136="No Data",1,IF('Indicator Data imputation'!Z135&lt;&gt;"",1,0))</f>
        <v>0</v>
      </c>
      <c r="Z132" s="140">
        <f>IF('Indicator Data'!F136="No Data",1,IF('Indicator Data imputation'!AA135&lt;&gt;"",1,0))</f>
        <v>1</v>
      </c>
      <c r="AA132" s="140">
        <f>IF('Indicator Data'!G136="No Data",1,IF('Indicator Data imputation'!AB135&lt;&gt;"",1,0))</f>
        <v>0</v>
      </c>
      <c r="AB132" s="140">
        <f>IF('Indicator Data'!H136="No Data",1,IF('Indicator Data imputation'!AC135&lt;&gt;"",1,0))</f>
        <v>1</v>
      </c>
      <c r="AC132" s="140" t="e">
        <f>IF('Indicator Data'!#REF!="No Data",1,IF('Indicator Data imputation'!AD135&lt;&gt;"",1,0))</f>
        <v>#REF!</v>
      </c>
      <c r="AD132" s="140" t="e">
        <f>IF('Indicator Data'!#REF!="No Data",1,IF('Indicator Data imputation'!AE135&lt;&gt;"",1,0))</f>
        <v>#REF!</v>
      </c>
      <c r="AE132" s="140">
        <f>IF('Indicator Data'!I136="No Data",1,IF('Indicator Data imputation'!AF135&lt;&gt;"",1,0))</f>
        <v>1</v>
      </c>
      <c r="AF132" s="140">
        <f>IF('Indicator Data'!J136="No Data",1,IF('Indicator Data imputation'!AG135&lt;&gt;"",1,0))</f>
        <v>1</v>
      </c>
      <c r="AG132" s="140" t="e">
        <f>IF('Indicator Data'!#REF!="No Data",1,IF('Indicator Data imputation'!AH135&lt;&gt;"",1,0))</f>
        <v>#REF!</v>
      </c>
      <c r="AH132" s="140" t="e">
        <f>IF('Indicator Data'!#REF!="No Data",1,IF('Indicator Data imputation'!AI135&lt;&gt;"",1,0))</f>
        <v>#REF!</v>
      </c>
      <c r="AI132" s="140" t="e">
        <f>IF('Indicator Data'!#REF!="No Data",1,IF('Indicator Data imputation'!AJ135&lt;&gt;"",1,0))</f>
        <v>#REF!</v>
      </c>
      <c r="AJ132" s="140" t="e">
        <f>IF('Indicator Data'!#REF!="No Data",1,IF('Indicator Data imputation'!AK135&lt;&gt;"",1,0))</f>
        <v>#REF!</v>
      </c>
      <c r="AK132" s="140">
        <f>IF('Indicator Data'!K136="No Data",1,IF('Indicator Data imputation'!AL135&lt;&gt;"",1,0))</f>
        <v>0</v>
      </c>
      <c r="AL132" s="140">
        <f>IF('Indicator Data'!L136="No Data",1,IF('Indicator Data imputation'!AM135&lt;&gt;"",1,0))</f>
        <v>1</v>
      </c>
      <c r="AM132" s="140">
        <f>IF('Indicator Data'!M136="No Data",1,IF('Indicator Data imputation'!AN135&lt;&gt;"",1,0))</f>
        <v>0</v>
      </c>
      <c r="AN132" s="140">
        <f>IF('Indicator Data'!N136="No Data",1,IF('Indicator Data imputation'!AO135&lt;&gt;"",1,0))</f>
        <v>0</v>
      </c>
      <c r="AO132" s="140">
        <f>IF('Indicator Data'!O136="No Data",1,IF('Indicator Data imputation'!AP135&lt;&gt;"",1,0))</f>
        <v>0</v>
      </c>
      <c r="AP132" s="140">
        <f>IF('Indicator Data'!P136="No Data",1,IF('Indicator Data imputation'!AQ135&lt;&gt;"",1,0))</f>
        <v>0</v>
      </c>
      <c r="AQ132" s="140">
        <f>IF('Indicator Data'!Q136="No Data",1,IF('Indicator Data imputation'!AR135&lt;&gt;"",1,0))</f>
        <v>0</v>
      </c>
      <c r="AR132" s="140">
        <f>IF('Indicator Data'!R136="No Data",1,IF('Indicator Data imputation'!AS135&lt;&gt;"",1,0))</f>
        <v>0</v>
      </c>
      <c r="AS132" s="140">
        <f>IF('Indicator Data'!S136="No Data",1,IF('Indicator Data imputation'!AT135&lt;&gt;"",1,0))</f>
        <v>1</v>
      </c>
      <c r="AT132" s="140">
        <f>IF('Indicator Data'!T136="No Data",1,IF('Indicator Data imputation'!AU135&lt;&gt;"",1,0))</f>
        <v>0</v>
      </c>
      <c r="AU132" s="140">
        <f>IF('Indicator Data'!U136="No Data",1,IF('Indicator Data imputation'!AV135&lt;&gt;"",1,0))</f>
        <v>1</v>
      </c>
      <c r="AV132" s="140">
        <f>IF('Indicator Data'!V136="No Data",1,IF('Indicator Data imputation'!AW135&lt;&gt;"",1,0))</f>
        <v>1</v>
      </c>
      <c r="AW132" s="140">
        <f>IF('Indicator Data'!W136="No Data",1,IF('Indicator Data imputation'!AX135&lt;&gt;"",1,0))</f>
        <v>1</v>
      </c>
      <c r="AX132" s="140">
        <f>IF('Indicator Data'!X136="No Data",1,IF('Indicator Data imputation'!AY135&lt;&gt;"",1,0))</f>
        <v>0</v>
      </c>
      <c r="AY132" s="140">
        <f>IF('Indicator Data'!Y136="No Data",1,IF('Indicator Data imputation'!AZ135&lt;&gt;"",1,0))</f>
        <v>1</v>
      </c>
      <c r="AZ132" s="140">
        <f>IF('Indicator Data'!Z136="No Data",1,IF('Indicator Data imputation'!BA135&lt;&gt;"",1,0))</f>
        <v>1</v>
      </c>
      <c r="BA132" s="140">
        <f>IF('Indicator Data'!AA136="No Data",1,IF('Indicator Data imputation'!BB135&lt;&gt;"",1,0))</f>
        <v>0</v>
      </c>
      <c r="BB132" s="140">
        <f>IF('Indicator Data'!AB136="No Data",1,IF('Indicator Data imputation'!BC135&lt;&gt;"",1,0))</f>
        <v>0</v>
      </c>
      <c r="BC132" s="140">
        <f>IF('Indicator Data'!AC136="No Data",1,IF('Indicator Data imputation'!BD135&lt;&gt;"",1,0))</f>
        <v>0</v>
      </c>
      <c r="BD132" s="140">
        <f>IF('Indicator Data'!AD136="No Data",1,IF('Indicator Data imputation'!BE135&lt;&gt;"",1,0))</f>
        <v>0</v>
      </c>
      <c r="BE132" s="140">
        <f>IF('Indicator Data'!AE136="No Data",1,IF('Indicator Data imputation'!BF135&lt;&gt;"",1,0))</f>
        <v>0</v>
      </c>
      <c r="BF132" s="140">
        <f>IF('Indicator Data'!AF136="No Data",1,IF('Indicator Data imputation'!BG135&lt;&gt;"",1,0))</f>
        <v>0</v>
      </c>
      <c r="BG132" s="140">
        <f>IF('Indicator Data'!AG136="No Data",1,IF('Indicator Data imputation'!BH135&lt;&gt;"",1,0))</f>
        <v>1</v>
      </c>
      <c r="BH132" s="140">
        <f>IF('Indicator Data'!AH136="No Data",1,IF('Indicator Data imputation'!BI135&lt;&gt;"",1,0))</f>
        <v>1</v>
      </c>
      <c r="BI132" s="140">
        <f>IF('Indicator Data'!AQ136="No Data",1,IF('Indicator Data imputation'!BJ135&lt;&gt;"",1,0))</f>
        <v>0</v>
      </c>
      <c r="BJ132" s="140">
        <f>IF('Indicator Data'!AR136="No Data",1,IF('Indicator Data imputation'!BK135&lt;&gt;"",1,0))</f>
        <v>0</v>
      </c>
      <c r="BK132" s="140">
        <f>IF('Indicator Data'!AS136="No Data",1,IF('Indicator Data imputation'!BL135&lt;&gt;"",1,0))</f>
        <v>1</v>
      </c>
      <c r="BL132" s="140">
        <f>IF('Indicator Data'!AT136="No Data",1,IF('Indicator Data imputation'!BM135&lt;&gt;"",1,0))</f>
        <v>0</v>
      </c>
      <c r="BM132" s="140">
        <f>IF('Indicator Data'!AU136="No Data",1,IF('Indicator Data imputation'!BN135&lt;&gt;"",1,0))</f>
        <v>0</v>
      </c>
      <c r="BN132" s="140">
        <f>IF('Indicator Data'!AV136="No Data",1,IF('Indicator Data imputation'!BO135&lt;&gt;"",1,0))</f>
        <v>1</v>
      </c>
      <c r="BO132" s="140">
        <f>IF('Indicator Data'!AW136="No Data",1,IF('Indicator Data imputation'!BP135&lt;&gt;"",1,0))</f>
        <v>0</v>
      </c>
      <c r="BP132" s="140">
        <f>IF('Indicator Data'!AX136="No Data",1,IF('Indicator Data imputation'!BQ135&lt;&gt;"",1,0))</f>
        <v>0</v>
      </c>
      <c r="BQ132" s="140">
        <f>IF('Indicator Data'!AY136="No Data",1,IF('Indicator Data imputation'!BR135&lt;&gt;"",1,0))</f>
        <v>0</v>
      </c>
      <c r="BR132" s="140">
        <f>IF('Indicator Data'!AZ136="No Data",1,IF('Indicator Data imputation'!BS135&lt;&gt;"",1,0))</f>
        <v>0</v>
      </c>
      <c r="BS132" s="140">
        <f>IF('Indicator Data'!BA136="No Data",1,IF('Indicator Data imputation'!BT135&lt;&gt;"",1,0))</f>
        <v>0</v>
      </c>
      <c r="BT132" s="140">
        <f>IF('Indicator Data'!BB136="No Data",1,IF('Indicator Data imputation'!BU135&lt;&gt;"",1,0))</f>
        <v>0</v>
      </c>
      <c r="BU132" s="140">
        <f>IF('Indicator Data'!BC136="No Data",1,IF('Indicator Data imputation'!BV135&lt;&gt;"",1,0))</f>
        <v>0</v>
      </c>
      <c r="BV132" s="140">
        <f>IF('Indicator Data'!BD136="No Data",1,IF('Indicator Data imputation'!BW135&lt;&gt;"",1,0))</f>
        <v>0</v>
      </c>
      <c r="BW132" s="140">
        <f>IF('Indicator Data'!BE136="No Data",1,IF('Indicator Data imputation'!BX135&lt;&gt;"",1,0))</f>
        <v>0</v>
      </c>
      <c r="BX132" s="140">
        <f>IF('Indicator Data'!BF136="No Data",1,IF('Indicator Data imputation'!BY135&lt;&gt;"",1,0))</f>
        <v>1</v>
      </c>
      <c r="BY132" s="5" t="e">
        <f t="shared" si="6"/>
        <v>#REF!</v>
      </c>
      <c r="BZ132" s="142" t="e">
        <f t="shared" si="7"/>
        <v>#REF!</v>
      </c>
    </row>
    <row r="133" spans="1:78" x14ac:dyDescent="0.3">
      <c r="A133" s="5" t="s">
        <v>237</v>
      </c>
      <c r="B133" s="140" t="e">
        <f>IF('Indicator Data'!#REF!="No Data",1,IF('Indicator Data imputation'!C136&lt;&gt;"",1,0))</f>
        <v>#REF!</v>
      </c>
      <c r="C133" s="140" t="e">
        <f>IF('Indicator Data'!#REF!="No Data",1,IF('Indicator Data imputation'!D136&lt;&gt;"",1,0))</f>
        <v>#REF!</v>
      </c>
      <c r="D133" s="140" t="e">
        <f>IF('Indicator Data'!#REF!="No Data",1,IF('Indicator Data imputation'!E136&lt;&gt;"",1,0))</f>
        <v>#REF!</v>
      </c>
      <c r="E133" s="140" t="e">
        <f>IF('Indicator Data'!#REF!="No Data",1,IF('Indicator Data imputation'!F136&lt;&gt;"",1,0))</f>
        <v>#REF!</v>
      </c>
      <c r="F133" s="140" t="e">
        <f>IF('Indicator Data'!#REF!="No Data",1,IF('Indicator Data imputation'!G136&lt;&gt;"",1,0))</f>
        <v>#REF!</v>
      </c>
      <c r="G133" s="140" t="e">
        <f>IF('Indicator Data'!#REF!="No Data",1,IF('Indicator Data imputation'!H136&lt;&gt;"",1,0))</f>
        <v>#REF!</v>
      </c>
      <c r="H133" s="140" t="e">
        <f>IF('Indicator Data'!#REF!="No Data",1,IF('Indicator Data imputation'!I136&lt;&gt;"",1,0))</f>
        <v>#REF!</v>
      </c>
      <c r="I133" s="140" t="e">
        <f>IF('Indicator Data'!#REF!="No Data",1,IF('Indicator Data imputation'!J136&lt;&gt;"",1,0))</f>
        <v>#REF!</v>
      </c>
      <c r="J133" s="140" t="e">
        <f>IF('Indicator Data'!#REF!="No Data",1,IF('Indicator Data imputation'!K136&lt;&gt;"",1,0))</f>
        <v>#REF!</v>
      </c>
      <c r="K133" s="140" t="e">
        <f>IF('Indicator Data'!#REF!="No Data",1,IF('Indicator Data imputation'!L136&lt;&gt;"",1,0))</f>
        <v>#REF!</v>
      </c>
      <c r="L133" s="140" t="e">
        <f>IF('Indicator Data'!#REF!="No Data",1,IF('Indicator Data imputation'!M136&lt;&gt;"",1,0))</f>
        <v>#REF!</v>
      </c>
      <c r="M133" s="140" t="e">
        <f>IF('Indicator Data'!#REF!="No Data",1,IF('Indicator Data imputation'!N136&lt;&gt;"",1,0))</f>
        <v>#REF!</v>
      </c>
      <c r="N133" s="140" t="e">
        <f>IF('Indicator Data'!#REF!="No Data",1,IF('Indicator Data imputation'!O136&lt;&gt;"",1,0))</f>
        <v>#REF!</v>
      </c>
      <c r="O133" s="140" t="e">
        <f>IF('Indicator Data'!#REF!="No Data",1,IF('Indicator Data imputation'!P136&lt;&gt;"",1,0))</f>
        <v>#REF!</v>
      </c>
      <c r="P133" s="140" t="e">
        <f>IF('Indicator Data'!#REF!="No Data",1,IF('Indicator Data imputation'!Q136&lt;&gt;"",1,0))</f>
        <v>#REF!</v>
      </c>
      <c r="Q133" s="140" t="e">
        <f>IF('Indicator Data'!#REF!="No Data",1,IF('Indicator Data imputation'!R136&lt;&gt;"",1,0))</f>
        <v>#REF!</v>
      </c>
      <c r="R133" s="140" t="e">
        <f>IF('Indicator Data'!#REF!="No Data",1,IF('Indicator Data imputation'!S136&lt;&gt;"",1,0))</f>
        <v>#REF!</v>
      </c>
      <c r="S133" s="140" t="e">
        <f>IF('Indicator Data'!#REF!="No Data",1,IF('Indicator Data imputation'!T136&lt;&gt;"",1,0))</f>
        <v>#REF!</v>
      </c>
      <c r="T133" s="140" t="e">
        <f>IF('Indicator Data'!#REF!="No Data",1,IF('Indicator Data imputation'!U136&lt;&gt;"",1,0))</f>
        <v>#REF!</v>
      </c>
      <c r="U133" s="140" t="e">
        <f>IF('Indicator Data'!#REF!="No Data",1,IF('Indicator Data imputation'!V136&lt;&gt;"",1,0))</f>
        <v>#REF!</v>
      </c>
      <c r="V133" s="140" t="e">
        <f>IF('Indicator Data'!#REF!="No Data",1,IF('Indicator Data imputation'!W136&lt;&gt;"",1,0))</f>
        <v>#REF!</v>
      </c>
      <c r="W133" s="140">
        <f>IF('Indicator Data'!C137="No Data",1,IF('Indicator Data imputation'!X136&lt;&gt;"",1,0))</f>
        <v>0</v>
      </c>
      <c r="X133" s="140">
        <f>IF('Indicator Data'!D137="No Data",1,IF('Indicator Data imputation'!Y136&lt;&gt;"",1,0))</f>
        <v>0</v>
      </c>
      <c r="Y133" s="140">
        <f>IF('Indicator Data'!E137="No Data",1,IF('Indicator Data imputation'!Z136&lt;&gt;"",1,0))</f>
        <v>0</v>
      </c>
      <c r="Z133" s="140">
        <f>IF('Indicator Data'!F137="No Data",1,IF('Indicator Data imputation'!AA136&lt;&gt;"",1,0))</f>
        <v>0</v>
      </c>
      <c r="AA133" s="140">
        <f>IF('Indicator Data'!G137="No Data",1,IF('Indicator Data imputation'!AB136&lt;&gt;"",1,0))</f>
        <v>0</v>
      </c>
      <c r="AB133" s="140">
        <f>IF('Indicator Data'!H137="No Data",1,IF('Indicator Data imputation'!AC136&lt;&gt;"",1,0))</f>
        <v>1</v>
      </c>
      <c r="AC133" s="140" t="e">
        <f>IF('Indicator Data'!#REF!="No Data",1,IF('Indicator Data imputation'!AD136&lt;&gt;"",1,0))</f>
        <v>#REF!</v>
      </c>
      <c r="AD133" s="140" t="e">
        <f>IF('Indicator Data'!#REF!="No Data",1,IF('Indicator Data imputation'!AE136&lt;&gt;"",1,0))</f>
        <v>#REF!</v>
      </c>
      <c r="AE133" s="140">
        <f>IF('Indicator Data'!I137="No Data",1,IF('Indicator Data imputation'!AF136&lt;&gt;"",1,0))</f>
        <v>0</v>
      </c>
      <c r="AF133" s="140">
        <f>IF('Indicator Data'!J137="No Data",1,IF('Indicator Data imputation'!AG136&lt;&gt;"",1,0))</f>
        <v>0</v>
      </c>
      <c r="AG133" s="140" t="e">
        <f>IF('Indicator Data'!#REF!="No Data",1,IF('Indicator Data imputation'!AH136&lt;&gt;"",1,0))</f>
        <v>#REF!</v>
      </c>
      <c r="AH133" s="140" t="e">
        <f>IF('Indicator Data'!#REF!="No Data",1,IF('Indicator Data imputation'!AI136&lt;&gt;"",1,0))</f>
        <v>#REF!</v>
      </c>
      <c r="AI133" s="140" t="e">
        <f>IF('Indicator Data'!#REF!="No Data",1,IF('Indicator Data imputation'!AJ136&lt;&gt;"",1,0))</f>
        <v>#REF!</v>
      </c>
      <c r="AJ133" s="140" t="e">
        <f>IF('Indicator Data'!#REF!="No Data",1,IF('Indicator Data imputation'!AK136&lt;&gt;"",1,0))</f>
        <v>#REF!</v>
      </c>
      <c r="AK133" s="140">
        <f>IF('Indicator Data'!K137="No Data",1,IF('Indicator Data imputation'!AL136&lt;&gt;"",1,0))</f>
        <v>0</v>
      </c>
      <c r="AL133" s="140">
        <f>IF('Indicator Data'!L137="No Data",1,IF('Indicator Data imputation'!AM136&lt;&gt;"",1,0))</f>
        <v>0</v>
      </c>
      <c r="AM133" s="140">
        <f>IF('Indicator Data'!M137="No Data",1,IF('Indicator Data imputation'!AN136&lt;&gt;"",1,0))</f>
        <v>0</v>
      </c>
      <c r="AN133" s="140">
        <f>IF('Indicator Data'!N137="No Data",1,IF('Indicator Data imputation'!AO136&lt;&gt;"",1,0))</f>
        <v>0</v>
      </c>
      <c r="AO133" s="140">
        <f>IF('Indicator Data'!O137="No Data",1,IF('Indicator Data imputation'!AP136&lt;&gt;"",1,0))</f>
        <v>0</v>
      </c>
      <c r="AP133" s="140">
        <f>IF('Indicator Data'!P137="No Data",1,IF('Indicator Data imputation'!AQ136&lt;&gt;"",1,0))</f>
        <v>0</v>
      </c>
      <c r="AQ133" s="140">
        <f>IF('Indicator Data'!Q137="No Data",1,IF('Indicator Data imputation'!AR136&lt;&gt;"",1,0))</f>
        <v>0</v>
      </c>
      <c r="AR133" s="140">
        <f>IF('Indicator Data'!R137="No Data",1,IF('Indicator Data imputation'!AS136&lt;&gt;"",1,0))</f>
        <v>0</v>
      </c>
      <c r="AS133" s="140">
        <f>IF('Indicator Data'!S137="No Data",1,IF('Indicator Data imputation'!AT136&lt;&gt;"",1,0))</f>
        <v>0</v>
      </c>
      <c r="AT133" s="140">
        <f>IF('Indicator Data'!T137="No Data",1,IF('Indicator Data imputation'!AU136&lt;&gt;"",1,0))</f>
        <v>0</v>
      </c>
      <c r="AU133" s="140">
        <f>IF('Indicator Data'!U137="No Data",1,IF('Indicator Data imputation'!AV136&lt;&gt;"",1,0))</f>
        <v>1</v>
      </c>
      <c r="AV133" s="140">
        <f>IF('Indicator Data'!V137="No Data",1,IF('Indicator Data imputation'!AW136&lt;&gt;"",1,0))</f>
        <v>1</v>
      </c>
      <c r="AW133" s="140">
        <f>IF('Indicator Data'!W137="No Data",1,IF('Indicator Data imputation'!AX136&lt;&gt;"",1,0))</f>
        <v>1</v>
      </c>
      <c r="AX133" s="140">
        <f>IF('Indicator Data'!X137="No Data",1,IF('Indicator Data imputation'!AY136&lt;&gt;"",1,0))</f>
        <v>1</v>
      </c>
      <c r="AY133" s="140">
        <f>IF('Indicator Data'!Y137="No Data",1,IF('Indicator Data imputation'!AZ136&lt;&gt;"",1,0))</f>
        <v>1</v>
      </c>
      <c r="AZ133" s="140">
        <f>IF('Indicator Data'!Z137="No Data",1,IF('Indicator Data imputation'!BA136&lt;&gt;"",1,0))</f>
        <v>0</v>
      </c>
      <c r="BA133" s="140">
        <f>IF('Indicator Data'!AA137="No Data",1,IF('Indicator Data imputation'!BB136&lt;&gt;"",1,0))</f>
        <v>0</v>
      </c>
      <c r="BB133" s="140">
        <f>IF('Indicator Data'!AB137="No Data",1,IF('Indicator Data imputation'!BC136&lt;&gt;"",1,0))</f>
        <v>0</v>
      </c>
      <c r="BC133" s="140">
        <f>IF('Indicator Data'!AC137="No Data",1,IF('Indicator Data imputation'!BD136&lt;&gt;"",1,0))</f>
        <v>0</v>
      </c>
      <c r="BD133" s="140">
        <f>IF('Indicator Data'!AD137="No Data",1,IF('Indicator Data imputation'!BE136&lt;&gt;"",1,0))</f>
        <v>0</v>
      </c>
      <c r="BE133" s="140">
        <f>IF('Indicator Data'!AE137="No Data",1,IF('Indicator Data imputation'!BF136&lt;&gt;"",1,0))</f>
        <v>0</v>
      </c>
      <c r="BF133" s="140">
        <f>IF('Indicator Data'!AF137="No Data",1,IF('Indicator Data imputation'!BG136&lt;&gt;"",1,0))</f>
        <v>0</v>
      </c>
      <c r="BG133" s="140">
        <f>IF('Indicator Data'!AG137="No Data",1,IF('Indicator Data imputation'!BH136&lt;&gt;"",1,0))</f>
        <v>1</v>
      </c>
      <c r="BH133" s="140">
        <f>IF('Indicator Data'!AH137="No Data",1,IF('Indicator Data imputation'!BI136&lt;&gt;"",1,0))</f>
        <v>1</v>
      </c>
      <c r="BI133" s="140">
        <f>IF('Indicator Data'!AQ137="No Data",1,IF('Indicator Data imputation'!BJ136&lt;&gt;"",1,0))</f>
        <v>0</v>
      </c>
      <c r="BJ133" s="140">
        <f>IF('Indicator Data'!AR137="No Data",1,IF('Indicator Data imputation'!BK136&lt;&gt;"",1,0))</f>
        <v>0</v>
      </c>
      <c r="BK133" s="140">
        <f>IF('Indicator Data'!AS137="No Data",1,IF('Indicator Data imputation'!BL136&lt;&gt;"",1,0))</f>
        <v>1</v>
      </c>
      <c r="BL133" s="140">
        <f>IF('Indicator Data'!AT137="No Data",1,IF('Indicator Data imputation'!BM136&lt;&gt;"",1,0))</f>
        <v>0</v>
      </c>
      <c r="BM133" s="140">
        <f>IF('Indicator Data'!AU137="No Data",1,IF('Indicator Data imputation'!BN136&lt;&gt;"",1,0))</f>
        <v>0</v>
      </c>
      <c r="BN133" s="140">
        <f>IF('Indicator Data'!AV137="No Data",1,IF('Indicator Data imputation'!BO136&lt;&gt;"",1,0))</f>
        <v>0</v>
      </c>
      <c r="BO133" s="140">
        <f>IF('Indicator Data'!AW137="No Data",1,IF('Indicator Data imputation'!BP136&lt;&gt;"",1,0))</f>
        <v>0</v>
      </c>
      <c r="BP133" s="140">
        <f>IF('Indicator Data'!AX137="No Data",1,IF('Indicator Data imputation'!BQ136&lt;&gt;"",1,0))</f>
        <v>0</v>
      </c>
      <c r="BQ133" s="140">
        <f>IF('Indicator Data'!AY137="No Data",1,IF('Indicator Data imputation'!BR136&lt;&gt;"",1,0))</f>
        <v>0</v>
      </c>
      <c r="BR133" s="140">
        <f>IF('Indicator Data'!AZ137="No Data",1,IF('Indicator Data imputation'!BS136&lt;&gt;"",1,0))</f>
        <v>0</v>
      </c>
      <c r="BS133" s="140">
        <f>IF('Indicator Data'!BA137="No Data",1,IF('Indicator Data imputation'!BT136&lt;&gt;"",1,0))</f>
        <v>1</v>
      </c>
      <c r="BT133" s="140">
        <f>IF('Indicator Data'!BB137="No Data",1,IF('Indicator Data imputation'!BU136&lt;&gt;"",1,0))</f>
        <v>0</v>
      </c>
      <c r="BU133" s="140">
        <f>IF('Indicator Data'!BC137="No Data",1,IF('Indicator Data imputation'!BV136&lt;&gt;"",1,0))</f>
        <v>0</v>
      </c>
      <c r="BV133" s="140">
        <f>IF('Indicator Data'!BD137="No Data",1,IF('Indicator Data imputation'!BW136&lt;&gt;"",1,0))</f>
        <v>0</v>
      </c>
      <c r="BW133" s="140">
        <f>IF('Indicator Data'!BE137="No Data",1,IF('Indicator Data imputation'!BX136&lt;&gt;"",1,0))</f>
        <v>1</v>
      </c>
      <c r="BX133" s="140">
        <f>IF('Indicator Data'!BF137="No Data",1,IF('Indicator Data imputation'!BY136&lt;&gt;"",1,0))</f>
        <v>0</v>
      </c>
      <c r="BY133" s="5" t="e">
        <f t="shared" si="6"/>
        <v>#REF!</v>
      </c>
      <c r="BZ133" s="142" t="e">
        <f t="shared" si="7"/>
        <v>#REF!</v>
      </c>
    </row>
    <row r="134" spans="1:78" x14ac:dyDescent="0.3">
      <c r="A134" s="5" t="s">
        <v>244</v>
      </c>
      <c r="B134" s="140" t="e">
        <f>IF('Indicator Data'!#REF!="No Data",1,IF('Indicator Data imputation'!C137&lt;&gt;"",1,0))</f>
        <v>#REF!</v>
      </c>
      <c r="C134" s="140" t="e">
        <f>IF('Indicator Data'!#REF!="No Data",1,IF('Indicator Data imputation'!D137&lt;&gt;"",1,0))</f>
        <v>#REF!</v>
      </c>
      <c r="D134" s="140" t="e">
        <f>IF('Indicator Data'!#REF!="No Data",1,IF('Indicator Data imputation'!E137&lt;&gt;"",1,0))</f>
        <v>#REF!</v>
      </c>
      <c r="E134" s="140" t="e">
        <f>IF('Indicator Data'!#REF!="No Data",1,IF('Indicator Data imputation'!F137&lt;&gt;"",1,0))</f>
        <v>#REF!</v>
      </c>
      <c r="F134" s="140" t="e">
        <f>IF('Indicator Data'!#REF!="No Data",1,IF('Indicator Data imputation'!G137&lt;&gt;"",1,0))</f>
        <v>#REF!</v>
      </c>
      <c r="G134" s="140" t="e">
        <f>IF('Indicator Data'!#REF!="No Data",1,IF('Indicator Data imputation'!H137&lt;&gt;"",1,0))</f>
        <v>#REF!</v>
      </c>
      <c r="H134" s="140" t="e">
        <f>IF('Indicator Data'!#REF!="No Data",1,IF('Indicator Data imputation'!I137&lt;&gt;"",1,0))</f>
        <v>#REF!</v>
      </c>
      <c r="I134" s="140" t="e">
        <f>IF('Indicator Data'!#REF!="No Data",1,IF('Indicator Data imputation'!J137&lt;&gt;"",1,0))</f>
        <v>#REF!</v>
      </c>
      <c r="J134" s="140" t="e">
        <f>IF('Indicator Data'!#REF!="No Data",1,IF('Indicator Data imputation'!K137&lt;&gt;"",1,0))</f>
        <v>#REF!</v>
      </c>
      <c r="K134" s="140" t="e">
        <f>IF('Indicator Data'!#REF!="No Data",1,IF('Indicator Data imputation'!L137&lt;&gt;"",1,0))</f>
        <v>#REF!</v>
      </c>
      <c r="L134" s="140" t="e">
        <f>IF('Indicator Data'!#REF!="No Data",1,IF('Indicator Data imputation'!M137&lt;&gt;"",1,0))</f>
        <v>#REF!</v>
      </c>
      <c r="M134" s="140" t="e">
        <f>IF('Indicator Data'!#REF!="No Data",1,IF('Indicator Data imputation'!N137&lt;&gt;"",1,0))</f>
        <v>#REF!</v>
      </c>
      <c r="N134" s="140" t="e">
        <f>IF('Indicator Data'!#REF!="No Data",1,IF('Indicator Data imputation'!O137&lt;&gt;"",1,0))</f>
        <v>#REF!</v>
      </c>
      <c r="O134" s="140" t="e">
        <f>IF('Indicator Data'!#REF!="No Data",1,IF('Indicator Data imputation'!P137&lt;&gt;"",1,0))</f>
        <v>#REF!</v>
      </c>
      <c r="P134" s="140" t="e">
        <f>IF('Indicator Data'!#REF!="No Data",1,IF('Indicator Data imputation'!Q137&lt;&gt;"",1,0))</f>
        <v>#REF!</v>
      </c>
      <c r="Q134" s="140" t="e">
        <f>IF('Indicator Data'!#REF!="No Data",1,IF('Indicator Data imputation'!R137&lt;&gt;"",1,0))</f>
        <v>#REF!</v>
      </c>
      <c r="R134" s="140" t="e">
        <f>IF('Indicator Data'!#REF!="No Data",1,IF('Indicator Data imputation'!S137&lt;&gt;"",1,0))</f>
        <v>#REF!</v>
      </c>
      <c r="S134" s="140" t="e">
        <f>IF('Indicator Data'!#REF!="No Data",1,IF('Indicator Data imputation'!T137&lt;&gt;"",1,0))</f>
        <v>#REF!</v>
      </c>
      <c r="T134" s="140" t="e">
        <f>IF('Indicator Data'!#REF!="No Data",1,IF('Indicator Data imputation'!U137&lt;&gt;"",1,0))</f>
        <v>#REF!</v>
      </c>
      <c r="U134" s="140" t="e">
        <f>IF('Indicator Data'!#REF!="No Data",1,IF('Indicator Data imputation'!V137&lt;&gt;"",1,0))</f>
        <v>#REF!</v>
      </c>
      <c r="V134" s="140" t="e">
        <f>IF('Indicator Data'!#REF!="No Data",1,IF('Indicator Data imputation'!W137&lt;&gt;"",1,0))</f>
        <v>#REF!</v>
      </c>
      <c r="W134" s="140">
        <f>IF('Indicator Data'!C138="No Data",1,IF('Indicator Data imputation'!X137&lt;&gt;"",1,0))</f>
        <v>0</v>
      </c>
      <c r="X134" s="140">
        <f>IF('Indicator Data'!D138="No Data",1,IF('Indicator Data imputation'!Y137&lt;&gt;"",1,0))</f>
        <v>0</v>
      </c>
      <c r="Y134" s="140">
        <f>IF('Indicator Data'!E138="No Data",1,IF('Indicator Data imputation'!Z137&lt;&gt;"",1,0))</f>
        <v>0</v>
      </c>
      <c r="Z134" s="140">
        <f>IF('Indicator Data'!F138="No Data",1,IF('Indicator Data imputation'!AA137&lt;&gt;"",1,0))</f>
        <v>0</v>
      </c>
      <c r="AA134" s="140">
        <f>IF('Indicator Data'!G138="No Data",1,IF('Indicator Data imputation'!AB137&lt;&gt;"",1,0))</f>
        <v>0</v>
      </c>
      <c r="AB134" s="140">
        <f>IF('Indicator Data'!H138="No Data",1,IF('Indicator Data imputation'!AC137&lt;&gt;"",1,0))</f>
        <v>1</v>
      </c>
      <c r="AC134" s="140" t="e">
        <f>IF('Indicator Data'!#REF!="No Data",1,IF('Indicator Data imputation'!AD137&lt;&gt;"",1,0))</f>
        <v>#REF!</v>
      </c>
      <c r="AD134" s="140" t="e">
        <f>IF('Indicator Data'!#REF!="No Data",1,IF('Indicator Data imputation'!AE137&lt;&gt;"",1,0))</f>
        <v>#REF!</v>
      </c>
      <c r="AE134" s="140">
        <f>IF('Indicator Data'!I138="No Data",1,IF('Indicator Data imputation'!AF137&lt;&gt;"",1,0))</f>
        <v>0</v>
      </c>
      <c r="AF134" s="140">
        <f>IF('Indicator Data'!J138="No Data",1,IF('Indicator Data imputation'!AG137&lt;&gt;"",1,0))</f>
        <v>0</v>
      </c>
      <c r="AG134" s="140" t="e">
        <f>IF('Indicator Data'!#REF!="No Data",1,IF('Indicator Data imputation'!AH137&lt;&gt;"",1,0))</f>
        <v>#REF!</v>
      </c>
      <c r="AH134" s="140" t="e">
        <f>IF('Indicator Data'!#REF!="No Data",1,IF('Indicator Data imputation'!AI137&lt;&gt;"",1,0))</f>
        <v>#REF!</v>
      </c>
      <c r="AI134" s="140" t="e">
        <f>IF('Indicator Data'!#REF!="No Data",1,IF('Indicator Data imputation'!AJ137&lt;&gt;"",1,0))</f>
        <v>#REF!</v>
      </c>
      <c r="AJ134" s="140" t="e">
        <f>IF('Indicator Data'!#REF!="No Data",1,IF('Indicator Data imputation'!AK137&lt;&gt;"",1,0))</f>
        <v>#REF!</v>
      </c>
      <c r="AK134" s="140">
        <f>IF('Indicator Data'!K138="No Data",1,IF('Indicator Data imputation'!AL137&lt;&gt;"",1,0))</f>
        <v>0</v>
      </c>
      <c r="AL134" s="140">
        <f>IF('Indicator Data'!L138="No Data",1,IF('Indicator Data imputation'!AM137&lt;&gt;"",1,0))</f>
        <v>1</v>
      </c>
      <c r="AM134" s="140">
        <f>IF('Indicator Data'!M138="No Data",1,IF('Indicator Data imputation'!AN137&lt;&gt;"",1,0))</f>
        <v>0</v>
      </c>
      <c r="AN134" s="140">
        <f>IF('Indicator Data'!N138="No Data",1,IF('Indicator Data imputation'!AO137&lt;&gt;"",1,0))</f>
        <v>0</v>
      </c>
      <c r="AO134" s="140">
        <f>IF('Indicator Data'!O138="No Data",1,IF('Indicator Data imputation'!AP137&lt;&gt;"",1,0))</f>
        <v>0</v>
      </c>
      <c r="AP134" s="140">
        <f>IF('Indicator Data'!P138="No Data",1,IF('Indicator Data imputation'!AQ137&lt;&gt;"",1,0))</f>
        <v>0</v>
      </c>
      <c r="AQ134" s="140">
        <f>IF('Indicator Data'!Q138="No Data",1,IF('Indicator Data imputation'!AR137&lt;&gt;"",1,0))</f>
        <v>0</v>
      </c>
      <c r="AR134" s="140">
        <f>IF('Indicator Data'!R138="No Data",1,IF('Indicator Data imputation'!AS137&lt;&gt;"",1,0))</f>
        <v>0</v>
      </c>
      <c r="AS134" s="140">
        <f>IF('Indicator Data'!S138="No Data",1,IF('Indicator Data imputation'!AT137&lt;&gt;"",1,0))</f>
        <v>0</v>
      </c>
      <c r="AT134" s="140">
        <f>IF('Indicator Data'!T138="No Data",1,IF('Indicator Data imputation'!AU137&lt;&gt;"",1,0))</f>
        <v>0</v>
      </c>
      <c r="AU134" s="140">
        <f>IF('Indicator Data'!U138="No Data",1,IF('Indicator Data imputation'!AV137&lt;&gt;"",1,0))</f>
        <v>0</v>
      </c>
      <c r="AV134" s="140">
        <f>IF('Indicator Data'!V138="No Data",1,IF('Indicator Data imputation'!AW137&lt;&gt;"",1,0))</f>
        <v>0</v>
      </c>
      <c r="AW134" s="140">
        <f>IF('Indicator Data'!W138="No Data",1,IF('Indicator Data imputation'!AX137&lt;&gt;"",1,0))</f>
        <v>0</v>
      </c>
      <c r="AX134" s="140">
        <f>IF('Indicator Data'!X138="No Data",1,IF('Indicator Data imputation'!AY137&lt;&gt;"",1,0))</f>
        <v>0</v>
      </c>
      <c r="AY134" s="140">
        <f>IF('Indicator Data'!Y138="No Data",1,IF('Indicator Data imputation'!AZ137&lt;&gt;"",1,0))</f>
        <v>0</v>
      </c>
      <c r="AZ134" s="140">
        <f>IF('Indicator Data'!Z138="No Data",1,IF('Indicator Data imputation'!BA137&lt;&gt;"",1,0))</f>
        <v>0</v>
      </c>
      <c r="BA134" s="140">
        <f>IF('Indicator Data'!AA138="No Data",1,IF('Indicator Data imputation'!BB137&lt;&gt;"",1,0))</f>
        <v>0</v>
      </c>
      <c r="BB134" s="140">
        <f>IF('Indicator Data'!AB138="No Data",1,IF('Indicator Data imputation'!BC137&lt;&gt;"",1,0))</f>
        <v>0</v>
      </c>
      <c r="BC134" s="140">
        <f>IF('Indicator Data'!AC138="No Data",1,IF('Indicator Data imputation'!BD137&lt;&gt;"",1,0))</f>
        <v>0</v>
      </c>
      <c r="BD134" s="140">
        <f>IF('Indicator Data'!AD138="No Data",1,IF('Indicator Data imputation'!BE137&lt;&gt;"",1,0))</f>
        <v>0</v>
      </c>
      <c r="BE134" s="140">
        <f>IF('Indicator Data'!AE138="No Data",1,IF('Indicator Data imputation'!BF137&lt;&gt;"",1,0))</f>
        <v>0</v>
      </c>
      <c r="BF134" s="140">
        <f>IF('Indicator Data'!AF138="No Data",1,IF('Indicator Data imputation'!BG137&lt;&gt;"",1,0))</f>
        <v>0</v>
      </c>
      <c r="BG134" s="140">
        <f>IF('Indicator Data'!AG138="No Data",1,IF('Indicator Data imputation'!BH137&lt;&gt;"",1,0))</f>
        <v>0</v>
      </c>
      <c r="BH134" s="140">
        <f>IF('Indicator Data'!AH138="No Data",1,IF('Indicator Data imputation'!BI137&lt;&gt;"",1,0))</f>
        <v>0</v>
      </c>
      <c r="BI134" s="140">
        <f>IF('Indicator Data'!AQ138="No Data",1,IF('Indicator Data imputation'!BJ137&lt;&gt;"",1,0))</f>
        <v>0</v>
      </c>
      <c r="BJ134" s="140">
        <f>IF('Indicator Data'!AR138="No Data",1,IF('Indicator Data imputation'!BK137&lt;&gt;"",1,0))</f>
        <v>0</v>
      </c>
      <c r="BK134" s="140">
        <f>IF('Indicator Data'!AS138="No Data",1,IF('Indicator Data imputation'!BL137&lt;&gt;"",1,0))</f>
        <v>0</v>
      </c>
      <c r="BL134" s="140">
        <f>IF('Indicator Data'!AT138="No Data",1,IF('Indicator Data imputation'!BM137&lt;&gt;"",1,0))</f>
        <v>0</v>
      </c>
      <c r="BM134" s="140">
        <f>IF('Indicator Data'!AU138="No Data",1,IF('Indicator Data imputation'!BN137&lt;&gt;"",1,0))</f>
        <v>0</v>
      </c>
      <c r="BN134" s="140">
        <f>IF('Indicator Data'!AV138="No Data",1,IF('Indicator Data imputation'!BO137&lt;&gt;"",1,0))</f>
        <v>0</v>
      </c>
      <c r="BO134" s="140">
        <f>IF('Indicator Data'!AW138="No Data",1,IF('Indicator Data imputation'!BP137&lt;&gt;"",1,0))</f>
        <v>0</v>
      </c>
      <c r="BP134" s="140">
        <f>IF('Indicator Data'!AX138="No Data",1,IF('Indicator Data imputation'!BQ137&lt;&gt;"",1,0))</f>
        <v>0</v>
      </c>
      <c r="BQ134" s="140">
        <f>IF('Indicator Data'!AY138="No Data",1,IF('Indicator Data imputation'!BR137&lt;&gt;"",1,0))</f>
        <v>0</v>
      </c>
      <c r="BR134" s="140">
        <f>IF('Indicator Data'!AZ138="No Data",1,IF('Indicator Data imputation'!BS137&lt;&gt;"",1,0))</f>
        <v>0</v>
      </c>
      <c r="BS134" s="140">
        <f>IF('Indicator Data'!BA138="No Data",1,IF('Indicator Data imputation'!BT137&lt;&gt;"",1,0))</f>
        <v>0</v>
      </c>
      <c r="BT134" s="140">
        <f>IF('Indicator Data'!BB138="No Data",1,IF('Indicator Data imputation'!BU137&lt;&gt;"",1,0))</f>
        <v>0</v>
      </c>
      <c r="BU134" s="140">
        <f>IF('Indicator Data'!BC138="No Data",1,IF('Indicator Data imputation'!BV137&lt;&gt;"",1,0))</f>
        <v>0</v>
      </c>
      <c r="BV134" s="140">
        <f>IF('Indicator Data'!BD138="No Data",1,IF('Indicator Data imputation'!BW137&lt;&gt;"",1,0))</f>
        <v>0</v>
      </c>
      <c r="BW134" s="140">
        <f>IF('Indicator Data'!BE138="No Data",1,IF('Indicator Data imputation'!BX137&lt;&gt;"",1,0))</f>
        <v>0</v>
      </c>
      <c r="BX134" s="140">
        <f>IF('Indicator Data'!BF138="No Data",1,IF('Indicator Data imputation'!BY137&lt;&gt;"",1,0))</f>
        <v>0</v>
      </c>
      <c r="BY134" s="5" t="e">
        <f t="shared" si="6"/>
        <v>#REF!</v>
      </c>
      <c r="BZ134" s="142" t="e">
        <f t="shared" si="7"/>
        <v>#REF!</v>
      </c>
    </row>
    <row r="135" spans="1:78" x14ac:dyDescent="0.3">
      <c r="A135" s="5" t="s">
        <v>246</v>
      </c>
      <c r="B135" s="140" t="e">
        <f>IF('Indicator Data'!#REF!="No Data",1,IF('Indicator Data imputation'!C138&lt;&gt;"",1,0))</f>
        <v>#REF!</v>
      </c>
      <c r="C135" s="140" t="e">
        <f>IF('Indicator Data'!#REF!="No Data",1,IF('Indicator Data imputation'!D138&lt;&gt;"",1,0))</f>
        <v>#REF!</v>
      </c>
      <c r="D135" s="140" t="e">
        <f>IF('Indicator Data'!#REF!="No Data",1,IF('Indicator Data imputation'!E138&lt;&gt;"",1,0))</f>
        <v>#REF!</v>
      </c>
      <c r="E135" s="140" t="e">
        <f>IF('Indicator Data'!#REF!="No Data",1,IF('Indicator Data imputation'!F138&lt;&gt;"",1,0))</f>
        <v>#REF!</v>
      </c>
      <c r="F135" s="140" t="e">
        <f>IF('Indicator Data'!#REF!="No Data",1,IF('Indicator Data imputation'!G138&lt;&gt;"",1,0))</f>
        <v>#REF!</v>
      </c>
      <c r="G135" s="140" t="e">
        <f>IF('Indicator Data'!#REF!="No Data",1,IF('Indicator Data imputation'!H138&lt;&gt;"",1,0))</f>
        <v>#REF!</v>
      </c>
      <c r="H135" s="140" t="e">
        <f>IF('Indicator Data'!#REF!="No Data",1,IF('Indicator Data imputation'!I138&lt;&gt;"",1,0))</f>
        <v>#REF!</v>
      </c>
      <c r="I135" s="140" t="e">
        <f>IF('Indicator Data'!#REF!="No Data",1,IF('Indicator Data imputation'!J138&lt;&gt;"",1,0))</f>
        <v>#REF!</v>
      </c>
      <c r="J135" s="140" t="e">
        <f>IF('Indicator Data'!#REF!="No Data",1,IF('Indicator Data imputation'!K138&lt;&gt;"",1,0))</f>
        <v>#REF!</v>
      </c>
      <c r="K135" s="140" t="e">
        <f>IF('Indicator Data'!#REF!="No Data",1,IF('Indicator Data imputation'!L138&lt;&gt;"",1,0))</f>
        <v>#REF!</v>
      </c>
      <c r="L135" s="140" t="e">
        <f>IF('Indicator Data'!#REF!="No Data",1,IF('Indicator Data imputation'!M138&lt;&gt;"",1,0))</f>
        <v>#REF!</v>
      </c>
      <c r="M135" s="140" t="e">
        <f>IF('Indicator Data'!#REF!="No Data",1,IF('Indicator Data imputation'!N138&lt;&gt;"",1,0))</f>
        <v>#REF!</v>
      </c>
      <c r="N135" s="140" t="e">
        <f>IF('Indicator Data'!#REF!="No Data",1,IF('Indicator Data imputation'!O138&lt;&gt;"",1,0))</f>
        <v>#REF!</v>
      </c>
      <c r="O135" s="140" t="e">
        <f>IF('Indicator Data'!#REF!="No Data",1,IF('Indicator Data imputation'!P138&lt;&gt;"",1,0))</f>
        <v>#REF!</v>
      </c>
      <c r="P135" s="140" t="e">
        <f>IF('Indicator Data'!#REF!="No Data",1,IF('Indicator Data imputation'!Q138&lt;&gt;"",1,0))</f>
        <v>#REF!</v>
      </c>
      <c r="Q135" s="140" t="e">
        <f>IF('Indicator Data'!#REF!="No Data",1,IF('Indicator Data imputation'!R138&lt;&gt;"",1,0))</f>
        <v>#REF!</v>
      </c>
      <c r="R135" s="140" t="e">
        <f>IF('Indicator Data'!#REF!="No Data",1,IF('Indicator Data imputation'!S138&lt;&gt;"",1,0))</f>
        <v>#REF!</v>
      </c>
      <c r="S135" s="140" t="e">
        <f>IF('Indicator Data'!#REF!="No Data",1,IF('Indicator Data imputation'!T138&lt;&gt;"",1,0))</f>
        <v>#REF!</v>
      </c>
      <c r="T135" s="140" t="e">
        <f>IF('Indicator Data'!#REF!="No Data",1,IF('Indicator Data imputation'!U138&lt;&gt;"",1,0))</f>
        <v>#REF!</v>
      </c>
      <c r="U135" s="140" t="e">
        <f>IF('Indicator Data'!#REF!="No Data",1,IF('Indicator Data imputation'!V138&lt;&gt;"",1,0))</f>
        <v>#REF!</v>
      </c>
      <c r="V135" s="140" t="e">
        <f>IF('Indicator Data'!#REF!="No Data",1,IF('Indicator Data imputation'!W138&lt;&gt;"",1,0))</f>
        <v>#REF!</v>
      </c>
      <c r="W135" s="140">
        <f>IF('Indicator Data'!C139="No Data",1,IF('Indicator Data imputation'!X138&lt;&gt;"",1,0))</f>
        <v>0</v>
      </c>
      <c r="X135" s="140">
        <f>IF('Indicator Data'!D139="No Data",1,IF('Indicator Data imputation'!Y138&lt;&gt;"",1,0))</f>
        <v>0</v>
      </c>
      <c r="Y135" s="140">
        <f>IF('Indicator Data'!E139="No Data",1,IF('Indicator Data imputation'!Z138&lt;&gt;"",1,0))</f>
        <v>0</v>
      </c>
      <c r="Z135" s="140">
        <f>IF('Indicator Data'!F139="No Data",1,IF('Indicator Data imputation'!AA138&lt;&gt;"",1,0))</f>
        <v>1</v>
      </c>
      <c r="AA135" s="140">
        <f>IF('Indicator Data'!G139="No Data",1,IF('Indicator Data imputation'!AB138&lt;&gt;"",1,0))</f>
        <v>0</v>
      </c>
      <c r="AB135" s="140">
        <f>IF('Indicator Data'!H139="No Data",1,IF('Indicator Data imputation'!AC138&lt;&gt;"",1,0))</f>
        <v>1</v>
      </c>
      <c r="AC135" s="140" t="e">
        <f>IF('Indicator Data'!#REF!="No Data",1,IF('Indicator Data imputation'!AD138&lt;&gt;"",1,0))</f>
        <v>#REF!</v>
      </c>
      <c r="AD135" s="140" t="e">
        <f>IF('Indicator Data'!#REF!="No Data",1,IF('Indicator Data imputation'!AE138&lt;&gt;"",1,0))</f>
        <v>#REF!</v>
      </c>
      <c r="AE135" s="140">
        <f>IF('Indicator Data'!I139="No Data",1,IF('Indicator Data imputation'!AF138&lt;&gt;"",1,0))</f>
        <v>1</v>
      </c>
      <c r="AF135" s="140">
        <f>IF('Indicator Data'!J139="No Data",1,IF('Indicator Data imputation'!AG138&lt;&gt;"",1,0))</f>
        <v>0</v>
      </c>
      <c r="AG135" s="140" t="e">
        <f>IF('Indicator Data'!#REF!="No Data",1,IF('Indicator Data imputation'!AH138&lt;&gt;"",1,0))</f>
        <v>#REF!</v>
      </c>
      <c r="AH135" s="140" t="e">
        <f>IF('Indicator Data'!#REF!="No Data",1,IF('Indicator Data imputation'!AI138&lt;&gt;"",1,0))</f>
        <v>#REF!</v>
      </c>
      <c r="AI135" s="140" t="e">
        <f>IF('Indicator Data'!#REF!="No Data",1,IF('Indicator Data imputation'!AJ138&lt;&gt;"",1,0))</f>
        <v>#REF!</v>
      </c>
      <c r="AJ135" s="140" t="e">
        <f>IF('Indicator Data'!#REF!="No Data",1,IF('Indicator Data imputation'!AK138&lt;&gt;"",1,0))</f>
        <v>#REF!</v>
      </c>
      <c r="AK135" s="140">
        <f>IF('Indicator Data'!K139="No Data",1,IF('Indicator Data imputation'!AL138&lt;&gt;"",1,0))</f>
        <v>0</v>
      </c>
      <c r="AL135" s="140">
        <f>IF('Indicator Data'!L139="No Data",1,IF('Indicator Data imputation'!AM138&lt;&gt;"",1,0))</f>
        <v>1</v>
      </c>
      <c r="AM135" s="140">
        <f>IF('Indicator Data'!M139="No Data",1,IF('Indicator Data imputation'!AN138&lt;&gt;"",1,0))</f>
        <v>0</v>
      </c>
      <c r="AN135" s="140">
        <f>IF('Indicator Data'!N139="No Data",1,IF('Indicator Data imputation'!AO138&lt;&gt;"",1,0))</f>
        <v>0</v>
      </c>
      <c r="AO135" s="140">
        <f>IF('Indicator Data'!O139="No Data",1,IF('Indicator Data imputation'!AP138&lt;&gt;"",1,0))</f>
        <v>0</v>
      </c>
      <c r="AP135" s="140">
        <f>IF('Indicator Data'!P139="No Data",1,IF('Indicator Data imputation'!AQ138&lt;&gt;"",1,0))</f>
        <v>0</v>
      </c>
      <c r="AQ135" s="140">
        <f>IF('Indicator Data'!Q139="No Data",1,IF('Indicator Data imputation'!AR138&lt;&gt;"",1,0))</f>
        <v>0</v>
      </c>
      <c r="AR135" s="140">
        <f>IF('Indicator Data'!R139="No Data",1,IF('Indicator Data imputation'!AS138&lt;&gt;"",1,0))</f>
        <v>0</v>
      </c>
      <c r="AS135" s="140">
        <f>IF('Indicator Data'!S139="No Data",1,IF('Indicator Data imputation'!AT138&lt;&gt;"",1,0))</f>
        <v>0</v>
      </c>
      <c r="AT135" s="140">
        <f>IF('Indicator Data'!T139="No Data",1,IF('Indicator Data imputation'!AU138&lt;&gt;"",1,0))</f>
        <v>0</v>
      </c>
      <c r="AU135" s="140">
        <f>IF('Indicator Data'!U139="No Data",1,IF('Indicator Data imputation'!AV138&lt;&gt;"",1,0))</f>
        <v>0</v>
      </c>
      <c r="AV135" s="140">
        <f>IF('Indicator Data'!V139="No Data",1,IF('Indicator Data imputation'!AW138&lt;&gt;"",1,0))</f>
        <v>0</v>
      </c>
      <c r="AW135" s="140">
        <f>IF('Indicator Data'!W139="No Data",1,IF('Indicator Data imputation'!AX138&lt;&gt;"",1,0))</f>
        <v>0</v>
      </c>
      <c r="AX135" s="140">
        <f>IF('Indicator Data'!X139="No Data",1,IF('Indicator Data imputation'!AY138&lt;&gt;"",1,0))</f>
        <v>0</v>
      </c>
      <c r="AY135" s="140">
        <f>IF('Indicator Data'!Y139="No Data",1,IF('Indicator Data imputation'!AZ138&lt;&gt;"",1,0))</f>
        <v>0</v>
      </c>
      <c r="AZ135" s="140">
        <f>IF('Indicator Data'!Z139="No Data",1,IF('Indicator Data imputation'!BA138&lt;&gt;"",1,0))</f>
        <v>0</v>
      </c>
      <c r="BA135" s="140">
        <f>IF('Indicator Data'!AA139="No Data",1,IF('Indicator Data imputation'!BB138&lt;&gt;"",1,0))</f>
        <v>0</v>
      </c>
      <c r="BB135" s="140">
        <f>IF('Indicator Data'!AB139="No Data",1,IF('Indicator Data imputation'!BC138&lt;&gt;"",1,0))</f>
        <v>0</v>
      </c>
      <c r="BC135" s="140">
        <f>IF('Indicator Data'!AC139="No Data",1,IF('Indicator Data imputation'!BD138&lt;&gt;"",1,0))</f>
        <v>0</v>
      </c>
      <c r="BD135" s="140">
        <f>IF('Indicator Data'!AD139="No Data",1,IF('Indicator Data imputation'!BE138&lt;&gt;"",1,0))</f>
        <v>0</v>
      </c>
      <c r="BE135" s="140">
        <f>IF('Indicator Data'!AE139="No Data",1,IF('Indicator Data imputation'!BF138&lt;&gt;"",1,0))</f>
        <v>0</v>
      </c>
      <c r="BF135" s="140">
        <f>IF('Indicator Data'!AF139="No Data",1,IF('Indicator Data imputation'!BG138&lt;&gt;"",1,0))</f>
        <v>0</v>
      </c>
      <c r="BG135" s="140">
        <f>IF('Indicator Data'!AG139="No Data",1,IF('Indicator Data imputation'!BH138&lt;&gt;"",1,0))</f>
        <v>0</v>
      </c>
      <c r="BH135" s="140">
        <f>IF('Indicator Data'!AH139="No Data",1,IF('Indicator Data imputation'!BI138&lt;&gt;"",1,0))</f>
        <v>1</v>
      </c>
      <c r="BI135" s="140">
        <f>IF('Indicator Data'!AQ139="No Data",1,IF('Indicator Data imputation'!BJ138&lt;&gt;"",1,0))</f>
        <v>0</v>
      </c>
      <c r="BJ135" s="140">
        <f>IF('Indicator Data'!AR139="No Data",1,IF('Indicator Data imputation'!BK138&lt;&gt;"",1,0))</f>
        <v>0</v>
      </c>
      <c r="BK135" s="140">
        <f>IF('Indicator Data'!AS139="No Data",1,IF('Indicator Data imputation'!BL138&lt;&gt;"",1,0))</f>
        <v>0</v>
      </c>
      <c r="BL135" s="140">
        <f>IF('Indicator Data'!AT139="No Data",1,IF('Indicator Data imputation'!BM138&lt;&gt;"",1,0))</f>
        <v>0</v>
      </c>
      <c r="BM135" s="140">
        <f>IF('Indicator Data'!AU139="No Data",1,IF('Indicator Data imputation'!BN138&lt;&gt;"",1,0))</f>
        <v>0</v>
      </c>
      <c r="BN135" s="140">
        <f>IF('Indicator Data'!AV139="No Data",1,IF('Indicator Data imputation'!BO138&lt;&gt;"",1,0))</f>
        <v>0</v>
      </c>
      <c r="BO135" s="140">
        <f>IF('Indicator Data'!AW139="No Data",1,IF('Indicator Data imputation'!BP138&lt;&gt;"",1,0))</f>
        <v>0</v>
      </c>
      <c r="BP135" s="140">
        <f>IF('Indicator Data'!AX139="No Data",1,IF('Indicator Data imputation'!BQ138&lt;&gt;"",1,0))</f>
        <v>0</v>
      </c>
      <c r="BQ135" s="140">
        <f>IF('Indicator Data'!AY139="No Data",1,IF('Indicator Data imputation'!BR138&lt;&gt;"",1,0))</f>
        <v>0</v>
      </c>
      <c r="BR135" s="140">
        <f>IF('Indicator Data'!AZ139="No Data",1,IF('Indicator Data imputation'!BS138&lt;&gt;"",1,0))</f>
        <v>0</v>
      </c>
      <c r="BS135" s="140">
        <f>IF('Indicator Data'!BA139="No Data",1,IF('Indicator Data imputation'!BT138&lt;&gt;"",1,0))</f>
        <v>1</v>
      </c>
      <c r="BT135" s="140">
        <f>IF('Indicator Data'!BB139="No Data",1,IF('Indicator Data imputation'!BU138&lt;&gt;"",1,0))</f>
        <v>0</v>
      </c>
      <c r="BU135" s="140">
        <f>IF('Indicator Data'!BC139="No Data",1,IF('Indicator Data imputation'!BV138&lt;&gt;"",1,0))</f>
        <v>1</v>
      </c>
      <c r="BV135" s="140">
        <f>IF('Indicator Data'!BD139="No Data",1,IF('Indicator Data imputation'!BW138&lt;&gt;"",1,0))</f>
        <v>0</v>
      </c>
      <c r="BW135" s="140">
        <f>IF('Indicator Data'!BE139="No Data",1,IF('Indicator Data imputation'!BX138&lt;&gt;"",1,0))</f>
        <v>0</v>
      </c>
      <c r="BX135" s="140">
        <f>IF('Indicator Data'!BF139="No Data",1,IF('Indicator Data imputation'!BY138&lt;&gt;"",1,0))</f>
        <v>0</v>
      </c>
      <c r="BY135" s="5" t="e">
        <f t="shared" si="6"/>
        <v>#REF!</v>
      </c>
      <c r="BZ135" s="142" t="e">
        <f t="shared" si="7"/>
        <v>#REF!</v>
      </c>
    </row>
    <row r="136" spans="1:78" x14ac:dyDescent="0.3">
      <c r="A136" s="5" t="s">
        <v>248</v>
      </c>
      <c r="B136" s="140" t="e">
        <f>IF('Indicator Data'!#REF!="No Data",1,IF('Indicator Data imputation'!C139&lt;&gt;"",1,0))</f>
        <v>#REF!</v>
      </c>
      <c r="C136" s="140" t="e">
        <f>IF('Indicator Data'!#REF!="No Data",1,IF('Indicator Data imputation'!D139&lt;&gt;"",1,0))</f>
        <v>#REF!</v>
      </c>
      <c r="D136" s="140" t="e">
        <f>IF('Indicator Data'!#REF!="No Data",1,IF('Indicator Data imputation'!E139&lt;&gt;"",1,0))</f>
        <v>#REF!</v>
      </c>
      <c r="E136" s="140" t="e">
        <f>IF('Indicator Data'!#REF!="No Data",1,IF('Indicator Data imputation'!F139&lt;&gt;"",1,0))</f>
        <v>#REF!</v>
      </c>
      <c r="F136" s="140" t="e">
        <f>IF('Indicator Data'!#REF!="No Data",1,IF('Indicator Data imputation'!G139&lt;&gt;"",1,0))</f>
        <v>#REF!</v>
      </c>
      <c r="G136" s="140" t="e">
        <f>IF('Indicator Data'!#REF!="No Data",1,IF('Indicator Data imputation'!H139&lt;&gt;"",1,0))</f>
        <v>#REF!</v>
      </c>
      <c r="H136" s="140" t="e">
        <f>IF('Indicator Data'!#REF!="No Data",1,IF('Indicator Data imputation'!I139&lt;&gt;"",1,0))</f>
        <v>#REF!</v>
      </c>
      <c r="I136" s="140" t="e">
        <f>IF('Indicator Data'!#REF!="No Data",1,IF('Indicator Data imputation'!J139&lt;&gt;"",1,0))</f>
        <v>#REF!</v>
      </c>
      <c r="J136" s="140" t="e">
        <f>IF('Indicator Data'!#REF!="No Data",1,IF('Indicator Data imputation'!K139&lt;&gt;"",1,0))</f>
        <v>#REF!</v>
      </c>
      <c r="K136" s="140" t="e">
        <f>IF('Indicator Data'!#REF!="No Data",1,IF('Indicator Data imputation'!L139&lt;&gt;"",1,0))</f>
        <v>#REF!</v>
      </c>
      <c r="L136" s="140" t="e">
        <f>IF('Indicator Data'!#REF!="No Data",1,IF('Indicator Data imputation'!M139&lt;&gt;"",1,0))</f>
        <v>#REF!</v>
      </c>
      <c r="M136" s="140" t="e">
        <f>IF('Indicator Data'!#REF!="No Data",1,IF('Indicator Data imputation'!N139&lt;&gt;"",1,0))</f>
        <v>#REF!</v>
      </c>
      <c r="N136" s="140" t="e">
        <f>IF('Indicator Data'!#REF!="No Data",1,IF('Indicator Data imputation'!O139&lt;&gt;"",1,0))</f>
        <v>#REF!</v>
      </c>
      <c r="O136" s="140" t="e">
        <f>IF('Indicator Data'!#REF!="No Data",1,IF('Indicator Data imputation'!P139&lt;&gt;"",1,0))</f>
        <v>#REF!</v>
      </c>
      <c r="P136" s="140" t="e">
        <f>IF('Indicator Data'!#REF!="No Data",1,IF('Indicator Data imputation'!Q139&lt;&gt;"",1,0))</f>
        <v>#REF!</v>
      </c>
      <c r="Q136" s="140" t="e">
        <f>IF('Indicator Data'!#REF!="No Data",1,IF('Indicator Data imputation'!R139&lt;&gt;"",1,0))</f>
        <v>#REF!</v>
      </c>
      <c r="R136" s="140" t="e">
        <f>IF('Indicator Data'!#REF!="No Data",1,IF('Indicator Data imputation'!S139&lt;&gt;"",1,0))</f>
        <v>#REF!</v>
      </c>
      <c r="S136" s="140" t="e">
        <f>IF('Indicator Data'!#REF!="No Data",1,IF('Indicator Data imputation'!T139&lt;&gt;"",1,0))</f>
        <v>#REF!</v>
      </c>
      <c r="T136" s="140" t="e">
        <f>IF('Indicator Data'!#REF!="No Data",1,IF('Indicator Data imputation'!U139&lt;&gt;"",1,0))</f>
        <v>#REF!</v>
      </c>
      <c r="U136" s="140" t="e">
        <f>IF('Indicator Data'!#REF!="No Data",1,IF('Indicator Data imputation'!V139&lt;&gt;"",1,0))</f>
        <v>#REF!</v>
      </c>
      <c r="V136" s="140" t="e">
        <f>IF('Indicator Data'!#REF!="No Data",1,IF('Indicator Data imputation'!W139&lt;&gt;"",1,0))</f>
        <v>#REF!</v>
      </c>
      <c r="W136" s="140">
        <f>IF('Indicator Data'!C140="No Data",1,IF('Indicator Data imputation'!X139&lt;&gt;"",1,0))</f>
        <v>0</v>
      </c>
      <c r="X136" s="140">
        <f>IF('Indicator Data'!D140="No Data",1,IF('Indicator Data imputation'!Y139&lt;&gt;"",1,0))</f>
        <v>0</v>
      </c>
      <c r="Y136" s="140">
        <f>IF('Indicator Data'!E140="No Data",1,IF('Indicator Data imputation'!Z139&lt;&gt;"",1,0))</f>
        <v>0</v>
      </c>
      <c r="Z136" s="140">
        <f>IF('Indicator Data'!F140="No Data",1,IF('Indicator Data imputation'!AA139&lt;&gt;"",1,0))</f>
        <v>0</v>
      </c>
      <c r="AA136" s="140">
        <f>IF('Indicator Data'!G140="No Data",1,IF('Indicator Data imputation'!AB139&lt;&gt;"",1,0))</f>
        <v>0</v>
      </c>
      <c r="AB136" s="140">
        <f>IF('Indicator Data'!H140="No Data",1,IF('Indicator Data imputation'!AC139&lt;&gt;"",1,0))</f>
        <v>0</v>
      </c>
      <c r="AC136" s="140" t="e">
        <f>IF('Indicator Data'!#REF!="No Data",1,IF('Indicator Data imputation'!AD139&lt;&gt;"",1,0))</f>
        <v>#REF!</v>
      </c>
      <c r="AD136" s="140" t="e">
        <f>IF('Indicator Data'!#REF!="No Data",1,IF('Indicator Data imputation'!AE139&lt;&gt;"",1,0))</f>
        <v>#REF!</v>
      </c>
      <c r="AE136" s="140">
        <f>IF('Indicator Data'!I140="No Data",1,IF('Indicator Data imputation'!AF139&lt;&gt;"",1,0))</f>
        <v>0</v>
      </c>
      <c r="AF136" s="140">
        <f>IF('Indicator Data'!J140="No Data",1,IF('Indicator Data imputation'!AG139&lt;&gt;"",1,0))</f>
        <v>0</v>
      </c>
      <c r="AG136" s="140" t="e">
        <f>IF('Indicator Data'!#REF!="No Data",1,IF('Indicator Data imputation'!AH139&lt;&gt;"",1,0))</f>
        <v>#REF!</v>
      </c>
      <c r="AH136" s="140" t="e">
        <f>IF('Indicator Data'!#REF!="No Data",1,IF('Indicator Data imputation'!AI139&lt;&gt;"",1,0))</f>
        <v>#REF!</v>
      </c>
      <c r="AI136" s="140" t="e">
        <f>IF('Indicator Data'!#REF!="No Data",1,IF('Indicator Data imputation'!AJ139&lt;&gt;"",1,0))</f>
        <v>#REF!</v>
      </c>
      <c r="AJ136" s="140" t="e">
        <f>IF('Indicator Data'!#REF!="No Data",1,IF('Indicator Data imputation'!AK139&lt;&gt;"",1,0))</f>
        <v>#REF!</v>
      </c>
      <c r="AK136" s="140">
        <f>IF('Indicator Data'!K140="No Data",1,IF('Indicator Data imputation'!AL139&lt;&gt;"",1,0))</f>
        <v>0</v>
      </c>
      <c r="AL136" s="140">
        <f>IF('Indicator Data'!L140="No Data",1,IF('Indicator Data imputation'!AM139&lt;&gt;"",1,0))</f>
        <v>0</v>
      </c>
      <c r="AM136" s="140">
        <f>IF('Indicator Data'!M140="No Data",1,IF('Indicator Data imputation'!AN139&lt;&gt;"",1,0))</f>
        <v>0</v>
      </c>
      <c r="AN136" s="140">
        <f>IF('Indicator Data'!N140="No Data",1,IF('Indicator Data imputation'!AO139&lt;&gt;"",1,0))</f>
        <v>0</v>
      </c>
      <c r="AO136" s="140">
        <f>IF('Indicator Data'!O140="No Data",1,IF('Indicator Data imputation'!AP139&lt;&gt;"",1,0))</f>
        <v>0</v>
      </c>
      <c r="AP136" s="140">
        <f>IF('Indicator Data'!P140="No Data",1,IF('Indicator Data imputation'!AQ139&lt;&gt;"",1,0))</f>
        <v>0</v>
      </c>
      <c r="AQ136" s="140">
        <f>IF('Indicator Data'!Q140="No Data",1,IF('Indicator Data imputation'!AR139&lt;&gt;"",1,0))</f>
        <v>0</v>
      </c>
      <c r="AR136" s="140">
        <f>IF('Indicator Data'!R140="No Data",1,IF('Indicator Data imputation'!AS139&lt;&gt;"",1,0))</f>
        <v>0</v>
      </c>
      <c r="AS136" s="140">
        <f>IF('Indicator Data'!S140="No Data",1,IF('Indicator Data imputation'!AT139&lt;&gt;"",1,0))</f>
        <v>0</v>
      </c>
      <c r="AT136" s="140">
        <f>IF('Indicator Data'!T140="No Data",1,IF('Indicator Data imputation'!AU139&lt;&gt;"",1,0))</f>
        <v>0</v>
      </c>
      <c r="AU136" s="140">
        <f>IF('Indicator Data'!U140="No Data",1,IF('Indicator Data imputation'!AV139&lt;&gt;"",1,0))</f>
        <v>0</v>
      </c>
      <c r="AV136" s="140">
        <f>IF('Indicator Data'!V140="No Data",1,IF('Indicator Data imputation'!AW139&lt;&gt;"",1,0))</f>
        <v>0</v>
      </c>
      <c r="AW136" s="140">
        <f>IF('Indicator Data'!W140="No Data",1,IF('Indicator Data imputation'!AX139&lt;&gt;"",1,0))</f>
        <v>0</v>
      </c>
      <c r="AX136" s="140">
        <f>IF('Indicator Data'!X140="No Data",1,IF('Indicator Data imputation'!AY139&lt;&gt;"",1,0))</f>
        <v>0</v>
      </c>
      <c r="AY136" s="140">
        <f>IF('Indicator Data'!Y140="No Data",1,IF('Indicator Data imputation'!AZ139&lt;&gt;"",1,0))</f>
        <v>0</v>
      </c>
      <c r="AZ136" s="140">
        <f>IF('Indicator Data'!Z140="No Data",1,IF('Indicator Data imputation'!BA139&lt;&gt;"",1,0))</f>
        <v>0</v>
      </c>
      <c r="BA136" s="140">
        <f>IF('Indicator Data'!AA140="No Data",1,IF('Indicator Data imputation'!BB139&lt;&gt;"",1,0))</f>
        <v>0</v>
      </c>
      <c r="BB136" s="140">
        <f>IF('Indicator Data'!AB140="No Data",1,IF('Indicator Data imputation'!BC139&lt;&gt;"",1,0))</f>
        <v>0</v>
      </c>
      <c r="BC136" s="140">
        <f>IF('Indicator Data'!AC140="No Data",1,IF('Indicator Data imputation'!BD139&lt;&gt;"",1,0))</f>
        <v>0</v>
      </c>
      <c r="BD136" s="140">
        <f>IF('Indicator Data'!AD140="No Data",1,IF('Indicator Data imputation'!BE139&lt;&gt;"",1,0))</f>
        <v>0</v>
      </c>
      <c r="BE136" s="140">
        <f>IF('Indicator Data'!AE140="No Data",1,IF('Indicator Data imputation'!BF139&lt;&gt;"",1,0))</f>
        <v>0</v>
      </c>
      <c r="BF136" s="140">
        <f>IF('Indicator Data'!AF140="No Data",1,IF('Indicator Data imputation'!BG139&lt;&gt;"",1,0))</f>
        <v>0</v>
      </c>
      <c r="BG136" s="140">
        <f>IF('Indicator Data'!AG140="No Data",1,IF('Indicator Data imputation'!BH139&lt;&gt;"",1,0))</f>
        <v>0</v>
      </c>
      <c r="BH136" s="140">
        <f>IF('Indicator Data'!AH140="No Data",1,IF('Indicator Data imputation'!BI139&lt;&gt;"",1,0))</f>
        <v>0</v>
      </c>
      <c r="BI136" s="140">
        <f>IF('Indicator Data'!AQ140="No Data",1,IF('Indicator Data imputation'!BJ139&lt;&gt;"",1,0))</f>
        <v>0</v>
      </c>
      <c r="BJ136" s="140">
        <f>IF('Indicator Data'!AR140="No Data",1,IF('Indicator Data imputation'!BK139&lt;&gt;"",1,0))</f>
        <v>0</v>
      </c>
      <c r="BK136" s="140">
        <f>IF('Indicator Data'!AS140="No Data",1,IF('Indicator Data imputation'!BL139&lt;&gt;"",1,0))</f>
        <v>0</v>
      </c>
      <c r="BL136" s="140">
        <f>IF('Indicator Data'!AT140="No Data",1,IF('Indicator Data imputation'!BM139&lt;&gt;"",1,0))</f>
        <v>0</v>
      </c>
      <c r="BM136" s="140">
        <f>IF('Indicator Data'!AU140="No Data",1,IF('Indicator Data imputation'!BN139&lt;&gt;"",1,0))</f>
        <v>0</v>
      </c>
      <c r="BN136" s="140">
        <f>IF('Indicator Data'!AV140="No Data",1,IF('Indicator Data imputation'!BO139&lt;&gt;"",1,0))</f>
        <v>0</v>
      </c>
      <c r="BO136" s="140">
        <f>IF('Indicator Data'!AW140="No Data",1,IF('Indicator Data imputation'!BP139&lt;&gt;"",1,0))</f>
        <v>0</v>
      </c>
      <c r="BP136" s="140">
        <f>IF('Indicator Data'!AX140="No Data",1,IF('Indicator Data imputation'!BQ139&lt;&gt;"",1,0))</f>
        <v>0</v>
      </c>
      <c r="BQ136" s="140">
        <f>IF('Indicator Data'!AY140="No Data",1,IF('Indicator Data imputation'!BR139&lt;&gt;"",1,0))</f>
        <v>0</v>
      </c>
      <c r="BR136" s="140">
        <f>IF('Indicator Data'!AZ140="No Data",1,IF('Indicator Data imputation'!BS139&lt;&gt;"",1,0))</f>
        <v>0</v>
      </c>
      <c r="BS136" s="140">
        <f>IF('Indicator Data'!BA140="No Data",1,IF('Indicator Data imputation'!BT139&lt;&gt;"",1,0))</f>
        <v>0</v>
      </c>
      <c r="BT136" s="140">
        <f>IF('Indicator Data'!BB140="No Data",1,IF('Indicator Data imputation'!BU139&lt;&gt;"",1,0))</f>
        <v>0</v>
      </c>
      <c r="BU136" s="140">
        <f>IF('Indicator Data'!BC140="No Data",1,IF('Indicator Data imputation'!BV139&lt;&gt;"",1,0))</f>
        <v>0</v>
      </c>
      <c r="BV136" s="140">
        <f>IF('Indicator Data'!BD140="No Data",1,IF('Indicator Data imputation'!BW139&lt;&gt;"",1,0))</f>
        <v>0</v>
      </c>
      <c r="BW136" s="140">
        <f>IF('Indicator Data'!BE140="No Data",1,IF('Indicator Data imputation'!BX139&lt;&gt;"",1,0))</f>
        <v>0</v>
      </c>
      <c r="BX136" s="140">
        <f>IF('Indicator Data'!BF140="No Data",1,IF('Indicator Data imputation'!BY139&lt;&gt;"",1,0))</f>
        <v>0</v>
      </c>
      <c r="BY136" s="5" t="e">
        <f t="shared" si="6"/>
        <v>#REF!</v>
      </c>
      <c r="BZ136" s="142" t="e">
        <f t="shared" si="7"/>
        <v>#REF!</v>
      </c>
    </row>
    <row r="137" spans="1:78" x14ac:dyDescent="0.3">
      <c r="A137" s="5" t="s">
        <v>250</v>
      </c>
      <c r="B137" s="140" t="e">
        <f>IF('Indicator Data'!#REF!="No Data",1,IF('Indicator Data imputation'!C140&lt;&gt;"",1,0))</f>
        <v>#REF!</v>
      </c>
      <c r="C137" s="140" t="e">
        <f>IF('Indicator Data'!#REF!="No Data",1,IF('Indicator Data imputation'!D140&lt;&gt;"",1,0))</f>
        <v>#REF!</v>
      </c>
      <c r="D137" s="140" t="e">
        <f>IF('Indicator Data'!#REF!="No Data",1,IF('Indicator Data imputation'!E140&lt;&gt;"",1,0))</f>
        <v>#REF!</v>
      </c>
      <c r="E137" s="140" t="e">
        <f>IF('Indicator Data'!#REF!="No Data",1,IF('Indicator Data imputation'!F140&lt;&gt;"",1,0))</f>
        <v>#REF!</v>
      </c>
      <c r="F137" s="140" t="e">
        <f>IF('Indicator Data'!#REF!="No Data",1,IF('Indicator Data imputation'!G140&lt;&gt;"",1,0))</f>
        <v>#REF!</v>
      </c>
      <c r="G137" s="140" t="e">
        <f>IF('Indicator Data'!#REF!="No Data",1,IF('Indicator Data imputation'!H140&lt;&gt;"",1,0))</f>
        <v>#REF!</v>
      </c>
      <c r="H137" s="140" t="e">
        <f>IF('Indicator Data'!#REF!="No Data",1,IF('Indicator Data imputation'!I140&lt;&gt;"",1,0))</f>
        <v>#REF!</v>
      </c>
      <c r="I137" s="140" t="e">
        <f>IF('Indicator Data'!#REF!="No Data",1,IF('Indicator Data imputation'!J140&lt;&gt;"",1,0))</f>
        <v>#REF!</v>
      </c>
      <c r="J137" s="140" t="e">
        <f>IF('Indicator Data'!#REF!="No Data",1,IF('Indicator Data imputation'!K140&lt;&gt;"",1,0))</f>
        <v>#REF!</v>
      </c>
      <c r="K137" s="140" t="e">
        <f>IF('Indicator Data'!#REF!="No Data",1,IF('Indicator Data imputation'!L140&lt;&gt;"",1,0))</f>
        <v>#REF!</v>
      </c>
      <c r="L137" s="140" t="e">
        <f>IF('Indicator Data'!#REF!="No Data",1,IF('Indicator Data imputation'!M140&lt;&gt;"",1,0))</f>
        <v>#REF!</v>
      </c>
      <c r="M137" s="140" t="e">
        <f>IF('Indicator Data'!#REF!="No Data",1,IF('Indicator Data imputation'!N140&lt;&gt;"",1,0))</f>
        <v>#REF!</v>
      </c>
      <c r="N137" s="140" t="e">
        <f>IF('Indicator Data'!#REF!="No Data",1,IF('Indicator Data imputation'!O140&lt;&gt;"",1,0))</f>
        <v>#REF!</v>
      </c>
      <c r="O137" s="140" t="e">
        <f>IF('Indicator Data'!#REF!="No Data",1,IF('Indicator Data imputation'!P140&lt;&gt;"",1,0))</f>
        <v>#REF!</v>
      </c>
      <c r="P137" s="140" t="e">
        <f>IF('Indicator Data'!#REF!="No Data",1,IF('Indicator Data imputation'!Q140&lt;&gt;"",1,0))</f>
        <v>#REF!</v>
      </c>
      <c r="Q137" s="140" t="e">
        <f>IF('Indicator Data'!#REF!="No Data",1,IF('Indicator Data imputation'!R140&lt;&gt;"",1,0))</f>
        <v>#REF!</v>
      </c>
      <c r="R137" s="140" t="e">
        <f>IF('Indicator Data'!#REF!="No Data",1,IF('Indicator Data imputation'!S140&lt;&gt;"",1,0))</f>
        <v>#REF!</v>
      </c>
      <c r="S137" s="140" t="e">
        <f>IF('Indicator Data'!#REF!="No Data",1,IF('Indicator Data imputation'!T140&lt;&gt;"",1,0))</f>
        <v>#REF!</v>
      </c>
      <c r="T137" s="140" t="e">
        <f>IF('Indicator Data'!#REF!="No Data",1,IF('Indicator Data imputation'!U140&lt;&gt;"",1,0))</f>
        <v>#REF!</v>
      </c>
      <c r="U137" s="140" t="e">
        <f>IF('Indicator Data'!#REF!="No Data",1,IF('Indicator Data imputation'!V140&lt;&gt;"",1,0))</f>
        <v>#REF!</v>
      </c>
      <c r="V137" s="140" t="e">
        <f>IF('Indicator Data'!#REF!="No Data",1,IF('Indicator Data imputation'!W140&lt;&gt;"",1,0))</f>
        <v>#REF!</v>
      </c>
      <c r="W137" s="140">
        <f>IF('Indicator Data'!C141="No Data",1,IF('Indicator Data imputation'!X140&lt;&gt;"",1,0))</f>
        <v>0</v>
      </c>
      <c r="X137" s="140">
        <f>IF('Indicator Data'!D141="No Data",1,IF('Indicator Data imputation'!Y140&lt;&gt;"",1,0))</f>
        <v>0</v>
      </c>
      <c r="Y137" s="140">
        <f>IF('Indicator Data'!E141="No Data",1,IF('Indicator Data imputation'!Z140&lt;&gt;"",1,0))</f>
        <v>0</v>
      </c>
      <c r="Z137" s="140">
        <f>IF('Indicator Data'!F141="No Data",1,IF('Indicator Data imputation'!AA140&lt;&gt;"",1,0))</f>
        <v>0</v>
      </c>
      <c r="AA137" s="140">
        <f>IF('Indicator Data'!G141="No Data",1,IF('Indicator Data imputation'!AB140&lt;&gt;"",1,0))</f>
        <v>0</v>
      </c>
      <c r="AB137" s="140">
        <f>IF('Indicator Data'!H141="No Data",1,IF('Indicator Data imputation'!AC140&lt;&gt;"",1,0))</f>
        <v>1</v>
      </c>
      <c r="AC137" s="140" t="e">
        <f>IF('Indicator Data'!#REF!="No Data",1,IF('Indicator Data imputation'!AD140&lt;&gt;"",1,0))</f>
        <v>#REF!</v>
      </c>
      <c r="AD137" s="140" t="e">
        <f>IF('Indicator Data'!#REF!="No Data",1,IF('Indicator Data imputation'!AE140&lt;&gt;"",1,0))</f>
        <v>#REF!</v>
      </c>
      <c r="AE137" s="140">
        <f>IF('Indicator Data'!I141="No Data",1,IF('Indicator Data imputation'!AF140&lt;&gt;"",1,0))</f>
        <v>0</v>
      </c>
      <c r="AF137" s="140">
        <f>IF('Indicator Data'!J141="No Data",1,IF('Indicator Data imputation'!AG140&lt;&gt;"",1,0))</f>
        <v>0</v>
      </c>
      <c r="AG137" s="140" t="e">
        <f>IF('Indicator Data'!#REF!="No Data",1,IF('Indicator Data imputation'!AH140&lt;&gt;"",1,0))</f>
        <v>#REF!</v>
      </c>
      <c r="AH137" s="140" t="e">
        <f>IF('Indicator Data'!#REF!="No Data",1,IF('Indicator Data imputation'!AI140&lt;&gt;"",1,0))</f>
        <v>#REF!</v>
      </c>
      <c r="AI137" s="140" t="e">
        <f>IF('Indicator Data'!#REF!="No Data",1,IF('Indicator Data imputation'!AJ140&lt;&gt;"",1,0))</f>
        <v>#REF!</v>
      </c>
      <c r="AJ137" s="140" t="e">
        <f>IF('Indicator Data'!#REF!="No Data",1,IF('Indicator Data imputation'!AK140&lt;&gt;"",1,0))</f>
        <v>#REF!</v>
      </c>
      <c r="AK137" s="140">
        <f>IF('Indicator Data'!K141="No Data",1,IF('Indicator Data imputation'!AL140&lt;&gt;"",1,0))</f>
        <v>0</v>
      </c>
      <c r="AL137" s="140">
        <f>IF('Indicator Data'!L141="No Data",1,IF('Indicator Data imputation'!AM140&lt;&gt;"",1,0))</f>
        <v>0</v>
      </c>
      <c r="AM137" s="140">
        <f>IF('Indicator Data'!M141="No Data",1,IF('Indicator Data imputation'!AN140&lt;&gt;"",1,0))</f>
        <v>0</v>
      </c>
      <c r="AN137" s="140">
        <f>IF('Indicator Data'!N141="No Data",1,IF('Indicator Data imputation'!AO140&lt;&gt;"",1,0))</f>
        <v>0</v>
      </c>
      <c r="AO137" s="140">
        <f>IF('Indicator Data'!O141="No Data",1,IF('Indicator Data imputation'!AP140&lt;&gt;"",1,0))</f>
        <v>0</v>
      </c>
      <c r="AP137" s="140">
        <f>IF('Indicator Data'!P141="No Data",1,IF('Indicator Data imputation'!AQ140&lt;&gt;"",1,0))</f>
        <v>0</v>
      </c>
      <c r="AQ137" s="140">
        <f>IF('Indicator Data'!Q141="No Data",1,IF('Indicator Data imputation'!AR140&lt;&gt;"",1,0))</f>
        <v>0</v>
      </c>
      <c r="AR137" s="140">
        <f>IF('Indicator Data'!R141="No Data",1,IF('Indicator Data imputation'!AS140&lt;&gt;"",1,0))</f>
        <v>0</v>
      </c>
      <c r="AS137" s="140">
        <f>IF('Indicator Data'!S141="No Data",1,IF('Indicator Data imputation'!AT140&lt;&gt;"",1,0))</f>
        <v>0</v>
      </c>
      <c r="AT137" s="140">
        <f>IF('Indicator Data'!T141="No Data",1,IF('Indicator Data imputation'!AU140&lt;&gt;"",1,0))</f>
        <v>0</v>
      </c>
      <c r="AU137" s="140">
        <f>IF('Indicator Data'!U141="No Data",1,IF('Indicator Data imputation'!AV140&lt;&gt;"",1,0))</f>
        <v>0</v>
      </c>
      <c r="AV137" s="140">
        <f>IF('Indicator Data'!V141="No Data",1,IF('Indicator Data imputation'!AW140&lt;&gt;"",1,0))</f>
        <v>0</v>
      </c>
      <c r="AW137" s="140">
        <f>IF('Indicator Data'!W141="No Data",1,IF('Indicator Data imputation'!AX140&lt;&gt;"",1,0))</f>
        <v>0</v>
      </c>
      <c r="AX137" s="140">
        <f>IF('Indicator Data'!X141="No Data",1,IF('Indicator Data imputation'!AY140&lt;&gt;"",1,0))</f>
        <v>0</v>
      </c>
      <c r="AY137" s="140">
        <f>IF('Indicator Data'!Y141="No Data",1,IF('Indicator Data imputation'!AZ140&lt;&gt;"",1,0))</f>
        <v>0</v>
      </c>
      <c r="AZ137" s="140">
        <f>IF('Indicator Data'!Z141="No Data",1,IF('Indicator Data imputation'!BA140&lt;&gt;"",1,0))</f>
        <v>0</v>
      </c>
      <c r="BA137" s="140">
        <f>IF('Indicator Data'!AA141="No Data",1,IF('Indicator Data imputation'!BB140&lt;&gt;"",1,0))</f>
        <v>0</v>
      </c>
      <c r="BB137" s="140">
        <f>IF('Indicator Data'!AB141="No Data",1,IF('Indicator Data imputation'!BC140&lt;&gt;"",1,0))</f>
        <v>0</v>
      </c>
      <c r="BC137" s="140">
        <f>IF('Indicator Data'!AC141="No Data",1,IF('Indicator Data imputation'!BD140&lt;&gt;"",1,0))</f>
        <v>0</v>
      </c>
      <c r="BD137" s="140">
        <f>IF('Indicator Data'!AD141="No Data",1,IF('Indicator Data imputation'!BE140&lt;&gt;"",1,0))</f>
        <v>0</v>
      </c>
      <c r="BE137" s="140">
        <f>IF('Indicator Data'!AE141="No Data",1,IF('Indicator Data imputation'!BF140&lt;&gt;"",1,0))</f>
        <v>0</v>
      </c>
      <c r="BF137" s="140">
        <f>IF('Indicator Data'!AF141="No Data",1,IF('Indicator Data imputation'!BG140&lt;&gt;"",1,0))</f>
        <v>0</v>
      </c>
      <c r="BG137" s="140">
        <f>IF('Indicator Data'!AG141="No Data",1,IF('Indicator Data imputation'!BH140&lt;&gt;"",1,0))</f>
        <v>0</v>
      </c>
      <c r="BH137" s="140">
        <f>IF('Indicator Data'!AH141="No Data",1,IF('Indicator Data imputation'!BI140&lt;&gt;"",1,0))</f>
        <v>0</v>
      </c>
      <c r="BI137" s="140">
        <f>IF('Indicator Data'!AQ141="No Data",1,IF('Indicator Data imputation'!BJ140&lt;&gt;"",1,0))</f>
        <v>0</v>
      </c>
      <c r="BJ137" s="140">
        <f>IF('Indicator Data'!AR141="No Data",1,IF('Indicator Data imputation'!BK140&lt;&gt;"",1,0))</f>
        <v>0</v>
      </c>
      <c r="BK137" s="140">
        <f>IF('Indicator Data'!AS141="No Data",1,IF('Indicator Data imputation'!BL140&lt;&gt;"",1,0))</f>
        <v>0</v>
      </c>
      <c r="BL137" s="140">
        <f>IF('Indicator Data'!AT141="No Data",1,IF('Indicator Data imputation'!BM140&lt;&gt;"",1,0))</f>
        <v>0</v>
      </c>
      <c r="BM137" s="140">
        <f>IF('Indicator Data'!AU141="No Data",1,IF('Indicator Data imputation'!BN140&lt;&gt;"",1,0))</f>
        <v>0</v>
      </c>
      <c r="BN137" s="140">
        <f>IF('Indicator Data'!AV141="No Data",1,IF('Indicator Data imputation'!BO140&lt;&gt;"",1,0))</f>
        <v>0</v>
      </c>
      <c r="BO137" s="140">
        <f>IF('Indicator Data'!AW141="No Data",1,IF('Indicator Data imputation'!BP140&lt;&gt;"",1,0))</f>
        <v>0</v>
      </c>
      <c r="BP137" s="140">
        <f>IF('Indicator Data'!AX141="No Data",1,IF('Indicator Data imputation'!BQ140&lt;&gt;"",1,0))</f>
        <v>0</v>
      </c>
      <c r="BQ137" s="140">
        <f>IF('Indicator Data'!AY141="No Data",1,IF('Indicator Data imputation'!BR140&lt;&gt;"",1,0))</f>
        <v>0</v>
      </c>
      <c r="BR137" s="140">
        <f>IF('Indicator Data'!AZ141="No Data",1,IF('Indicator Data imputation'!BS140&lt;&gt;"",1,0))</f>
        <v>0</v>
      </c>
      <c r="BS137" s="140">
        <f>IF('Indicator Data'!BA141="No Data",1,IF('Indicator Data imputation'!BT140&lt;&gt;"",1,0))</f>
        <v>0</v>
      </c>
      <c r="BT137" s="140">
        <f>IF('Indicator Data'!BB141="No Data",1,IF('Indicator Data imputation'!BU140&lt;&gt;"",1,0))</f>
        <v>0</v>
      </c>
      <c r="BU137" s="140">
        <f>IF('Indicator Data'!BC141="No Data",1,IF('Indicator Data imputation'!BV140&lt;&gt;"",1,0))</f>
        <v>0</v>
      </c>
      <c r="BV137" s="140">
        <f>IF('Indicator Data'!BD141="No Data",1,IF('Indicator Data imputation'!BW140&lt;&gt;"",1,0))</f>
        <v>0</v>
      </c>
      <c r="BW137" s="140">
        <f>IF('Indicator Data'!BE141="No Data",1,IF('Indicator Data imputation'!BX140&lt;&gt;"",1,0))</f>
        <v>0</v>
      </c>
      <c r="BX137" s="140">
        <f>IF('Indicator Data'!BF141="No Data",1,IF('Indicator Data imputation'!BY140&lt;&gt;"",1,0))</f>
        <v>0</v>
      </c>
      <c r="BY137" s="5" t="e">
        <f t="shared" si="6"/>
        <v>#REF!</v>
      </c>
      <c r="BZ137" s="142" t="e">
        <f t="shared" si="7"/>
        <v>#REF!</v>
      </c>
    </row>
    <row r="138" spans="1:78" x14ac:dyDescent="0.3">
      <c r="A138" s="5" t="s">
        <v>252</v>
      </c>
      <c r="B138" s="140" t="e">
        <f>IF('Indicator Data'!#REF!="No Data",1,IF('Indicator Data imputation'!C141&lt;&gt;"",1,0))</f>
        <v>#REF!</v>
      </c>
      <c r="C138" s="140" t="e">
        <f>IF('Indicator Data'!#REF!="No Data",1,IF('Indicator Data imputation'!D141&lt;&gt;"",1,0))</f>
        <v>#REF!</v>
      </c>
      <c r="D138" s="140" t="e">
        <f>IF('Indicator Data'!#REF!="No Data",1,IF('Indicator Data imputation'!E141&lt;&gt;"",1,0))</f>
        <v>#REF!</v>
      </c>
      <c r="E138" s="140" t="e">
        <f>IF('Indicator Data'!#REF!="No Data",1,IF('Indicator Data imputation'!F141&lt;&gt;"",1,0))</f>
        <v>#REF!</v>
      </c>
      <c r="F138" s="140" t="e">
        <f>IF('Indicator Data'!#REF!="No Data",1,IF('Indicator Data imputation'!G141&lt;&gt;"",1,0))</f>
        <v>#REF!</v>
      </c>
      <c r="G138" s="140" t="e">
        <f>IF('Indicator Data'!#REF!="No Data",1,IF('Indicator Data imputation'!H141&lt;&gt;"",1,0))</f>
        <v>#REF!</v>
      </c>
      <c r="H138" s="140" t="e">
        <f>IF('Indicator Data'!#REF!="No Data",1,IF('Indicator Data imputation'!I141&lt;&gt;"",1,0))</f>
        <v>#REF!</v>
      </c>
      <c r="I138" s="140" t="e">
        <f>IF('Indicator Data'!#REF!="No Data",1,IF('Indicator Data imputation'!J141&lt;&gt;"",1,0))</f>
        <v>#REF!</v>
      </c>
      <c r="J138" s="140" t="e">
        <f>IF('Indicator Data'!#REF!="No Data",1,IF('Indicator Data imputation'!K141&lt;&gt;"",1,0))</f>
        <v>#REF!</v>
      </c>
      <c r="K138" s="140" t="e">
        <f>IF('Indicator Data'!#REF!="No Data",1,IF('Indicator Data imputation'!L141&lt;&gt;"",1,0))</f>
        <v>#REF!</v>
      </c>
      <c r="L138" s="140" t="e">
        <f>IF('Indicator Data'!#REF!="No Data",1,IF('Indicator Data imputation'!M141&lt;&gt;"",1,0))</f>
        <v>#REF!</v>
      </c>
      <c r="M138" s="140" t="e">
        <f>IF('Indicator Data'!#REF!="No Data",1,IF('Indicator Data imputation'!N141&lt;&gt;"",1,0))</f>
        <v>#REF!</v>
      </c>
      <c r="N138" s="140" t="e">
        <f>IF('Indicator Data'!#REF!="No Data",1,IF('Indicator Data imputation'!O141&lt;&gt;"",1,0))</f>
        <v>#REF!</v>
      </c>
      <c r="O138" s="140" t="e">
        <f>IF('Indicator Data'!#REF!="No Data",1,IF('Indicator Data imputation'!P141&lt;&gt;"",1,0))</f>
        <v>#REF!</v>
      </c>
      <c r="P138" s="140" t="e">
        <f>IF('Indicator Data'!#REF!="No Data",1,IF('Indicator Data imputation'!Q141&lt;&gt;"",1,0))</f>
        <v>#REF!</v>
      </c>
      <c r="Q138" s="140" t="e">
        <f>IF('Indicator Data'!#REF!="No Data",1,IF('Indicator Data imputation'!R141&lt;&gt;"",1,0))</f>
        <v>#REF!</v>
      </c>
      <c r="R138" s="140" t="e">
        <f>IF('Indicator Data'!#REF!="No Data",1,IF('Indicator Data imputation'!S141&lt;&gt;"",1,0))</f>
        <v>#REF!</v>
      </c>
      <c r="S138" s="140" t="e">
        <f>IF('Indicator Data'!#REF!="No Data",1,IF('Indicator Data imputation'!T141&lt;&gt;"",1,0))</f>
        <v>#REF!</v>
      </c>
      <c r="T138" s="140" t="e">
        <f>IF('Indicator Data'!#REF!="No Data",1,IF('Indicator Data imputation'!U141&lt;&gt;"",1,0))</f>
        <v>#REF!</v>
      </c>
      <c r="U138" s="140" t="e">
        <f>IF('Indicator Data'!#REF!="No Data",1,IF('Indicator Data imputation'!V141&lt;&gt;"",1,0))</f>
        <v>#REF!</v>
      </c>
      <c r="V138" s="140" t="e">
        <f>IF('Indicator Data'!#REF!="No Data",1,IF('Indicator Data imputation'!W141&lt;&gt;"",1,0))</f>
        <v>#REF!</v>
      </c>
      <c r="W138" s="140">
        <f>IF('Indicator Data'!C142="No Data",1,IF('Indicator Data imputation'!X141&lt;&gt;"",1,0))</f>
        <v>0</v>
      </c>
      <c r="X138" s="140">
        <f>IF('Indicator Data'!D142="No Data",1,IF('Indicator Data imputation'!Y141&lt;&gt;"",1,0))</f>
        <v>0</v>
      </c>
      <c r="Y138" s="140">
        <f>IF('Indicator Data'!E142="No Data",1,IF('Indicator Data imputation'!Z141&lt;&gt;"",1,0))</f>
        <v>0</v>
      </c>
      <c r="Z138" s="140">
        <f>IF('Indicator Data'!F142="No Data",1,IF('Indicator Data imputation'!AA141&lt;&gt;"",1,0))</f>
        <v>0</v>
      </c>
      <c r="AA138" s="140">
        <f>IF('Indicator Data'!G142="No Data",1,IF('Indicator Data imputation'!AB141&lt;&gt;"",1,0))</f>
        <v>0</v>
      </c>
      <c r="AB138" s="140">
        <f>IF('Indicator Data'!H142="No Data",1,IF('Indicator Data imputation'!AC141&lt;&gt;"",1,0))</f>
        <v>0</v>
      </c>
      <c r="AC138" s="140" t="e">
        <f>IF('Indicator Data'!#REF!="No Data",1,IF('Indicator Data imputation'!AD141&lt;&gt;"",1,0))</f>
        <v>#REF!</v>
      </c>
      <c r="AD138" s="140" t="e">
        <f>IF('Indicator Data'!#REF!="No Data",1,IF('Indicator Data imputation'!AE141&lt;&gt;"",1,0))</f>
        <v>#REF!</v>
      </c>
      <c r="AE138" s="140">
        <f>IF('Indicator Data'!I142="No Data",1,IF('Indicator Data imputation'!AF141&lt;&gt;"",1,0))</f>
        <v>0</v>
      </c>
      <c r="AF138" s="140">
        <f>IF('Indicator Data'!J142="No Data",1,IF('Indicator Data imputation'!AG141&lt;&gt;"",1,0))</f>
        <v>0</v>
      </c>
      <c r="AG138" s="140" t="e">
        <f>IF('Indicator Data'!#REF!="No Data",1,IF('Indicator Data imputation'!AH141&lt;&gt;"",1,0))</f>
        <v>#REF!</v>
      </c>
      <c r="AH138" s="140" t="e">
        <f>IF('Indicator Data'!#REF!="No Data",1,IF('Indicator Data imputation'!AI141&lt;&gt;"",1,0))</f>
        <v>#REF!</v>
      </c>
      <c r="AI138" s="140" t="e">
        <f>IF('Indicator Data'!#REF!="No Data",1,IF('Indicator Data imputation'!AJ141&lt;&gt;"",1,0))</f>
        <v>#REF!</v>
      </c>
      <c r="AJ138" s="140" t="e">
        <f>IF('Indicator Data'!#REF!="No Data",1,IF('Indicator Data imputation'!AK141&lt;&gt;"",1,0))</f>
        <v>#REF!</v>
      </c>
      <c r="AK138" s="140">
        <f>IF('Indicator Data'!K142="No Data",1,IF('Indicator Data imputation'!AL141&lt;&gt;"",1,0))</f>
        <v>0</v>
      </c>
      <c r="AL138" s="140">
        <f>IF('Indicator Data'!L142="No Data",1,IF('Indicator Data imputation'!AM141&lt;&gt;"",1,0))</f>
        <v>0</v>
      </c>
      <c r="AM138" s="140">
        <f>IF('Indicator Data'!M142="No Data",1,IF('Indicator Data imputation'!AN141&lt;&gt;"",1,0))</f>
        <v>0</v>
      </c>
      <c r="AN138" s="140">
        <f>IF('Indicator Data'!N142="No Data",1,IF('Indicator Data imputation'!AO141&lt;&gt;"",1,0))</f>
        <v>0</v>
      </c>
      <c r="AO138" s="140">
        <f>IF('Indicator Data'!O142="No Data",1,IF('Indicator Data imputation'!AP141&lt;&gt;"",1,0))</f>
        <v>0</v>
      </c>
      <c r="AP138" s="140">
        <f>IF('Indicator Data'!P142="No Data",1,IF('Indicator Data imputation'!AQ141&lt;&gt;"",1,0))</f>
        <v>0</v>
      </c>
      <c r="AQ138" s="140">
        <f>IF('Indicator Data'!Q142="No Data",1,IF('Indicator Data imputation'!AR141&lt;&gt;"",1,0))</f>
        <v>0</v>
      </c>
      <c r="AR138" s="140">
        <f>IF('Indicator Data'!R142="No Data",1,IF('Indicator Data imputation'!AS141&lt;&gt;"",1,0))</f>
        <v>0</v>
      </c>
      <c r="AS138" s="140">
        <f>IF('Indicator Data'!S142="No Data",1,IF('Indicator Data imputation'!AT141&lt;&gt;"",1,0))</f>
        <v>0</v>
      </c>
      <c r="AT138" s="140">
        <f>IF('Indicator Data'!T142="No Data",1,IF('Indicator Data imputation'!AU141&lt;&gt;"",1,0))</f>
        <v>0</v>
      </c>
      <c r="AU138" s="140">
        <f>IF('Indicator Data'!U142="No Data",1,IF('Indicator Data imputation'!AV141&lt;&gt;"",1,0))</f>
        <v>0</v>
      </c>
      <c r="AV138" s="140">
        <f>IF('Indicator Data'!V142="No Data",1,IF('Indicator Data imputation'!AW141&lt;&gt;"",1,0))</f>
        <v>0</v>
      </c>
      <c r="AW138" s="140">
        <f>IF('Indicator Data'!W142="No Data",1,IF('Indicator Data imputation'!AX141&lt;&gt;"",1,0))</f>
        <v>0</v>
      </c>
      <c r="AX138" s="140">
        <f>IF('Indicator Data'!X142="No Data",1,IF('Indicator Data imputation'!AY141&lt;&gt;"",1,0))</f>
        <v>0</v>
      </c>
      <c r="AY138" s="140">
        <f>IF('Indicator Data'!Y142="No Data",1,IF('Indicator Data imputation'!AZ141&lt;&gt;"",1,0))</f>
        <v>0</v>
      </c>
      <c r="AZ138" s="140">
        <f>IF('Indicator Data'!Z142="No Data",1,IF('Indicator Data imputation'!BA141&lt;&gt;"",1,0))</f>
        <v>0</v>
      </c>
      <c r="BA138" s="140">
        <f>IF('Indicator Data'!AA142="No Data",1,IF('Indicator Data imputation'!BB141&lt;&gt;"",1,0))</f>
        <v>0</v>
      </c>
      <c r="BB138" s="140">
        <f>IF('Indicator Data'!AB142="No Data",1,IF('Indicator Data imputation'!BC141&lt;&gt;"",1,0))</f>
        <v>0</v>
      </c>
      <c r="BC138" s="140">
        <f>IF('Indicator Data'!AC142="No Data",1,IF('Indicator Data imputation'!BD141&lt;&gt;"",1,0))</f>
        <v>0</v>
      </c>
      <c r="BD138" s="140">
        <f>IF('Indicator Data'!AD142="No Data",1,IF('Indicator Data imputation'!BE141&lt;&gt;"",1,0))</f>
        <v>0</v>
      </c>
      <c r="BE138" s="140">
        <f>IF('Indicator Data'!AE142="No Data",1,IF('Indicator Data imputation'!BF141&lt;&gt;"",1,0))</f>
        <v>0</v>
      </c>
      <c r="BF138" s="140">
        <f>IF('Indicator Data'!AF142="No Data",1,IF('Indicator Data imputation'!BG141&lt;&gt;"",1,0))</f>
        <v>0</v>
      </c>
      <c r="BG138" s="140">
        <f>IF('Indicator Data'!AG142="No Data",1,IF('Indicator Data imputation'!BH141&lt;&gt;"",1,0))</f>
        <v>0</v>
      </c>
      <c r="BH138" s="140">
        <f>IF('Indicator Data'!AH142="No Data",1,IF('Indicator Data imputation'!BI141&lt;&gt;"",1,0))</f>
        <v>0</v>
      </c>
      <c r="BI138" s="140">
        <f>IF('Indicator Data'!AQ142="No Data",1,IF('Indicator Data imputation'!BJ141&lt;&gt;"",1,0))</f>
        <v>0</v>
      </c>
      <c r="BJ138" s="140">
        <f>IF('Indicator Data'!AR142="No Data",1,IF('Indicator Data imputation'!BK141&lt;&gt;"",1,0))</f>
        <v>0</v>
      </c>
      <c r="BK138" s="140">
        <f>IF('Indicator Data'!AS142="No Data",1,IF('Indicator Data imputation'!BL141&lt;&gt;"",1,0))</f>
        <v>0</v>
      </c>
      <c r="BL138" s="140">
        <f>IF('Indicator Data'!AT142="No Data",1,IF('Indicator Data imputation'!BM141&lt;&gt;"",1,0))</f>
        <v>0</v>
      </c>
      <c r="BM138" s="140">
        <f>IF('Indicator Data'!AU142="No Data",1,IF('Indicator Data imputation'!BN141&lt;&gt;"",1,0))</f>
        <v>0</v>
      </c>
      <c r="BN138" s="140">
        <f>IF('Indicator Data'!AV142="No Data",1,IF('Indicator Data imputation'!BO141&lt;&gt;"",1,0))</f>
        <v>0</v>
      </c>
      <c r="BO138" s="140">
        <f>IF('Indicator Data'!AW142="No Data",1,IF('Indicator Data imputation'!BP141&lt;&gt;"",1,0))</f>
        <v>0</v>
      </c>
      <c r="BP138" s="140">
        <f>IF('Indicator Data'!AX142="No Data",1,IF('Indicator Data imputation'!BQ141&lt;&gt;"",1,0))</f>
        <v>0</v>
      </c>
      <c r="BQ138" s="140">
        <f>IF('Indicator Data'!AY142="No Data",1,IF('Indicator Data imputation'!BR141&lt;&gt;"",1,0))</f>
        <v>0</v>
      </c>
      <c r="BR138" s="140">
        <f>IF('Indicator Data'!AZ142="No Data",1,IF('Indicator Data imputation'!BS141&lt;&gt;"",1,0))</f>
        <v>0</v>
      </c>
      <c r="BS138" s="140">
        <f>IF('Indicator Data'!BA142="No Data",1,IF('Indicator Data imputation'!BT141&lt;&gt;"",1,0))</f>
        <v>1</v>
      </c>
      <c r="BT138" s="140">
        <f>IF('Indicator Data'!BB142="No Data",1,IF('Indicator Data imputation'!BU141&lt;&gt;"",1,0))</f>
        <v>0</v>
      </c>
      <c r="BU138" s="140">
        <f>IF('Indicator Data'!BC142="No Data",1,IF('Indicator Data imputation'!BV141&lt;&gt;"",1,0))</f>
        <v>0</v>
      </c>
      <c r="BV138" s="140">
        <f>IF('Indicator Data'!BD142="No Data",1,IF('Indicator Data imputation'!BW141&lt;&gt;"",1,0))</f>
        <v>0</v>
      </c>
      <c r="BW138" s="140">
        <f>IF('Indicator Data'!BE142="No Data",1,IF('Indicator Data imputation'!BX141&lt;&gt;"",1,0))</f>
        <v>0</v>
      </c>
      <c r="BX138" s="140">
        <f>IF('Indicator Data'!BF142="No Data",1,IF('Indicator Data imputation'!BY141&lt;&gt;"",1,0))</f>
        <v>0</v>
      </c>
      <c r="BY138" s="5" t="e">
        <f t="shared" si="6"/>
        <v>#REF!</v>
      </c>
      <c r="BZ138" s="142" t="e">
        <f t="shared" si="7"/>
        <v>#REF!</v>
      </c>
    </row>
    <row r="139" spans="1:78" x14ac:dyDescent="0.3">
      <c r="A139" s="5" t="s">
        <v>254</v>
      </c>
      <c r="B139" s="140" t="e">
        <f>IF('Indicator Data'!#REF!="No Data",1,IF('Indicator Data imputation'!C142&lt;&gt;"",1,0))</f>
        <v>#REF!</v>
      </c>
      <c r="C139" s="140" t="e">
        <f>IF('Indicator Data'!#REF!="No Data",1,IF('Indicator Data imputation'!D142&lt;&gt;"",1,0))</f>
        <v>#REF!</v>
      </c>
      <c r="D139" s="140" t="e">
        <f>IF('Indicator Data'!#REF!="No Data",1,IF('Indicator Data imputation'!E142&lt;&gt;"",1,0))</f>
        <v>#REF!</v>
      </c>
      <c r="E139" s="140" t="e">
        <f>IF('Indicator Data'!#REF!="No Data",1,IF('Indicator Data imputation'!F142&lt;&gt;"",1,0))</f>
        <v>#REF!</v>
      </c>
      <c r="F139" s="140" t="e">
        <f>IF('Indicator Data'!#REF!="No Data",1,IF('Indicator Data imputation'!G142&lt;&gt;"",1,0))</f>
        <v>#REF!</v>
      </c>
      <c r="G139" s="140" t="e">
        <f>IF('Indicator Data'!#REF!="No Data",1,IF('Indicator Data imputation'!H142&lt;&gt;"",1,0))</f>
        <v>#REF!</v>
      </c>
      <c r="H139" s="140" t="e">
        <f>IF('Indicator Data'!#REF!="No Data",1,IF('Indicator Data imputation'!I142&lt;&gt;"",1,0))</f>
        <v>#REF!</v>
      </c>
      <c r="I139" s="140" t="e">
        <f>IF('Indicator Data'!#REF!="No Data",1,IF('Indicator Data imputation'!J142&lt;&gt;"",1,0))</f>
        <v>#REF!</v>
      </c>
      <c r="J139" s="140" t="e">
        <f>IF('Indicator Data'!#REF!="No Data",1,IF('Indicator Data imputation'!K142&lt;&gt;"",1,0))</f>
        <v>#REF!</v>
      </c>
      <c r="K139" s="140" t="e">
        <f>IF('Indicator Data'!#REF!="No Data",1,IF('Indicator Data imputation'!L142&lt;&gt;"",1,0))</f>
        <v>#REF!</v>
      </c>
      <c r="L139" s="140" t="e">
        <f>IF('Indicator Data'!#REF!="No Data",1,IF('Indicator Data imputation'!M142&lt;&gt;"",1,0))</f>
        <v>#REF!</v>
      </c>
      <c r="M139" s="140" t="e">
        <f>IF('Indicator Data'!#REF!="No Data",1,IF('Indicator Data imputation'!N142&lt;&gt;"",1,0))</f>
        <v>#REF!</v>
      </c>
      <c r="N139" s="140" t="e">
        <f>IF('Indicator Data'!#REF!="No Data",1,IF('Indicator Data imputation'!O142&lt;&gt;"",1,0))</f>
        <v>#REF!</v>
      </c>
      <c r="O139" s="140" t="e">
        <f>IF('Indicator Data'!#REF!="No Data",1,IF('Indicator Data imputation'!P142&lt;&gt;"",1,0))</f>
        <v>#REF!</v>
      </c>
      <c r="P139" s="140" t="e">
        <f>IF('Indicator Data'!#REF!="No Data",1,IF('Indicator Data imputation'!Q142&lt;&gt;"",1,0))</f>
        <v>#REF!</v>
      </c>
      <c r="Q139" s="140" t="e">
        <f>IF('Indicator Data'!#REF!="No Data",1,IF('Indicator Data imputation'!R142&lt;&gt;"",1,0))</f>
        <v>#REF!</v>
      </c>
      <c r="R139" s="140" t="e">
        <f>IF('Indicator Data'!#REF!="No Data",1,IF('Indicator Data imputation'!S142&lt;&gt;"",1,0))</f>
        <v>#REF!</v>
      </c>
      <c r="S139" s="140" t="e">
        <f>IF('Indicator Data'!#REF!="No Data",1,IF('Indicator Data imputation'!T142&lt;&gt;"",1,0))</f>
        <v>#REF!</v>
      </c>
      <c r="T139" s="140" t="e">
        <f>IF('Indicator Data'!#REF!="No Data",1,IF('Indicator Data imputation'!U142&lt;&gt;"",1,0))</f>
        <v>#REF!</v>
      </c>
      <c r="U139" s="140" t="e">
        <f>IF('Indicator Data'!#REF!="No Data",1,IF('Indicator Data imputation'!V142&lt;&gt;"",1,0))</f>
        <v>#REF!</v>
      </c>
      <c r="V139" s="140" t="e">
        <f>IF('Indicator Data'!#REF!="No Data",1,IF('Indicator Data imputation'!W142&lt;&gt;"",1,0))</f>
        <v>#REF!</v>
      </c>
      <c r="W139" s="140">
        <f>IF('Indicator Data'!C143="No Data",1,IF('Indicator Data imputation'!X142&lt;&gt;"",1,0))</f>
        <v>0</v>
      </c>
      <c r="X139" s="140">
        <f>IF('Indicator Data'!D143="No Data",1,IF('Indicator Data imputation'!Y142&lt;&gt;"",1,0))</f>
        <v>0</v>
      </c>
      <c r="Y139" s="140">
        <f>IF('Indicator Data'!E143="No Data",1,IF('Indicator Data imputation'!Z142&lt;&gt;"",1,0))</f>
        <v>0</v>
      </c>
      <c r="Z139" s="140">
        <f>IF('Indicator Data'!F143="No Data",1,IF('Indicator Data imputation'!AA142&lt;&gt;"",1,0))</f>
        <v>0</v>
      </c>
      <c r="AA139" s="140">
        <f>IF('Indicator Data'!G143="No Data",1,IF('Indicator Data imputation'!AB142&lt;&gt;"",1,0))</f>
        <v>0</v>
      </c>
      <c r="AB139" s="140">
        <f>IF('Indicator Data'!H143="No Data",1,IF('Indicator Data imputation'!AC142&lt;&gt;"",1,0))</f>
        <v>1</v>
      </c>
      <c r="AC139" s="140" t="e">
        <f>IF('Indicator Data'!#REF!="No Data",1,IF('Indicator Data imputation'!AD142&lt;&gt;"",1,0))</f>
        <v>#REF!</v>
      </c>
      <c r="AD139" s="140" t="e">
        <f>IF('Indicator Data'!#REF!="No Data",1,IF('Indicator Data imputation'!AE142&lt;&gt;"",1,0))</f>
        <v>#REF!</v>
      </c>
      <c r="AE139" s="140">
        <f>IF('Indicator Data'!I143="No Data",1,IF('Indicator Data imputation'!AF142&lt;&gt;"",1,0))</f>
        <v>0</v>
      </c>
      <c r="AF139" s="140">
        <f>IF('Indicator Data'!J143="No Data",1,IF('Indicator Data imputation'!AG142&lt;&gt;"",1,0))</f>
        <v>0</v>
      </c>
      <c r="AG139" s="140" t="e">
        <f>IF('Indicator Data'!#REF!="No Data",1,IF('Indicator Data imputation'!AH142&lt;&gt;"",1,0))</f>
        <v>#REF!</v>
      </c>
      <c r="AH139" s="140" t="e">
        <f>IF('Indicator Data'!#REF!="No Data",1,IF('Indicator Data imputation'!AI142&lt;&gt;"",1,0))</f>
        <v>#REF!</v>
      </c>
      <c r="AI139" s="140" t="e">
        <f>IF('Indicator Data'!#REF!="No Data",1,IF('Indicator Data imputation'!AJ142&lt;&gt;"",1,0))</f>
        <v>#REF!</v>
      </c>
      <c r="AJ139" s="140" t="e">
        <f>IF('Indicator Data'!#REF!="No Data",1,IF('Indicator Data imputation'!AK142&lt;&gt;"",1,0))</f>
        <v>#REF!</v>
      </c>
      <c r="AK139" s="140">
        <f>IF('Indicator Data'!K143="No Data",1,IF('Indicator Data imputation'!AL142&lt;&gt;"",1,0))</f>
        <v>0</v>
      </c>
      <c r="AL139" s="140">
        <f>IF('Indicator Data'!L143="No Data",1,IF('Indicator Data imputation'!AM142&lt;&gt;"",1,0))</f>
        <v>1</v>
      </c>
      <c r="AM139" s="140">
        <f>IF('Indicator Data'!M143="No Data",1,IF('Indicator Data imputation'!AN142&lt;&gt;"",1,0))</f>
        <v>0</v>
      </c>
      <c r="AN139" s="140">
        <f>IF('Indicator Data'!N143="No Data",1,IF('Indicator Data imputation'!AO142&lt;&gt;"",1,0))</f>
        <v>0</v>
      </c>
      <c r="AO139" s="140">
        <f>IF('Indicator Data'!O143="No Data",1,IF('Indicator Data imputation'!AP142&lt;&gt;"",1,0))</f>
        <v>0</v>
      </c>
      <c r="AP139" s="140">
        <f>IF('Indicator Data'!P143="No Data",1,IF('Indicator Data imputation'!AQ142&lt;&gt;"",1,0))</f>
        <v>1</v>
      </c>
      <c r="AQ139" s="140">
        <f>IF('Indicator Data'!Q143="No Data",1,IF('Indicator Data imputation'!AR142&lt;&gt;"",1,0))</f>
        <v>0</v>
      </c>
      <c r="AR139" s="140">
        <f>IF('Indicator Data'!R143="No Data",1,IF('Indicator Data imputation'!AS142&lt;&gt;"",1,0))</f>
        <v>0</v>
      </c>
      <c r="AS139" s="140">
        <f>IF('Indicator Data'!S143="No Data",1,IF('Indicator Data imputation'!AT142&lt;&gt;"",1,0))</f>
        <v>1</v>
      </c>
      <c r="AT139" s="140">
        <f>IF('Indicator Data'!T143="No Data",1,IF('Indicator Data imputation'!AU142&lt;&gt;"",1,0))</f>
        <v>0</v>
      </c>
      <c r="AU139" s="140">
        <f>IF('Indicator Data'!U143="No Data",1,IF('Indicator Data imputation'!AV142&lt;&gt;"",1,0))</f>
        <v>0</v>
      </c>
      <c r="AV139" s="140">
        <f>IF('Indicator Data'!V143="No Data",1,IF('Indicator Data imputation'!AW142&lt;&gt;"",1,0))</f>
        <v>1</v>
      </c>
      <c r="AW139" s="140">
        <f>IF('Indicator Data'!W143="No Data",1,IF('Indicator Data imputation'!AX142&lt;&gt;"",1,0))</f>
        <v>1</v>
      </c>
      <c r="AX139" s="140">
        <f>IF('Indicator Data'!X143="No Data",1,IF('Indicator Data imputation'!AY142&lt;&gt;"",1,0))</f>
        <v>0</v>
      </c>
      <c r="AY139" s="140">
        <f>IF('Indicator Data'!Y143="No Data",1,IF('Indicator Data imputation'!AZ142&lt;&gt;"",1,0))</f>
        <v>0</v>
      </c>
      <c r="AZ139" s="140">
        <f>IF('Indicator Data'!Z143="No Data",1,IF('Indicator Data imputation'!BA142&lt;&gt;"",1,0))</f>
        <v>0</v>
      </c>
      <c r="BA139" s="140">
        <f>IF('Indicator Data'!AA143="No Data",1,IF('Indicator Data imputation'!BB142&lt;&gt;"",1,0))</f>
        <v>0</v>
      </c>
      <c r="BB139" s="140">
        <f>IF('Indicator Data'!AB143="No Data",1,IF('Indicator Data imputation'!BC142&lt;&gt;"",1,0))</f>
        <v>0</v>
      </c>
      <c r="BC139" s="140">
        <f>IF('Indicator Data'!AC143="No Data",1,IF('Indicator Data imputation'!BD142&lt;&gt;"",1,0))</f>
        <v>0</v>
      </c>
      <c r="BD139" s="140">
        <f>IF('Indicator Data'!AD143="No Data",1,IF('Indicator Data imputation'!BE142&lt;&gt;"",1,0))</f>
        <v>0</v>
      </c>
      <c r="BE139" s="140">
        <f>IF('Indicator Data'!AE143="No Data",1,IF('Indicator Data imputation'!BF142&lt;&gt;"",1,0))</f>
        <v>0</v>
      </c>
      <c r="BF139" s="140">
        <f>IF('Indicator Data'!AF143="No Data",1,IF('Indicator Data imputation'!BG142&lt;&gt;"",1,0))</f>
        <v>0</v>
      </c>
      <c r="BG139" s="140">
        <f>IF('Indicator Data'!AG143="No Data",1,IF('Indicator Data imputation'!BH142&lt;&gt;"",1,0))</f>
        <v>0</v>
      </c>
      <c r="BH139" s="140">
        <f>IF('Indicator Data'!AH143="No Data",1,IF('Indicator Data imputation'!BI142&lt;&gt;"",1,0))</f>
        <v>0</v>
      </c>
      <c r="BI139" s="140">
        <f>IF('Indicator Data'!AQ143="No Data",1,IF('Indicator Data imputation'!BJ142&lt;&gt;"",1,0))</f>
        <v>0</v>
      </c>
      <c r="BJ139" s="140">
        <f>IF('Indicator Data'!AR143="No Data",1,IF('Indicator Data imputation'!BK142&lt;&gt;"",1,0))</f>
        <v>0</v>
      </c>
      <c r="BK139" s="140">
        <f>IF('Indicator Data'!AS143="No Data",1,IF('Indicator Data imputation'!BL142&lt;&gt;"",1,0))</f>
        <v>0</v>
      </c>
      <c r="BL139" s="140">
        <f>IF('Indicator Data'!AT143="No Data",1,IF('Indicator Data imputation'!BM142&lt;&gt;"",1,0))</f>
        <v>0</v>
      </c>
      <c r="BM139" s="140">
        <f>IF('Indicator Data'!AU143="No Data",1,IF('Indicator Data imputation'!BN142&lt;&gt;"",1,0))</f>
        <v>0</v>
      </c>
      <c r="BN139" s="140">
        <f>IF('Indicator Data'!AV143="No Data",1,IF('Indicator Data imputation'!BO142&lt;&gt;"",1,0))</f>
        <v>0</v>
      </c>
      <c r="BO139" s="140">
        <f>IF('Indicator Data'!AW143="No Data",1,IF('Indicator Data imputation'!BP142&lt;&gt;"",1,0))</f>
        <v>0</v>
      </c>
      <c r="BP139" s="140">
        <f>IF('Indicator Data'!AX143="No Data",1,IF('Indicator Data imputation'!BQ142&lt;&gt;"",1,0))</f>
        <v>0</v>
      </c>
      <c r="BQ139" s="140">
        <f>IF('Indicator Data'!AY143="No Data",1,IF('Indicator Data imputation'!BR142&lt;&gt;"",1,0))</f>
        <v>0</v>
      </c>
      <c r="BR139" s="140">
        <f>IF('Indicator Data'!AZ143="No Data",1,IF('Indicator Data imputation'!BS142&lt;&gt;"",1,0))</f>
        <v>0</v>
      </c>
      <c r="BS139" s="140">
        <f>IF('Indicator Data'!BA143="No Data",1,IF('Indicator Data imputation'!BT142&lt;&gt;"",1,0))</f>
        <v>0</v>
      </c>
      <c r="BT139" s="140">
        <f>IF('Indicator Data'!BB143="No Data",1,IF('Indicator Data imputation'!BU142&lt;&gt;"",1,0))</f>
        <v>0</v>
      </c>
      <c r="BU139" s="140">
        <f>IF('Indicator Data'!BC143="No Data",1,IF('Indicator Data imputation'!BV142&lt;&gt;"",1,0))</f>
        <v>0</v>
      </c>
      <c r="BV139" s="140">
        <f>IF('Indicator Data'!BD143="No Data",1,IF('Indicator Data imputation'!BW142&lt;&gt;"",1,0))</f>
        <v>1</v>
      </c>
      <c r="BW139" s="140">
        <f>IF('Indicator Data'!BE143="No Data",1,IF('Indicator Data imputation'!BX142&lt;&gt;"",1,0))</f>
        <v>0</v>
      </c>
      <c r="BX139" s="140">
        <f>IF('Indicator Data'!BF143="No Data",1,IF('Indicator Data imputation'!BY142&lt;&gt;"",1,0))</f>
        <v>0</v>
      </c>
      <c r="BY139" s="5" t="e">
        <f t="shared" si="6"/>
        <v>#REF!</v>
      </c>
      <c r="BZ139" s="142" t="e">
        <f t="shared" si="7"/>
        <v>#REF!</v>
      </c>
    </row>
    <row r="140" spans="1:78" x14ac:dyDescent="0.3">
      <c r="A140" s="5" t="s">
        <v>256</v>
      </c>
      <c r="B140" s="140" t="e">
        <f>IF('Indicator Data'!#REF!="No Data",1,IF('Indicator Data imputation'!C143&lt;&gt;"",1,0))</f>
        <v>#REF!</v>
      </c>
      <c r="C140" s="140" t="e">
        <f>IF('Indicator Data'!#REF!="No Data",1,IF('Indicator Data imputation'!D143&lt;&gt;"",1,0))</f>
        <v>#REF!</v>
      </c>
      <c r="D140" s="140" t="e">
        <f>IF('Indicator Data'!#REF!="No Data",1,IF('Indicator Data imputation'!E143&lt;&gt;"",1,0))</f>
        <v>#REF!</v>
      </c>
      <c r="E140" s="140" t="e">
        <f>IF('Indicator Data'!#REF!="No Data",1,IF('Indicator Data imputation'!F143&lt;&gt;"",1,0))</f>
        <v>#REF!</v>
      </c>
      <c r="F140" s="140" t="e">
        <f>IF('Indicator Data'!#REF!="No Data",1,IF('Indicator Data imputation'!G143&lt;&gt;"",1,0))</f>
        <v>#REF!</v>
      </c>
      <c r="G140" s="140" t="e">
        <f>IF('Indicator Data'!#REF!="No Data",1,IF('Indicator Data imputation'!H143&lt;&gt;"",1,0))</f>
        <v>#REF!</v>
      </c>
      <c r="H140" s="140" t="e">
        <f>IF('Indicator Data'!#REF!="No Data",1,IF('Indicator Data imputation'!I143&lt;&gt;"",1,0))</f>
        <v>#REF!</v>
      </c>
      <c r="I140" s="140" t="e">
        <f>IF('Indicator Data'!#REF!="No Data",1,IF('Indicator Data imputation'!J143&lt;&gt;"",1,0))</f>
        <v>#REF!</v>
      </c>
      <c r="J140" s="140" t="e">
        <f>IF('Indicator Data'!#REF!="No Data",1,IF('Indicator Data imputation'!K143&lt;&gt;"",1,0))</f>
        <v>#REF!</v>
      </c>
      <c r="K140" s="140" t="e">
        <f>IF('Indicator Data'!#REF!="No Data",1,IF('Indicator Data imputation'!L143&lt;&gt;"",1,0))</f>
        <v>#REF!</v>
      </c>
      <c r="L140" s="140" t="e">
        <f>IF('Indicator Data'!#REF!="No Data",1,IF('Indicator Data imputation'!M143&lt;&gt;"",1,0))</f>
        <v>#REF!</v>
      </c>
      <c r="M140" s="140" t="e">
        <f>IF('Indicator Data'!#REF!="No Data",1,IF('Indicator Data imputation'!N143&lt;&gt;"",1,0))</f>
        <v>#REF!</v>
      </c>
      <c r="N140" s="140" t="e">
        <f>IF('Indicator Data'!#REF!="No Data",1,IF('Indicator Data imputation'!O143&lt;&gt;"",1,0))</f>
        <v>#REF!</v>
      </c>
      <c r="O140" s="140" t="e">
        <f>IF('Indicator Data'!#REF!="No Data",1,IF('Indicator Data imputation'!P143&lt;&gt;"",1,0))</f>
        <v>#REF!</v>
      </c>
      <c r="P140" s="140" t="e">
        <f>IF('Indicator Data'!#REF!="No Data",1,IF('Indicator Data imputation'!Q143&lt;&gt;"",1,0))</f>
        <v>#REF!</v>
      </c>
      <c r="Q140" s="140" t="e">
        <f>IF('Indicator Data'!#REF!="No Data",1,IF('Indicator Data imputation'!R143&lt;&gt;"",1,0))</f>
        <v>#REF!</v>
      </c>
      <c r="R140" s="140" t="e">
        <f>IF('Indicator Data'!#REF!="No Data",1,IF('Indicator Data imputation'!S143&lt;&gt;"",1,0))</f>
        <v>#REF!</v>
      </c>
      <c r="S140" s="140" t="e">
        <f>IF('Indicator Data'!#REF!="No Data",1,IF('Indicator Data imputation'!T143&lt;&gt;"",1,0))</f>
        <v>#REF!</v>
      </c>
      <c r="T140" s="140" t="e">
        <f>IF('Indicator Data'!#REF!="No Data",1,IF('Indicator Data imputation'!U143&lt;&gt;"",1,0))</f>
        <v>#REF!</v>
      </c>
      <c r="U140" s="140" t="e">
        <f>IF('Indicator Data'!#REF!="No Data",1,IF('Indicator Data imputation'!V143&lt;&gt;"",1,0))</f>
        <v>#REF!</v>
      </c>
      <c r="V140" s="140" t="e">
        <f>IF('Indicator Data'!#REF!="No Data",1,IF('Indicator Data imputation'!W143&lt;&gt;"",1,0))</f>
        <v>#REF!</v>
      </c>
      <c r="W140" s="140">
        <f>IF('Indicator Data'!C144="No Data",1,IF('Indicator Data imputation'!X143&lt;&gt;"",1,0))</f>
        <v>0</v>
      </c>
      <c r="X140" s="140">
        <f>IF('Indicator Data'!D144="No Data",1,IF('Indicator Data imputation'!Y143&lt;&gt;"",1,0))</f>
        <v>0</v>
      </c>
      <c r="Y140" s="140">
        <f>IF('Indicator Data'!E144="No Data",1,IF('Indicator Data imputation'!Z143&lt;&gt;"",1,0))</f>
        <v>0</v>
      </c>
      <c r="Z140" s="140">
        <f>IF('Indicator Data'!F144="No Data",1,IF('Indicator Data imputation'!AA143&lt;&gt;"",1,0))</f>
        <v>0</v>
      </c>
      <c r="AA140" s="140">
        <f>IF('Indicator Data'!G144="No Data",1,IF('Indicator Data imputation'!AB143&lt;&gt;"",1,0))</f>
        <v>0</v>
      </c>
      <c r="AB140" s="140">
        <f>IF('Indicator Data'!H144="No Data",1,IF('Indicator Data imputation'!AC143&lt;&gt;"",1,0))</f>
        <v>1</v>
      </c>
      <c r="AC140" s="140" t="e">
        <f>IF('Indicator Data'!#REF!="No Data",1,IF('Indicator Data imputation'!AD143&lt;&gt;"",1,0))</f>
        <v>#REF!</v>
      </c>
      <c r="AD140" s="140" t="e">
        <f>IF('Indicator Data'!#REF!="No Data",1,IF('Indicator Data imputation'!AE143&lt;&gt;"",1,0))</f>
        <v>#REF!</v>
      </c>
      <c r="AE140" s="140">
        <f>IF('Indicator Data'!I144="No Data",1,IF('Indicator Data imputation'!AF143&lt;&gt;"",1,0))</f>
        <v>0</v>
      </c>
      <c r="AF140" s="140">
        <f>IF('Indicator Data'!J144="No Data",1,IF('Indicator Data imputation'!AG143&lt;&gt;"",1,0))</f>
        <v>0</v>
      </c>
      <c r="AG140" s="140" t="e">
        <f>IF('Indicator Data'!#REF!="No Data",1,IF('Indicator Data imputation'!AH143&lt;&gt;"",1,0))</f>
        <v>#REF!</v>
      </c>
      <c r="AH140" s="140" t="e">
        <f>IF('Indicator Data'!#REF!="No Data",1,IF('Indicator Data imputation'!AI143&lt;&gt;"",1,0))</f>
        <v>#REF!</v>
      </c>
      <c r="AI140" s="140" t="e">
        <f>IF('Indicator Data'!#REF!="No Data",1,IF('Indicator Data imputation'!AJ143&lt;&gt;"",1,0))</f>
        <v>#REF!</v>
      </c>
      <c r="AJ140" s="140" t="e">
        <f>IF('Indicator Data'!#REF!="No Data",1,IF('Indicator Data imputation'!AK143&lt;&gt;"",1,0))</f>
        <v>#REF!</v>
      </c>
      <c r="AK140" s="140">
        <f>IF('Indicator Data'!K144="No Data",1,IF('Indicator Data imputation'!AL143&lt;&gt;"",1,0))</f>
        <v>0</v>
      </c>
      <c r="AL140" s="140">
        <f>IF('Indicator Data'!L144="No Data",1,IF('Indicator Data imputation'!AM143&lt;&gt;"",1,0))</f>
        <v>1</v>
      </c>
      <c r="AM140" s="140">
        <f>IF('Indicator Data'!M144="No Data",1,IF('Indicator Data imputation'!AN143&lt;&gt;"",1,0))</f>
        <v>0</v>
      </c>
      <c r="AN140" s="140">
        <f>IF('Indicator Data'!N144="No Data",1,IF('Indicator Data imputation'!AO143&lt;&gt;"",1,0))</f>
        <v>0</v>
      </c>
      <c r="AO140" s="140">
        <f>IF('Indicator Data'!O144="No Data",1,IF('Indicator Data imputation'!AP143&lt;&gt;"",1,0))</f>
        <v>0</v>
      </c>
      <c r="AP140" s="140">
        <f>IF('Indicator Data'!P144="No Data",1,IF('Indicator Data imputation'!AQ143&lt;&gt;"",1,0))</f>
        <v>1</v>
      </c>
      <c r="AQ140" s="140">
        <f>IF('Indicator Data'!Q144="No Data",1,IF('Indicator Data imputation'!AR143&lt;&gt;"",1,0))</f>
        <v>0</v>
      </c>
      <c r="AR140" s="140">
        <f>IF('Indicator Data'!R144="No Data",1,IF('Indicator Data imputation'!AS143&lt;&gt;"",1,0))</f>
        <v>0</v>
      </c>
      <c r="AS140" s="140">
        <f>IF('Indicator Data'!S144="No Data",1,IF('Indicator Data imputation'!AT143&lt;&gt;"",1,0))</f>
        <v>1</v>
      </c>
      <c r="AT140" s="140">
        <f>IF('Indicator Data'!T144="No Data",1,IF('Indicator Data imputation'!AU143&lt;&gt;"",1,0))</f>
        <v>0</v>
      </c>
      <c r="AU140" s="140">
        <f>IF('Indicator Data'!U144="No Data",1,IF('Indicator Data imputation'!AV143&lt;&gt;"",1,0))</f>
        <v>1</v>
      </c>
      <c r="AV140" s="140">
        <f>IF('Indicator Data'!V144="No Data",1,IF('Indicator Data imputation'!AW143&lt;&gt;"",1,0))</f>
        <v>0</v>
      </c>
      <c r="AW140" s="140">
        <f>IF('Indicator Data'!W144="No Data",1,IF('Indicator Data imputation'!AX143&lt;&gt;"",1,0))</f>
        <v>1</v>
      </c>
      <c r="AX140" s="140">
        <f>IF('Indicator Data'!X144="No Data",1,IF('Indicator Data imputation'!AY143&lt;&gt;"",1,0))</f>
        <v>0</v>
      </c>
      <c r="AY140" s="140">
        <f>IF('Indicator Data'!Y144="No Data",1,IF('Indicator Data imputation'!AZ143&lt;&gt;"",1,0))</f>
        <v>0</v>
      </c>
      <c r="AZ140" s="140">
        <f>IF('Indicator Data'!Z144="No Data",1,IF('Indicator Data imputation'!BA143&lt;&gt;"",1,0))</f>
        <v>0</v>
      </c>
      <c r="BA140" s="140">
        <f>IF('Indicator Data'!AA144="No Data",1,IF('Indicator Data imputation'!BB143&lt;&gt;"",1,0))</f>
        <v>0</v>
      </c>
      <c r="BB140" s="140">
        <f>IF('Indicator Data'!AB144="No Data",1,IF('Indicator Data imputation'!BC143&lt;&gt;"",1,0))</f>
        <v>0</v>
      </c>
      <c r="BC140" s="140">
        <f>IF('Indicator Data'!AC144="No Data",1,IF('Indicator Data imputation'!BD143&lt;&gt;"",1,0))</f>
        <v>0</v>
      </c>
      <c r="BD140" s="140">
        <f>IF('Indicator Data'!AD144="No Data",1,IF('Indicator Data imputation'!BE143&lt;&gt;"",1,0))</f>
        <v>0</v>
      </c>
      <c r="BE140" s="140">
        <f>IF('Indicator Data'!AE144="No Data",1,IF('Indicator Data imputation'!BF143&lt;&gt;"",1,0))</f>
        <v>0</v>
      </c>
      <c r="BF140" s="140">
        <f>IF('Indicator Data'!AF144="No Data",1,IF('Indicator Data imputation'!BG143&lt;&gt;"",1,0))</f>
        <v>0</v>
      </c>
      <c r="BG140" s="140">
        <f>IF('Indicator Data'!AG144="No Data",1,IF('Indicator Data imputation'!BH143&lt;&gt;"",1,0))</f>
        <v>0</v>
      </c>
      <c r="BH140" s="140">
        <f>IF('Indicator Data'!AH144="No Data",1,IF('Indicator Data imputation'!BI143&lt;&gt;"",1,0))</f>
        <v>0</v>
      </c>
      <c r="BI140" s="140">
        <f>IF('Indicator Data'!AQ144="No Data",1,IF('Indicator Data imputation'!BJ143&lt;&gt;"",1,0))</f>
        <v>0</v>
      </c>
      <c r="BJ140" s="140">
        <f>IF('Indicator Data'!AR144="No Data",1,IF('Indicator Data imputation'!BK143&lt;&gt;"",1,0))</f>
        <v>0</v>
      </c>
      <c r="BK140" s="140">
        <f>IF('Indicator Data'!AS144="No Data",1,IF('Indicator Data imputation'!BL143&lt;&gt;"",1,0))</f>
        <v>0</v>
      </c>
      <c r="BL140" s="140">
        <f>IF('Indicator Data'!AT144="No Data",1,IF('Indicator Data imputation'!BM143&lt;&gt;"",1,0))</f>
        <v>0</v>
      </c>
      <c r="BM140" s="140">
        <f>IF('Indicator Data'!AU144="No Data",1,IF('Indicator Data imputation'!BN143&lt;&gt;"",1,0))</f>
        <v>0</v>
      </c>
      <c r="BN140" s="140">
        <f>IF('Indicator Data'!AV144="No Data",1,IF('Indicator Data imputation'!BO143&lt;&gt;"",1,0))</f>
        <v>0</v>
      </c>
      <c r="BO140" s="140">
        <f>IF('Indicator Data'!AW144="No Data",1,IF('Indicator Data imputation'!BP143&lt;&gt;"",1,0))</f>
        <v>0</v>
      </c>
      <c r="BP140" s="140">
        <f>IF('Indicator Data'!AX144="No Data",1,IF('Indicator Data imputation'!BQ143&lt;&gt;"",1,0))</f>
        <v>0</v>
      </c>
      <c r="BQ140" s="140">
        <f>IF('Indicator Data'!AY144="No Data",1,IF('Indicator Data imputation'!BR143&lt;&gt;"",1,0))</f>
        <v>0</v>
      </c>
      <c r="BR140" s="140">
        <f>IF('Indicator Data'!AZ144="No Data",1,IF('Indicator Data imputation'!BS143&lt;&gt;"",1,0))</f>
        <v>0</v>
      </c>
      <c r="BS140" s="140">
        <f>IF('Indicator Data'!BA144="No Data",1,IF('Indicator Data imputation'!BT143&lt;&gt;"",1,0))</f>
        <v>0</v>
      </c>
      <c r="BT140" s="140">
        <f>IF('Indicator Data'!BB144="No Data",1,IF('Indicator Data imputation'!BU143&lt;&gt;"",1,0))</f>
        <v>0</v>
      </c>
      <c r="BU140" s="140">
        <f>IF('Indicator Data'!BC144="No Data",1,IF('Indicator Data imputation'!BV143&lt;&gt;"",1,0))</f>
        <v>0</v>
      </c>
      <c r="BV140" s="140">
        <f>IF('Indicator Data'!BD144="No Data",1,IF('Indicator Data imputation'!BW143&lt;&gt;"",1,0))</f>
        <v>0</v>
      </c>
      <c r="BW140" s="140">
        <f>IF('Indicator Data'!BE144="No Data",1,IF('Indicator Data imputation'!BX143&lt;&gt;"",1,0))</f>
        <v>0</v>
      </c>
      <c r="BX140" s="140">
        <f>IF('Indicator Data'!BF144="No Data",1,IF('Indicator Data imputation'!BY143&lt;&gt;"",1,0))</f>
        <v>0</v>
      </c>
      <c r="BY140" s="5" t="e">
        <f t="shared" si="6"/>
        <v>#REF!</v>
      </c>
      <c r="BZ140" s="142" t="e">
        <f t="shared" si="7"/>
        <v>#REF!</v>
      </c>
    </row>
    <row r="141" spans="1:78" x14ac:dyDescent="0.3">
      <c r="A141" s="5" t="s">
        <v>258</v>
      </c>
      <c r="B141" s="140" t="e">
        <f>IF('Indicator Data'!#REF!="No Data",1,IF('Indicator Data imputation'!C144&lt;&gt;"",1,0))</f>
        <v>#REF!</v>
      </c>
      <c r="C141" s="140" t="e">
        <f>IF('Indicator Data'!#REF!="No Data",1,IF('Indicator Data imputation'!D144&lt;&gt;"",1,0))</f>
        <v>#REF!</v>
      </c>
      <c r="D141" s="140" t="e">
        <f>IF('Indicator Data'!#REF!="No Data",1,IF('Indicator Data imputation'!E144&lt;&gt;"",1,0))</f>
        <v>#REF!</v>
      </c>
      <c r="E141" s="140" t="e">
        <f>IF('Indicator Data'!#REF!="No Data",1,IF('Indicator Data imputation'!F144&lt;&gt;"",1,0))</f>
        <v>#REF!</v>
      </c>
      <c r="F141" s="140" t="e">
        <f>IF('Indicator Data'!#REF!="No Data",1,IF('Indicator Data imputation'!G144&lt;&gt;"",1,0))</f>
        <v>#REF!</v>
      </c>
      <c r="G141" s="140" t="e">
        <f>IF('Indicator Data'!#REF!="No Data",1,IF('Indicator Data imputation'!H144&lt;&gt;"",1,0))</f>
        <v>#REF!</v>
      </c>
      <c r="H141" s="140" t="e">
        <f>IF('Indicator Data'!#REF!="No Data",1,IF('Indicator Data imputation'!I144&lt;&gt;"",1,0))</f>
        <v>#REF!</v>
      </c>
      <c r="I141" s="140" t="e">
        <f>IF('Indicator Data'!#REF!="No Data",1,IF('Indicator Data imputation'!J144&lt;&gt;"",1,0))</f>
        <v>#REF!</v>
      </c>
      <c r="J141" s="140" t="e">
        <f>IF('Indicator Data'!#REF!="No Data",1,IF('Indicator Data imputation'!K144&lt;&gt;"",1,0))</f>
        <v>#REF!</v>
      </c>
      <c r="K141" s="140" t="e">
        <f>IF('Indicator Data'!#REF!="No Data",1,IF('Indicator Data imputation'!L144&lt;&gt;"",1,0))</f>
        <v>#REF!</v>
      </c>
      <c r="L141" s="140" t="e">
        <f>IF('Indicator Data'!#REF!="No Data",1,IF('Indicator Data imputation'!M144&lt;&gt;"",1,0))</f>
        <v>#REF!</v>
      </c>
      <c r="M141" s="140" t="e">
        <f>IF('Indicator Data'!#REF!="No Data",1,IF('Indicator Data imputation'!N144&lt;&gt;"",1,0))</f>
        <v>#REF!</v>
      </c>
      <c r="N141" s="140" t="e">
        <f>IF('Indicator Data'!#REF!="No Data",1,IF('Indicator Data imputation'!O144&lt;&gt;"",1,0))</f>
        <v>#REF!</v>
      </c>
      <c r="O141" s="140" t="e">
        <f>IF('Indicator Data'!#REF!="No Data",1,IF('Indicator Data imputation'!P144&lt;&gt;"",1,0))</f>
        <v>#REF!</v>
      </c>
      <c r="P141" s="140" t="e">
        <f>IF('Indicator Data'!#REF!="No Data",1,IF('Indicator Data imputation'!Q144&lt;&gt;"",1,0))</f>
        <v>#REF!</v>
      </c>
      <c r="Q141" s="140" t="e">
        <f>IF('Indicator Data'!#REF!="No Data",1,IF('Indicator Data imputation'!R144&lt;&gt;"",1,0))</f>
        <v>#REF!</v>
      </c>
      <c r="R141" s="140" t="e">
        <f>IF('Indicator Data'!#REF!="No Data",1,IF('Indicator Data imputation'!S144&lt;&gt;"",1,0))</f>
        <v>#REF!</v>
      </c>
      <c r="S141" s="140" t="e">
        <f>IF('Indicator Data'!#REF!="No Data",1,IF('Indicator Data imputation'!T144&lt;&gt;"",1,0))</f>
        <v>#REF!</v>
      </c>
      <c r="T141" s="140" t="e">
        <f>IF('Indicator Data'!#REF!="No Data",1,IF('Indicator Data imputation'!U144&lt;&gt;"",1,0))</f>
        <v>#REF!</v>
      </c>
      <c r="U141" s="140" t="e">
        <f>IF('Indicator Data'!#REF!="No Data",1,IF('Indicator Data imputation'!V144&lt;&gt;"",1,0))</f>
        <v>#REF!</v>
      </c>
      <c r="V141" s="140" t="e">
        <f>IF('Indicator Data'!#REF!="No Data",1,IF('Indicator Data imputation'!W144&lt;&gt;"",1,0))</f>
        <v>#REF!</v>
      </c>
      <c r="W141" s="140">
        <f>IF('Indicator Data'!C145="No Data",1,IF('Indicator Data imputation'!X144&lt;&gt;"",1,0))</f>
        <v>0</v>
      </c>
      <c r="X141" s="140">
        <f>IF('Indicator Data'!D145="No Data",1,IF('Indicator Data imputation'!Y144&lt;&gt;"",1,0))</f>
        <v>0</v>
      </c>
      <c r="Y141" s="140">
        <f>IF('Indicator Data'!E145="No Data",1,IF('Indicator Data imputation'!Z144&lt;&gt;"",1,0))</f>
        <v>0</v>
      </c>
      <c r="Z141" s="140">
        <f>IF('Indicator Data'!F145="No Data",1,IF('Indicator Data imputation'!AA144&lt;&gt;"",1,0))</f>
        <v>1</v>
      </c>
      <c r="AA141" s="140">
        <f>IF('Indicator Data'!G145="No Data",1,IF('Indicator Data imputation'!AB144&lt;&gt;"",1,0))</f>
        <v>0</v>
      </c>
      <c r="AB141" s="140">
        <f>IF('Indicator Data'!H145="No Data",1,IF('Indicator Data imputation'!AC144&lt;&gt;"",1,0))</f>
        <v>1</v>
      </c>
      <c r="AC141" s="140" t="e">
        <f>IF('Indicator Data'!#REF!="No Data",1,IF('Indicator Data imputation'!AD144&lt;&gt;"",1,0))</f>
        <v>#REF!</v>
      </c>
      <c r="AD141" s="140" t="e">
        <f>IF('Indicator Data'!#REF!="No Data",1,IF('Indicator Data imputation'!AE144&lt;&gt;"",1,0))</f>
        <v>#REF!</v>
      </c>
      <c r="AE141" s="140">
        <f>IF('Indicator Data'!I145="No Data",1,IF('Indicator Data imputation'!AF144&lt;&gt;"",1,0))</f>
        <v>1</v>
      </c>
      <c r="AF141" s="140">
        <f>IF('Indicator Data'!J145="No Data",1,IF('Indicator Data imputation'!AG144&lt;&gt;"",1,0))</f>
        <v>0</v>
      </c>
      <c r="AG141" s="140" t="e">
        <f>IF('Indicator Data'!#REF!="No Data",1,IF('Indicator Data imputation'!AH144&lt;&gt;"",1,0))</f>
        <v>#REF!</v>
      </c>
      <c r="AH141" s="140" t="e">
        <f>IF('Indicator Data'!#REF!="No Data",1,IF('Indicator Data imputation'!AI144&lt;&gt;"",1,0))</f>
        <v>#REF!</v>
      </c>
      <c r="AI141" s="140" t="e">
        <f>IF('Indicator Data'!#REF!="No Data",1,IF('Indicator Data imputation'!AJ144&lt;&gt;"",1,0))</f>
        <v>#REF!</v>
      </c>
      <c r="AJ141" s="140" t="e">
        <f>IF('Indicator Data'!#REF!="No Data",1,IF('Indicator Data imputation'!AK144&lt;&gt;"",1,0))</f>
        <v>#REF!</v>
      </c>
      <c r="AK141" s="140">
        <f>IF('Indicator Data'!K145="No Data",1,IF('Indicator Data imputation'!AL144&lt;&gt;"",1,0))</f>
        <v>0</v>
      </c>
      <c r="AL141" s="140">
        <f>IF('Indicator Data'!L145="No Data",1,IF('Indicator Data imputation'!AM144&lt;&gt;"",1,0))</f>
        <v>1</v>
      </c>
      <c r="AM141" s="140">
        <f>IF('Indicator Data'!M145="No Data",1,IF('Indicator Data imputation'!AN144&lt;&gt;"",1,0))</f>
        <v>0</v>
      </c>
      <c r="AN141" s="140">
        <f>IF('Indicator Data'!N145="No Data",1,IF('Indicator Data imputation'!AO144&lt;&gt;"",1,0))</f>
        <v>0</v>
      </c>
      <c r="AO141" s="140">
        <f>IF('Indicator Data'!O145="No Data",1,IF('Indicator Data imputation'!AP144&lt;&gt;"",1,0))</f>
        <v>0</v>
      </c>
      <c r="AP141" s="140">
        <f>IF('Indicator Data'!P145="No Data",1,IF('Indicator Data imputation'!AQ144&lt;&gt;"",1,0))</f>
        <v>1</v>
      </c>
      <c r="AQ141" s="140">
        <f>IF('Indicator Data'!Q145="No Data",1,IF('Indicator Data imputation'!AR144&lt;&gt;"",1,0))</f>
        <v>0</v>
      </c>
      <c r="AR141" s="140">
        <f>IF('Indicator Data'!R145="No Data",1,IF('Indicator Data imputation'!AS144&lt;&gt;"",1,0))</f>
        <v>0</v>
      </c>
      <c r="AS141" s="140">
        <f>IF('Indicator Data'!S145="No Data",1,IF('Indicator Data imputation'!AT144&lt;&gt;"",1,0))</f>
        <v>1</v>
      </c>
      <c r="AT141" s="140">
        <f>IF('Indicator Data'!T145="No Data",1,IF('Indicator Data imputation'!AU144&lt;&gt;"",1,0))</f>
        <v>0</v>
      </c>
      <c r="AU141" s="140">
        <f>IF('Indicator Data'!U145="No Data",1,IF('Indicator Data imputation'!AV144&lt;&gt;"",1,0))</f>
        <v>0</v>
      </c>
      <c r="AV141" s="140">
        <f>IF('Indicator Data'!V145="No Data",1,IF('Indicator Data imputation'!AW144&lt;&gt;"",1,0))</f>
        <v>0</v>
      </c>
      <c r="AW141" s="140">
        <f>IF('Indicator Data'!W145="No Data",1,IF('Indicator Data imputation'!AX144&lt;&gt;"",1,0))</f>
        <v>1</v>
      </c>
      <c r="AX141" s="140">
        <f>IF('Indicator Data'!X145="No Data",1,IF('Indicator Data imputation'!AY144&lt;&gt;"",1,0))</f>
        <v>0</v>
      </c>
      <c r="AY141" s="140">
        <f>IF('Indicator Data'!Y145="No Data",1,IF('Indicator Data imputation'!AZ144&lt;&gt;"",1,0))</f>
        <v>0</v>
      </c>
      <c r="AZ141" s="140">
        <f>IF('Indicator Data'!Z145="No Data",1,IF('Indicator Data imputation'!BA144&lt;&gt;"",1,0))</f>
        <v>1</v>
      </c>
      <c r="BA141" s="140">
        <f>IF('Indicator Data'!AA145="No Data",1,IF('Indicator Data imputation'!BB144&lt;&gt;"",1,0))</f>
        <v>0</v>
      </c>
      <c r="BB141" s="140">
        <f>IF('Indicator Data'!AB145="No Data",1,IF('Indicator Data imputation'!BC144&lt;&gt;"",1,0))</f>
        <v>0</v>
      </c>
      <c r="BC141" s="140">
        <f>IF('Indicator Data'!AC145="No Data",1,IF('Indicator Data imputation'!BD144&lt;&gt;"",1,0))</f>
        <v>0</v>
      </c>
      <c r="BD141" s="140">
        <f>IF('Indicator Data'!AD145="No Data",1,IF('Indicator Data imputation'!BE144&lt;&gt;"",1,0))</f>
        <v>0</v>
      </c>
      <c r="BE141" s="140">
        <f>IF('Indicator Data'!AE145="No Data",1,IF('Indicator Data imputation'!BF144&lt;&gt;"",1,0))</f>
        <v>0</v>
      </c>
      <c r="BF141" s="140">
        <f>IF('Indicator Data'!AF145="No Data",1,IF('Indicator Data imputation'!BG144&lt;&gt;"",1,0))</f>
        <v>0</v>
      </c>
      <c r="BG141" s="140">
        <f>IF('Indicator Data'!AG145="No Data",1,IF('Indicator Data imputation'!BH144&lt;&gt;"",1,0))</f>
        <v>1</v>
      </c>
      <c r="BH141" s="140">
        <f>IF('Indicator Data'!AH145="No Data",1,IF('Indicator Data imputation'!BI144&lt;&gt;"",1,0))</f>
        <v>1</v>
      </c>
      <c r="BI141" s="140">
        <f>IF('Indicator Data'!AQ145="No Data",1,IF('Indicator Data imputation'!BJ144&lt;&gt;"",1,0))</f>
        <v>0</v>
      </c>
      <c r="BJ141" s="140">
        <f>IF('Indicator Data'!AR145="No Data",1,IF('Indicator Data imputation'!BK144&lt;&gt;"",1,0))</f>
        <v>0</v>
      </c>
      <c r="BK141" s="140">
        <f>IF('Indicator Data'!AS145="No Data",1,IF('Indicator Data imputation'!BL144&lt;&gt;"",1,0))</f>
        <v>0</v>
      </c>
      <c r="BL141" s="140">
        <f>IF('Indicator Data'!AT145="No Data",1,IF('Indicator Data imputation'!BM144&lt;&gt;"",1,0))</f>
        <v>0</v>
      </c>
      <c r="BM141" s="140">
        <f>IF('Indicator Data'!AU145="No Data",1,IF('Indicator Data imputation'!BN144&lt;&gt;"",1,0))</f>
        <v>0</v>
      </c>
      <c r="BN141" s="140">
        <f>IF('Indicator Data'!AV145="No Data",1,IF('Indicator Data imputation'!BO144&lt;&gt;"",1,0))</f>
        <v>0</v>
      </c>
      <c r="BO141" s="140">
        <f>IF('Indicator Data'!AW145="No Data",1,IF('Indicator Data imputation'!BP144&lt;&gt;"",1,0))</f>
        <v>0</v>
      </c>
      <c r="BP141" s="140">
        <f>IF('Indicator Data'!AX145="No Data",1,IF('Indicator Data imputation'!BQ144&lt;&gt;"",1,0))</f>
        <v>0</v>
      </c>
      <c r="BQ141" s="140">
        <f>IF('Indicator Data'!AY145="No Data",1,IF('Indicator Data imputation'!BR144&lt;&gt;"",1,0))</f>
        <v>0</v>
      </c>
      <c r="BR141" s="140">
        <f>IF('Indicator Data'!AZ145="No Data",1,IF('Indicator Data imputation'!BS144&lt;&gt;"",1,0))</f>
        <v>0</v>
      </c>
      <c r="BS141" s="140">
        <f>IF('Indicator Data'!BA145="No Data",1,IF('Indicator Data imputation'!BT144&lt;&gt;"",1,0))</f>
        <v>0</v>
      </c>
      <c r="BT141" s="140">
        <f>IF('Indicator Data'!BB145="No Data",1,IF('Indicator Data imputation'!BU144&lt;&gt;"",1,0))</f>
        <v>0</v>
      </c>
      <c r="BU141" s="140">
        <f>IF('Indicator Data'!BC145="No Data",1,IF('Indicator Data imputation'!BV144&lt;&gt;"",1,0))</f>
        <v>0</v>
      </c>
      <c r="BV141" s="140">
        <f>IF('Indicator Data'!BD145="No Data",1,IF('Indicator Data imputation'!BW144&lt;&gt;"",1,0))</f>
        <v>0</v>
      </c>
      <c r="BW141" s="140">
        <f>IF('Indicator Data'!BE145="No Data",1,IF('Indicator Data imputation'!BX144&lt;&gt;"",1,0))</f>
        <v>0</v>
      </c>
      <c r="BX141" s="140">
        <f>IF('Indicator Data'!BF145="No Data",1,IF('Indicator Data imputation'!BY144&lt;&gt;"",1,0))</f>
        <v>0</v>
      </c>
      <c r="BY141" s="5" t="e">
        <f t="shared" si="6"/>
        <v>#REF!</v>
      </c>
      <c r="BZ141" s="142" t="e">
        <f t="shared" si="7"/>
        <v>#REF!</v>
      </c>
    </row>
    <row r="142" spans="1:78" x14ac:dyDescent="0.3">
      <c r="A142" s="5" t="s">
        <v>260</v>
      </c>
      <c r="B142" s="140" t="e">
        <f>IF('Indicator Data'!#REF!="No Data",1,IF('Indicator Data imputation'!C145&lt;&gt;"",1,0))</f>
        <v>#REF!</v>
      </c>
      <c r="C142" s="140" t="e">
        <f>IF('Indicator Data'!#REF!="No Data",1,IF('Indicator Data imputation'!D145&lt;&gt;"",1,0))</f>
        <v>#REF!</v>
      </c>
      <c r="D142" s="140" t="e">
        <f>IF('Indicator Data'!#REF!="No Data",1,IF('Indicator Data imputation'!E145&lt;&gt;"",1,0))</f>
        <v>#REF!</v>
      </c>
      <c r="E142" s="140" t="e">
        <f>IF('Indicator Data'!#REF!="No Data",1,IF('Indicator Data imputation'!F145&lt;&gt;"",1,0))</f>
        <v>#REF!</v>
      </c>
      <c r="F142" s="140" t="e">
        <f>IF('Indicator Data'!#REF!="No Data",1,IF('Indicator Data imputation'!G145&lt;&gt;"",1,0))</f>
        <v>#REF!</v>
      </c>
      <c r="G142" s="140" t="e">
        <f>IF('Indicator Data'!#REF!="No Data",1,IF('Indicator Data imputation'!H145&lt;&gt;"",1,0))</f>
        <v>#REF!</v>
      </c>
      <c r="H142" s="140" t="e">
        <f>IF('Indicator Data'!#REF!="No Data",1,IF('Indicator Data imputation'!I145&lt;&gt;"",1,0))</f>
        <v>#REF!</v>
      </c>
      <c r="I142" s="140" t="e">
        <f>IF('Indicator Data'!#REF!="No Data",1,IF('Indicator Data imputation'!J145&lt;&gt;"",1,0))</f>
        <v>#REF!</v>
      </c>
      <c r="J142" s="140" t="e">
        <f>IF('Indicator Data'!#REF!="No Data",1,IF('Indicator Data imputation'!K145&lt;&gt;"",1,0))</f>
        <v>#REF!</v>
      </c>
      <c r="K142" s="140" t="e">
        <f>IF('Indicator Data'!#REF!="No Data",1,IF('Indicator Data imputation'!L145&lt;&gt;"",1,0))</f>
        <v>#REF!</v>
      </c>
      <c r="L142" s="140" t="e">
        <f>IF('Indicator Data'!#REF!="No Data",1,IF('Indicator Data imputation'!M145&lt;&gt;"",1,0))</f>
        <v>#REF!</v>
      </c>
      <c r="M142" s="140" t="e">
        <f>IF('Indicator Data'!#REF!="No Data",1,IF('Indicator Data imputation'!N145&lt;&gt;"",1,0))</f>
        <v>#REF!</v>
      </c>
      <c r="N142" s="140" t="e">
        <f>IF('Indicator Data'!#REF!="No Data",1,IF('Indicator Data imputation'!O145&lt;&gt;"",1,0))</f>
        <v>#REF!</v>
      </c>
      <c r="O142" s="140" t="e">
        <f>IF('Indicator Data'!#REF!="No Data",1,IF('Indicator Data imputation'!P145&lt;&gt;"",1,0))</f>
        <v>#REF!</v>
      </c>
      <c r="P142" s="140" t="e">
        <f>IF('Indicator Data'!#REF!="No Data",1,IF('Indicator Data imputation'!Q145&lt;&gt;"",1,0))</f>
        <v>#REF!</v>
      </c>
      <c r="Q142" s="140" t="e">
        <f>IF('Indicator Data'!#REF!="No Data",1,IF('Indicator Data imputation'!R145&lt;&gt;"",1,0))</f>
        <v>#REF!</v>
      </c>
      <c r="R142" s="140" t="e">
        <f>IF('Indicator Data'!#REF!="No Data",1,IF('Indicator Data imputation'!S145&lt;&gt;"",1,0))</f>
        <v>#REF!</v>
      </c>
      <c r="S142" s="140" t="e">
        <f>IF('Indicator Data'!#REF!="No Data",1,IF('Indicator Data imputation'!T145&lt;&gt;"",1,0))</f>
        <v>#REF!</v>
      </c>
      <c r="T142" s="140" t="e">
        <f>IF('Indicator Data'!#REF!="No Data",1,IF('Indicator Data imputation'!U145&lt;&gt;"",1,0))</f>
        <v>#REF!</v>
      </c>
      <c r="U142" s="140" t="e">
        <f>IF('Indicator Data'!#REF!="No Data",1,IF('Indicator Data imputation'!V145&lt;&gt;"",1,0))</f>
        <v>#REF!</v>
      </c>
      <c r="V142" s="140" t="e">
        <f>IF('Indicator Data'!#REF!="No Data",1,IF('Indicator Data imputation'!W145&lt;&gt;"",1,0))</f>
        <v>#REF!</v>
      </c>
      <c r="W142" s="140">
        <f>IF('Indicator Data'!C146="No Data",1,IF('Indicator Data imputation'!X145&lt;&gt;"",1,0))</f>
        <v>0</v>
      </c>
      <c r="X142" s="140">
        <f>IF('Indicator Data'!D146="No Data",1,IF('Indicator Data imputation'!Y145&lt;&gt;"",1,0))</f>
        <v>0</v>
      </c>
      <c r="Y142" s="140">
        <f>IF('Indicator Data'!E146="No Data",1,IF('Indicator Data imputation'!Z145&lt;&gt;"",1,0))</f>
        <v>0</v>
      </c>
      <c r="Z142" s="140">
        <f>IF('Indicator Data'!F146="No Data",1,IF('Indicator Data imputation'!AA145&lt;&gt;"",1,0))</f>
        <v>0</v>
      </c>
      <c r="AA142" s="140">
        <f>IF('Indicator Data'!G146="No Data",1,IF('Indicator Data imputation'!AB145&lt;&gt;"",1,0))</f>
        <v>0</v>
      </c>
      <c r="AB142" s="140">
        <f>IF('Indicator Data'!H146="No Data",1,IF('Indicator Data imputation'!AC145&lt;&gt;"",1,0))</f>
        <v>1</v>
      </c>
      <c r="AC142" s="140" t="e">
        <f>IF('Indicator Data'!#REF!="No Data",1,IF('Indicator Data imputation'!AD145&lt;&gt;"",1,0))</f>
        <v>#REF!</v>
      </c>
      <c r="AD142" s="140" t="e">
        <f>IF('Indicator Data'!#REF!="No Data",1,IF('Indicator Data imputation'!AE145&lt;&gt;"",1,0))</f>
        <v>#REF!</v>
      </c>
      <c r="AE142" s="140">
        <f>IF('Indicator Data'!I146="No Data",1,IF('Indicator Data imputation'!AF145&lt;&gt;"",1,0))</f>
        <v>0</v>
      </c>
      <c r="AF142" s="140">
        <f>IF('Indicator Data'!J146="No Data",1,IF('Indicator Data imputation'!AG145&lt;&gt;"",1,0))</f>
        <v>0</v>
      </c>
      <c r="AG142" s="140" t="e">
        <f>IF('Indicator Data'!#REF!="No Data",1,IF('Indicator Data imputation'!AH145&lt;&gt;"",1,0))</f>
        <v>#REF!</v>
      </c>
      <c r="AH142" s="140" t="e">
        <f>IF('Indicator Data'!#REF!="No Data",1,IF('Indicator Data imputation'!AI145&lt;&gt;"",1,0))</f>
        <v>#REF!</v>
      </c>
      <c r="AI142" s="140" t="e">
        <f>IF('Indicator Data'!#REF!="No Data",1,IF('Indicator Data imputation'!AJ145&lt;&gt;"",1,0))</f>
        <v>#REF!</v>
      </c>
      <c r="AJ142" s="140" t="e">
        <f>IF('Indicator Data'!#REF!="No Data",1,IF('Indicator Data imputation'!AK145&lt;&gt;"",1,0))</f>
        <v>#REF!</v>
      </c>
      <c r="AK142" s="140">
        <f>IF('Indicator Data'!K146="No Data",1,IF('Indicator Data imputation'!AL145&lt;&gt;"",1,0))</f>
        <v>0</v>
      </c>
      <c r="AL142" s="140">
        <f>IF('Indicator Data'!L146="No Data",1,IF('Indicator Data imputation'!AM145&lt;&gt;"",1,0))</f>
        <v>1</v>
      </c>
      <c r="AM142" s="140">
        <f>IF('Indicator Data'!M146="No Data",1,IF('Indicator Data imputation'!AN145&lt;&gt;"",1,0))</f>
        <v>0</v>
      </c>
      <c r="AN142" s="140">
        <f>IF('Indicator Data'!N146="No Data",1,IF('Indicator Data imputation'!AO145&lt;&gt;"",1,0))</f>
        <v>0</v>
      </c>
      <c r="AO142" s="140">
        <f>IF('Indicator Data'!O146="No Data",1,IF('Indicator Data imputation'!AP145&lt;&gt;"",1,0))</f>
        <v>0</v>
      </c>
      <c r="AP142" s="140">
        <f>IF('Indicator Data'!P146="No Data",1,IF('Indicator Data imputation'!AQ145&lt;&gt;"",1,0))</f>
        <v>1</v>
      </c>
      <c r="AQ142" s="140">
        <f>IF('Indicator Data'!Q146="No Data",1,IF('Indicator Data imputation'!AR145&lt;&gt;"",1,0))</f>
        <v>0</v>
      </c>
      <c r="AR142" s="140">
        <f>IF('Indicator Data'!R146="No Data",1,IF('Indicator Data imputation'!AS145&lt;&gt;"",1,0))</f>
        <v>0</v>
      </c>
      <c r="AS142" s="140">
        <f>IF('Indicator Data'!S146="No Data",1,IF('Indicator Data imputation'!AT145&lt;&gt;"",1,0))</f>
        <v>1</v>
      </c>
      <c r="AT142" s="140">
        <f>IF('Indicator Data'!T146="No Data",1,IF('Indicator Data imputation'!AU145&lt;&gt;"",1,0))</f>
        <v>0</v>
      </c>
      <c r="AU142" s="140">
        <f>IF('Indicator Data'!U146="No Data",1,IF('Indicator Data imputation'!AV145&lt;&gt;"",1,0))</f>
        <v>0</v>
      </c>
      <c r="AV142" s="140">
        <f>IF('Indicator Data'!V146="No Data",1,IF('Indicator Data imputation'!AW145&lt;&gt;"",1,0))</f>
        <v>0</v>
      </c>
      <c r="AW142" s="140">
        <f>IF('Indicator Data'!W146="No Data",1,IF('Indicator Data imputation'!AX145&lt;&gt;"",1,0))</f>
        <v>1</v>
      </c>
      <c r="AX142" s="140">
        <f>IF('Indicator Data'!X146="No Data",1,IF('Indicator Data imputation'!AY145&lt;&gt;"",1,0))</f>
        <v>0</v>
      </c>
      <c r="AY142" s="140">
        <f>IF('Indicator Data'!Y146="No Data",1,IF('Indicator Data imputation'!AZ145&lt;&gt;"",1,0))</f>
        <v>0</v>
      </c>
      <c r="AZ142" s="140">
        <f>IF('Indicator Data'!Z146="No Data",1,IF('Indicator Data imputation'!BA145&lt;&gt;"",1,0))</f>
        <v>0</v>
      </c>
      <c r="BA142" s="140">
        <f>IF('Indicator Data'!AA146="No Data",1,IF('Indicator Data imputation'!BB145&lt;&gt;"",1,0))</f>
        <v>0</v>
      </c>
      <c r="BB142" s="140">
        <f>IF('Indicator Data'!AB146="No Data",1,IF('Indicator Data imputation'!BC145&lt;&gt;"",1,0))</f>
        <v>0</v>
      </c>
      <c r="BC142" s="140">
        <f>IF('Indicator Data'!AC146="No Data",1,IF('Indicator Data imputation'!BD145&lt;&gt;"",1,0))</f>
        <v>0</v>
      </c>
      <c r="BD142" s="140">
        <f>IF('Indicator Data'!AD146="No Data",1,IF('Indicator Data imputation'!BE145&lt;&gt;"",1,0))</f>
        <v>0</v>
      </c>
      <c r="BE142" s="140">
        <f>IF('Indicator Data'!AE146="No Data",1,IF('Indicator Data imputation'!BF145&lt;&gt;"",1,0))</f>
        <v>0</v>
      </c>
      <c r="BF142" s="140">
        <f>IF('Indicator Data'!AF146="No Data",1,IF('Indicator Data imputation'!BG145&lt;&gt;"",1,0))</f>
        <v>0</v>
      </c>
      <c r="BG142" s="140">
        <f>IF('Indicator Data'!AG146="No Data",1,IF('Indicator Data imputation'!BH145&lt;&gt;"",1,0))</f>
        <v>0</v>
      </c>
      <c r="BH142" s="140">
        <f>IF('Indicator Data'!AH146="No Data",1,IF('Indicator Data imputation'!BI145&lt;&gt;"",1,0))</f>
        <v>0</v>
      </c>
      <c r="BI142" s="140">
        <f>IF('Indicator Data'!AQ146="No Data",1,IF('Indicator Data imputation'!BJ145&lt;&gt;"",1,0))</f>
        <v>0</v>
      </c>
      <c r="BJ142" s="140">
        <f>IF('Indicator Data'!AR146="No Data",1,IF('Indicator Data imputation'!BK145&lt;&gt;"",1,0))</f>
        <v>0</v>
      </c>
      <c r="BK142" s="140">
        <f>IF('Indicator Data'!AS146="No Data",1,IF('Indicator Data imputation'!BL145&lt;&gt;"",1,0))</f>
        <v>0</v>
      </c>
      <c r="BL142" s="140">
        <f>IF('Indicator Data'!AT146="No Data",1,IF('Indicator Data imputation'!BM145&lt;&gt;"",1,0))</f>
        <v>0</v>
      </c>
      <c r="BM142" s="140">
        <f>IF('Indicator Data'!AU146="No Data",1,IF('Indicator Data imputation'!BN145&lt;&gt;"",1,0))</f>
        <v>0</v>
      </c>
      <c r="BN142" s="140">
        <f>IF('Indicator Data'!AV146="No Data",1,IF('Indicator Data imputation'!BO145&lt;&gt;"",1,0))</f>
        <v>0</v>
      </c>
      <c r="BO142" s="140">
        <f>IF('Indicator Data'!AW146="No Data",1,IF('Indicator Data imputation'!BP145&lt;&gt;"",1,0))</f>
        <v>0</v>
      </c>
      <c r="BP142" s="140">
        <f>IF('Indicator Data'!AX146="No Data",1,IF('Indicator Data imputation'!BQ145&lt;&gt;"",1,0))</f>
        <v>0</v>
      </c>
      <c r="BQ142" s="140">
        <f>IF('Indicator Data'!AY146="No Data",1,IF('Indicator Data imputation'!BR145&lt;&gt;"",1,0))</f>
        <v>0</v>
      </c>
      <c r="BR142" s="140">
        <f>IF('Indicator Data'!AZ146="No Data",1,IF('Indicator Data imputation'!BS145&lt;&gt;"",1,0))</f>
        <v>0</v>
      </c>
      <c r="BS142" s="140">
        <f>IF('Indicator Data'!BA146="No Data",1,IF('Indicator Data imputation'!BT145&lt;&gt;"",1,0))</f>
        <v>0</v>
      </c>
      <c r="BT142" s="140">
        <f>IF('Indicator Data'!BB146="No Data",1,IF('Indicator Data imputation'!BU145&lt;&gt;"",1,0))</f>
        <v>0</v>
      </c>
      <c r="BU142" s="140">
        <f>IF('Indicator Data'!BC146="No Data",1,IF('Indicator Data imputation'!BV145&lt;&gt;"",1,0))</f>
        <v>0</v>
      </c>
      <c r="BV142" s="140">
        <f>IF('Indicator Data'!BD146="No Data",1,IF('Indicator Data imputation'!BW145&lt;&gt;"",1,0))</f>
        <v>1</v>
      </c>
      <c r="BW142" s="140">
        <f>IF('Indicator Data'!BE146="No Data",1,IF('Indicator Data imputation'!BX145&lt;&gt;"",1,0))</f>
        <v>0</v>
      </c>
      <c r="BX142" s="140">
        <f>IF('Indicator Data'!BF146="No Data",1,IF('Indicator Data imputation'!BY145&lt;&gt;"",1,0))</f>
        <v>0</v>
      </c>
      <c r="BY142" s="5" t="e">
        <f t="shared" si="6"/>
        <v>#REF!</v>
      </c>
      <c r="BZ142" s="142" t="e">
        <f t="shared" si="7"/>
        <v>#REF!</v>
      </c>
    </row>
    <row r="143" spans="1:78" x14ac:dyDescent="0.3">
      <c r="A143" s="5" t="s">
        <v>262</v>
      </c>
      <c r="B143" s="140" t="e">
        <f>IF('Indicator Data'!#REF!="No Data",1,IF('Indicator Data imputation'!C146&lt;&gt;"",1,0))</f>
        <v>#REF!</v>
      </c>
      <c r="C143" s="140" t="e">
        <f>IF('Indicator Data'!#REF!="No Data",1,IF('Indicator Data imputation'!D146&lt;&gt;"",1,0))</f>
        <v>#REF!</v>
      </c>
      <c r="D143" s="140" t="e">
        <f>IF('Indicator Data'!#REF!="No Data",1,IF('Indicator Data imputation'!E146&lt;&gt;"",1,0))</f>
        <v>#REF!</v>
      </c>
      <c r="E143" s="140" t="e">
        <f>IF('Indicator Data'!#REF!="No Data",1,IF('Indicator Data imputation'!F146&lt;&gt;"",1,0))</f>
        <v>#REF!</v>
      </c>
      <c r="F143" s="140" t="e">
        <f>IF('Indicator Data'!#REF!="No Data",1,IF('Indicator Data imputation'!G146&lt;&gt;"",1,0))</f>
        <v>#REF!</v>
      </c>
      <c r="G143" s="140" t="e">
        <f>IF('Indicator Data'!#REF!="No Data",1,IF('Indicator Data imputation'!H146&lt;&gt;"",1,0))</f>
        <v>#REF!</v>
      </c>
      <c r="H143" s="140" t="e">
        <f>IF('Indicator Data'!#REF!="No Data",1,IF('Indicator Data imputation'!I146&lt;&gt;"",1,0))</f>
        <v>#REF!</v>
      </c>
      <c r="I143" s="140" t="e">
        <f>IF('Indicator Data'!#REF!="No Data",1,IF('Indicator Data imputation'!J146&lt;&gt;"",1,0))</f>
        <v>#REF!</v>
      </c>
      <c r="J143" s="140" t="e">
        <f>IF('Indicator Data'!#REF!="No Data",1,IF('Indicator Data imputation'!K146&lt;&gt;"",1,0))</f>
        <v>#REF!</v>
      </c>
      <c r="K143" s="140" t="e">
        <f>IF('Indicator Data'!#REF!="No Data",1,IF('Indicator Data imputation'!L146&lt;&gt;"",1,0))</f>
        <v>#REF!</v>
      </c>
      <c r="L143" s="140" t="e">
        <f>IF('Indicator Data'!#REF!="No Data",1,IF('Indicator Data imputation'!M146&lt;&gt;"",1,0))</f>
        <v>#REF!</v>
      </c>
      <c r="M143" s="140" t="e">
        <f>IF('Indicator Data'!#REF!="No Data",1,IF('Indicator Data imputation'!N146&lt;&gt;"",1,0))</f>
        <v>#REF!</v>
      </c>
      <c r="N143" s="140" t="e">
        <f>IF('Indicator Data'!#REF!="No Data",1,IF('Indicator Data imputation'!O146&lt;&gt;"",1,0))</f>
        <v>#REF!</v>
      </c>
      <c r="O143" s="140" t="e">
        <f>IF('Indicator Data'!#REF!="No Data",1,IF('Indicator Data imputation'!P146&lt;&gt;"",1,0))</f>
        <v>#REF!</v>
      </c>
      <c r="P143" s="140" t="e">
        <f>IF('Indicator Data'!#REF!="No Data",1,IF('Indicator Data imputation'!Q146&lt;&gt;"",1,0))</f>
        <v>#REF!</v>
      </c>
      <c r="Q143" s="140" t="e">
        <f>IF('Indicator Data'!#REF!="No Data",1,IF('Indicator Data imputation'!R146&lt;&gt;"",1,0))</f>
        <v>#REF!</v>
      </c>
      <c r="R143" s="140" t="e">
        <f>IF('Indicator Data'!#REF!="No Data",1,IF('Indicator Data imputation'!S146&lt;&gt;"",1,0))</f>
        <v>#REF!</v>
      </c>
      <c r="S143" s="140" t="e">
        <f>IF('Indicator Data'!#REF!="No Data",1,IF('Indicator Data imputation'!T146&lt;&gt;"",1,0))</f>
        <v>#REF!</v>
      </c>
      <c r="T143" s="140" t="e">
        <f>IF('Indicator Data'!#REF!="No Data",1,IF('Indicator Data imputation'!U146&lt;&gt;"",1,0))</f>
        <v>#REF!</v>
      </c>
      <c r="U143" s="140" t="e">
        <f>IF('Indicator Data'!#REF!="No Data",1,IF('Indicator Data imputation'!V146&lt;&gt;"",1,0))</f>
        <v>#REF!</v>
      </c>
      <c r="V143" s="140" t="e">
        <f>IF('Indicator Data'!#REF!="No Data",1,IF('Indicator Data imputation'!W146&lt;&gt;"",1,0))</f>
        <v>#REF!</v>
      </c>
      <c r="W143" s="140">
        <f>IF('Indicator Data'!C147="No Data",1,IF('Indicator Data imputation'!X146&lt;&gt;"",1,0))</f>
        <v>0</v>
      </c>
      <c r="X143" s="140">
        <f>IF('Indicator Data'!D147="No Data",1,IF('Indicator Data imputation'!Y146&lt;&gt;"",1,0))</f>
        <v>0</v>
      </c>
      <c r="Y143" s="140">
        <f>IF('Indicator Data'!E147="No Data",1,IF('Indicator Data imputation'!Z146&lt;&gt;"",1,0))</f>
        <v>0</v>
      </c>
      <c r="Z143" s="140">
        <f>IF('Indicator Data'!F147="No Data",1,IF('Indicator Data imputation'!AA146&lt;&gt;"",1,0))</f>
        <v>0</v>
      </c>
      <c r="AA143" s="140">
        <f>IF('Indicator Data'!G147="No Data",1,IF('Indicator Data imputation'!AB146&lt;&gt;"",1,0))</f>
        <v>0</v>
      </c>
      <c r="AB143" s="140">
        <f>IF('Indicator Data'!H147="No Data",1,IF('Indicator Data imputation'!AC146&lt;&gt;"",1,0))</f>
        <v>1</v>
      </c>
      <c r="AC143" s="140" t="e">
        <f>IF('Indicator Data'!#REF!="No Data",1,IF('Indicator Data imputation'!AD146&lt;&gt;"",1,0))</f>
        <v>#REF!</v>
      </c>
      <c r="AD143" s="140" t="e">
        <f>IF('Indicator Data'!#REF!="No Data",1,IF('Indicator Data imputation'!AE146&lt;&gt;"",1,0))</f>
        <v>#REF!</v>
      </c>
      <c r="AE143" s="140">
        <f>IF('Indicator Data'!I147="No Data",1,IF('Indicator Data imputation'!AF146&lt;&gt;"",1,0))</f>
        <v>1</v>
      </c>
      <c r="AF143" s="140">
        <f>IF('Indicator Data'!J147="No Data",1,IF('Indicator Data imputation'!AG146&lt;&gt;"",1,0))</f>
        <v>0</v>
      </c>
      <c r="AG143" s="140" t="e">
        <f>IF('Indicator Data'!#REF!="No Data",1,IF('Indicator Data imputation'!AH146&lt;&gt;"",1,0))</f>
        <v>#REF!</v>
      </c>
      <c r="AH143" s="140" t="e">
        <f>IF('Indicator Data'!#REF!="No Data",1,IF('Indicator Data imputation'!AI146&lt;&gt;"",1,0))</f>
        <v>#REF!</v>
      </c>
      <c r="AI143" s="140" t="e">
        <f>IF('Indicator Data'!#REF!="No Data",1,IF('Indicator Data imputation'!AJ146&lt;&gt;"",1,0))</f>
        <v>#REF!</v>
      </c>
      <c r="AJ143" s="140" t="e">
        <f>IF('Indicator Data'!#REF!="No Data",1,IF('Indicator Data imputation'!AK146&lt;&gt;"",1,0))</f>
        <v>#REF!</v>
      </c>
      <c r="AK143" s="140">
        <f>IF('Indicator Data'!K147="No Data",1,IF('Indicator Data imputation'!AL146&lt;&gt;"",1,0))</f>
        <v>0</v>
      </c>
      <c r="AL143" s="140">
        <f>IF('Indicator Data'!L147="No Data",1,IF('Indicator Data imputation'!AM146&lt;&gt;"",1,0))</f>
        <v>1</v>
      </c>
      <c r="AM143" s="140">
        <f>IF('Indicator Data'!M147="No Data",1,IF('Indicator Data imputation'!AN146&lt;&gt;"",1,0))</f>
        <v>0</v>
      </c>
      <c r="AN143" s="140">
        <f>IF('Indicator Data'!N147="No Data",1,IF('Indicator Data imputation'!AO146&lt;&gt;"",1,0))</f>
        <v>0</v>
      </c>
      <c r="AO143" s="140">
        <f>IF('Indicator Data'!O147="No Data",1,IF('Indicator Data imputation'!AP146&lt;&gt;"",1,0))</f>
        <v>0</v>
      </c>
      <c r="AP143" s="140">
        <f>IF('Indicator Data'!P147="No Data",1,IF('Indicator Data imputation'!AQ146&lt;&gt;"",1,0))</f>
        <v>1</v>
      </c>
      <c r="AQ143" s="140">
        <f>IF('Indicator Data'!Q147="No Data",1,IF('Indicator Data imputation'!AR146&lt;&gt;"",1,0))</f>
        <v>0</v>
      </c>
      <c r="AR143" s="140">
        <f>IF('Indicator Data'!R147="No Data",1,IF('Indicator Data imputation'!AS146&lt;&gt;"",1,0))</f>
        <v>0</v>
      </c>
      <c r="AS143" s="140">
        <f>IF('Indicator Data'!S147="No Data",1,IF('Indicator Data imputation'!AT146&lt;&gt;"",1,0))</f>
        <v>1</v>
      </c>
      <c r="AT143" s="140">
        <f>IF('Indicator Data'!T147="No Data",1,IF('Indicator Data imputation'!AU146&lt;&gt;"",1,0))</f>
        <v>0</v>
      </c>
      <c r="AU143" s="140">
        <f>IF('Indicator Data'!U147="No Data",1,IF('Indicator Data imputation'!AV146&lt;&gt;"",1,0))</f>
        <v>1</v>
      </c>
      <c r="AV143" s="140">
        <f>IF('Indicator Data'!V147="No Data",1,IF('Indicator Data imputation'!AW146&lt;&gt;"",1,0))</f>
        <v>0</v>
      </c>
      <c r="AW143" s="140">
        <f>IF('Indicator Data'!W147="No Data",1,IF('Indicator Data imputation'!AX146&lt;&gt;"",1,0))</f>
        <v>1</v>
      </c>
      <c r="AX143" s="140">
        <f>IF('Indicator Data'!X147="No Data",1,IF('Indicator Data imputation'!AY146&lt;&gt;"",1,0))</f>
        <v>0</v>
      </c>
      <c r="AY143" s="140">
        <f>IF('Indicator Data'!Y147="No Data",1,IF('Indicator Data imputation'!AZ146&lt;&gt;"",1,0))</f>
        <v>0</v>
      </c>
      <c r="AZ143" s="140">
        <f>IF('Indicator Data'!Z147="No Data",1,IF('Indicator Data imputation'!BA146&lt;&gt;"",1,0))</f>
        <v>0</v>
      </c>
      <c r="BA143" s="140">
        <f>IF('Indicator Data'!AA147="No Data",1,IF('Indicator Data imputation'!BB146&lt;&gt;"",1,0))</f>
        <v>0</v>
      </c>
      <c r="BB143" s="140">
        <f>IF('Indicator Data'!AB147="No Data",1,IF('Indicator Data imputation'!BC146&lt;&gt;"",1,0))</f>
        <v>0</v>
      </c>
      <c r="BC143" s="140">
        <f>IF('Indicator Data'!AC147="No Data",1,IF('Indicator Data imputation'!BD146&lt;&gt;"",1,0))</f>
        <v>0</v>
      </c>
      <c r="BD143" s="140">
        <f>IF('Indicator Data'!AD147="No Data",1,IF('Indicator Data imputation'!BE146&lt;&gt;"",1,0))</f>
        <v>0</v>
      </c>
      <c r="BE143" s="140">
        <f>IF('Indicator Data'!AE147="No Data",1,IF('Indicator Data imputation'!BF146&lt;&gt;"",1,0))</f>
        <v>0</v>
      </c>
      <c r="BF143" s="140">
        <f>IF('Indicator Data'!AF147="No Data",1,IF('Indicator Data imputation'!BG146&lt;&gt;"",1,0))</f>
        <v>0</v>
      </c>
      <c r="BG143" s="140">
        <f>IF('Indicator Data'!AG147="No Data",1,IF('Indicator Data imputation'!BH146&lt;&gt;"",1,0))</f>
        <v>0</v>
      </c>
      <c r="BH143" s="140">
        <f>IF('Indicator Data'!AH147="No Data",1,IF('Indicator Data imputation'!BI146&lt;&gt;"",1,0))</f>
        <v>0</v>
      </c>
      <c r="BI143" s="140">
        <f>IF('Indicator Data'!AQ147="No Data",1,IF('Indicator Data imputation'!BJ146&lt;&gt;"",1,0))</f>
        <v>1</v>
      </c>
      <c r="BJ143" s="140">
        <f>IF('Indicator Data'!AR147="No Data",1,IF('Indicator Data imputation'!BK146&lt;&gt;"",1,0))</f>
        <v>0</v>
      </c>
      <c r="BK143" s="140">
        <f>IF('Indicator Data'!AS147="No Data",1,IF('Indicator Data imputation'!BL146&lt;&gt;"",1,0))</f>
        <v>0</v>
      </c>
      <c r="BL143" s="140">
        <f>IF('Indicator Data'!AT147="No Data",1,IF('Indicator Data imputation'!BM146&lt;&gt;"",1,0))</f>
        <v>0</v>
      </c>
      <c r="BM143" s="140">
        <f>IF('Indicator Data'!AU147="No Data",1,IF('Indicator Data imputation'!BN146&lt;&gt;"",1,0))</f>
        <v>0</v>
      </c>
      <c r="BN143" s="140">
        <f>IF('Indicator Data'!AV147="No Data",1,IF('Indicator Data imputation'!BO146&lt;&gt;"",1,0))</f>
        <v>0</v>
      </c>
      <c r="BO143" s="140">
        <f>IF('Indicator Data'!AW147="No Data",1,IF('Indicator Data imputation'!BP146&lt;&gt;"",1,0))</f>
        <v>0</v>
      </c>
      <c r="BP143" s="140">
        <f>IF('Indicator Data'!AX147="No Data",1,IF('Indicator Data imputation'!BQ146&lt;&gt;"",1,0))</f>
        <v>0</v>
      </c>
      <c r="BQ143" s="140">
        <f>IF('Indicator Data'!AY147="No Data",1,IF('Indicator Data imputation'!BR146&lt;&gt;"",1,0))</f>
        <v>0</v>
      </c>
      <c r="BR143" s="140">
        <f>IF('Indicator Data'!AZ147="No Data",1,IF('Indicator Data imputation'!BS146&lt;&gt;"",1,0))</f>
        <v>0</v>
      </c>
      <c r="BS143" s="140">
        <f>IF('Indicator Data'!BA147="No Data",1,IF('Indicator Data imputation'!BT146&lt;&gt;"",1,0))</f>
        <v>0</v>
      </c>
      <c r="BT143" s="140">
        <f>IF('Indicator Data'!BB147="No Data",1,IF('Indicator Data imputation'!BU146&lt;&gt;"",1,0))</f>
        <v>0</v>
      </c>
      <c r="BU143" s="140">
        <f>IF('Indicator Data'!BC147="No Data",1,IF('Indicator Data imputation'!BV146&lt;&gt;"",1,0))</f>
        <v>0</v>
      </c>
      <c r="BV143" s="140">
        <f>IF('Indicator Data'!BD147="No Data",1,IF('Indicator Data imputation'!BW146&lt;&gt;"",1,0))</f>
        <v>0</v>
      </c>
      <c r="BW143" s="140">
        <f>IF('Indicator Data'!BE147="No Data",1,IF('Indicator Data imputation'!BX146&lt;&gt;"",1,0))</f>
        <v>0</v>
      </c>
      <c r="BX143" s="140">
        <f>IF('Indicator Data'!BF147="No Data",1,IF('Indicator Data imputation'!BY146&lt;&gt;"",1,0))</f>
        <v>0</v>
      </c>
      <c r="BY143" s="5" t="e">
        <f t="shared" si="6"/>
        <v>#REF!</v>
      </c>
      <c r="BZ143" s="142" t="e">
        <f t="shared" si="7"/>
        <v>#REF!</v>
      </c>
    </row>
    <row r="144" spans="1:78" x14ac:dyDescent="0.3">
      <c r="A144" s="5" t="s">
        <v>263</v>
      </c>
      <c r="B144" s="140" t="e">
        <f>IF('Indicator Data'!#REF!="No Data",1,IF('Indicator Data imputation'!C147&lt;&gt;"",1,0))</f>
        <v>#REF!</v>
      </c>
      <c r="C144" s="140" t="e">
        <f>IF('Indicator Data'!#REF!="No Data",1,IF('Indicator Data imputation'!D147&lt;&gt;"",1,0))</f>
        <v>#REF!</v>
      </c>
      <c r="D144" s="140" t="e">
        <f>IF('Indicator Data'!#REF!="No Data",1,IF('Indicator Data imputation'!E147&lt;&gt;"",1,0))</f>
        <v>#REF!</v>
      </c>
      <c r="E144" s="140" t="e">
        <f>IF('Indicator Data'!#REF!="No Data",1,IF('Indicator Data imputation'!F147&lt;&gt;"",1,0))</f>
        <v>#REF!</v>
      </c>
      <c r="F144" s="140" t="e">
        <f>IF('Indicator Data'!#REF!="No Data",1,IF('Indicator Data imputation'!G147&lt;&gt;"",1,0))</f>
        <v>#REF!</v>
      </c>
      <c r="G144" s="140" t="e">
        <f>IF('Indicator Data'!#REF!="No Data",1,IF('Indicator Data imputation'!H147&lt;&gt;"",1,0))</f>
        <v>#REF!</v>
      </c>
      <c r="H144" s="140" t="e">
        <f>IF('Indicator Data'!#REF!="No Data",1,IF('Indicator Data imputation'!I147&lt;&gt;"",1,0))</f>
        <v>#REF!</v>
      </c>
      <c r="I144" s="140" t="e">
        <f>IF('Indicator Data'!#REF!="No Data",1,IF('Indicator Data imputation'!J147&lt;&gt;"",1,0))</f>
        <v>#REF!</v>
      </c>
      <c r="J144" s="140" t="e">
        <f>IF('Indicator Data'!#REF!="No Data",1,IF('Indicator Data imputation'!K147&lt;&gt;"",1,0))</f>
        <v>#REF!</v>
      </c>
      <c r="K144" s="140" t="e">
        <f>IF('Indicator Data'!#REF!="No Data",1,IF('Indicator Data imputation'!L147&lt;&gt;"",1,0))</f>
        <v>#REF!</v>
      </c>
      <c r="L144" s="140" t="e">
        <f>IF('Indicator Data'!#REF!="No Data",1,IF('Indicator Data imputation'!M147&lt;&gt;"",1,0))</f>
        <v>#REF!</v>
      </c>
      <c r="M144" s="140" t="e">
        <f>IF('Indicator Data'!#REF!="No Data",1,IF('Indicator Data imputation'!N147&lt;&gt;"",1,0))</f>
        <v>#REF!</v>
      </c>
      <c r="N144" s="140" t="e">
        <f>IF('Indicator Data'!#REF!="No Data",1,IF('Indicator Data imputation'!O147&lt;&gt;"",1,0))</f>
        <v>#REF!</v>
      </c>
      <c r="O144" s="140" t="e">
        <f>IF('Indicator Data'!#REF!="No Data",1,IF('Indicator Data imputation'!P147&lt;&gt;"",1,0))</f>
        <v>#REF!</v>
      </c>
      <c r="P144" s="140" t="e">
        <f>IF('Indicator Data'!#REF!="No Data",1,IF('Indicator Data imputation'!Q147&lt;&gt;"",1,0))</f>
        <v>#REF!</v>
      </c>
      <c r="Q144" s="140" t="e">
        <f>IF('Indicator Data'!#REF!="No Data",1,IF('Indicator Data imputation'!R147&lt;&gt;"",1,0))</f>
        <v>#REF!</v>
      </c>
      <c r="R144" s="140" t="e">
        <f>IF('Indicator Data'!#REF!="No Data",1,IF('Indicator Data imputation'!S147&lt;&gt;"",1,0))</f>
        <v>#REF!</v>
      </c>
      <c r="S144" s="140" t="e">
        <f>IF('Indicator Data'!#REF!="No Data",1,IF('Indicator Data imputation'!T147&lt;&gt;"",1,0))</f>
        <v>#REF!</v>
      </c>
      <c r="T144" s="140" t="e">
        <f>IF('Indicator Data'!#REF!="No Data",1,IF('Indicator Data imputation'!U147&lt;&gt;"",1,0))</f>
        <v>#REF!</v>
      </c>
      <c r="U144" s="140" t="e">
        <f>IF('Indicator Data'!#REF!="No Data",1,IF('Indicator Data imputation'!V147&lt;&gt;"",1,0))</f>
        <v>#REF!</v>
      </c>
      <c r="V144" s="140" t="e">
        <f>IF('Indicator Data'!#REF!="No Data",1,IF('Indicator Data imputation'!W147&lt;&gt;"",1,0))</f>
        <v>#REF!</v>
      </c>
      <c r="W144" s="140">
        <f>IF('Indicator Data'!C148="No Data",1,IF('Indicator Data imputation'!X147&lt;&gt;"",1,0))</f>
        <v>0</v>
      </c>
      <c r="X144" s="140">
        <f>IF('Indicator Data'!D148="No Data",1,IF('Indicator Data imputation'!Y147&lt;&gt;"",1,0))</f>
        <v>0</v>
      </c>
      <c r="Y144" s="140">
        <f>IF('Indicator Data'!E148="No Data",1,IF('Indicator Data imputation'!Z147&lt;&gt;"",1,0))</f>
        <v>0</v>
      </c>
      <c r="Z144" s="140">
        <f>IF('Indicator Data'!F148="No Data",1,IF('Indicator Data imputation'!AA147&lt;&gt;"",1,0))</f>
        <v>0</v>
      </c>
      <c r="AA144" s="140">
        <f>IF('Indicator Data'!G148="No Data",1,IF('Indicator Data imputation'!AB147&lt;&gt;"",1,0))</f>
        <v>0</v>
      </c>
      <c r="AB144" s="140">
        <f>IF('Indicator Data'!H148="No Data",1,IF('Indicator Data imputation'!AC147&lt;&gt;"",1,0))</f>
        <v>0</v>
      </c>
      <c r="AC144" s="140" t="e">
        <f>IF('Indicator Data'!#REF!="No Data",1,IF('Indicator Data imputation'!AD147&lt;&gt;"",1,0))</f>
        <v>#REF!</v>
      </c>
      <c r="AD144" s="140" t="e">
        <f>IF('Indicator Data'!#REF!="No Data",1,IF('Indicator Data imputation'!AE147&lt;&gt;"",1,0))</f>
        <v>#REF!</v>
      </c>
      <c r="AE144" s="140">
        <f>IF('Indicator Data'!I148="No Data",1,IF('Indicator Data imputation'!AF147&lt;&gt;"",1,0))</f>
        <v>0</v>
      </c>
      <c r="AF144" s="140">
        <f>IF('Indicator Data'!J148="No Data",1,IF('Indicator Data imputation'!AG147&lt;&gt;"",1,0))</f>
        <v>0</v>
      </c>
      <c r="AG144" s="140" t="e">
        <f>IF('Indicator Data'!#REF!="No Data",1,IF('Indicator Data imputation'!AH147&lt;&gt;"",1,0))</f>
        <v>#REF!</v>
      </c>
      <c r="AH144" s="140" t="e">
        <f>IF('Indicator Data'!#REF!="No Data",1,IF('Indicator Data imputation'!AI147&lt;&gt;"",1,0))</f>
        <v>#REF!</v>
      </c>
      <c r="AI144" s="140" t="e">
        <f>IF('Indicator Data'!#REF!="No Data",1,IF('Indicator Data imputation'!AJ147&lt;&gt;"",1,0))</f>
        <v>#REF!</v>
      </c>
      <c r="AJ144" s="140" t="e">
        <f>IF('Indicator Data'!#REF!="No Data",1,IF('Indicator Data imputation'!AK147&lt;&gt;"",1,0))</f>
        <v>#REF!</v>
      </c>
      <c r="AK144" s="140">
        <f>IF('Indicator Data'!K148="No Data",1,IF('Indicator Data imputation'!AL147&lt;&gt;"",1,0))</f>
        <v>0</v>
      </c>
      <c r="AL144" s="140">
        <f>IF('Indicator Data'!L148="No Data",1,IF('Indicator Data imputation'!AM147&lt;&gt;"",1,0))</f>
        <v>0</v>
      </c>
      <c r="AM144" s="140">
        <f>IF('Indicator Data'!M148="No Data",1,IF('Indicator Data imputation'!AN147&lt;&gt;"",1,0))</f>
        <v>0</v>
      </c>
      <c r="AN144" s="140">
        <f>IF('Indicator Data'!N148="No Data",1,IF('Indicator Data imputation'!AO147&lt;&gt;"",1,0))</f>
        <v>0</v>
      </c>
      <c r="AO144" s="140">
        <f>IF('Indicator Data'!O148="No Data",1,IF('Indicator Data imputation'!AP147&lt;&gt;"",1,0))</f>
        <v>0</v>
      </c>
      <c r="AP144" s="140">
        <f>IF('Indicator Data'!P148="No Data",1,IF('Indicator Data imputation'!AQ147&lt;&gt;"",1,0))</f>
        <v>0</v>
      </c>
      <c r="AQ144" s="140">
        <f>IF('Indicator Data'!Q148="No Data",1,IF('Indicator Data imputation'!AR147&lt;&gt;"",1,0))</f>
        <v>0</v>
      </c>
      <c r="AR144" s="140">
        <f>IF('Indicator Data'!R148="No Data",1,IF('Indicator Data imputation'!AS147&lt;&gt;"",1,0))</f>
        <v>0</v>
      </c>
      <c r="AS144" s="140">
        <f>IF('Indicator Data'!S148="No Data",1,IF('Indicator Data imputation'!AT147&lt;&gt;"",1,0))</f>
        <v>0</v>
      </c>
      <c r="AT144" s="140">
        <f>IF('Indicator Data'!T148="No Data",1,IF('Indicator Data imputation'!AU147&lt;&gt;"",1,0))</f>
        <v>0</v>
      </c>
      <c r="AU144" s="140">
        <f>IF('Indicator Data'!U148="No Data",1,IF('Indicator Data imputation'!AV147&lt;&gt;"",1,0))</f>
        <v>0</v>
      </c>
      <c r="AV144" s="140">
        <f>IF('Indicator Data'!V148="No Data",1,IF('Indicator Data imputation'!AW147&lt;&gt;"",1,0))</f>
        <v>0</v>
      </c>
      <c r="AW144" s="140">
        <f>IF('Indicator Data'!W148="No Data",1,IF('Indicator Data imputation'!AX147&lt;&gt;"",1,0))</f>
        <v>0</v>
      </c>
      <c r="AX144" s="140">
        <f>IF('Indicator Data'!X148="No Data",1,IF('Indicator Data imputation'!AY147&lt;&gt;"",1,0))</f>
        <v>0</v>
      </c>
      <c r="AY144" s="140">
        <f>IF('Indicator Data'!Y148="No Data",1,IF('Indicator Data imputation'!AZ147&lt;&gt;"",1,0))</f>
        <v>0</v>
      </c>
      <c r="AZ144" s="140">
        <f>IF('Indicator Data'!Z148="No Data",1,IF('Indicator Data imputation'!BA147&lt;&gt;"",1,0))</f>
        <v>0</v>
      </c>
      <c r="BA144" s="140">
        <f>IF('Indicator Data'!AA148="No Data",1,IF('Indicator Data imputation'!BB147&lt;&gt;"",1,0))</f>
        <v>0</v>
      </c>
      <c r="BB144" s="140">
        <f>IF('Indicator Data'!AB148="No Data",1,IF('Indicator Data imputation'!BC147&lt;&gt;"",1,0))</f>
        <v>0</v>
      </c>
      <c r="BC144" s="140">
        <f>IF('Indicator Data'!AC148="No Data",1,IF('Indicator Data imputation'!BD147&lt;&gt;"",1,0))</f>
        <v>0</v>
      </c>
      <c r="BD144" s="140">
        <f>IF('Indicator Data'!AD148="No Data",1,IF('Indicator Data imputation'!BE147&lt;&gt;"",1,0))</f>
        <v>0</v>
      </c>
      <c r="BE144" s="140">
        <f>IF('Indicator Data'!AE148="No Data",1,IF('Indicator Data imputation'!BF147&lt;&gt;"",1,0))</f>
        <v>0</v>
      </c>
      <c r="BF144" s="140">
        <f>IF('Indicator Data'!AF148="No Data",1,IF('Indicator Data imputation'!BG147&lt;&gt;"",1,0))</f>
        <v>0</v>
      </c>
      <c r="BG144" s="140">
        <f>IF('Indicator Data'!AG148="No Data",1,IF('Indicator Data imputation'!BH147&lt;&gt;"",1,0))</f>
        <v>0</v>
      </c>
      <c r="BH144" s="140">
        <f>IF('Indicator Data'!AH148="No Data",1,IF('Indicator Data imputation'!BI147&lt;&gt;"",1,0))</f>
        <v>0</v>
      </c>
      <c r="BI144" s="140">
        <f>IF('Indicator Data'!AQ148="No Data",1,IF('Indicator Data imputation'!BJ147&lt;&gt;"",1,0))</f>
        <v>0</v>
      </c>
      <c r="BJ144" s="140">
        <f>IF('Indicator Data'!AR148="No Data",1,IF('Indicator Data imputation'!BK147&lt;&gt;"",1,0))</f>
        <v>0</v>
      </c>
      <c r="BK144" s="140">
        <f>IF('Indicator Data'!AS148="No Data",1,IF('Indicator Data imputation'!BL147&lt;&gt;"",1,0))</f>
        <v>0</v>
      </c>
      <c r="BL144" s="140">
        <f>IF('Indicator Data'!AT148="No Data",1,IF('Indicator Data imputation'!BM147&lt;&gt;"",1,0))</f>
        <v>0</v>
      </c>
      <c r="BM144" s="140">
        <f>IF('Indicator Data'!AU148="No Data",1,IF('Indicator Data imputation'!BN147&lt;&gt;"",1,0))</f>
        <v>0</v>
      </c>
      <c r="BN144" s="140">
        <f>IF('Indicator Data'!AV148="No Data",1,IF('Indicator Data imputation'!BO147&lt;&gt;"",1,0))</f>
        <v>0</v>
      </c>
      <c r="BO144" s="140">
        <f>IF('Indicator Data'!AW148="No Data",1,IF('Indicator Data imputation'!BP147&lt;&gt;"",1,0))</f>
        <v>0</v>
      </c>
      <c r="BP144" s="140">
        <f>IF('Indicator Data'!AX148="No Data",1,IF('Indicator Data imputation'!BQ147&lt;&gt;"",1,0))</f>
        <v>0</v>
      </c>
      <c r="BQ144" s="140">
        <f>IF('Indicator Data'!AY148="No Data",1,IF('Indicator Data imputation'!BR147&lt;&gt;"",1,0))</f>
        <v>0</v>
      </c>
      <c r="BR144" s="140">
        <f>IF('Indicator Data'!AZ148="No Data",1,IF('Indicator Data imputation'!BS147&lt;&gt;"",1,0))</f>
        <v>0</v>
      </c>
      <c r="BS144" s="140">
        <f>IF('Indicator Data'!BA148="No Data",1,IF('Indicator Data imputation'!BT147&lt;&gt;"",1,0))</f>
        <v>0</v>
      </c>
      <c r="BT144" s="140">
        <f>IF('Indicator Data'!BB148="No Data",1,IF('Indicator Data imputation'!BU147&lt;&gt;"",1,0))</f>
        <v>0</v>
      </c>
      <c r="BU144" s="140">
        <f>IF('Indicator Data'!BC148="No Data",1,IF('Indicator Data imputation'!BV147&lt;&gt;"",1,0))</f>
        <v>0</v>
      </c>
      <c r="BV144" s="140">
        <f>IF('Indicator Data'!BD148="No Data",1,IF('Indicator Data imputation'!BW147&lt;&gt;"",1,0))</f>
        <v>0</v>
      </c>
      <c r="BW144" s="140">
        <f>IF('Indicator Data'!BE148="No Data",1,IF('Indicator Data imputation'!BX147&lt;&gt;"",1,0))</f>
        <v>0</v>
      </c>
      <c r="BX144" s="140">
        <f>IF('Indicator Data'!BF148="No Data",1,IF('Indicator Data imputation'!BY147&lt;&gt;"",1,0))</f>
        <v>0</v>
      </c>
      <c r="BY144" s="5" t="e">
        <f t="shared" si="6"/>
        <v>#REF!</v>
      </c>
      <c r="BZ144" s="142" t="e">
        <f t="shared" si="7"/>
        <v>#REF!</v>
      </c>
    </row>
    <row r="145" spans="1:78" x14ac:dyDescent="0.3">
      <c r="A145" s="5" t="s">
        <v>265</v>
      </c>
      <c r="B145" s="140" t="e">
        <f>IF('Indicator Data'!#REF!="No Data",1,IF('Indicator Data imputation'!C148&lt;&gt;"",1,0))</f>
        <v>#REF!</v>
      </c>
      <c r="C145" s="140" t="e">
        <f>IF('Indicator Data'!#REF!="No Data",1,IF('Indicator Data imputation'!D148&lt;&gt;"",1,0))</f>
        <v>#REF!</v>
      </c>
      <c r="D145" s="140" t="e">
        <f>IF('Indicator Data'!#REF!="No Data",1,IF('Indicator Data imputation'!E148&lt;&gt;"",1,0))</f>
        <v>#REF!</v>
      </c>
      <c r="E145" s="140" t="e">
        <f>IF('Indicator Data'!#REF!="No Data",1,IF('Indicator Data imputation'!F148&lt;&gt;"",1,0))</f>
        <v>#REF!</v>
      </c>
      <c r="F145" s="140" t="e">
        <f>IF('Indicator Data'!#REF!="No Data",1,IF('Indicator Data imputation'!G148&lt;&gt;"",1,0))</f>
        <v>#REF!</v>
      </c>
      <c r="G145" s="140" t="e">
        <f>IF('Indicator Data'!#REF!="No Data",1,IF('Indicator Data imputation'!H148&lt;&gt;"",1,0))</f>
        <v>#REF!</v>
      </c>
      <c r="H145" s="140" t="e">
        <f>IF('Indicator Data'!#REF!="No Data",1,IF('Indicator Data imputation'!I148&lt;&gt;"",1,0))</f>
        <v>#REF!</v>
      </c>
      <c r="I145" s="140" t="e">
        <f>IF('Indicator Data'!#REF!="No Data",1,IF('Indicator Data imputation'!J148&lt;&gt;"",1,0))</f>
        <v>#REF!</v>
      </c>
      <c r="J145" s="140" t="e">
        <f>IF('Indicator Data'!#REF!="No Data",1,IF('Indicator Data imputation'!K148&lt;&gt;"",1,0))</f>
        <v>#REF!</v>
      </c>
      <c r="K145" s="140" t="e">
        <f>IF('Indicator Data'!#REF!="No Data",1,IF('Indicator Data imputation'!L148&lt;&gt;"",1,0))</f>
        <v>#REF!</v>
      </c>
      <c r="L145" s="140" t="e">
        <f>IF('Indicator Data'!#REF!="No Data",1,IF('Indicator Data imputation'!M148&lt;&gt;"",1,0))</f>
        <v>#REF!</v>
      </c>
      <c r="M145" s="140" t="e">
        <f>IF('Indicator Data'!#REF!="No Data",1,IF('Indicator Data imputation'!N148&lt;&gt;"",1,0))</f>
        <v>#REF!</v>
      </c>
      <c r="N145" s="140" t="e">
        <f>IF('Indicator Data'!#REF!="No Data",1,IF('Indicator Data imputation'!O148&lt;&gt;"",1,0))</f>
        <v>#REF!</v>
      </c>
      <c r="O145" s="140" t="e">
        <f>IF('Indicator Data'!#REF!="No Data",1,IF('Indicator Data imputation'!P148&lt;&gt;"",1,0))</f>
        <v>#REF!</v>
      </c>
      <c r="P145" s="140" t="e">
        <f>IF('Indicator Data'!#REF!="No Data",1,IF('Indicator Data imputation'!Q148&lt;&gt;"",1,0))</f>
        <v>#REF!</v>
      </c>
      <c r="Q145" s="140" t="e">
        <f>IF('Indicator Data'!#REF!="No Data",1,IF('Indicator Data imputation'!R148&lt;&gt;"",1,0))</f>
        <v>#REF!</v>
      </c>
      <c r="R145" s="140" t="e">
        <f>IF('Indicator Data'!#REF!="No Data",1,IF('Indicator Data imputation'!S148&lt;&gt;"",1,0))</f>
        <v>#REF!</v>
      </c>
      <c r="S145" s="140" t="e">
        <f>IF('Indicator Data'!#REF!="No Data",1,IF('Indicator Data imputation'!T148&lt;&gt;"",1,0))</f>
        <v>#REF!</v>
      </c>
      <c r="T145" s="140" t="e">
        <f>IF('Indicator Data'!#REF!="No Data",1,IF('Indicator Data imputation'!U148&lt;&gt;"",1,0))</f>
        <v>#REF!</v>
      </c>
      <c r="U145" s="140" t="e">
        <f>IF('Indicator Data'!#REF!="No Data",1,IF('Indicator Data imputation'!V148&lt;&gt;"",1,0))</f>
        <v>#REF!</v>
      </c>
      <c r="V145" s="140" t="e">
        <f>IF('Indicator Data'!#REF!="No Data",1,IF('Indicator Data imputation'!W148&lt;&gt;"",1,0))</f>
        <v>#REF!</v>
      </c>
      <c r="W145" s="140">
        <f>IF('Indicator Data'!C149="No Data",1,IF('Indicator Data imputation'!X148&lt;&gt;"",1,0))</f>
        <v>0</v>
      </c>
      <c r="X145" s="140">
        <f>IF('Indicator Data'!D149="No Data",1,IF('Indicator Data imputation'!Y148&lt;&gt;"",1,0))</f>
        <v>0</v>
      </c>
      <c r="Y145" s="140">
        <f>IF('Indicator Data'!E149="No Data",1,IF('Indicator Data imputation'!Z148&lt;&gt;"",1,0))</f>
        <v>0</v>
      </c>
      <c r="Z145" s="140">
        <f>IF('Indicator Data'!F149="No Data",1,IF('Indicator Data imputation'!AA148&lt;&gt;"",1,0))</f>
        <v>1</v>
      </c>
      <c r="AA145" s="140">
        <f>IF('Indicator Data'!G149="No Data",1,IF('Indicator Data imputation'!AB148&lt;&gt;"",1,0))</f>
        <v>0</v>
      </c>
      <c r="AB145" s="140">
        <f>IF('Indicator Data'!H149="No Data",1,IF('Indicator Data imputation'!AC148&lt;&gt;"",1,0))</f>
        <v>1</v>
      </c>
      <c r="AC145" s="140" t="e">
        <f>IF('Indicator Data'!#REF!="No Data",1,IF('Indicator Data imputation'!AD148&lt;&gt;"",1,0))</f>
        <v>#REF!</v>
      </c>
      <c r="AD145" s="140" t="e">
        <f>IF('Indicator Data'!#REF!="No Data",1,IF('Indicator Data imputation'!AE148&lt;&gt;"",1,0))</f>
        <v>#REF!</v>
      </c>
      <c r="AE145" s="140">
        <f>IF('Indicator Data'!I149="No Data",1,IF('Indicator Data imputation'!AF148&lt;&gt;"",1,0))</f>
        <v>1</v>
      </c>
      <c r="AF145" s="140">
        <f>IF('Indicator Data'!J149="No Data",1,IF('Indicator Data imputation'!AG148&lt;&gt;"",1,0))</f>
        <v>1</v>
      </c>
      <c r="AG145" s="140" t="e">
        <f>IF('Indicator Data'!#REF!="No Data",1,IF('Indicator Data imputation'!AH148&lt;&gt;"",1,0))</f>
        <v>#REF!</v>
      </c>
      <c r="AH145" s="140" t="e">
        <f>IF('Indicator Data'!#REF!="No Data",1,IF('Indicator Data imputation'!AI148&lt;&gt;"",1,0))</f>
        <v>#REF!</v>
      </c>
      <c r="AI145" s="140" t="e">
        <f>IF('Indicator Data'!#REF!="No Data",1,IF('Indicator Data imputation'!AJ148&lt;&gt;"",1,0))</f>
        <v>#REF!</v>
      </c>
      <c r="AJ145" s="140" t="e">
        <f>IF('Indicator Data'!#REF!="No Data",1,IF('Indicator Data imputation'!AK148&lt;&gt;"",1,0))</f>
        <v>#REF!</v>
      </c>
      <c r="AK145" s="140">
        <f>IF('Indicator Data'!K149="No Data",1,IF('Indicator Data imputation'!AL148&lt;&gt;"",1,0))</f>
        <v>0</v>
      </c>
      <c r="AL145" s="140">
        <f>IF('Indicator Data'!L149="No Data",1,IF('Indicator Data imputation'!AM148&lt;&gt;"",1,0))</f>
        <v>1</v>
      </c>
      <c r="AM145" s="140">
        <f>IF('Indicator Data'!M149="No Data",1,IF('Indicator Data imputation'!AN148&lt;&gt;"",1,0))</f>
        <v>0</v>
      </c>
      <c r="AN145" s="140">
        <f>IF('Indicator Data'!N149="No Data",1,IF('Indicator Data imputation'!AO148&lt;&gt;"",1,0))</f>
        <v>0</v>
      </c>
      <c r="AO145" s="140">
        <f>IF('Indicator Data'!O149="No Data",1,IF('Indicator Data imputation'!AP148&lt;&gt;"",1,0))</f>
        <v>0</v>
      </c>
      <c r="AP145" s="140">
        <f>IF('Indicator Data'!P149="No Data",1,IF('Indicator Data imputation'!AQ148&lt;&gt;"",1,0))</f>
        <v>1</v>
      </c>
      <c r="AQ145" s="140">
        <f>IF('Indicator Data'!Q149="No Data",1,IF('Indicator Data imputation'!AR148&lt;&gt;"",1,0))</f>
        <v>0</v>
      </c>
      <c r="AR145" s="140">
        <f>IF('Indicator Data'!R149="No Data",1,IF('Indicator Data imputation'!AS148&lt;&gt;"",1,0))</f>
        <v>0</v>
      </c>
      <c r="AS145" s="140">
        <f>IF('Indicator Data'!S149="No Data",1,IF('Indicator Data imputation'!AT148&lt;&gt;"",1,0))</f>
        <v>1</v>
      </c>
      <c r="AT145" s="140">
        <f>IF('Indicator Data'!T149="No Data",1,IF('Indicator Data imputation'!AU148&lt;&gt;"",1,0))</f>
        <v>0</v>
      </c>
      <c r="AU145" s="140">
        <f>IF('Indicator Data'!U149="No Data",1,IF('Indicator Data imputation'!AV148&lt;&gt;"",1,0))</f>
        <v>1</v>
      </c>
      <c r="AV145" s="140">
        <f>IF('Indicator Data'!V149="No Data",1,IF('Indicator Data imputation'!AW148&lt;&gt;"",1,0))</f>
        <v>1</v>
      </c>
      <c r="AW145" s="140">
        <f>IF('Indicator Data'!W149="No Data",1,IF('Indicator Data imputation'!AX148&lt;&gt;"",1,0))</f>
        <v>1</v>
      </c>
      <c r="AX145" s="140">
        <f>IF('Indicator Data'!X149="No Data",1,IF('Indicator Data imputation'!AY148&lt;&gt;"",1,0))</f>
        <v>0</v>
      </c>
      <c r="AY145" s="140">
        <f>IF('Indicator Data'!Y149="No Data",1,IF('Indicator Data imputation'!AZ148&lt;&gt;"",1,0))</f>
        <v>1</v>
      </c>
      <c r="AZ145" s="140">
        <f>IF('Indicator Data'!Z149="No Data",1,IF('Indicator Data imputation'!BA148&lt;&gt;"",1,0))</f>
        <v>1</v>
      </c>
      <c r="BA145" s="140">
        <f>IF('Indicator Data'!AA149="No Data",1,IF('Indicator Data imputation'!BB148&lt;&gt;"",1,0))</f>
        <v>0</v>
      </c>
      <c r="BB145" s="140">
        <f>IF('Indicator Data'!AB149="No Data",1,IF('Indicator Data imputation'!BC148&lt;&gt;"",1,0))</f>
        <v>0</v>
      </c>
      <c r="BC145" s="140">
        <f>IF('Indicator Data'!AC149="No Data",1,IF('Indicator Data imputation'!BD148&lt;&gt;"",1,0))</f>
        <v>0</v>
      </c>
      <c r="BD145" s="140">
        <f>IF('Indicator Data'!AD149="No Data",1,IF('Indicator Data imputation'!BE148&lt;&gt;"",1,0))</f>
        <v>0</v>
      </c>
      <c r="BE145" s="140">
        <f>IF('Indicator Data'!AE149="No Data",1,IF('Indicator Data imputation'!BF148&lt;&gt;"",1,0))</f>
        <v>0</v>
      </c>
      <c r="BF145" s="140">
        <f>IF('Indicator Data'!AF149="No Data",1,IF('Indicator Data imputation'!BG148&lt;&gt;"",1,0))</f>
        <v>0</v>
      </c>
      <c r="BG145" s="140">
        <f>IF('Indicator Data'!AG149="No Data",1,IF('Indicator Data imputation'!BH148&lt;&gt;"",1,0))</f>
        <v>0</v>
      </c>
      <c r="BH145" s="140">
        <f>IF('Indicator Data'!AH149="No Data",1,IF('Indicator Data imputation'!BI148&lt;&gt;"",1,0))</f>
        <v>1</v>
      </c>
      <c r="BI145" s="140">
        <f>IF('Indicator Data'!AQ149="No Data",1,IF('Indicator Data imputation'!BJ148&lt;&gt;"",1,0))</f>
        <v>0</v>
      </c>
      <c r="BJ145" s="140">
        <f>IF('Indicator Data'!AR149="No Data",1,IF('Indicator Data imputation'!BK148&lt;&gt;"",1,0))</f>
        <v>0</v>
      </c>
      <c r="BK145" s="140">
        <f>IF('Indicator Data'!AS149="No Data",1,IF('Indicator Data imputation'!BL148&lt;&gt;"",1,0))</f>
        <v>1</v>
      </c>
      <c r="BL145" s="140">
        <f>IF('Indicator Data'!AT149="No Data",1,IF('Indicator Data imputation'!BM148&lt;&gt;"",1,0))</f>
        <v>0</v>
      </c>
      <c r="BM145" s="140">
        <f>IF('Indicator Data'!AU149="No Data",1,IF('Indicator Data imputation'!BN148&lt;&gt;"",1,0))</f>
        <v>1</v>
      </c>
      <c r="BN145" s="140">
        <f>IF('Indicator Data'!AV149="No Data",1,IF('Indicator Data imputation'!BO148&lt;&gt;"",1,0))</f>
        <v>0</v>
      </c>
      <c r="BO145" s="140">
        <f>IF('Indicator Data'!AW149="No Data",1,IF('Indicator Data imputation'!BP148&lt;&gt;"",1,0))</f>
        <v>0</v>
      </c>
      <c r="BP145" s="140">
        <f>IF('Indicator Data'!AX149="No Data",1,IF('Indicator Data imputation'!BQ148&lt;&gt;"",1,0))</f>
        <v>0</v>
      </c>
      <c r="BQ145" s="140">
        <f>IF('Indicator Data'!AY149="No Data",1,IF('Indicator Data imputation'!BR148&lt;&gt;"",1,0))</f>
        <v>0</v>
      </c>
      <c r="BR145" s="140">
        <f>IF('Indicator Data'!AZ149="No Data",1,IF('Indicator Data imputation'!BS148&lt;&gt;"",1,0))</f>
        <v>0</v>
      </c>
      <c r="BS145" s="140">
        <f>IF('Indicator Data'!BA149="No Data",1,IF('Indicator Data imputation'!BT148&lt;&gt;"",1,0))</f>
        <v>0</v>
      </c>
      <c r="BT145" s="140">
        <f>IF('Indicator Data'!BB149="No Data",1,IF('Indicator Data imputation'!BU148&lt;&gt;"",1,0))</f>
        <v>0</v>
      </c>
      <c r="BU145" s="140">
        <f>IF('Indicator Data'!BC149="No Data",1,IF('Indicator Data imputation'!BV148&lt;&gt;"",1,0))</f>
        <v>0</v>
      </c>
      <c r="BV145" s="140">
        <f>IF('Indicator Data'!BD149="No Data",1,IF('Indicator Data imputation'!BW148&lt;&gt;"",1,0))</f>
        <v>1</v>
      </c>
      <c r="BW145" s="140">
        <f>IF('Indicator Data'!BE149="No Data",1,IF('Indicator Data imputation'!BX148&lt;&gt;"",1,0))</f>
        <v>0</v>
      </c>
      <c r="BX145" s="140">
        <f>IF('Indicator Data'!BF149="No Data",1,IF('Indicator Data imputation'!BY148&lt;&gt;"",1,0))</f>
        <v>1</v>
      </c>
      <c r="BY145" s="5" t="e">
        <f t="shared" si="6"/>
        <v>#REF!</v>
      </c>
      <c r="BZ145" s="142" t="e">
        <f t="shared" si="7"/>
        <v>#REF!</v>
      </c>
    </row>
    <row r="146" spans="1:78" x14ac:dyDescent="0.3">
      <c r="A146" s="5" t="s">
        <v>267</v>
      </c>
      <c r="B146" s="140" t="e">
        <f>IF('Indicator Data'!#REF!="No Data",1,IF('Indicator Data imputation'!C149&lt;&gt;"",1,0))</f>
        <v>#REF!</v>
      </c>
      <c r="C146" s="140" t="e">
        <f>IF('Indicator Data'!#REF!="No Data",1,IF('Indicator Data imputation'!D149&lt;&gt;"",1,0))</f>
        <v>#REF!</v>
      </c>
      <c r="D146" s="140" t="e">
        <f>IF('Indicator Data'!#REF!="No Data",1,IF('Indicator Data imputation'!E149&lt;&gt;"",1,0))</f>
        <v>#REF!</v>
      </c>
      <c r="E146" s="140" t="e">
        <f>IF('Indicator Data'!#REF!="No Data",1,IF('Indicator Data imputation'!F149&lt;&gt;"",1,0))</f>
        <v>#REF!</v>
      </c>
      <c r="F146" s="140" t="e">
        <f>IF('Indicator Data'!#REF!="No Data",1,IF('Indicator Data imputation'!G149&lt;&gt;"",1,0))</f>
        <v>#REF!</v>
      </c>
      <c r="G146" s="140" t="e">
        <f>IF('Indicator Data'!#REF!="No Data",1,IF('Indicator Data imputation'!H149&lt;&gt;"",1,0))</f>
        <v>#REF!</v>
      </c>
      <c r="H146" s="140" t="e">
        <f>IF('Indicator Data'!#REF!="No Data",1,IF('Indicator Data imputation'!I149&lt;&gt;"",1,0))</f>
        <v>#REF!</v>
      </c>
      <c r="I146" s="140" t="e">
        <f>IF('Indicator Data'!#REF!="No Data",1,IF('Indicator Data imputation'!J149&lt;&gt;"",1,0))</f>
        <v>#REF!</v>
      </c>
      <c r="J146" s="140" t="e">
        <f>IF('Indicator Data'!#REF!="No Data",1,IF('Indicator Data imputation'!K149&lt;&gt;"",1,0))</f>
        <v>#REF!</v>
      </c>
      <c r="K146" s="140" t="e">
        <f>IF('Indicator Data'!#REF!="No Data",1,IF('Indicator Data imputation'!L149&lt;&gt;"",1,0))</f>
        <v>#REF!</v>
      </c>
      <c r="L146" s="140" t="e">
        <f>IF('Indicator Data'!#REF!="No Data",1,IF('Indicator Data imputation'!M149&lt;&gt;"",1,0))</f>
        <v>#REF!</v>
      </c>
      <c r="M146" s="140" t="e">
        <f>IF('Indicator Data'!#REF!="No Data",1,IF('Indicator Data imputation'!N149&lt;&gt;"",1,0))</f>
        <v>#REF!</v>
      </c>
      <c r="N146" s="140" t="e">
        <f>IF('Indicator Data'!#REF!="No Data",1,IF('Indicator Data imputation'!O149&lt;&gt;"",1,0))</f>
        <v>#REF!</v>
      </c>
      <c r="O146" s="140" t="e">
        <f>IF('Indicator Data'!#REF!="No Data",1,IF('Indicator Data imputation'!P149&lt;&gt;"",1,0))</f>
        <v>#REF!</v>
      </c>
      <c r="P146" s="140" t="e">
        <f>IF('Indicator Data'!#REF!="No Data",1,IF('Indicator Data imputation'!Q149&lt;&gt;"",1,0))</f>
        <v>#REF!</v>
      </c>
      <c r="Q146" s="140" t="e">
        <f>IF('Indicator Data'!#REF!="No Data",1,IF('Indicator Data imputation'!R149&lt;&gt;"",1,0))</f>
        <v>#REF!</v>
      </c>
      <c r="R146" s="140" t="e">
        <f>IF('Indicator Data'!#REF!="No Data",1,IF('Indicator Data imputation'!S149&lt;&gt;"",1,0))</f>
        <v>#REF!</v>
      </c>
      <c r="S146" s="140" t="e">
        <f>IF('Indicator Data'!#REF!="No Data",1,IF('Indicator Data imputation'!T149&lt;&gt;"",1,0))</f>
        <v>#REF!</v>
      </c>
      <c r="T146" s="140" t="e">
        <f>IF('Indicator Data'!#REF!="No Data",1,IF('Indicator Data imputation'!U149&lt;&gt;"",1,0))</f>
        <v>#REF!</v>
      </c>
      <c r="U146" s="140" t="e">
        <f>IF('Indicator Data'!#REF!="No Data",1,IF('Indicator Data imputation'!V149&lt;&gt;"",1,0))</f>
        <v>#REF!</v>
      </c>
      <c r="V146" s="140" t="e">
        <f>IF('Indicator Data'!#REF!="No Data",1,IF('Indicator Data imputation'!W149&lt;&gt;"",1,0))</f>
        <v>#REF!</v>
      </c>
      <c r="W146" s="140">
        <f>IF('Indicator Data'!C150="No Data",1,IF('Indicator Data imputation'!X149&lt;&gt;"",1,0))</f>
        <v>0</v>
      </c>
      <c r="X146" s="140">
        <f>IF('Indicator Data'!D150="No Data",1,IF('Indicator Data imputation'!Y149&lt;&gt;"",1,0))</f>
        <v>0</v>
      </c>
      <c r="Y146" s="140">
        <f>IF('Indicator Data'!E150="No Data",1,IF('Indicator Data imputation'!Z149&lt;&gt;"",1,0))</f>
        <v>0</v>
      </c>
      <c r="Z146" s="140">
        <f>IF('Indicator Data'!F150="No Data",1,IF('Indicator Data imputation'!AA149&lt;&gt;"",1,0))</f>
        <v>1</v>
      </c>
      <c r="AA146" s="140">
        <f>IF('Indicator Data'!G150="No Data",1,IF('Indicator Data imputation'!AB149&lt;&gt;"",1,0))</f>
        <v>0</v>
      </c>
      <c r="AB146" s="140">
        <f>IF('Indicator Data'!H150="No Data",1,IF('Indicator Data imputation'!AC149&lt;&gt;"",1,0))</f>
        <v>0</v>
      </c>
      <c r="AC146" s="140" t="e">
        <f>IF('Indicator Data'!#REF!="No Data",1,IF('Indicator Data imputation'!AD149&lt;&gt;"",1,0))</f>
        <v>#REF!</v>
      </c>
      <c r="AD146" s="140" t="e">
        <f>IF('Indicator Data'!#REF!="No Data",1,IF('Indicator Data imputation'!AE149&lt;&gt;"",1,0))</f>
        <v>#REF!</v>
      </c>
      <c r="AE146" s="140">
        <f>IF('Indicator Data'!I150="No Data",1,IF('Indicator Data imputation'!AF149&lt;&gt;"",1,0))</f>
        <v>0</v>
      </c>
      <c r="AF146" s="140">
        <f>IF('Indicator Data'!J150="No Data",1,IF('Indicator Data imputation'!AG149&lt;&gt;"",1,0))</f>
        <v>0</v>
      </c>
      <c r="AG146" s="140" t="e">
        <f>IF('Indicator Data'!#REF!="No Data",1,IF('Indicator Data imputation'!AH149&lt;&gt;"",1,0))</f>
        <v>#REF!</v>
      </c>
      <c r="AH146" s="140" t="e">
        <f>IF('Indicator Data'!#REF!="No Data",1,IF('Indicator Data imputation'!AI149&lt;&gt;"",1,0))</f>
        <v>#REF!</v>
      </c>
      <c r="AI146" s="140" t="e">
        <f>IF('Indicator Data'!#REF!="No Data",1,IF('Indicator Data imputation'!AJ149&lt;&gt;"",1,0))</f>
        <v>#REF!</v>
      </c>
      <c r="AJ146" s="140" t="e">
        <f>IF('Indicator Data'!#REF!="No Data",1,IF('Indicator Data imputation'!AK149&lt;&gt;"",1,0))</f>
        <v>#REF!</v>
      </c>
      <c r="AK146" s="140">
        <f>IF('Indicator Data'!K150="No Data",1,IF('Indicator Data imputation'!AL149&lt;&gt;"",1,0))</f>
        <v>0</v>
      </c>
      <c r="AL146" s="140">
        <f>IF('Indicator Data'!L150="No Data",1,IF('Indicator Data imputation'!AM149&lt;&gt;"",1,0))</f>
        <v>0</v>
      </c>
      <c r="AM146" s="140">
        <f>IF('Indicator Data'!M150="No Data",1,IF('Indicator Data imputation'!AN149&lt;&gt;"",1,0))</f>
        <v>0</v>
      </c>
      <c r="AN146" s="140">
        <f>IF('Indicator Data'!N150="No Data",1,IF('Indicator Data imputation'!AO149&lt;&gt;"",1,0))</f>
        <v>0</v>
      </c>
      <c r="AO146" s="140">
        <f>IF('Indicator Data'!O150="No Data",1,IF('Indicator Data imputation'!AP149&lt;&gt;"",1,0))</f>
        <v>0</v>
      </c>
      <c r="AP146" s="140">
        <f>IF('Indicator Data'!P150="No Data",1,IF('Indicator Data imputation'!AQ149&lt;&gt;"",1,0))</f>
        <v>0</v>
      </c>
      <c r="AQ146" s="140">
        <f>IF('Indicator Data'!Q150="No Data",1,IF('Indicator Data imputation'!AR149&lt;&gt;"",1,0))</f>
        <v>0</v>
      </c>
      <c r="AR146" s="140">
        <f>IF('Indicator Data'!R150="No Data",1,IF('Indicator Data imputation'!AS149&lt;&gt;"",1,0))</f>
        <v>0</v>
      </c>
      <c r="AS146" s="140">
        <f>IF('Indicator Data'!S150="No Data",1,IF('Indicator Data imputation'!AT149&lt;&gt;"",1,0))</f>
        <v>0</v>
      </c>
      <c r="AT146" s="140">
        <f>IF('Indicator Data'!T150="No Data",1,IF('Indicator Data imputation'!AU149&lt;&gt;"",1,0))</f>
        <v>0</v>
      </c>
      <c r="AU146" s="140">
        <f>IF('Indicator Data'!U150="No Data",1,IF('Indicator Data imputation'!AV149&lt;&gt;"",1,0))</f>
        <v>1</v>
      </c>
      <c r="AV146" s="140">
        <f>IF('Indicator Data'!V150="No Data",1,IF('Indicator Data imputation'!AW149&lt;&gt;"",1,0))</f>
        <v>1</v>
      </c>
      <c r="AW146" s="140">
        <f>IF('Indicator Data'!W150="No Data",1,IF('Indicator Data imputation'!AX149&lt;&gt;"",1,0))</f>
        <v>1</v>
      </c>
      <c r="AX146" s="140">
        <f>IF('Indicator Data'!X150="No Data",1,IF('Indicator Data imputation'!AY149&lt;&gt;"",1,0))</f>
        <v>0</v>
      </c>
      <c r="AY146" s="140">
        <f>IF('Indicator Data'!Y150="No Data",1,IF('Indicator Data imputation'!AZ149&lt;&gt;"",1,0))</f>
        <v>0</v>
      </c>
      <c r="AZ146" s="140">
        <f>IF('Indicator Data'!Z150="No Data",1,IF('Indicator Data imputation'!BA149&lt;&gt;"",1,0))</f>
        <v>0</v>
      </c>
      <c r="BA146" s="140">
        <f>IF('Indicator Data'!AA150="No Data",1,IF('Indicator Data imputation'!BB149&lt;&gt;"",1,0))</f>
        <v>0</v>
      </c>
      <c r="BB146" s="140">
        <f>IF('Indicator Data'!AB150="No Data",1,IF('Indicator Data imputation'!BC149&lt;&gt;"",1,0))</f>
        <v>0</v>
      </c>
      <c r="BC146" s="140">
        <f>IF('Indicator Data'!AC150="No Data",1,IF('Indicator Data imputation'!BD149&lt;&gt;"",1,0))</f>
        <v>0</v>
      </c>
      <c r="BD146" s="140">
        <f>IF('Indicator Data'!AD150="No Data",1,IF('Indicator Data imputation'!BE149&lt;&gt;"",1,0))</f>
        <v>0</v>
      </c>
      <c r="BE146" s="140">
        <f>IF('Indicator Data'!AE150="No Data",1,IF('Indicator Data imputation'!BF149&lt;&gt;"",1,0))</f>
        <v>0</v>
      </c>
      <c r="BF146" s="140">
        <f>IF('Indicator Data'!AF150="No Data",1,IF('Indicator Data imputation'!BG149&lt;&gt;"",1,0))</f>
        <v>0</v>
      </c>
      <c r="BG146" s="140">
        <f>IF('Indicator Data'!AG150="No Data",1,IF('Indicator Data imputation'!BH149&lt;&gt;"",1,0))</f>
        <v>0</v>
      </c>
      <c r="BH146" s="140">
        <f>IF('Indicator Data'!AH150="No Data",1,IF('Indicator Data imputation'!BI149&lt;&gt;"",1,0))</f>
        <v>1</v>
      </c>
      <c r="BI146" s="140">
        <f>IF('Indicator Data'!AQ150="No Data",1,IF('Indicator Data imputation'!BJ149&lt;&gt;"",1,0))</f>
        <v>0</v>
      </c>
      <c r="BJ146" s="140">
        <f>IF('Indicator Data'!AR150="No Data",1,IF('Indicator Data imputation'!BK149&lt;&gt;"",1,0))</f>
        <v>0</v>
      </c>
      <c r="BK146" s="140">
        <f>IF('Indicator Data'!AS150="No Data",1,IF('Indicator Data imputation'!BL149&lt;&gt;"",1,0))</f>
        <v>0</v>
      </c>
      <c r="BL146" s="140">
        <f>IF('Indicator Data'!AT150="No Data",1,IF('Indicator Data imputation'!BM149&lt;&gt;"",1,0))</f>
        <v>0</v>
      </c>
      <c r="BM146" s="140">
        <f>IF('Indicator Data'!AU150="No Data",1,IF('Indicator Data imputation'!BN149&lt;&gt;"",1,0))</f>
        <v>1</v>
      </c>
      <c r="BN146" s="140">
        <f>IF('Indicator Data'!AV150="No Data",1,IF('Indicator Data imputation'!BO149&lt;&gt;"",1,0))</f>
        <v>0</v>
      </c>
      <c r="BO146" s="140">
        <f>IF('Indicator Data'!AW150="No Data",1,IF('Indicator Data imputation'!BP149&lt;&gt;"",1,0))</f>
        <v>0</v>
      </c>
      <c r="BP146" s="140">
        <f>IF('Indicator Data'!AX150="No Data",1,IF('Indicator Data imputation'!BQ149&lt;&gt;"",1,0))</f>
        <v>0</v>
      </c>
      <c r="BQ146" s="140">
        <f>IF('Indicator Data'!AY150="No Data",1,IF('Indicator Data imputation'!BR149&lt;&gt;"",1,0))</f>
        <v>0</v>
      </c>
      <c r="BR146" s="140">
        <f>IF('Indicator Data'!AZ150="No Data",1,IF('Indicator Data imputation'!BS149&lt;&gt;"",1,0))</f>
        <v>0</v>
      </c>
      <c r="BS146" s="140">
        <f>IF('Indicator Data'!BA150="No Data",1,IF('Indicator Data imputation'!BT149&lt;&gt;"",1,0))</f>
        <v>1</v>
      </c>
      <c r="BT146" s="140">
        <f>IF('Indicator Data'!BB150="No Data",1,IF('Indicator Data imputation'!BU149&lt;&gt;"",1,0))</f>
        <v>0</v>
      </c>
      <c r="BU146" s="140">
        <f>IF('Indicator Data'!BC150="No Data",1,IF('Indicator Data imputation'!BV149&lt;&gt;"",1,0))</f>
        <v>0</v>
      </c>
      <c r="BV146" s="140">
        <f>IF('Indicator Data'!BD150="No Data",1,IF('Indicator Data imputation'!BW149&lt;&gt;"",1,0))</f>
        <v>1</v>
      </c>
      <c r="BW146" s="140">
        <f>IF('Indicator Data'!BE150="No Data",1,IF('Indicator Data imputation'!BX149&lt;&gt;"",1,0))</f>
        <v>0</v>
      </c>
      <c r="BX146" s="140">
        <f>IF('Indicator Data'!BF150="No Data",1,IF('Indicator Data imputation'!BY149&lt;&gt;"",1,0))</f>
        <v>0</v>
      </c>
      <c r="BY146" s="5" t="e">
        <f t="shared" si="6"/>
        <v>#REF!</v>
      </c>
      <c r="BZ146" s="142" t="e">
        <f t="shared" si="7"/>
        <v>#REF!</v>
      </c>
    </row>
    <row r="147" spans="1:78" x14ac:dyDescent="0.3">
      <c r="A147" s="5" t="s">
        <v>269</v>
      </c>
      <c r="B147" s="140" t="e">
        <f>IF('Indicator Data'!#REF!="No Data",1,IF('Indicator Data imputation'!C150&lt;&gt;"",1,0))</f>
        <v>#REF!</v>
      </c>
      <c r="C147" s="140" t="e">
        <f>IF('Indicator Data'!#REF!="No Data",1,IF('Indicator Data imputation'!D150&lt;&gt;"",1,0))</f>
        <v>#REF!</v>
      </c>
      <c r="D147" s="140" t="e">
        <f>IF('Indicator Data'!#REF!="No Data",1,IF('Indicator Data imputation'!E150&lt;&gt;"",1,0))</f>
        <v>#REF!</v>
      </c>
      <c r="E147" s="140" t="e">
        <f>IF('Indicator Data'!#REF!="No Data",1,IF('Indicator Data imputation'!F150&lt;&gt;"",1,0))</f>
        <v>#REF!</v>
      </c>
      <c r="F147" s="140" t="e">
        <f>IF('Indicator Data'!#REF!="No Data",1,IF('Indicator Data imputation'!G150&lt;&gt;"",1,0))</f>
        <v>#REF!</v>
      </c>
      <c r="G147" s="140" t="e">
        <f>IF('Indicator Data'!#REF!="No Data",1,IF('Indicator Data imputation'!H150&lt;&gt;"",1,0))</f>
        <v>#REF!</v>
      </c>
      <c r="H147" s="140" t="e">
        <f>IF('Indicator Data'!#REF!="No Data",1,IF('Indicator Data imputation'!I150&lt;&gt;"",1,0))</f>
        <v>#REF!</v>
      </c>
      <c r="I147" s="140" t="e">
        <f>IF('Indicator Data'!#REF!="No Data",1,IF('Indicator Data imputation'!J150&lt;&gt;"",1,0))</f>
        <v>#REF!</v>
      </c>
      <c r="J147" s="140" t="e">
        <f>IF('Indicator Data'!#REF!="No Data",1,IF('Indicator Data imputation'!K150&lt;&gt;"",1,0))</f>
        <v>#REF!</v>
      </c>
      <c r="K147" s="140" t="e">
        <f>IF('Indicator Data'!#REF!="No Data",1,IF('Indicator Data imputation'!L150&lt;&gt;"",1,0))</f>
        <v>#REF!</v>
      </c>
      <c r="L147" s="140" t="e">
        <f>IF('Indicator Data'!#REF!="No Data",1,IF('Indicator Data imputation'!M150&lt;&gt;"",1,0))</f>
        <v>#REF!</v>
      </c>
      <c r="M147" s="140" t="e">
        <f>IF('Indicator Data'!#REF!="No Data",1,IF('Indicator Data imputation'!N150&lt;&gt;"",1,0))</f>
        <v>#REF!</v>
      </c>
      <c r="N147" s="140" t="e">
        <f>IF('Indicator Data'!#REF!="No Data",1,IF('Indicator Data imputation'!O150&lt;&gt;"",1,0))</f>
        <v>#REF!</v>
      </c>
      <c r="O147" s="140" t="e">
        <f>IF('Indicator Data'!#REF!="No Data",1,IF('Indicator Data imputation'!P150&lt;&gt;"",1,0))</f>
        <v>#REF!</v>
      </c>
      <c r="P147" s="140" t="e">
        <f>IF('Indicator Data'!#REF!="No Data",1,IF('Indicator Data imputation'!Q150&lt;&gt;"",1,0))</f>
        <v>#REF!</v>
      </c>
      <c r="Q147" s="140" t="e">
        <f>IF('Indicator Data'!#REF!="No Data",1,IF('Indicator Data imputation'!R150&lt;&gt;"",1,0))</f>
        <v>#REF!</v>
      </c>
      <c r="R147" s="140" t="e">
        <f>IF('Indicator Data'!#REF!="No Data",1,IF('Indicator Data imputation'!S150&lt;&gt;"",1,0))</f>
        <v>#REF!</v>
      </c>
      <c r="S147" s="140" t="e">
        <f>IF('Indicator Data'!#REF!="No Data",1,IF('Indicator Data imputation'!T150&lt;&gt;"",1,0))</f>
        <v>#REF!</v>
      </c>
      <c r="T147" s="140" t="e">
        <f>IF('Indicator Data'!#REF!="No Data",1,IF('Indicator Data imputation'!U150&lt;&gt;"",1,0))</f>
        <v>#REF!</v>
      </c>
      <c r="U147" s="140" t="e">
        <f>IF('Indicator Data'!#REF!="No Data",1,IF('Indicator Data imputation'!V150&lt;&gt;"",1,0))</f>
        <v>#REF!</v>
      </c>
      <c r="V147" s="140" t="e">
        <f>IF('Indicator Data'!#REF!="No Data",1,IF('Indicator Data imputation'!W150&lt;&gt;"",1,0))</f>
        <v>#REF!</v>
      </c>
      <c r="W147" s="140">
        <f>IF('Indicator Data'!C151="No Data",1,IF('Indicator Data imputation'!X150&lt;&gt;"",1,0))</f>
        <v>0</v>
      </c>
      <c r="X147" s="140">
        <f>IF('Indicator Data'!D151="No Data",1,IF('Indicator Data imputation'!Y150&lt;&gt;"",1,0))</f>
        <v>0</v>
      </c>
      <c r="Y147" s="140">
        <f>IF('Indicator Data'!E151="No Data",1,IF('Indicator Data imputation'!Z150&lt;&gt;"",1,0))</f>
        <v>0</v>
      </c>
      <c r="Z147" s="140">
        <f>IF('Indicator Data'!F151="No Data",1,IF('Indicator Data imputation'!AA150&lt;&gt;"",1,0))</f>
        <v>1</v>
      </c>
      <c r="AA147" s="140">
        <f>IF('Indicator Data'!G151="No Data",1,IF('Indicator Data imputation'!AB150&lt;&gt;"",1,0))</f>
        <v>0</v>
      </c>
      <c r="AB147" s="140">
        <f>IF('Indicator Data'!H151="No Data",1,IF('Indicator Data imputation'!AC150&lt;&gt;"",1,0))</f>
        <v>1</v>
      </c>
      <c r="AC147" s="140" t="e">
        <f>IF('Indicator Data'!#REF!="No Data",1,IF('Indicator Data imputation'!AD150&lt;&gt;"",1,0))</f>
        <v>#REF!</v>
      </c>
      <c r="AD147" s="140" t="e">
        <f>IF('Indicator Data'!#REF!="No Data",1,IF('Indicator Data imputation'!AE150&lt;&gt;"",1,0))</f>
        <v>#REF!</v>
      </c>
      <c r="AE147" s="140">
        <f>IF('Indicator Data'!I151="No Data",1,IF('Indicator Data imputation'!AF150&lt;&gt;"",1,0))</f>
        <v>1</v>
      </c>
      <c r="AF147" s="140">
        <f>IF('Indicator Data'!J151="No Data",1,IF('Indicator Data imputation'!AG150&lt;&gt;"",1,0))</f>
        <v>0</v>
      </c>
      <c r="AG147" s="140" t="e">
        <f>IF('Indicator Data'!#REF!="No Data",1,IF('Indicator Data imputation'!AH150&lt;&gt;"",1,0))</f>
        <v>#REF!</v>
      </c>
      <c r="AH147" s="140" t="e">
        <f>IF('Indicator Data'!#REF!="No Data",1,IF('Indicator Data imputation'!AI150&lt;&gt;"",1,0))</f>
        <v>#REF!</v>
      </c>
      <c r="AI147" s="140" t="e">
        <f>IF('Indicator Data'!#REF!="No Data",1,IF('Indicator Data imputation'!AJ150&lt;&gt;"",1,0))</f>
        <v>#REF!</v>
      </c>
      <c r="AJ147" s="140" t="e">
        <f>IF('Indicator Data'!#REF!="No Data",1,IF('Indicator Data imputation'!AK150&lt;&gt;"",1,0))</f>
        <v>#REF!</v>
      </c>
      <c r="AK147" s="140">
        <f>IF('Indicator Data'!K151="No Data",1,IF('Indicator Data imputation'!AL150&lt;&gt;"",1,0))</f>
        <v>0</v>
      </c>
      <c r="AL147" s="140">
        <f>IF('Indicator Data'!L151="No Data",1,IF('Indicator Data imputation'!AM150&lt;&gt;"",1,0))</f>
        <v>1</v>
      </c>
      <c r="AM147" s="140">
        <f>IF('Indicator Data'!M151="No Data",1,IF('Indicator Data imputation'!AN150&lt;&gt;"",1,0))</f>
        <v>0</v>
      </c>
      <c r="AN147" s="140">
        <f>IF('Indicator Data'!N151="No Data",1,IF('Indicator Data imputation'!AO150&lt;&gt;"",1,0))</f>
        <v>0</v>
      </c>
      <c r="AO147" s="140">
        <f>IF('Indicator Data'!O151="No Data",1,IF('Indicator Data imputation'!AP150&lt;&gt;"",1,0))</f>
        <v>0</v>
      </c>
      <c r="AP147" s="140">
        <f>IF('Indicator Data'!P151="No Data",1,IF('Indicator Data imputation'!AQ150&lt;&gt;"",1,0))</f>
        <v>0</v>
      </c>
      <c r="AQ147" s="140">
        <f>IF('Indicator Data'!Q151="No Data",1,IF('Indicator Data imputation'!AR150&lt;&gt;"",1,0))</f>
        <v>0</v>
      </c>
      <c r="AR147" s="140">
        <f>IF('Indicator Data'!R151="No Data",1,IF('Indicator Data imputation'!AS150&lt;&gt;"",1,0))</f>
        <v>0</v>
      </c>
      <c r="AS147" s="140">
        <f>IF('Indicator Data'!S151="No Data",1,IF('Indicator Data imputation'!AT150&lt;&gt;"",1,0))</f>
        <v>1</v>
      </c>
      <c r="AT147" s="140">
        <f>IF('Indicator Data'!T151="No Data",1,IF('Indicator Data imputation'!AU150&lt;&gt;"",1,0))</f>
        <v>0</v>
      </c>
      <c r="AU147" s="140">
        <f>IF('Indicator Data'!U151="No Data",1,IF('Indicator Data imputation'!AV150&lt;&gt;"",1,0))</f>
        <v>1</v>
      </c>
      <c r="AV147" s="140">
        <f>IF('Indicator Data'!V151="No Data",1,IF('Indicator Data imputation'!AW150&lt;&gt;"",1,0))</f>
        <v>1</v>
      </c>
      <c r="AW147" s="140">
        <f>IF('Indicator Data'!W151="No Data",1,IF('Indicator Data imputation'!AX150&lt;&gt;"",1,0))</f>
        <v>1</v>
      </c>
      <c r="AX147" s="140">
        <f>IF('Indicator Data'!X151="No Data",1,IF('Indicator Data imputation'!AY150&lt;&gt;"",1,0))</f>
        <v>0</v>
      </c>
      <c r="AY147" s="140">
        <f>IF('Indicator Data'!Y151="No Data",1,IF('Indicator Data imputation'!AZ150&lt;&gt;"",1,0))</f>
        <v>1</v>
      </c>
      <c r="AZ147" s="140">
        <f>IF('Indicator Data'!Z151="No Data",1,IF('Indicator Data imputation'!BA150&lt;&gt;"",1,0))</f>
        <v>1</v>
      </c>
      <c r="BA147" s="140">
        <f>IF('Indicator Data'!AA151="No Data",1,IF('Indicator Data imputation'!BB150&lt;&gt;"",1,0))</f>
        <v>0</v>
      </c>
      <c r="BB147" s="140">
        <f>IF('Indicator Data'!AB151="No Data",1,IF('Indicator Data imputation'!BC150&lt;&gt;"",1,0))</f>
        <v>0</v>
      </c>
      <c r="BC147" s="140">
        <f>IF('Indicator Data'!AC151="No Data",1,IF('Indicator Data imputation'!BD150&lt;&gt;"",1,0))</f>
        <v>0</v>
      </c>
      <c r="BD147" s="140">
        <f>IF('Indicator Data'!AD151="No Data",1,IF('Indicator Data imputation'!BE150&lt;&gt;"",1,0))</f>
        <v>0</v>
      </c>
      <c r="BE147" s="140">
        <f>IF('Indicator Data'!AE151="No Data",1,IF('Indicator Data imputation'!BF150&lt;&gt;"",1,0))</f>
        <v>0</v>
      </c>
      <c r="BF147" s="140">
        <f>IF('Indicator Data'!AF151="No Data",1,IF('Indicator Data imputation'!BG150&lt;&gt;"",1,0))</f>
        <v>0</v>
      </c>
      <c r="BG147" s="140">
        <f>IF('Indicator Data'!AG151="No Data",1,IF('Indicator Data imputation'!BH150&lt;&gt;"",1,0))</f>
        <v>0</v>
      </c>
      <c r="BH147" s="140">
        <f>IF('Indicator Data'!AH151="No Data",1,IF('Indicator Data imputation'!BI150&lt;&gt;"",1,0))</f>
        <v>0</v>
      </c>
      <c r="BI147" s="140">
        <f>IF('Indicator Data'!AQ151="No Data",1,IF('Indicator Data imputation'!BJ150&lt;&gt;"",1,0))</f>
        <v>1</v>
      </c>
      <c r="BJ147" s="140">
        <f>IF('Indicator Data'!AR151="No Data",1,IF('Indicator Data imputation'!BK150&lt;&gt;"",1,0))</f>
        <v>0</v>
      </c>
      <c r="BK147" s="140">
        <f>IF('Indicator Data'!AS151="No Data",1,IF('Indicator Data imputation'!BL150&lt;&gt;"",1,0))</f>
        <v>0</v>
      </c>
      <c r="BL147" s="140">
        <f>IF('Indicator Data'!AT151="No Data",1,IF('Indicator Data imputation'!BM150&lt;&gt;"",1,0))</f>
        <v>0</v>
      </c>
      <c r="BM147" s="140">
        <f>IF('Indicator Data'!AU151="No Data",1,IF('Indicator Data imputation'!BN150&lt;&gt;"",1,0))</f>
        <v>1</v>
      </c>
      <c r="BN147" s="140">
        <f>IF('Indicator Data'!AV151="No Data",1,IF('Indicator Data imputation'!BO150&lt;&gt;"",1,0))</f>
        <v>0</v>
      </c>
      <c r="BO147" s="140">
        <f>IF('Indicator Data'!AW151="No Data",1,IF('Indicator Data imputation'!BP150&lt;&gt;"",1,0))</f>
        <v>0</v>
      </c>
      <c r="BP147" s="140">
        <f>IF('Indicator Data'!AX151="No Data",1,IF('Indicator Data imputation'!BQ150&lt;&gt;"",1,0))</f>
        <v>0</v>
      </c>
      <c r="BQ147" s="140">
        <f>IF('Indicator Data'!AY151="No Data",1,IF('Indicator Data imputation'!BR150&lt;&gt;"",1,0))</f>
        <v>0</v>
      </c>
      <c r="BR147" s="140">
        <f>IF('Indicator Data'!AZ151="No Data",1,IF('Indicator Data imputation'!BS150&lt;&gt;"",1,0))</f>
        <v>0</v>
      </c>
      <c r="BS147" s="140">
        <f>IF('Indicator Data'!BA151="No Data",1,IF('Indicator Data imputation'!BT150&lt;&gt;"",1,0))</f>
        <v>1</v>
      </c>
      <c r="BT147" s="140">
        <f>IF('Indicator Data'!BB151="No Data",1,IF('Indicator Data imputation'!BU150&lt;&gt;"",1,0))</f>
        <v>0</v>
      </c>
      <c r="BU147" s="140">
        <f>IF('Indicator Data'!BC151="No Data",1,IF('Indicator Data imputation'!BV150&lt;&gt;"",1,0))</f>
        <v>0</v>
      </c>
      <c r="BV147" s="140">
        <f>IF('Indicator Data'!BD151="No Data",1,IF('Indicator Data imputation'!BW150&lt;&gt;"",1,0))</f>
        <v>1</v>
      </c>
      <c r="BW147" s="140">
        <f>IF('Indicator Data'!BE151="No Data",1,IF('Indicator Data imputation'!BX150&lt;&gt;"",1,0))</f>
        <v>0</v>
      </c>
      <c r="BX147" s="140">
        <f>IF('Indicator Data'!BF151="No Data",1,IF('Indicator Data imputation'!BY150&lt;&gt;"",1,0))</f>
        <v>0</v>
      </c>
      <c r="BY147" s="5" t="e">
        <f t="shared" si="6"/>
        <v>#REF!</v>
      </c>
      <c r="BZ147" s="142" t="e">
        <f t="shared" si="7"/>
        <v>#REF!</v>
      </c>
    </row>
    <row r="148" spans="1:78" x14ac:dyDescent="0.3">
      <c r="A148" s="5" t="s">
        <v>271</v>
      </c>
      <c r="B148" s="140" t="e">
        <f>IF('Indicator Data'!#REF!="No Data",1,IF('Indicator Data imputation'!C151&lt;&gt;"",1,0))</f>
        <v>#REF!</v>
      </c>
      <c r="C148" s="140" t="e">
        <f>IF('Indicator Data'!#REF!="No Data",1,IF('Indicator Data imputation'!D151&lt;&gt;"",1,0))</f>
        <v>#REF!</v>
      </c>
      <c r="D148" s="140" t="e">
        <f>IF('Indicator Data'!#REF!="No Data",1,IF('Indicator Data imputation'!E151&lt;&gt;"",1,0))</f>
        <v>#REF!</v>
      </c>
      <c r="E148" s="140" t="e">
        <f>IF('Indicator Data'!#REF!="No Data",1,IF('Indicator Data imputation'!F151&lt;&gt;"",1,0))</f>
        <v>#REF!</v>
      </c>
      <c r="F148" s="140" t="e">
        <f>IF('Indicator Data'!#REF!="No Data",1,IF('Indicator Data imputation'!G151&lt;&gt;"",1,0))</f>
        <v>#REF!</v>
      </c>
      <c r="G148" s="140" t="e">
        <f>IF('Indicator Data'!#REF!="No Data",1,IF('Indicator Data imputation'!H151&lt;&gt;"",1,0))</f>
        <v>#REF!</v>
      </c>
      <c r="H148" s="140" t="e">
        <f>IF('Indicator Data'!#REF!="No Data",1,IF('Indicator Data imputation'!I151&lt;&gt;"",1,0))</f>
        <v>#REF!</v>
      </c>
      <c r="I148" s="140" t="e">
        <f>IF('Indicator Data'!#REF!="No Data",1,IF('Indicator Data imputation'!J151&lt;&gt;"",1,0))</f>
        <v>#REF!</v>
      </c>
      <c r="J148" s="140" t="e">
        <f>IF('Indicator Data'!#REF!="No Data",1,IF('Indicator Data imputation'!K151&lt;&gt;"",1,0))</f>
        <v>#REF!</v>
      </c>
      <c r="K148" s="140" t="e">
        <f>IF('Indicator Data'!#REF!="No Data",1,IF('Indicator Data imputation'!L151&lt;&gt;"",1,0))</f>
        <v>#REF!</v>
      </c>
      <c r="L148" s="140" t="e">
        <f>IF('Indicator Data'!#REF!="No Data",1,IF('Indicator Data imputation'!M151&lt;&gt;"",1,0))</f>
        <v>#REF!</v>
      </c>
      <c r="M148" s="140" t="e">
        <f>IF('Indicator Data'!#REF!="No Data",1,IF('Indicator Data imputation'!N151&lt;&gt;"",1,0))</f>
        <v>#REF!</v>
      </c>
      <c r="N148" s="140" t="e">
        <f>IF('Indicator Data'!#REF!="No Data",1,IF('Indicator Data imputation'!O151&lt;&gt;"",1,0))</f>
        <v>#REF!</v>
      </c>
      <c r="O148" s="140" t="e">
        <f>IF('Indicator Data'!#REF!="No Data",1,IF('Indicator Data imputation'!P151&lt;&gt;"",1,0))</f>
        <v>#REF!</v>
      </c>
      <c r="P148" s="140" t="e">
        <f>IF('Indicator Data'!#REF!="No Data",1,IF('Indicator Data imputation'!Q151&lt;&gt;"",1,0))</f>
        <v>#REF!</v>
      </c>
      <c r="Q148" s="140" t="e">
        <f>IF('Indicator Data'!#REF!="No Data",1,IF('Indicator Data imputation'!R151&lt;&gt;"",1,0))</f>
        <v>#REF!</v>
      </c>
      <c r="R148" s="140" t="e">
        <f>IF('Indicator Data'!#REF!="No Data",1,IF('Indicator Data imputation'!S151&lt;&gt;"",1,0))</f>
        <v>#REF!</v>
      </c>
      <c r="S148" s="140" t="e">
        <f>IF('Indicator Data'!#REF!="No Data",1,IF('Indicator Data imputation'!T151&lt;&gt;"",1,0))</f>
        <v>#REF!</v>
      </c>
      <c r="T148" s="140" t="e">
        <f>IF('Indicator Data'!#REF!="No Data",1,IF('Indicator Data imputation'!U151&lt;&gt;"",1,0))</f>
        <v>#REF!</v>
      </c>
      <c r="U148" s="140" t="e">
        <f>IF('Indicator Data'!#REF!="No Data",1,IF('Indicator Data imputation'!V151&lt;&gt;"",1,0))</f>
        <v>#REF!</v>
      </c>
      <c r="V148" s="140" t="e">
        <f>IF('Indicator Data'!#REF!="No Data",1,IF('Indicator Data imputation'!W151&lt;&gt;"",1,0))</f>
        <v>#REF!</v>
      </c>
      <c r="W148" s="140">
        <f>IF('Indicator Data'!C152="No Data",1,IF('Indicator Data imputation'!X151&lt;&gt;"",1,0))</f>
        <v>0</v>
      </c>
      <c r="X148" s="140">
        <f>IF('Indicator Data'!D152="No Data",1,IF('Indicator Data imputation'!Y151&lt;&gt;"",1,0))</f>
        <v>0</v>
      </c>
      <c r="Y148" s="140">
        <f>IF('Indicator Data'!E152="No Data",1,IF('Indicator Data imputation'!Z151&lt;&gt;"",1,0))</f>
        <v>0</v>
      </c>
      <c r="Z148" s="140">
        <f>IF('Indicator Data'!F152="No Data",1,IF('Indicator Data imputation'!AA151&lt;&gt;"",1,0))</f>
        <v>1</v>
      </c>
      <c r="AA148" s="140">
        <f>IF('Indicator Data'!G152="No Data",1,IF('Indicator Data imputation'!AB151&lt;&gt;"",1,0))</f>
        <v>0</v>
      </c>
      <c r="AB148" s="140">
        <f>IF('Indicator Data'!H152="No Data",1,IF('Indicator Data imputation'!AC151&lt;&gt;"",1,0))</f>
        <v>1</v>
      </c>
      <c r="AC148" s="140" t="e">
        <f>IF('Indicator Data'!#REF!="No Data",1,IF('Indicator Data imputation'!AD151&lt;&gt;"",1,0))</f>
        <v>#REF!</v>
      </c>
      <c r="AD148" s="140" t="e">
        <f>IF('Indicator Data'!#REF!="No Data",1,IF('Indicator Data imputation'!AE151&lt;&gt;"",1,0))</f>
        <v>#REF!</v>
      </c>
      <c r="AE148" s="140">
        <f>IF('Indicator Data'!I152="No Data",1,IF('Indicator Data imputation'!AF151&lt;&gt;"",1,0))</f>
        <v>1</v>
      </c>
      <c r="AF148" s="140">
        <f>IF('Indicator Data'!J152="No Data",1,IF('Indicator Data imputation'!AG151&lt;&gt;"",1,0))</f>
        <v>0</v>
      </c>
      <c r="AG148" s="140" t="e">
        <f>IF('Indicator Data'!#REF!="No Data",1,IF('Indicator Data imputation'!AH151&lt;&gt;"",1,0))</f>
        <v>#REF!</v>
      </c>
      <c r="AH148" s="140" t="e">
        <f>IF('Indicator Data'!#REF!="No Data",1,IF('Indicator Data imputation'!AI151&lt;&gt;"",1,0))</f>
        <v>#REF!</v>
      </c>
      <c r="AI148" s="140" t="e">
        <f>IF('Indicator Data'!#REF!="No Data",1,IF('Indicator Data imputation'!AJ151&lt;&gt;"",1,0))</f>
        <v>#REF!</v>
      </c>
      <c r="AJ148" s="140" t="e">
        <f>IF('Indicator Data'!#REF!="No Data",1,IF('Indicator Data imputation'!AK151&lt;&gt;"",1,0))</f>
        <v>#REF!</v>
      </c>
      <c r="AK148" s="140">
        <f>IF('Indicator Data'!K152="No Data",1,IF('Indicator Data imputation'!AL151&lt;&gt;"",1,0))</f>
        <v>0</v>
      </c>
      <c r="AL148" s="140">
        <f>IF('Indicator Data'!L152="No Data",1,IF('Indicator Data imputation'!AM151&lt;&gt;"",1,0))</f>
        <v>1</v>
      </c>
      <c r="AM148" s="140">
        <f>IF('Indicator Data'!M152="No Data",1,IF('Indicator Data imputation'!AN151&lt;&gt;"",1,0))</f>
        <v>0</v>
      </c>
      <c r="AN148" s="140">
        <f>IF('Indicator Data'!N152="No Data",1,IF('Indicator Data imputation'!AO151&lt;&gt;"",1,0))</f>
        <v>0</v>
      </c>
      <c r="AO148" s="140">
        <f>IF('Indicator Data'!O152="No Data",1,IF('Indicator Data imputation'!AP151&lt;&gt;"",1,0))</f>
        <v>0</v>
      </c>
      <c r="AP148" s="140">
        <f>IF('Indicator Data'!P152="No Data",1,IF('Indicator Data imputation'!AQ151&lt;&gt;"",1,0))</f>
        <v>0</v>
      </c>
      <c r="AQ148" s="140">
        <f>IF('Indicator Data'!Q152="No Data",1,IF('Indicator Data imputation'!AR151&lt;&gt;"",1,0))</f>
        <v>0</v>
      </c>
      <c r="AR148" s="140">
        <f>IF('Indicator Data'!R152="No Data",1,IF('Indicator Data imputation'!AS151&lt;&gt;"",1,0))</f>
        <v>0</v>
      </c>
      <c r="AS148" s="140">
        <f>IF('Indicator Data'!S152="No Data",1,IF('Indicator Data imputation'!AT151&lt;&gt;"",1,0))</f>
        <v>0</v>
      </c>
      <c r="AT148" s="140">
        <f>IF('Indicator Data'!T152="No Data",1,IF('Indicator Data imputation'!AU151&lt;&gt;"",1,0))</f>
        <v>0</v>
      </c>
      <c r="AU148" s="140">
        <f>IF('Indicator Data'!U152="No Data",1,IF('Indicator Data imputation'!AV151&lt;&gt;"",1,0))</f>
        <v>1</v>
      </c>
      <c r="AV148" s="140">
        <f>IF('Indicator Data'!V152="No Data",1,IF('Indicator Data imputation'!AW151&lt;&gt;"",1,0))</f>
        <v>1</v>
      </c>
      <c r="AW148" s="140">
        <f>IF('Indicator Data'!W152="No Data",1,IF('Indicator Data imputation'!AX151&lt;&gt;"",1,0))</f>
        <v>1</v>
      </c>
      <c r="AX148" s="140">
        <f>IF('Indicator Data'!X152="No Data",1,IF('Indicator Data imputation'!AY151&lt;&gt;"",1,0))</f>
        <v>0</v>
      </c>
      <c r="AY148" s="140">
        <f>IF('Indicator Data'!Y152="No Data",1,IF('Indicator Data imputation'!AZ151&lt;&gt;"",1,0))</f>
        <v>0</v>
      </c>
      <c r="AZ148" s="140">
        <f>IF('Indicator Data'!Z152="No Data",1,IF('Indicator Data imputation'!BA151&lt;&gt;"",1,0))</f>
        <v>0</v>
      </c>
      <c r="BA148" s="140">
        <f>IF('Indicator Data'!AA152="No Data",1,IF('Indicator Data imputation'!BB151&lt;&gt;"",1,0))</f>
        <v>0</v>
      </c>
      <c r="BB148" s="140">
        <f>IF('Indicator Data'!AB152="No Data",1,IF('Indicator Data imputation'!BC151&lt;&gt;"",1,0))</f>
        <v>0</v>
      </c>
      <c r="BC148" s="140">
        <f>IF('Indicator Data'!AC152="No Data",1,IF('Indicator Data imputation'!BD151&lt;&gt;"",1,0))</f>
        <v>0</v>
      </c>
      <c r="BD148" s="140">
        <f>IF('Indicator Data'!AD152="No Data",1,IF('Indicator Data imputation'!BE151&lt;&gt;"",1,0))</f>
        <v>0</v>
      </c>
      <c r="BE148" s="140">
        <f>IF('Indicator Data'!AE152="No Data",1,IF('Indicator Data imputation'!BF151&lt;&gt;"",1,0))</f>
        <v>0</v>
      </c>
      <c r="BF148" s="140">
        <f>IF('Indicator Data'!AF152="No Data",1,IF('Indicator Data imputation'!BG151&lt;&gt;"",1,0))</f>
        <v>0</v>
      </c>
      <c r="BG148" s="140">
        <f>IF('Indicator Data'!AG152="No Data",1,IF('Indicator Data imputation'!BH151&lt;&gt;"",1,0))</f>
        <v>0</v>
      </c>
      <c r="BH148" s="140">
        <f>IF('Indicator Data'!AH152="No Data",1,IF('Indicator Data imputation'!BI151&lt;&gt;"",1,0))</f>
        <v>0</v>
      </c>
      <c r="BI148" s="140">
        <f>IF('Indicator Data'!AQ152="No Data",1,IF('Indicator Data imputation'!BJ151&lt;&gt;"",1,0))</f>
        <v>0</v>
      </c>
      <c r="BJ148" s="140">
        <f>IF('Indicator Data'!AR152="No Data",1,IF('Indicator Data imputation'!BK151&lt;&gt;"",1,0))</f>
        <v>0</v>
      </c>
      <c r="BK148" s="140">
        <f>IF('Indicator Data'!AS152="No Data",1,IF('Indicator Data imputation'!BL151&lt;&gt;"",1,0))</f>
        <v>1</v>
      </c>
      <c r="BL148" s="140">
        <f>IF('Indicator Data'!AT152="No Data",1,IF('Indicator Data imputation'!BM151&lt;&gt;"",1,0))</f>
        <v>0</v>
      </c>
      <c r="BM148" s="140">
        <f>IF('Indicator Data'!AU152="No Data",1,IF('Indicator Data imputation'!BN151&lt;&gt;"",1,0))</f>
        <v>0</v>
      </c>
      <c r="BN148" s="140">
        <f>IF('Indicator Data'!AV152="No Data",1,IF('Indicator Data imputation'!BO151&lt;&gt;"",1,0))</f>
        <v>0</v>
      </c>
      <c r="BO148" s="140">
        <f>IF('Indicator Data'!AW152="No Data",1,IF('Indicator Data imputation'!BP151&lt;&gt;"",1,0))</f>
        <v>0</v>
      </c>
      <c r="BP148" s="140">
        <f>IF('Indicator Data'!AX152="No Data",1,IF('Indicator Data imputation'!BQ151&lt;&gt;"",1,0))</f>
        <v>0</v>
      </c>
      <c r="BQ148" s="140">
        <f>IF('Indicator Data'!AY152="No Data",1,IF('Indicator Data imputation'!BR151&lt;&gt;"",1,0))</f>
        <v>0</v>
      </c>
      <c r="BR148" s="140">
        <f>IF('Indicator Data'!AZ152="No Data",1,IF('Indicator Data imputation'!BS151&lt;&gt;"",1,0))</f>
        <v>0</v>
      </c>
      <c r="BS148" s="140">
        <f>IF('Indicator Data'!BA152="No Data",1,IF('Indicator Data imputation'!BT151&lt;&gt;"",1,0))</f>
        <v>0</v>
      </c>
      <c r="BT148" s="140">
        <f>IF('Indicator Data'!BB152="No Data",1,IF('Indicator Data imputation'!BU151&lt;&gt;"",1,0))</f>
        <v>0</v>
      </c>
      <c r="BU148" s="140">
        <f>IF('Indicator Data'!BC152="No Data",1,IF('Indicator Data imputation'!BV151&lt;&gt;"",1,0))</f>
        <v>0</v>
      </c>
      <c r="BV148" s="140">
        <f>IF('Indicator Data'!BD152="No Data",1,IF('Indicator Data imputation'!BW151&lt;&gt;"",1,0))</f>
        <v>1</v>
      </c>
      <c r="BW148" s="140">
        <f>IF('Indicator Data'!BE152="No Data",1,IF('Indicator Data imputation'!BX151&lt;&gt;"",1,0))</f>
        <v>0</v>
      </c>
      <c r="BX148" s="140">
        <f>IF('Indicator Data'!BF152="No Data",1,IF('Indicator Data imputation'!BY151&lt;&gt;"",1,0))</f>
        <v>0</v>
      </c>
      <c r="BY148" s="5" t="e">
        <f t="shared" si="6"/>
        <v>#REF!</v>
      </c>
      <c r="BZ148" s="142" t="e">
        <f t="shared" si="7"/>
        <v>#REF!</v>
      </c>
    </row>
    <row r="149" spans="1:78" x14ac:dyDescent="0.3">
      <c r="A149" s="5" t="s">
        <v>273</v>
      </c>
      <c r="B149" s="140" t="e">
        <f>IF('Indicator Data'!#REF!="No Data",1,IF('Indicator Data imputation'!C152&lt;&gt;"",1,0))</f>
        <v>#REF!</v>
      </c>
      <c r="C149" s="140" t="e">
        <f>IF('Indicator Data'!#REF!="No Data",1,IF('Indicator Data imputation'!D152&lt;&gt;"",1,0))</f>
        <v>#REF!</v>
      </c>
      <c r="D149" s="140" t="e">
        <f>IF('Indicator Data'!#REF!="No Data",1,IF('Indicator Data imputation'!E152&lt;&gt;"",1,0))</f>
        <v>#REF!</v>
      </c>
      <c r="E149" s="140" t="e">
        <f>IF('Indicator Data'!#REF!="No Data",1,IF('Indicator Data imputation'!F152&lt;&gt;"",1,0))</f>
        <v>#REF!</v>
      </c>
      <c r="F149" s="140" t="e">
        <f>IF('Indicator Data'!#REF!="No Data",1,IF('Indicator Data imputation'!G152&lt;&gt;"",1,0))</f>
        <v>#REF!</v>
      </c>
      <c r="G149" s="140" t="e">
        <f>IF('Indicator Data'!#REF!="No Data",1,IF('Indicator Data imputation'!H152&lt;&gt;"",1,0))</f>
        <v>#REF!</v>
      </c>
      <c r="H149" s="140" t="e">
        <f>IF('Indicator Data'!#REF!="No Data",1,IF('Indicator Data imputation'!I152&lt;&gt;"",1,0))</f>
        <v>#REF!</v>
      </c>
      <c r="I149" s="140" t="e">
        <f>IF('Indicator Data'!#REF!="No Data",1,IF('Indicator Data imputation'!J152&lt;&gt;"",1,0))</f>
        <v>#REF!</v>
      </c>
      <c r="J149" s="140" t="e">
        <f>IF('Indicator Data'!#REF!="No Data",1,IF('Indicator Data imputation'!K152&lt;&gt;"",1,0))</f>
        <v>#REF!</v>
      </c>
      <c r="K149" s="140" t="e">
        <f>IF('Indicator Data'!#REF!="No Data",1,IF('Indicator Data imputation'!L152&lt;&gt;"",1,0))</f>
        <v>#REF!</v>
      </c>
      <c r="L149" s="140" t="e">
        <f>IF('Indicator Data'!#REF!="No Data",1,IF('Indicator Data imputation'!M152&lt;&gt;"",1,0))</f>
        <v>#REF!</v>
      </c>
      <c r="M149" s="140" t="e">
        <f>IF('Indicator Data'!#REF!="No Data",1,IF('Indicator Data imputation'!N152&lt;&gt;"",1,0))</f>
        <v>#REF!</v>
      </c>
      <c r="N149" s="140" t="e">
        <f>IF('Indicator Data'!#REF!="No Data",1,IF('Indicator Data imputation'!O152&lt;&gt;"",1,0))</f>
        <v>#REF!</v>
      </c>
      <c r="O149" s="140" t="e">
        <f>IF('Indicator Data'!#REF!="No Data",1,IF('Indicator Data imputation'!P152&lt;&gt;"",1,0))</f>
        <v>#REF!</v>
      </c>
      <c r="P149" s="140" t="e">
        <f>IF('Indicator Data'!#REF!="No Data",1,IF('Indicator Data imputation'!Q152&lt;&gt;"",1,0))</f>
        <v>#REF!</v>
      </c>
      <c r="Q149" s="140" t="e">
        <f>IF('Indicator Data'!#REF!="No Data",1,IF('Indicator Data imputation'!R152&lt;&gt;"",1,0))</f>
        <v>#REF!</v>
      </c>
      <c r="R149" s="140" t="e">
        <f>IF('Indicator Data'!#REF!="No Data",1,IF('Indicator Data imputation'!S152&lt;&gt;"",1,0))</f>
        <v>#REF!</v>
      </c>
      <c r="S149" s="140" t="e">
        <f>IF('Indicator Data'!#REF!="No Data",1,IF('Indicator Data imputation'!T152&lt;&gt;"",1,0))</f>
        <v>#REF!</v>
      </c>
      <c r="T149" s="140" t="e">
        <f>IF('Indicator Data'!#REF!="No Data",1,IF('Indicator Data imputation'!U152&lt;&gt;"",1,0))</f>
        <v>#REF!</v>
      </c>
      <c r="U149" s="140" t="e">
        <f>IF('Indicator Data'!#REF!="No Data",1,IF('Indicator Data imputation'!V152&lt;&gt;"",1,0))</f>
        <v>#REF!</v>
      </c>
      <c r="V149" s="140" t="e">
        <f>IF('Indicator Data'!#REF!="No Data",1,IF('Indicator Data imputation'!W152&lt;&gt;"",1,0))</f>
        <v>#REF!</v>
      </c>
      <c r="W149" s="140">
        <f>IF('Indicator Data'!C153="No Data",1,IF('Indicator Data imputation'!X152&lt;&gt;"",1,0))</f>
        <v>0</v>
      </c>
      <c r="X149" s="140">
        <f>IF('Indicator Data'!D153="No Data",1,IF('Indicator Data imputation'!Y152&lt;&gt;"",1,0))</f>
        <v>0</v>
      </c>
      <c r="Y149" s="140">
        <f>IF('Indicator Data'!E153="No Data",1,IF('Indicator Data imputation'!Z152&lt;&gt;"",1,0))</f>
        <v>0</v>
      </c>
      <c r="Z149" s="140">
        <f>IF('Indicator Data'!F153="No Data",1,IF('Indicator Data imputation'!AA152&lt;&gt;"",1,0))</f>
        <v>0</v>
      </c>
      <c r="AA149" s="140">
        <f>IF('Indicator Data'!G153="No Data",1,IF('Indicator Data imputation'!AB152&lt;&gt;"",1,0))</f>
        <v>0</v>
      </c>
      <c r="AB149" s="140">
        <f>IF('Indicator Data'!H153="No Data",1,IF('Indicator Data imputation'!AC152&lt;&gt;"",1,0))</f>
        <v>0</v>
      </c>
      <c r="AC149" s="140" t="e">
        <f>IF('Indicator Data'!#REF!="No Data",1,IF('Indicator Data imputation'!AD152&lt;&gt;"",1,0))</f>
        <v>#REF!</v>
      </c>
      <c r="AD149" s="140" t="e">
        <f>IF('Indicator Data'!#REF!="No Data",1,IF('Indicator Data imputation'!AE152&lt;&gt;"",1,0))</f>
        <v>#REF!</v>
      </c>
      <c r="AE149" s="140">
        <f>IF('Indicator Data'!I153="No Data",1,IF('Indicator Data imputation'!AF152&lt;&gt;"",1,0))</f>
        <v>0</v>
      </c>
      <c r="AF149" s="140">
        <f>IF('Indicator Data'!J153="No Data",1,IF('Indicator Data imputation'!AG152&lt;&gt;"",1,0))</f>
        <v>0</v>
      </c>
      <c r="AG149" s="140" t="e">
        <f>IF('Indicator Data'!#REF!="No Data",1,IF('Indicator Data imputation'!AH152&lt;&gt;"",1,0))</f>
        <v>#REF!</v>
      </c>
      <c r="AH149" s="140" t="e">
        <f>IF('Indicator Data'!#REF!="No Data",1,IF('Indicator Data imputation'!AI152&lt;&gt;"",1,0))</f>
        <v>#REF!</v>
      </c>
      <c r="AI149" s="140" t="e">
        <f>IF('Indicator Data'!#REF!="No Data",1,IF('Indicator Data imputation'!AJ152&lt;&gt;"",1,0))</f>
        <v>#REF!</v>
      </c>
      <c r="AJ149" s="140" t="e">
        <f>IF('Indicator Data'!#REF!="No Data",1,IF('Indicator Data imputation'!AK152&lt;&gt;"",1,0))</f>
        <v>#REF!</v>
      </c>
      <c r="AK149" s="140">
        <f>IF('Indicator Data'!K153="No Data",1,IF('Indicator Data imputation'!AL152&lt;&gt;"",1,0))</f>
        <v>0</v>
      </c>
      <c r="AL149" s="140">
        <f>IF('Indicator Data'!L153="No Data",1,IF('Indicator Data imputation'!AM152&lt;&gt;"",1,0))</f>
        <v>0</v>
      </c>
      <c r="AM149" s="140">
        <f>IF('Indicator Data'!M153="No Data",1,IF('Indicator Data imputation'!AN152&lt;&gt;"",1,0))</f>
        <v>0</v>
      </c>
      <c r="AN149" s="140">
        <f>IF('Indicator Data'!N153="No Data",1,IF('Indicator Data imputation'!AO152&lt;&gt;"",1,0))</f>
        <v>0</v>
      </c>
      <c r="AO149" s="140">
        <f>IF('Indicator Data'!O153="No Data",1,IF('Indicator Data imputation'!AP152&lt;&gt;"",1,0))</f>
        <v>0</v>
      </c>
      <c r="AP149" s="140">
        <f>IF('Indicator Data'!P153="No Data",1,IF('Indicator Data imputation'!AQ152&lt;&gt;"",1,0))</f>
        <v>0</v>
      </c>
      <c r="AQ149" s="140">
        <f>IF('Indicator Data'!Q153="No Data",1,IF('Indicator Data imputation'!AR152&lt;&gt;"",1,0))</f>
        <v>0</v>
      </c>
      <c r="AR149" s="140">
        <f>IF('Indicator Data'!R153="No Data",1,IF('Indicator Data imputation'!AS152&lt;&gt;"",1,0))</f>
        <v>0</v>
      </c>
      <c r="AS149" s="140">
        <f>IF('Indicator Data'!S153="No Data",1,IF('Indicator Data imputation'!AT152&lt;&gt;"",1,0))</f>
        <v>0</v>
      </c>
      <c r="AT149" s="140">
        <f>IF('Indicator Data'!T153="No Data",1,IF('Indicator Data imputation'!AU152&lt;&gt;"",1,0))</f>
        <v>0</v>
      </c>
      <c r="AU149" s="140">
        <f>IF('Indicator Data'!U153="No Data",1,IF('Indicator Data imputation'!AV152&lt;&gt;"",1,0))</f>
        <v>0</v>
      </c>
      <c r="AV149" s="140">
        <f>IF('Indicator Data'!V153="No Data",1,IF('Indicator Data imputation'!AW152&lt;&gt;"",1,0))</f>
        <v>1</v>
      </c>
      <c r="AW149" s="140">
        <f>IF('Indicator Data'!W153="No Data",1,IF('Indicator Data imputation'!AX152&lt;&gt;"",1,0))</f>
        <v>0</v>
      </c>
      <c r="AX149" s="140">
        <f>IF('Indicator Data'!X153="No Data",1,IF('Indicator Data imputation'!AY152&lt;&gt;"",1,0))</f>
        <v>0</v>
      </c>
      <c r="AY149" s="140">
        <f>IF('Indicator Data'!Y153="No Data",1,IF('Indicator Data imputation'!AZ152&lt;&gt;"",1,0))</f>
        <v>0</v>
      </c>
      <c r="AZ149" s="140">
        <f>IF('Indicator Data'!Z153="No Data",1,IF('Indicator Data imputation'!BA152&lt;&gt;"",1,0))</f>
        <v>0</v>
      </c>
      <c r="BA149" s="140">
        <f>IF('Indicator Data'!AA153="No Data",1,IF('Indicator Data imputation'!BB152&lt;&gt;"",1,0))</f>
        <v>0</v>
      </c>
      <c r="BB149" s="140">
        <f>IF('Indicator Data'!AB153="No Data",1,IF('Indicator Data imputation'!BC152&lt;&gt;"",1,0))</f>
        <v>0</v>
      </c>
      <c r="BC149" s="140">
        <f>IF('Indicator Data'!AC153="No Data",1,IF('Indicator Data imputation'!BD152&lt;&gt;"",1,0))</f>
        <v>0</v>
      </c>
      <c r="BD149" s="140">
        <f>IF('Indicator Data'!AD153="No Data",1,IF('Indicator Data imputation'!BE152&lt;&gt;"",1,0))</f>
        <v>0</v>
      </c>
      <c r="BE149" s="140">
        <f>IF('Indicator Data'!AE153="No Data",1,IF('Indicator Data imputation'!BF152&lt;&gt;"",1,0))</f>
        <v>0</v>
      </c>
      <c r="BF149" s="140">
        <f>IF('Indicator Data'!AF153="No Data",1,IF('Indicator Data imputation'!BG152&lt;&gt;"",1,0))</f>
        <v>0</v>
      </c>
      <c r="BG149" s="140">
        <f>IF('Indicator Data'!AG153="No Data",1,IF('Indicator Data imputation'!BH152&lt;&gt;"",1,0))</f>
        <v>0</v>
      </c>
      <c r="BH149" s="140">
        <f>IF('Indicator Data'!AH153="No Data",1,IF('Indicator Data imputation'!BI152&lt;&gt;"",1,0))</f>
        <v>0</v>
      </c>
      <c r="BI149" s="140">
        <f>IF('Indicator Data'!AQ153="No Data",1,IF('Indicator Data imputation'!BJ152&lt;&gt;"",1,0))</f>
        <v>1</v>
      </c>
      <c r="BJ149" s="140">
        <f>IF('Indicator Data'!AR153="No Data",1,IF('Indicator Data imputation'!BK152&lt;&gt;"",1,0))</f>
        <v>0</v>
      </c>
      <c r="BK149" s="140">
        <f>IF('Indicator Data'!AS153="No Data",1,IF('Indicator Data imputation'!BL152&lt;&gt;"",1,0))</f>
        <v>0</v>
      </c>
      <c r="BL149" s="140">
        <f>IF('Indicator Data'!AT153="No Data",1,IF('Indicator Data imputation'!BM152&lt;&gt;"",1,0))</f>
        <v>0</v>
      </c>
      <c r="BM149" s="140">
        <f>IF('Indicator Data'!AU153="No Data",1,IF('Indicator Data imputation'!BN152&lt;&gt;"",1,0))</f>
        <v>0</v>
      </c>
      <c r="BN149" s="140">
        <f>IF('Indicator Data'!AV153="No Data",1,IF('Indicator Data imputation'!BO152&lt;&gt;"",1,0))</f>
        <v>0</v>
      </c>
      <c r="BO149" s="140">
        <f>IF('Indicator Data'!AW153="No Data",1,IF('Indicator Data imputation'!BP152&lt;&gt;"",1,0))</f>
        <v>0</v>
      </c>
      <c r="BP149" s="140">
        <f>IF('Indicator Data'!AX153="No Data",1,IF('Indicator Data imputation'!BQ152&lt;&gt;"",1,0))</f>
        <v>0</v>
      </c>
      <c r="BQ149" s="140">
        <f>IF('Indicator Data'!AY153="No Data",1,IF('Indicator Data imputation'!BR152&lt;&gt;"",1,0))</f>
        <v>0</v>
      </c>
      <c r="BR149" s="140">
        <f>IF('Indicator Data'!AZ153="No Data",1,IF('Indicator Data imputation'!BS152&lt;&gt;"",1,0))</f>
        <v>0</v>
      </c>
      <c r="BS149" s="140">
        <f>IF('Indicator Data'!BA153="No Data",1,IF('Indicator Data imputation'!BT152&lt;&gt;"",1,0))</f>
        <v>0</v>
      </c>
      <c r="BT149" s="140">
        <f>IF('Indicator Data'!BB153="No Data",1,IF('Indicator Data imputation'!BU152&lt;&gt;"",1,0))</f>
        <v>0</v>
      </c>
      <c r="BU149" s="140">
        <f>IF('Indicator Data'!BC153="No Data",1,IF('Indicator Data imputation'!BV152&lt;&gt;"",1,0))</f>
        <v>0</v>
      </c>
      <c r="BV149" s="140">
        <f>IF('Indicator Data'!BD153="No Data",1,IF('Indicator Data imputation'!BW152&lt;&gt;"",1,0))</f>
        <v>0</v>
      </c>
      <c r="BW149" s="140">
        <f>IF('Indicator Data'!BE153="No Data",1,IF('Indicator Data imputation'!BX152&lt;&gt;"",1,0))</f>
        <v>0</v>
      </c>
      <c r="BX149" s="140">
        <f>IF('Indicator Data'!BF153="No Data",1,IF('Indicator Data imputation'!BY152&lt;&gt;"",1,0))</f>
        <v>0</v>
      </c>
      <c r="BY149" s="5" t="e">
        <f t="shared" si="6"/>
        <v>#REF!</v>
      </c>
      <c r="BZ149" s="142" t="e">
        <f t="shared" si="7"/>
        <v>#REF!</v>
      </c>
    </row>
    <row r="150" spans="1:78" x14ac:dyDescent="0.3">
      <c r="A150" s="5" t="s">
        <v>275</v>
      </c>
      <c r="B150" s="140" t="e">
        <f>IF('Indicator Data'!#REF!="No Data",1,IF('Indicator Data imputation'!C153&lt;&gt;"",1,0))</f>
        <v>#REF!</v>
      </c>
      <c r="C150" s="140" t="e">
        <f>IF('Indicator Data'!#REF!="No Data",1,IF('Indicator Data imputation'!D153&lt;&gt;"",1,0))</f>
        <v>#REF!</v>
      </c>
      <c r="D150" s="140" t="e">
        <f>IF('Indicator Data'!#REF!="No Data",1,IF('Indicator Data imputation'!E153&lt;&gt;"",1,0))</f>
        <v>#REF!</v>
      </c>
      <c r="E150" s="140" t="e">
        <f>IF('Indicator Data'!#REF!="No Data",1,IF('Indicator Data imputation'!F153&lt;&gt;"",1,0))</f>
        <v>#REF!</v>
      </c>
      <c r="F150" s="140" t="e">
        <f>IF('Indicator Data'!#REF!="No Data",1,IF('Indicator Data imputation'!G153&lt;&gt;"",1,0))</f>
        <v>#REF!</v>
      </c>
      <c r="G150" s="140" t="e">
        <f>IF('Indicator Data'!#REF!="No Data",1,IF('Indicator Data imputation'!H153&lt;&gt;"",1,0))</f>
        <v>#REF!</v>
      </c>
      <c r="H150" s="140" t="e">
        <f>IF('Indicator Data'!#REF!="No Data",1,IF('Indicator Data imputation'!I153&lt;&gt;"",1,0))</f>
        <v>#REF!</v>
      </c>
      <c r="I150" s="140" t="e">
        <f>IF('Indicator Data'!#REF!="No Data",1,IF('Indicator Data imputation'!J153&lt;&gt;"",1,0))</f>
        <v>#REF!</v>
      </c>
      <c r="J150" s="140" t="e">
        <f>IF('Indicator Data'!#REF!="No Data",1,IF('Indicator Data imputation'!K153&lt;&gt;"",1,0))</f>
        <v>#REF!</v>
      </c>
      <c r="K150" s="140" t="e">
        <f>IF('Indicator Data'!#REF!="No Data",1,IF('Indicator Data imputation'!L153&lt;&gt;"",1,0))</f>
        <v>#REF!</v>
      </c>
      <c r="L150" s="140" t="e">
        <f>IF('Indicator Data'!#REF!="No Data",1,IF('Indicator Data imputation'!M153&lt;&gt;"",1,0))</f>
        <v>#REF!</v>
      </c>
      <c r="M150" s="140" t="e">
        <f>IF('Indicator Data'!#REF!="No Data",1,IF('Indicator Data imputation'!N153&lt;&gt;"",1,0))</f>
        <v>#REF!</v>
      </c>
      <c r="N150" s="140" t="e">
        <f>IF('Indicator Data'!#REF!="No Data",1,IF('Indicator Data imputation'!O153&lt;&gt;"",1,0))</f>
        <v>#REF!</v>
      </c>
      <c r="O150" s="140" t="e">
        <f>IF('Indicator Data'!#REF!="No Data",1,IF('Indicator Data imputation'!P153&lt;&gt;"",1,0))</f>
        <v>#REF!</v>
      </c>
      <c r="P150" s="140" t="e">
        <f>IF('Indicator Data'!#REF!="No Data",1,IF('Indicator Data imputation'!Q153&lt;&gt;"",1,0))</f>
        <v>#REF!</v>
      </c>
      <c r="Q150" s="140" t="e">
        <f>IF('Indicator Data'!#REF!="No Data",1,IF('Indicator Data imputation'!R153&lt;&gt;"",1,0))</f>
        <v>#REF!</v>
      </c>
      <c r="R150" s="140" t="e">
        <f>IF('Indicator Data'!#REF!="No Data",1,IF('Indicator Data imputation'!S153&lt;&gt;"",1,0))</f>
        <v>#REF!</v>
      </c>
      <c r="S150" s="140" t="e">
        <f>IF('Indicator Data'!#REF!="No Data",1,IF('Indicator Data imputation'!T153&lt;&gt;"",1,0))</f>
        <v>#REF!</v>
      </c>
      <c r="T150" s="140" t="e">
        <f>IF('Indicator Data'!#REF!="No Data",1,IF('Indicator Data imputation'!U153&lt;&gt;"",1,0))</f>
        <v>#REF!</v>
      </c>
      <c r="U150" s="140" t="e">
        <f>IF('Indicator Data'!#REF!="No Data",1,IF('Indicator Data imputation'!V153&lt;&gt;"",1,0))</f>
        <v>#REF!</v>
      </c>
      <c r="V150" s="140" t="e">
        <f>IF('Indicator Data'!#REF!="No Data",1,IF('Indicator Data imputation'!W153&lt;&gt;"",1,0))</f>
        <v>#REF!</v>
      </c>
      <c r="W150" s="140">
        <f>IF('Indicator Data'!C154="No Data",1,IF('Indicator Data imputation'!X153&lt;&gt;"",1,0))</f>
        <v>0</v>
      </c>
      <c r="X150" s="140">
        <f>IF('Indicator Data'!D154="No Data",1,IF('Indicator Data imputation'!Y153&lt;&gt;"",1,0))</f>
        <v>0</v>
      </c>
      <c r="Y150" s="140">
        <f>IF('Indicator Data'!E154="No Data",1,IF('Indicator Data imputation'!Z153&lt;&gt;"",1,0))</f>
        <v>0</v>
      </c>
      <c r="Z150" s="140">
        <f>IF('Indicator Data'!F154="No Data",1,IF('Indicator Data imputation'!AA153&lt;&gt;"",1,0))</f>
        <v>1</v>
      </c>
      <c r="AA150" s="140">
        <f>IF('Indicator Data'!G154="No Data",1,IF('Indicator Data imputation'!AB153&lt;&gt;"",1,0))</f>
        <v>0</v>
      </c>
      <c r="AB150" s="140">
        <f>IF('Indicator Data'!H154="No Data",1,IF('Indicator Data imputation'!AC153&lt;&gt;"",1,0))</f>
        <v>1</v>
      </c>
      <c r="AC150" s="140" t="e">
        <f>IF('Indicator Data'!#REF!="No Data",1,IF('Indicator Data imputation'!AD153&lt;&gt;"",1,0))</f>
        <v>#REF!</v>
      </c>
      <c r="AD150" s="140" t="e">
        <f>IF('Indicator Data'!#REF!="No Data",1,IF('Indicator Data imputation'!AE153&lt;&gt;"",1,0))</f>
        <v>#REF!</v>
      </c>
      <c r="AE150" s="140">
        <f>IF('Indicator Data'!I154="No Data",1,IF('Indicator Data imputation'!AF153&lt;&gt;"",1,0))</f>
        <v>0</v>
      </c>
      <c r="AF150" s="140">
        <f>IF('Indicator Data'!J154="No Data",1,IF('Indicator Data imputation'!AG153&lt;&gt;"",1,0))</f>
        <v>0</v>
      </c>
      <c r="AG150" s="140" t="e">
        <f>IF('Indicator Data'!#REF!="No Data",1,IF('Indicator Data imputation'!AH153&lt;&gt;"",1,0))</f>
        <v>#REF!</v>
      </c>
      <c r="AH150" s="140" t="e">
        <f>IF('Indicator Data'!#REF!="No Data",1,IF('Indicator Data imputation'!AI153&lt;&gt;"",1,0))</f>
        <v>#REF!</v>
      </c>
      <c r="AI150" s="140" t="e">
        <f>IF('Indicator Data'!#REF!="No Data",1,IF('Indicator Data imputation'!AJ153&lt;&gt;"",1,0))</f>
        <v>#REF!</v>
      </c>
      <c r="AJ150" s="140" t="e">
        <f>IF('Indicator Data'!#REF!="No Data",1,IF('Indicator Data imputation'!AK153&lt;&gt;"",1,0))</f>
        <v>#REF!</v>
      </c>
      <c r="AK150" s="140">
        <f>IF('Indicator Data'!K154="No Data",1,IF('Indicator Data imputation'!AL153&lt;&gt;"",1,0))</f>
        <v>0</v>
      </c>
      <c r="AL150" s="140">
        <f>IF('Indicator Data'!L154="No Data",1,IF('Indicator Data imputation'!AM153&lt;&gt;"",1,0))</f>
        <v>1</v>
      </c>
      <c r="AM150" s="140">
        <f>IF('Indicator Data'!M154="No Data",1,IF('Indicator Data imputation'!AN153&lt;&gt;"",1,0))</f>
        <v>0</v>
      </c>
      <c r="AN150" s="140">
        <f>IF('Indicator Data'!N154="No Data",1,IF('Indicator Data imputation'!AO153&lt;&gt;"",1,0))</f>
        <v>0</v>
      </c>
      <c r="AO150" s="140">
        <f>IF('Indicator Data'!O154="No Data",1,IF('Indicator Data imputation'!AP153&lt;&gt;"",1,0))</f>
        <v>0</v>
      </c>
      <c r="AP150" s="140">
        <f>IF('Indicator Data'!P154="No Data",1,IF('Indicator Data imputation'!AQ153&lt;&gt;"",1,0))</f>
        <v>1</v>
      </c>
      <c r="AQ150" s="140">
        <f>IF('Indicator Data'!Q154="No Data",1,IF('Indicator Data imputation'!AR153&lt;&gt;"",1,0))</f>
        <v>0</v>
      </c>
      <c r="AR150" s="140">
        <f>IF('Indicator Data'!R154="No Data",1,IF('Indicator Data imputation'!AS153&lt;&gt;"",1,0))</f>
        <v>0</v>
      </c>
      <c r="AS150" s="140">
        <f>IF('Indicator Data'!S154="No Data",1,IF('Indicator Data imputation'!AT153&lt;&gt;"",1,0))</f>
        <v>1</v>
      </c>
      <c r="AT150" s="140">
        <f>IF('Indicator Data'!T154="No Data",1,IF('Indicator Data imputation'!AU153&lt;&gt;"",1,0))</f>
        <v>0</v>
      </c>
      <c r="AU150" s="140">
        <f>IF('Indicator Data'!U154="No Data",1,IF('Indicator Data imputation'!AV153&lt;&gt;"",1,0))</f>
        <v>0</v>
      </c>
      <c r="AV150" s="140">
        <f>IF('Indicator Data'!V154="No Data",1,IF('Indicator Data imputation'!AW153&lt;&gt;"",1,0))</f>
        <v>1</v>
      </c>
      <c r="AW150" s="140">
        <f>IF('Indicator Data'!W154="No Data",1,IF('Indicator Data imputation'!AX153&lt;&gt;"",1,0))</f>
        <v>0</v>
      </c>
      <c r="AX150" s="140">
        <f>IF('Indicator Data'!X154="No Data",1,IF('Indicator Data imputation'!AY153&lt;&gt;"",1,0))</f>
        <v>0</v>
      </c>
      <c r="AY150" s="140">
        <f>IF('Indicator Data'!Y154="No Data",1,IF('Indicator Data imputation'!AZ153&lt;&gt;"",1,0))</f>
        <v>0</v>
      </c>
      <c r="AZ150" s="140">
        <f>IF('Indicator Data'!Z154="No Data",1,IF('Indicator Data imputation'!BA153&lt;&gt;"",1,0))</f>
        <v>1</v>
      </c>
      <c r="BA150" s="140">
        <f>IF('Indicator Data'!AA154="No Data",1,IF('Indicator Data imputation'!BB153&lt;&gt;"",1,0))</f>
        <v>0</v>
      </c>
      <c r="BB150" s="140">
        <f>IF('Indicator Data'!AB154="No Data",1,IF('Indicator Data imputation'!BC153&lt;&gt;"",1,0))</f>
        <v>0</v>
      </c>
      <c r="BC150" s="140">
        <f>IF('Indicator Data'!AC154="No Data",1,IF('Indicator Data imputation'!BD153&lt;&gt;"",1,0))</f>
        <v>0</v>
      </c>
      <c r="BD150" s="140">
        <f>IF('Indicator Data'!AD154="No Data",1,IF('Indicator Data imputation'!BE153&lt;&gt;"",1,0))</f>
        <v>0</v>
      </c>
      <c r="BE150" s="140">
        <f>IF('Indicator Data'!AE154="No Data",1,IF('Indicator Data imputation'!BF153&lt;&gt;"",1,0))</f>
        <v>0</v>
      </c>
      <c r="BF150" s="140">
        <f>IF('Indicator Data'!AF154="No Data",1,IF('Indicator Data imputation'!BG153&lt;&gt;"",1,0))</f>
        <v>0</v>
      </c>
      <c r="BG150" s="140">
        <f>IF('Indicator Data'!AG154="No Data",1,IF('Indicator Data imputation'!BH153&lt;&gt;"",1,0))</f>
        <v>0</v>
      </c>
      <c r="BH150" s="140">
        <f>IF('Indicator Data'!AH154="No Data",1,IF('Indicator Data imputation'!BI153&lt;&gt;"",1,0))</f>
        <v>0</v>
      </c>
      <c r="BI150" s="140">
        <f>IF('Indicator Data'!AQ154="No Data",1,IF('Indicator Data imputation'!BJ153&lt;&gt;"",1,0))</f>
        <v>1</v>
      </c>
      <c r="BJ150" s="140">
        <f>IF('Indicator Data'!AR154="No Data",1,IF('Indicator Data imputation'!BK153&lt;&gt;"",1,0))</f>
        <v>0</v>
      </c>
      <c r="BK150" s="140">
        <f>IF('Indicator Data'!AS154="No Data",1,IF('Indicator Data imputation'!BL153&lt;&gt;"",1,0))</f>
        <v>0</v>
      </c>
      <c r="BL150" s="140">
        <f>IF('Indicator Data'!AT154="No Data",1,IF('Indicator Data imputation'!BM153&lt;&gt;"",1,0))</f>
        <v>0</v>
      </c>
      <c r="BM150" s="140">
        <f>IF('Indicator Data'!AU154="No Data",1,IF('Indicator Data imputation'!BN153&lt;&gt;"",1,0))</f>
        <v>0</v>
      </c>
      <c r="BN150" s="140">
        <f>IF('Indicator Data'!AV154="No Data",1,IF('Indicator Data imputation'!BO153&lt;&gt;"",1,0))</f>
        <v>0</v>
      </c>
      <c r="BO150" s="140">
        <f>IF('Indicator Data'!AW154="No Data",1,IF('Indicator Data imputation'!BP153&lt;&gt;"",1,0))</f>
        <v>0</v>
      </c>
      <c r="BP150" s="140">
        <f>IF('Indicator Data'!AX154="No Data",1,IF('Indicator Data imputation'!BQ153&lt;&gt;"",1,0))</f>
        <v>0</v>
      </c>
      <c r="BQ150" s="140">
        <f>IF('Indicator Data'!AY154="No Data",1,IF('Indicator Data imputation'!BR153&lt;&gt;"",1,0))</f>
        <v>0</v>
      </c>
      <c r="BR150" s="140">
        <f>IF('Indicator Data'!AZ154="No Data",1,IF('Indicator Data imputation'!BS153&lt;&gt;"",1,0))</f>
        <v>0</v>
      </c>
      <c r="BS150" s="140">
        <f>IF('Indicator Data'!BA154="No Data",1,IF('Indicator Data imputation'!BT153&lt;&gt;"",1,0))</f>
        <v>0</v>
      </c>
      <c r="BT150" s="140">
        <f>IF('Indicator Data'!BB154="No Data",1,IF('Indicator Data imputation'!BU153&lt;&gt;"",1,0))</f>
        <v>0</v>
      </c>
      <c r="BU150" s="140">
        <f>IF('Indicator Data'!BC154="No Data",1,IF('Indicator Data imputation'!BV153&lt;&gt;"",1,0))</f>
        <v>0</v>
      </c>
      <c r="BV150" s="140">
        <f>IF('Indicator Data'!BD154="No Data",1,IF('Indicator Data imputation'!BW153&lt;&gt;"",1,0))</f>
        <v>0</v>
      </c>
      <c r="BW150" s="140">
        <f>IF('Indicator Data'!BE154="No Data",1,IF('Indicator Data imputation'!BX153&lt;&gt;"",1,0))</f>
        <v>0</v>
      </c>
      <c r="BX150" s="140">
        <f>IF('Indicator Data'!BF154="No Data",1,IF('Indicator Data imputation'!BY153&lt;&gt;"",1,0))</f>
        <v>0</v>
      </c>
      <c r="BY150" s="5" t="e">
        <f t="shared" si="6"/>
        <v>#REF!</v>
      </c>
      <c r="BZ150" s="142" t="e">
        <f t="shared" si="7"/>
        <v>#REF!</v>
      </c>
    </row>
    <row r="151" spans="1:78" x14ac:dyDescent="0.3">
      <c r="A151" s="5" t="s">
        <v>277</v>
      </c>
      <c r="B151" s="140" t="e">
        <f>IF('Indicator Data'!#REF!="No Data",1,IF('Indicator Data imputation'!C154&lt;&gt;"",1,0))</f>
        <v>#REF!</v>
      </c>
      <c r="C151" s="140" t="e">
        <f>IF('Indicator Data'!#REF!="No Data",1,IF('Indicator Data imputation'!D154&lt;&gt;"",1,0))</f>
        <v>#REF!</v>
      </c>
      <c r="D151" s="140" t="e">
        <f>IF('Indicator Data'!#REF!="No Data",1,IF('Indicator Data imputation'!E154&lt;&gt;"",1,0))</f>
        <v>#REF!</v>
      </c>
      <c r="E151" s="140" t="e">
        <f>IF('Indicator Data'!#REF!="No Data",1,IF('Indicator Data imputation'!F154&lt;&gt;"",1,0))</f>
        <v>#REF!</v>
      </c>
      <c r="F151" s="140" t="e">
        <f>IF('Indicator Data'!#REF!="No Data",1,IF('Indicator Data imputation'!G154&lt;&gt;"",1,0))</f>
        <v>#REF!</v>
      </c>
      <c r="G151" s="140" t="e">
        <f>IF('Indicator Data'!#REF!="No Data",1,IF('Indicator Data imputation'!H154&lt;&gt;"",1,0))</f>
        <v>#REF!</v>
      </c>
      <c r="H151" s="140" t="e">
        <f>IF('Indicator Data'!#REF!="No Data",1,IF('Indicator Data imputation'!I154&lt;&gt;"",1,0))</f>
        <v>#REF!</v>
      </c>
      <c r="I151" s="140" t="e">
        <f>IF('Indicator Data'!#REF!="No Data",1,IF('Indicator Data imputation'!J154&lt;&gt;"",1,0))</f>
        <v>#REF!</v>
      </c>
      <c r="J151" s="140" t="e">
        <f>IF('Indicator Data'!#REF!="No Data",1,IF('Indicator Data imputation'!K154&lt;&gt;"",1,0))</f>
        <v>#REF!</v>
      </c>
      <c r="K151" s="140" t="e">
        <f>IF('Indicator Data'!#REF!="No Data",1,IF('Indicator Data imputation'!L154&lt;&gt;"",1,0))</f>
        <v>#REF!</v>
      </c>
      <c r="L151" s="140" t="e">
        <f>IF('Indicator Data'!#REF!="No Data",1,IF('Indicator Data imputation'!M154&lt;&gt;"",1,0))</f>
        <v>#REF!</v>
      </c>
      <c r="M151" s="140" t="e">
        <f>IF('Indicator Data'!#REF!="No Data",1,IF('Indicator Data imputation'!N154&lt;&gt;"",1,0))</f>
        <v>#REF!</v>
      </c>
      <c r="N151" s="140" t="e">
        <f>IF('Indicator Data'!#REF!="No Data",1,IF('Indicator Data imputation'!O154&lt;&gt;"",1,0))</f>
        <v>#REF!</v>
      </c>
      <c r="O151" s="140" t="e">
        <f>IF('Indicator Data'!#REF!="No Data",1,IF('Indicator Data imputation'!P154&lt;&gt;"",1,0))</f>
        <v>#REF!</v>
      </c>
      <c r="P151" s="140" t="e">
        <f>IF('Indicator Data'!#REF!="No Data",1,IF('Indicator Data imputation'!Q154&lt;&gt;"",1,0))</f>
        <v>#REF!</v>
      </c>
      <c r="Q151" s="140" t="e">
        <f>IF('Indicator Data'!#REF!="No Data",1,IF('Indicator Data imputation'!R154&lt;&gt;"",1,0))</f>
        <v>#REF!</v>
      </c>
      <c r="R151" s="140" t="e">
        <f>IF('Indicator Data'!#REF!="No Data",1,IF('Indicator Data imputation'!S154&lt;&gt;"",1,0))</f>
        <v>#REF!</v>
      </c>
      <c r="S151" s="140" t="e">
        <f>IF('Indicator Data'!#REF!="No Data",1,IF('Indicator Data imputation'!T154&lt;&gt;"",1,0))</f>
        <v>#REF!</v>
      </c>
      <c r="T151" s="140" t="e">
        <f>IF('Indicator Data'!#REF!="No Data",1,IF('Indicator Data imputation'!U154&lt;&gt;"",1,0))</f>
        <v>#REF!</v>
      </c>
      <c r="U151" s="140" t="e">
        <f>IF('Indicator Data'!#REF!="No Data",1,IF('Indicator Data imputation'!V154&lt;&gt;"",1,0))</f>
        <v>#REF!</v>
      </c>
      <c r="V151" s="140" t="e">
        <f>IF('Indicator Data'!#REF!="No Data",1,IF('Indicator Data imputation'!W154&lt;&gt;"",1,0))</f>
        <v>#REF!</v>
      </c>
      <c r="W151" s="140">
        <f>IF('Indicator Data'!C155="No Data",1,IF('Indicator Data imputation'!X154&lt;&gt;"",1,0))</f>
        <v>0</v>
      </c>
      <c r="X151" s="140">
        <f>IF('Indicator Data'!D155="No Data",1,IF('Indicator Data imputation'!Y154&lt;&gt;"",1,0))</f>
        <v>0</v>
      </c>
      <c r="Y151" s="140">
        <f>IF('Indicator Data'!E155="No Data",1,IF('Indicator Data imputation'!Z154&lt;&gt;"",1,0))</f>
        <v>0</v>
      </c>
      <c r="Z151" s="140">
        <f>IF('Indicator Data'!F155="No Data",1,IF('Indicator Data imputation'!AA154&lt;&gt;"",1,0))</f>
        <v>0</v>
      </c>
      <c r="AA151" s="140">
        <f>IF('Indicator Data'!G155="No Data",1,IF('Indicator Data imputation'!AB154&lt;&gt;"",1,0))</f>
        <v>0</v>
      </c>
      <c r="AB151" s="140">
        <f>IF('Indicator Data'!H155="No Data",1,IF('Indicator Data imputation'!AC154&lt;&gt;"",1,0))</f>
        <v>0</v>
      </c>
      <c r="AC151" s="140" t="e">
        <f>IF('Indicator Data'!#REF!="No Data",1,IF('Indicator Data imputation'!AD154&lt;&gt;"",1,0))</f>
        <v>#REF!</v>
      </c>
      <c r="AD151" s="140" t="e">
        <f>IF('Indicator Data'!#REF!="No Data",1,IF('Indicator Data imputation'!AE154&lt;&gt;"",1,0))</f>
        <v>#REF!</v>
      </c>
      <c r="AE151" s="140">
        <f>IF('Indicator Data'!I155="No Data",1,IF('Indicator Data imputation'!AF154&lt;&gt;"",1,0))</f>
        <v>0</v>
      </c>
      <c r="AF151" s="140">
        <f>IF('Indicator Data'!J155="No Data",1,IF('Indicator Data imputation'!AG154&lt;&gt;"",1,0))</f>
        <v>0</v>
      </c>
      <c r="AG151" s="140" t="e">
        <f>IF('Indicator Data'!#REF!="No Data",1,IF('Indicator Data imputation'!AH154&lt;&gt;"",1,0))</f>
        <v>#REF!</v>
      </c>
      <c r="AH151" s="140" t="e">
        <f>IF('Indicator Data'!#REF!="No Data",1,IF('Indicator Data imputation'!AI154&lt;&gt;"",1,0))</f>
        <v>#REF!</v>
      </c>
      <c r="AI151" s="140" t="e">
        <f>IF('Indicator Data'!#REF!="No Data",1,IF('Indicator Data imputation'!AJ154&lt;&gt;"",1,0))</f>
        <v>#REF!</v>
      </c>
      <c r="AJ151" s="140" t="e">
        <f>IF('Indicator Data'!#REF!="No Data",1,IF('Indicator Data imputation'!AK154&lt;&gt;"",1,0))</f>
        <v>#REF!</v>
      </c>
      <c r="AK151" s="140">
        <f>IF('Indicator Data'!K155="No Data",1,IF('Indicator Data imputation'!AL154&lt;&gt;"",1,0))</f>
        <v>0</v>
      </c>
      <c r="AL151" s="140">
        <f>IF('Indicator Data'!L155="No Data",1,IF('Indicator Data imputation'!AM154&lt;&gt;"",1,0))</f>
        <v>0</v>
      </c>
      <c r="AM151" s="140">
        <f>IF('Indicator Data'!M155="No Data",1,IF('Indicator Data imputation'!AN154&lt;&gt;"",1,0))</f>
        <v>0</v>
      </c>
      <c r="AN151" s="140">
        <f>IF('Indicator Data'!N155="No Data",1,IF('Indicator Data imputation'!AO154&lt;&gt;"",1,0))</f>
        <v>0</v>
      </c>
      <c r="AO151" s="140">
        <f>IF('Indicator Data'!O155="No Data",1,IF('Indicator Data imputation'!AP154&lt;&gt;"",1,0))</f>
        <v>0</v>
      </c>
      <c r="AP151" s="140">
        <f>IF('Indicator Data'!P155="No Data",1,IF('Indicator Data imputation'!AQ154&lt;&gt;"",1,0))</f>
        <v>0</v>
      </c>
      <c r="AQ151" s="140">
        <f>IF('Indicator Data'!Q155="No Data",1,IF('Indicator Data imputation'!AR154&lt;&gt;"",1,0))</f>
        <v>0</v>
      </c>
      <c r="AR151" s="140">
        <f>IF('Indicator Data'!R155="No Data",1,IF('Indicator Data imputation'!AS154&lt;&gt;"",1,0))</f>
        <v>0</v>
      </c>
      <c r="AS151" s="140">
        <f>IF('Indicator Data'!S155="No Data",1,IF('Indicator Data imputation'!AT154&lt;&gt;"",1,0))</f>
        <v>0</v>
      </c>
      <c r="AT151" s="140">
        <f>IF('Indicator Data'!T155="No Data",1,IF('Indicator Data imputation'!AU154&lt;&gt;"",1,0))</f>
        <v>0</v>
      </c>
      <c r="AU151" s="140">
        <f>IF('Indicator Data'!U155="No Data",1,IF('Indicator Data imputation'!AV154&lt;&gt;"",1,0))</f>
        <v>0</v>
      </c>
      <c r="AV151" s="140">
        <f>IF('Indicator Data'!V155="No Data",1,IF('Indicator Data imputation'!AW154&lt;&gt;"",1,0))</f>
        <v>0</v>
      </c>
      <c r="AW151" s="140">
        <f>IF('Indicator Data'!W155="No Data",1,IF('Indicator Data imputation'!AX154&lt;&gt;"",1,0))</f>
        <v>0</v>
      </c>
      <c r="AX151" s="140">
        <f>IF('Indicator Data'!X155="No Data",1,IF('Indicator Data imputation'!AY154&lt;&gt;"",1,0))</f>
        <v>0</v>
      </c>
      <c r="AY151" s="140">
        <f>IF('Indicator Data'!Y155="No Data",1,IF('Indicator Data imputation'!AZ154&lt;&gt;"",1,0))</f>
        <v>0</v>
      </c>
      <c r="AZ151" s="140">
        <f>IF('Indicator Data'!Z155="No Data",1,IF('Indicator Data imputation'!BA154&lt;&gt;"",1,0))</f>
        <v>0</v>
      </c>
      <c r="BA151" s="140">
        <f>IF('Indicator Data'!AA155="No Data",1,IF('Indicator Data imputation'!BB154&lt;&gt;"",1,0))</f>
        <v>0</v>
      </c>
      <c r="BB151" s="140">
        <f>IF('Indicator Data'!AB155="No Data",1,IF('Indicator Data imputation'!BC154&lt;&gt;"",1,0))</f>
        <v>0</v>
      </c>
      <c r="BC151" s="140">
        <f>IF('Indicator Data'!AC155="No Data",1,IF('Indicator Data imputation'!BD154&lt;&gt;"",1,0))</f>
        <v>0</v>
      </c>
      <c r="BD151" s="140">
        <f>IF('Indicator Data'!AD155="No Data",1,IF('Indicator Data imputation'!BE154&lt;&gt;"",1,0))</f>
        <v>0</v>
      </c>
      <c r="BE151" s="140">
        <f>IF('Indicator Data'!AE155="No Data",1,IF('Indicator Data imputation'!BF154&lt;&gt;"",1,0))</f>
        <v>0</v>
      </c>
      <c r="BF151" s="140">
        <f>IF('Indicator Data'!AF155="No Data",1,IF('Indicator Data imputation'!BG154&lt;&gt;"",1,0))</f>
        <v>0</v>
      </c>
      <c r="BG151" s="140">
        <f>IF('Indicator Data'!AG155="No Data",1,IF('Indicator Data imputation'!BH154&lt;&gt;"",1,0))</f>
        <v>0</v>
      </c>
      <c r="BH151" s="140">
        <f>IF('Indicator Data'!AH155="No Data",1,IF('Indicator Data imputation'!BI154&lt;&gt;"",1,0))</f>
        <v>0</v>
      </c>
      <c r="BI151" s="140">
        <f>IF('Indicator Data'!AQ155="No Data",1,IF('Indicator Data imputation'!BJ154&lt;&gt;"",1,0))</f>
        <v>0</v>
      </c>
      <c r="BJ151" s="140">
        <f>IF('Indicator Data'!AR155="No Data",1,IF('Indicator Data imputation'!BK154&lt;&gt;"",1,0))</f>
        <v>0</v>
      </c>
      <c r="BK151" s="140">
        <f>IF('Indicator Data'!AS155="No Data",1,IF('Indicator Data imputation'!BL154&lt;&gt;"",1,0))</f>
        <v>0</v>
      </c>
      <c r="BL151" s="140">
        <f>IF('Indicator Data'!AT155="No Data",1,IF('Indicator Data imputation'!BM154&lt;&gt;"",1,0))</f>
        <v>0</v>
      </c>
      <c r="BM151" s="140">
        <f>IF('Indicator Data'!AU155="No Data",1,IF('Indicator Data imputation'!BN154&lt;&gt;"",1,0))</f>
        <v>0</v>
      </c>
      <c r="BN151" s="140">
        <f>IF('Indicator Data'!AV155="No Data",1,IF('Indicator Data imputation'!BO154&lt;&gt;"",1,0))</f>
        <v>0</v>
      </c>
      <c r="BO151" s="140">
        <f>IF('Indicator Data'!AW155="No Data",1,IF('Indicator Data imputation'!BP154&lt;&gt;"",1,0))</f>
        <v>0</v>
      </c>
      <c r="BP151" s="140">
        <f>IF('Indicator Data'!AX155="No Data",1,IF('Indicator Data imputation'!BQ154&lt;&gt;"",1,0))</f>
        <v>0</v>
      </c>
      <c r="BQ151" s="140">
        <f>IF('Indicator Data'!AY155="No Data",1,IF('Indicator Data imputation'!BR154&lt;&gt;"",1,0))</f>
        <v>0</v>
      </c>
      <c r="BR151" s="140">
        <f>IF('Indicator Data'!AZ155="No Data",1,IF('Indicator Data imputation'!BS154&lt;&gt;"",1,0))</f>
        <v>0</v>
      </c>
      <c r="BS151" s="140">
        <f>IF('Indicator Data'!BA155="No Data",1,IF('Indicator Data imputation'!BT154&lt;&gt;"",1,0))</f>
        <v>0</v>
      </c>
      <c r="BT151" s="140">
        <f>IF('Indicator Data'!BB155="No Data",1,IF('Indicator Data imputation'!BU154&lt;&gt;"",1,0))</f>
        <v>0</v>
      </c>
      <c r="BU151" s="140">
        <f>IF('Indicator Data'!BC155="No Data",1,IF('Indicator Data imputation'!BV154&lt;&gt;"",1,0))</f>
        <v>0</v>
      </c>
      <c r="BV151" s="140">
        <f>IF('Indicator Data'!BD155="No Data",1,IF('Indicator Data imputation'!BW154&lt;&gt;"",1,0))</f>
        <v>0</v>
      </c>
      <c r="BW151" s="140">
        <f>IF('Indicator Data'!BE155="No Data",1,IF('Indicator Data imputation'!BX154&lt;&gt;"",1,0))</f>
        <v>0</v>
      </c>
      <c r="BX151" s="140">
        <f>IF('Indicator Data'!BF155="No Data",1,IF('Indicator Data imputation'!BY154&lt;&gt;"",1,0))</f>
        <v>0</v>
      </c>
      <c r="BY151" s="5" t="e">
        <f t="shared" si="6"/>
        <v>#REF!</v>
      </c>
      <c r="BZ151" s="142" t="e">
        <f t="shared" si="7"/>
        <v>#REF!</v>
      </c>
    </row>
    <row r="152" spans="1:78" x14ac:dyDescent="0.3">
      <c r="A152" s="5" t="s">
        <v>279</v>
      </c>
      <c r="B152" s="140" t="e">
        <f>IF('Indicator Data'!#REF!="No Data",1,IF('Indicator Data imputation'!C155&lt;&gt;"",1,0))</f>
        <v>#REF!</v>
      </c>
      <c r="C152" s="140" t="e">
        <f>IF('Indicator Data'!#REF!="No Data",1,IF('Indicator Data imputation'!D155&lt;&gt;"",1,0))</f>
        <v>#REF!</v>
      </c>
      <c r="D152" s="140" t="e">
        <f>IF('Indicator Data'!#REF!="No Data",1,IF('Indicator Data imputation'!E155&lt;&gt;"",1,0))</f>
        <v>#REF!</v>
      </c>
      <c r="E152" s="140" t="e">
        <f>IF('Indicator Data'!#REF!="No Data",1,IF('Indicator Data imputation'!F155&lt;&gt;"",1,0))</f>
        <v>#REF!</v>
      </c>
      <c r="F152" s="140" t="e">
        <f>IF('Indicator Data'!#REF!="No Data",1,IF('Indicator Data imputation'!G155&lt;&gt;"",1,0))</f>
        <v>#REF!</v>
      </c>
      <c r="G152" s="140" t="e">
        <f>IF('Indicator Data'!#REF!="No Data",1,IF('Indicator Data imputation'!H155&lt;&gt;"",1,0))</f>
        <v>#REF!</v>
      </c>
      <c r="H152" s="140" t="e">
        <f>IF('Indicator Data'!#REF!="No Data",1,IF('Indicator Data imputation'!I155&lt;&gt;"",1,0))</f>
        <v>#REF!</v>
      </c>
      <c r="I152" s="140" t="e">
        <f>IF('Indicator Data'!#REF!="No Data",1,IF('Indicator Data imputation'!J155&lt;&gt;"",1,0))</f>
        <v>#REF!</v>
      </c>
      <c r="J152" s="140" t="e">
        <f>IF('Indicator Data'!#REF!="No Data",1,IF('Indicator Data imputation'!K155&lt;&gt;"",1,0))</f>
        <v>#REF!</v>
      </c>
      <c r="K152" s="140" t="e">
        <f>IF('Indicator Data'!#REF!="No Data",1,IF('Indicator Data imputation'!L155&lt;&gt;"",1,0))</f>
        <v>#REF!</v>
      </c>
      <c r="L152" s="140" t="e">
        <f>IF('Indicator Data'!#REF!="No Data",1,IF('Indicator Data imputation'!M155&lt;&gt;"",1,0))</f>
        <v>#REF!</v>
      </c>
      <c r="M152" s="140" t="e">
        <f>IF('Indicator Data'!#REF!="No Data",1,IF('Indicator Data imputation'!N155&lt;&gt;"",1,0))</f>
        <v>#REF!</v>
      </c>
      <c r="N152" s="140" t="e">
        <f>IF('Indicator Data'!#REF!="No Data",1,IF('Indicator Data imputation'!O155&lt;&gt;"",1,0))</f>
        <v>#REF!</v>
      </c>
      <c r="O152" s="140" t="e">
        <f>IF('Indicator Data'!#REF!="No Data",1,IF('Indicator Data imputation'!P155&lt;&gt;"",1,0))</f>
        <v>#REF!</v>
      </c>
      <c r="P152" s="140" t="e">
        <f>IF('Indicator Data'!#REF!="No Data",1,IF('Indicator Data imputation'!Q155&lt;&gt;"",1,0))</f>
        <v>#REF!</v>
      </c>
      <c r="Q152" s="140" t="e">
        <f>IF('Indicator Data'!#REF!="No Data",1,IF('Indicator Data imputation'!R155&lt;&gt;"",1,0))</f>
        <v>#REF!</v>
      </c>
      <c r="R152" s="140" t="e">
        <f>IF('Indicator Data'!#REF!="No Data",1,IF('Indicator Data imputation'!S155&lt;&gt;"",1,0))</f>
        <v>#REF!</v>
      </c>
      <c r="S152" s="140" t="e">
        <f>IF('Indicator Data'!#REF!="No Data",1,IF('Indicator Data imputation'!T155&lt;&gt;"",1,0))</f>
        <v>#REF!</v>
      </c>
      <c r="T152" s="140" t="e">
        <f>IF('Indicator Data'!#REF!="No Data",1,IF('Indicator Data imputation'!U155&lt;&gt;"",1,0))</f>
        <v>#REF!</v>
      </c>
      <c r="U152" s="140" t="e">
        <f>IF('Indicator Data'!#REF!="No Data",1,IF('Indicator Data imputation'!V155&lt;&gt;"",1,0))</f>
        <v>#REF!</v>
      </c>
      <c r="V152" s="140" t="e">
        <f>IF('Indicator Data'!#REF!="No Data",1,IF('Indicator Data imputation'!W155&lt;&gt;"",1,0))</f>
        <v>#REF!</v>
      </c>
      <c r="W152" s="140">
        <f>IF('Indicator Data'!C156="No Data",1,IF('Indicator Data imputation'!X155&lt;&gt;"",1,0))</f>
        <v>0</v>
      </c>
      <c r="X152" s="140">
        <f>IF('Indicator Data'!D156="No Data",1,IF('Indicator Data imputation'!Y155&lt;&gt;"",1,0))</f>
        <v>0</v>
      </c>
      <c r="Y152" s="140">
        <f>IF('Indicator Data'!E156="No Data",1,IF('Indicator Data imputation'!Z155&lt;&gt;"",1,0))</f>
        <v>0</v>
      </c>
      <c r="Z152" s="140">
        <f>IF('Indicator Data'!F156="No Data",1,IF('Indicator Data imputation'!AA155&lt;&gt;"",1,0))</f>
        <v>0</v>
      </c>
      <c r="AA152" s="140">
        <f>IF('Indicator Data'!G156="No Data",1,IF('Indicator Data imputation'!AB155&lt;&gt;"",1,0))</f>
        <v>0</v>
      </c>
      <c r="AB152" s="140">
        <f>IF('Indicator Data'!H156="No Data",1,IF('Indicator Data imputation'!AC155&lt;&gt;"",1,0))</f>
        <v>0</v>
      </c>
      <c r="AC152" s="140" t="e">
        <f>IF('Indicator Data'!#REF!="No Data",1,IF('Indicator Data imputation'!AD155&lt;&gt;"",1,0))</f>
        <v>#REF!</v>
      </c>
      <c r="AD152" s="140" t="e">
        <f>IF('Indicator Data'!#REF!="No Data",1,IF('Indicator Data imputation'!AE155&lt;&gt;"",1,0))</f>
        <v>#REF!</v>
      </c>
      <c r="AE152" s="140">
        <f>IF('Indicator Data'!I156="No Data",1,IF('Indicator Data imputation'!AF155&lt;&gt;"",1,0))</f>
        <v>0</v>
      </c>
      <c r="AF152" s="140">
        <f>IF('Indicator Data'!J156="No Data",1,IF('Indicator Data imputation'!AG155&lt;&gt;"",1,0))</f>
        <v>0</v>
      </c>
      <c r="AG152" s="140" t="e">
        <f>IF('Indicator Data'!#REF!="No Data",1,IF('Indicator Data imputation'!AH155&lt;&gt;"",1,0))</f>
        <v>#REF!</v>
      </c>
      <c r="AH152" s="140" t="e">
        <f>IF('Indicator Data'!#REF!="No Data",1,IF('Indicator Data imputation'!AI155&lt;&gt;"",1,0))</f>
        <v>#REF!</v>
      </c>
      <c r="AI152" s="140" t="e">
        <f>IF('Indicator Data'!#REF!="No Data",1,IF('Indicator Data imputation'!AJ155&lt;&gt;"",1,0))</f>
        <v>#REF!</v>
      </c>
      <c r="AJ152" s="140" t="e">
        <f>IF('Indicator Data'!#REF!="No Data",1,IF('Indicator Data imputation'!AK155&lt;&gt;"",1,0))</f>
        <v>#REF!</v>
      </c>
      <c r="AK152" s="140">
        <f>IF('Indicator Data'!K156="No Data",1,IF('Indicator Data imputation'!AL155&lt;&gt;"",1,0))</f>
        <v>0</v>
      </c>
      <c r="AL152" s="140">
        <f>IF('Indicator Data'!L156="No Data",1,IF('Indicator Data imputation'!AM155&lt;&gt;"",1,0))</f>
        <v>0</v>
      </c>
      <c r="AM152" s="140">
        <f>IF('Indicator Data'!M156="No Data",1,IF('Indicator Data imputation'!AN155&lt;&gt;"",1,0))</f>
        <v>0</v>
      </c>
      <c r="AN152" s="140">
        <f>IF('Indicator Data'!N156="No Data",1,IF('Indicator Data imputation'!AO155&lt;&gt;"",1,0))</f>
        <v>0</v>
      </c>
      <c r="AO152" s="140">
        <f>IF('Indicator Data'!O156="No Data",1,IF('Indicator Data imputation'!AP155&lt;&gt;"",1,0))</f>
        <v>0</v>
      </c>
      <c r="AP152" s="140">
        <f>IF('Indicator Data'!P156="No Data",1,IF('Indicator Data imputation'!AQ155&lt;&gt;"",1,0))</f>
        <v>0</v>
      </c>
      <c r="AQ152" s="140">
        <f>IF('Indicator Data'!Q156="No Data",1,IF('Indicator Data imputation'!AR155&lt;&gt;"",1,0))</f>
        <v>0</v>
      </c>
      <c r="AR152" s="140">
        <f>IF('Indicator Data'!R156="No Data",1,IF('Indicator Data imputation'!AS155&lt;&gt;"",1,0))</f>
        <v>0</v>
      </c>
      <c r="AS152" s="140">
        <f>IF('Indicator Data'!S156="No Data",1,IF('Indicator Data imputation'!AT155&lt;&gt;"",1,0))</f>
        <v>0</v>
      </c>
      <c r="AT152" s="140">
        <f>IF('Indicator Data'!T156="No Data",1,IF('Indicator Data imputation'!AU155&lt;&gt;"",1,0))</f>
        <v>0</v>
      </c>
      <c r="AU152" s="140">
        <f>IF('Indicator Data'!U156="No Data",1,IF('Indicator Data imputation'!AV155&lt;&gt;"",1,0))</f>
        <v>0</v>
      </c>
      <c r="AV152" s="140">
        <f>IF('Indicator Data'!V156="No Data",1,IF('Indicator Data imputation'!AW155&lt;&gt;"",1,0))</f>
        <v>0</v>
      </c>
      <c r="AW152" s="140">
        <f>IF('Indicator Data'!W156="No Data",1,IF('Indicator Data imputation'!AX155&lt;&gt;"",1,0))</f>
        <v>1</v>
      </c>
      <c r="AX152" s="140">
        <f>IF('Indicator Data'!X156="No Data",1,IF('Indicator Data imputation'!AY155&lt;&gt;"",1,0))</f>
        <v>0</v>
      </c>
      <c r="AY152" s="140">
        <f>IF('Indicator Data'!Y156="No Data",1,IF('Indicator Data imputation'!AZ155&lt;&gt;"",1,0))</f>
        <v>0</v>
      </c>
      <c r="AZ152" s="140">
        <f>IF('Indicator Data'!Z156="No Data",1,IF('Indicator Data imputation'!BA155&lt;&gt;"",1,0))</f>
        <v>0</v>
      </c>
      <c r="BA152" s="140">
        <f>IF('Indicator Data'!AA156="No Data",1,IF('Indicator Data imputation'!BB155&lt;&gt;"",1,0))</f>
        <v>0</v>
      </c>
      <c r="BB152" s="140">
        <f>IF('Indicator Data'!AB156="No Data",1,IF('Indicator Data imputation'!BC155&lt;&gt;"",1,0))</f>
        <v>0</v>
      </c>
      <c r="BC152" s="140">
        <f>IF('Indicator Data'!AC156="No Data",1,IF('Indicator Data imputation'!BD155&lt;&gt;"",1,0))</f>
        <v>0</v>
      </c>
      <c r="BD152" s="140">
        <f>IF('Indicator Data'!AD156="No Data",1,IF('Indicator Data imputation'!BE155&lt;&gt;"",1,0))</f>
        <v>0</v>
      </c>
      <c r="BE152" s="140">
        <f>IF('Indicator Data'!AE156="No Data",1,IF('Indicator Data imputation'!BF155&lt;&gt;"",1,0))</f>
        <v>0</v>
      </c>
      <c r="BF152" s="140">
        <f>IF('Indicator Data'!AF156="No Data",1,IF('Indicator Data imputation'!BG155&lt;&gt;"",1,0))</f>
        <v>0</v>
      </c>
      <c r="BG152" s="140">
        <f>IF('Indicator Data'!AG156="No Data",1,IF('Indicator Data imputation'!BH155&lt;&gt;"",1,0))</f>
        <v>0</v>
      </c>
      <c r="BH152" s="140">
        <f>IF('Indicator Data'!AH156="No Data",1,IF('Indicator Data imputation'!BI155&lt;&gt;"",1,0))</f>
        <v>0</v>
      </c>
      <c r="BI152" s="140">
        <f>IF('Indicator Data'!AQ156="No Data",1,IF('Indicator Data imputation'!BJ155&lt;&gt;"",1,0))</f>
        <v>0</v>
      </c>
      <c r="BJ152" s="140">
        <f>IF('Indicator Data'!AR156="No Data",1,IF('Indicator Data imputation'!BK155&lt;&gt;"",1,0))</f>
        <v>0</v>
      </c>
      <c r="BK152" s="140">
        <f>IF('Indicator Data'!AS156="No Data",1,IF('Indicator Data imputation'!BL155&lt;&gt;"",1,0))</f>
        <v>0</v>
      </c>
      <c r="BL152" s="140">
        <f>IF('Indicator Data'!AT156="No Data",1,IF('Indicator Data imputation'!BM155&lt;&gt;"",1,0))</f>
        <v>0</v>
      </c>
      <c r="BM152" s="140">
        <f>IF('Indicator Data'!AU156="No Data",1,IF('Indicator Data imputation'!BN155&lt;&gt;"",1,0))</f>
        <v>0</v>
      </c>
      <c r="BN152" s="140">
        <f>IF('Indicator Data'!AV156="No Data",1,IF('Indicator Data imputation'!BO155&lt;&gt;"",1,0))</f>
        <v>0</v>
      </c>
      <c r="BO152" s="140">
        <f>IF('Indicator Data'!AW156="No Data",1,IF('Indicator Data imputation'!BP155&lt;&gt;"",1,0))</f>
        <v>0</v>
      </c>
      <c r="BP152" s="140">
        <f>IF('Indicator Data'!AX156="No Data",1,IF('Indicator Data imputation'!BQ155&lt;&gt;"",1,0))</f>
        <v>0</v>
      </c>
      <c r="BQ152" s="140">
        <f>IF('Indicator Data'!AY156="No Data",1,IF('Indicator Data imputation'!BR155&lt;&gt;"",1,0))</f>
        <v>0</v>
      </c>
      <c r="BR152" s="140">
        <f>IF('Indicator Data'!AZ156="No Data",1,IF('Indicator Data imputation'!BS155&lt;&gt;"",1,0))</f>
        <v>0</v>
      </c>
      <c r="BS152" s="140">
        <f>IF('Indicator Data'!BA156="No Data",1,IF('Indicator Data imputation'!BT155&lt;&gt;"",1,0))</f>
        <v>0</v>
      </c>
      <c r="BT152" s="140">
        <f>IF('Indicator Data'!BB156="No Data",1,IF('Indicator Data imputation'!BU155&lt;&gt;"",1,0))</f>
        <v>0</v>
      </c>
      <c r="BU152" s="140">
        <f>IF('Indicator Data'!BC156="No Data",1,IF('Indicator Data imputation'!BV155&lt;&gt;"",1,0))</f>
        <v>0</v>
      </c>
      <c r="BV152" s="140">
        <f>IF('Indicator Data'!BD156="No Data",1,IF('Indicator Data imputation'!BW155&lt;&gt;"",1,0))</f>
        <v>1</v>
      </c>
      <c r="BW152" s="140">
        <f>IF('Indicator Data'!BE156="No Data",1,IF('Indicator Data imputation'!BX155&lt;&gt;"",1,0))</f>
        <v>0</v>
      </c>
      <c r="BX152" s="140">
        <f>IF('Indicator Data'!BF156="No Data",1,IF('Indicator Data imputation'!BY155&lt;&gt;"",1,0))</f>
        <v>0</v>
      </c>
      <c r="BY152" s="5" t="e">
        <f t="shared" si="6"/>
        <v>#REF!</v>
      </c>
      <c r="BZ152" s="142" t="e">
        <f t="shared" si="7"/>
        <v>#REF!</v>
      </c>
    </row>
    <row r="153" spans="1:78" x14ac:dyDescent="0.3">
      <c r="A153" s="5" t="s">
        <v>281</v>
      </c>
      <c r="B153" s="140" t="e">
        <f>IF('Indicator Data'!#REF!="No Data",1,IF('Indicator Data imputation'!C156&lt;&gt;"",1,0))</f>
        <v>#REF!</v>
      </c>
      <c r="C153" s="140" t="e">
        <f>IF('Indicator Data'!#REF!="No Data",1,IF('Indicator Data imputation'!D156&lt;&gt;"",1,0))</f>
        <v>#REF!</v>
      </c>
      <c r="D153" s="140" t="e">
        <f>IF('Indicator Data'!#REF!="No Data",1,IF('Indicator Data imputation'!E156&lt;&gt;"",1,0))</f>
        <v>#REF!</v>
      </c>
      <c r="E153" s="140" t="e">
        <f>IF('Indicator Data'!#REF!="No Data",1,IF('Indicator Data imputation'!F156&lt;&gt;"",1,0))</f>
        <v>#REF!</v>
      </c>
      <c r="F153" s="140" t="e">
        <f>IF('Indicator Data'!#REF!="No Data",1,IF('Indicator Data imputation'!G156&lt;&gt;"",1,0))</f>
        <v>#REF!</v>
      </c>
      <c r="G153" s="140" t="e">
        <f>IF('Indicator Data'!#REF!="No Data",1,IF('Indicator Data imputation'!H156&lt;&gt;"",1,0))</f>
        <v>#REF!</v>
      </c>
      <c r="H153" s="140" t="e">
        <f>IF('Indicator Data'!#REF!="No Data",1,IF('Indicator Data imputation'!I156&lt;&gt;"",1,0))</f>
        <v>#REF!</v>
      </c>
      <c r="I153" s="140" t="e">
        <f>IF('Indicator Data'!#REF!="No Data",1,IF('Indicator Data imputation'!J156&lt;&gt;"",1,0))</f>
        <v>#REF!</v>
      </c>
      <c r="J153" s="140" t="e">
        <f>IF('Indicator Data'!#REF!="No Data",1,IF('Indicator Data imputation'!K156&lt;&gt;"",1,0))</f>
        <v>#REF!</v>
      </c>
      <c r="K153" s="140" t="e">
        <f>IF('Indicator Data'!#REF!="No Data",1,IF('Indicator Data imputation'!L156&lt;&gt;"",1,0))</f>
        <v>#REF!</v>
      </c>
      <c r="L153" s="140" t="e">
        <f>IF('Indicator Data'!#REF!="No Data",1,IF('Indicator Data imputation'!M156&lt;&gt;"",1,0))</f>
        <v>#REF!</v>
      </c>
      <c r="M153" s="140" t="e">
        <f>IF('Indicator Data'!#REF!="No Data",1,IF('Indicator Data imputation'!N156&lt;&gt;"",1,0))</f>
        <v>#REF!</v>
      </c>
      <c r="N153" s="140" t="e">
        <f>IF('Indicator Data'!#REF!="No Data",1,IF('Indicator Data imputation'!O156&lt;&gt;"",1,0))</f>
        <v>#REF!</v>
      </c>
      <c r="O153" s="140" t="e">
        <f>IF('Indicator Data'!#REF!="No Data",1,IF('Indicator Data imputation'!P156&lt;&gt;"",1,0))</f>
        <v>#REF!</v>
      </c>
      <c r="P153" s="140" t="e">
        <f>IF('Indicator Data'!#REF!="No Data",1,IF('Indicator Data imputation'!Q156&lt;&gt;"",1,0))</f>
        <v>#REF!</v>
      </c>
      <c r="Q153" s="140" t="e">
        <f>IF('Indicator Data'!#REF!="No Data",1,IF('Indicator Data imputation'!R156&lt;&gt;"",1,0))</f>
        <v>#REF!</v>
      </c>
      <c r="R153" s="140" t="e">
        <f>IF('Indicator Data'!#REF!="No Data",1,IF('Indicator Data imputation'!S156&lt;&gt;"",1,0))</f>
        <v>#REF!</v>
      </c>
      <c r="S153" s="140" t="e">
        <f>IF('Indicator Data'!#REF!="No Data",1,IF('Indicator Data imputation'!T156&lt;&gt;"",1,0))</f>
        <v>#REF!</v>
      </c>
      <c r="T153" s="140" t="e">
        <f>IF('Indicator Data'!#REF!="No Data",1,IF('Indicator Data imputation'!U156&lt;&gt;"",1,0))</f>
        <v>#REF!</v>
      </c>
      <c r="U153" s="140" t="e">
        <f>IF('Indicator Data'!#REF!="No Data",1,IF('Indicator Data imputation'!V156&lt;&gt;"",1,0))</f>
        <v>#REF!</v>
      </c>
      <c r="V153" s="140" t="e">
        <f>IF('Indicator Data'!#REF!="No Data",1,IF('Indicator Data imputation'!W156&lt;&gt;"",1,0))</f>
        <v>#REF!</v>
      </c>
      <c r="W153" s="140">
        <f>IF('Indicator Data'!C157="No Data",1,IF('Indicator Data imputation'!X156&lt;&gt;"",1,0))</f>
        <v>0</v>
      </c>
      <c r="X153" s="140">
        <f>IF('Indicator Data'!D157="No Data",1,IF('Indicator Data imputation'!Y156&lt;&gt;"",1,0))</f>
        <v>0</v>
      </c>
      <c r="Y153" s="140">
        <f>IF('Indicator Data'!E157="No Data",1,IF('Indicator Data imputation'!Z156&lt;&gt;"",1,0))</f>
        <v>0</v>
      </c>
      <c r="Z153" s="140">
        <f>IF('Indicator Data'!F157="No Data",1,IF('Indicator Data imputation'!AA156&lt;&gt;"",1,0))</f>
        <v>1</v>
      </c>
      <c r="AA153" s="140">
        <f>IF('Indicator Data'!G157="No Data",1,IF('Indicator Data imputation'!AB156&lt;&gt;"",1,0))</f>
        <v>0</v>
      </c>
      <c r="AB153" s="140">
        <f>IF('Indicator Data'!H157="No Data",1,IF('Indicator Data imputation'!AC156&lt;&gt;"",1,0))</f>
        <v>1</v>
      </c>
      <c r="AC153" s="140" t="e">
        <f>IF('Indicator Data'!#REF!="No Data",1,IF('Indicator Data imputation'!AD156&lt;&gt;"",1,0))</f>
        <v>#REF!</v>
      </c>
      <c r="AD153" s="140" t="e">
        <f>IF('Indicator Data'!#REF!="No Data",1,IF('Indicator Data imputation'!AE156&lt;&gt;"",1,0))</f>
        <v>#REF!</v>
      </c>
      <c r="AE153" s="140">
        <f>IF('Indicator Data'!I157="No Data",1,IF('Indicator Data imputation'!AF156&lt;&gt;"",1,0))</f>
        <v>1</v>
      </c>
      <c r="AF153" s="140">
        <f>IF('Indicator Data'!J157="No Data",1,IF('Indicator Data imputation'!AG156&lt;&gt;"",1,0))</f>
        <v>0</v>
      </c>
      <c r="AG153" s="140" t="e">
        <f>IF('Indicator Data'!#REF!="No Data",1,IF('Indicator Data imputation'!AH156&lt;&gt;"",1,0))</f>
        <v>#REF!</v>
      </c>
      <c r="AH153" s="140" t="e">
        <f>IF('Indicator Data'!#REF!="No Data",1,IF('Indicator Data imputation'!AI156&lt;&gt;"",1,0))</f>
        <v>#REF!</v>
      </c>
      <c r="AI153" s="140" t="e">
        <f>IF('Indicator Data'!#REF!="No Data",1,IF('Indicator Data imputation'!AJ156&lt;&gt;"",1,0))</f>
        <v>#REF!</v>
      </c>
      <c r="AJ153" s="140" t="e">
        <f>IF('Indicator Data'!#REF!="No Data",1,IF('Indicator Data imputation'!AK156&lt;&gt;"",1,0))</f>
        <v>#REF!</v>
      </c>
      <c r="AK153" s="140">
        <f>IF('Indicator Data'!K157="No Data",1,IF('Indicator Data imputation'!AL156&lt;&gt;"",1,0))</f>
        <v>0</v>
      </c>
      <c r="AL153" s="140">
        <f>IF('Indicator Data'!L157="No Data",1,IF('Indicator Data imputation'!AM156&lt;&gt;"",1,0))</f>
        <v>1</v>
      </c>
      <c r="AM153" s="140">
        <f>IF('Indicator Data'!M157="No Data",1,IF('Indicator Data imputation'!AN156&lt;&gt;"",1,0))</f>
        <v>0</v>
      </c>
      <c r="AN153" s="140">
        <f>IF('Indicator Data'!N157="No Data",1,IF('Indicator Data imputation'!AO156&lt;&gt;"",1,0))</f>
        <v>0</v>
      </c>
      <c r="AO153" s="140">
        <f>IF('Indicator Data'!O157="No Data",1,IF('Indicator Data imputation'!AP156&lt;&gt;"",1,0))</f>
        <v>0</v>
      </c>
      <c r="AP153" s="140">
        <f>IF('Indicator Data'!P157="No Data",1,IF('Indicator Data imputation'!AQ156&lt;&gt;"",1,0))</f>
        <v>0</v>
      </c>
      <c r="AQ153" s="140">
        <f>IF('Indicator Data'!Q157="No Data",1,IF('Indicator Data imputation'!AR156&lt;&gt;"",1,0))</f>
        <v>0</v>
      </c>
      <c r="AR153" s="140">
        <f>IF('Indicator Data'!R157="No Data",1,IF('Indicator Data imputation'!AS156&lt;&gt;"",1,0))</f>
        <v>0</v>
      </c>
      <c r="AS153" s="140">
        <f>IF('Indicator Data'!S157="No Data",1,IF('Indicator Data imputation'!AT156&lt;&gt;"",1,0))</f>
        <v>0</v>
      </c>
      <c r="AT153" s="140">
        <f>IF('Indicator Data'!T157="No Data",1,IF('Indicator Data imputation'!AU156&lt;&gt;"",1,0))</f>
        <v>0</v>
      </c>
      <c r="AU153" s="140">
        <f>IF('Indicator Data'!U157="No Data",1,IF('Indicator Data imputation'!AV156&lt;&gt;"",1,0))</f>
        <v>1</v>
      </c>
      <c r="AV153" s="140">
        <f>IF('Indicator Data'!V157="No Data",1,IF('Indicator Data imputation'!AW156&lt;&gt;"",1,0))</f>
        <v>1</v>
      </c>
      <c r="AW153" s="140">
        <f>IF('Indicator Data'!W157="No Data",1,IF('Indicator Data imputation'!AX156&lt;&gt;"",1,0))</f>
        <v>1</v>
      </c>
      <c r="AX153" s="140">
        <f>IF('Indicator Data'!X157="No Data",1,IF('Indicator Data imputation'!AY156&lt;&gt;"",1,0))</f>
        <v>0</v>
      </c>
      <c r="AY153" s="140">
        <f>IF('Indicator Data'!Y157="No Data",1,IF('Indicator Data imputation'!AZ156&lt;&gt;"",1,0))</f>
        <v>1</v>
      </c>
      <c r="AZ153" s="140">
        <f>IF('Indicator Data'!Z157="No Data",1,IF('Indicator Data imputation'!BA156&lt;&gt;"",1,0))</f>
        <v>0</v>
      </c>
      <c r="BA153" s="140">
        <f>IF('Indicator Data'!AA157="No Data",1,IF('Indicator Data imputation'!BB156&lt;&gt;"",1,0))</f>
        <v>0</v>
      </c>
      <c r="BB153" s="140">
        <f>IF('Indicator Data'!AB157="No Data",1,IF('Indicator Data imputation'!BC156&lt;&gt;"",1,0))</f>
        <v>0</v>
      </c>
      <c r="BC153" s="140">
        <f>IF('Indicator Data'!AC157="No Data",1,IF('Indicator Data imputation'!BD156&lt;&gt;"",1,0))</f>
        <v>0</v>
      </c>
      <c r="BD153" s="140">
        <f>IF('Indicator Data'!AD157="No Data",1,IF('Indicator Data imputation'!BE156&lt;&gt;"",1,0))</f>
        <v>0</v>
      </c>
      <c r="BE153" s="140">
        <f>IF('Indicator Data'!AE157="No Data",1,IF('Indicator Data imputation'!BF156&lt;&gt;"",1,0))</f>
        <v>0</v>
      </c>
      <c r="BF153" s="140">
        <f>IF('Indicator Data'!AF157="No Data",1,IF('Indicator Data imputation'!BG156&lt;&gt;"",1,0))</f>
        <v>0</v>
      </c>
      <c r="BG153" s="140">
        <f>IF('Indicator Data'!AG157="No Data",1,IF('Indicator Data imputation'!BH156&lt;&gt;"",1,0))</f>
        <v>0</v>
      </c>
      <c r="BH153" s="140">
        <f>IF('Indicator Data'!AH157="No Data",1,IF('Indicator Data imputation'!BI156&lt;&gt;"",1,0))</f>
        <v>1</v>
      </c>
      <c r="BI153" s="140">
        <f>IF('Indicator Data'!AQ157="No Data",1,IF('Indicator Data imputation'!BJ156&lt;&gt;"",1,0))</f>
        <v>0</v>
      </c>
      <c r="BJ153" s="140">
        <f>IF('Indicator Data'!AR157="No Data",1,IF('Indicator Data imputation'!BK156&lt;&gt;"",1,0))</f>
        <v>0</v>
      </c>
      <c r="BK153" s="140">
        <f>IF('Indicator Data'!AS157="No Data",1,IF('Indicator Data imputation'!BL156&lt;&gt;"",1,0))</f>
        <v>0</v>
      </c>
      <c r="BL153" s="140">
        <f>IF('Indicator Data'!AT157="No Data",1,IF('Indicator Data imputation'!BM156&lt;&gt;"",1,0))</f>
        <v>0</v>
      </c>
      <c r="BM153" s="140">
        <f>IF('Indicator Data'!AU157="No Data",1,IF('Indicator Data imputation'!BN156&lt;&gt;"",1,0))</f>
        <v>0</v>
      </c>
      <c r="BN153" s="140">
        <f>IF('Indicator Data'!AV157="No Data",1,IF('Indicator Data imputation'!BO156&lt;&gt;"",1,0))</f>
        <v>0</v>
      </c>
      <c r="BO153" s="140">
        <f>IF('Indicator Data'!AW157="No Data",1,IF('Indicator Data imputation'!BP156&lt;&gt;"",1,0))</f>
        <v>0</v>
      </c>
      <c r="BP153" s="140">
        <f>IF('Indicator Data'!AX157="No Data",1,IF('Indicator Data imputation'!BQ156&lt;&gt;"",1,0))</f>
        <v>0</v>
      </c>
      <c r="BQ153" s="140">
        <f>IF('Indicator Data'!AY157="No Data",1,IF('Indicator Data imputation'!BR156&lt;&gt;"",1,0))</f>
        <v>0</v>
      </c>
      <c r="BR153" s="140">
        <f>IF('Indicator Data'!AZ157="No Data",1,IF('Indicator Data imputation'!BS156&lt;&gt;"",1,0))</f>
        <v>0</v>
      </c>
      <c r="BS153" s="140">
        <f>IF('Indicator Data'!BA157="No Data",1,IF('Indicator Data imputation'!BT156&lt;&gt;"",1,0))</f>
        <v>0</v>
      </c>
      <c r="BT153" s="140">
        <f>IF('Indicator Data'!BB157="No Data",1,IF('Indicator Data imputation'!BU156&lt;&gt;"",1,0))</f>
        <v>0</v>
      </c>
      <c r="BU153" s="140">
        <f>IF('Indicator Data'!BC157="No Data",1,IF('Indicator Data imputation'!BV156&lt;&gt;"",1,0))</f>
        <v>0</v>
      </c>
      <c r="BV153" s="140">
        <f>IF('Indicator Data'!BD157="No Data",1,IF('Indicator Data imputation'!BW156&lt;&gt;"",1,0))</f>
        <v>1</v>
      </c>
      <c r="BW153" s="140">
        <f>IF('Indicator Data'!BE157="No Data",1,IF('Indicator Data imputation'!BX156&lt;&gt;"",1,0))</f>
        <v>0</v>
      </c>
      <c r="BX153" s="140">
        <f>IF('Indicator Data'!BF157="No Data",1,IF('Indicator Data imputation'!BY156&lt;&gt;"",1,0))</f>
        <v>0</v>
      </c>
      <c r="BY153" s="5" t="e">
        <f t="shared" si="6"/>
        <v>#REF!</v>
      </c>
      <c r="BZ153" s="142" t="e">
        <f t="shared" si="7"/>
        <v>#REF!</v>
      </c>
    </row>
    <row r="154" spans="1:78" x14ac:dyDescent="0.3">
      <c r="A154" s="5" t="s">
        <v>283</v>
      </c>
      <c r="B154" s="140" t="e">
        <f>IF('Indicator Data'!#REF!="No Data",1,IF('Indicator Data imputation'!C157&lt;&gt;"",1,0))</f>
        <v>#REF!</v>
      </c>
      <c r="C154" s="140" t="e">
        <f>IF('Indicator Data'!#REF!="No Data",1,IF('Indicator Data imputation'!D157&lt;&gt;"",1,0))</f>
        <v>#REF!</v>
      </c>
      <c r="D154" s="140" t="e">
        <f>IF('Indicator Data'!#REF!="No Data",1,IF('Indicator Data imputation'!E157&lt;&gt;"",1,0))</f>
        <v>#REF!</v>
      </c>
      <c r="E154" s="140" t="e">
        <f>IF('Indicator Data'!#REF!="No Data",1,IF('Indicator Data imputation'!F157&lt;&gt;"",1,0))</f>
        <v>#REF!</v>
      </c>
      <c r="F154" s="140" t="e">
        <f>IF('Indicator Data'!#REF!="No Data",1,IF('Indicator Data imputation'!G157&lt;&gt;"",1,0))</f>
        <v>#REF!</v>
      </c>
      <c r="G154" s="140" t="e">
        <f>IF('Indicator Data'!#REF!="No Data",1,IF('Indicator Data imputation'!H157&lt;&gt;"",1,0))</f>
        <v>#REF!</v>
      </c>
      <c r="H154" s="140" t="e">
        <f>IF('Indicator Data'!#REF!="No Data",1,IF('Indicator Data imputation'!I157&lt;&gt;"",1,0))</f>
        <v>#REF!</v>
      </c>
      <c r="I154" s="140" t="e">
        <f>IF('Indicator Data'!#REF!="No Data",1,IF('Indicator Data imputation'!J157&lt;&gt;"",1,0))</f>
        <v>#REF!</v>
      </c>
      <c r="J154" s="140" t="e">
        <f>IF('Indicator Data'!#REF!="No Data",1,IF('Indicator Data imputation'!K157&lt;&gt;"",1,0))</f>
        <v>#REF!</v>
      </c>
      <c r="K154" s="140" t="e">
        <f>IF('Indicator Data'!#REF!="No Data",1,IF('Indicator Data imputation'!L157&lt;&gt;"",1,0))</f>
        <v>#REF!</v>
      </c>
      <c r="L154" s="140" t="e">
        <f>IF('Indicator Data'!#REF!="No Data",1,IF('Indicator Data imputation'!M157&lt;&gt;"",1,0))</f>
        <v>#REF!</v>
      </c>
      <c r="M154" s="140" t="e">
        <f>IF('Indicator Data'!#REF!="No Data",1,IF('Indicator Data imputation'!N157&lt;&gt;"",1,0))</f>
        <v>#REF!</v>
      </c>
      <c r="N154" s="140" t="e">
        <f>IF('Indicator Data'!#REF!="No Data",1,IF('Indicator Data imputation'!O157&lt;&gt;"",1,0))</f>
        <v>#REF!</v>
      </c>
      <c r="O154" s="140" t="e">
        <f>IF('Indicator Data'!#REF!="No Data",1,IF('Indicator Data imputation'!P157&lt;&gt;"",1,0))</f>
        <v>#REF!</v>
      </c>
      <c r="P154" s="140" t="e">
        <f>IF('Indicator Data'!#REF!="No Data",1,IF('Indicator Data imputation'!Q157&lt;&gt;"",1,0))</f>
        <v>#REF!</v>
      </c>
      <c r="Q154" s="140" t="e">
        <f>IF('Indicator Data'!#REF!="No Data",1,IF('Indicator Data imputation'!R157&lt;&gt;"",1,0))</f>
        <v>#REF!</v>
      </c>
      <c r="R154" s="140" t="e">
        <f>IF('Indicator Data'!#REF!="No Data",1,IF('Indicator Data imputation'!S157&lt;&gt;"",1,0))</f>
        <v>#REF!</v>
      </c>
      <c r="S154" s="140" t="e">
        <f>IF('Indicator Data'!#REF!="No Data",1,IF('Indicator Data imputation'!T157&lt;&gt;"",1,0))</f>
        <v>#REF!</v>
      </c>
      <c r="T154" s="140" t="e">
        <f>IF('Indicator Data'!#REF!="No Data",1,IF('Indicator Data imputation'!U157&lt;&gt;"",1,0))</f>
        <v>#REF!</v>
      </c>
      <c r="U154" s="140" t="e">
        <f>IF('Indicator Data'!#REF!="No Data",1,IF('Indicator Data imputation'!V157&lt;&gt;"",1,0))</f>
        <v>#REF!</v>
      </c>
      <c r="V154" s="140" t="e">
        <f>IF('Indicator Data'!#REF!="No Data",1,IF('Indicator Data imputation'!W157&lt;&gt;"",1,0))</f>
        <v>#REF!</v>
      </c>
      <c r="W154" s="140">
        <f>IF('Indicator Data'!C158="No Data",1,IF('Indicator Data imputation'!X157&lt;&gt;"",1,0))</f>
        <v>0</v>
      </c>
      <c r="X154" s="140">
        <f>IF('Indicator Data'!D158="No Data",1,IF('Indicator Data imputation'!Y157&lt;&gt;"",1,0))</f>
        <v>0</v>
      </c>
      <c r="Y154" s="140">
        <f>IF('Indicator Data'!E158="No Data",1,IF('Indicator Data imputation'!Z157&lt;&gt;"",1,0))</f>
        <v>0</v>
      </c>
      <c r="Z154" s="140">
        <f>IF('Indicator Data'!F158="No Data",1,IF('Indicator Data imputation'!AA157&lt;&gt;"",1,0))</f>
        <v>0</v>
      </c>
      <c r="AA154" s="140">
        <f>IF('Indicator Data'!G158="No Data",1,IF('Indicator Data imputation'!AB157&lt;&gt;"",1,0))</f>
        <v>0</v>
      </c>
      <c r="AB154" s="140">
        <f>IF('Indicator Data'!H158="No Data",1,IF('Indicator Data imputation'!AC157&lt;&gt;"",1,0))</f>
        <v>0</v>
      </c>
      <c r="AC154" s="140" t="e">
        <f>IF('Indicator Data'!#REF!="No Data",1,IF('Indicator Data imputation'!AD157&lt;&gt;"",1,0))</f>
        <v>#REF!</v>
      </c>
      <c r="AD154" s="140" t="e">
        <f>IF('Indicator Data'!#REF!="No Data",1,IF('Indicator Data imputation'!AE157&lt;&gt;"",1,0))</f>
        <v>#REF!</v>
      </c>
      <c r="AE154" s="140">
        <f>IF('Indicator Data'!I158="No Data",1,IF('Indicator Data imputation'!AF157&lt;&gt;"",1,0))</f>
        <v>0</v>
      </c>
      <c r="AF154" s="140">
        <f>IF('Indicator Data'!J158="No Data",1,IF('Indicator Data imputation'!AG157&lt;&gt;"",1,0))</f>
        <v>0</v>
      </c>
      <c r="AG154" s="140" t="e">
        <f>IF('Indicator Data'!#REF!="No Data",1,IF('Indicator Data imputation'!AH157&lt;&gt;"",1,0))</f>
        <v>#REF!</v>
      </c>
      <c r="AH154" s="140" t="e">
        <f>IF('Indicator Data'!#REF!="No Data",1,IF('Indicator Data imputation'!AI157&lt;&gt;"",1,0))</f>
        <v>#REF!</v>
      </c>
      <c r="AI154" s="140" t="e">
        <f>IF('Indicator Data'!#REF!="No Data",1,IF('Indicator Data imputation'!AJ157&lt;&gt;"",1,0))</f>
        <v>#REF!</v>
      </c>
      <c r="AJ154" s="140" t="e">
        <f>IF('Indicator Data'!#REF!="No Data",1,IF('Indicator Data imputation'!AK157&lt;&gt;"",1,0))</f>
        <v>#REF!</v>
      </c>
      <c r="AK154" s="140">
        <f>IF('Indicator Data'!K158="No Data",1,IF('Indicator Data imputation'!AL157&lt;&gt;"",1,0))</f>
        <v>0</v>
      </c>
      <c r="AL154" s="140">
        <f>IF('Indicator Data'!L158="No Data",1,IF('Indicator Data imputation'!AM157&lt;&gt;"",1,0))</f>
        <v>0</v>
      </c>
      <c r="AM154" s="140">
        <f>IF('Indicator Data'!M158="No Data",1,IF('Indicator Data imputation'!AN157&lt;&gt;"",1,0))</f>
        <v>0</v>
      </c>
      <c r="AN154" s="140">
        <f>IF('Indicator Data'!N158="No Data",1,IF('Indicator Data imputation'!AO157&lt;&gt;"",1,0))</f>
        <v>0</v>
      </c>
      <c r="AO154" s="140">
        <f>IF('Indicator Data'!O158="No Data",1,IF('Indicator Data imputation'!AP157&lt;&gt;"",1,0))</f>
        <v>0</v>
      </c>
      <c r="AP154" s="140">
        <f>IF('Indicator Data'!P158="No Data",1,IF('Indicator Data imputation'!AQ157&lt;&gt;"",1,0))</f>
        <v>0</v>
      </c>
      <c r="AQ154" s="140">
        <f>IF('Indicator Data'!Q158="No Data",1,IF('Indicator Data imputation'!AR157&lt;&gt;"",1,0))</f>
        <v>0</v>
      </c>
      <c r="AR154" s="140">
        <f>IF('Indicator Data'!R158="No Data",1,IF('Indicator Data imputation'!AS157&lt;&gt;"",1,0))</f>
        <v>0</v>
      </c>
      <c r="AS154" s="140">
        <f>IF('Indicator Data'!S158="No Data",1,IF('Indicator Data imputation'!AT157&lt;&gt;"",1,0))</f>
        <v>0</v>
      </c>
      <c r="AT154" s="140">
        <f>IF('Indicator Data'!T158="No Data",1,IF('Indicator Data imputation'!AU157&lt;&gt;"",1,0))</f>
        <v>0</v>
      </c>
      <c r="AU154" s="140">
        <f>IF('Indicator Data'!U158="No Data",1,IF('Indicator Data imputation'!AV157&lt;&gt;"",1,0))</f>
        <v>0</v>
      </c>
      <c r="AV154" s="140">
        <f>IF('Indicator Data'!V158="No Data",1,IF('Indicator Data imputation'!AW157&lt;&gt;"",1,0))</f>
        <v>0</v>
      </c>
      <c r="AW154" s="140">
        <f>IF('Indicator Data'!W158="No Data",1,IF('Indicator Data imputation'!AX157&lt;&gt;"",1,0))</f>
        <v>0</v>
      </c>
      <c r="AX154" s="140">
        <f>IF('Indicator Data'!X158="No Data",1,IF('Indicator Data imputation'!AY157&lt;&gt;"",1,0))</f>
        <v>0</v>
      </c>
      <c r="AY154" s="140">
        <f>IF('Indicator Data'!Y158="No Data",1,IF('Indicator Data imputation'!AZ157&lt;&gt;"",1,0))</f>
        <v>0</v>
      </c>
      <c r="AZ154" s="140">
        <f>IF('Indicator Data'!Z158="No Data",1,IF('Indicator Data imputation'!BA157&lt;&gt;"",1,0))</f>
        <v>0</v>
      </c>
      <c r="BA154" s="140">
        <f>IF('Indicator Data'!AA158="No Data",1,IF('Indicator Data imputation'!BB157&lt;&gt;"",1,0))</f>
        <v>0</v>
      </c>
      <c r="BB154" s="140">
        <f>IF('Indicator Data'!AB158="No Data",1,IF('Indicator Data imputation'!BC157&lt;&gt;"",1,0))</f>
        <v>0</v>
      </c>
      <c r="BC154" s="140">
        <f>IF('Indicator Data'!AC158="No Data",1,IF('Indicator Data imputation'!BD157&lt;&gt;"",1,0))</f>
        <v>0</v>
      </c>
      <c r="BD154" s="140">
        <f>IF('Indicator Data'!AD158="No Data",1,IF('Indicator Data imputation'!BE157&lt;&gt;"",1,0))</f>
        <v>0</v>
      </c>
      <c r="BE154" s="140">
        <f>IF('Indicator Data'!AE158="No Data",1,IF('Indicator Data imputation'!BF157&lt;&gt;"",1,0))</f>
        <v>0</v>
      </c>
      <c r="BF154" s="140">
        <f>IF('Indicator Data'!AF158="No Data",1,IF('Indicator Data imputation'!BG157&lt;&gt;"",1,0))</f>
        <v>0</v>
      </c>
      <c r="BG154" s="140">
        <f>IF('Indicator Data'!AG158="No Data",1,IF('Indicator Data imputation'!BH157&lt;&gt;"",1,0))</f>
        <v>0</v>
      </c>
      <c r="BH154" s="140">
        <f>IF('Indicator Data'!AH158="No Data",1,IF('Indicator Data imputation'!BI157&lt;&gt;"",1,0))</f>
        <v>0</v>
      </c>
      <c r="BI154" s="140">
        <f>IF('Indicator Data'!AQ158="No Data",1,IF('Indicator Data imputation'!BJ157&lt;&gt;"",1,0))</f>
        <v>0</v>
      </c>
      <c r="BJ154" s="140">
        <f>IF('Indicator Data'!AR158="No Data",1,IF('Indicator Data imputation'!BK157&lt;&gt;"",1,0))</f>
        <v>0</v>
      </c>
      <c r="BK154" s="140">
        <f>IF('Indicator Data'!AS158="No Data",1,IF('Indicator Data imputation'!BL157&lt;&gt;"",1,0))</f>
        <v>0</v>
      </c>
      <c r="BL154" s="140">
        <f>IF('Indicator Data'!AT158="No Data",1,IF('Indicator Data imputation'!BM157&lt;&gt;"",1,0))</f>
        <v>0</v>
      </c>
      <c r="BM154" s="140">
        <f>IF('Indicator Data'!AU158="No Data",1,IF('Indicator Data imputation'!BN157&lt;&gt;"",1,0))</f>
        <v>0</v>
      </c>
      <c r="BN154" s="140">
        <f>IF('Indicator Data'!AV158="No Data",1,IF('Indicator Data imputation'!BO157&lt;&gt;"",1,0))</f>
        <v>0</v>
      </c>
      <c r="BO154" s="140">
        <f>IF('Indicator Data'!AW158="No Data",1,IF('Indicator Data imputation'!BP157&lt;&gt;"",1,0))</f>
        <v>0</v>
      </c>
      <c r="BP154" s="140">
        <f>IF('Indicator Data'!AX158="No Data",1,IF('Indicator Data imputation'!BQ157&lt;&gt;"",1,0))</f>
        <v>0</v>
      </c>
      <c r="BQ154" s="140">
        <f>IF('Indicator Data'!AY158="No Data",1,IF('Indicator Data imputation'!BR157&lt;&gt;"",1,0))</f>
        <v>0</v>
      </c>
      <c r="BR154" s="140">
        <f>IF('Indicator Data'!AZ158="No Data",1,IF('Indicator Data imputation'!BS157&lt;&gt;"",1,0))</f>
        <v>0</v>
      </c>
      <c r="BS154" s="140">
        <f>IF('Indicator Data'!BA158="No Data",1,IF('Indicator Data imputation'!BT157&lt;&gt;"",1,0))</f>
        <v>0</v>
      </c>
      <c r="BT154" s="140">
        <f>IF('Indicator Data'!BB158="No Data",1,IF('Indicator Data imputation'!BU157&lt;&gt;"",1,0))</f>
        <v>0</v>
      </c>
      <c r="BU154" s="140">
        <f>IF('Indicator Data'!BC158="No Data",1,IF('Indicator Data imputation'!BV157&lt;&gt;"",1,0))</f>
        <v>0</v>
      </c>
      <c r="BV154" s="140">
        <f>IF('Indicator Data'!BD158="No Data",1,IF('Indicator Data imputation'!BW157&lt;&gt;"",1,0))</f>
        <v>0</v>
      </c>
      <c r="BW154" s="140">
        <f>IF('Indicator Data'!BE158="No Data",1,IF('Indicator Data imputation'!BX157&lt;&gt;"",1,0))</f>
        <v>0</v>
      </c>
      <c r="BX154" s="140">
        <f>IF('Indicator Data'!BF158="No Data",1,IF('Indicator Data imputation'!BY157&lt;&gt;"",1,0))</f>
        <v>0</v>
      </c>
      <c r="BY154" s="5" t="e">
        <f t="shared" si="6"/>
        <v>#REF!</v>
      </c>
      <c r="BZ154" s="142" t="e">
        <f t="shared" si="7"/>
        <v>#REF!</v>
      </c>
    </row>
    <row r="155" spans="1:78" x14ac:dyDescent="0.3">
      <c r="A155" s="5" t="s">
        <v>285</v>
      </c>
      <c r="B155" s="140" t="e">
        <f>IF('Indicator Data'!#REF!="No Data",1,IF('Indicator Data imputation'!C158&lt;&gt;"",1,0))</f>
        <v>#REF!</v>
      </c>
      <c r="C155" s="140" t="e">
        <f>IF('Indicator Data'!#REF!="No Data",1,IF('Indicator Data imputation'!D158&lt;&gt;"",1,0))</f>
        <v>#REF!</v>
      </c>
      <c r="D155" s="140" t="e">
        <f>IF('Indicator Data'!#REF!="No Data",1,IF('Indicator Data imputation'!E158&lt;&gt;"",1,0))</f>
        <v>#REF!</v>
      </c>
      <c r="E155" s="140" t="e">
        <f>IF('Indicator Data'!#REF!="No Data",1,IF('Indicator Data imputation'!F158&lt;&gt;"",1,0))</f>
        <v>#REF!</v>
      </c>
      <c r="F155" s="140" t="e">
        <f>IF('Indicator Data'!#REF!="No Data",1,IF('Indicator Data imputation'!G158&lt;&gt;"",1,0))</f>
        <v>#REF!</v>
      </c>
      <c r="G155" s="140" t="e">
        <f>IF('Indicator Data'!#REF!="No Data",1,IF('Indicator Data imputation'!H158&lt;&gt;"",1,0))</f>
        <v>#REF!</v>
      </c>
      <c r="H155" s="140" t="e">
        <f>IF('Indicator Data'!#REF!="No Data",1,IF('Indicator Data imputation'!I158&lt;&gt;"",1,0))</f>
        <v>#REF!</v>
      </c>
      <c r="I155" s="140" t="e">
        <f>IF('Indicator Data'!#REF!="No Data",1,IF('Indicator Data imputation'!J158&lt;&gt;"",1,0))</f>
        <v>#REF!</v>
      </c>
      <c r="J155" s="140" t="e">
        <f>IF('Indicator Data'!#REF!="No Data",1,IF('Indicator Data imputation'!K158&lt;&gt;"",1,0))</f>
        <v>#REF!</v>
      </c>
      <c r="K155" s="140" t="e">
        <f>IF('Indicator Data'!#REF!="No Data",1,IF('Indicator Data imputation'!L158&lt;&gt;"",1,0))</f>
        <v>#REF!</v>
      </c>
      <c r="L155" s="140" t="e">
        <f>IF('Indicator Data'!#REF!="No Data",1,IF('Indicator Data imputation'!M158&lt;&gt;"",1,0))</f>
        <v>#REF!</v>
      </c>
      <c r="M155" s="140" t="e">
        <f>IF('Indicator Data'!#REF!="No Data",1,IF('Indicator Data imputation'!N158&lt;&gt;"",1,0))</f>
        <v>#REF!</v>
      </c>
      <c r="N155" s="140" t="e">
        <f>IF('Indicator Data'!#REF!="No Data",1,IF('Indicator Data imputation'!O158&lt;&gt;"",1,0))</f>
        <v>#REF!</v>
      </c>
      <c r="O155" s="140" t="e">
        <f>IF('Indicator Data'!#REF!="No Data",1,IF('Indicator Data imputation'!P158&lt;&gt;"",1,0))</f>
        <v>#REF!</v>
      </c>
      <c r="P155" s="140" t="e">
        <f>IF('Indicator Data'!#REF!="No Data",1,IF('Indicator Data imputation'!Q158&lt;&gt;"",1,0))</f>
        <v>#REF!</v>
      </c>
      <c r="Q155" s="140" t="e">
        <f>IF('Indicator Data'!#REF!="No Data",1,IF('Indicator Data imputation'!R158&lt;&gt;"",1,0))</f>
        <v>#REF!</v>
      </c>
      <c r="R155" s="140" t="e">
        <f>IF('Indicator Data'!#REF!="No Data",1,IF('Indicator Data imputation'!S158&lt;&gt;"",1,0))</f>
        <v>#REF!</v>
      </c>
      <c r="S155" s="140" t="e">
        <f>IF('Indicator Data'!#REF!="No Data",1,IF('Indicator Data imputation'!T158&lt;&gt;"",1,0))</f>
        <v>#REF!</v>
      </c>
      <c r="T155" s="140" t="e">
        <f>IF('Indicator Data'!#REF!="No Data",1,IF('Indicator Data imputation'!U158&lt;&gt;"",1,0))</f>
        <v>#REF!</v>
      </c>
      <c r="U155" s="140" t="e">
        <f>IF('Indicator Data'!#REF!="No Data",1,IF('Indicator Data imputation'!V158&lt;&gt;"",1,0))</f>
        <v>#REF!</v>
      </c>
      <c r="V155" s="140" t="e">
        <f>IF('Indicator Data'!#REF!="No Data",1,IF('Indicator Data imputation'!W158&lt;&gt;"",1,0))</f>
        <v>#REF!</v>
      </c>
      <c r="W155" s="140">
        <f>IF('Indicator Data'!C159="No Data",1,IF('Indicator Data imputation'!X158&lt;&gt;"",1,0))</f>
        <v>0</v>
      </c>
      <c r="X155" s="140">
        <f>IF('Indicator Data'!D159="No Data",1,IF('Indicator Data imputation'!Y158&lt;&gt;"",1,0))</f>
        <v>0</v>
      </c>
      <c r="Y155" s="140">
        <f>IF('Indicator Data'!E159="No Data",1,IF('Indicator Data imputation'!Z158&lt;&gt;"",1,0))</f>
        <v>0</v>
      </c>
      <c r="Z155" s="140">
        <f>IF('Indicator Data'!F159="No Data",1,IF('Indicator Data imputation'!AA158&lt;&gt;"",1,0))</f>
        <v>0</v>
      </c>
      <c r="AA155" s="140">
        <f>IF('Indicator Data'!G159="No Data",1,IF('Indicator Data imputation'!AB158&lt;&gt;"",1,0))</f>
        <v>0</v>
      </c>
      <c r="AB155" s="140">
        <f>IF('Indicator Data'!H159="No Data",1,IF('Indicator Data imputation'!AC158&lt;&gt;"",1,0))</f>
        <v>1</v>
      </c>
      <c r="AC155" s="140" t="e">
        <f>IF('Indicator Data'!#REF!="No Data",1,IF('Indicator Data imputation'!AD158&lt;&gt;"",1,0))</f>
        <v>#REF!</v>
      </c>
      <c r="AD155" s="140" t="e">
        <f>IF('Indicator Data'!#REF!="No Data",1,IF('Indicator Data imputation'!AE158&lt;&gt;"",1,0))</f>
        <v>#REF!</v>
      </c>
      <c r="AE155" s="140">
        <f>IF('Indicator Data'!I159="No Data",1,IF('Indicator Data imputation'!AF158&lt;&gt;"",1,0))</f>
        <v>1</v>
      </c>
      <c r="AF155" s="140">
        <f>IF('Indicator Data'!J159="No Data",1,IF('Indicator Data imputation'!AG158&lt;&gt;"",1,0))</f>
        <v>0</v>
      </c>
      <c r="AG155" s="140" t="e">
        <f>IF('Indicator Data'!#REF!="No Data",1,IF('Indicator Data imputation'!AH158&lt;&gt;"",1,0))</f>
        <v>#REF!</v>
      </c>
      <c r="AH155" s="140" t="e">
        <f>IF('Indicator Data'!#REF!="No Data",1,IF('Indicator Data imputation'!AI158&lt;&gt;"",1,0))</f>
        <v>#REF!</v>
      </c>
      <c r="AI155" s="140" t="e">
        <f>IF('Indicator Data'!#REF!="No Data",1,IF('Indicator Data imputation'!AJ158&lt;&gt;"",1,0))</f>
        <v>#REF!</v>
      </c>
      <c r="AJ155" s="140" t="e">
        <f>IF('Indicator Data'!#REF!="No Data",1,IF('Indicator Data imputation'!AK158&lt;&gt;"",1,0))</f>
        <v>#REF!</v>
      </c>
      <c r="AK155" s="140">
        <f>IF('Indicator Data'!K159="No Data",1,IF('Indicator Data imputation'!AL158&lt;&gt;"",1,0))</f>
        <v>0</v>
      </c>
      <c r="AL155" s="140">
        <f>IF('Indicator Data'!L159="No Data",1,IF('Indicator Data imputation'!AM158&lt;&gt;"",1,0))</f>
        <v>1</v>
      </c>
      <c r="AM155" s="140">
        <f>IF('Indicator Data'!M159="No Data",1,IF('Indicator Data imputation'!AN158&lt;&gt;"",1,0))</f>
        <v>0</v>
      </c>
      <c r="AN155" s="140">
        <f>IF('Indicator Data'!N159="No Data",1,IF('Indicator Data imputation'!AO158&lt;&gt;"",1,0))</f>
        <v>0</v>
      </c>
      <c r="AO155" s="140">
        <f>IF('Indicator Data'!O159="No Data",1,IF('Indicator Data imputation'!AP158&lt;&gt;"",1,0))</f>
        <v>0</v>
      </c>
      <c r="AP155" s="140">
        <f>IF('Indicator Data'!P159="No Data",1,IF('Indicator Data imputation'!AQ158&lt;&gt;"",1,0))</f>
        <v>1</v>
      </c>
      <c r="AQ155" s="140">
        <f>IF('Indicator Data'!Q159="No Data",1,IF('Indicator Data imputation'!AR158&lt;&gt;"",1,0))</f>
        <v>1</v>
      </c>
      <c r="AR155" s="140">
        <f>IF('Indicator Data'!R159="No Data",1,IF('Indicator Data imputation'!AS158&lt;&gt;"",1,0))</f>
        <v>0</v>
      </c>
      <c r="AS155" s="140">
        <f>IF('Indicator Data'!S159="No Data",1,IF('Indicator Data imputation'!AT158&lt;&gt;"",1,0))</f>
        <v>1</v>
      </c>
      <c r="AT155" s="140">
        <f>IF('Indicator Data'!T159="No Data",1,IF('Indicator Data imputation'!AU158&lt;&gt;"",1,0))</f>
        <v>0</v>
      </c>
      <c r="AU155" s="140">
        <f>IF('Indicator Data'!U159="No Data",1,IF('Indicator Data imputation'!AV158&lt;&gt;"",1,0))</f>
        <v>0</v>
      </c>
      <c r="AV155" s="140">
        <f>IF('Indicator Data'!V159="No Data",1,IF('Indicator Data imputation'!AW158&lt;&gt;"",1,0))</f>
        <v>0</v>
      </c>
      <c r="AW155" s="140">
        <f>IF('Indicator Data'!W159="No Data",1,IF('Indicator Data imputation'!AX158&lt;&gt;"",1,0))</f>
        <v>1</v>
      </c>
      <c r="AX155" s="140">
        <f>IF('Indicator Data'!X159="No Data",1,IF('Indicator Data imputation'!AY158&lt;&gt;"",1,0))</f>
        <v>0</v>
      </c>
      <c r="AY155" s="140">
        <f>IF('Indicator Data'!Y159="No Data",1,IF('Indicator Data imputation'!AZ158&lt;&gt;"",1,0))</f>
        <v>0</v>
      </c>
      <c r="AZ155" s="140">
        <f>IF('Indicator Data'!Z159="No Data",1,IF('Indicator Data imputation'!BA158&lt;&gt;"",1,0))</f>
        <v>1</v>
      </c>
      <c r="BA155" s="140">
        <f>IF('Indicator Data'!AA159="No Data",1,IF('Indicator Data imputation'!BB158&lt;&gt;"",1,0))</f>
        <v>0</v>
      </c>
      <c r="BB155" s="140">
        <f>IF('Indicator Data'!AB159="No Data",1,IF('Indicator Data imputation'!BC158&lt;&gt;"",1,0))</f>
        <v>0</v>
      </c>
      <c r="BC155" s="140">
        <f>IF('Indicator Data'!AC159="No Data",1,IF('Indicator Data imputation'!BD158&lt;&gt;"",1,0))</f>
        <v>0</v>
      </c>
      <c r="BD155" s="140">
        <f>IF('Indicator Data'!AD159="No Data",1,IF('Indicator Data imputation'!BE158&lt;&gt;"",1,0))</f>
        <v>0</v>
      </c>
      <c r="BE155" s="140">
        <f>IF('Indicator Data'!AE159="No Data",1,IF('Indicator Data imputation'!BF158&lt;&gt;"",1,0))</f>
        <v>0</v>
      </c>
      <c r="BF155" s="140">
        <f>IF('Indicator Data'!AF159="No Data",1,IF('Indicator Data imputation'!BG158&lt;&gt;"",1,0))</f>
        <v>0</v>
      </c>
      <c r="BG155" s="140">
        <f>IF('Indicator Data'!AG159="No Data",1,IF('Indicator Data imputation'!BH158&lt;&gt;"",1,0))</f>
        <v>1</v>
      </c>
      <c r="BH155" s="140">
        <f>IF('Indicator Data'!AH159="No Data",1,IF('Indicator Data imputation'!BI158&lt;&gt;"",1,0))</f>
        <v>1</v>
      </c>
      <c r="BI155" s="140">
        <f>IF('Indicator Data'!AQ159="No Data",1,IF('Indicator Data imputation'!BJ158&lt;&gt;"",1,0))</f>
        <v>0</v>
      </c>
      <c r="BJ155" s="140">
        <f>IF('Indicator Data'!AR159="No Data",1,IF('Indicator Data imputation'!BK158&lt;&gt;"",1,0))</f>
        <v>0</v>
      </c>
      <c r="BK155" s="140">
        <f>IF('Indicator Data'!AS159="No Data",1,IF('Indicator Data imputation'!BL158&lt;&gt;"",1,0))</f>
        <v>0</v>
      </c>
      <c r="BL155" s="140">
        <f>IF('Indicator Data'!AT159="No Data",1,IF('Indicator Data imputation'!BM158&lt;&gt;"",1,0))</f>
        <v>0</v>
      </c>
      <c r="BM155" s="140">
        <f>IF('Indicator Data'!AU159="No Data",1,IF('Indicator Data imputation'!BN158&lt;&gt;"",1,0))</f>
        <v>0</v>
      </c>
      <c r="BN155" s="140">
        <f>IF('Indicator Data'!AV159="No Data",1,IF('Indicator Data imputation'!BO158&lt;&gt;"",1,0))</f>
        <v>0</v>
      </c>
      <c r="BO155" s="140">
        <f>IF('Indicator Data'!AW159="No Data",1,IF('Indicator Data imputation'!BP158&lt;&gt;"",1,0))</f>
        <v>0</v>
      </c>
      <c r="BP155" s="140">
        <f>IF('Indicator Data'!AX159="No Data",1,IF('Indicator Data imputation'!BQ158&lt;&gt;"",1,0))</f>
        <v>0</v>
      </c>
      <c r="BQ155" s="140">
        <f>IF('Indicator Data'!AY159="No Data",1,IF('Indicator Data imputation'!BR158&lt;&gt;"",1,0))</f>
        <v>0</v>
      </c>
      <c r="BR155" s="140">
        <f>IF('Indicator Data'!AZ159="No Data",1,IF('Indicator Data imputation'!BS158&lt;&gt;"",1,0))</f>
        <v>0</v>
      </c>
      <c r="BS155" s="140">
        <f>IF('Indicator Data'!BA159="No Data",1,IF('Indicator Data imputation'!BT158&lt;&gt;"",1,0))</f>
        <v>0</v>
      </c>
      <c r="BT155" s="140">
        <f>IF('Indicator Data'!BB159="No Data",1,IF('Indicator Data imputation'!BU158&lt;&gt;"",1,0))</f>
        <v>0</v>
      </c>
      <c r="BU155" s="140">
        <f>IF('Indicator Data'!BC159="No Data",1,IF('Indicator Data imputation'!BV158&lt;&gt;"",1,0))</f>
        <v>0</v>
      </c>
      <c r="BV155" s="140">
        <f>IF('Indicator Data'!BD159="No Data",1,IF('Indicator Data imputation'!BW158&lt;&gt;"",1,0))</f>
        <v>0</v>
      </c>
      <c r="BW155" s="140">
        <f>IF('Indicator Data'!BE159="No Data",1,IF('Indicator Data imputation'!BX158&lt;&gt;"",1,0))</f>
        <v>0</v>
      </c>
      <c r="BX155" s="140">
        <f>IF('Indicator Data'!BF159="No Data",1,IF('Indicator Data imputation'!BY158&lt;&gt;"",1,0))</f>
        <v>0</v>
      </c>
      <c r="BY155" s="5" t="e">
        <f t="shared" si="6"/>
        <v>#REF!</v>
      </c>
      <c r="BZ155" s="142" t="e">
        <f t="shared" si="7"/>
        <v>#REF!</v>
      </c>
    </row>
    <row r="156" spans="1:78" x14ac:dyDescent="0.3">
      <c r="A156" s="5" t="s">
        <v>287</v>
      </c>
      <c r="B156" s="140" t="e">
        <f>IF('Indicator Data'!#REF!="No Data",1,IF('Indicator Data imputation'!C159&lt;&gt;"",1,0))</f>
        <v>#REF!</v>
      </c>
      <c r="C156" s="140" t="e">
        <f>IF('Indicator Data'!#REF!="No Data",1,IF('Indicator Data imputation'!D159&lt;&gt;"",1,0))</f>
        <v>#REF!</v>
      </c>
      <c r="D156" s="140" t="e">
        <f>IF('Indicator Data'!#REF!="No Data",1,IF('Indicator Data imputation'!E159&lt;&gt;"",1,0))</f>
        <v>#REF!</v>
      </c>
      <c r="E156" s="140" t="e">
        <f>IF('Indicator Data'!#REF!="No Data",1,IF('Indicator Data imputation'!F159&lt;&gt;"",1,0))</f>
        <v>#REF!</v>
      </c>
      <c r="F156" s="140" t="e">
        <f>IF('Indicator Data'!#REF!="No Data",1,IF('Indicator Data imputation'!G159&lt;&gt;"",1,0))</f>
        <v>#REF!</v>
      </c>
      <c r="G156" s="140" t="e">
        <f>IF('Indicator Data'!#REF!="No Data",1,IF('Indicator Data imputation'!H159&lt;&gt;"",1,0))</f>
        <v>#REF!</v>
      </c>
      <c r="H156" s="140" t="e">
        <f>IF('Indicator Data'!#REF!="No Data",1,IF('Indicator Data imputation'!I159&lt;&gt;"",1,0))</f>
        <v>#REF!</v>
      </c>
      <c r="I156" s="140" t="e">
        <f>IF('Indicator Data'!#REF!="No Data",1,IF('Indicator Data imputation'!J159&lt;&gt;"",1,0))</f>
        <v>#REF!</v>
      </c>
      <c r="J156" s="140" t="e">
        <f>IF('Indicator Data'!#REF!="No Data",1,IF('Indicator Data imputation'!K159&lt;&gt;"",1,0))</f>
        <v>#REF!</v>
      </c>
      <c r="K156" s="140" t="e">
        <f>IF('Indicator Data'!#REF!="No Data",1,IF('Indicator Data imputation'!L159&lt;&gt;"",1,0))</f>
        <v>#REF!</v>
      </c>
      <c r="L156" s="140" t="e">
        <f>IF('Indicator Data'!#REF!="No Data",1,IF('Indicator Data imputation'!M159&lt;&gt;"",1,0))</f>
        <v>#REF!</v>
      </c>
      <c r="M156" s="140" t="e">
        <f>IF('Indicator Data'!#REF!="No Data",1,IF('Indicator Data imputation'!N159&lt;&gt;"",1,0))</f>
        <v>#REF!</v>
      </c>
      <c r="N156" s="140" t="e">
        <f>IF('Indicator Data'!#REF!="No Data",1,IF('Indicator Data imputation'!O159&lt;&gt;"",1,0))</f>
        <v>#REF!</v>
      </c>
      <c r="O156" s="140" t="e">
        <f>IF('Indicator Data'!#REF!="No Data",1,IF('Indicator Data imputation'!P159&lt;&gt;"",1,0))</f>
        <v>#REF!</v>
      </c>
      <c r="P156" s="140" t="e">
        <f>IF('Indicator Data'!#REF!="No Data",1,IF('Indicator Data imputation'!Q159&lt;&gt;"",1,0))</f>
        <v>#REF!</v>
      </c>
      <c r="Q156" s="140" t="e">
        <f>IF('Indicator Data'!#REF!="No Data",1,IF('Indicator Data imputation'!R159&lt;&gt;"",1,0))</f>
        <v>#REF!</v>
      </c>
      <c r="R156" s="140" t="e">
        <f>IF('Indicator Data'!#REF!="No Data",1,IF('Indicator Data imputation'!S159&lt;&gt;"",1,0))</f>
        <v>#REF!</v>
      </c>
      <c r="S156" s="140" t="e">
        <f>IF('Indicator Data'!#REF!="No Data",1,IF('Indicator Data imputation'!T159&lt;&gt;"",1,0))</f>
        <v>#REF!</v>
      </c>
      <c r="T156" s="140" t="e">
        <f>IF('Indicator Data'!#REF!="No Data",1,IF('Indicator Data imputation'!U159&lt;&gt;"",1,0))</f>
        <v>#REF!</v>
      </c>
      <c r="U156" s="140" t="e">
        <f>IF('Indicator Data'!#REF!="No Data",1,IF('Indicator Data imputation'!V159&lt;&gt;"",1,0))</f>
        <v>#REF!</v>
      </c>
      <c r="V156" s="140" t="e">
        <f>IF('Indicator Data'!#REF!="No Data",1,IF('Indicator Data imputation'!W159&lt;&gt;"",1,0))</f>
        <v>#REF!</v>
      </c>
      <c r="W156" s="140">
        <f>IF('Indicator Data'!C160="No Data",1,IF('Indicator Data imputation'!X159&lt;&gt;"",1,0))</f>
        <v>0</v>
      </c>
      <c r="X156" s="140">
        <f>IF('Indicator Data'!D160="No Data",1,IF('Indicator Data imputation'!Y159&lt;&gt;"",1,0))</f>
        <v>0</v>
      </c>
      <c r="Y156" s="140">
        <f>IF('Indicator Data'!E160="No Data",1,IF('Indicator Data imputation'!Z159&lt;&gt;"",1,0))</f>
        <v>0</v>
      </c>
      <c r="Z156" s="140">
        <f>IF('Indicator Data'!F160="No Data",1,IF('Indicator Data imputation'!AA159&lt;&gt;"",1,0))</f>
        <v>0</v>
      </c>
      <c r="AA156" s="140">
        <f>IF('Indicator Data'!G160="No Data",1,IF('Indicator Data imputation'!AB159&lt;&gt;"",1,0))</f>
        <v>0</v>
      </c>
      <c r="AB156" s="140">
        <f>IF('Indicator Data'!H160="No Data",1,IF('Indicator Data imputation'!AC159&lt;&gt;"",1,0))</f>
        <v>1</v>
      </c>
      <c r="AC156" s="140" t="e">
        <f>IF('Indicator Data'!#REF!="No Data",1,IF('Indicator Data imputation'!AD159&lt;&gt;"",1,0))</f>
        <v>#REF!</v>
      </c>
      <c r="AD156" s="140" t="e">
        <f>IF('Indicator Data'!#REF!="No Data",1,IF('Indicator Data imputation'!AE159&lt;&gt;"",1,0))</f>
        <v>#REF!</v>
      </c>
      <c r="AE156" s="140">
        <f>IF('Indicator Data'!I160="No Data",1,IF('Indicator Data imputation'!AF159&lt;&gt;"",1,0))</f>
        <v>1</v>
      </c>
      <c r="AF156" s="140">
        <f>IF('Indicator Data'!J160="No Data",1,IF('Indicator Data imputation'!AG159&lt;&gt;"",1,0))</f>
        <v>0</v>
      </c>
      <c r="AG156" s="140" t="e">
        <f>IF('Indicator Data'!#REF!="No Data",1,IF('Indicator Data imputation'!AH159&lt;&gt;"",1,0))</f>
        <v>#REF!</v>
      </c>
      <c r="AH156" s="140" t="e">
        <f>IF('Indicator Data'!#REF!="No Data",1,IF('Indicator Data imputation'!AI159&lt;&gt;"",1,0))</f>
        <v>#REF!</v>
      </c>
      <c r="AI156" s="140" t="e">
        <f>IF('Indicator Data'!#REF!="No Data",1,IF('Indicator Data imputation'!AJ159&lt;&gt;"",1,0))</f>
        <v>#REF!</v>
      </c>
      <c r="AJ156" s="140" t="e">
        <f>IF('Indicator Data'!#REF!="No Data",1,IF('Indicator Data imputation'!AK159&lt;&gt;"",1,0))</f>
        <v>#REF!</v>
      </c>
      <c r="AK156" s="140">
        <f>IF('Indicator Data'!K160="No Data",1,IF('Indicator Data imputation'!AL159&lt;&gt;"",1,0))</f>
        <v>0</v>
      </c>
      <c r="AL156" s="140">
        <f>IF('Indicator Data'!L160="No Data",1,IF('Indicator Data imputation'!AM159&lt;&gt;"",1,0))</f>
        <v>1</v>
      </c>
      <c r="AM156" s="140">
        <f>IF('Indicator Data'!M160="No Data",1,IF('Indicator Data imputation'!AN159&lt;&gt;"",1,0))</f>
        <v>0</v>
      </c>
      <c r="AN156" s="140">
        <f>IF('Indicator Data'!N160="No Data",1,IF('Indicator Data imputation'!AO159&lt;&gt;"",1,0))</f>
        <v>0</v>
      </c>
      <c r="AO156" s="140">
        <f>IF('Indicator Data'!O160="No Data",1,IF('Indicator Data imputation'!AP159&lt;&gt;"",1,0))</f>
        <v>0</v>
      </c>
      <c r="AP156" s="140">
        <f>IF('Indicator Data'!P160="No Data",1,IF('Indicator Data imputation'!AQ159&lt;&gt;"",1,0))</f>
        <v>1</v>
      </c>
      <c r="AQ156" s="140">
        <f>IF('Indicator Data'!Q160="No Data",1,IF('Indicator Data imputation'!AR159&lt;&gt;"",1,0))</f>
        <v>0</v>
      </c>
      <c r="AR156" s="140">
        <f>IF('Indicator Data'!R160="No Data",1,IF('Indicator Data imputation'!AS159&lt;&gt;"",1,0))</f>
        <v>0</v>
      </c>
      <c r="AS156" s="140">
        <f>IF('Indicator Data'!S160="No Data",1,IF('Indicator Data imputation'!AT159&lt;&gt;"",1,0))</f>
        <v>1</v>
      </c>
      <c r="AT156" s="140">
        <f>IF('Indicator Data'!T160="No Data",1,IF('Indicator Data imputation'!AU159&lt;&gt;"",1,0))</f>
        <v>0</v>
      </c>
      <c r="AU156" s="140">
        <f>IF('Indicator Data'!U160="No Data",1,IF('Indicator Data imputation'!AV159&lt;&gt;"",1,0))</f>
        <v>0</v>
      </c>
      <c r="AV156" s="140">
        <f>IF('Indicator Data'!V160="No Data",1,IF('Indicator Data imputation'!AW159&lt;&gt;"",1,0))</f>
        <v>0</v>
      </c>
      <c r="AW156" s="140">
        <f>IF('Indicator Data'!W160="No Data",1,IF('Indicator Data imputation'!AX159&lt;&gt;"",1,0))</f>
        <v>1</v>
      </c>
      <c r="AX156" s="140">
        <f>IF('Indicator Data'!X160="No Data",1,IF('Indicator Data imputation'!AY159&lt;&gt;"",1,0))</f>
        <v>0</v>
      </c>
      <c r="AY156" s="140">
        <f>IF('Indicator Data'!Y160="No Data",1,IF('Indicator Data imputation'!AZ159&lt;&gt;"",1,0))</f>
        <v>0</v>
      </c>
      <c r="AZ156" s="140">
        <f>IF('Indicator Data'!Z160="No Data",1,IF('Indicator Data imputation'!BA159&lt;&gt;"",1,0))</f>
        <v>0</v>
      </c>
      <c r="BA156" s="140">
        <f>IF('Indicator Data'!AA160="No Data",1,IF('Indicator Data imputation'!BB159&lt;&gt;"",1,0))</f>
        <v>0</v>
      </c>
      <c r="BB156" s="140">
        <f>IF('Indicator Data'!AB160="No Data",1,IF('Indicator Data imputation'!BC159&lt;&gt;"",1,0))</f>
        <v>0</v>
      </c>
      <c r="BC156" s="140">
        <f>IF('Indicator Data'!AC160="No Data",1,IF('Indicator Data imputation'!BD159&lt;&gt;"",1,0))</f>
        <v>0</v>
      </c>
      <c r="BD156" s="140">
        <f>IF('Indicator Data'!AD160="No Data",1,IF('Indicator Data imputation'!BE159&lt;&gt;"",1,0))</f>
        <v>0</v>
      </c>
      <c r="BE156" s="140">
        <f>IF('Indicator Data'!AE160="No Data",1,IF('Indicator Data imputation'!BF159&lt;&gt;"",1,0))</f>
        <v>0</v>
      </c>
      <c r="BF156" s="140">
        <f>IF('Indicator Data'!AF160="No Data",1,IF('Indicator Data imputation'!BG159&lt;&gt;"",1,0))</f>
        <v>0</v>
      </c>
      <c r="BG156" s="140">
        <f>IF('Indicator Data'!AG160="No Data",1,IF('Indicator Data imputation'!BH159&lt;&gt;"",1,0))</f>
        <v>0</v>
      </c>
      <c r="BH156" s="140">
        <f>IF('Indicator Data'!AH160="No Data",1,IF('Indicator Data imputation'!BI159&lt;&gt;"",1,0))</f>
        <v>0</v>
      </c>
      <c r="BI156" s="140">
        <f>IF('Indicator Data'!AQ160="No Data",1,IF('Indicator Data imputation'!BJ159&lt;&gt;"",1,0))</f>
        <v>0</v>
      </c>
      <c r="BJ156" s="140">
        <f>IF('Indicator Data'!AR160="No Data",1,IF('Indicator Data imputation'!BK159&lt;&gt;"",1,0))</f>
        <v>0</v>
      </c>
      <c r="BK156" s="140">
        <f>IF('Indicator Data'!AS160="No Data",1,IF('Indicator Data imputation'!BL159&lt;&gt;"",1,0))</f>
        <v>0</v>
      </c>
      <c r="BL156" s="140">
        <f>IF('Indicator Data'!AT160="No Data",1,IF('Indicator Data imputation'!BM159&lt;&gt;"",1,0))</f>
        <v>0</v>
      </c>
      <c r="BM156" s="140">
        <f>IF('Indicator Data'!AU160="No Data",1,IF('Indicator Data imputation'!BN159&lt;&gt;"",1,0))</f>
        <v>1</v>
      </c>
      <c r="BN156" s="140">
        <f>IF('Indicator Data'!AV160="No Data",1,IF('Indicator Data imputation'!BO159&lt;&gt;"",1,0))</f>
        <v>0</v>
      </c>
      <c r="BO156" s="140">
        <f>IF('Indicator Data'!AW160="No Data",1,IF('Indicator Data imputation'!BP159&lt;&gt;"",1,0))</f>
        <v>0</v>
      </c>
      <c r="BP156" s="140">
        <f>IF('Indicator Data'!AX160="No Data",1,IF('Indicator Data imputation'!BQ159&lt;&gt;"",1,0))</f>
        <v>0</v>
      </c>
      <c r="BQ156" s="140">
        <f>IF('Indicator Data'!AY160="No Data",1,IF('Indicator Data imputation'!BR159&lt;&gt;"",1,0))</f>
        <v>0</v>
      </c>
      <c r="BR156" s="140">
        <f>IF('Indicator Data'!AZ160="No Data",1,IF('Indicator Data imputation'!BS159&lt;&gt;"",1,0))</f>
        <v>0</v>
      </c>
      <c r="BS156" s="140">
        <f>IF('Indicator Data'!BA160="No Data",1,IF('Indicator Data imputation'!BT159&lt;&gt;"",1,0))</f>
        <v>0</v>
      </c>
      <c r="BT156" s="140">
        <f>IF('Indicator Data'!BB160="No Data",1,IF('Indicator Data imputation'!BU159&lt;&gt;"",1,0))</f>
        <v>0</v>
      </c>
      <c r="BU156" s="140">
        <f>IF('Indicator Data'!BC160="No Data",1,IF('Indicator Data imputation'!BV159&lt;&gt;"",1,0))</f>
        <v>0</v>
      </c>
      <c r="BV156" s="140">
        <f>IF('Indicator Data'!BD160="No Data",1,IF('Indicator Data imputation'!BW159&lt;&gt;"",1,0))</f>
        <v>0</v>
      </c>
      <c r="BW156" s="140">
        <f>IF('Indicator Data'!BE160="No Data",1,IF('Indicator Data imputation'!BX159&lt;&gt;"",1,0))</f>
        <v>0</v>
      </c>
      <c r="BX156" s="140">
        <f>IF('Indicator Data'!BF160="No Data",1,IF('Indicator Data imputation'!BY159&lt;&gt;"",1,0))</f>
        <v>0</v>
      </c>
      <c r="BY156" s="5" t="e">
        <f t="shared" si="6"/>
        <v>#REF!</v>
      </c>
      <c r="BZ156" s="142" t="e">
        <f t="shared" si="7"/>
        <v>#REF!</v>
      </c>
    </row>
    <row r="157" spans="1:78" x14ac:dyDescent="0.3">
      <c r="A157" s="5" t="s">
        <v>289</v>
      </c>
      <c r="B157" s="140" t="e">
        <f>IF('Indicator Data'!#REF!="No Data",1,IF('Indicator Data imputation'!C160&lt;&gt;"",1,0))</f>
        <v>#REF!</v>
      </c>
      <c r="C157" s="140" t="e">
        <f>IF('Indicator Data'!#REF!="No Data",1,IF('Indicator Data imputation'!D160&lt;&gt;"",1,0))</f>
        <v>#REF!</v>
      </c>
      <c r="D157" s="140" t="e">
        <f>IF('Indicator Data'!#REF!="No Data",1,IF('Indicator Data imputation'!E160&lt;&gt;"",1,0))</f>
        <v>#REF!</v>
      </c>
      <c r="E157" s="140" t="e">
        <f>IF('Indicator Data'!#REF!="No Data",1,IF('Indicator Data imputation'!F160&lt;&gt;"",1,0))</f>
        <v>#REF!</v>
      </c>
      <c r="F157" s="140" t="e">
        <f>IF('Indicator Data'!#REF!="No Data",1,IF('Indicator Data imputation'!G160&lt;&gt;"",1,0))</f>
        <v>#REF!</v>
      </c>
      <c r="G157" s="140" t="e">
        <f>IF('Indicator Data'!#REF!="No Data",1,IF('Indicator Data imputation'!H160&lt;&gt;"",1,0))</f>
        <v>#REF!</v>
      </c>
      <c r="H157" s="140" t="e">
        <f>IF('Indicator Data'!#REF!="No Data",1,IF('Indicator Data imputation'!I160&lt;&gt;"",1,0))</f>
        <v>#REF!</v>
      </c>
      <c r="I157" s="140" t="e">
        <f>IF('Indicator Data'!#REF!="No Data",1,IF('Indicator Data imputation'!J160&lt;&gt;"",1,0))</f>
        <v>#REF!</v>
      </c>
      <c r="J157" s="140" t="e">
        <f>IF('Indicator Data'!#REF!="No Data",1,IF('Indicator Data imputation'!K160&lt;&gt;"",1,0))</f>
        <v>#REF!</v>
      </c>
      <c r="K157" s="140" t="e">
        <f>IF('Indicator Data'!#REF!="No Data",1,IF('Indicator Data imputation'!L160&lt;&gt;"",1,0))</f>
        <v>#REF!</v>
      </c>
      <c r="L157" s="140" t="e">
        <f>IF('Indicator Data'!#REF!="No Data",1,IF('Indicator Data imputation'!M160&lt;&gt;"",1,0))</f>
        <v>#REF!</v>
      </c>
      <c r="M157" s="140" t="e">
        <f>IF('Indicator Data'!#REF!="No Data",1,IF('Indicator Data imputation'!N160&lt;&gt;"",1,0))</f>
        <v>#REF!</v>
      </c>
      <c r="N157" s="140" t="e">
        <f>IF('Indicator Data'!#REF!="No Data",1,IF('Indicator Data imputation'!O160&lt;&gt;"",1,0))</f>
        <v>#REF!</v>
      </c>
      <c r="O157" s="140" t="e">
        <f>IF('Indicator Data'!#REF!="No Data",1,IF('Indicator Data imputation'!P160&lt;&gt;"",1,0))</f>
        <v>#REF!</v>
      </c>
      <c r="P157" s="140" t="e">
        <f>IF('Indicator Data'!#REF!="No Data",1,IF('Indicator Data imputation'!Q160&lt;&gt;"",1,0))</f>
        <v>#REF!</v>
      </c>
      <c r="Q157" s="140" t="e">
        <f>IF('Indicator Data'!#REF!="No Data",1,IF('Indicator Data imputation'!R160&lt;&gt;"",1,0))</f>
        <v>#REF!</v>
      </c>
      <c r="R157" s="140" t="e">
        <f>IF('Indicator Data'!#REF!="No Data",1,IF('Indicator Data imputation'!S160&lt;&gt;"",1,0))</f>
        <v>#REF!</v>
      </c>
      <c r="S157" s="140" t="e">
        <f>IF('Indicator Data'!#REF!="No Data",1,IF('Indicator Data imputation'!T160&lt;&gt;"",1,0))</f>
        <v>#REF!</v>
      </c>
      <c r="T157" s="140" t="e">
        <f>IF('Indicator Data'!#REF!="No Data",1,IF('Indicator Data imputation'!U160&lt;&gt;"",1,0))</f>
        <v>#REF!</v>
      </c>
      <c r="U157" s="140" t="e">
        <f>IF('Indicator Data'!#REF!="No Data",1,IF('Indicator Data imputation'!V160&lt;&gt;"",1,0))</f>
        <v>#REF!</v>
      </c>
      <c r="V157" s="140" t="e">
        <f>IF('Indicator Data'!#REF!="No Data",1,IF('Indicator Data imputation'!W160&lt;&gt;"",1,0))</f>
        <v>#REF!</v>
      </c>
      <c r="W157" s="140">
        <f>IF('Indicator Data'!C161="No Data",1,IF('Indicator Data imputation'!X160&lt;&gt;"",1,0))</f>
        <v>0</v>
      </c>
      <c r="X157" s="140">
        <f>IF('Indicator Data'!D161="No Data",1,IF('Indicator Data imputation'!Y160&lt;&gt;"",1,0))</f>
        <v>0</v>
      </c>
      <c r="Y157" s="140">
        <f>IF('Indicator Data'!E161="No Data",1,IF('Indicator Data imputation'!Z160&lt;&gt;"",1,0))</f>
        <v>0</v>
      </c>
      <c r="Z157" s="140">
        <f>IF('Indicator Data'!F161="No Data",1,IF('Indicator Data imputation'!AA160&lt;&gt;"",1,0))</f>
        <v>0</v>
      </c>
      <c r="AA157" s="140">
        <f>IF('Indicator Data'!G161="No Data",1,IF('Indicator Data imputation'!AB160&lt;&gt;"",1,0))</f>
        <v>0</v>
      </c>
      <c r="AB157" s="140">
        <f>IF('Indicator Data'!H161="No Data",1,IF('Indicator Data imputation'!AC160&lt;&gt;"",1,0))</f>
        <v>1</v>
      </c>
      <c r="AC157" s="140" t="e">
        <f>IF('Indicator Data'!#REF!="No Data",1,IF('Indicator Data imputation'!AD160&lt;&gt;"",1,0))</f>
        <v>#REF!</v>
      </c>
      <c r="AD157" s="140" t="e">
        <f>IF('Indicator Data'!#REF!="No Data",1,IF('Indicator Data imputation'!AE160&lt;&gt;"",1,0))</f>
        <v>#REF!</v>
      </c>
      <c r="AE157" s="140">
        <f>IF('Indicator Data'!I161="No Data",1,IF('Indicator Data imputation'!AF160&lt;&gt;"",1,0))</f>
        <v>0</v>
      </c>
      <c r="AF157" s="140">
        <f>IF('Indicator Data'!J161="No Data",1,IF('Indicator Data imputation'!AG160&lt;&gt;"",1,0))</f>
        <v>0</v>
      </c>
      <c r="AG157" s="140" t="e">
        <f>IF('Indicator Data'!#REF!="No Data",1,IF('Indicator Data imputation'!AH160&lt;&gt;"",1,0))</f>
        <v>#REF!</v>
      </c>
      <c r="AH157" s="140" t="e">
        <f>IF('Indicator Data'!#REF!="No Data",1,IF('Indicator Data imputation'!AI160&lt;&gt;"",1,0))</f>
        <v>#REF!</v>
      </c>
      <c r="AI157" s="140" t="e">
        <f>IF('Indicator Data'!#REF!="No Data",1,IF('Indicator Data imputation'!AJ160&lt;&gt;"",1,0))</f>
        <v>#REF!</v>
      </c>
      <c r="AJ157" s="140" t="e">
        <f>IF('Indicator Data'!#REF!="No Data",1,IF('Indicator Data imputation'!AK160&lt;&gt;"",1,0))</f>
        <v>#REF!</v>
      </c>
      <c r="AK157" s="140">
        <f>IF('Indicator Data'!K161="No Data",1,IF('Indicator Data imputation'!AL160&lt;&gt;"",1,0))</f>
        <v>0</v>
      </c>
      <c r="AL157" s="140">
        <f>IF('Indicator Data'!L161="No Data",1,IF('Indicator Data imputation'!AM160&lt;&gt;"",1,0))</f>
        <v>1</v>
      </c>
      <c r="AM157" s="140">
        <f>IF('Indicator Data'!M161="No Data",1,IF('Indicator Data imputation'!AN160&lt;&gt;"",1,0))</f>
        <v>0</v>
      </c>
      <c r="AN157" s="140">
        <f>IF('Indicator Data'!N161="No Data",1,IF('Indicator Data imputation'!AO160&lt;&gt;"",1,0))</f>
        <v>0</v>
      </c>
      <c r="AO157" s="140">
        <f>IF('Indicator Data'!O161="No Data",1,IF('Indicator Data imputation'!AP160&lt;&gt;"",1,0))</f>
        <v>0</v>
      </c>
      <c r="AP157" s="140">
        <f>IF('Indicator Data'!P161="No Data",1,IF('Indicator Data imputation'!AQ160&lt;&gt;"",1,0))</f>
        <v>1</v>
      </c>
      <c r="AQ157" s="140">
        <f>IF('Indicator Data'!Q161="No Data",1,IF('Indicator Data imputation'!AR160&lt;&gt;"",1,0))</f>
        <v>0</v>
      </c>
      <c r="AR157" s="140">
        <f>IF('Indicator Data'!R161="No Data",1,IF('Indicator Data imputation'!AS160&lt;&gt;"",1,0))</f>
        <v>0</v>
      </c>
      <c r="AS157" s="140">
        <f>IF('Indicator Data'!S161="No Data",1,IF('Indicator Data imputation'!AT160&lt;&gt;"",1,0))</f>
        <v>1</v>
      </c>
      <c r="AT157" s="140">
        <f>IF('Indicator Data'!T161="No Data",1,IF('Indicator Data imputation'!AU160&lt;&gt;"",1,0))</f>
        <v>0</v>
      </c>
      <c r="AU157" s="140">
        <f>IF('Indicator Data'!U161="No Data",1,IF('Indicator Data imputation'!AV160&lt;&gt;"",1,0))</f>
        <v>0</v>
      </c>
      <c r="AV157" s="140">
        <f>IF('Indicator Data'!V161="No Data",1,IF('Indicator Data imputation'!AW160&lt;&gt;"",1,0))</f>
        <v>0</v>
      </c>
      <c r="AW157" s="140">
        <f>IF('Indicator Data'!W161="No Data",1,IF('Indicator Data imputation'!AX160&lt;&gt;"",1,0))</f>
        <v>1</v>
      </c>
      <c r="AX157" s="140">
        <f>IF('Indicator Data'!X161="No Data",1,IF('Indicator Data imputation'!AY160&lt;&gt;"",1,0))</f>
        <v>0</v>
      </c>
      <c r="AY157" s="140">
        <f>IF('Indicator Data'!Y161="No Data",1,IF('Indicator Data imputation'!AZ160&lt;&gt;"",1,0))</f>
        <v>0</v>
      </c>
      <c r="AZ157" s="140">
        <f>IF('Indicator Data'!Z161="No Data",1,IF('Indicator Data imputation'!BA160&lt;&gt;"",1,0))</f>
        <v>0</v>
      </c>
      <c r="BA157" s="140">
        <f>IF('Indicator Data'!AA161="No Data",1,IF('Indicator Data imputation'!BB160&lt;&gt;"",1,0))</f>
        <v>0</v>
      </c>
      <c r="BB157" s="140">
        <f>IF('Indicator Data'!AB161="No Data",1,IF('Indicator Data imputation'!BC160&lt;&gt;"",1,0))</f>
        <v>0</v>
      </c>
      <c r="BC157" s="140">
        <f>IF('Indicator Data'!AC161="No Data",1,IF('Indicator Data imputation'!BD160&lt;&gt;"",1,0))</f>
        <v>0</v>
      </c>
      <c r="BD157" s="140">
        <f>IF('Indicator Data'!AD161="No Data",1,IF('Indicator Data imputation'!BE160&lt;&gt;"",1,0))</f>
        <v>0</v>
      </c>
      <c r="BE157" s="140">
        <f>IF('Indicator Data'!AE161="No Data",1,IF('Indicator Data imputation'!BF160&lt;&gt;"",1,0))</f>
        <v>0</v>
      </c>
      <c r="BF157" s="140">
        <f>IF('Indicator Data'!AF161="No Data",1,IF('Indicator Data imputation'!BG160&lt;&gt;"",1,0))</f>
        <v>0</v>
      </c>
      <c r="BG157" s="140">
        <f>IF('Indicator Data'!AG161="No Data",1,IF('Indicator Data imputation'!BH160&lt;&gt;"",1,0))</f>
        <v>0</v>
      </c>
      <c r="BH157" s="140">
        <f>IF('Indicator Data'!AH161="No Data",1,IF('Indicator Data imputation'!BI160&lt;&gt;"",1,0))</f>
        <v>0</v>
      </c>
      <c r="BI157" s="140">
        <f>IF('Indicator Data'!AQ161="No Data",1,IF('Indicator Data imputation'!BJ160&lt;&gt;"",1,0))</f>
        <v>0</v>
      </c>
      <c r="BJ157" s="140">
        <f>IF('Indicator Data'!AR161="No Data",1,IF('Indicator Data imputation'!BK160&lt;&gt;"",1,0))</f>
        <v>0</v>
      </c>
      <c r="BK157" s="140">
        <f>IF('Indicator Data'!AS161="No Data",1,IF('Indicator Data imputation'!BL160&lt;&gt;"",1,0))</f>
        <v>0</v>
      </c>
      <c r="BL157" s="140">
        <f>IF('Indicator Data'!AT161="No Data",1,IF('Indicator Data imputation'!BM160&lt;&gt;"",1,0))</f>
        <v>0</v>
      </c>
      <c r="BM157" s="140">
        <f>IF('Indicator Data'!AU161="No Data",1,IF('Indicator Data imputation'!BN160&lt;&gt;"",1,0))</f>
        <v>0</v>
      </c>
      <c r="BN157" s="140">
        <f>IF('Indicator Data'!AV161="No Data",1,IF('Indicator Data imputation'!BO160&lt;&gt;"",1,0))</f>
        <v>0</v>
      </c>
      <c r="BO157" s="140">
        <f>IF('Indicator Data'!AW161="No Data",1,IF('Indicator Data imputation'!BP160&lt;&gt;"",1,0))</f>
        <v>0</v>
      </c>
      <c r="BP157" s="140">
        <f>IF('Indicator Data'!AX161="No Data",1,IF('Indicator Data imputation'!BQ160&lt;&gt;"",1,0))</f>
        <v>0</v>
      </c>
      <c r="BQ157" s="140">
        <f>IF('Indicator Data'!AY161="No Data",1,IF('Indicator Data imputation'!BR160&lt;&gt;"",1,0))</f>
        <v>0</v>
      </c>
      <c r="BR157" s="140">
        <f>IF('Indicator Data'!AZ161="No Data",1,IF('Indicator Data imputation'!BS160&lt;&gt;"",1,0))</f>
        <v>0</v>
      </c>
      <c r="BS157" s="140">
        <f>IF('Indicator Data'!BA161="No Data",1,IF('Indicator Data imputation'!BT160&lt;&gt;"",1,0))</f>
        <v>0</v>
      </c>
      <c r="BT157" s="140">
        <f>IF('Indicator Data'!BB161="No Data",1,IF('Indicator Data imputation'!BU160&lt;&gt;"",1,0))</f>
        <v>0</v>
      </c>
      <c r="BU157" s="140">
        <f>IF('Indicator Data'!BC161="No Data",1,IF('Indicator Data imputation'!BV160&lt;&gt;"",1,0))</f>
        <v>0</v>
      </c>
      <c r="BV157" s="140">
        <f>IF('Indicator Data'!BD161="No Data",1,IF('Indicator Data imputation'!BW160&lt;&gt;"",1,0))</f>
        <v>0</v>
      </c>
      <c r="BW157" s="140">
        <f>IF('Indicator Data'!BE161="No Data",1,IF('Indicator Data imputation'!BX160&lt;&gt;"",1,0))</f>
        <v>0</v>
      </c>
      <c r="BX157" s="140">
        <f>IF('Indicator Data'!BF161="No Data",1,IF('Indicator Data imputation'!BY160&lt;&gt;"",1,0))</f>
        <v>0</v>
      </c>
      <c r="BY157" s="5" t="e">
        <f t="shared" si="6"/>
        <v>#REF!</v>
      </c>
      <c r="BZ157" s="142" t="e">
        <f t="shared" si="7"/>
        <v>#REF!</v>
      </c>
    </row>
    <row r="158" spans="1:78" x14ac:dyDescent="0.3">
      <c r="A158" s="5" t="s">
        <v>291</v>
      </c>
      <c r="B158" s="140" t="e">
        <f>IF('Indicator Data'!#REF!="No Data",1,IF('Indicator Data imputation'!C161&lt;&gt;"",1,0))</f>
        <v>#REF!</v>
      </c>
      <c r="C158" s="140" t="e">
        <f>IF('Indicator Data'!#REF!="No Data",1,IF('Indicator Data imputation'!D161&lt;&gt;"",1,0))</f>
        <v>#REF!</v>
      </c>
      <c r="D158" s="140" t="e">
        <f>IF('Indicator Data'!#REF!="No Data",1,IF('Indicator Data imputation'!E161&lt;&gt;"",1,0))</f>
        <v>#REF!</v>
      </c>
      <c r="E158" s="140" t="e">
        <f>IF('Indicator Data'!#REF!="No Data",1,IF('Indicator Data imputation'!F161&lt;&gt;"",1,0))</f>
        <v>#REF!</v>
      </c>
      <c r="F158" s="140" t="e">
        <f>IF('Indicator Data'!#REF!="No Data",1,IF('Indicator Data imputation'!G161&lt;&gt;"",1,0))</f>
        <v>#REF!</v>
      </c>
      <c r="G158" s="140" t="e">
        <f>IF('Indicator Data'!#REF!="No Data",1,IF('Indicator Data imputation'!H161&lt;&gt;"",1,0))</f>
        <v>#REF!</v>
      </c>
      <c r="H158" s="140" t="e">
        <f>IF('Indicator Data'!#REF!="No Data",1,IF('Indicator Data imputation'!I161&lt;&gt;"",1,0))</f>
        <v>#REF!</v>
      </c>
      <c r="I158" s="140" t="e">
        <f>IF('Indicator Data'!#REF!="No Data",1,IF('Indicator Data imputation'!J161&lt;&gt;"",1,0))</f>
        <v>#REF!</v>
      </c>
      <c r="J158" s="140" t="e">
        <f>IF('Indicator Data'!#REF!="No Data",1,IF('Indicator Data imputation'!K161&lt;&gt;"",1,0))</f>
        <v>#REF!</v>
      </c>
      <c r="K158" s="140" t="e">
        <f>IF('Indicator Data'!#REF!="No Data",1,IF('Indicator Data imputation'!L161&lt;&gt;"",1,0))</f>
        <v>#REF!</v>
      </c>
      <c r="L158" s="140" t="e">
        <f>IF('Indicator Data'!#REF!="No Data",1,IF('Indicator Data imputation'!M161&lt;&gt;"",1,0))</f>
        <v>#REF!</v>
      </c>
      <c r="M158" s="140" t="e">
        <f>IF('Indicator Data'!#REF!="No Data",1,IF('Indicator Data imputation'!N161&lt;&gt;"",1,0))</f>
        <v>#REF!</v>
      </c>
      <c r="N158" s="140" t="e">
        <f>IF('Indicator Data'!#REF!="No Data",1,IF('Indicator Data imputation'!O161&lt;&gt;"",1,0))</f>
        <v>#REF!</v>
      </c>
      <c r="O158" s="140" t="e">
        <f>IF('Indicator Data'!#REF!="No Data",1,IF('Indicator Data imputation'!P161&lt;&gt;"",1,0))</f>
        <v>#REF!</v>
      </c>
      <c r="P158" s="140" t="e">
        <f>IF('Indicator Data'!#REF!="No Data",1,IF('Indicator Data imputation'!Q161&lt;&gt;"",1,0))</f>
        <v>#REF!</v>
      </c>
      <c r="Q158" s="140" t="e">
        <f>IF('Indicator Data'!#REF!="No Data",1,IF('Indicator Data imputation'!R161&lt;&gt;"",1,0))</f>
        <v>#REF!</v>
      </c>
      <c r="R158" s="140" t="e">
        <f>IF('Indicator Data'!#REF!="No Data",1,IF('Indicator Data imputation'!S161&lt;&gt;"",1,0))</f>
        <v>#REF!</v>
      </c>
      <c r="S158" s="140" t="e">
        <f>IF('Indicator Data'!#REF!="No Data",1,IF('Indicator Data imputation'!T161&lt;&gt;"",1,0))</f>
        <v>#REF!</v>
      </c>
      <c r="T158" s="140" t="e">
        <f>IF('Indicator Data'!#REF!="No Data",1,IF('Indicator Data imputation'!U161&lt;&gt;"",1,0))</f>
        <v>#REF!</v>
      </c>
      <c r="U158" s="140" t="e">
        <f>IF('Indicator Data'!#REF!="No Data",1,IF('Indicator Data imputation'!V161&lt;&gt;"",1,0))</f>
        <v>#REF!</v>
      </c>
      <c r="V158" s="140" t="e">
        <f>IF('Indicator Data'!#REF!="No Data",1,IF('Indicator Data imputation'!W161&lt;&gt;"",1,0))</f>
        <v>#REF!</v>
      </c>
      <c r="W158" s="140">
        <f>IF('Indicator Data'!C162="No Data",1,IF('Indicator Data imputation'!X161&lt;&gt;"",1,0))</f>
        <v>0</v>
      </c>
      <c r="X158" s="140">
        <f>IF('Indicator Data'!D162="No Data",1,IF('Indicator Data imputation'!Y161&lt;&gt;"",1,0))</f>
        <v>0</v>
      </c>
      <c r="Y158" s="140">
        <f>IF('Indicator Data'!E162="No Data",1,IF('Indicator Data imputation'!Z161&lt;&gt;"",1,0))</f>
        <v>0</v>
      </c>
      <c r="Z158" s="140">
        <f>IF('Indicator Data'!F162="No Data",1,IF('Indicator Data imputation'!AA161&lt;&gt;"",1,0))</f>
        <v>1</v>
      </c>
      <c r="AA158" s="140">
        <f>IF('Indicator Data'!G162="No Data",1,IF('Indicator Data imputation'!AB161&lt;&gt;"",1,0))</f>
        <v>0</v>
      </c>
      <c r="AB158" s="140">
        <f>IF('Indicator Data'!H162="No Data",1,IF('Indicator Data imputation'!AC161&lt;&gt;"",1,0))</f>
        <v>0</v>
      </c>
      <c r="AC158" s="140" t="e">
        <f>IF('Indicator Data'!#REF!="No Data",1,IF('Indicator Data imputation'!AD161&lt;&gt;"",1,0))</f>
        <v>#REF!</v>
      </c>
      <c r="AD158" s="140" t="e">
        <f>IF('Indicator Data'!#REF!="No Data",1,IF('Indicator Data imputation'!AE161&lt;&gt;"",1,0))</f>
        <v>#REF!</v>
      </c>
      <c r="AE158" s="140">
        <f>IF('Indicator Data'!I162="No Data",1,IF('Indicator Data imputation'!AF161&lt;&gt;"",1,0))</f>
        <v>1</v>
      </c>
      <c r="AF158" s="140">
        <f>IF('Indicator Data'!J162="No Data",1,IF('Indicator Data imputation'!AG161&lt;&gt;"",1,0))</f>
        <v>0</v>
      </c>
      <c r="AG158" s="140" t="e">
        <f>IF('Indicator Data'!#REF!="No Data",1,IF('Indicator Data imputation'!AH161&lt;&gt;"",1,0))</f>
        <v>#REF!</v>
      </c>
      <c r="AH158" s="140" t="e">
        <f>IF('Indicator Data'!#REF!="No Data",1,IF('Indicator Data imputation'!AI161&lt;&gt;"",1,0))</f>
        <v>#REF!</v>
      </c>
      <c r="AI158" s="140" t="e">
        <f>IF('Indicator Data'!#REF!="No Data",1,IF('Indicator Data imputation'!AJ161&lt;&gt;"",1,0))</f>
        <v>#REF!</v>
      </c>
      <c r="AJ158" s="140" t="e">
        <f>IF('Indicator Data'!#REF!="No Data",1,IF('Indicator Data imputation'!AK161&lt;&gt;"",1,0))</f>
        <v>#REF!</v>
      </c>
      <c r="AK158" s="140">
        <f>IF('Indicator Data'!K162="No Data",1,IF('Indicator Data imputation'!AL161&lt;&gt;"",1,0))</f>
        <v>0</v>
      </c>
      <c r="AL158" s="140">
        <f>IF('Indicator Data'!L162="No Data",1,IF('Indicator Data imputation'!AM161&lt;&gt;"",1,0))</f>
        <v>1</v>
      </c>
      <c r="AM158" s="140">
        <f>IF('Indicator Data'!M162="No Data",1,IF('Indicator Data imputation'!AN161&lt;&gt;"",1,0))</f>
        <v>0</v>
      </c>
      <c r="AN158" s="140">
        <f>IF('Indicator Data'!N162="No Data",1,IF('Indicator Data imputation'!AO161&lt;&gt;"",1,0))</f>
        <v>0</v>
      </c>
      <c r="AO158" s="140">
        <f>IF('Indicator Data'!O162="No Data",1,IF('Indicator Data imputation'!AP161&lt;&gt;"",1,0))</f>
        <v>0</v>
      </c>
      <c r="AP158" s="140">
        <f>IF('Indicator Data'!P162="No Data",1,IF('Indicator Data imputation'!AQ161&lt;&gt;"",1,0))</f>
        <v>0</v>
      </c>
      <c r="AQ158" s="140">
        <f>IF('Indicator Data'!Q162="No Data",1,IF('Indicator Data imputation'!AR161&lt;&gt;"",1,0))</f>
        <v>0</v>
      </c>
      <c r="AR158" s="140">
        <f>IF('Indicator Data'!R162="No Data",1,IF('Indicator Data imputation'!AS161&lt;&gt;"",1,0))</f>
        <v>0</v>
      </c>
      <c r="AS158" s="140">
        <f>IF('Indicator Data'!S162="No Data",1,IF('Indicator Data imputation'!AT161&lt;&gt;"",1,0))</f>
        <v>0</v>
      </c>
      <c r="AT158" s="140">
        <f>IF('Indicator Data'!T162="No Data",1,IF('Indicator Data imputation'!AU161&lt;&gt;"",1,0))</f>
        <v>0</v>
      </c>
      <c r="AU158" s="140">
        <f>IF('Indicator Data'!U162="No Data",1,IF('Indicator Data imputation'!AV161&lt;&gt;"",1,0))</f>
        <v>1</v>
      </c>
      <c r="AV158" s="140">
        <f>IF('Indicator Data'!V162="No Data",1,IF('Indicator Data imputation'!AW161&lt;&gt;"",1,0))</f>
        <v>1</v>
      </c>
      <c r="AW158" s="140">
        <f>IF('Indicator Data'!W162="No Data",1,IF('Indicator Data imputation'!AX161&lt;&gt;"",1,0))</f>
        <v>0</v>
      </c>
      <c r="AX158" s="140">
        <f>IF('Indicator Data'!X162="No Data",1,IF('Indicator Data imputation'!AY161&lt;&gt;"",1,0))</f>
        <v>0</v>
      </c>
      <c r="AY158" s="140">
        <f>IF('Indicator Data'!Y162="No Data",1,IF('Indicator Data imputation'!AZ161&lt;&gt;"",1,0))</f>
        <v>1</v>
      </c>
      <c r="AZ158" s="140">
        <f>IF('Indicator Data'!Z162="No Data",1,IF('Indicator Data imputation'!BA161&lt;&gt;"",1,0))</f>
        <v>0</v>
      </c>
      <c r="BA158" s="140">
        <f>IF('Indicator Data'!AA162="No Data",1,IF('Indicator Data imputation'!BB161&lt;&gt;"",1,0))</f>
        <v>0</v>
      </c>
      <c r="BB158" s="140">
        <f>IF('Indicator Data'!AB162="No Data",1,IF('Indicator Data imputation'!BC161&lt;&gt;"",1,0))</f>
        <v>0</v>
      </c>
      <c r="BC158" s="140">
        <f>IF('Indicator Data'!AC162="No Data",1,IF('Indicator Data imputation'!BD161&lt;&gt;"",1,0))</f>
        <v>0</v>
      </c>
      <c r="BD158" s="140">
        <f>IF('Indicator Data'!AD162="No Data",1,IF('Indicator Data imputation'!BE161&lt;&gt;"",1,0))</f>
        <v>0</v>
      </c>
      <c r="BE158" s="140">
        <f>IF('Indicator Data'!AE162="No Data",1,IF('Indicator Data imputation'!BF161&lt;&gt;"",1,0))</f>
        <v>0</v>
      </c>
      <c r="BF158" s="140">
        <f>IF('Indicator Data'!AF162="No Data",1,IF('Indicator Data imputation'!BG161&lt;&gt;"",1,0))</f>
        <v>0</v>
      </c>
      <c r="BG158" s="140">
        <f>IF('Indicator Data'!AG162="No Data",1,IF('Indicator Data imputation'!BH161&lt;&gt;"",1,0))</f>
        <v>0</v>
      </c>
      <c r="BH158" s="140">
        <f>IF('Indicator Data'!AH162="No Data",1,IF('Indicator Data imputation'!BI161&lt;&gt;"",1,0))</f>
        <v>0</v>
      </c>
      <c r="BI158" s="140">
        <f>IF('Indicator Data'!AQ162="No Data",1,IF('Indicator Data imputation'!BJ161&lt;&gt;"",1,0))</f>
        <v>0</v>
      </c>
      <c r="BJ158" s="140">
        <f>IF('Indicator Data'!AR162="No Data",1,IF('Indicator Data imputation'!BK161&lt;&gt;"",1,0))</f>
        <v>0</v>
      </c>
      <c r="BK158" s="140">
        <f>IF('Indicator Data'!AS162="No Data",1,IF('Indicator Data imputation'!BL161&lt;&gt;"",1,0))</f>
        <v>0</v>
      </c>
      <c r="BL158" s="140">
        <f>IF('Indicator Data'!AT162="No Data",1,IF('Indicator Data imputation'!BM161&lt;&gt;"",1,0))</f>
        <v>0</v>
      </c>
      <c r="BM158" s="140">
        <f>IF('Indicator Data'!AU162="No Data",1,IF('Indicator Data imputation'!BN161&lt;&gt;"",1,0))</f>
        <v>0</v>
      </c>
      <c r="BN158" s="140">
        <f>IF('Indicator Data'!AV162="No Data",1,IF('Indicator Data imputation'!BO161&lt;&gt;"",1,0))</f>
        <v>0</v>
      </c>
      <c r="BO158" s="140">
        <f>IF('Indicator Data'!AW162="No Data",1,IF('Indicator Data imputation'!BP161&lt;&gt;"",1,0))</f>
        <v>0</v>
      </c>
      <c r="BP158" s="140">
        <f>IF('Indicator Data'!AX162="No Data",1,IF('Indicator Data imputation'!BQ161&lt;&gt;"",1,0))</f>
        <v>0</v>
      </c>
      <c r="BQ158" s="140">
        <f>IF('Indicator Data'!AY162="No Data",1,IF('Indicator Data imputation'!BR161&lt;&gt;"",1,0))</f>
        <v>0</v>
      </c>
      <c r="BR158" s="140">
        <f>IF('Indicator Data'!AZ162="No Data",1,IF('Indicator Data imputation'!BS161&lt;&gt;"",1,0))</f>
        <v>0</v>
      </c>
      <c r="BS158" s="140">
        <f>IF('Indicator Data'!BA162="No Data",1,IF('Indicator Data imputation'!BT161&lt;&gt;"",1,0))</f>
        <v>0</v>
      </c>
      <c r="BT158" s="140">
        <f>IF('Indicator Data'!BB162="No Data",1,IF('Indicator Data imputation'!BU161&lt;&gt;"",1,0))</f>
        <v>0</v>
      </c>
      <c r="BU158" s="140">
        <f>IF('Indicator Data'!BC162="No Data",1,IF('Indicator Data imputation'!BV161&lt;&gt;"",1,0))</f>
        <v>1</v>
      </c>
      <c r="BV158" s="140">
        <f>IF('Indicator Data'!BD162="No Data",1,IF('Indicator Data imputation'!BW161&lt;&gt;"",1,0))</f>
        <v>0</v>
      </c>
      <c r="BW158" s="140">
        <f>IF('Indicator Data'!BE162="No Data",1,IF('Indicator Data imputation'!BX161&lt;&gt;"",1,0))</f>
        <v>0</v>
      </c>
      <c r="BX158" s="140">
        <f>IF('Indicator Data'!BF162="No Data",1,IF('Indicator Data imputation'!BY161&lt;&gt;"",1,0))</f>
        <v>0</v>
      </c>
      <c r="BY158" s="5" t="e">
        <f t="shared" si="6"/>
        <v>#REF!</v>
      </c>
      <c r="BZ158" s="142" t="e">
        <f t="shared" si="7"/>
        <v>#REF!</v>
      </c>
    </row>
    <row r="159" spans="1:78" x14ac:dyDescent="0.3">
      <c r="A159" s="5" t="s">
        <v>293</v>
      </c>
      <c r="B159" s="140" t="e">
        <f>IF('Indicator Data'!#REF!="No Data",1,IF('Indicator Data imputation'!C162&lt;&gt;"",1,0))</f>
        <v>#REF!</v>
      </c>
      <c r="C159" s="140" t="e">
        <f>IF('Indicator Data'!#REF!="No Data",1,IF('Indicator Data imputation'!D162&lt;&gt;"",1,0))</f>
        <v>#REF!</v>
      </c>
      <c r="D159" s="140" t="e">
        <f>IF('Indicator Data'!#REF!="No Data",1,IF('Indicator Data imputation'!E162&lt;&gt;"",1,0))</f>
        <v>#REF!</v>
      </c>
      <c r="E159" s="140" t="e">
        <f>IF('Indicator Data'!#REF!="No Data",1,IF('Indicator Data imputation'!F162&lt;&gt;"",1,0))</f>
        <v>#REF!</v>
      </c>
      <c r="F159" s="140" t="e">
        <f>IF('Indicator Data'!#REF!="No Data",1,IF('Indicator Data imputation'!G162&lt;&gt;"",1,0))</f>
        <v>#REF!</v>
      </c>
      <c r="G159" s="140" t="e">
        <f>IF('Indicator Data'!#REF!="No Data",1,IF('Indicator Data imputation'!H162&lt;&gt;"",1,0))</f>
        <v>#REF!</v>
      </c>
      <c r="H159" s="140" t="e">
        <f>IF('Indicator Data'!#REF!="No Data",1,IF('Indicator Data imputation'!I162&lt;&gt;"",1,0))</f>
        <v>#REF!</v>
      </c>
      <c r="I159" s="140" t="e">
        <f>IF('Indicator Data'!#REF!="No Data",1,IF('Indicator Data imputation'!J162&lt;&gt;"",1,0))</f>
        <v>#REF!</v>
      </c>
      <c r="J159" s="140" t="e">
        <f>IF('Indicator Data'!#REF!="No Data",1,IF('Indicator Data imputation'!K162&lt;&gt;"",1,0))</f>
        <v>#REF!</v>
      </c>
      <c r="K159" s="140" t="e">
        <f>IF('Indicator Data'!#REF!="No Data",1,IF('Indicator Data imputation'!L162&lt;&gt;"",1,0))</f>
        <v>#REF!</v>
      </c>
      <c r="L159" s="140" t="e">
        <f>IF('Indicator Data'!#REF!="No Data",1,IF('Indicator Data imputation'!M162&lt;&gt;"",1,0))</f>
        <v>#REF!</v>
      </c>
      <c r="M159" s="140" t="e">
        <f>IF('Indicator Data'!#REF!="No Data",1,IF('Indicator Data imputation'!N162&lt;&gt;"",1,0))</f>
        <v>#REF!</v>
      </c>
      <c r="N159" s="140" t="e">
        <f>IF('Indicator Data'!#REF!="No Data",1,IF('Indicator Data imputation'!O162&lt;&gt;"",1,0))</f>
        <v>#REF!</v>
      </c>
      <c r="O159" s="140" t="e">
        <f>IF('Indicator Data'!#REF!="No Data",1,IF('Indicator Data imputation'!P162&lt;&gt;"",1,0))</f>
        <v>#REF!</v>
      </c>
      <c r="P159" s="140" t="e">
        <f>IF('Indicator Data'!#REF!="No Data",1,IF('Indicator Data imputation'!Q162&lt;&gt;"",1,0))</f>
        <v>#REF!</v>
      </c>
      <c r="Q159" s="140" t="e">
        <f>IF('Indicator Data'!#REF!="No Data",1,IF('Indicator Data imputation'!R162&lt;&gt;"",1,0))</f>
        <v>#REF!</v>
      </c>
      <c r="R159" s="140" t="e">
        <f>IF('Indicator Data'!#REF!="No Data",1,IF('Indicator Data imputation'!S162&lt;&gt;"",1,0))</f>
        <v>#REF!</v>
      </c>
      <c r="S159" s="140" t="e">
        <f>IF('Indicator Data'!#REF!="No Data",1,IF('Indicator Data imputation'!T162&lt;&gt;"",1,0))</f>
        <v>#REF!</v>
      </c>
      <c r="T159" s="140" t="e">
        <f>IF('Indicator Data'!#REF!="No Data",1,IF('Indicator Data imputation'!U162&lt;&gt;"",1,0))</f>
        <v>#REF!</v>
      </c>
      <c r="U159" s="140" t="e">
        <f>IF('Indicator Data'!#REF!="No Data",1,IF('Indicator Data imputation'!V162&lt;&gt;"",1,0))</f>
        <v>#REF!</v>
      </c>
      <c r="V159" s="140" t="e">
        <f>IF('Indicator Data'!#REF!="No Data",1,IF('Indicator Data imputation'!W162&lt;&gt;"",1,0))</f>
        <v>#REF!</v>
      </c>
      <c r="W159" s="140">
        <f>IF('Indicator Data'!C163="No Data",1,IF('Indicator Data imputation'!X162&lt;&gt;"",1,0))</f>
        <v>0</v>
      </c>
      <c r="X159" s="140">
        <f>IF('Indicator Data'!D163="No Data",1,IF('Indicator Data imputation'!Y162&lt;&gt;"",1,0))</f>
        <v>0</v>
      </c>
      <c r="Y159" s="140">
        <f>IF('Indicator Data'!E163="No Data",1,IF('Indicator Data imputation'!Z162&lt;&gt;"",1,0))</f>
        <v>0</v>
      </c>
      <c r="Z159" s="140">
        <f>IF('Indicator Data'!F163="No Data",1,IF('Indicator Data imputation'!AA162&lt;&gt;"",1,0))</f>
        <v>1</v>
      </c>
      <c r="AA159" s="140">
        <f>IF('Indicator Data'!G163="No Data",1,IF('Indicator Data imputation'!AB162&lt;&gt;"",1,0))</f>
        <v>0</v>
      </c>
      <c r="AB159" s="140">
        <f>IF('Indicator Data'!H163="No Data",1,IF('Indicator Data imputation'!AC162&lt;&gt;"",1,0))</f>
        <v>0</v>
      </c>
      <c r="AC159" s="140" t="e">
        <f>IF('Indicator Data'!#REF!="No Data",1,IF('Indicator Data imputation'!AD162&lt;&gt;"",1,0))</f>
        <v>#REF!</v>
      </c>
      <c r="AD159" s="140" t="e">
        <f>IF('Indicator Data'!#REF!="No Data",1,IF('Indicator Data imputation'!AE162&lt;&gt;"",1,0))</f>
        <v>#REF!</v>
      </c>
      <c r="AE159" s="140">
        <f>IF('Indicator Data'!I163="No Data",1,IF('Indicator Data imputation'!AF162&lt;&gt;"",1,0))</f>
        <v>0</v>
      </c>
      <c r="AF159" s="140">
        <f>IF('Indicator Data'!J163="No Data",1,IF('Indicator Data imputation'!AG162&lt;&gt;"",1,0))</f>
        <v>0</v>
      </c>
      <c r="AG159" s="140" t="e">
        <f>IF('Indicator Data'!#REF!="No Data",1,IF('Indicator Data imputation'!AH162&lt;&gt;"",1,0))</f>
        <v>#REF!</v>
      </c>
      <c r="AH159" s="140" t="e">
        <f>IF('Indicator Data'!#REF!="No Data",1,IF('Indicator Data imputation'!AI162&lt;&gt;"",1,0))</f>
        <v>#REF!</v>
      </c>
      <c r="AI159" s="140" t="e">
        <f>IF('Indicator Data'!#REF!="No Data",1,IF('Indicator Data imputation'!AJ162&lt;&gt;"",1,0))</f>
        <v>#REF!</v>
      </c>
      <c r="AJ159" s="140" t="e">
        <f>IF('Indicator Data'!#REF!="No Data",1,IF('Indicator Data imputation'!AK162&lt;&gt;"",1,0))</f>
        <v>#REF!</v>
      </c>
      <c r="AK159" s="140">
        <f>IF('Indicator Data'!K163="No Data",1,IF('Indicator Data imputation'!AL162&lt;&gt;"",1,0))</f>
        <v>1</v>
      </c>
      <c r="AL159" s="140">
        <f>IF('Indicator Data'!L163="No Data",1,IF('Indicator Data imputation'!AM162&lt;&gt;"",1,0))</f>
        <v>1</v>
      </c>
      <c r="AM159" s="140">
        <f>IF('Indicator Data'!M163="No Data",1,IF('Indicator Data imputation'!AN162&lt;&gt;"",1,0))</f>
        <v>0</v>
      </c>
      <c r="AN159" s="140">
        <f>IF('Indicator Data'!N163="No Data",1,IF('Indicator Data imputation'!AO162&lt;&gt;"",1,0))</f>
        <v>0</v>
      </c>
      <c r="AO159" s="140">
        <f>IF('Indicator Data'!O163="No Data",1,IF('Indicator Data imputation'!AP162&lt;&gt;"",1,0))</f>
        <v>0</v>
      </c>
      <c r="AP159" s="140">
        <f>IF('Indicator Data'!P163="No Data",1,IF('Indicator Data imputation'!AQ162&lt;&gt;"",1,0))</f>
        <v>0</v>
      </c>
      <c r="AQ159" s="140">
        <f>IF('Indicator Data'!Q163="No Data",1,IF('Indicator Data imputation'!AR162&lt;&gt;"",1,0))</f>
        <v>1</v>
      </c>
      <c r="AR159" s="140">
        <f>IF('Indicator Data'!R163="No Data",1,IF('Indicator Data imputation'!AS162&lt;&gt;"",1,0))</f>
        <v>0</v>
      </c>
      <c r="AS159" s="140">
        <f>IF('Indicator Data'!S163="No Data",1,IF('Indicator Data imputation'!AT162&lt;&gt;"",1,0))</f>
        <v>0</v>
      </c>
      <c r="AT159" s="140">
        <f>IF('Indicator Data'!T163="No Data",1,IF('Indicator Data imputation'!AU162&lt;&gt;"",1,0))</f>
        <v>0</v>
      </c>
      <c r="AU159" s="140">
        <f>IF('Indicator Data'!U163="No Data",1,IF('Indicator Data imputation'!AV162&lt;&gt;"",1,0))</f>
        <v>0</v>
      </c>
      <c r="AV159" s="140">
        <f>IF('Indicator Data'!V163="No Data",1,IF('Indicator Data imputation'!AW162&lt;&gt;"",1,0))</f>
        <v>0</v>
      </c>
      <c r="AW159" s="140">
        <f>IF('Indicator Data'!W163="No Data",1,IF('Indicator Data imputation'!AX162&lt;&gt;"",1,0))</f>
        <v>0</v>
      </c>
      <c r="AX159" s="140">
        <f>IF('Indicator Data'!X163="No Data",1,IF('Indicator Data imputation'!AY162&lt;&gt;"",1,0))</f>
        <v>0</v>
      </c>
      <c r="AY159" s="140">
        <f>IF('Indicator Data'!Y163="No Data",1,IF('Indicator Data imputation'!AZ162&lt;&gt;"",1,0))</f>
        <v>1</v>
      </c>
      <c r="AZ159" s="140">
        <f>IF('Indicator Data'!Z163="No Data",1,IF('Indicator Data imputation'!BA162&lt;&gt;"",1,0))</f>
        <v>1</v>
      </c>
      <c r="BA159" s="140">
        <f>IF('Indicator Data'!AA163="No Data",1,IF('Indicator Data imputation'!BB162&lt;&gt;"",1,0))</f>
        <v>0</v>
      </c>
      <c r="BB159" s="140">
        <f>IF('Indicator Data'!AB163="No Data",1,IF('Indicator Data imputation'!BC162&lt;&gt;"",1,0))</f>
        <v>0</v>
      </c>
      <c r="BC159" s="140">
        <f>IF('Indicator Data'!AC163="No Data",1,IF('Indicator Data imputation'!BD162&lt;&gt;"",1,0))</f>
        <v>0</v>
      </c>
      <c r="BD159" s="140">
        <f>IF('Indicator Data'!AD163="No Data",1,IF('Indicator Data imputation'!BE162&lt;&gt;"",1,0))</f>
        <v>0</v>
      </c>
      <c r="BE159" s="140">
        <f>IF('Indicator Data'!AE163="No Data",1,IF('Indicator Data imputation'!BF162&lt;&gt;"",1,0))</f>
        <v>0</v>
      </c>
      <c r="BF159" s="140">
        <f>IF('Indicator Data'!AF163="No Data",1,IF('Indicator Data imputation'!BG162&lt;&gt;"",1,0))</f>
        <v>0</v>
      </c>
      <c r="BG159" s="140">
        <f>IF('Indicator Data'!AG163="No Data",1,IF('Indicator Data imputation'!BH162&lt;&gt;"",1,0))</f>
        <v>0</v>
      </c>
      <c r="BH159" s="140">
        <f>IF('Indicator Data'!AH163="No Data",1,IF('Indicator Data imputation'!BI162&lt;&gt;"",1,0))</f>
        <v>1</v>
      </c>
      <c r="BI159" s="140">
        <f>IF('Indicator Data'!AQ163="No Data",1,IF('Indicator Data imputation'!BJ162&lt;&gt;"",1,0))</f>
        <v>1</v>
      </c>
      <c r="BJ159" s="140">
        <f>IF('Indicator Data'!AR163="No Data",1,IF('Indicator Data imputation'!BK162&lt;&gt;"",1,0))</f>
        <v>0</v>
      </c>
      <c r="BK159" s="140">
        <f>IF('Indicator Data'!AS163="No Data",1,IF('Indicator Data imputation'!BL162&lt;&gt;"",1,0))</f>
        <v>0</v>
      </c>
      <c r="BL159" s="140">
        <f>IF('Indicator Data'!AT163="No Data",1,IF('Indicator Data imputation'!BM162&lt;&gt;"",1,0))</f>
        <v>0</v>
      </c>
      <c r="BM159" s="140">
        <f>IF('Indicator Data'!AU163="No Data",1,IF('Indicator Data imputation'!BN162&lt;&gt;"",1,0))</f>
        <v>1</v>
      </c>
      <c r="BN159" s="140">
        <f>IF('Indicator Data'!AV163="No Data",1,IF('Indicator Data imputation'!BO162&lt;&gt;"",1,0))</f>
        <v>0</v>
      </c>
      <c r="BO159" s="140">
        <f>IF('Indicator Data'!AW163="No Data",1,IF('Indicator Data imputation'!BP162&lt;&gt;"",1,0))</f>
        <v>0</v>
      </c>
      <c r="BP159" s="140">
        <f>IF('Indicator Data'!AX163="No Data",1,IF('Indicator Data imputation'!BQ162&lt;&gt;"",1,0))</f>
        <v>0</v>
      </c>
      <c r="BQ159" s="140">
        <f>IF('Indicator Data'!AY163="No Data",1,IF('Indicator Data imputation'!BR162&lt;&gt;"",1,0))</f>
        <v>0</v>
      </c>
      <c r="BR159" s="140">
        <f>IF('Indicator Data'!AZ163="No Data",1,IF('Indicator Data imputation'!BS162&lt;&gt;"",1,0))</f>
        <v>0</v>
      </c>
      <c r="BS159" s="140">
        <f>IF('Indicator Data'!BA163="No Data",1,IF('Indicator Data imputation'!BT162&lt;&gt;"",1,0))</f>
        <v>0</v>
      </c>
      <c r="BT159" s="140">
        <f>IF('Indicator Data'!BB163="No Data",1,IF('Indicator Data imputation'!BU162&lt;&gt;"",1,0))</f>
        <v>0</v>
      </c>
      <c r="BU159" s="140">
        <f>IF('Indicator Data'!BC163="No Data",1,IF('Indicator Data imputation'!BV162&lt;&gt;"",1,0))</f>
        <v>1</v>
      </c>
      <c r="BV159" s="140">
        <f>IF('Indicator Data'!BD163="No Data",1,IF('Indicator Data imputation'!BW162&lt;&gt;"",1,0))</f>
        <v>1</v>
      </c>
      <c r="BW159" s="140">
        <f>IF('Indicator Data'!BE163="No Data",1,IF('Indicator Data imputation'!BX162&lt;&gt;"",1,0))</f>
        <v>1</v>
      </c>
      <c r="BX159" s="140">
        <f>IF('Indicator Data'!BF163="No Data",1,IF('Indicator Data imputation'!BY162&lt;&gt;"",1,0))</f>
        <v>0</v>
      </c>
      <c r="BY159" s="5" t="e">
        <f t="shared" si="6"/>
        <v>#REF!</v>
      </c>
      <c r="BZ159" s="142" t="e">
        <f t="shared" si="7"/>
        <v>#REF!</v>
      </c>
    </row>
    <row r="160" spans="1:78" x14ac:dyDescent="0.3">
      <c r="A160" s="5" t="s">
        <v>295</v>
      </c>
      <c r="B160" s="140" t="e">
        <f>IF('Indicator Data'!#REF!="No Data",1,IF('Indicator Data imputation'!C163&lt;&gt;"",1,0))</f>
        <v>#REF!</v>
      </c>
      <c r="C160" s="140" t="e">
        <f>IF('Indicator Data'!#REF!="No Data",1,IF('Indicator Data imputation'!D163&lt;&gt;"",1,0))</f>
        <v>#REF!</v>
      </c>
      <c r="D160" s="140" t="e">
        <f>IF('Indicator Data'!#REF!="No Data",1,IF('Indicator Data imputation'!E163&lt;&gt;"",1,0))</f>
        <v>#REF!</v>
      </c>
      <c r="E160" s="140" t="e">
        <f>IF('Indicator Data'!#REF!="No Data",1,IF('Indicator Data imputation'!F163&lt;&gt;"",1,0))</f>
        <v>#REF!</v>
      </c>
      <c r="F160" s="140" t="e">
        <f>IF('Indicator Data'!#REF!="No Data",1,IF('Indicator Data imputation'!G163&lt;&gt;"",1,0))</f>
        <v>#REF!</v>
      </c>
      <c r="G160" s="140" t="e">
        <f>IF('Indicator Data'!#REF!="No Data",1,IF('Indicator Data imputation'!H163&lt;&gt;"",1,0))</f>
        <v>#REF!</v>
      </c>
      <c r="H160" s="140" t="e">
        <f>IF('Indicator Data'!#REF!="No Data",1,IF('Indicator Data imputation'!I163&lt;&gt;"",1,0))</f>
        <v>#REF!</v>
      </c>
      <c r="I160" s="140" t="e">
        <f>IF('Indicator Data'!#REF!="No Data",1,IF('Indicator Data imputation'!J163&lt;&gt;"",1,0))</f>
        <v>#REF!</v>
      </c>
      <c r="J160" s="140" t="e">
        <f>IF('Indicator Data'!#REF!="No Data",1,IF('Indicator Data imputation'!K163&lt;&gt;"",1,0))</f>
        <v>#REF!</v>
      </c>
      <c r="K160" s="140" t="e">
        <f>IF('Indicator Data'!#REF!="No Data",1,IF('Indicator Data imputation'!L163&lt;&gt;"",1,0))</f>
        <v>#REF!</v>
      </c>
      <c r="L160" s="140" t="e">
        <f>IF('Indicator Data'!#REF!="No Data",1,IF('Indicator Data imputation'!M163&lt;&gt;"",1,0))</f>
        <v>#REF!</v>
      </c>
      <c r="M160" s="140" t="e">
        <f>IF('Indicator Data'!#REF!="No Data",1,IF('Indicator Data imputation'!N163&lt;&gt;"",1,0))</f>
        <v>#REF!</v>
      </c>
      <c r="N160" s="140" t="e">
        <f>IF('Indicator Data'!#REF!="No Data",1,IF('Indicator Data imputation'!O163&lt;&gt;"",1,0))</f>
        <v>#REF!</v>
      </c>
      <c r="O160" s="140" t="e">
        <f>IF('Indicator Data'!#REF!="No Data",1,IF('Indicator Data imputation'!P163&lt;&gt;"",1,0))</f>
        <v>#REF!</v>
      </c>
      <c r="P160" s="140" t="e">
        <f>IF('Indicator Data'!#REF!="No Data",1,IF('Indicator Data imputation'!Q163&lt;&gt;"",1,0))</f>
        <v>#REF!</v>
      </c>
      <c r="Q160" s="140" t="e">
        <f>IF('Indicator Data'!#REF!="No Data",1,IF('Indicator Data imputation'!R163&lt;&gt;"",1,0))</f>
        <v>#REF!</v>
      </c>
      <c r="R160" s="140" t="e">
        <f>IF('Indicator Data'!#REF!="No Data",1,IF('Indicator Data imputation'!S163&lt;&gt;"",1,0))</f>
        <v>#REF!</v>
      </c>
      <c r="S160" s="140" t="e">
        <f>IF('Indicator Data'!#REF!="No Data",1,IF('Indicator Data imputation'!T163&lt;&gt;"",1,0))</f>
        <v>#REF!</v>
      </c>
      <c r="T160" s="140" t="e">
        <f>IF('Indicator Data'!#REF!="No Data",1,IF('Indicator Data imputation'!U163&lt;&gt;"",1,0))</f>
        <v>#REF!</v>
      </c>
      <c r="U160" s="140" t="e">
        <f>IF('Indicator Data'!#REF!="No Data",1,IF('Indicator Data imputation'!V163&lt;&gt;"",1,0))</f>
        <v>#REF!</v>
      </c>
      <c r="V160" s="140" t="e">
        <f>IF('Indicator Data'!#REF!="No Data",1,IF('Indicator Data imputation'!W163&lt;&gt;"",1,0))</f>
        <v>#REF!</v>
      </c>
      <c r="W160" s="140">
        <f>IF('Indicator Data'!C164="No Data",1,IF('Indicator Data imputation'!X163&lt;&gt;"",1,0))</f>
        <v>0</v>
      </c>
      <c r="X160" s="140">
        <f>IF('Indicator Data'!D164="No Data",1,IF('Indicator Data imputation'!Y163&lt;&gt;"",1,0))</f>
        <v>0</v>
      </c>
      <c r="Y160" s="140">
        <f>IF('Indicator Data'!E164="No Data",1,IF('Indicator Data imputation'!Z163&lt;&gt;"",1,0))</f>
        <v>0</v>
      </c>
      <c r="Z160" s="140">
        <f>IF('Indicator Data'!F164="No Data",1,IF('Indicator Data imputation'!AA163&lt;&gt;"",1,0))</f>
        <v>0</v>
      </c>
      <c r="AA160" s="140">
        <f>IF('Indicator Data'!G164="No Data",1,IF('Indicator Data imputation'!AB163&lt;&gt;"",1,0))</f>
        <v>0</v>
      </c>
      <c r="AB160" s="140">
        <f>IF('Indicator Data'!H164="No Data",1,IF('Indicator Data imputation'!AC163&lt;&gt;"",1,0))</f>
        <v>0</v>
      </c>
      <c r="AC160" s="140" t="e">
        <f>IF('Indicator Data'!#REF!="No Data",1,IF('Indicator Data imputation'!AD163&lt;&gt;"",1,0))</f>
        <v>#REF!</v>
      </c>
      <c r="AD160" s="140" t="e">
        <f>IF('Indicator Data'!#REF!="No Data",1,IF('Indicator Data imputation'!AE163&lt;&gt;"",1,0))</f>
        <v>#REF!</v>
      </c>
      <c r="AE160" s="140">
        <f>IF('Indicator Data'!I164="No Data",1,IF('Indicator Data imputation'!AF163&lt;&gt;"",1,0))</f>
        <v>0</v>
      </c>
      <c r="AF160" s="140">
        <f>IF('Indicator Data'!J164="No Data",1,IF('Indicator Data imputation'!AG163&lt;&gt;"",1,0))</f>
        <v>0</v>
      </c>
      <c r="AG160" s="140" t="e">
        <f>IF('Indicator Data'!#REF!="No Data",1,IF('Indicator Data imputation'!AH163&lt;&gt;"",1,0))</f>
        <v>#REF!</v>
      </c>
      <c r="AH160" s="140" t="e">
        <f>IF('Indicator Data'!#REF!="No Data",1,IF('Indicator Data imputation'!AI163&lt;&gt;"",1,0))</f>
        <v>#REF!</v>
      </c>
      <c r="AI160" s="140" t="e">
        <f>IF('Indicator Data'!#REF!="No Data",1,IF('Indicator Data imputation'!AJ163&lt;&gt;"",1,0))</f>
        <v>#REF!</v>
      </c>
      <c r="AJ160" s="140" t="e">
        <f>IF('Indicator Data'!#REF!="No Data",1,IF('Indicator Data imputation'!AK163&lt;&gt;"",1,0))</f>
        <v>#REF!</v>
      </c>
      <c r="AK160" s="140">
        <f>IF('Indicator Data'!K164="No Data",1,IF('Indicator Data imputation'!AL163&lt;&gt;"",1,0))</f>
        <v>0</v>
      </c>
      <c r="AL160" s="140">
        <f>IF('Indicator Data'!L164="No Data",1,IF('Indicator Data imputation'!AM163&lt;&gt;"",1,0))</f>
        <v>0</v>
      </c>
      <c r="AM160" s="140">
        <f>IF('Indicator Data'!M164="No Data",1,IF('Indicator Data imputation'!AN163&lt;&gt;"",1,0))</f>
        <v>0</v>
      </c>
      <c r="AN160" s="140">
        <f>IF('Indicator Data'!N164="No Data",1,IF('Indicator Data imputation'!AO163&lt;&gt;"",1,0))</f>
        <v>0</v>
      </c>
      <c r="AO160" s="140">
        <f>IF('Indicator Data'!O164="No Data",1,IF('Indicator Data imputation'!AP163&lt;&gt;"",1,0))</f>
        <v>0</v>
      </c>
      <c r="AP160" s="140">
        <f>IF('Indicator Data'!P164="No Data",1,IF('Indicator Data imputation'!AQ163&lt;&gt;"",1,0))</f>
        <v>0</v>
      </c>
      <c r="AQ160" s="140">
        <f>IF('Indicator Data'!Q164="No Data",1,IF('Indicator Data imputation'!AR163&lt;&gt;"",1,0))</f>
        <v>0</v>
      </c>
      <c r="AR160" s="140">
        <f>IF('Indicator Data'!R164="No Data",1,IF('Indicator Data imputation'!AS163&lt;&gt;"",1,0))</f>
        <v>0</v>
      </c>
      <c r="AS160" s="140">
        <f>IF('Indicator Data'!S164="No Data",1,IF('Indicator Data imputation'!AT163&lt;&gt;"",1,0))</f>
        <v>0</v>
      </c>
      <c r="AT160" s="140">
        <f>IF('Indicator Data'!T164="No Data",1,IF('Indicator Data imputation'!AU163&lt;&gt;"",1,0))</f>
        <v>0</v>
      </c>
      <c r="AU160" s="140">
        <f>IF('Indicator Data'!U164="No Data",1,IF('Indicator Data imputation'!AV163&lt;&gt;"",1,0))</f>
        <v>0</v>
      </c>
      <c r="AV160" s="140">
        <f>IF('Indicator Data'!V164="No Data",1,IF('Indicator Data imputation'!AW163&lt;&gt;"",1,0))</f>
        <v>0</v>
      </c>
      <c r="AW160" s="140">
        <f>IF('Indicator Data'!W164="No Data",1,IF('Indicator Data imputation'!AX163&lt;&gt;"",1,0))</f>
        <v>0</v>
      </c>
      <c r="AX160" s="140">
        <f>IF('Indicator Data'!X164="No Data",1,IF('Indicator Data imputation'!AY163&lt;&gt;"",1,0))</f>
        <v>0</v>
      </c>
      <c r="AY160" s="140">
        <f>IF('Indicator Data'!Y164="No Data",1,IF('Indicator Data imputation'!AZ163&lt;&gt;"",1,0))</f>
        <v>0</v>
      </c>
      <c r="AZ160" s="140">
        <f>IF('Indicator Data'!Z164="No Data",1,IF('Indicator Data imputation'!BA163&lt;&gt;"",1,0))</f>
        <v>0</v>
      </c>
      <c r="BA160" s="140">
        <f>IF('Indicator Data'!AA164="No Data",1,IF('Indicator Data imputation'!BB163&lt;&gt;"",1,0))</f>
        <v>0</v>
      </c>
      <c r="BB160" s="140">
        <f>IF('Indicator Data'!AB164="No Data",1,IF('Indicator Data imputation'!BC163&lt;&gt;"",1,0))</f>
        <v>0</v>
      </c>
      <c r="BC160" s="140">
        <f>IF('Indicator Data'!AC164="No Data",1,IF('Indicator Data imputation'!BD163&lt;&gt;"",1,0))</f>
        <v>0</v>
      </c>
      <c r="BD160" s="140">
        <f>IF('Indicator Data'!AD164="No Data",1,IF('Indicator Data imputation'!BE163&lt;&gt;"",1,0))</f>
        <v>0</v>
      </c>
      <c r="BE160" s="140">
        <f>IF('Indicator Data'!AE164="No Data",1,IF('Indicator Data imputation'!BF163&lt;&gt;"",1,0))</f>
        <v>0</v>
      </c>
      <c r="BF160" s="140">
        <f>IF('Indicator Data'!AF164="No Data",1,IF('Indicator Data imputation'!BG163&lt;&gt;"",1,0))</f>
        <v>0</v>
      </c>
      <c r="BG160" s="140">
        <f>IF('Indicator Data'!AG164="No Data",1,IF('Indicator Data imputation'!BH163&lt;&gt;"",1,0))</f>
        <v>0</v>
      </c>
      <c r="BH160" s="140">
        <f>IF('Indicator Data'!AH164="No Data",1,IF('Indicator Data imputation'!BI163&lt;&gt;"",1,0))</f>
        <v>0</v>
      </c>
      <c r="BI160" s="140">
        <f>IF('Indicator Data'!AQ164="No Data",1,IF('Indicator Data imputation'!BJ163&lt;&gt;"",1,0))</f>
        <v>0</v>
      </c>
      <c r="BJ160" s="140">
        <f>IF('Indicator Data'!AR164="No Data",1,IF('Indicator Data imputation'!BK163&lt;&gt;"",1,0))</f>
        <v>0</v>
      </c>
      <c r="BK160" s="140">
        <f>IF('Indicator Data'!AS164="No Data",1,IF('Indicator Data imputation'!BL163&lt;&gt;"",1,0))</f>
        <v>0</v>
      </c>
      <c r="BL160" s="140">
        <f>IF('Indicator Data'!AT164="No Data",1,IF('Indicator Data imputation'!BM163&lt;&gt;"",1,0))</f>
        <v>0</v>
      </c>
      <c r="BM160" s="140">
        <f>IF('Indicator Data'!AU164="No Data",1,IF('Indicator Data imputation'!BN163&lt;&gt;"",1,0))</f>
        <v>0</v>
      </c>
      <c r="BN160" s="140">
        <f>IF('Indicator Data'!AV164="No Data",1,IF('Indicator Data imputation'!BO163&lt;&gt;"",1,0))</f>
        <v>0</v>
      </c>
      <c r="BO160" s="140">
        <f>IF('Indicator Data'!AW164="No Data",1,IF('Indicator Data imputation'!BP163&lt;&gt;"",1,0))</f>
        <v>0</v>
      </c>
      <c r="BP160" s="140">
        <f>IF('Indicator Data'!AX164="No Data",1,IF('Indicator Data imputation'!BQ163&lt;&gt;"",1,0))</f>
        <v>0</v>
      </c>
      <c r="BQ160" s="140">
        <f>IF('Indicator Data'!AY164="No Data",1,IF('Indicator Data imputation'!BR163&lt;&gt;"",1,0))</f>
        <v>0</v>
      </c>
      <c r="BR160" s="140">
        <f>IF('Indicator Data'!AZ164="No Data",1,IF('Indicator Data imputation'!BS163&lt;&gt;"",1,0))</f>
        <v>0</v>
      </c>
      <c r="BS160" s="140">
        <f>IF('Indicator Data'!BA164="No Data",1,IF('Indicator Data imputation'!BT163&lt;&gt;"",1,0))</f>
        <v>0</v>
      </c>
      <c r="BT160" s="140">
        <f>IF('Indicator Data'!BB164="No Data",1,IF('Indicator Data imputation'!BU163&lt;&gt;"",1,0))</f>
        <v>0</v>
      </c>
      <c r="BU160" s="140">
        <f>IF('Indicator Data'!BC164="No Data",1,IF('Indicator Data imputation'!BV163&lt;&gt;"",1,0))</f>
        <v>0</v>
      </c>
      <c r="BV160" s="140">
        <f>IF('Indicator Data'!BD164="No Data",1,IF('Indicator Data imputation'!BW163&lt;&gt;"",1,0))</f>
        <v>0</v>
      </c>
      <c r="BW160" s="140">
        <f>IF('Indicator Data'!BE164="No Data",1,IF('Indicator Data imputation'!BX163&lt;&gt;"",1,0))</f>
        <v>0</v>
      </c>
      <c r="BX160" s="140">
        <f>IF('Indicator Data'!BF164="No Data",1,IF('Indicator Data imputation'!BY163&lt;&gt;"",1,0))</f>
        <v>0</v>
      </c>
      <c r="BY160" s="5" t="e">
        <f t="shared" si="6"/>
        <v>#REF!</v>
      </c>
      <c r="BZ160" s="142" t="e">
        <f t="shared" si="7"/>
        <v>#REF!</v>
      </c>
    </row>
    <row r="161" spans="1:78" x14ac:dyDescent="0.3">
      <c r="A161" s="5" t="s">
        <v>298</v>
      </c>
      <c r="B161" s="140" t="e">
        <f>IF('Indicator Data'!#REF!="No Data",1,IF('Indicator Data imputation'!C164&lt;&gt;"",1,0))</f>
        <v>#REF!</v>
      </c>
      <c r="C161" s="140" t="e">
        <f>IF('Indicator Data'!#REF!="No Data",1,IF('Indicator Data imputation'!D164&lt;&gt;"",1,0))</f>
        <v>#REF!</v>
      </c>
      <c r="D161" s="140" t="e">
        <f>IF('Indicator Data'!#REF!="No Data",1,IF('Indicator Data imputation'!E164&lt;&gt;"",1,0))</f>
        <v>#REF!</v>
      </c>
      <c r="E161" s="140" t="e">
        <f>IF('Indicator Data'!#REF!="No Data",1,IF('Indicator Data imputation'!F164&lt;&gt;"",1,0))</f>
        <v>#REF!</v>
      </c>
      <c r="F161" s="140" t="e">
        <f>IF('Indicator Data'!#REF!="No Data",1,IF('Indicator Data imputation'!G164&lt;&gt;"",1,0))</f>
        <v>#REF!</v>
      </c>
      <c r="G161" s="140" t="e">
        <f>IF('Indicator Data'!#REF!="No Data",1,IF('Indicator Data imputation'!H164&lt;&gt;"",1,0))</f>
        <v>#REF!</v>
      </c>
      <c r="H161" s="140" t="e">
        <f>IF('Indicator Data'!#REF!="No Data",1,IF('Indicator Data imputation'!I164&lt;&gt;"",1,0))</f>
        <v>#REF!</v>
      </c>
      <c r="I161" s="140" t="e">
        <f>IF('Indicator Data'!#REF!="No Data",1,IF('Indicator Data imputation'!J164&lt;&gt;"",1,0))</f>
        <v>#REF!</v>
      </c>
      <c r="J161" s="140" t="e">
        <f>IF('Indicator Data'!#REF!="No Data",1,IF('Indicator Data imputation'!K164&lt;&gt;"",1,0))</f>
        <v>#REF!</v>
      </c>
      <c r="K161" s="140" t="e">
        <f>IF('Indicator Data'!#REF!="No Data",1,IF('Indicator Data imputation'!L164&lt;&gt;"",1,0))</f>
        <v>#REF!</v>
      </c>
      <c r="L161" s="140" t="e">
        <f>IF('Indicator Data'!#REF!="No Data",1,IF('Indicator Data imputation'!M164&lt;&gt;"",1,0))</f>
        <v>#REF!</v>
      </c>
      <c r="M161" s="140" t="e">
        <f>IF('Indicator Data'!#REF!="No Data",1,IF('Indicator Data imputation'!N164&lt;&gt;"",1,0))</f>
        <v>#REF!</v>
      </c>
      <c r="N161" s="140" t="e">
        <f>IF('Indicator Data'!#REF!="No Data",1,IF('Indicator Data imputation'!O164&lt;&gt;"",1,0))</f>
        <v>#REF!</v>
      </c>
      <c r="O161" s="140" t="e">
        <f>IF('Indicator Data'!#REF!="No Data",1,IF('Indicator Data imputation'!P164&lt;&gt;"",1,0))</f>
        <v>#REF!</v>
      </c>
      <c r="P161" s="140" t="e">
        <f>IF('Indicator Data'!#REF!="No Data",1,IF('Indicator Data imputation'!Q164&lt;&gt;"",1,0))</f>
        <v>#REF!</v>
      </c>
      <c r="Q161" s="140" t="e">
        <f>IF('Indicator Data'!#REF!="No Data",1,IF('Indicator Data imputation'!R164&lt;&gt;"",1,0))</f>
        <v>#REF!</v>
      </c>
      <c r="R161" s="140" t="e">
        <f>IF('Indicator Data'!#REF!="No Data",1,IF('Indicator Data imputation'!S164&lt;&gt;"",1,0))</f>
        <v>#REF!</v>
      </c>
      <c r="S161" s="140" t="e">
        <f>IF('Indicator Data'!#REF!="No Data",1,IF('Indicator Data imputation'!T164&lt;&gt;"",1,0))</f>
        <v>#REF!</v>
      </c>
      <c r="T161" s="140" t="e">
        <f>IF('Indicator Data'!#REF!="No Data",1,IF('Indicator Data imputation'!U164&lt;&gt;"",1,0))</f>
        <v>#REF!</v>
      </c>
      <c r="U161" s="140" t="e">
        <f>IF('Indicator Data'!#REF!="No Data",1,IF('Indicator Data imputation'!V164&lt;&gt;"",1,0))</f>
        <v>#REF!</v>
      </c>
      <c r="V161" s="140" t="e">
        <f>IF('Indicator Data'!#REF!="No Data",1,IF('Indicator Data imputation'!W164&lt;&gt;"",1,0))</f>
        <v>#REF!</v>
      </c>
      <c r="W161" s="140">
        <f>IF('Indicator Data'!C165="No Data",1,IF('Indicator Data imputation'!X164&lt;&gt;"",1,0))</f>
        <v>0</v>
      </c>
      <c r="X161" s="140">
        <f>IF('Indicator Data'!D165="No Data",1,IF('Indicator Data imputation'!Y164&lt;&gt;"",1,0))</f>
        <v>0</v>
      </c>
      <c r="Y161" s="140">
        <f>IF('Indicator Data'!E165="No Data",1,IF('Indicator Data imputation'!Z164&lt;&gt;"",1,0))</f>
        <v>0</v>
      </c>
      <c r="Z161" s="140">
        <f>IF('Indicator Data'!F165="No Data",1,IF('Indicator Data imputation'!AA164&lt;&gt;"",1,0))</f>
        <v>0</v>
      </c>
      <c r="AA161" s="140">
        <f>IF('Indicator Data'!G165="No Data",1,IF('Indicator Data imputation'!AB164&lt;&gt;"",1,0))</f>
        <v>0</v>
      </c>
      <c r="AB161" s="140">
        <f>IF('Indicator Data'!H165="No Data",1,IF('Indicator Data imputation'!AC164&lt;&gt;"",1,0))</f>
        <v>1</v>
      </c>
      <c r="AC161" s="140" t="e">
        <f>IF('Indicator Data'!#REF!="No Data",1,IF('Indicator Data imputation'!AD164&lt;&gt;"",1,0))</f>
        <v>#REF!</v>
      </c>
      <c r="AD161" s="140" t="e">
        <f>IF('Indicator Data'!#REF!="No Data",1,IF('Indicator Data imputation'!AE164&lt;&gt;"",1,0))</f>
        <v>#REF!</v>
      </c>
      <c r="AE161" s="140">
        <f>IF('Indicator Data'!I165="No Data",1,IF('Indicator Data imputation'!AF164&lt;&gt;"",1,0))</f>
        <v>0</v>
      </c>
      <c r="AF161" s="140">
        <f>IF('Indicator Data'!J165="No Data",1,IF('Indicator Data imputation'!AG164&lt;&gt;"",1,0))</f>
        <v>0</v>
      </c>
      <c r="AG161" s="140" t="e">
        <f>IF('Indicator Data'!#REF!="No Data",1,IF('Indicator Data imputation'!AH164&lt;&gt;"",1,0))</f>
        <v>#REF!</v>
      </c>
      <c r="AH161" s="140" t="e">
        <f>IF('Indicator Data'!#REF!="No Data",1,IF('Indicator Data imputation'!AI164&lt;&gt;"",1,0))</f>
        <v>#REF!</v>
      </c>
      <c r="AI161" s="140" t="e">
        <f>IF('Indicator Data'!#REF!="No Data",1,IF('Indicator Data imputation'!AJ164&lt;&gt;"",1,0))</f>
        <v>#REF!</v>
      </c>
      <c r="AJ161" s="140" t="e">
        <f>IF('Indicator Data'!#REF!="No Data",1,IF('Indicator Data imputation'!AK164&lt;&gt;"",1,0))</f>
        <v>#REF!</v>
      </c>
      <c r="AK161" s="140">
        <f>IF('Indicator Data'!K165="No Data",1,IF('Indicator Data imputation'!AL164&lt;&gt;"",1,0))</f>
        <v>0</v>
      </c>
      <c r="AL161" s="140">
        <f>IF('Indicator Data'!L165="No Data",1,IF('Indicator Data imputation'!AM164&lt;&gt;"",1,0))</f>
        <v>0</v>
      </c>
      <c r="AM161" s="140">
        <f>IF('Indicator Data'!M165="No Data",1,IF('Indicator Data imputation'!AN164&lt;&gt;"",1,0))</f>
        <v>0</v>
      </c>
      <c r="AN161" s="140">
        <f>IF('Indicator Data'!N165="No Data",1,IF('Indicator Data imputation'!AO164&lt;&gt;"",1,0))</f>
        <v>0</v>
      </c>
      <c r="AO161" s="140">
        <f>IF('Indicator Data'!O165="No Data",1,IF('Indicator Data imputation'!AP164&lt;&gt;"",1,0))</f>
        <v>0</v>
      </c>
      <c r="AP161" s="140">
        <f>IF('Indicator Data'!P165="No Data",1,IF('Indicator Data imputation'!AQ164&lt;&gt;"",1,0))</f>
        <v>0</v>
      </c>
      <c r="AQ161" s="140">
        <f>IF('Indicator Data'!Q165="No Data",1,IF('Indicator Data imputation'!AR164&lt;&gt;"",1,0))</f>
        <v>0</v>
      </c>
      <c r="AR161" s="140">
        <f>IF('Indicator Data'!R165="No Data",1,IF('Indicator Data imputation'!AS164&lt;&gt;"",1,0))</f>
        <v>0</v>
      </c>
      <c r="AS161" s="140">
        <f>IF('Indicator Data'!S165="No Data",1,IF('Indicator Data imputation'!AT164&lt;&gt;"",1,0))</f>
        <v>0</v>
      </c>
      <c r="AT161" s="140">
        <f>IF('Indicator Data'!T165="No Data",1,IF('Indicator Data imputation'!AU164&lt;&gt;"",1,0))</f>
        <v>0</v>
      </c>
      <c r="AU161" s="140">
        <f>IF('Indicator Data'!U165="No Data",1,IF('Indicator Data imputation'!AV164&lt;&gt;"",1,0))</f>
        <v>0</v>
      </c>
      <c r="AV161" s="140">
        <f>IF('Indicator Data'!V165="No Data",1,IF('Indicator Data imputation'!AW164&lt;&gt;"",1,0))</f>
        <v>0</v>
      </c>
      <c r="AW161" s="140">
        <f>IF('Indicator Data'!W165="No Data",1,IF('Indicator Data imputation'!AX164&lt;&gt;"",1,0))</f>
        <v>0</v>
      </c>
      <c r="AX161" s="140">
        <f>IF('Indicator Data'!X165="No Data",1,IF('Indicator Data imputation'!AY164&lt;&gt;"",1,0))</f>
        <v>0</v>
      </c>
      <c r="AY161" s="140">
        <f>IF('Indicator Data'!Y165="No Data",1,IF('Indicator Data imputation'!AZ164&lt;&gt;"",1,0))</f>
        <v>1</v>
      </c>
      <c r="AZ161" s="140">
        <f>IF('Indicator Data'!Z165="No Data",1,IF('Indicator Data imputation'!BA164&lt;&gt;"",1,0))</f>
        <v>0</v>
      </c>
      <c r="BA161" s="140">
        <f>IF('Indicator Data'!AA165="No Data",1,IF('Indicator Data imputation'!BB164&lt;&gt;"",1,0))</f>
        <v>0</v>
      </c>
      <c r="BB161" s="140">
        <f>IF('Indicator Data'!AB165="No Data",1,IF('Indicator Data imputation'!BC164&lt;&gt;"",1,0))</f>
        <v>0</v>
      </c>
      <c r="BC161" s="140">
        <f>IF('Indicator Data'!AC165="No Data",1,IF('Indicator Data imputation'!BD164&lt;&gt;"",1,0))</f>
        <v>0</v>
      </c>
      <c r="BD161" s="140">
        <f>IF('Indicator Data'!AD165="No Data",1,IF('Indicator Data imputation'!BE164&lt;&gt;"",1,0))</f>
        <v>0</v>
      </c>
      <c r="BE161" s="140">
        <f>IF('Indicator Data'!AE165="No Data",1,IF('Indicator Data imputation'!BF164&lt;&gt;"",1,0))</f>
        <v>0</v>
      </c>
      <c r="BF161" s="140">
        <f>IF('Indicator Data'!AF165="No Data",1,IF('Indicator Data imputation'!BG164&lt;&gt;"",1,0))</f>
        <v>0</v>
      </c>
      <c r="BG161" s="140">
        <f>IF('Indicator Data'!AG165="No Data",1,IF('Indicator Data imputation'!BH164&lt;&gt;"",1,0))</f>
        <v>1</v>
      </c>
      <c r="BH161" s="140">
        <f>IF('Indicator Data'!AH165="No Data",1,IF('Indicator Data imputation'!BI164&lt;&gt;"",1,0))</f>
        <v>1</v>
      </c>
      <c r="BI161" s="140">
        <f>IF('Indicator Data'!AQ165="No Data",1,IF('Indicator Data imputation'!BJ164&lt;&gt;"",1,0))</f>
        <v>1</v>
      </c>
      <c r="BJ161" s="140">
        <f>IF('Indicator Data'!AR165="No Data",1,IF('Indicator Data imputation'!BK164&lt;&gt;"",1,0))</f>
        <v>0</v>
      </c>
      <c r="BK161" s="140">
        <f>IF('Indicator Data'!AS165="No Data",1,IF('Indicator Data imputation'!BL164&lt;&gt;"",1,0))</f>
        <v>0</v>
      </c>
      <c r="BL161" s="140">
        <f>IF('Indicator Data'!AT165="No Data",1,IF('Indicator Data imputation'!BM164&lt;&gt;"",1,0))</f>
        <v>0</v>
      </c>
      <c r="BM161" s="140">
        <f>IF('Indicator Data'!AU165="No Data",1,IF('Indicator Data imputation'!BN164&lt;&gt;"",1,0))</f>
        <v>0</v>
      </c>
      <c r="BN161" s="140">
        <f>IF('Indicator Data'!AV165="No Data",1,IF('Indicator Data imputation'!BO164&lt;&gt;"",1,0))</f>
        <v>0</v>
      </c>
      <c r="BO161" s="140">
        <f>IF('Indicator Data'!AW165="No Data",1,IF('Indicator Data imputation'!BP164&lt;&gt;"",1,0))</f>
        <v>0</v>
      </c>
      <c r="BP161" s="140">
        <f>IF('Indicator Data'!AX165="No Data",1,IF('Indicator Data imputation'!BQ164&lt;&gt;"",1,0))</f>
        <v>0</v>
      </c>
      <c r="BQ161" s="140">
        <f>IF('Indicator Data'!AY165="No Data",1,IF('Indicator Data imputation'!BR164&lt;&gt;"",1,0))</f>
        <v>0</v>
      </c>
      <c r="BR161" s="140">
        <f>IF('Indicator Data'!AZ165="No Data",1,IF('Indicator Data imputation'!BS164&lt;&gt;"",1,0))</f>
        <v>0</v>
      </c>
      <c r="BS161" s="140">
        <f>IF('Indicator Data'!BA165="No Data",1,IF('Indicator Data imputation'!BT164&lt;&gt;"",1,0))</f>
        <v>1</v>
      </c>
      <c r="BT161" s="140">
        <f>IF('Indicator Data'!BB165="No Data",1,IF('Indicator Data imputation'!BU164&lt;&gt;"",1,0))</f>
        <v>0</v>
      </c>
      <c r="BU161" s="140">
        <f>IF('Indicator Data'!BC165="No Data",1,IF('Indicator Data imputation'!BV164&lt;&gt;"",1,0))</f>
        <v>1</v>
      </c>
      <c r="BV161" s="140">
        <f>IF('Indicator Data'!BD165="No Data",1,IF('Indicator Data imputation'!BW164&lt;&gt;"",1,0))</f>
        <v>1</v>
      </c>
      <c r="BW161" s="140">
        <f>IF('Indicator Data'!BE165="No Data",1,IF('Indicator Data imputation'!BX164&lt;&gt;"",1,0))</f>
        <v>0</v>
      </c>
      <c r="BX161" s="140">
        <f>IF('Indicator Data'!BF165="No Data",1,IF('Indicator Data imputation'!BY164&lt;&gt;"",1,0))</f>
        <v>0</v>
      </c>
      <c r="BY161" s="5" t="e">
        <f t="shared" si="6"/>
        <v>#REF!</v>
      </c>
      <c r="BZ161" s="142" t="e">
        <f t="shared" si="7"/>
        <v>#REF!</v>
      </c>
    </row>
    <row r="162" spans="1:78" x14ac:dyDescent="0.3">
      <c r="A162" s="5" t="s">
        <v>300</v>
      </c>
      <c r="B162" s="140" t="e">
        <f>IF('Indicator Data'!#REF!="No Data",1,IF('Indicator Data imputation'!C165&lt;&gt;"",1,0))</f>
        <v>#REF!</v>
      </c>
      <c r="C162" s="140" t="e">
        <f>IF('Indicator Data'!#REF!="No Data",1,IF('Indicator Data imputation'!D165&lt;&gt;"",1,0))</f>
        <v>#REF!</v>
      </c>
      <c r="D162" s="140" t="e">
        <f>IF('Indicator Data'!#REF!="No Data",1,IF('Indicator Data imputation'!E165&lt;&gt;"",1,0))</f>
        <v>#REF!</v>
      </c>
      <c r="E162" s="140" t="e">
        <f>IF('Indicator Data'!#REF!="No Data",1,IF('Indicator Data imputation'!F165&lt;&gt;"",1,0))</f>
        <v>#REF!</v>
      </c>
      <c r="F162" s="140" t="e">
        <f>IF('Indicator Data'!#REF!="No Data",1,IF('Indicator Data imputation'!G165&lt;&gt;"",1,0))</f>
        <v>#REF!</v>
      </c>
      <c r="G162" s="140" t="e">
        <f>IF('Indicator Data'!#REF!="No Data",1,IF('Indicator Data imputation'!H165&lt;&gt;"",1,0))</f>
        <v>#REF!</v>
      </c>
      <c r="H162" s="140" t="e">
        <f>IF('Indicator Data'!#REF!="No Data",1,IF('Indicator Data imputation'!I165&lt;&gt;"",1,0))</f>
        <v>#REF!</v>
      </c>
      <c r="I162" s="140" t="e">
        <f>IF('Indicator Data'!#REF!="No Data",1,IF('Indicator Data imputation'!J165&lt;&gt;"",1,0))</f>
        <v>#REF!</v>
      </c>
      <c r="J162" s="140" t="e">
        <f>IF('Indicator Data'!#REF!="No Data",1,IF('Indicator Data imputation'!K165&lt;&gt;"",1,0))</f>
        <v>#REF!</v>
      </c>
      <c r="K162" s="140" t="e">
        <f>IF('Indicator Data'!#REF!="No Data",1,IF('Indicator Data imputation'!L165&lt;&gt;"",1,0))</f>
        <v>#REF!</v>
      </c>
      <c r="L162" s="140" t="e">
        <f>IF('Indicator Data'!#REF!="No Data",1,IF('Indicator Data imputation'!M165&lt;&gt;"",1,0))</f>
        <v>#REF!</v>
      </c>
      <c r="M162" s="140" t="e">
        <f>IF('Indicator Data'!#REF!="No Data",1,IF('Indicator Data imputation'!N165&lt;&gt;"",1,0))</f>
        <v>#REF!</v>
      </c>
      <c r="N162" s="140" t="e">
        <f>IF('Indicator Data'!#REF!="No Data",1,IF('Indicator Data imputation'!O165&lt;&gt;"",1,0))</f>
        <v>#REF!</v>
      </c>
      <c r="O162" s="140" t="e">
        <f>IF('Indicator Data'!#REF!="No Data",1,IF('Indicator Data imputation'!P165&lt;&gt;"",1,0))</f>
        <v>#REF!</v>
      </c>
      <c r="P162" s="140" t="e">
        <f>IF('Indicator Data'!#REF!="No Data",1,IF('Indicator Data imputation'!Q165&lt;&gt;"",1,0))</f>
        <v>#REF!</v>
      </c>
      <c r="Q162" s="140" t="e">
        <f>IF('Indicator Data'!#REF!="No Data",1,IF('Indicator Data imputation'!R165&lt;&gt;"",1,0))</f>
        <v>#REF!</v>
      </c>
      <c r="R162" s="140" t="e">
        <f>IF('Indicator Data'!#REF!="No Data",1,IF('Indicator Data imputation'!S165&lt;&gt;"",1,0))</f>
        <v>#REF!</v>
      </c>
      <c r="S162" s="140" t="e">
        <f>IF('Indicator Data'!#REF!="No Data",1,IF('Indicator Data imputation'!T165&lt;&gt;"",1,0))</f>
        <v>#REF!</v>
      </c>
      <c r="T162" s="140" t="e">
        <f>IF('Indicator Data'!#REF!="No Data",1,IF('Indicator Data imputation'!U165&lt;&gt;"",1,0))</f>
        <v>#REF!</v>
      </c>
      <c r="U162" s="140" t="e">
        <f>IF('Indicator Data'!#REF!="No Data",1,IF('Indicator Data imputation'!V165&lt;&gt;"",1,0))</f>
        <v>#REF!</v>
      </c>
      <c r="V162" s="140" t="e">
        <f>IF('Indicator Data'!#REF!="No Data",1,IF('Indicator Data imputation'!W165&lt;&gt;"",1,0))</f>
        <v>#REF!</v>
      </c>
      <c r="W162" s="140">
        <f>IF('Indicator Data'!C166="No Data",1,IF('Indicator Data imputation'!X165&lt;&gt;"",1,0))</f>
        <v>0</v>
      </c>
      <c r="X162" s="140">
        <f>IF('Indicator Data'!D166="No Data",1,IF('Indicator Data imputation'!Y165&lt;&gt;"",1,0))</f>
        <v>0</v>
      </c>
      <c r="Y162" s="140">
        <f>IF('Indicator Data'!E166="No Data",1,IF('Indicator Data imputation'!Z165&lt;&gt;"",1,0))</f>
        <v>0</v>
      </c>
      <c r="Z162" s="140">
        <f>IF('Indicator Data'!F166="No Data",1,IF('Indicator Data imputation'!AA165&lt;&gt;"",1,0))</f>
        <v>0</v>
      </c>
      <c r="AA162" s="140">
        <f>IF('Indicator Data'!G166="No Data",1,IF('Indicator Data imputation'!AB165&lt;&gt;"",1,0))</f>
        <v>0</v>
      </c>
      <c r="AB162" s="140">
        <f>IF('Indicator Data'!H166="No Data",1,IF('Indicator Data imputation'!AC165&lt;&gt;"",1,0))</f>
        <v>1</v>
      </c>
      <c r="AC162" s="140" t="e">
        <f>IF('Indicator Data'!#REF!="No Data",1,IF('Indicator Data imputation'!AD165&lt;&gt;"",1,0))</f>
        <v>#REF!</v>
      </c>
      <c r="AD162" s="140" t="e">
        <f>IF('Indicator Data'!#REF!="No Data",1,IF('Indicator Data imputation'!AE165&lt;&gt;"",1,0))</f>
        <v>#REF!</v>
      </c>
      <c r="AE162" s="140">
        <f>IF('Indicator Data'!I166="No Data",1,IF('Indicator Data imputation'!AF165&lt;&gt;"",1,0))</f>
        <v>0</v>
      </c>
      <c r="AF162" s="140">
        <f>IF('Indicator Data'!J166="No Data",1,IF('Indicator Data imputation'!AG165&lt;&gt;"",1,0))</f>
        <v>0</v>
      </c>
      <c r="AG162" s="140" t="e">
        <f>IF('Indicator Data'!#REF!="No Data",1,IF('Indicator Data imputation'!AH165&lt;&gt;"",1,0))</f>
        <v>#REF!</v>
      </c>
      <c r="AH162" s="140" t="e">
        <f>IF('Indicator Data'!#REF!="No Data",1,IF('Indicator Data imputation'!AI165&lt;&gt;"",1,0))</f>
        <v>#REF!</v>
      </c>
      <c r="AI162" s="140" t="e">
        <f>IF('Indicator Data'!#REF!="No Data",1,IF('Indicator Data imputation'!AJ165&lt;&gt;"",1,0))</f>
        <v>#REF!</v>
      </c>
      <c r="AJ162" s="140" t="e">
        <f>IF('Indicator Data'!#REF!="No Data",1,IF('Indicator Data imputation'!AK165&lt;&gt;"",1,0))</f>
        <v>#REF!</v>
      </c>
      <c r="AK162" s="140">
        <f>IF('Indicator Data'!K166="No Data",1,IF('Indicator Data imputation'!AL165&lt;&gt;"",1,0))</f>
        <v>0</v>
      </c>
      <c r="AL162" s="140">
        <f>IF('Indicator Data'!L166="No Data",1,IF('Indicator Data imputation'!AM165&lt;&gt;"",1,0))</f>
        <v>1</v>
      </c>
      <c r="AM162" s="140">
        <f>IF('Indicator Data'!M166="No Data",1,IF('Indicator Data imputation'!AN165&lt;&gt;"",1,0))</f>
        <v>0</v>
      </c>
      <c r="AN162" s="140">
        <f>IF('Indicator Data'!N166="No Data",1,IF('Indicator Data imputation'!AO165&lt;&gt;"",1,0))</f>
        <v>0</v>
      </c>
      <c r="AO162" s="140">
        <f>IF('Indicator Data'!O166="No Data",1,IF('Indicator Data imputation'!AP165&lt;&gt;"",1,0))</f>
        <v>0</v>
      </c>
      <c r="AP162" s="140">
        <f>IF('Indicator Data'!P166="No Data",1,IF('Indicator Data imputation'!AQ165&lt;&gt;"",1,0))</f>
        <v>1</v>
      </c>
      <c r="AQ162" s="140">
        <f>IF('Indicator Data'!Q166="No Data",1,IF('Indicator Data imputation'!AR165&lt;&gt;"",1,0))</f>
        <v>0</v>
      </c>
      <c r="AR162" s="140">
        <f>IF('Indicator Data'!R166="No Data",1,IF('Indicator Data imputation'!AS165&lt;&gt;"",1,0))</f>
        <v>0</v>
      </c>
      <c r="AS162" s="140">
        <f>IF('Indicator Data'!S166="No Data",1,IF('Indicator Data imputation'!AT165&lt;&gt;"",1,0))</f>
        <v>1</v>
      </c>
      <c r="AT162" s="140">
        <f>IF('Indicator Data'!T166="No Data",1,IF('Indicator Data imputation'!AU165&lt;&gt;"",1,0))</f>
        <v>0</v>
      </c>
      <c r="AU162" s="140">
        <f>IF('Indicator Data'!U166="No Data",1,IF('Indicator Data imputation'!AV165&lt;&gt;"",1,0))</f>
        <v>0</v>
      </c>
      <c r="AV162" s="140">
        <f>IF('Indicator Data'!V166="No Data",1,IF('Indicator Data imputation'!AW165&lt;&gt;"",1,0))</f>
        <v>0</v>
      </c>
      <c r="AW162" s="140">
        <f>IF('Indicator Data'!W166="No Data",1,IF('Indicator Data imputation'!AX165&lt;&gt;"",1,0))</f>
        <v>1</v>
      </c>
      <c r="AX162" s="140">
        <f>IF('Indicator Data'!X166="No Data",1,IF('Indicator Data imputation'!AY165&lt;&gt;"",1,0))</f>
        <v>0</v>
      </c>
      <c r="AY162" s="140">
        <f>IF('Indicator Data'!Y166="No Data",1,IF('Indicator Data imputation'!AZ165&lt;&gt;"",1,0))</f>
        <v>0</v>
      </c>
      <c r="AZ162" s="140">
        <f>IF('Indicator Data'!Z166="No Data",1,IF('Indicator Data imputation'!BA165&lt;&gt;"",1,0))</f>
        <v>0</v>
      </c>
      <c r="BA162" s="140">
        <f>IF('Indicator Data'!AA166="No Data",1,IF('Indicator Data imputation'!BB165&lt;&gt;"",1,0))</f>
        <v>0</v>
      </c>
      <c r="BB162" s="140">
        <f>IF('Indicator Data'!AB166="No Data",1,IF('Indicator Data imputation'!BC165&lt;&gt;"",1,0))</f>
        <v>0</v>
      </c>
      <c r="BC162" s="140">
        <f>IF('Indicator Data'!AC166="No Data",1,IF('Indicator Data imputation'!BD165&lt;&gt;"",1,0))</f>
        <v>0</v>
      </c>
      <c r="BD162" s="140">
        <f>IF('Indicator Data'!AD166="No Data",1,IF('Indicator Data imputation'!BE165&lt;&gt;"",1,0))</f>
        <v>0</v>
      </c>
      <c r="BE162" s="140">
        <f>IF('Indicator Data'!AE166="No Data",1,IF('Indicator Data imputation'!BF165&lt;&gt;"",1,0))</f>
        <v>0</v>
      </c>
      <c r="BF162" s="140">
        <f>IF('Indicator Data'!AF166="No Data",1,IF('Indicator Data imputation'!BG165&lt;&gt;"",1,0))</f>
        <v>0</v>
      </c>
      <c r="BG162" s="140">
        <f>IF('Indicator Data'!AG166="No Data",1,IF('Indicator Data imputation'!BH165&lt;&gt;"",1,0))</f>
        <v>0</v>
      </c>
      <c r="BH162" s="140">
        <f>IF('Indicator Data'!AH166="No Data",1,IF('Indicator Data imputation'!BI165&lt;&gt;"",1,0))</f>
        <v>0</v>
      </c>
      <c r="BI162" s="140">
        <f>IF('Indicator Data'!AQ166="No Data",1,IF('Indicator Data imputation'!BJ165&lt;&gt;"",1,0))</f>
        <v>0</v>
      </c>
      <c r="BJ162" s="140">
        <f>IF('Indicator Data'!AR166="No Data",1,IF('Indicator Data imputation'!BK165&lt;&gt;"",1,0))</f>
        <v>0</v>
      </c>
      <c r="BK162" s="140">
        <f>IF('Indicator Data'!AS166="No Data",1,IF('Indicator Data imputation'!BL165&lt;&gt;"",1,0))</f>
        <v>0</v>
      </c>
      <c r="BL162" s="140">
        <f>IF('Indicator Data'!AT166="No Data",1,IF('Indicator Data imputation'!BM165&lt;&gt;"",1,0))</f>
        <v>0</v>
      </c>
      <c r="BM162" s="140">
        <f>IF('Indicator Data'!AU166="No Data",1,IF('Indicator Data imputation'!BN165&lt;&gt;"",1,0))</f>
        <v>0</v>
      </c>
      <c r="BN162" s="140">
        <f>IF('Indicator Data'!AV166="No Data",1,IF('Indicator Data imputation'!BO165&lt;&gt;"",1,0))</f>
        <v>0</v>
      </c>
      <c r="BO162" s="140">
        <f>IF('Indicator Data'!AW166="No Data",1,IF('Indicator Data imputation'!BP165&lt;&gt;"",1,0))</f>
        <v>0</v>
      </c>
      <c r="BP162" s="140">
        <f>IF('Indicator Data'!AX166="No Data",1,IF('Indicator Data imputation'!BQ165&lt;&gt;"",1,0))</f>
        <v>0</v>
      </c>
      <c r="BQ162" s="140">
        <f>IF('Indicator Data'!AY166="No Data",1,IF('Indicator Data imputation'!BR165&lt;&gt;"",1,0))</f>
        <v>0</v>
      </c>
      <c r="BR162" s="140">
        <f>IF('Indicator Data'!AZ166="No Data",1,IF('Indicator Data imputation'!BS165&lt;&gt;"",1,0))</f>
        <v>0</v>
      </c>
      <c r="BS162" s="140">
        <f>IF('Indicator Data'!BA166="No Data",1,IF('Indicator Data imputation'!BT165&lt;&gt;"",1,0))</f>
        <v>0</v>
      </c>
      <c r="BT162" s="140">
        <f>IF('Indicator Data'!BB166="No Data",1,IF('Indicator Data imputation'!BU165&lt;&gt;"",1,0))</f>
        <v>0</v>
      </c>
      <c r="BU162" s="140">
        <f>IF('Indicator Data'!BC166="No Data",1,IF('Indicator Data imputation'!BV165&lt;&gt;"",1,0))</f>
        <v>0</v>
      </c>
      <c r="BV162" s="140">
        <f>IF('Indicator Data'!BD166="No Data",1,IF('Indicator Data imputation'!BW165&lt;&gt;"",1,0))</f>
        <v>1</v>
      </c>
      <c r="BW162" s="140">
        <f>IF('Indicator Data'!BE166="No Data",1,IF('Indicator Data imputation'!BX165&lt;&gt;"",1,0))</f>
        <v>0</v>
      </c>
      <c r="BX162" s="140">
        <f>IF('Indicator Data'!BF166="No Data",1,IF('Indicator Data imputation'!BY165&lt;&gt;"",1,0))</f>
        <v>0</v>
      </c>
      <c r="BY162" s="5" t="e">
        <f t="shared" ref="BY162:BY192" si="8">SUM(B162:BX162)</f>
        <v>#REF!</v>
      </c>
      <c r="BZ162" s="142" t="e">
        <f t="shared" si="7"/>
        <v>#REF!</v>
      </c>
    </row>
    <row r="163" spans="1:78" x14ac:dyDescent="0.3">
      <c r="A163" s="5" t="s">
        <v>302</v>
      </c>
      <c r="B163" s="140" t="e">
        <f>IF('Indicator Data'!#REF!="No Data",1,IF('Indicator Data imputation'!C166&lt;&gt;"",1,0))</f>
        <v>#REF!</v>
      </c>
      <c r="C163" s="140" t="e">
        <f>IF('Indicator Data'!#REF!="No Data",1,IF('Indicator Data imputation'!D166&lt;&gt;"",1,0))</f>
        <v>#REF!</v>
      </c>
      <c r="D163" s="140" t="e">
        <f>IF('Indicator Data'!#REF!="No Data",1,IF('Indicator Data imputation'!E166&lt;&gt;"",1,0))</f>
        <v>#REF!</v>
      </c>
      <c r="E163" s="140" t="e">
        <f>IF('Indicator Data'!#REF!="No Data",1,IF('Indicator Data imputation'!F166&lt;&gt;"",1,0))</f>
        <v>#REF!</v>
      </c>
      <c r="F163" s="140" t="e">
        <f>IF('Indicator Data'!#REF!="No Data",1,IF('Indicator Data imputation'!G166&lt;&gt;"",1,0))</f>
        <v>#REF!</v>
      </c>
      <c r="G163" s="140" t="e">
        <f>IF('Indicator Data'!#REF!="No Data",1,IF('Indicator Data imputation'!H166&lt;&gt;"",1,0))</f>
        <v>#REF!</v>
      </c>
      <c r="H163" s="140" t="e">
        <f>IF('Indicator Data'!#REF!="No Data",1,IF('Indicator Data imputation'!I166&lt;&gt;"",1,0))</f>
        <v>#REF!</v>
      </c>
      <c r="I163" s="140" t="e">
        <f>IF('Indicator Data'!#REF!="No Data",1,IF('Indicator Data imputation'!J166&lt;&gt;"",1,0))</f>
        <v>#REF!</v>
      </c>
      <c r="J163" s="140" t="e">
        <f>IF('Indicator Data'!#REF!="No Data",1,IF('Indicator Data imputation'!K166&lt;&gt;"",1,0))</f>
        <v>#REF!</v>
      </c>
      <c r="K163" s="140" t="e">
        <f>IF('Indicator Data'!#REF!="No Data",1,IF('Indicator Data imputation'!L166&lt;&gt;"",1,0))</f>
        <v>#REF!</v>
      </c>
      <c r="L163" s="140" t="e">
        <f>IF('Indicator Data'!#REF!="No Data",1,IF('Indicator Data imputation'!M166&lt;&gt;"",1,0))</f>
        <v>#REF!</v>
      </c>
      <c r="M163" s="140" t="e">
        <f>IF('Indicator Data'!#REF!="No Data",1,IF('Indicator Data imputation'!N166&lt;&gt;"",1,0))</f>
        <v>#REF!</v>
      </c>
      <c r="N163" s="140" t="e">
        <f>IF('Indicator Data'!#REF!="No Data",1,IF('Indicator Data imputation'!O166&lt;&gt;"",1,0))</f>
        <v>#REF!</v>
      </c>
      <c r="O163" s="140" t="e">
        <f>IF('Indicator Data'!#REF!="No Data",1,IF('Indicator Data imputation'!P166&lt;&gt;"",1,0))</f>
        <v>#REF!</v>
      </c>
      <c r="P163" s="140" t="e">
        <f>IF('Indicator Data'!#REF!="No Data",1,IF('Indicator Data imputation'!Q166&lt;&gt;"",1,0))</f>
        <v>#REF!</v>
      </c>
      <c r="Q163" s="140" t="e">
        <f>IF('Indicator Data'!#REF!="No Data",1,IF('Indicator Data imputation'!R166&lt;&gt;"",1,0))</f>
        <v>#REF!</v>
      </c>
      <c r="R163" s="140" t="e">
        <f>IF('Indicator Data'!#REF!="No Data",1,IF('Indicator Data imputation'!S166&lt;&gt;"",1,0))</f>
        <v>#REF!</v>
      </c>
      <c r="S163" s="140" t="e">
        <f>IF('Indicator Data'!#REF!="No Data",1,IF('Indicator Data imputation'!T166&lt;&gt;"",1,0))</f>
        <v>#REF!</v>
      </c>
      <c r="T163" s="140" t="e">
        <f>IF('Indicator Data'!#REF!="No Data",1,IF('Indicator Data imputation'!U166&lt;&gt;"",1,0))</f>
        <v>#REF!</v>
      </c>
      <c r="U163" s="140" t="e">
        <f>IF('Indicator Data'!#REF!="No Data",1,IF('Indicator Data imputation'!V166&lt;&gt;"",1,0))</f>
        <v>#REF!</v>
      </c>
      <c r="V163" s="140" t="e">
        <f>IF('Indicator Data'!#REF!="No Data",1,IF('Indicator Data imputation'!W166&lt;&gt;"",1,0))</f>
        <v>#REF!</v>
      </c>
      <c r="W163" s="140">
        <f>IF('Indicator Data'!C167="No Data",1,IF('Indicator Data imputation'!X166&lt;&gt;"",1,0))</f>
        <v>0</v>
      </c>
      <c r="X163" s="140">
        <f>IF('Indicator Data'!D167="No Data",1,IF('Indicator Data imputation'!Y166&lt;&gt;"",1,0))</f>
        <v>0</v>
      </c>
      <c r="Y163" s="140">
        <f>IF('Indicator Data'!E167="No Data",1,IF('Indicator Data imputation'!Z166&lt;&gt;"",1,0))</f>
        <v>0</v>
      </c>
      <c r="Z163" s="140">
        <f>IF('Indicator Data'!F167="No Data",1,IF('Indicator Data imputation'!AA166&lt;&gt;"",1,0))</f>
        <v>1</v>
      </c>
      <c r="AA163" s="140">
        <f>IF('Indicator Data'!G167="No Data",1,IF('Indicator Data imputation'!AB166&lt;&gt;"",1,0))</f>
        <v>0</v>
      </c>
      <c r="AB163" s="140">
        <f>IF('Indicator Data'!H167="No Data",1,IF('Indicator Data imputation'!AC166&lt;&gt;"",1,0))</f>
        <v>1</v>
      </c>
      <c r="AC163" s="140" t="e">
        <f>IF('Indicator Data'!#REF!="No Data",1,IF('Indicator Data imputation'!AD166&lt;&gt;"",1,0))</f>
        <v>#REF!</v>
      </c>
      <c r="AD163" s="140" t="e">
        <f>IF('Indicator Data'!#REF!="No Data",1,IF('Indicator Data imputation'!AE166&lt;&gt;"",1,0))</f>
        <v>#REF!</v>
      </c>
      <c r="AE163" s="140">
        <f>IF('Indicator Data'!I167="No Data",1,IF('Indicator Data imputation'!AF166&lt;&gt;"",1,0))</f>
        <v>1</v>
      </c>
      <c r="AF163" s="140">
        <f>IF('Indicator Data'!J167="No Data",1,IF('Indicator Data imputation'!AG166&lt;&gt;"",1,0))</f>
        <v>0</v>
      </c>
      <c r="AG163" s="140" t="e">
        <f>IF('Indicator Data'!#REF!="No Data",1,IF('Indicator Data imputation'!AH166&lt;&gt;"",1,0))</f>
        <v>#REF!</v>
      </c>
      <c r="AH163" s="140" t="e">
        <f>IF('Indicator Data'!#REF!="No Data",1,IF('Indicator Data imputation'!AI166&lt;&gt;"",1,0))</f>
        <v>#REF!</v>
      </c>
      <c r="AI163" s="140" t="e">
        <f>IF('Indicator Data'!#REF!="No Data",1,IF('Indicator Data imputation'!AJ166&lt;&gt;"",1,0))</f>
        <v>#REF!</v>
      </c>
      <c r="AJ163" s="140" t="e">
        <f>IF('Indicator Data'!#REF!="No Data",1,IF('Indicator Data imputation'!AK166&lt;&gt;"",1,0))</f>
        <v>#REF!</v>
      </c>
      <c r="AK163" s="140">
        <f>IF('Indicator Data'!K167="No Data",1,IF('Indicator Data imputation'!AL166&lt;&gt;"",1,0))</f>
        <v>0</v>
      </c>
      <c r="AL163" s="140">
        <f>IF('Indicator Data'!L167="No Data",1,IF('Indicator Data imputation'!AM166&lt;&gt;"",1,0))</f>
        <v>1</v>
      </c>
      <c r="AM163" s="140">
        <f>IF('Indicator Data'!M167="No Data",1,IF('Indicator Data imputation'!AN166&lt;&gt;"",1,0))</f>
        <v>0</v>
      </c>
      <c r="AN163" s="140">
        <f>IF('Indicator Data'!N167="No Data",1,IF('Indicator Data imputation'!AO166&lt;&gt;"",1,0))</f>
        <v>0</v>
      </c>
      <c r="AO163" s="140">
        <f>IF('Indicator Data'!O167="No Data",1,IF('Indicator Data imputation'!AP166&lt;&gt;"",1,0))</f>
        <v>0</v>
      </c>
      <c r="AP163" s="140">
        <f>IF('Indicator Data'!P167="No Data",1,IF('Indicator Data imputation'!AQ166&lt;&gt;"",1,0))</f>
        <v>0</v>
      </c>
      <c r="AQ163" s="140">
        <f>IF('Indicator Data'!Q167="No Data",1,IF('Indicator Data imputation'!AR166&lt;&gt;"",1,0))</f>
        <v>0</v>
      </c>
      <c r="AR163" s="140">
        <f>IF('Indicator Data'!R167="No Data",1,IF('Indicator Data imputation'!AS166&lt;&gt;"",1,0))</f>
        <v>0</v>
      </c>
      <c r="AS163" s="140">
        <f>IF('Indicator Data'!S167="No Data",1,IF('Indicator Data imputation'!AT166&lt;&gt;"",1,0))</f>
        <v>0</v>
      </c>
      <c r="AT163" s="140">
        <f>IF('Indicator Data'!T167="No Data",1,IF('Indicator Data imputation'!AU166&lt;&gt;"",1,0))</f>
        <v>0</v>
      </c>
      <c r="AU163" s="140">
        <f>IF('Indicator Data'!U167="No Data",1,IF('Indicator Data imputation'!AV166&lt;&gt;"",1,0))</f>
        <v>0</v>
      </c>
      <c r="AV163" s="140">
        <f>IF('Indicator Data'!V167="No Data",1,IF('Indicator Data imputation'!AW166&lt;&gt;"",1,0))</f>
        <v>0</v>
      </c>
      <c r="AW163" s="140">
        <f>IF('Indicator Data'!W167="No Data",1,IF('Indicator Data imputation'!AX166&lt;&gt;"",1,0))</f>
        <v>0</v>
      </c>
      <c r="AX163" s="140">
        <f>IF('Indicator Data'!X167="No Data",1,IF('Indicator Data imputation'!AY166&lt;&gt;"",1,0))</f>
        <v>0</v>
      </c>
      <c r="AY163" s="140">
        <f>IF('Indicator Data'!Y167="No Data",1,IF('Indicator Data imputation'!AZ166&lt;&gt;"",1,0))</f>
        <v>0</v>
      </c>
      <c r="AZ163" s="140">
        <f>IF('Indicator Data'!Z167="No Data",1,IF('Indicator Data imputation'!BA166&lt;&gt;"",1,0))</f>
        <v>0</v>
      </c>
      <c r="BA163" s="140">
        <f>IF('Indicator Data'!AA167="No Data",1,IF('Indicator Data imputation'!BB166&lt;&gt;"",1,0))</f>
        <v>0</v>
      </c>
      <c r="BB163" s="140">
        <f>IF('Indicator Data'!AB167="No Data",1,IF('Indicator Data imputation'!BC166&lt;&gt;"",1,0))</f>
        <v>0</v>
      </c>
      <c r="BC163" s="140">
        <f>IF('Indicator Data'!AC167="No Data",1,IF('Indicator Data imputation'!BD166&lt;&gt;"",1,0))</f>
        <v>0</v>
      </c>
      <c r="BD163" s="140">
        <f>IF('Indicator Data'!AD167="No Data",1,IF('Indicator Data imputation'!BE166&lt;&gt;"",1,0))</f>
        <v>0</v>
      </c>
      <c r="BE163" s="140">
        <f>IF('Indicator Data'!AE167="No Data",1,IF('Indicator Data imputation'!BF166&lt;&gt;"",1,0))</f>
        <v>0</v>
      </c>
      <c r="BF163" s="140">
        <f>IF('Indicator Data'!AF167="No Data",1,IF('Indicator Data imputation'!BG166&lt;&gt;"",1,0))</f>
        <v>0</v>
      </c>
      <c r="BG163" s="140">
        <f>IF('Indicator Data'!AG167="No Data",1,IF('Indicator Data imputation'!BH166&lt;&gt;"",1,0))</f>
        <v>0</v>
      </c>
      <c r="BH163" s="140">
        <f>IF('Indicator Data'!AH167="No Data",1,IF('Indicator Data imputation'!BI166&lt;&gt;"",1,0))</f>
        <v>0</v>
      </c>
      <c r="BI163" s="140">
        <f>IF('Indicator Data'!AQ167="No Data",1,IF('Indicator Data imputation'!BJ166&lt;&gt;"",1,0))</f>
        <v>0</v>
      </c>
      <c r="BJ163" s="140">
        <f>IF('Indicator Data'!AR167="No Data",1,IF('Indicator Data imputation'!BK166&lt;&gt;"",1,0))</f>
        <v>0</v>
      </c>
      <c r="BK163" s="140">
        <f>IF('Indicator Data'!AS167="No Data",1,IF('Indicator Data imputation'!BL166&lt;&gt;"",1,0))</f>
        <v>0</v>
      </c>
      <c r="BL163" s="140">
        <f>IF('Indicator Data'!AT167="No Data",1,IF('Indicator Data imputation'!BM166&lt;&gt;"",1,0))</f>
        <v>0</v>
      </c>
      <c r="BM163" s="140">
        <f>IF('Indicator Data'!AU167="No Data",1,IF('Indicator Data imputation'!BN166&lt;&gt;"",1,0))</f>
        <v>0</v>
      </c>
      <c r="BN163" s="140">
        <f>IF('Indicator Data'!AV167="No Data",1,IF('Indicator Data imputation'!BO166&lt;&gt;"",1,0))</f>
        <v>0</v>
      </c>
      <c r="BO163" s="140">
        <f>IF('Indicator Data'!AW167="No Data",1,IF('Indicator Data imputation'!BP166&lt;&gt;"",1,0))</f>
        <v>0</v>
      </c>
      <c r="BP163" s="140">
        <f>IF('Indicator Data'!AX167="No Data",1,IF('Indicator Data imputation'!BQ166&lt;&gt;"",1,0))</f>
        <v>0</v>
      </c>
      <c r="BQ163" s="140">
        <f>IF('Indicator Data'!AY167="No Data",1,IF('Indicator Data imputation'!BR166&lt;&gt;"",1,0))</f>
        <v>0</v>
      </c>
      <c r="BR163" s="140">
        <f>IF('Indicator Data'!AZ167="No Data",1,IF('Indicator Data imputation'!BS166&lt;&gt;"",1,0))</f>
        <v>0</v>
      </c>
      <c r="BS163" s="140">
        <f>IF('Indicator Data'!BA167="No Data",1,IF('Indicator Data imputation'!BT166&lt;&gt;"",1,0))</f>
        <v>0</v>
      </c>
      <c r="BT163" s="140">
        <f>IF('Indicator Data'!BB167="No Data",1,IF('Indicator Data imputation'!BU166&lt;&gt;"",1,0))</f>
        <v>0</v>
      </c>
      <c r="BU163" s="140">
        <f>IF('Indicator Data'!BC167="No Data",1,IF('Indicator Data imputation'!BV166&lt;&gt;"",1,0))</f>
        <v>0</v>
      </c>
      <c r="BV163" s="140">
        <f>IF('Indicator Data'!BD167="No Data",1,IF('Indicator Data imputation'!BW166&lt;&gt;"",1,0))</f>
        <v>1</v>
      </c>
      <c r="BW163" s="140">
        <f>IF('Indicator Data'!BE167="No Data",1,IF('Indicator Data imputation'!BX166&lt;&gt;"",1,0))</f>
        <v>0</v>
      </c>
      <c r="BX163" s="140">
        <f>IF('Indicator Data'!BF167="No Data",1,IF('Indicator Data imputation'!BY166&lt;&gt;"",1,0))</f>
        <v>0</v>
      </c>
      <c r="BY163" s="5" t="e">
        <f t="shared" si="8"/>
        <v>#REF!</v>
      </c>
      <c r="BZ163" s="142" t="e">
        <f t="shared" si="7"/>
        <v>#REF!</v>
      </c>
    </row>
    <row r="164" spans="1:78" x14ac:dyDescent="0.3">
      <c r="A164" s="5" t="s">
        <v>304</v>
      </c>
      <c r="B164" s="140" t="e">
        <f>IF('Indicator Data'!#REF!="No Data",1,IF('Indicator Data imputation'!C167&lt;&gt;"",1,0))</f>
        <v>#REF!</v>
      </c>
      <c r="C164" s="140" t="e">
        <f>IF('Indicator Data'!#REF!="No Data",1,IF('Indicator Data imputation'!D167&lt;&gt;"",1,0))</f>
        <v>#REF!</v>
      </c>
      <c r="D164" s="140" t="e">
        <f>IF('Indicator Data'!#REF!="No Data",1,IF('Indicator Data imputation'!E167&lt;&gt;"",1,0))</f>
        <v>#REF!</v>
      </c>
      <c r="E164" s="140" t="e">
        <f>IF('Indicator Data'!#REF!="No Data",1,IF('Indicator Data imputation'!F167&lt;&gt;"",1,0))</f>
        <v>#REF!</v>
      </c>
      <c r="F164" s="140" t="e">
        <f>IF('Indicator Data'!#REF!="No Data",1,IF('Indicator Data imputation'!G167&lt;&gt;"",1,0))</f>
        <v>#REF!</v>
      </c>
      <c r="G164" s="140" t="e">
        <f>IF('Indicator Data'!#REF!="No Data",1,IF('Indicator Data imputation'!H167&lt;&gt;"",1,0))</f>
        <v>#REF!</v>
      </c>
      <c r="H164" s="140" t="e">
        <f>IF('Indicator Data'!#REF!="No Data",1,IF('Indicator Data imputation'!I167&lt;&gt;"",1,0))</f>
        <v>#REF!</v>
      </c>
      <c r="I164" s="140" t="e">
        <f>IF('Indicator Data'!#REF!="No Data",1,IF('Indicator Data imputation'!J167&lt;&gt;"",1,0))</f>
        <v>#REF!</v>
      </c>
      <c r="J164" s="140" t="e">
        <f>IF('Indicator Data'!#REF!="No Data",1,IF('Indicator Data imputation'!K167&lt;&gt;"",1,0))</f>
        <v>#REF!</v>
      </c>
      <c r="K164" s="140" t="e">
        <f>IF('Indicator Data'!#REF!="No Data",1,IF('Indicator Data imputation'!L167&lt;&gt;"",1,0))</f>
        <v>#REF!</v>
      </c>
      <c r="L164" s="140" t="e">
        <f>IF('Indicator Data'!#REF!="No Data",1,IF('Indicator Data imputation'!M167&lt;&gt;"",1,0))</f>
        <v>#REF!</v>
      </c>
      <c r="M164" s="140" t="e">
        <f>IF('Indicator Data'!#REF!="No Data",1,IF('Indicator Data imputation'!N167&lt;&gt;"",1,0))</f>
        <v>#REF!</v>
      </c>
      <c r="N164" s="140" t="e">
        <f>IF('Indicator Data'!#REF!="No Data",1,IF('Indicator Data imputation'!O167&lt;&gt;"",1,0))</f>
        <v>#REF!</v>
      </c>
      <c r="O164" s="140" t="e">
        <f>IF('Indicator Data'!#REF!="No Data",1,IF('Indicator Data imputation'!P167&lt;&gt;"",1,0))</f>
        <v>#REF!</v>
      </c>
      <c r="P164" s="140" t="e">
        <f>IF('Indicator Data'!#REF!="No Data",1,IF('Indicator Data imputation'!Q167&lt;&gt;"",1,0))</f>
        <v>#REF!</v>
      </c>
      <c r="Q164" s="140" t="e">
        <f>IF('Indicator Data'!#REF!="No Data",1,IF('Indicator Data imputation'!R167&lt;&gt;"",1,0))</f>
        <v>#REF!</v>
      </c>
      <c r="R164" s="140" t="e">
        <f>IF('Indicator Data'!#REF!="No Data",1,IF('Indicator Data imputation'!S167&lt;&gt;"",1,0))</f>
        <v>#REF!</v>
      </c>
      <c r="S164" s="140" t="e">
        <f>IF('Indicator Data'!#REF!="No Data",1,IF('Indicator Data imputation'!T167&lt;&gt;"",1,0))</f>
        <v>#REF!</v>
      </c>
      <c r="T164" s="140" t="e">
        <f>IF('Indicator Data'!#REF!="No Data",1,IF('Indicator Data imputation'!U167&lt;&gt;"",1,0))</f>
        <v>#REF!</v>
      </c>
      <c r="U164" s="140" t="e">
        <f>IF('Indicator Data'!#REF!="No Data",1,IF('Indicator Data imputation'!V167&lt;&gt;"",1,0))</f>
        <v>#REF!</v>
      </c>
      <c r="V164" s="140" t="e">
        <f>IF('Indicator Data'!#REF!="No Data",1,IF('Indicator Data imputation'!W167&lt;&gt;"",1,0))</f>
        <v>#REF!</v>
      </c>
      <c r="W164" s="140">
        <f>IF('Indicator Data'!C168="No Data",1,IF('Indicator Data imputation'!X167&lt;&gt;"",1,0))</f>
        <v>0</v>
      </c>
      <c r="X164" s="140">
        <f>IF('Indicator Data'!D168="No Data",1,IF('Indicator Data imputation'!Y167&lt;&gt;"",1,0))</f>
        <v>0</v>
      </c>
      <c r="Y164" s="140">
        <f>IF('Indicator Data'!E168="No Data",1,IF('Indicator Data imputation'!Z167&lt;&gt;"",1,0))</f>
        <v>0</v>
      </c>
      <c r="Z164" s="140">
        <f>IF('Indicator Data'!F168="No Data",1,IF('Indicator Data imputation'!AA167&lt;&gt;"",1,0))</f>
        <v>0</v>
      </c>
      <c r="AA164" s="140">
        <f>IF('Indicator Data'!G168="No Data",1,IF('Indicator Data imputation'!AB167&lt;&gt;"",1,0))</f>
        <v>0</v>
      </c>
      <c r="AB164" s="140">
        <f>IF('Indicator Data'!H168="No Data",1,IF('Indicator Data imputation'!AC167&lt;&gt;"",1,0))</f>
        <v>0</v>
      </c>
      <c r="AC164" s="140" t="e">
        <f>IF('Indicator Data'!#REF!="No Data",1,IF('Indicator Data imputation'!AD167&lt;&gt;"",1,0))</f>
        <v>#REF!</v>
      </c>
      <c r="AD164" s="140" t="e">
        <f>IF('Indicator Data'!#REF!="No Data",1,IF('Indicator Data imputation'!AE167&lt;&gt;"",1,0))</f>
        <v>#REF!</v>
      </c>
      <c r="AE164" s="140">
        <f>IF('Indicator Data'!I168="No Data",1,IF('Indicator Data imputation'!AF167&lt;&gt;"",1,0))</f>
        <v>0</v>
      </c>
      <c r="AF164" s="140">
        <f>IF('Indicator Data'!J168="No Data",1,IF('Indicator Data imputation'!AG167&lt;&gt;"",1,0))</f>
        <v>0</v>
      </c>
      <c r="AG164" s="140" t="e">
        <f>IF('Indicator Data'!#REF!="No Data",1,IF('Indicator Data imputation'!AH167&lt;&gt;"",1,0))</f>
        <v>#REF!</v>
      </c>
      <c r="AH164" s="140" t="e">
        <f>IF('Indicator Data'!#REF!="No Data",1,IF('Indicator Data imputation'!AI167&lt;&gt;"",1,0))</f>
        <v>#REF!</v>
      </c>
      <c r="AI164" s="140" t="e">
        <f>IF('Indicator Data'!#REF!="No Data",1,IF('Indicator Data imputation'!AJ167&lt;&gt;"",1,0))</f>
        <v>#REF!</v>
      </c>
      <c r="AJ164" s="140" t="e">
        <f>IF('Indicator Data'!#REF!="No Data",1,IF('Indicator Data imputation'!AK167&lt;&gt;"",1,0))</f>
        <v>#REF!</v>
      </c>
      <c r="AK164" s="140">
        <f>IF('Indicator Data'!K168="No Data",1,IF('Indicator Data imputation'!AL167&lt;&gt;"",1,0))</f>
        <v>0</v>
      </c>
      <c r="AL164" s="140">
        <f>IF('Indicator Data'!L168="No Data",1,IF('Indicator Data imputation'!AM167&lt;&gt;"",1,0))</f>
        <v>0</v>
      </c>
      <c r="AM164" s="140">
        <f>IF('Indicator Data'!M168="No Data",1,IF('Indicator Data imputation'!AN167&lt;&gt;"",1,0))</f>
        <v>0</v>
      </c>
      <c r="AN164" s="140">
        <f>IF('Indicator Data'!N168="No Data",1,IF('Indicator Data imputation'!AO167&lt;&gt;"",1,0))</f>
        <v>0</v>
      </c>
      <c r="AO164" s="140">
        <f>IF('Indicator Data'!O168="No Data",1,IF('Indicator Data imputation'!AP167&lt;&gt;"",1,0))</f>
        <v>0</v>
      </c>
      <c r="AP164" s="140">
        <f>IF('Indicator Data'!P168="No Data",1,IF('Indicator Data imputation'!AQ167&lt;&gt;"",1,0))</f>
        <v>0</v>
      </c>
      <c r="AQ164" s="140">
        <f>IF('Indicator Data'!Q168="No Data",1,IF('Indicator Data imputation'!AR167&lt;&gt;"",1,0))</f>
        <v>0</v>
      </c>
      <c r="AR164" s="140">
        <f>IF('Indicator Data'!R168="No Data",1,IF('Indicator Data imputation'!AS167&lt;&gt;"",1,0))</f>
        <v>0</v>
      </c>
      <c r="AS164" s="140">
        <f>IF('Indicator Data'!S168="No Data",1,IF('Indicator Data imputation'!AT167&lt;&gt;"",1,0))</f>
        <v>0</v>
      </c>
      <c r="AT164" s="140">
        <f>IF('Indicator Data'!T168="No Data",1,IF('Indicator Data imputation'!AU167&lt;&gt;"",1,0))</f>
        <v>0</v>
      </c>
      <c r="AU164" s="140">
        <f>IF('Indicator Data'!U168="No Data",1,IF('Indicator Data imputation'!AV167&lt;&gt;"",1,0))</f>
        <v>0</v>
      </c>
      <c r="AV164" s="140">
        <f>IF('Indicator Data'!V168="No Data",1,IF('Indicator Data imputation'!AW167&lt;&gt;"",1,0))</f>
        <v>0</v>
      </c>
      <c r="AW164" s="140">
        <f>IF('Indicator Data'!W168="No Data",1,IF('Indicator Data imputation'!AX167&lt;&gt;"",1,0))</f>
        <v>0</v>
      </c>
      <c r="AX164" s="140">
        <f>IF('Indicator Data'!X168="No Data",1,IF('Indicator Data imputation'!AY167&lt;&gt;"",1,0))</f>
        <v>0</v>
      </c>
      <c r="AY164" s="140">
        <f>IF('Indicator Data'!Y168="No Data",1,IF('Indicator Data imputation'!AZ167&lt;&gt;"",1,0))</f>
        <v>0</v>
      </c>
      <c r="AZ164" s="140">
        <f>IF('Indicator Data'!Z168="No Data",1,IF('Indicator Data imputation'!BA167&lt;&gt;"",1,0))</f>
        <v>0</v>
      </c>
      <c r="BA164" s="140">
        <f>IF('Indicator Data'!AA168="No Data",1,IF('Indicator Data imputation'!BB167&lt;&gt;"",1,0))</f>
        <v>0</v>
      </c>
      <c r="BB164" s="140">
        <f>IF('Indicator Data'!AB168="No Data",1,IF('Indicator Data imputation'!BC167&lt;&gt;"",1,0))</f>
        <v>0</v>
      </c>
      <c r="BC164" s="140">
        <f>IF('Indicator Data'!AC168="No Data",1,IF('Indicator Data imputation'!BD167&lt;&gt;"",1,0))</f>
        <v>0</v>
      </c>
      <c r="BD164" s="140">
        <f>IF('Indicator Data'!AD168="No Data",1,IF('Indicator Data imputation'!BE167&lt;&gt;"",1,0))</f>
        <v>0</v>
      </c>
      <c r="BE164" s="140">
        <f>IF('Indicator Data'!AE168="No Data",1,IF('Indicator Data imputation'!BF167&lt;&gt;"",1,0))</f>
        <v>0</v>
      </c>
      <c r="BF164" s="140">
        <f>IF('Indicator Data'!AF168="No Data",1,IF('Indicator Data imputation'!BG167&lt;&gt;"",1,0))</f>
        <v>0</v>
      </c>
      <c r="BG164" s="140">
        <f>IF('Indicator Data'!AG168="No Data",1,IF('Indicator Data imputation'!BH167&lt;&gt;"",1,0))</f>
        <v>0</v>
      </c>
      <c r="BH164" s="140">
        <f>IF('Indicator Data'!AH168="No Data",1,IF('Indicator Data imputation'!BI167&lt;&gt;"",1,0))</f>
        <v>0</v>
      </c>
      <c r="BI164" s="140">
        <f>IF('Indicator Data'!AQ168="No Data",1,IF('Indicator Data imputation'!BJ167&lt;&gt;"",1,0))</f>
        <v>0</v>
      </c>
      <c r="BJ164" s="140">
        <f>IF('Indicator Data'!AR168="No Data",1,IF('Indicator Data imputation'!BK167&lt;&gt;"",1,0))</f>
        <v>0</v>
      </c>
      <c r="BK164" s="140">
        <f>IF('Indicator Data'!AS168="No Data",1,IF('Indicator Data imputation'!BL167&lt;&gt;"",1,0))</f>
        <v>0</v>
      </c>
      <c r="BL164" s="140">
        <f>IF('Indicator Data'!AT168="No Data",1,IF('Indicator Data imputation'!BM167&lt;&gt;"",1,0))</f>
        <v>0</v>
      </c>
      <c r="BM164" s="140">
        <f>IF('Indicator Data'!AU168="No Data",1,IF('Indicator Data imputation'!BN167&lt;&gt;"",1,0))</f>
        <v>0</v>
      </c>
      <c r="BN164" s="140">
        <f>IF('Indicator Data'!AV168="No Data",1,IF('Indicator Data imputation'!BO167&lt;&gt;"",1,0))</f>
        <v>0</v>
      </c>
      <c r="BO164" s="140">
        <f>IF('Indicator Data'!AW168="No Data",1,IF('Indicator Data imputation'!BP167&lt;&gt;"",1,0))</f>
        <v>0</v>
      </c>
      <c r="BP164" s="140">
        <f>IF('Indicator Data'!AX168="No Data",1,IF('Indicator Data imputation'!BQ167&lt;&gt;"",1,0))</f>
        <v>0</v>
      </c>
      <c r="BQ164" s="140">
        <f>IF('Indicator Data'!AY168="No Data",1,IF('Indicator Data imputation'!BR167&lt;&gt;"",1,0))</f>
        <v>0</v>
      </c>
      <c r="BR164" s="140">
        <f>IF('Indicator Data'!AZ168="No Data",1,IF('Indicator Data imputation'!BS167&lt;&gt;"",1,0))</f>
        <v>0</v>
      </c>
      <c r="BS164" s="140">
        <f>IF('Indicator Data'!BA168="No Data",1,IF('Indicator Data imputation'!BT167&lt;&gt;"",1,0))</f>
        <v>0</v>
      </c>
      <c r="BT164" s="140">
        <f>IF('Indicator Data'!BB168="No Data",1,IF('Indicator Data imputation'!BU167&lt;&gt;"",1,0))</f>
        <v>0</v>
      </c>
      <c r="BU164" s="140">
        <f>IF('Indicator Data'!BC168="No Data",1,IF('Indicator Data imputation'!BV167&lt;&gt;"",1,0))</f>
        <v>0</v>
      </c>
      <c r="BV164" s="140">
        <f>IF('Indicator Data'!BD168="No Data",1,IF('Indicator Data imputation'!BW167&lt;&gt;"",1,0))</f>
        <v>0</v>
      </c>
      <c r="BW164" s="140">
        <f>IF('Indicator Data'!BE168="No Data",1,IF('Indicator Data imputation'!BX167&lt;&gt;"",1,0))</f>
        <v>0</v>
      </c>
      <c r="BX164" s="140">
        <f>IF('Indicator Data'!BF168="No Data",1,IF('Indicator Data imputation'!BY167&lt;&gt;"",1,0))</f>
        <v>0</v>
      </c>
      <c r="BY164" s="5" t="e">
        <f t="shared" si="8"/>
        <v>#REF!</v>
      </c>
      <c r="BZ164" s="142" t="e">
        <f t="shared" si="7"/>
        <v>#REF!</v>
      </c>
    </row>
    <row r="165" spans="1:78" x14ac:dyDescent="0.3">
      <c r="A165" s="5" t="s">
        <v>306</v>
      </c>
      <c r="B165" s="140" t="e">
        <f>IF('Indicator Data'!#REF!="No Data",1,IF('Indicator Data imputation'!C168&lt;&gt;"",1,0))</f>
        <v>#REF!</v>
      </c>
      <c r="C165" s="140" t="e">
        <f>IF('Indicator Data'!#REF!="No Data",1,IF('Indicator Data imputation'!D168&lt;&gt;"",1,0))</f>
        <v>#REF!</v>
      </c>
      <c r="D165" s="140" t="e">
        <f>IF('Indicator Data'!#REF!="No Data",1,IF('Indicator Data imputation'!E168&lt;&gt;"",1,0))</f>
        <v>#REF!</v>
      </c>
      <c r="E165" s="140" t="e">
        <f>IF('Indicator Data'!#REF!="No Data",1,IF('Indicator Data imputation'!F168&lt;&gt;"",1,0))</f>
        <v>#REF!</v>
      </c>
      <c r="F165" s="140" t="e">
        <f>IF('Indicator Data'!#REF!="No Data",1,IF('Indicator Data imputation'!G168&lt;&gt;"",1,0))</f>
        <v>#REF!</v>
      </c>
      <c r="G165" s="140" t="e">
        <f>IF('Indicator Data'!#REF!="No Data",1,IF('Indicator Data imputation'!H168&lt;&gt;"",1,0))</f>
        <v>#REF!</v>
      </c>
      <c r="H165" s="140" t="e">
        <f>IF('Indicator Data'!#REF!="No Data",1,IF('Indicator Data imputation'!I168&lt;&gt;"",1,0))</f>
        <v>#REF!</v>
      </c>
      <c r="I165" s="140" t="e">
        <f>IF('Indicator Data'!#REF!="No Data",1,IF('Indicator Data imputation'!J168&lt;&gt;"",1,0))</f>
        <v>#REF!</v>
      </c>
      <c r="J165" s="140" t="e">
        <f>IF('Indicator Data'!#REF!="No Data",1,IF('Indicator Data imputation'!K168&lt;&gt;"",1,0))</f>
        <v>#REF!</v>
      </c>
      <c r="K165" s="140" t="e">
        <f>IF('Indicator Data'!#REF!="No Data",1,IF('Indicator Data imputation'!L168&lt;&gt;"",1,0))</f>
        <v>#REF!</v>
      </c>
      <c r="L165" s="140" t="e">
        <f>IF('Indicator Data'!#REF!="No Data",1,IF('Indicator Data imputation'!M168&lt;&gt;"",1,0))</f>
        <v>#REF!</v>
      </c>
      <c r="M165" s="140" t="e">
        <f>IF('Indicator Data'!#REF!="No Data",1,IF('Indicator Data imputation'!N168&lt;&gt;"",1,0))</f>
        <v>#REF!</v>
      </c>
      <c r="N165" s="140" t="e">
        <f>IF('Indicator Data'!#REF!="No Data",1,IF('Indicator Data imputation'!O168&lt;&gt;"",1,0))</f>
        <v>#REF!</v>
      </c>
      <c r="O165" s="140" t="e">
        <f>IF('Indicator Data'!#REF!="No Data",1,IF('Indicator Data imputation'!P168&lt;&gt;"",1,0))</f>
        <v>#REF!</v>
      </c>
      <c r="P165" s="140" t="e">
        <f>IF('Indicator Data'!#REF!="No Data",1,IF('Indicator Data imputation'!Q168&lt;&gt;"",1,0))</f>
        <v>#REF!</v>
      </c>
      <c r="Q165" s="140" t="e">
        <f>IF('Indicator Data'!#REF!="No Data",1,IF('Indicator Data imputation'!R168&lt;&gt;"",1,0))</f>
        <v>#REF!</v>
      </c>
      <c r="R165" s="140" t="e">
        <f>IF('Indicator Data'!#REF!="No Data",1,IF('Indicator Data imputation'!S168&lt;&gt;"",1,0))</f>
        <v>#REF!</v>
      </c>
      <c r="S165" s="140" t="e">
        <f>IF('Indicator Data'!#REF!="No Data",1,IF('Indicator Data imputation'!T168&lt;&gt;"",1,0))</f>
        <v>#REF!</v>
      </c>
      <c r="T165" s="140" t="e">
        <f>IF('Indicator Data'!#REF!="No Data",1,IF('Indicator Data imputation'!U168&lt;&gt;"",1,0))</f>
        <v>#REF!</v>
      </c>
      <c r="U165" s="140" t="e">
        <f>IF('Indicator Data'!#REF!="No Data",1,IF('Indicator Data imputation'!V168&lt;&gt;"",1,0))</f>
        <v>#REF!</v>
      </c>
      <c r="V165" s="140" t="e">
        <f>IF('Indicator Data'!#REF!="No Data",1,IF('Indicator Data imputation'!W168&lt;&gt;"",1,0))</f>
        <v>#REF!</v>
      </c>
      <c r="W165" s="140">
        <f>IF('Indicator Data'!C169="No Data",1,IF('Indicator Data imputation'!X168&lt;&gt;"",1,0))</f>
        <v>0</v>
      </c>
      <c r="X165" s="140">
        <f>IF('Indicator Data'!D169="No Data",1,IF('Indicator Data imputation'!Y168&lt;&gt;"",1,0))</f>
        <v>0</v>
      </c>
      <c r="Y165" s="140">
        <f>IF('Indicator Data'!E169="No Data",1,IF('Indicator Data imputation'!Z168&lt;&gt;"",1,0))</f>
        <v>0</v>
      </c>
      <c r="Z165" s="140">
        <f>IF('Indicator Data'!F169="No Data",1,IF('Indicator Data imputation'!AA168&lt;&gt;"",1,0))</f>
        <v>1</v>
      </c>
      <c r="AA165" s="140">
        <f>IF('Indicator Data'!G169="No Data",1,IF('Indicator Data imputation'!AB168&lt;&gt;"",1,0))</f>
        <v>0</v>
      </c>
      <c r="AB165" s="140">
        <f>IF('Indicator Data'!H169="No Data",1,IF('Indicator Data imputation'!AC168&lt;&gt;"",1,0))</f>
        <v>0</v>
      </c>
      <c r="AC165" s="140" t="e">
        <f>IF('Indicator Data'!#REF!="No Data",1,IF('Indicator Data imputation'!AD168&lt;&gt;"",1,0))</f>
        <v>#REF!</v>
      </c>
      <c r="AD165" s="140" t="e">
        <f>IF('Indicator Data'!#REF!="No Data",1,IF('Indicator Data imputation'!AE168&lt;&gt;"",1,0))</f>
        <v>#REF!</v>
      </c>
      <c r="AE165" s="140">
        <f>IF('Indicator Data'!I169="No Data",1,IF('Indicator Data imputation'!AF168&lt;&gt;"",1,0))</f>
        <v>0</v>
      </c>
      <c r="AF165" s="140">
        <f>IF('Indicator Data'!J169="No Data",1,IF('Indicator Data imputation'!AG168&lt;&gt;"",1,0))</f>
        <v>0</v>
      </c>
      <c r="AG165" s="140" t="e">
        <f>IF('Indicator Data'!#REF!="No Data",1,IF('Indicator Data imputation'!AH168&lt;&gt;"",1,0))</f>
        <v>#REF!</v>
      </c>
      <c r="AH165" s="140" t="e">
        <f>IF('Indicator Data'!#REF!="No Data",1,IF('Indicator Data imputation'!AI168&lt;&gt;"",1,0))</f>
        <v>#REF!</v>
      </c>
      <c r="AI165" s="140" t="e">
        <f>IF('Indicator Data'!#REF!="No Data",1,IF('Indicator Data imputation'!AJ168&lt;&gt;"",1,0))</f>
        <v>#REF!</v>
      </c>
      <c r="AJ165" s="140" t="e">
        <f>IF('Indicator Data'!#REF!="No Data",1,IF('Indicator Data imputation'!AK168&lt;&gt;"",1,0))</f>
        <v>#REF!</v>
      </c>
      <c r="AK165" s="140">
        <f>IF('Indicator Data'!K169="No Data",1,IF('Indicator Data imputation'!AL168&lt;&gt;"",1,0))</f>
        <v>0</v>
      </c>
      <c r="AL165" s="140">
        <f>IF('Indicator Data'!L169="No Data",1,IF('Indicator Data imputation'!AM168&lt;&gt;"",1,0))</f>
        <v>0</v>
      </c>
      <c r="AM165" s="140">
        <f>IF('Indicator Data'!M169="No Data",1,IF('Indicator Data imputation'!AN168&lt;&gt;"",1,0))</f>
        <v>0</v>
      </c>
      <c r="AN165" s="140">
        <f>IF('Indicator Data'!N169="No Data",1,IF('Indicator Data imputation'!AO168&lt;&gt;"",1,0))</f>
        <v>0</v>
      </c>
      <c r="AO165" s="140">
        <f>IF('Indicator Data'!O169="No Data",1,IF('Indicator Data imputation'!AP168&lt;&gt;"",1,0))</f>
        <v>0</v>
      </c>
      <c r="AP165" s="140">
        <f>IF('Indicator Data'!P169="No Data",1,IF('Indicator Data imputation'!AQ168&lt;&gt;"",1,0))</f>
        <v>0</v>
      </c>
      <c r="AQ165" s="140">
        <f>IF('Indicator Data'!Q169="No Data",1,IF('Indicator Data imputation'!AR168&lt;&gt;"",1,0))</f>
        <v>0</v>
      </c>
      <c r="AR165" s="140">
        <f>IF('Indicator Data'!R169="No Data",1,IF('Indicator Data imputation'!AS168&lt;&gt;"",1,0))</f>
        <v>0</v>
      </c>
      <c r="AS165" s="140">
        <f>IF('Indicator Data'!S169="No Data",1,IF('Indicator Data imputation'!AT168&lt;&gt;"",1,0))</f>
        <v>0</v>
      </c>
      <c r="AT165" s="140">
        <f>IF('Indicator Data'!T169="No Data",1,IF('Indicator Data imputation'!AU168&lt;&gt;"",1,0))</f>
        <v>0</v>
      </c>
      <c r="AU165" s="140">
        <f>IF('Indicator Data'!U169="No Data",1,IF('Indicator Data imputation'!AV168&lt;&gt;"",1,0))</f>
        <v>0</v>
      </c>
      <c r="AV165" s="140">
        <f>IF('Indicator Data'!V169="No Data",1,IF('Indicator Data imputation'!AW168&lt;&gt;"",1,0))</f>
        <v>0</v>
      </c>
      <c r="AW165" s="140">
        <f>IF('Indicator Data'!W169="No Data",1,IF('Indicator Data imputation'!AX168&lt;&gt;"",1,0))</f>
        <v>0</v>
      </c>
      <c r="AX165" s="140">
        <f>IF('Indicator Data'!X169="No Data",1,IF('Indicator Data imputation'!AY168&lt;&gt;"",1,0))</f>
        <v>0</v>
      </c>
      <c r="AY165" s="140">
        <f>IF('Indicator Data'!Y169="No Data",1,IF('Indicator Data imputation'!AZ168&lt;&gt;"",1,0))</f>
        <v>0</v>
      </c>
      <c r="AZ165" s="140">
        <f>IF('Indicator Data'!Z169="No Data",1,IF('Indicator Data imputation'!BA168&lt;&gt;"",1,0))</f>
        <v>1</v>
      </c>
      <c r="BA165" s="140">
        <f>IF('Indicator Data'!AA169="No Data",1,IF('Indicator Data imputation'!BB168&lt;&gt;"",1,0))</f>
        <v>0</v>
      </c>
      <c r="BB165" s="140">
        <f>IF('Indicator Data'!AB169="No Data",1,IF('Indicator Data imputation'!BC168&lt;&gt;"",1,0))</f>
        <v>0</v>
      </c>
      <c r="BC165" s="140">
        <f>IF('Indicator Data'!AC169="No Data",1,IF('Indicator Data imputation'!BD168&lt;&gt;"",1,0))</f>
        <v>0</v>
      </c>
      <c r="BD165" s="140">
        <f>IF('Indicator Data'!AD169="No Data",1,IF('Indicator Data imputation'!BE168&lt;&gt;"",1,0))</f>
        <v>0</v>
      </c>
      <c r="BE165" s="140">
        <f>IF('Indicator Data'!AE169="No Data",1,IF('Indicator Data imputation'!BF168&lt;&gt;"",1,0))</f>
        <v>0</v>
      </c>
      <c r="BF165" s="140">
        <f>IF('Indicator Data'!AF169="No Data",1,IF('Indicator Data imputation'!BG168&lt;&gt;"",1,0))</f>
        <v>0</v>
      </c>
      <c r="BG165" s="140">
        <f>IF('Indicator Data'!AG169="No Data",1,IF('Indicator Data imputation'!BH168&lt;&gt;"",1,0))</f>
        <v>0</v>
      </c>
      <c r="BH165" s="140">
        <f>IF('Indicator Data'!AH169="No Data",1,IF('Indicator Data imputation'!BI168&lt;&gt;"",1,0))</f>
        <v>0</v>
      </c>
      <c r="BI165" s="140">
        <f>IF('Indicator Data'!AQ169="No Data",1,IF('Indicator Data imputation'!BJ168&lt;&gt;"",1,0))</f>
        <v>1</v>
      </c>
      <c r="BJ165" s="140">
        <f>IF('Indicator Data'!AR169="No Data",1,IF('Indicator Data imputation'!BK168&lt;&gt;"",1,0))</f>
        <v>0</v>
      </c>
      <c r="BK165" s="140">
        <f>IF('Indicator Data'!AS169="No Data",1,IF('Indicator Data imputation'!BL168&lt;&gt;"",1,0))</f>
        <v>0</v>
      </c>
      <c r="BL165" s="140">
        <f>IF('Indicator Data'!AT169="No Data",1,IF('Indicator Data imputation'!BM168&lt;&gt;"",1,0))</f>
        <v>0</v>
      </c>
      <c r="BM165" s="140">
        <f>IF('Indicator Data'!AU169="No Data",1,IF('Indicator Data imputation'!BN168&lt;&gt;"",1,0))</f>
        <v>0</v>
      </c>
      <c r="BN165" s="140">
        <f>IF('Indicator Data'!AV169="No Data",1,IF('Indicator Data imputation'!BO168&lt;&gt;"",1,0))</f>
        <v>0</v>
      </c>
      <c r="BO165" s="140">
        <f>IF('Indicator Data'!AW169="No Data",1,IF('Indicator Data imputation'!BP168&lt;&gt;"",1,0))</f>
        <v>0</v>
      </c>
      <c r="BP165" s="140">
        <f>IF('Indicator Data'!AX169="No Data",1,IF('Indicator Data imputation'!BQ168&lt;&gt;"",1,0))</f>
        <v>0</v>
      </c>
      <c r="BQ165" s="140">
        <f>IF('Indicator Data'!AY169="No Data",1,IF('Indicator Data imputation'!BR168&lt;&gt;"",1,0))</f>
        <v>0</v>
      </c>
      <c r="BR165" s="140">
        <f>IF('Indicator Data'!AZ169="No Data",1,IF('Indicator Data imputation'!BS168&lt;&gt;"",1,0))</f>
        <v>0</v>
      </c>
      <c r="BS165" s="140">
        <f>IF('Indicator Data'!BA169="No Data",1,IF('Indicator Data imputation'!BT168&lt;&gt;"",1,0))</f>
        <v>0</v>
      </c>
      <c r="BT165" s="140">
        <f>IF('Indicator Data'!BB169="No Data",1,IF('Indicator Data imputation'!BU168&lt;&gt;"",1,0))</f>
        <v>0</v>
      </c>
      <c r="BU165" s="140">
        <f>IF('Indicator Data'!BC169="No Data",1,IF('Indicator Data imputation'!BV168&lt;&gt;"",1,0))</f>
        <v>0</v>
      </c>
      <c r="BV165" s="140">
        <f>IF('Indicator Data'!BD169="No Data",1,IF('Indicator Data imputation'!BW168&lt;&gt;"",1,0))</f>
        <v>1</v>
      </c>
      <c r="BW165" s="140">
        <f>IF('Indicator Data'!BE169="No Data",1,IF('Indicator Data imputation'!BX168&lt;&gt;"",1,0))</f>
        <v>0</v>
      </c>
      <c r="BX165" s="140">
        <f>IF('Indicator Data'!BF169="No Data",1,IF('Indicator Data imputation'!BY168&lt;&gt;"",1,0))</f>
        <v>0</v>
      </c>
      <c r="BY165" s="5" t="e">
        <f t="shared" si="8"/>
        <v>#REF!</v>
      </c>
      <c r="BZ165" s="142" t="e">
        <f t="shared" si="7"/>
        <v>#REF!</v>
      </c>
    </row>
    <row r="166" spans="1:78" x14ac:dyDescent="0.3">
      <c r="A166" s="5" t="s">
        <v>309</v>
      </c>
      <c r="B166" s="140" t="e">
        <f>IF('Indicator Data'!#REF!="No Data",1,IF('Indicator Data imputation'!C169&lt;&gt;"",1,0))</f>
        <v>#REF!</v>
      </c>
      <c r="C166" s="140" t="e">
        <f>IF('Indicator Data'!#REF!="No Data",1,IF('Indicator Data imputation'!D169&lt;&gt;"",1,0))</f>
        <v>#REF!</v>
      </c>
      <c r="D166" s="140" t="e">
        <f>IF('Indicator Data'!#REF!="No Data",1,IF('Indicator Data imputation'!E169&lt;&gt;"",1,0))</f>
        <v>#REF!</v>
      </c>
      <c r="E166" s="140" t="e">
        <f>IF('Indicator Data'!#REF!="No Data",1,IF('Indicator Data imputation'!F169&lt;&gt;"",1,0))</f>
        <v>#REF!</v>
      </c>
      <c r="F166" s="140" t="e">
        <f>IF('Indicator Data'!#REF!="No Data",1,IF('Indicator Data imputation'!G169&lt;&gt;"",1,0))</f>
        <v>#REF!</v>
      </c>
      <c r="G166" s="140" t="e">
        <f>IF('Indicator Data'!#REF!="No Data",1,IF('Indicator Data imputation'!H169&lt;&gt;"",1,0))</f>
        <v>#REF!</v>
      </c>
      <c r="H166" s="140" t="e">
        <f>IF('Indicator Data'!#REF!="No Data",1,IF('Indicator Data imputation'!I169&lt;&gt;"",1,0))</f>
        <v>#REF!</v>
      </c>
      <c r="I166" s="140" t="e">
        <f>IF('Indicator Data'!#REF!="No Data",1,IF('Indicator Data imputation'!J169&lt;&gt;"",1,0))</f>
        <v>#REF!</v>
      </c>
      <c r="J166" s="140" t="e">
        <f>IF('Indicator Data'!#REF!="No Data",1,IF('Indicator Data imputation'!K169&lt;&gt;"",1,0))</f>
        <v>#REF!</v>
      </c>
      <c r="K166" s="140" t="e">
        <f>IF('Indicator Data'!#REF!="No Data",1,IF('Indicator Data imputation'!L169&lt;&gt;"",1,0))</f>
        <v>#REF!</v>
      </c>
      <c r="L166" s="140" t="e">
        <f>IF('Indicator Data'!#REF!="No Data",1,IF('Indicator Data imputation'!M169&lt;&gt;"",1,0))</f>
        <v>#REF!</v>
      </c>
      <c r="M166" s="140" t="e">
        <f>IF('Indicator Data'!#REF!="No Data",1,IF('Indicator Data imputation'!N169&lt;&gt;"",1,0))</f>
        <v>#REF!</v>
      </c>
      <c r="N166" s="140" t="e">
        <f>IF('Indicator Data'!#REF!="No Data",1,IF('Indicator Data imputation'!O169&lt;&gt;"",1,0))</f>
        <v>#REF!</v>
      </c>
      <c r="O166" s="140" t="e">
        <f>IF('Indicator Data'!#REF!="No Data",1,IF('Indicator Data imputation'!P169&lt;&gt;"",1,0))</f>
        <v>#REF!</v>
      </c>
      <c r="P166" s="140" t="e">
        <f>IF('Indicator Data'!#REF!="No Data",1,IF('Indicator Data imputation'!Q169&lt;&gt;"",1,0))</f>
        <v>#REF!</v>
      </c>
      <c r="Q166" s="140" t="e">
        <f>IF('Indicator Data'!#REF!="No Data",1,IF('Indicator Data imputation'!R169&lt;&gt;"",1,0))</f>
        <v>#REF!</v>
      </c>
      <c r="R166" s="140" t="e">
        <f>IF('Indicator Data'!#REF!="No Data",1,IF('Indicator Data imputation'!S169&lt;&gt;"",1,0))</f>
        <v>#REF!</v>
      </c>
      <c r="S166" s="140" t="e">
        <f>IF('Indicator Data'!#REF!="No Data",1,IF('Indicator Data imputation'!T169&lt;&gt;"",1,0))</f>
        <v>#REF!</v>
      </c>
      <c r="T166" s="140" t="e">
        <f>IF('Indicator Data'!#REF!="No Data",1,IF('Indicator Data imputation'!U169&lt;&gt;"",1,0))</f>
        <v>#REF!</v>
      </c>
      <c r="U166" s="140" t="e">
        <f>IF('Indicator Data'!#REF!="No Data",1,IF('Indicator Data imputation'!V169&lt;&gt;"",1,0))</f>
        <v>#REF!</v>
      </c>
      <c r="V166" s="140" t="e">
        <f>IF('Indicator Data'!#REF!="No Data",1,IF('Indicator Data imputation'!W169&lt;&gt;"",1,0))</f>
        <v>#REF!</v>
      </c>
      <c r="W166" s="140">
        <f>IF('Indicator Data'!C170="No Data",1,IF('Indicator Data imputation'!X169&lt;&gt;"",1,0))</f>
        <v>0</v>
      </c>
      <c r="X166" s="140">
        <f>IF('Indicator Data'!D170="No Data",1,IF('Indicator Data imputation'!Y169&lt;&gt;"",1,0))</f>
        <v>0</v>
      </c>
      <c r="Y166" s="140">
        <f>IF('Indicator Data'!E170="No Data",1,IF('Indicator Data imputation'!Z169&lt;&gt;"",1,0))</f>
        <v>0</v>
      </c>
      <c r="Z166" s="140">
        <f>IF('Indicator Data'!F170="No Data",1,IF('Indicator Data imputation'!AA169&lt;&gt;"",1,0))</f>
        <v>1</v>
      </c>
      <c r="AA166" s="140">
        <f>IF('Indicator Data'!G170="No Data",1,IF('Indicator Data imputation'!AB169&lt;&gt;"",1,0))</f>
        <v>0</v>
      </c>
      <c r="AB166" s="140">
        <f>IF('Indicator Data'!H170="No Data",1,IF('Indicator Data imputation'!AC169&lt;&gt;"",1,0))</f>
        <v>1</v>
      </c>
      <c r="AC166" s="140" t="e">
        <f>IF('Indicator Data'!#REF!="No Data",1,IF('Indicator Data imputation'!AD169&lt;&gt;"",1,0))</f>
        <v>#REF!</v>
      </c>
      <c r="AD166" s="140" t="e">
        <f>IF('Indicator Data'!#REF!="No Data",1,IF('Indicator Data imputation'!AE169&lt;&gt;"",1,0))</f>
        <v>#REF!</v>
      </c>
      <c r="AE166" s="140">
        <f>IF('Indicator Data'!I170="No Data",1,IF('Indicator Data imputation'!AF169&lt;&gt;"",1,0))</f>
        <v>0</v>
      </c>
      <c r="AF166" s="140">
        <f>IF('Indicator Data'!J170="No Data",1,IF('Indicator Data imputation'!AG169&lt;&gt;"",1,0))</f>
        <v>0</v>
      </c>
      <c r="AG166" s="140" t="e">
        <f>IF('Indicator Data'!#REF!="No Data",1,IF('Indicator Data imputation'!AH169&lt;&gt;"",1,0))</f>
        <v>#REF!</v>
      </c>
      <c r="AH166" s="140" t="e">
        <f>IF('Indicator Data'!#REF!="No Data",1,IF('Indicator Data imputation'!AI169&lt;&gt;"",1,0))</f>
        <v>#REF!</v>
      </c>
      <c r="AI166" s="140" t="e">
        <f>IF('Indicator Data'!#REF!="No Data",1,IF('Indicator Data imputation'!AJ169&lt;&gt;"",1,0))</f>
        <v>#REF!</v>
      </c>
      <c r="AJ166" s="140" t="e">
        <f>IF('Indicator Data'!#REF!="No Data",1,IF('Indicator Data imputation'!AK169&lt;&gt;"",1,0))</f>
        <v>#REF!</v>
      </c>
      <c r="AK166" s="140">
        <f>IF('Indicator Data'!K170="No Data",1,IF('Indicator Data imputation'!AL169&lt;&gt;"",1,0))</f>
        <v>0</v>
      </c>
      <c r="AL166" s="140">
        <f>IF('Indicator Data'!L170="No Data",1,IF('Indicator Data imputation'!AM169&lt;&gt;"",1,0))</f>
        <v>1</v>
      </c>
      <c r="AM166" s="140">
        <f>IF('Indicator Data'!M170="No Data",1,IF('Indicator Data imputation'!AN169&lt;&gt;"",1,0))</f>
        <v>0</v>
      </c>
      <c r="AN166" s="140">
        <f>IF('Indicator Data'!N170="No Data",1,IF('Indicator Data imputation'!AO169&lt;&gt;"",1,0))</f>
        <v>0</v>
      </c>
      <c r="AO166" s="140">
        <f>IF('Indicator Data'!O170="No Data",1,IF('Indicator Data imputation'!AP169&lt;&gt;"",1,0))</f>
        <v>0</v>
      </c>
      <c r="AP166" s="140">
        <f>IF('Indicator Data'!P170="No Data",1,IF('Indicator Data imputation'!AQ169&lt;&gt;"",1,0))</f>
        <v>1</v>
      </c>
      <c r="AQ166" s="140">
        <f>IF('Indicator Data'!Q170="No Data",1,IF('Indicator Data imputation'!AR169&lt;&gt;"",1,0))</f>
        <v>0</v>
      </c>
      <c r="AR166" s="140">
        <f>IF('Indicator Data'!R170="No Data",1,IF('Indicator Data imputation'!AS169&lt;&gt;"",1,0))</f>
        <v>0</v>
      </c>
      <c r="AS166" s="140">
        <f>IF('Indicator Data'!S170="No Data",1,IF('Indicator Data imputation'!AT169&lt;&gt;"",1,0))</f>
        <v>1</v>
      </c>
      <c r="AT166" s="140">
        <f>IF('Indicator Data'!T170="No Data",1,IF('Indicator Data imputation'!AU169&lt;&gt;"",1,0))</f>
        <v>0</v>
      </c>
      <c r="AU166" s="140">
        <f>IF('Indicator Data'!U170="No Data",1,IF('Indicator Data imputation'!AV169&lt;&gt;"",1,0))</f>
        <v>0</v>
      </c>
      <c r="AV166" s="140">
        <f>IF('Indicator Data'!V170="No Data",1,IF('Indicator Data imputation'!AW169&lt;&gt;"",1,0))</f>
        <v>1</v>
      </c>
      <c r="AW166" s="140">
        <f>IF('Indicator Data'!W170="No Data",1,IF('Indicator Data imputation'!AX169&lt;&gt;"",1,0))</f>
        <v>1</v>
      </c>
      <c r="AX166" s="140">
        <f>IF('Indicator Data'!X170="No Data",1,IF('Indicator Data imputation'!AY169&lt;&gt;"",1,0))</f>
        <v>0</v>
      </c>
      <c r="AY166" s="140">
        <f>IF('Indicator Data'!Y170="No Data",1,IF('Indicator Data imputation'!AZ169&lt;&gt;"",1,0))</f>
        <v>0</v>
      </c>
      <c r="AZ166" s="140">
        <f>IF('Indicator Data'!Z170="No Data",1,IF('Indicator Data imputation'!BA169&lt;&gt;"",1,0))</f>
        <v>0</v>
      </c>
      <c r="BA166" s="140">
        <f>IF('Indicator Data'!AA170="No Data",1,IF('Indicator Data imputation'!BB169&lt;&gt;"",1,0))</f>
        <v>0</v>
      </c>
      <c r="BB166" s="140">
        <f>IF('Indicator Data'!AB170="No Data",1,IF('Indicator Data imputation'!BC169&lt;&gt;"",1,0))</f>
        <v>0</v>
      </c>
      <c r="BC166" s="140">
        <f>IF('Indicator Data'!AC170="No Data",1,IF('Indicator Data imputation'!BD169&lt;&gt;"",1,0))</f>
        <v>0</v>
      </c>
      <c r="BD166" s="140">
        <f>IF('Indicator Data'!AD170="No Data",1,IF('Indicator Data imputation'!BE169&lt;&gt;"",1,0))</f>
        <v>0</v>
      </c>
      <c r="BE166" s="140">
        <f>IF('Indicator Data'!AE170="No Data",1,IF('Indicator Data imputation'!BF169&lt;&gt;"",1,0))</f>
        <v>0</v>
      </c>
      <c r="BF166" s="140">
        <f>IF('Indicator Data'!AF170="No Data",1,IF('Indicator Data imputation'!BG169&lt;&gt;"",1,0))</f>
        <v>0</v>
      </c>
      <c r="BG166" s="140">
        <f>IF('Indicator Data'!AG170="No Data",1,IF('Indicator Data imputation'!BH169&lt;&gt;"",1,0))</f>
        <v>0</v>
      </c>
      <c r="BH166" s="140">
        <f>IF('Indicator Data'!AH170="No Data",1,IF('Indicator Data imputation'!BI169&lt;&gt;"",1,0))</f>
        <v>0</v>
      </c>
      <c r="BI166" s="140">
        <f>IF('Indicator Data'!AQ170="No Data",1,IF('Indicator Data imputation'!BJ169&lt;&gt;"",1,0))</f>
        <v>0</v>
      </c>
      <c r="BJ166" s="140">
        <f>IF('Indicator Data'!AR170="No Data",1,IF('Indicator Data imputation'!BK169&lt;&gt;"",1,0))</f>
        <v>0</v>
      </c>
      <c r="BK166" s="140">
        <f>IF('Indicator Data'!AS170="No Data",1,IF('Indicator Data imputation'!BL169&lt;&gt;"",1,0))</f>
        <v>0</v>
      </c>
      <c r="BL166" s="140">
        <f>IF('Indicator Data'!AT170="No Data",1,IF('Indicator Data imputation'!BM169&lt;&gt;"",1,0))</f>
        <v>0</v>
      </c>
      <c r="BM166" s="140">
        <f>IF('Indicator Data'!AU170="No Data",1,IF('Indicator Data imputation'!BN169&lt;&gt;"",1,0))</f>
        <v>1</v>
      </c>
      <c r="BN166" s="140">
        <f>IF('Indicator Data'!AV170="No Data",1,IF('Indicator Data imputation'!BO169&lt;&gt;"",1,0))</f>
        <v>0</v>
      </c>
      <c r="BO166" s="140">
        <f>IF('Indicator Data'!AW170="No Data",1,IF('Indicator Data imputation'!BP169&lt;&gt;"",1,0))</f>
        <v>0</v>
      </c>
      <c r="BP166" s="140">
        <f>IF('Indicator Data'!AX170="No Data",1,IF('Indicator Data imputation'!BQ169&lt;&gt;"",1,0))</f>
        <v>0</v>
      </c>
      <c r="BQ166" s="140">
        <f>IF('Indicator Data'!AY170="No Data",1,IF('Indicator Data imputation'!BR169&lt;&gt;"",1,0))</f>
        <v>0</v>
      </c>
      <c r="BR166" s="140">
        <f>IF('Indicator Data'!AZ170="No Data",1,IF('Indicator Data imputation'!BS169&lt;&gt;"",1,0))</f>
        <v>0</v>
      </c>
      <c r="BS166" s="140">
        <f>IF('Indicator Data'!BA170="No Data",1,IF('Indicator Data imputation'!BT169&lt;&gt;"",1,0))</f>
        <v>0</v>
      </c>
      <c r="BT166" s="140">
        <f>IF('Indicator Data'!BB170="No Data",1,IF('Indicator Data imputation'!BU169&lt;&gt;"",1,0))</f>
        <v>0</v>
      </c>
      <c r="BU166" s="140">
        <f>IF('Indicator Data'!BC170="No Data",1,IF('Indicator Data imputation'!BV169&lt;&gt;"",1,0))</f>
        <v>0</v>
      </c>
      <c r="BV166" s="140">
        <f>IF('Indicator Data'!BD170="No Data",1,IF('Indicator Data imputation'!BW169&lt;&gt;"",1,0))</f>
        <v>0</v>
      </c>
      <c r="BW166" s="140">
        <f>IF('Indicator Data'!BE170="No Data",1,IF('Indicator Data imputation'!BX169&lt;&gt;"",1,0))</f>
        <v>0</v>
      </c>
      <c r="BX166" s="140">
        <f>IF('Indicator Data'!BF170="No Data",1,IF('Indicator Data imputation'!BY169&lt;&gt;"",1,0))</f>
        <v>0</v>
      </c>
      <c r="BY166" s="5" t="e">
        <f t="shared" si="8"/>
        <v>#REF!</v>
      </c>
      <c r="BZ166" s="142" t="e">
        <f t="shared" si="7"/>
        <v>#REF!</v>
      </c>
    </row>
    <row r="167" spans="1:78" x14ac:dyDescent="0.3">
      <c r="A167" s="5" t="s">
        <v>311</v>
      </c>
      <c r="B167" s="140" t="e">
        <f>IF('Indicator Data'!#REF!="No Data",1,IF('Indicator Data imputation'!C170&lt;&gt;"",1,0))</f>
        <v>#REF!</v>
      </c>
      <c r="C167" s="140" t="e">
        <f>IF('Indicator Data'!#REF!="No Data",1,IF('Indicator Data imputation'!D170&lt;&gt;"",1,0))</f>
        <v>#REF!</v>
      </c>
      <c r="D167" s="140" t="e">
        <f>IF('Indicator Data'!#REF!="No Data",1,IF('Indicator Data imputation'!E170&lt;&gt;"",1,0))</f>
        <v>#REF!</v>
      </c>
      <c r="E167" s="140" t="e">
        <f>IF('Indicator Data'!#REF!="No Data",1,IF('Indicator Data imputation'!F170&lt;&gt;"",1,0))</f>
        <v>#REF!</v>
      </c>
      <c r="F167" s="140" t="e">
        <f>IF('Indicator Data'!#REF!="No Data",1,IF('Indicator Data imputation'!G170&lt;&gt;"",1,0))</f>
        <v>#REF!</v>
      </c>
      <c r="G167" s="140" t="e">
        <f>IF('Indicator Data'!#REF!="No Data",1,IF('Indicator Data imputation'!H170&lt;&gt;"",1,0))</f>
        <v>#REF!</v>
      </c>
      <c r="H167" s="140" t="e">
        <f>IF('Indicator Data'!#REF!="No Data",1,IF('Indicator Data imputation'!I170&lt;&gt;"",1,0))</f>
        <v>#REF!</v>
      </c>
      <c r="I167" s="140" t="e">
        <f>IF('Indicator Data'!#REF!="No Data",1,IF('Indicator Data imputation'!J170&lt;&gt;"",1,0))</f>
        <v>#REF!</v>
      </c>
      <c r="J167" s="140" t="e">
        <f>IF('Indicator Data'!#REF!="No Data",1,IF('Indicator Data imputation'!K170&lt;&gt;"",1,0))</f>
        <v>#REF!</v>
      </c>
      <c r="K167" s="140" t="e">
        <f>IF('Indicator Data'!#REF!="No Data",1,IF('Indicator Data imputation'!L170&lt;&gt;"",1,0))</f>
        <v>#REF!</v>
      </c>
      <c r="L167" s="140" t="e">
        <f>IF('Indicator Data'!#REF!="No Data",1,IF('Indicator Data imputation'!M170&lt;&gt;"",1,0))</f>
        <v>#REF!</v>
      </c>
      <c r="M167" s="140" t="e">
        <f>IF('Indicator Data'!#REF!="No Data",1,IF('Indicator Data imputation'!N170&lt;&gt;"",1,0))</f>
        <v>#REF!</v>
      </c>
      <c r="N167" s="140" t="e">
        <f>IF('Indicator Data'!#REF!="No Data",1,IF('Indicator Data imputation'!O170&lt;&gt;"",1,0))</f>
        <v>#REF!</v>
      </c>
      <c r="O167" s="140" t="e">
        <f>IF('Indicator Data'!#REF!="No Data",1,IF('Indicator Data imputation'!P170&lt;&gt;"",1,0))</f>
        <v>#REF!</v>
      </c>
      <c r="P167" s="140" t="e">
        <f>IF('Indicator Data'!#REF!="No Data",1,IF('Indicator Data imputation'!Q170&lt;&gt;"",1,0))</f>
        <v>#REF!</v>
      </c>
      <c r="Q167" s="140" t="e">
        <f>IF('Indicator Data'!#REF!="No Data",1,IF('Indicator Data imputation'!R170&lt;&gt;"",1,0))</f>
        <v>#REF!</v>
      </c>
      <c r="R167" s="140" t="e">
        <f>IF('Indicator Data'!#REF!="No Data",1,IF('Indicator Data imputation'!S170&lt;&gt;"",1,0))</f>
        <v>#REF!</v>
      </c>
      <c r="S167" s="140" t="e">
        <f>IF('Indicator Data'!#REF!="No Data",1,IF('Indicator Data imputation'!T170&lt;&gt;"",1,0))</f>
        <v>#REF!</v>
      </c>
      <c r="T167" s="140" t="e">
        <f>IF('Indicator Data'!#REF!="No Data",1,IF('Indicator Data imputation'!U170&lt;&gt;"",1,0))</f>
        <v>#REF!</v>
      </c>
      <c r="U167" s="140" t="e">
        <f>IF('Indicator Data'!#REF!="No Data",1,IF('Indicator Data imputation'!V170&lt;&gt;"",1,0))</f>
        <v>#REF!</v>
      </c>
      <c r="V167" s="140" t="e">
        <f>IF('Indicator Data'!#REF!="No Data",1,IF('Indicator Data imputation'!W170&lt;&gt;"",1,0))</f>
        <v>#REF!</v>
      </c>
      <c r="W167" s="140">
        <f>IF('Indicator Data'!C171="No Data",1,IF('Indicator Data imputation'!X170&lt;&gt;"",1,0))</f>
        <v>0</v>
      </c>
      <c r="X167" s="140">
        <f>IF('Indicator Data'!D171="No Data",1,IF('Indicator Data imputation'!Y170&lt;&gt;"",1,0))</f>
        <v>0</v>
      </c>
      <c r="Y167" s="140">
        <f>IF('Indicator Data'!E171="No Data",1,IF('Indicator Data imputation'!Z170&lt;&gt;"",1,0))</f>
        <v>0</v>
      </c>
      <c r="Z167" s="140">
        <f>IF('Indicator Data'!F171="No Data",1,IF('Indicator Data imputation'!AA170&lt;&gt;"",1,0))</f>
        <v>1</v>
      </c>
      <c r="AA167" s="140">
        <f>IF('Indicator Data'!G171="No Data",1,IF('Indicator Data imputation'!AB170&lt;&gt;"",1,0))</f>
        <v>0</v>
      </c>
      <c r="AB167" s="140">
        <f>IF('Indicator Data'!H171="No Data",1,IF('Indicator Data imputation'!AC170&lt;&gt;"",1,0))</f>
        <v>1</v>
      </c>
      <c r="AC167" s="140" t="e">
        <f>IF('Indicator Data'!#REF!="No Data",1,IF('Indicator Data imputation'!AD170&lt;&gt;"",1,0))</f>
        <v>#REF!</v>
      </c>
      <c r="AD167" s="140" t="e">
        <f>IF('Indicator Data'!#REF!="No Data",1,IF('Indicator Data imputation'!AE170&lt;&gt;"",1,0))</f>
        <v>#REF!</v>
      </c>
      <c r="AE167" s="140">
        <f>IF('Indicator Data'!I171="No Data",1,IF('Indicator Data imputation'!AF170&lt;&gt;"",1,0))</f>
        <v>1</v>
      </c>
      <c r="AF167" s="140">
        <f>IF('Indicator Data'!J171="No Data",1,IF('Indicator Data imputation'!AG170&lt;&gt;"",1,0))</f>
        <v>0</v>
      </c>
      <c r="AG167" s="140" t="e">
        <f>IF('Indicator Data'!#REF!="No Data",1,IF('Indicator Data imputation'!AH170&lt;&gt;"",1,0))</f>
        <v>#REF!</v>
      </c>
      <c r="AH167" s="140" t="e">
        <f>IF('Indicator Data'!#REF!="No Data",1,IF('Indicator Data imputation'!AI170&lt;&gt;"",1,0))</f>
        <v>#REF!</v>
      </c>
      <c r="AI167" s="140" t="e">
        <f>IF('Indicator Data'!#REF!="No Data",1,IF('Indicator Data imputation'!AJ170&lt;&gt;"",1,0))</f>
        <v>#REF!</v>
      </c>
      <c r="AJ167" s="140" t="e">
        <f>IF('Indicator Data'!#REF!="No Data",1,IF('Indicator Data imputation'!AK170&lt;&gt;"",1,0))</f>
        <v>#REF!</v>
      </c>
      <c r="AK167" s="140">
        <f>IF('Indicator Data'!K171="No Data",1,IF('Indicator Data imputation'!AL170&lt;&gt;"",1,0))</f>
        <v>0</v>
      </c>
      <c r="AL167" s="140">
        <f>IF('Indicator Data'!L171="No Data",1,IF('Indicator Data imputation'!AM170&lt;&gt;"",1,0))</f>
        <v>1</v>
      </c>
      <c r="AM167" s="140">
        <f>IF('Indicator Data'!M171="No Data",1,IF('Indicator Data imputation'!AN170&lt;&gt;"",1,0))</f>
        <v>0</v>
      </c>
      <c r="AN167" s="140">
        <f>IF('Indicator Data'!N171="No Data",1,IF('Indicator Data imputation'!AO170&lt;&gt;"",1,0))</f>
        <v>0</v>
      </c>
      <c r="AO167" s="140">
        <f>IF('Indicator Data'!O171="No Data",1,IF('Indicator Data imputation'!AP170&lt;&gt;"",1,0))</f>
        <v>0</v>
      </c>
      <c r="AP167" s="140">
        <f>IF('Indicator Data'!P171="No Data",1,IF('Indicator Data imputation'!AQ170&lt;&gt;"",1,0))</f>
        <v>1</v>
      </c>
      <c r="AQ167" s="140">
        <f>IF('Indicator Data'!Q171="No Data",1,IF('Indicator Data imputation'!AR170&lt;&gt;"",1,0))</f>
        <v>0</v>
      </c>
      <c r="AR167" s="140">
        <f>IF('Indicator Data'!R171="No Data",1,IF('Indicator Data imputation'!AS170&lt;&gt;"",1,0))</f>
        <v>0</v>
      </c>
      <c r="AS167" s="140">
        <f>IF('Indicator Data'!S171="No Data",1,IF('Indicator Data imputation'!AT170&lt;&gt;"",1,0))</f>
        <v>1</v>
      </c>
      <c r="AT167" s="140">
        <f>IF('Indicator Data'!T171="No Data",1,IF('Indicator Data imputation'!AU170&lt;&gt;"",1,0))</f>
        <v>0</v>
      </c>
      <c r="AU167" s="140">
        <f>IF('Indicator Data'!U171="No Data",1,IF('Indicator Data imputation'!AV170&lt;&gt;"",1,0))</f>
        <v>0</v>
      </c>
      <c r="AV167" s="140">
        <f>IF('Indicator Data'!V171="No Data",1,IF('Indicator Data imputation'!AW170&lt;&gt;"",1,0))</f>
        <v>1</v>
      </c>
      <c r="AW167" s="140">
        <f>IF('Indicator Data'!W171="No Data",1,IF('Indicator Data imputation'!AX170&lt;&gt;"",1,0))</f>
        <v>1</v>
      </c>
      <c r="AX167" s="140">
        <f>IF('Indicator Data'!X171="No Data",1,IF('Indicator Data imputation'!AY170&lt;&gt;"",1,0))</f>
        <v>0</v>
      </c>
      <c r="AY167" s="140">
        <f>IF('Indicator Data'!Y171="No Data",1,IF('Indicator Data imputation'!AZ170&lt;&gt;"",1,0))</f>
        <v>0</v>
      </c>
      <c r="AZ167" s="140">
        <f>IF('Indicator Data'!Z171="No Data",1,IF('Indicator Data imputation'!BA170&lt;&gt;"",1,0))</f>
        <v>0</v>
      </c>
      <c r="BA167" s="140">
        <f>IF('Indicator Data'!AA171="No Data",1,IF('Indicator Data imputation'!BB170&lt;&gt;"",1,0))</f>
        <v>0</v>
      </c>
      <c r="BB167" s="140">
        <f>IF('Indicator Data'!AB171="No Data",1,IF('Indicator Data imputation'!BC170&lt;&gt;"",1,0))</f>
        <v>0</v>
      </c>
      <c r="BC167" s="140">
        <f>IF('Indicator Data'!AC171="No Data",1,IF('Indicator Data imputation'!BD170&lt;&gt;"",1,0))</f>
        <v>0</v>
      </c>
      <c r="BD167" s="140">
        <f>IF('Indicator Data'!AD171="No Data",1,IF('Indicator Data imputation'!BE170&lt;&gt;"",1,0))</f>
        <v>0</v>
      </c>
      <c r="BE167" s="140">
        <f>IF('Indicator Data'!AE171="No Data",1,IF('Indicator Data imputation'!BF170&lt;&gt;"",1,0))</f>
        <v>0</v>
      </c>
      <c r="BF167" s="140">
        <f>IF('Indicator Data'!AF171="No Data",1,IF('Indicator Data imputation'!BG170&lt;&gt;"",1,0))</f>
        <v>0</v>
      </c>
      <c r="BG167" s="140">
        <f>IF('Indicator Data'!AG171="No Data",1,IF('Indicator Data imputation'!BH170&lt;&gt;"",1,0))</f>
        <v>0</v>
      </c>
      <c r="BH167" s="140">
        <f>IF('Indicator Data'!AH171="No Data",1,IF('Indicator Data imputation'!BI170&lt;&gt;"",1,0))</f>
        <v>0</v>
      </c>
      <c r="BI167" s="140">
        <f>IF('Indicator Data'!AQ171="No Data",1,IF('Indicator Data imputation'!BJ170&lt;&gt;"",1,0))</f>
        <v>0</v>
      </c>
      <c r="BJ167" s="140">
        <f>IF('Indicator Data'!AR171="No Data",1,IF('Indicator Data imputation'!BK170&lt;&gt;"",1,0))</f>
        <v>0</v>
      </c>
      <c r="BK167" s="140">
        <f>IF('Indicator Data'!AS171="No Data",1,IF('Indicator Data imputation'!BL170&lt;&gt;"",1,0))</f>
        <v>0</v>
      </c>
      <c r="BL167" s="140">
        <f>IF('Indicator Data'!AT171="No Data",1,IF('Indicator Data imputation'!BM170&lt;&gt;"",1,0))</f>
        <v>0</v>
      </c>
      <c r="BM167" s="140">
        <f>IF('Indicator Data'!AU171="No Data",1,IF('Indicator Data imputation'!BN170&lt;&gt;"",1,0))</f>
        <v>1</v>
      </c>
      <c r="BN167" s="140">
        <f>IF('Indicator Data'!AV171="No Data",1,IF('Indicator Data imputation'!BO170&lt;&gt;"",1,0))</f>
        <v>0</v>
      </c>
      <c r="BO167" s="140">
        <f>IF('Indicator Data'!AW171="No Data",1,IF('Indicator Data imputation'!BP170&lt;&gt;"",1,0))</f>
        <v>0</v>
      </c>
      <c r="BP167" s="140">
        <f>IF('Indicator Data'!AX171="No Data",1,IF('Indicator Data imputation'!BQ170&lt;&gt;"",1,0))</f>
        <v>0</v>
      </c>
      <c r="BQ167" s="140">
        <f>IF('Indicator Data'!AY171="No Data",1,IF('Indicator Data imputation'!BR170&lt;&gt;"",1,0))</f>
        <v>0</v>
      </c>
      <c r="BR167" s="140">
        <f>IF('Indicator Data'!AZ171="No Data",1,IF('Indicator Data imputation'!BS170&lt;&gt;"",1,0))</f>
        <v>0</v>
      </c>
      <c r="BS167" s="140">
        <f>IF('Indicator Data'!BA171="No Data",1,IF('Indicator Data imputation'!BT170&lt;&gt;"",1,0))</f>
        <v>0</v>
      </c>
      <c r="BT167" s="140">
        <f>IF('Indicator Data'!BB171="No Data",1,IF('Indicator Data imputation'!BU170&lt;&gt;"",1,0))</f>
        <v>0</v>
      </c>
      <c r="BU167" s="140">
        <f>IF('Indicator Data'!BC171="No Data",1,IF('Indicator Data imputation'!BV170&lt;&gt;"",1,0))</f>
        <v>0</v>
      </c>
      <c r="BV167" s="140">
        <f>IF('Indicator Data'!BD171="No Data",1,IF('Indicator Data imputation'!BW170&lt;&gt;"",1,0))</f>
        <v>0</v>
      </c>
      <c r="BW167" s="140">
        <f>IF('Indicator Data'!BE171="No Data",1,IF('Indicator Data imputation'!BX170&lt;&gt;"",1,0))</f>
        <v>0</v>
      </c>
      <c r="BX167" s="140">
        <f>IF('Indicator Data'!BF171="No Data",1,IF('Indicator Data imputation'!BY170&lt;&gt;"",1,0))</f>
        <v>0</v>
      </c>
      <c r="BY167" s="5" t="e">
        <f t="shared" si="8"/>
        <v>#REF!</v>
      </c>
      <c r="BZ167" s="142" t="e">
        <f t="shared" si="7"/>
        <v>#REF!</v>
      </c>
    </row>
    <row r="168" spans="1:78" x14ac:dyDescent="0.3">
      <c r="A168" s="5" t="s">
        <v>313</v>
      </c>
      <c r="B168" s="140" t="e">
        <f>IF('Indicator Data'!#REF!="No Data",1,IF('Indicator Data imputation'!C171&lt;&gt;"",1,0))</f>
        <v>#REF!</v>
      </c>
      <c r="C168" s="140" t="e">
        <f>IF('Indicator Data'!#REF!="No Data",1,IF('Indicator Data imputation'!D171&lt;&gt;"",1,0))</f>
        <v>#REF!</v>
      </c>
      <c r="D168" s="140" t="e">
        <f>IF('Indicator Data'!#REF!="No Data",1,IF('Indicator Data imputation'!E171&lt;&gt;"",1,0))</f>
        <v>#REF!</v>
      </c>
      <c r="E168" s="140" t="e">
        <f>IF('Indicator Data'!#REF!="No Data",1,IF('Indicator Data imputation'!F171&lt;&gt;"",1,0))</f>
        <v>#REF!</v>
      </c>
      <c r="F168" s="140" t="e">
        <f>IF('Indicator Data'!#REF!="No Data",1,IF('Indicator Data imputation'!G171&lt;&gt;"",1,0))</f>
        <v>#REF!</v>
      </c>
      <c r="G168" s="140" t="e">
        <f>IF('Indicator Data'!#REF!="No Data",1,IF('Indicator Data imputation'!H171&lt;&gt;"",1,0))</f>
        <v>#REF!</v>
      </c>
      <c r="H168" s="140" t="e">
        <f>IF('Indicator Data'!#REF!="No Data",1,IF('Indicator Data imputation'!I171&lt;&gt;"",1,0))</f>
        <v>#REF!</v>
      </c>
      <c r="I168" s="140" t="e">
        <f>IF('Indicator Data'!#REF!="No Data",1,IF('Indicator Data imputation'!J171&lt;&gt;"",1,0))</f>
        <v>#REF!</v>
      </c>
      <c r="J168" s="140" t="e">
        <f>IF('Indicator Data'!#REF!="No Data",1,IF('Indicator Data imputation'!K171&lt;&gt;"",1,0))</f>
        <v>#REF!</v>
      </c>
      <c r="K168" s="140" t="e">
        <f>IF('Indicator Data'!#REF!="No Data",1,IF('Indicator Data imputation'!L171&lt;&gt;"",1,0))</f>
        <v>#REF!</v>
      </c>
      <c r="L168" s="140" t="e">
        <f>IF('Indicator Data'!#REF!="No Data",1,IF('Indicator Data imputation'!M171&lt;&gt;"",1,0))</f>
        <v>#REF!</v>
      </c>
      <c r="M168" s="140" t="e">
        <f>IF('Indicator Data'!#REF!="No Data",1,IF('Indicator Data imputation'!N171&lt;&gt;"",1,0))</f>
        <v>#REF!</v>
      </c>
      <c r="N168" s="140" t="e">
        <f>IF('Indicator Data'!#REF!="No Data",1,IF('Indicator Data imputation'!O171&lt;&gt;"",1,0))</f>
        <v>#REF!</v>
      </c>
      <c r="O168" s="140" t="e">
        <f>IF('Indicator Data'!#REF!="No Data",1,IF('Indicator Data imputation'!P171&lt;&gt;"",1,0))</f>
        <v>#REF!</v>
      </c>
      <c r="P168" s="140" t="e">
        <f>IF('Indicator Data'!#REF!="No Data",1,IF('Indicator Data imputation'!Q171&lt;&gt;"",1,0))</f>
        <v>#REF!</v>
      </c>
      <c r="Q168" s="140" t="e">
        <f>IF('Indicator Data'!#REF!="No Data",1,IF('Indicator Data imputation'!R171&lt;&gt;"",1,0))</f>
        <v>#REF!</v>
      </c>
      <c r="R168" s="140" t="e">
        <f>IF('Indicator Data'!#REF!="No Data",1,IF('Indicator Data imputation'!S171&lt;&gt;"",1,0))</f>
        <v>#REF!</v>
      </c>
      <c r="S168" s="140" t="e">
        <f>IF('Indicator Data'!#REF!="No Data",1,IF('Indicator Data imputation'!T171&lt;&gt;"",1,0))</f>
        <v>#REF!</v>
      </c>
      <c r="T168" s="140" t="e">
        <f>IF('Indicator Data'!#REF!="No Data",1,IF('Indicator Data imputation'!U171&lt;&gt;"",1,0))</f>
        <v>#REF!</v>
      </c>
      <c r="U168" s="140" t="e">
        <f>IF('Indicator Data'!#REF!="No Data",1,IF('Indicator Data imputation'!V171&lt;&gt;"",1,0))</f>
        <v>#REF!</v>
      </c>
      <c r="V168" s="140" t="e">
        <f>IF('Indicator Data'!#REF!="No Data",1,IF('Indicator Data imputation'!W171&lt;&gt;"",1,0))</f>
        <v>#REF!</v>
      </c>
      <c r="W168" s="140">
        <f>IF('Indicator Data'!C172="No Data",1,IF('Indicator Data imputation'!X171&lt;&gt;"",1,0))</f>
        <v>0</v>
      </c>
      <c r="X168" s="140">
        <f>IF('Indicator Data'!D172="No Data",1,IF('Indicator Data imputation'!Y171&lt;&gt;"",1,0))</f>
        <v>0</v>
      </c>
      <c r="Y168" s="140">
        <f>IF('Indicator Data'!E172="No Data",1,IF('Indicator Data imputation'!Z171&lt;&gt;"",1,0))</f>
        <v>0</v>
      </c>
      <c r="Z168" s="140">
        <f>IF('Indicator Data'!F172="No Data",1,IF('Indicator Data imputation'!AA171&lt;&gt;"",1,0))</f>
        <v>1</v>
      </c>
      <c r="AA168" s="140">
        <f>IF('Indicator Data'!G172="No Data",1,IF('Indicator Data imputation'!AB171&lt;&gt;"",1,0))</f>
        <v>0</v>
      </c>
      <c r="AB168" s="140">
        <f>IF('Indicator Data'!H172="No Data",1,IF('Indicator Data imputation'!AC171&lt;&gt;"",1,0))</f>
        <v>0</v>
      </c>
      <c r="AC168" s="140" t="e">
        <f>IF('Indicator Data'!#REF!="No Data",1,IF('Indicator Data imputation'!AD171&lt;&gt;"",1,0))</f>
        <v>#REF!</v>
      </c>
      <c r="AD168" s="140" t="e">
        <f>IF('Indicator Data'!#REF!="No Data",1,IF('Indicator Data imputation'!AE171&lt;&gt;"",1,0))</f>
        <v>#REF!</v>
      </c>
      <c r="AE168" s="140">
        <f>IF('Indicator Data'!I172="No Data",1,IF('Indicator Data imputation'!AF171&lt;&gt;"",1,0))</f>
        <v>0</v>
      </c>
      <c r="AF168" s="140">
        <f>IF('Indicator Data'!J172="No Data",1,IF('Indicator Data imputation'!AG171&lt;&gt;"",1,0))</f>
        <v>0</v>
      </c>
      <c r="AG168" s="140" t="e">
        <f>IF('Indicator Data'!#REF!="No Data",1,IF('Indicator Data imputation'!AH171&lt;&gt;"",1,0))</f>
        <v>#REF!</v>
      </c>
      <c r="AH168" s="140" t="e">
        <f>IF('Indicator Data'!#REF!="No Data",1,IF('Indicator Data imputation'!AI171&lt;&gt;"",1,0))</f>
        <v>#REF!</v>
      </c>
      <c r="AI168" s="140" t="e">
        <f>IF('Indicator Data'!#REF!="No Data",1,IF('Indicator Data imputation'!AJ171&lt;&gt;"",1,0))</f>
        <v>#REF!</v>
      </c>
      <c r="AJ168" s="140" t="e">
        <f>IF('Indicator Data'!#REF!="No Data",1,IF('Indicator Data imputation'!AK171&lt;&gt;"",1,0))</f>
        <v>#REF!</v>
      </c>
      <c r="AK168" s="140">
        <f>IF('Indicator Data'!K172="No Data",1,IF('Indicator Data imputation'!AL171&lt;&gt;"",1,0))</f>
        <v>0</v>
      </c>
      <c r="AL168" s="140">
        <f>IF('Indicator Data'!L172="No Data",1,IF('Indicator Data imputation'!AM171&lt;&gt;"",1,0))</f>
        <v>0</v>
      </c>
      <c r="AM168" s="140">
        <f>IF('Indicator Data'!M172="No Data",1,IF('Indicator Data imputation'!AN171&lt;&gt;"",1,0))</f>
        <v>0</v>
      </c>
      <c r="AN168" s="140">
        <f>IF('Indicator Data'!N172="No Data",1,IF('Indicator Data imputation'!AO171&lt;&gt;"",1,0))</f>
        <v>0</v>
      </c>
      <c r="AO168" s="140">
        <f>IF('Indicator Data'!O172="No Data",1,IF('Indicator Data imputation'!AP171&lt;&gt;"",1,0))</f>
        <v>0</v>
      </c>
      <c r="AP168" s="140">
        <f>IF('Indicator Data'!P172="No Data",1,IF('Indicator Data imputation'!AQ171&lt;&gt;"",1,0))</f>
        <v>1</v>
      </c>
      <c r="AQ168" s="140">
        <f>IF('Indicator Data'!Q172="No Data",1,IF('Indicator Data imputation'!AR171&lt;&gt;"",1,0))</f>
        <v>1</v>
      </c>
      <c r="AR168" s="140">
        <f>IF('Indicator Data'!R172="No Data",1,IF('Indicator Data imputation'!AS171&lt;&gt;"",1,0))</f>
        <v>0</v>
      </c>
      <c r="AS168" s="140">
        <f>IF('Indicator Data'!S172="No Data",1,IF('Indicator Data imputation'!AT171&lt;&gt;"",1,0))</f>
        <v>0</v>
      </c>
      <c r="AT168" s="140">
        <f>IF('Indicator Data'!T172="No Data",1,IF('Indicator Data imputation'!AU171&lt;&gt;"",1,0))</f>
        <v>0</v>
      </c>
      <c r="AU168" s="140">
        <f>IF('Indicator Data'!U172="No Data",1,IF('Indicator Data imputation'!AV171&lt;&gt;"",1,0))</f>
        <v>0</v>
      </c>
      <c r="AV168" s="140">
        <f>IF('Indicator Data'!V172="No Data",1,IF('Indicator Data imputation'!AW171&lt;&gt;"",1,0))</f>
        <v>1</v>
      </c>
      <c r="AW168" s="140">
        <f>IF('Indicator Data'!W172="No Data",1,IF('Indicator Data imputation'!AX171&lt;&gt;"",1,0))</f>
        <v>0</v>
      </c>
      <c r="AX168" s="140">
        <f>IF('Indicator Data'!X172="No Data",1,IF('Indicator Data imputation'!AY171&lt;&gt;"",1,0))</f>
        <v>0</v>
      </c>
      <c r="AY168" s="140">
        <f>IF('Indicator Data'!Y172="No Data",1,IF('Indicator Data imputation'!AZ171&lt;&gt;"",1,0))</f>
        <v>0</v>
      </c>
      <c r="AZ168" s="140">
        <f>IF('Indicator Data'!Z172="No Data",1,IF('Indicator Data imputation'!BA171&lt;&gt;"",1,0))</f>
        <v>1</v>
      </c>
      <c r="BA168" s="140">
        <f>IF('Indicator Data'!AA172="No Data",1,IF('Indicator Data imputation'!BB171&lt;&gt;"",1,0))</f>
        <v>0</v>
      </c>
      <c r="BB168" s="140">
        <f>IF('Indicator Data'!AB172="No Data",1,IF('Indicator Data imputation'!BC171&lt;&gt;"",1,0))</f>
        <v>0</v>
      </c>
      <c r="BC168" s="140">
        <f>IF('Indicator Data'!AC172="No Data",1,IF('Indicator Data imputation'!BD171&lt;&gt;"",1,0))</f>
        <v>0</v>
      </c>
      <c r="BD168" s="140">
        <f>IF('Indicator Data'!AD172="No Data",1,IF('Indicator Data imputation'!BE171&lt;&gt;"",1,0))</f>
        <v>0</v>
      </c>
      <c r="BE168" s="140">
        <f>IF('Indicator Data'!AE172="No Data",1,IF('Indicator Data imputation'!BF171&lt;&gt;"",1,0))</f>
        <v>0</v>
      </c>
      <c r="BF168" s="140">
        <f>IF('Indicator Data'!AF172="No Data",1,IF('Indicator Data imputation'!BG171&lt;&gt;"",1,0))</f>
        <v>0</v>
      </c>
      <c r="BG168" s="140">
        <f>IF('Indicator Data'!AG172="No Data",1,IF('Indicator Data imputation'!BH171&lt;&gt;"",1,0))</f>
        <v>0</v>
      </c>
      <c r="BH168" s="140">
        <f>IF('Indicator Data'!AH172="No Data",1,IF('Indicator Data imputation'!BI171&lt;&gt;"",1,0))</f>
        <v>1</v>
      </c>
      <c r="BI168" s="140">
        <f>IF('Indicator Data'!AQ172="No Data",1,IF('Indicator Data imputation'!BJ171&lt;&gt;"",1,0))</f>
        <v>0</v>
      </c>
      <c r="BJ168" s="140">
        <f>IF('Indicator Data'!AR172="No Data",1,IF('Indicator Data imputation'!BK171&lt;&gt;"",1,0))</f>
        <v>0</v>
      </c>
      <c r="BK168" s="140">
        <f>IF('Indicator Data'!AS172="No Data",1,IF('Indicator Data imputation'!BL171&lt;&gt;"",1,0))</f>
        <v>0</v>
      </c>
      <c r="BL168" s="140">
        <f>IF('Indicator Data'!AT172="No Data",1,IF('Indicator Data imputation'!BM171&lt;&gt;"",1,0))</f>
        <v>0</v>
      </c>
      <c r="BM168" s="140">
        <f>IF('Indicator Data'!AU172="No Data",1,IF('Indicator Data imputation'!BN171&lt;&gt;"",1,0))</f>
        <v>1</v>
      </c>
      <c r="BN168" s="140">
        <f>IF('Indicator Data'!AV172="No Data",1,IF('Indicator Data imputation'!BO171&lt;&gt;"",1,0))</f>
        <v>0</v>
      </c>
      <c r="BO168" s="140">
        <f>IF('Indicator Data'!AW172="No Data",1,IF('Indicator Data imputation'!BP171&lt;&gt;"",1,0))</f>
        <v>0</v>
      </c>
      <c r="BP168" s="140">
        <f>IF('Indicator Data'!AX172="No Data",1,IF('Indicator Data imputation'!BQ171&lt;&gt;"",1,0))</f>
        <v>0</v>
      </c>
      <c r="BQ168" s="140">
        <f>IF('Indicator Data'!AY172="No Data",1,IF('Indicator Data imputation'!BR171&lt;&gt;"",1,0))</f>
        <v>0</v>
      </c>
      <c r="BR168" s="140">
        <f>IF('Indicator Data'!AZ172="No Data",1,IF('Indicator Data imputation'!BS171&lt;&gt;"",1,0))</f>
        <v>0</v>
      </c>
      <c r="BS168" s="140">
        <f>IF('Indicator Data'!BA172="No Data",1,IF('Indicator Data imputation'!BT171&lt;&gt;"",1,0))</f>
        <v>0</v>
      </c>
      <c r="BT168" s="140">
        <f>IF('Indicator Data'!BB172="No Data",1,IF('Indicator Data imputation'!BU171&lt;&gt;"",1,0))</f>
        <v>0</v>
      </c>
      <c r="BU168" s="140">
        <f>IF('Indicator Data'!BC172="No Data",1,IF('Indicator Data imputation'!BV171&lt;&gt;"",1,0))</f>
        <v>0</v>
      </c>
      <c r="BV168" s="140">
        <f>IF('Indicator Data'!BD172="No Data",1,IF('Indicator Data imputation'!BW171&lt;&gt;"",1,0))</f>
        <v>1</v>
      </c>
      <c r="BW168" s="140">
        <f>IF('Indicator Data'!BE172="No Data",1,IF('Indicator Data imputation'!BX171&lt;&gt;"",1,0))</f>
        <v>0</v>
      </c>
      <c r="BX168" s="140">
        <f>IF('Indicator Data'!BF172="No Data",1,IF('Indicator Data imputation'!BY171&lt;&gt;"",1,0))</f>
        <v>0</v>
      </c>
      <c r="BY168" s="5" t="e">
        <f t="shared" si="8"/>
        <v>#REF!</v>
      </c>
      <c r="BZ168" s="142" t="e">
        <f t="shared" si="7"/>
        <v>#REF!</v>
      </c>
    </row>
    <row r="169" spans="1:78" x14ac:dyDescent="0.3">
      <c r="A169" s="5" t="s">
        <v>315</v>
      </c>
      <c r="B169" s="140" t="e">
        <f>IF('Indicator Data'!#REF!="No Data",1,IF('Indicator Data imputation'!C172&lt;&gt;"",1,0))</f>
        <v>#REF!</v>
      </c>
      <c r="C169" s="140" t="e">
        <f>IF('Indicator Data'!#REF!="No Data",1,IF('Indicator Data imputation'!D172&lt;&gt;"",1,0))</f>
        <v>#REF!</v>
      </c>
      <c r="D169" s="140" t="e">
        <f>IF('Indicator Data'!#REF!="No Data",1,IF('Indicator Data imputation'!E172&lt;&gt;"",1,0))</f>
        <v>#REF!</v>
      </c>
      <c r="E169" s="140" t="e">
        <f>IF('Indicator Data'!#REF!="No Data",1,IF('Indicator Data imputation'!F172&lt;&gt;"",1,0))</f>
        <v>#REF!</v>
      </c>
      <c r="F169" s="140" t="e">
        <f>IF('Indicator Data'!#REF!="No Data",1,IF('Indicator Data imputation'!G172&lt;&gt;"",1,0))</f>
        <v>#REF!</v>
      </c>
      <c r="G169" s="140" t="e">
        <f>IF('Indicator Data'!#REF!="No Data",1,IF('Indicator Data imputation'!H172&lt;&gt;"",1,0))</f>
        <v>#REF!</v>
      </c>
      <c r="H169" s="140" t="e">
        <f>IF('Indicator Data'!#REF!="No Data",1,IF('Indicator Data imputation'!I172&lt;&gt;"",1,0))</f>
        <v>#REF!</v>
      </c>
      <c r="I169" s="140" t="e">
        <f>IF('Indicator Data'!#REF!="No Data",1,IF('Indicator Data imputation'!J172&lt;&gt;"",1,0))</f>
        <v>#REF!</v>
      </c>
      <c r="J169" s="140" t="e">
        <f>IF('Indicator Data'!#REF!="No Data",1,IF('Indicator Data imputation'!K172&lt;&gt;"",1,0))</f>
        <v>#REF!</v>
      </c>
      <c r="K169" s="140" t="e">
        <f>IF('Indicator Data'!#REF!="No Data",1,IF('Indicator Data imputation'!L172&lt;&gt;"",1,0))</f>
        <v>#REF!</v>
      </c>
      <c r="L169" s="140" t="e">
        <f>IF('Indicator Data'!#REF!="No Data",1,IF('Indicator Data imputation'!M172&lt;&gt;"",1,0))</f>
        <v>#REF!</v>
      </c>
      <c r="M169" s="140" t="e">
        <f>IF('Indicator Data'!#REF!="No Data",1,IF('Indicator Data imputation'!N172&lt;&gt;"",1,0))</f>
        <v>#REF!</v>
      </c>
      <c r="N169" s="140" t="e">
        <f>IF('Indicator Data'!#REF!="No Data",1,IF('Indicator Data imputation'!O172&lt;&gt;"",1,0))</f>
        <v>#REF!</v>
      </c>
      <c r="O169" s="140" t="e">
        <f>IF('Indicator Data'!#REF!="No Data",1,IF('Indicator Data imputation'!P172&lt;&gt;"",1,0))</f>
        <v>#REF!</v>
      </c>
      <c r="P169" s="140" t="e">
        <f>IF('Indicator Data'!#REF!="No Data",1,IF('Indicator Data imputation'!Q172&lt;&gt;"",1,0))</f>
        <v>#REF!</v>
      </c>
      <c r="Q169" s="140" t="e">
        <f>IF('Indicator Data'!#REF!="No Data",1,IF('Indicator Data imputation'!R172&lt;&gt;"",1,0))</f>
        <v>#REF!</v>
      </c>
      <c r="R169" s="140" t="e">
        <f>IF('Indicator Data'!#REF!="No Data",1,IF('Indicator Data imputation'!S172&lt;&gt;"",1,0))</f>
        <v>#REF!</v>
      </c>
      <c r="S169" s="140" t="e">
        <f>IF('Indicator Data'!#REF!="No Data",1,IF('Indicator Data imputation'!T172&lt;&gt;"",1,0))</f>
        <v>#REF!</v>
      </c>
      <c r="T169" s="140" t="e">
        <f>IF('Indicator Data'!#REF!="No Data",1,IF('Indicator Data imputation'!U172&lt;&gt;"",1,0))</f>
        <v>#REF!</v>
      </c>
      <c r="U169" s="140" t="e">
        <f>IF('Indicator Data'!#REF!="No Data",1,IF('Indicator Data imputation'!V172&lt;&gt;"",1,0))</f>
        <v>#REF!</v>
      </c>
      <c r="V169" s="140" t="e">
        <f>IF('Indicator Data'!#REF!="No Data",1,IF('Indicator Data imputation'!W172&lt;&gt;"",1,0))</f>
        <v>#REF!</v>
      </c>
      <c r="W169" s="140">
        <f>IF('Indicator Data'!C173="No Data",1,IF('Indicator Data imputation'!X172&lt;&gt;"",1,0))</f>
        <v>0</v>
      </c>
      <c r="X169" s="140">
        <f>IF('Indicator Data'!D173="No Data",1,IF('Indicator Data imputation'!Y172&lt;&gt;"",1,0))</f>
        <v>0</v>
      </c>
      <c r="Y169" s="140">
        <f>IF('Indicator Data'!E173="No Data",1,IF('Indicator Data imputation'!Z172&lt;&gt;"",1,0))</f>
        <v>0</v>
      </c>
      <c r="Z169" s="140">
        <f>IF('Indicator Data'!F173="No Data",1,IF('Indicator Data imputation'!AA172&lt;&gt;"",1,0))</f>
        <v>0</v>
      </c>
      <c r="AA169" s="140">
        <f>IF('Indicator Data'!G173="No Data",1,IF('Indicator Data imputation'!AB172&lt;&gt;"",1,0))</f>
        <v>0</v>
      </c>
      <c r="AB169" s="140">
        <f>IF('Indicator Data'!H173="No Data",1,IF('Indicator Data imputation'!AC172&lt;&gt;"",1,0))</f>
        <v>0</v>
      </c>
      <c r="AC169" s="140" t="e">
        <f>IF('Indicator Data'!#REF!="No Data",1,IF('Indicator Data imputation'!AD172&lt;&gt;"",1,0))</f>
        <v>#REF!</v>
      </c>
      <c r="AD169" s="140" t="e">
        <f>IF('Indicator Data'!#REF!="No Data",1,IF('Indicator Data imputation'!AE172&lt;&gt;"",1,0))</f>
        <v>#REF!</v>
      </c>
      <c r="AE169" s="140">
        <f>IF('Indicator Data'!I173="No Data",1,IF('Indicator Data imputation'!AF172&lt;&gt;"",1,0))</f>
        <v>0</v>
      </c>
      <c r="AF169" s="140">
        <f>IF('Indicator Data'!J173="No Data",1,IF('Indicator Data imputation'!AG172&lt;&gt;"",1,0))</f>
        <v>0</v>
      </c>
      <c r="AG169" s="140" t="e">
        <f>IF('Indicator Data'!#REF!="No Data",1,IF('Indicator Data imputation'!AH172&lt;&gt;"",1,0))</f>
        <v>#REF!</v>
      </c>
      <c r="AH169" s="140" t="e">
        <f>IF('Indicator Data'!#REF!="No Data",1,IF('Indicator Data imputation'!AI172&lt;&gt;"",1,0))</f>
        <v>#REF!</v>
      </c>
      <c r="AI169" s="140" t="e">
        <f>IF('Indicator Data'!#REF!="No Data",1,IF('Indicator Data imputation'!AJ172&lt;&gt;"",1,0))</f>
        <v>#REF!</v>
      </c>
      <c r="AJ169" s="140" t="e">
        <f>IF('Indicator Data'!#REF!="No Data",1,IF('Indicator Data imputation'!AK172&lt;&gt;"",1,0))</f>
        <v>#REF!</v>
      </c>
      <c r="AK169" s="140">
        <f>IF('Indicator Data'!K173="No Data",1,IF('Indicator Data imputation'!AL172&lt;&gt;"",1,0))</f>
        <v>0</v>
      </c>
      <c r="AL169" s="140">
        <f>IF('Indicator Data'!L173="No Data",1,IF('Indicator Data imputation'!AM172&lt;&gt;"",1,0))</f>
        <v>0</v>
      </c>
      <c r="AM169" s="140">
        <f>IF('Indicator Data'!M173="No Data",1,IF('Indicator Data imputation'!AN172&lt;&gt;"",1,0))</f>
        <v>0</v>
      </c>
      <c r="AN169" s="140">
        <f>IF('Indicator Data'!N173="No Data",1,IF('Indicator Data imputation'!AO172&lt;&gt;"",1,0))</f>
        <v>0</v>
      </c>
      <c r="AO169" s="140">
        <f>IF('Indicator Data'!O173="No Data",1,IF('Indicator Data imputation'!AP172&lt;&gt;"",1,0))</f>
        <v>0</v>
      </c>
      <c r="AP169" s="140">
        <f>IF('Indicator Data'!P173="No Data",1,IF('Indicator Data imputation'!AQ172&lt;&gt;"",1,0))</f>
        <v>0</v>
      </c>
      <c r="AQ169" s="140">
        <f>IF('Indicator Data'!Q173="No Data",1,IF('Indicator Data imputation'!AR172&lt;&gt;"",1,0))</f>
        <v>0</v>
      </c>
      <c r="AR169" s="140">
        <f>IF('Indicator Data'!R173="No Data",1,IF('Indicator Data imputation'!AS172&lt;&gt;"",1,0))</f>
        <v>0</v>
      </c>
      <c r="AS169" s="140">
        <f>IF('Indicator Data'!S173="No Data",1,IF('Indicator Data imputation'!AT172&lt;&gt;"",1,0))</f>
        <v>0</v>
      </c>
      <c r="AT169" s="140">
        <f>IF('Indicator Data'!T173="No Data",1,IF('Indicator Data imputation'!AU172&lt;&gt;"",1,0))</f>
        <v>0</v>
      </c>
      <c r="AU169" s="140">
        <f>IF('Indicator Data'!U173="No Data",1,IF('Indicator Data imputation'!AV172&lt;&gt;"",1,0))</f>
        <v>0</v>
      </c>
      <c r="AV169" s="140">
        <f>IF('Indicator Data'!V173="No Data",1,IF('Indicator Data imputation'!AW172&lt;&gt;"",1,0))</f>
        <v>0</v>
      </c>
      <c r="AW169" s="140">
        <f>IF('Indicator Data'!W173="No Data",1,IF('Indicator Data imputation'!AX172&lt;&gt;"",1,0))</f>
        <v>0</v>
      </c>
      <c r="AX169" s="140">
        <f>IF('Indicator Data'!X173="No Data",1,IF('Indicator Data imputation'!AY172&lt;&gt;"",1,0))</f>
        <v>0</v>
      </c>
      <c r="AY169" s="140">
        <f>IF('Indicator Data'!Y173="No Data",1,IF('Indicator Data imputation'!AZ172&lt;&gt;"",1,0))</f>
        <v>0</v>
      </c>
      <c r="AZ169" s="140">
        <f>IF('Indicator Data'!Z173="No Data",1,IF('Indicator Data imputation'!BA172&lt;&gt;"",1,0))</f>
        <v>0</v>
      </c>
      <c r="BA169" s="140">
        <f>IF('Indicator Data'!AA173="No Data",1,IF('Indicator Data imputation'!BB172&lt;&gt;"",1,0))</f>
        <v>0</v>
      </c>
      <c r="BB169" s="140">
        <f>IF('Indicator Data'!AB173="No Data",1,IF('Indicator Data imputation'!BC172&lt;&gt;"",1,0))</f>
        <v>0</v>
      </c>
      <c r="BC169" s="140">
        <f>IF('Indicator Data'!AC173="No Data",1,IF('Indicator Data imputation'!BD172&lt;&gt;"",1,0))</f>
        <v>0</v>
      </c>
      <c r="BD169" s="140">
        <f>IF('Indicator Data'!AD173="No Data",1,IF('Indicator Data imputation'!BE172&lt;&gt;"",1,0))</f>
        <v>0</v>
      </c>
      <c r="BE169" s="140">
        <f>IF('Indicator Data'!AE173="No Data",1,IF('Indicator Data imputation'!BF172&lt;&gt;"",1,0))</f>
        <v>0</v>
      </c>
      <c r="BF169" s="140">
        <f>IF('Indicator Data'!AF173="No Data",1,IF('Indicator Data imputation'!BG172&lt;&gt;"",1,0))</f>
        <v>0</v>
      </c>
      <c r="BG169" s="140">
        <f>IF('Indicator Data'!AG173="No Data",1,IF('Indicator Data imputation'!BH172&lt;&gt;"",1,0))</f>
        <v>0</v>
      </c>
      <c r="BH169" s="140">
        <f>IF('Indicator Data'!AH173="No Data",1,IF('Indicator Data imputation'!BI172&lt;&gt;"",1,0))</f>
        <v>1</v>
      </c>
      <c r="BI169" s="140">
        <f>IF('Indicator Data'!AQ173="No Data",1,IF('Indicator Data imputation'!BJ172&lt;&gt;"",1,0))</f>
        <v>0</v>
      </c>
      <c r="BJ169" s="140">
        <f>IF('Indicator Data'!AR173="No Data",1,IF('Indicator Data imputation'!BK172&lt;&gt;"",1,0))</f>
        <v>0</v>
      </c>
      <c r="BK169" s="140">
        <f>IF('Indicator Data'!AS173="No Data",1,IF('Indicator Data imputation'!BL172&lt;&gt;"",1,0))</f>
        <v>0</v>
      </c>
      <c r="BL169" s="140">
        <f>IF('Indicator Data'!AT173="No Data",1,IF('Indicator Data imputation'!BM172&lt;&gt;"",1,0))</f>
        <v>0</v>
      </c>
      <c r="BM169" s="140">
        <f>IF('Indicator Data'!AU173="No Data",1,IF('Indicator Data imputation'!BN172&lt;&gt;"",1,0))</f>
        <v>0</v>
      </c>
      <c r="BN169" s="140">
        <f>IF('Indicator Data'!AV173="No Data",1,IF('Indicator Data imputation'!BO172&lt;&gt;"",1,0))</f>
        <v>0</v>
      </c>
      <c r="BO169" s="140">
        <f>IF('Indicator Data'!AW173="No Data",1,IF('Indicator Data imputation'!BP172&lt;&gt;"",1,0))</f>
        <v>0</v>
      </c>
      <c r="BP169" s="140">
        <f>IF('Indicator Data'!AX173="No Data",1,IF('Indicator Data imputation'!BQ172&lt;&gt;"",1,0))</f>
        <v>0</v>
      </c>
      <c r="BQ169" s="140">
        <f>IF('Indicator Data'!AY173="No Data",1,IF('Indicator Data imputation'!BR172&lt;&gt;"",1,0))</f>
        <v>0</v>
      </c>
      <c r="BR169" s="140">
        <f>IF('Indicator Data'!AZ173="No Data",1,IF('Indicator Data imputation'!BS172&lt;&gt;"",1,0))</f>
        <v>0</v>
      </c>
      <c r="BS169" s="140">
        <f>IF('Indicator Data'!BA173="No Data",1,IF('Indicator Data imputation'!BT172&lt;&gt;"",1,0))</f>
        <v>0</v>
      </c>
      <c r="BT169" s="140">
        <f>IF('Indicator Data'!BB173="No Data",1,IF('Indicator Data imputation'!BU172&lt;&gt;"",1,0))</f>
        <v>0</v>
      </c>
      <c r="BU169" s="140">
        <f>IF('Indicator Data'!BC173="No Data",1,IF('Indicator Data imputation'!BV172&lt;&gt;"",1,0))</f>
        <v>0</v>
      </c>
      <c r="BV169" s="140">
        <f>IF('Indicator Data'!BD173="No Data",1,IF('Indicator Data imputation'!BW172&lt;&gt;"",1,0))</f>
        <v>1</v>
      </c>
      <c r="BW169" s="140">
        <f>IF('Indicator Data'!BE173="No Data",1,IF('Indicator Data imputation'!BX172&lt;&gt;"",1,0))</f>
        <v>0</v>
      </c>
      <c r="BX169" s="140">
        <f>IF('Indicator Data'!BF173="No Data",1,IF('Indicator Data imputation'!BY172&lt;&gt;"",1,0))</f>
        <v>0</v>
      </c>
      <c r="BY169" s="5" t="e">
        <f t="shared" si="8"/>
        <v>#REF!</v>
      </c>
      <c r="BZ169" s="142" t="e">
        <f t="shared" si="7"/>
        <v>#REF!</v>
      </c>
    </row>
    <row r="170" spans="1:78" x14ac:dyDescent="0.3">
      <c r="A170" s="5" t="s">
        <v>317</v>
      </c>
      <c r="B170" s="140" t="e">
        <f>IF('Indicator Data'!#REF!="No Data",1,IF('Indicator Data imputation'!C173&lt;&gt;"",1,0))</f>
        <v>#REF!</v>
      </c>
      <c r="C170" s="140" t="e">
        <f>IF('Indicator Data'!#REF!="No Data",1,IF('Indicator Data imputation'!D173&lt;&gt;"",1,0))</f>
        <v>#REF!</v>
      </c>
      <c r="D170" s="140" t="e">
        <f>IF('Indicator Data'!#REF!="No Data",1,IF('Indicator Data imputation'!E173&lt;&gt;"",1,0))</f>
        <v>#REF!</v>
      </c>
      <c r="E170" s="140" t="e">
        <f>IF('Indicator Data'!#REF!="No Data",1,IF('Indicator Data imputation'!F173&lt;&gt;"",1,0))</f>
        <v>#REF!</v>
      </c>
      <c r="F170" s="140" t="e">
        <f>IF('Indicator Data'!#REF!="No Data",1,IF('Indicator Data imputation'!G173&lt;&gt;"",1,0))</f>
        <v>#REF!</v>
      </c>
      <c r="G170" s="140" t="e">
        <f>IF('Indicator Data'!#REF!="No Data",1,IF('Indicator Data imputation'!H173&lt;&gt;"",1,0))</f>
        <v>#REF!</v>
      </c>
      <c r="H170" s="140" t="e">
        <f>IF('Indicator Data'!#REF!="No Data",1,IF('Indicator Data imputation'!I173&lt;&gt;"",1,0))</f>
        <v>#REF!</v>
      </c>
      <c r="I170" s="140" t="e">
        <f>IF('Indicator Data'!#REF!="No Data",1,IF('Indicator Data imputation'!J173&lt;&gt;"",1,0))</f>
        <v>#REF!</v>
      </c>
      <c r="J170" s="140" t="e">
        <f>IF('Indicator Data'!#REF!="No Data",1,IF('Indicator Data imputation'!K173&lt;&gt;"",1,0))</f>
        <v>#REF!</v>
      </c>
      <c r="K170" s="140" t="e">
        <f>IF('Indicator Data'!#REF!="No Data",1,IF('Indicator Data imputation'!L173&lt;&gt;"",1,0))</f>
        <v>#REF!</v>
      </c>
      <c r="L170" s="140" t="e">
        <f>IF('Indicator Data'!#REF!="No Data",1,IF('Indicator Data imputation'!M173&lt;&gt;"",1,0))</f>
        <v>#REF!</v>
      </c>
      <c r="M170" s="140" t="e">
        <f>IF('Indicator Data'!#REF!="No Data",1,IF('Indicator Data imputation'!N173&lt;&gt;"",1,0))</f>
        <v>#REF!</v>
      </c>
      <c r="N170" s="140" t="e">
        <f>IF('Indicator Data'!#REF!="No Data",1,IF('Indicator Data imputation'!O173&lt;&gt;"",1,0))</f>
        <v>#REF!</v>
      </c>
      <c r="O170" s="140" t="e">
        <f>IF('Indicator Data'!#REF!="No Data",1,IF('Indicator Data imputation'!P173&lt;&gt;"",1,0))</f>
        <v>#REF!</v>
      </c>
      <c r="P170" s="140" t="e">
        <f>IF('Indicator Data'!#REF!="No Data",1,IF('Indicator Data imputation'!Q173&lt;&gt;"",1,0))</f>
        <v>#REF!</v>
      </c>
      <c r="Q170" s="140" t="e">
        <f>IF('Indicator Data'!#REF!="No Data",1,IF('Indicator Data imputation'!R173&lt;&gt;"",1,0))</f>
        <v>#REF!</v>
      </c>
      <c r="R170" s="140" t="e">
        <f>IF('Indicator Data'!#REF!="No Data",1,IF('Indicator Data imputation'!S173&lt;&gt;"",1,0))</f>
        <v>#REF!</v>
      </c>
      <c r="S170" s="140" t="e">
        <f>IF('Indicator Data'!#REF!="No Data",1,IF('Indicator Data imputation'!T173&lt;&gt;"",1,0))</f>
        <v>#REF!</v>
      </c>
      <c r="T170" s="140" t="e">
        <f>IF('Indicator Data'!#REF!="No Data",1,IF('Indicator Data imputation'!U173&lt;&gt;"",1,0))</f>
        <v>#REF!</v>
      </c>
      <c r="U170" s="140" t="e">
        <f>IF('Indicator Data'!#REF!="No Data",1,IF('Indicator Data imputation'!V173&lt;&gt;"",1,0))</f>
        <v>#REF!</v>
      </c>
      <c r="V170" s="140" t="e">
        <f>IF('Indicator Data'!#REF!="No Data",1,IF('Indicator Data imputation'!W173&lt;&gt;"",1,0))</f>
        <v>#REF!</v>
      </c>
      <c r="W170" s="140">
        <f>IF('Indicator Data'!C174="No Data",1,IF('Indicator Data imputation'!X173&lt;&gt;"",1,0))</f>
        <v>0</v>
      </c>
      <c r="X170" s="140">
        <f>IF('Indicator Data'!D174="No Data",1,IF('Indicator Data imputation'!Y173&lt;&gt;"",1,0))</f>
        <v>0</v>
      </c>
      <c r="Y170" s="140">
        <f>IF('Indicator Data'!E174="No Data",1,IF('Indicator Data imputation'!Z173&lt;&gt;"",1,0))</f>
        <v>0</v>
      </c>
      <c r="Z170" s="140">
        <f>IF('Indicator Data'!F174="No Data",1,IF('Indicator Data imputation'!AA173&lt;&gt;"",1,0))</f>
        <v>0</v>
      </c>
      <c r="AA170" s="140">
        <f>IF('Indicator Data'!G174="No Data",1,IF('Indicator Data imputation'!AB173&lt;&gt;"",1,0))</f>
        <v>0</v>
      </c>
      <c r="AB170" s="140">
        <f>IF('Indicator Data'!H174="No Data",1,IF('Indicator Data imputation'!AC173&lt;&gt;"",1,0))</f>
        <v>0</v>
      </c>
      <c r="AC170" s="140" t="e">
        <f>IF('Indicator Data'!#REF!="No Data",1,IF('Indicator Data imputation'!AD173&lt;&gt;"",1,0))</f>
        <v>#REF!</v>
      </c>
      <c r="AD170" s="140" t="e">
        <f>IF('Indicator Data'!#REF!="No Data",1,IF('Indicator Data imputation'!AE173&lt;&gt;"",1,0))</f>
        <v>#REF!</v>
      </c>
      <c r="AE170" s="140">
        <f>IF('Indicator Data'!I174="No Data",1,IF('Indicator Data imputation'!AF173&lt;&gt;"",1,0))</f>
        <v>0</v>
      </c>
      <c r="AF170" s="140">
        <f>IF('Indicator Data'!J174="No Data",1,IF('Indicator Data imputation'!AG173&lt;&gt;"",1,0))</f>
        <v>0</v>
      </c>
      <c r="AG170" s="140" t="e">
        <f>IF('Indicator Data'!#REF!="No Data",1,IF('Indicator Data imputation'!AH173&lt;&gt;"",1,0))</f>
        <v>#REF!</v>
      </c>
      <c r="AH170" s="140" t="e">
        <f>IF('Indicator Data'!#REF!="No Data",1,IF('Indicator Data imputation'!AI173&lt;&gt;"",1,0))</f>
        <v>#REF!</v>
      </c>
      <c r="AI170" s="140" t="e">
        <f>IF('Indicator Data'!#REF!="No Data",1,IF('Indicator Data imputation'!AJ173&lt;&gt;"",1,0))</f>
        <v>#REF!</v>
      </c>
      <c r="AJ170" s="140" t="e">
        <f>IF('Indicator Data'!#REF!="No Data",1,IF('Indicator Data imputation'!AK173&lt;&gt;"",1,0))</f>
        <v>#REF!</v>
      </c>
      <c r="AK170" s="140">
        <f>IF('Indicator Data'!K174="No Data",1,IF('Indicator Data imputation'!AL173&lt;&gt;"",1,0))</f>
        <v>0</v>
      </c>
      <c r="AL170" s="140">
        <f>IF('Indicator Data'!L174="No Data",1,IF('Indicator Data imputation'!AM173&lt;&gt;"",1,0))</f>
        <v>0</v>
      </c>
      <c r="AM170" s="140">
        <f>IF('Indicator Data'!M174="No Data",1,IF('Indicator Data imputation'!AN173&lt;&gt;"",1,0))</f>
        <v>0</v>
      </c>
      <c r="AN170" s="140">
        <f>IF('Indicator Data'!N174="No Data",1,IF('Indicator Data imputation'!AO173&lt;&gt;"",1,0))</f>
        <v>0</v>
      </c>
      <c r="AO170" s="140">
        <f>IF('Indicator Data'!O174="No Data",1,IF('Indicator Data imputation'!AP173&lt;&gt;"",1,0))</f>
        <v>0</v>
      </c>
      <c r="AP170" s="140">
        <f>IF('Indicator Data'!P174="No Data",1,IF('Indicator Data imputation'!AQ173&lt;&gt;"",1,0))</f>
        <v>0</v>
      </c>
      <c r="AQ170" s="140">
        <f>IF('Indicator Data'!Q174="No Data",1,IF('Indicator Data imputation'!AR173&lt;&gt;"",1,0))</f>
        <v>0</v>
      </c>
      <c r="AR170" s="140">
        <f>IF('Indicator Data'!R174="No Data",1,IF('Indicator Data imputation'!AS173&lt;&gt;"",1,0))</f>
        <v>0</v>
      </c>
      <c r="AS170" s="140">
        <f>IF('Indicator Data'!S174="No Data",1,IF('Indicator Data imputation'!AT173&lt;&gt;"",1,0))</f>
        <v>0</v>
      </c>
      <c r="AT170" s="140">
        <f>IF('Indicator Data'!T174="No Data",1,IF('Indicator Data imputation'!AU173&lt;&gt;"",1,0))</f>
        <v>0</v>
      </c>
      <c r="AU170" s="140">
        <f>IF('Indicator Data'!U174="No Data",1,IF('Indicator Data imputation'!AV173&lt;&gt;"",1,0))</f>
        <v>0</v>
      </c>
      <c r="AV170" s="140">
        <f>IF('Indicator Data'!V174="No Data",1,IF('Indicator Data imputation'!AW173&lt;&gt;"",1,0))</f>
        <v>0</v>
      </c>
      <c r="AW170" s="140">
        <f>IF('Indicator Data'!W174="No Data",1,IF('Indicator Data imputation'!AX173&lt;&gt;"",1,0))</f>
        <v>0</v>
      </c>
      <c r="AX170" s="140">
        <f>IF('Indicator Data'!X174="No Data",1,IF('Indicator Data imputation'!AY173&lt;&gt;"",1,0))</f>
        <v>0</v>
      </c>
      <c r="AY170" s="140">
        <f>IF('Indicator Data'!Y174="No Data",1,IF('Indicator Data imputation'!AZ173&lt;&gt;"",1,0))</f>
        <v>0</v>
      </c>
      <c r="AZ170" s="140">
        <f>IF('Indicator Data'!Z174="No Data",1,IF('Indicator Data imputation'!BA173&lt;&gt;"",1,0))</f>
        <v>0</v>
      </c>
      <c r="BA170" s="140">
        <f>IF('Indicator Data'!AA174="No Data",1,IF('Indicator Data imputation'!BB173&lt;&gt;"",1,0))</f>
        <v>0</v>
      </c>
      <c r="BB170" s="140">
        <f>IF('Indicator Data'!AB174="No Data",1,IF('Indicator Data imputation'!BC173&lt;&gt;"",1,0))</f>
        <v>0</v>
      </c>
      <c r="BC170" s="140">
        <f>IF('Indicator Data'!AC174="No Data",1,IF('Indicator Data imputation'!BD173&lt;&gt;"",1,0))</f>
        <v>0</v>
      </c>
      <c r="BD170" s="140">
        <f>IF('Indicator Data'!AD174="No Data",1,IF('Indicator Data imputation'!BE173&lt;&gt;"",1,0))</f>
        <v>0</v>
      </c>
      <c r="BE170" s="140">
        <f>IF('Indicator Data'!AE174="No Data",1,IF('Indicator Data imputation'!BF173&lt;&gt;"",1,0))</f>
        <v>0</v>
      </c>
      <c r="BF170" s="140">
        <f>IF('Indicator Data'!AF174="No Data",1,IF('Indicator Data imputation'!BG173&lt;&gt;"",1,0))</f>
        <v>0</v>
      </c>
      <c r="BG170" s="140">
        <f>IF('Indicator Data'!AG174="No Data",1,IF('Indicator Data imputation'!BH173&lt;&gt;"",1,0))</f>
        <v>0</v>
      </c>
      <c r="BH170" s="140">
        <f>IF('Indicator Data'!AH174="No Data",1,IF('Indicator Data imputation'!BI173&lt;&gt;"",1,0))</f>
        <v>0</v>
      </c>
      <c r="BI170" s="140">
        <f>IF('Indicator Data'!AQ174="No Data",1,IF('Indicator Data imputation'!BJ173&lt;&gt;"",1,0))</f>
        <v>0</v>
      </c>
      <c r="BJ170" s="140">
        <f>IF('Indicator Data'!AR174="No Data",1,IF('Indicator Data imputation'!BK173&lt;&gt;"",1,0))</f>
        <v>0</v>
      </c>
      <c r="BK170" s="140">
        <f>IF('Indicator Data'!AS174="No Data",1,IF('Indicator Data imputation'!BL173&lt;&gt;"",1,0))</f>
        <v>0</v>
      </c>
      <c r="BL170" s="140">
        <f>IF('Indicator Data'!AT174="No Data",1,IF('Indicator Data imputation'!BM173&lt;&gt;"",1,0))</f>
        <v>0</v>
      </c>
      <c r="BM170" s="140">
        <f>IF('Indicator Data'!AU174="No Data",1,IF('Indicator Data imputation'!BN173&lt;&gt;"",1,0))</f>
        <v>0</v>
      </c>
      <c r="BN170" s="140">
        <f>IF('Indicator Data'!AV174="No Data",1,IF('Indicator Data imputation'!BO173&lt;&gt;"",1,0))</f>
        <v>0</v>
      </c>
      <c r="BO170" s="140">
        <f>IF('Indicator Data'!AW174="No Data",1,IF('Indicator Data imputation'!BP173&lt;&gt;"",1,0))</f>
        <v>0</v>
      </c>
      <c r="BP170" s="140">
        <f>IF('Indicator Data'!AX174="No Data",1,IF('Indicator Data imputation'!BQ173&lt;&gt;"",1,0))</f>
        <v>0</v>
      </c>
      <c r="BQ170" s="140">
        <f>IF('Indicator Data'!AY174="No Data",1,IF('Indicator Data imputation'!BR173&lt;&gt;"",1,0))</f>
        <v>0</v>
      </c>
      <c r="BR170" s="140">
        <f>IF('Indicator Data'!AZ174="No Data",1,IF('Indicator Data imputation'!BS173&lt;&gt;"",1,0))</f>
        <v>0</v>
      </c>
      <c r="BS170" s="140">
        <f>IF('Indicator Data'!BA174="No Data",1,IF('Indicator Data imputation'!BT173&lt;&gt;"",1,0))</f>
        <v>0</v>
      </c>
      <c r="BT170" s="140">
        <f>IF('Indicator Data'!BB174="No Data",1,IF('Indicator Data imputation'!BU173&lt;&gt;"",1,0))</f>
        <v>0</v>
      </c>
      <c r="BU170" s="140">
        <f>IF('Indicator Data'!BC174="No Data",1,IF('Indicator Data imputation'!BV173&lt;&gt;"",1,0))</f>
        <v>0</v>
      </c>
      <c r="BV170" s="140">
        <f>IF('Indicator Data'!BD174="No Data",1,IF('Indicator Data imputation'!BW173&lt;&gt;"",1,0))</f>
        <v>0</v>
      </c>
      <c r="BW170" s="140">
        <f>IF('Indicator Data'!BE174="No Data",1,IF('Indicator Data imputation'!BX173&lt;&gt;"",1,0))</f>
        <v>0</v>
      </c>
      <c r="BX170" s="140">
        <f>IF('Indicator Data'!BF174="No Data",1,IF('Indicator Data imputation'!BY173&lt;&gt;"",1,0))</f>
        <v>0</v>
      </c>
      <c r="BY170" s="5" t="e">
        <f t="shared" si="8"/>
        <v>#REF!</v>
      </c>
      <c r="BZ170" s="142" t="e">
        <f t="shared" si="7"/>
        <v>#REF!</v>
      </c>
    </row>
    <row r="171" spans="1:78" x14ac:dyDescent="0.3">
      <c r="A171" s="5" t="s">
        <v>318</v>
      </c>
      <c r="B171" s="140" t="e">
        <f>IF('Indicator Data'!#REF!="No Data",1,IF('Indicator Data imputation'!C174&lt;&gt;"",1,0))</f>
        <v>#REF!</v>
      </c>
      <c r="C171" s="140" t="e">
        <f>IF('Indicator Data'!#REF!="No Data",1,IF('Indicator Data imputation'!D174&lt;&gt;"",1,0))</f>
        <v>#REF!</v>
      </c>
      <c r="D171" s="140" t="e">
        <f>IF('Indicator Data'!#REF!="No Data",1,IF('Indicator Data imputation'!E174&lt;&gt;"",1,0))</f>
        <v>#REF!</v>
      </c>
      <c r="E171" s="140" t="e">
        <f>IF('Indicator Data'!#REF!="No Data",1,IF('Indicator Data imputation'!F174&lt;&gt;"",1,0))</f>
        <v>#REF!</v>
      </c>
      <c r="F171" s="140" t="e">
        <f>IF('Indicator Data'!#REF!="No Data",1,IF('Indicator Data imputation'!G174&lt;&gt;"",1,0))</f>
        <v>#REF!</v>
      </c>
      <c r="G171" s="140" t="e">
        <f>IF('Indicator Data'!#REF!="No Data",1,IF('Indicator Data imputation'!H174&lt;&gt;"",1,0))</f>
        <v>#REF!</v>
      </c>
      <c r="H171" s="140" t="e">
        <f>IF('Indicator Data'!#REF!="No Data",1,IF('Indicator Data imputation'!I174&lt;&gt;"",1,0))</f>
        <v>#REF!</v>
      </c>
      <c r="I171" s="140" t="e">
        <f>IF('Indicator Data'!#REF!="No Data",1,IF('Indicator Data imputation'!J174&lt;&gt;"",1,0))</f>
        <v>#REF!</v>
      </c>
      <c r="J171" s="140" t="e">
        <f>IF('Indicator Data'!#REF!="No Data",1,IF('Indicator Data imputation'!K174&lt;&gt;"",1,0))</f>
        <v>#REF!</v>
      </c>
      <c r="K171" s="140" t="e">
        <f>IF('Indicator Data'!#REF!="No Data",1,IF('Indicator Data imputation'!L174&lt;&gt;"",1,0))</f>
        <v>#REF!</v>
      </c>
      <c r="L171" s="140" t="e">
        <f>IF('Indicator Data'!#REF!="No Data",1,IF('Indicator Data imputation'!M174&lt;&gt;"",1,0))</f>
        <v>#REF!</v>
      </c>
      <c r="M171" s="140" t="e">
        <f>IF('Indicator Data'!#REF!="No Data",1,IF('Indicator Data imputation'!N174&lt;&gt;"",1,0))</f>
        <v>#REF!</v>
      </c>
      <c r="N171" s="140" t="e">
        <f>IF('Indicator Data'!#REF!="No Data",1,IF('Indicator Data imputation'!O174&lt;&gt;"",1,0))</f>
        <v>#REF!</v>
      </c>
      <c r="O171" s="140" t="e">
        <f>IF('Indicator Data'!#REF!="No Data",1,IF('Indicator Data imputation'!P174&lt;&gt;"",1,0))</f>
        <v>#REF!</v>
      </c>
      <c r="P171" s="140" t="e">
        <f>IF('Indicator Data'!#REF!="No Data",1,IF('Indicator Data imputation'!Q174&lt;&gt;"",1,0))</f>
        <v>#REF!</v>
      </c>
      <c r="Q171" s="140" t="e">
        <f>IF('Indicator Data'!#REF!="No Data",1,IF('Indicator Data imputation'!R174&lt;&gt;"",1,0))</f>
        <v>#REF!</v>
      </c>
      <c r="R171" s="140" t="e">
        <f>IF('Indicator Data'!#REF!="No Data",1,IF('Indicator Data imputation'!S174&lt;&gt;"",1,0))</f>
        <v>#REF!</v>
      </c>
      <c r="S171" s="140" t="e">
        <f>IF('Indicator Data'!#REF!="No Data",1,IF('Indicator Data imputation'!T174&lt;&gt;"",1,0))</f>
        <v>#REF!</v>
      </c>
      <c r="T171" s="140" t="e">
        <f>IF('Indicator Data'!#REF!="No Data",1,IF('Indicator Data imputation'!U174&lt;&gt;"",1,0))</f>
        <v>#REF!</v>
      </c>
      <c r="U171" s="140" t="e">
        <f>IF('Indicator Data'!#REF!="No Data",1,IF('Indicator Data imputation'!V174&lt;&gt;"",1,0))</f>
        <v>#REF!</v>
      </c>
      <c r="V171" s="140" t="e">
        <f>IF('Indicator Data'!#REF!="No Data",1,IF('Indicator Data imputation'!W174&lt;&gt;"",1,0))</f>
        <v>#REF!</v>
      </c>
      <c r="W171" s="140">
        <f>IF('Indicator Data'!C175="No Data",1,IF('Indicator Data imputation'!X174&lt;&gt;"",1,0))</f>
        <v>0</v>
      </c>
      <c r="X171" s="140">
        <f>IF('Indicator Data'!D175="No Data",1,IF('Indicator Data imputation'!Y174&lt;&gt;"",1,0))</f>
        <v>0</v>
      </c>
      <c r="Y171" s="140">
        <f>IF('Indicator Data'!E175="No Data",1,IF('Indicator Data imputation'!Z174&lt;&gt;"",1,0))</f>
        <v>0</v>
      </c>
      <c r="Z171" s="140">
        <f>IF('Indicator Data'!F175="No Data",1,IF('Indicator Data imputation'!AA174&lt;&gt;"",1,0))</f>
        <v>1</v>
      </c>
      <c r="AA171" s="140">
        <f>IF('Indicator Data'!G175="No Data",1,IF('Indicator Data imputation'!AB174&lt;&gt;"",1,0))</f>
        <v>0</v>
      </c>
      <c r="AB171" s="140">
        <f>IF('Indicator Data'!H175="No Data",1,IF('Indicator Data imputation'!AC174&lt;&gt;"",1,0))</f>
        <v>0</v>
      </c>
      <c r="AC171" s="140" t="e">
        <f>IF('Indicator Data'!#REF!="No Data",1,IF('Indicator Data imputation'!AD174&lt;&gt;"",1,0))</f>
        <v>#REF!</v>
      </c>
      <c r="AD171" s="140" t="e">
        <f>IF('Indicator Data'!#REF!="No Data",1,IF('Indicator Data imputation'!AE174&lt;&gt;"",1,0))</f>
        <v>#REF!</v>
      </c>
      <c r="AE171" s="140">
        <f>IF('Indicator Data'!I175="No Data",1,IF('Indicator Data imputation'!AF174&lt;&gt;"",1,0))</f>
        <v>0</v>
      </c>
      <c r="AF171" s="140">
        <f>IF('Indicator Data'!J175="No Data",1,IF('Indicator Data imputation'!AG174&lt;&gt;"",1,0))</f>
        <v>0</v>
      </c>
      <c r="AG171" s="140" t="e">
        <f>IF('Indicator Data'!#REF!="No Data",1,IF('Indicator Data imputation'!AH174&lt;&gt;"",1,0))</f>
        <v>#REF!</v>
      </c>
      <c r="AH171" s="140" t="e">
        <f>IF('Indicator Data'!#REF!="No Data",1,IF('Indicator Data imputation'!AI174&lt;&gt;"",1,0))</f>
        <v>#REF!</v>
      </c>
      <c r="AI171" s="140" t="e">
        <f>IF('Indicator Data'!#REF!="No Data",1,IF('Indicator Data imputation'!AJ174&lt;&gt;"",1,0))</f>
        <v>#REF!</v>
      </c>
      <c r="AJ171" s="140" t="e">
        <f>IF('Indicator Data'!#REF!="No Data",1,IF('Indicator Data imputation'!AK174&lt;&gt;"",1,0))</f>
        <v>#REF!</v>
      </c>
      <c r="AK171" s="140">
        <f>IF('Indicator Data'!K175="No Data",1,IF('Indicator Data imputation'!AL174&lt;&gt;"",1,0))</f>
        <v>0</v>
      </c>
      <c r="AL171" s="140">
        <f>IF('Indicator Data'!L175="No Data",1,IF('Indicator Data imputation'!AM174&lt;&gt;"",1,0))</f>
        <v>0</v>
      </c>
      <c r="AM171" s="140">
        <f>IF('Indicator Data'!M175="No Data",1,IF('Indicator Data imputation'!AN174&lt;&gt;"",1,0))</f>
        <v>0</v>
      </c>
      <c r="AN171" s="140">
        <f>IF('Indicator Data'!N175="No Data",1,IF('Indicator Data imputation'!AO174&lt;&gt;"",1,0))</f>
        <v>0</v>
      </c>
      <c r="AO171" s="140">
        <f>IF('Indicator Data'!O175="No Data",1,IF('Indicator Data imputation'!AP174&lt;&gt;"",1,0))</f>
        <v>0</v>
      </c>
      <c r="AP171" s="140">
        <f>IF('Indicator Data'!P175="No Data",1,IF('Indicator Data imputation'!AQ174&lt;&gt;"",1,0))</f>
        <v>0</v>
      </c>
      <c r="AQ171" s="140">
        <f>IF('Indicator Data'!Q175="No Data",1,IF('Indicator Data imputation'!AR174&lt;&gt;"",1,0))</f>
        <v>0</v>
      </c>
      <c r="AR171" s="140">
        <f>IF('Indicator Data'!R175="No Data",1,IF('Indicator Data imputation'!AS174&lt;&gt;"",1,0))</f>
        <v>0</v>
      </c>
      <c r="AS171" s="140">
        <f>IF('Indicator Data'!S175="No Data",1,IF('Indicator Data imputation'!AT174&lt;&gt;"",1,0))</f>
        <v>0</v>
      </c>
      <c r="AT171" s="140">
        <f>IF('Indicator Data'!T175="No Data",1,IF('Indicator Data imputation'!AU174&lt;&gt;"",1,0))</f>
        <v>0</v>
      </c>
      <c r="AU171" s="140">
        <f>IF('Indicator Data'!U175="No Data",1,IF('Indicator Data imputation'!AV174&lt;&gt;"",1,0))</f>
        <v>0</v>
      </c>
      <c r="AV171" s="140">
        <f>IF('Indicator Data'!V175="No Data",1,IF('Indicator Data imputation'!AW174&lt;&gt;"",1,0))</f>
        <v>1</v>
      </c>
      <c r="AW171" s="140">
        <f>IF('Indicator Data'!W175="No Data",1,IF('Indicator Data imputation'!AX174&lt;&gt;"",1,0))</f>
        <v>0</v>
      </c>
      <c r="AX171" s="140">
        <f>IF('Indicator Data'!X175="No Data",1,IF('Indicator Data imputation'!AY174&lt;&gt;"",1,0))</f>
        <v>0</v>
      </c>
      <c r="AY171" s="140">
        <f>IF('Indicator Data'!Y175="No Data",1,IF('Indicator Data imputation'!AZ174&lt;&gt;"",1,0))</f>
        <v>0</v>
      </c>
      <c r="AZ171" s="140">
        <f>IF('Indicator Data'!Z175="No Data",1,IF('Indicator Data imputation'!BA174&lt;&gt;"",1,0))</f>
        <v>0</v>
      </c>
      <c r="BA171" s="140">
        <f>IF('Indicator Data'!AA175="No Data",1,IF('Indicator Data imputation'!BB174&lt;&gt;"",1,0))</f>
        <v>0</v>
      </c>
      <c r="BB171" s="140">
        <f>IF('Indicator Data'!AB175="No Data",1,IF('Indicator Data imputation'!BC174&lt;&gt;"",1,0))</f>
        <v>0</v>
      </c>
      <c r="BC171" s="140">
        <f>IF('Indicator Data'!AC175="No Data",1,IF('Indicator Data imputation'!BD174&lt;&gt;"",1,0))</f>
        <v>0</v>
      </c>
      <c r="BD171" s="140">
        <f>IF('Indicator Data'!AD175="No Data",1,IF('Indicator Data imputation'!BE174&lt;&gt;"",1,0))</f>
        <v>0</v>
      </c>
      <c r="BE171" s="140">
        <f>IF('Indicator Data'!AE175="No Data",1,IF('Indicator Data imputation'!BF174&lt;&gt;"",1,0))</f>
        <v>0</v>
      </c>
      <c r="BF171" s="140">
        <f>IF('Indicator Data'!AF175="No Data",1,IF('Indicator Data imputation'!BG174&lt;&gt;"",1,0))</f>
        <v>0</v>
      </c>
      <c r="BG171" s="140">
        <f>IF('Indicator Data'!AG175="No Data",1,IF('Indicator Data imputation'!BH174&lt;&gt;"",1,0))</f>
        <v>0</v>
      </c>
      <c r="BH171" s="140">
        <f>IF('Indicator Data'!AH175="No Data",1,IF('Indicator Data imputation'!BI174&lt;&gt;"",1,0))</f>
        <v>0</v>
      </c>
      <c r="BI171" s="140">
        <f>IF('Indicator Data'!AQ175="No Data",1,IF('Indicator Data imputation'!BJ174&lt;&gt;"",1,0))</f>
        <v>0</v>
      </c>
      <c r="BJ171" s="140">
        <f>IF('Indicator Data'!AR175="No Data",1,IF('Indicator Data imputation'!BK174&lt;&gt;"",1,0))</f>
        <v>0</v>
      </c>
      <c r="BK171" s="140">
        <f>IF('Indicator Data'!AS175="No Data",1,IF('Indicator Data imputation'!BL174&lt;&gt;"",1,0))</f>
        <v>0</v>
      </c>
      <c r="BL171" s="140">
        <f>IF('Indicator Data'!AT175="No Data",1,IF('Indicator Data imputation'!BM174&lt;&gt;"",1,0))</f>
        <v>0</v>
      </c>
      <c r="BM171" s="140">
        <f>IF('Indicator Data'!AU175="No Data",1,IF('Indicator Data imputation'!BN174&lt;&gt;"",1,0))</f>
        <v>0</v>
      </c>
      <c r="BN171" s="140">
        <f>IF('Indicator Data'!AV175="No Data",1,IF('Indicator Data imputation'!BO174&lt;&gt;"",1,0))</f>
        <v>0</v>
      </c>
      <c r="BO171" s="140">
        <f>IF('Indicator Data'!AW175="No Data",1,IF('Indicator Data imputation'!BP174&lt;&gt;"",1,0))</f>
        <v>0</v>
      </c>
      <c r="BP171" s="140">
        <f>IF('Indicator Data'!AX175="No Data",1,IF('Indicator Data imputation'!BQ174&lt;&gt;"",1,0))</f>
        <v>0</v>
      </c>
      <c r="BQ171" s="140">
        <f>IF('Indicator Data'!AY175="No Data",1,IF('Indicator Data imputation'!BR174&lt;&gt;"",1,0))</f>
        <v>0</v>
      </c>
      <c r="BR171" s="140">
        <f>IF('Indicator Data'!AZ175="No Data",1,IF('Indicator Data imputation'!BS174&lt;&gt;"",1,0))</f>
        <v>0</v>
      </c>
      <c r="BS171" s="140">
        <f>IF('Indicator Data'!BA175="No Data",1,IF('Indicator Data imputation'!BT174&lt;&gt;"",1,0))</f>
        <v>0</v>
      </c>
      <c r="BT171" s="140">
        <f>IF('Indicator Data'!BB175="No Data",1,IF('Indicator Data imputation'!BU174&lt;&gt;"",1,0))</f>
        <v>0</v>
      </c>
      <c r="BU171" s="140">
        <f>IF('Indicator Data'!BC175="No Data",1,IF('Indicator Data imputation'!BV174&lt;&gt;"",1,0))</f>
        <v>0</v>
      </c>
      <c r="BV171" s="140">
        <f>IF('Indicator Data'!BD175="No Data",1,IF('Indicator Data imputation'!BW174&lt;&gt;"",1,0))</f>
        <v>1</v>
      </c>
      <c r="BW171" s="140">
        <f>IF('Indicator Data'!BE175="No Data",1,IF('Indicator Data imputation'!BX174&lt;&gt;"",1,0))</f>
        <v>0</v>
      </c>
      <c r="BX171" s="140">
        <f>IF('Indicator Data'!BF175="No Data",1,IF('Indicator Data imputation'!BY174&lt;&gt;"",1,0))</f>
        <v>0</v>
      </c>
      <c r="BY171" s="5" t="e">
        <f t="shared" si="8"/>
        <v>#REF!</v>
      </c>
      <c r="BZ171" s="142" t="e">
        <f t="shared" si="7"/>
        <v>#REF!</v>
      </c>
    </row>
    <row r="172" spans="1:78" x14ac:dyDescent="0.3">
      <c r="A172" s="5" t="s">
        <v>91</v>
      </c>
      <c r="B172" s="140" t="e">
        <f>IF('Indicator Data'!#REF!="No Data",1,IF('Indicator Data imputation'!C175&lt;&gt;"",1,0))</f>
        <v>#REF!</v>
      </c>
      <c r="C172" s="140" t="e">
        <f>IF('Indicator Data'!#REF!="No Data",1,IF('Indicator Data imputation'!D175&lt;&gt;"",1,0))</f>
        <v>#REF!</v>
      </c>
      <c r="D172" s="140" t="e">
        <f>IF('Indicator Data'!#REF!="No Data",1,IF('Indicator Data imputation'!E175&lt;&gt;"",1,0))</f>
        <v>#REF!</v>
      </c>
      <c r="E172" s="140" t="e">
        <f>IF('Indicator Data'!#REF!="No Data",1,IF('Indicator Data imputation'!F175&lt;&gt;"",1,0))</f>
        <v>#REF!</v>
      </c>
      <c r="F172" s="140" t="e">
        <f>IF('Indicator Data'!#REF!="No Data",1,IF('Indicator Data imputation'!G175&lt;&gt;"",1,0))</f>
        <v>#REF!</v>
      </c>
      <c r="G172" s="140" t="e">
        <f>IF('Indicator Data'!#REF!="No Data",1,IF('Indicator Data imputation'!H175&lt;&gt;"",1,0))</f>
        <v>#REF!</v>
      </c>
      <c r="H172" s="140" t="e">
        <f>IF('Indicator Data'!#REF!="No Data",1,IF('Indicator Data imputation'!I175&lt;&gt;"",1,0))</f>
        <v>#REF!</v>
      </c>
      <c r="I172" s="140" t="e">
        <f>IF('Indicator Data'!#REF!="No Data",1,IF('Indicator Data imputation'!J175&lt;&gt;"",1,0))</f>
        <v>#REF!</v>
      </c>
      <c r="J172" s="140" t="e">
        <f>IF('Indicator Data'!#REF!="No Data",1,IF('Indicator Data imputation'!K175&lt;&gt;"",1,0))</f>
        <v>#REF!</v>
      </c>
      <c r="K172" s="140" t="e">
        <f>IF('Indicator Data'!#REF!="No Data",1,IF('Indicator Data imputation'!L175&lt;&gt;"",1,0))</f>
        <v>#REF!</v>
      </c>
      <c r="L172" s="140" t="e">
        <f>IF('Indicator Data'!#REF!="No Data",1,IF('Indicator Data imputation'!M175&lt;&gt;"",1,0))</f>
        <v>#REF!</v>
      </c>
      <c r="M172" s="140" t="e">
        <f>IF('Indicator Data'!#REF!="No Data",1,IF('Indicator Data imputation'!N175&lt;&gt;"",1,0))</f>
        <v>#REF!</v>
      </c>
      <c r="N172" s="140" t="e">
        <f>IF('Indicator Data'!#REF!="No Data",1,IF('Indicator Data imputation'!O175&lt;&gt;"",1,0))</f>
        <v>#REF!</v>
      </c>
      <c r="O172" s="140" t="e">
        <f>IF('Indicator Data'!#REF!="No Data",1,IF('Indicator Data imputation'!P175&lt;&gt;"",1,0))</f>
        <v>#REF!</v>
      </c>
      <c r="P172" s="140" t="e">
        <f>IF('Indicator Data'!#REF!="No Data",1,IF('Indicator Data imputation'!Q175&lt;&gt;"",1,0))</f>
        <v>#REF!</v>
      </c>
      <c r="Q172" s="140" t="e">
        <f>IF('Indicator Data'!#REF!="No Data",1,IF('Indicator Data imputation'!R175&lt;&gt;"",1,0))</f>
        <v>#REF!</v>
      </c>
      <c r="R172" s="140" t="e">
        <f>IF('Indicator Data'!#REF!="No Data",1,IF('Indicator Data imputation'!S175&lt;&gt;"",1,0))</f>
        <v>#REF!</v>
      </c>
      <c r="S172" s="140" t="e">
        <f>IF('Indicator Data'!#REF!="No Data",1,IF('Indicator Data imputation'!T175&lt;&gt;"",1,0))</f>
        <v>#REF!</v>
      </c>
      <c r="T172" s="140" t="e">
        <f>IF('Indicator Data'!#REF!="No Data",1,IF('Indicator Data imputation'!U175&lt;&gt;"",1,0))</f>
        <v>#REF!</v>
      </c>
      <c r="U172" s="140" t="e">
        <f>IF('Indicator Data'!#REF!="No Data",1,IF('Indicator Data imputation'!V175&lt;&gt;"",1,0))</f>
        <v>#REF!</v>
      </c>
      <c r="V172" s="140" t="e">
        <f>IF('Indicator Data'!#REF!="No Data",1,IF('Indicator Data imputation'!W175&lt;&gt;"",1,0))</f>
        <v>#REF!</v>
      </c>
      <c r="W172" s="140">
        <f>IF('Indicator Data'!C176="No Data",1,IF('Indicator Data imputation'!X175&lt;&gt;"",1,0))</f>
        <v>0</v>
      </c>
      <c r="X172" s="140">
        <f>IF('Indicator Data'!D176="No Data",1,IF('Indicator Data imputation'!Y175&lt;&gt;"",1,0))</f>
        <v>0</v>
      </c>
      <c r="Y172" s="140">
        <f>IF('Indicator Data'!E176="No Data",1,IF('Indicator Data imputation'!Z175&lt;&gt;"",1,0))</f>
        <v>0</v>
      </c>
      <c r="Z172" s="140">
        <f>IF('Indicator Data'!F176="No Data",1,IF('Indicator Data imputation'!AA175&lt;&gt;"",1,0))</f>
        <v>0</v>
      </c>
      <c r="AA172" s="140">
        <f>IF('Indicator Data'!G176="No Data",1,IF('Indicator Data imputation'!AB175&lt;&gt;"",1,0))</f>
        <v>0</v>
      </c>
      <c r="AB172" s="140">
        <f>IF('Indicator Data'!H176="No Data",1,IF('Indicator Data imputation'!AC175&lt;&gt;"",1,0))</f>
        <v>0</v>
      </c>
      <c r="AC172" s="140" t="e">
        <f>IF('Indicator Data'!#REF!="No Data",1,IF('Indicator Data imputation'!AD175&lt;&gt;"",1,0))</f>
        <v>#REF!</v>
      </c>
      <c r="AD172" s="140" t="e">
        <f>IF('Indicator Data'!#REF!="No Data",1,IF('Indicator Data imputation'!AE175&lt;&gt;"",1,0))</f>
        <v>#REF!</v>
      </c>
      <c r="AE172" s="140">
        <f>IF('Indicator Data'!I176="No Data",1,IF('Indicator Data imputation'!AF175&lt;&gt;"",1,0))</f>
        <v>0</v>
      </c>
      <c r="AF172" s="140">
        <f>IF('Indicator Data'!J176="No Data",1,IF('Indicator Data imputation'!AG175&lt;&gt;"",1,0))</f>
        <v>0</v>
      </c>
      <c r="AG172" s="140" t="e">
        <f>IF('Indicator Data'!#REF!="No Data",1,IF('Indicator Data imputation'!AH175&lt;&gt;"",1,0))</f>
        <v>#REF!</v>
      </c>
      <c r="AH172" s="140" t="e">
        <f>IF('Indicator Data'!#REF!="No Data",1,IF('Indicator Data imputation'!AI175&lt;&gt;"",1,0))</f>
        <v>#REF!</v>
      </c>
      <c r="AI172" s="140" t="e">
        <f>IF('Indicator Data'!#REF!="No Data",1,IF('Indicator Data imputation'!AJ175&lt;&gt;"",1,0))</f>
        <v>#REF!</v>
      </c>
      <c r="AJ172" s="140" t="e">
        <f>IF('Indicator Data'!#REF!="No Data",1,IF('Indicator Data imputation'!AK175&lt;&gt;"",1,0))</f>
        <v>#REF!</v>
      </c>
      <c r="AK172" s="140">
        <f>IF('Indicator Data'!K176="No Data",1,IF('Indicator Data imputation'!AL175&lt;&gt;"",1,0))</f>
        <v>0</v>
      </c>
      <c r="AL172" s="140">
        <f>IF('Indicator Data'!L176="No Data",1,IF('Indicator Data imputation'!AM175&lt;&gt;"",1,0))</f>
        <v>0</v>
      </c>
      <c r="AM172" s="140">
        <f>IF('Indicator Data'!M176="No Data",1,IF('Indicator Data imputation'!AN175&lt;&gt;"",1,0))</f>
        <v>0</v>
      </c>
      <c r="AN172" s="140">
        <f>IF('Indicator Data'!N176="No Data",1,IF('Indicator Data imputation'!AO175&lt;&gt;"",1,0))</f>
        <v>0</v>
      </c>
      <c r="AO172" s="140">
        <f>IF('Indicator Data'!O176="No Data",1,IF('Indicator Data imputation'!AP175&lt;&gt;"",1,0))</f>
        <v>0</v>
      </c>
      <c r="AP172" s="140">
        <f>IF('Indicator Data'!P176="No Data",1,IF('Indicator Data imputation'!AQ175&lt;&gt;"",1,0))</f>
        <v>0</v>
      </c>
      <c r="AQ172" s="140">
        <f>IF('Indicator Data'!Q176="No Data",1,IF('Indicator Data imputation'!AR175&lt;&gt;"",1,0))</f>
        <v>0</v>
      </c>
      <c r="AR172" s="140">
        <f>IF('Indicator Data'!R176="No Data",1,IF('Indicator Data imputation'!AS175&lt;&gt;"",1,0))</f>
        <v>0</v>
      </c>
      <c r="AS172" s="140">
        <f>IF('Indicator Data'!S176="No Data",1,IF('Indicator Data imputation'!AT175&lt;&gt;"",1,0))</f>
        <v>0</v>
      </c>
      <c r="AT172" s="140">
        <f>IF('Indicator Data'!T176="No Data",1,IF('Indicator Data imputation'!AU175&lt;&gt;"",1,0))</f>
        <v>0</v>
      </c>
      <c r="AU172" s="140">
        <f>IF('Indicator Data'!U176="No Data",1,IF('Indicator Data imputation'!AV175&lt;&gt;"",1,0))</f>
        <v>1</v>
      </c>
      <c r="AV172" s="140">
        <f>IF('Indicator Data'!V176="No Data",1,IF('Indicator Data imputation'!AW175&lt;&gt;"",1,0))</f>
        <v>1</v>
      </c>
      <c r="AW172" s="140">
        <f>IF('Indicator Data'!W176="No Data",1,IF('Indicator Data imputation'!AX175&lt;&gt;"",1,0))</f>
        <v>0</v>
      </c>
      <c r="AX172" s="140">
        <f>IF('Indicator Data'!X176="No Data",1,IF('Indicator Data imputation'!AY175&lt;&gt;"",1,0))</f>
        <v>0</v>
      </c>
      <c r="AY172" s="140">
        <f>IF('Indicator Data'!Y176="No Data",1,IF('Indicator Data imputation'!AZ175&lt;&gt;"",1,0))</f>
        <v>1</v>
      </c>
      <c r="AZ172" s="140">
        <f>IF('Indicator Data'!Z176="No Data",1,IF('Indicator Data imputation'!BA175&lt;&gt;"",1,0))</f>
        <v>0</v>
      </c>
      <c r="BA172" s="140">
        <f>IF('Indicator Data'!AA176="No Data",1,IF('Indicator Data imputation'!BB175&lt;&gt;"",1,0))</f>
        <v>0</v>
      </c>
      <c r="BB172" s="140">
        <f>IF('Indicator Data'!AB176="No Data",1,IF('Indicator Data imputation'!BC175&lt;&gt;"",1,0))</f>
        <v>0</v>
      </c>
      <c r="BC172" s="140">
        <f>IF('Indicator Data'!AC176="No Data",1,IF('Indicator Data imputation'!BD175&lt;&gt;"",1,0))</f>
        <v>0</v>
      </c>
      <c r="BD172" s="140">
        <f>IF('Indicator Data'!AD176="No Data",1,IF('Indicator Data imputation'!BE175&lt;&gt;"",1,0))</f>
        <v>0</v>
      </c>
      <c r="BE172" s="140">
        <f>IF('Indicator Data'!AE176="No Data",1,IF('Indicator Data imputation'!BF175&lt;&gt;"",1,0))</f>
        <v>0</v>
      </c>
      <c r="BF172" s="140">
        <f>IF('Indicator Data'!AF176="No Data",1,IF('Indicator Data imputation'!BG175&lt;&gt;"",1,0))</f>
        <v>0</v>
      </c>
      <c r="BG172" s="140">
        <f>IF('Indicator Data'!AG176="No Data",1,IF('Indicator Data imputation'!BH175&lt;&gt;"",1,0))</f>
        <v>0</v>
      </c>
      <c r="BH172" s="140">
        <f>IF('Indicator Data'!AH176="No Data",1,IF('Indicator Data imputation'!BI175&lt;&gt;"",1,0))</f>
        <v>0</v>
      </c>
      <c r="BI172" s="140">
        <f>IF('Indicator Data'!AQ176="No Data",1,IF('Indicator Data imputation'!BJ175&lt;&gt;"",1,0))</f>
        <v>0</v>
      </c>
      <c r="BJ172" s="140">
        <f>IF('Indicator Data'!AR176="No Data",1,IF('Indicator Data imputation'!BK175&lt;&gt;"",1,0))</f>
        <v>0</v>
      </c>
      <c r="BK172" s="140">
        <f>IF('Indicator Data'!AS176="No Data",1,IF('Indicator Data imputation'!BL175&lt;&gt;"",1,0))</f>
        <v>0</v>
      </c>
      <c r="BL172" s="140">
        <f>IF('Indicator Data'!AT176="No Data",1,IF('Indicator Data imputation'!BM175&lt;&gt;"",1,0))</f>
        <v>0</v>
      </c>
      <c r="BM172" s="140">
        <f>IF('Indicator Data'!AU176="No Data",1,IF('Indicator Data imputation'!BN175&lt;&gt;"",1,0))</f>
        <v>0</v>
      </c>
      <c r="BN172" s="140">
        <f>IF('Indicator Data'!AV176="No Data",1,IF('Indicator Data imputation'!BO175&lt;&gt;"",1,0))</f>
        <v>0</v>
      </c>
      <c r="BO172" s="140">
        <f>IF('Indicator Data'!AW176="No Data",1,IF('Indicator Data imputation'!BP175&lt;&gt;"",1,0))</f>
        <v>0</v>
      </c>
      <c r="BP172" s="140">
        <f>IF('Indicator Data'!AX176="No Data",1,IF('Indicator Data imputation'!BQ175&lt;&gt;"",1,0))</f>
        <v>0</v>
      </c>
      <c r="BQ172" s="140">
        <f>IF('Indicator Data'!AY176="No Data",1,IF('Indicator Data imputation'!BR175&lt;&gt;"",1,0))</f>
        <v>0</v>
      </c>
      <c r="BR172" s="140">
        <f>IF('Indicator Data'!AZ176="No Data",1,IF('Indicator Data imputation'!BS175&lt;&gt;"",1,0))</f>
        <v>0</v>
      </c>
      <c r="BS172" s="140">
        <f>IF('Indicator Data'!BA176="No Data",1,IF('Indicator Data imputation'!BT175&lt;&gt;"",1,0))</f>
        <v>0</v>
      </c>
      <c r="BT172" s="140">
        <f>IF('Indicator Data'!BB176="No Data",1,IF('Indicator Data imputation'!BU175&lt;&gt;"",1,0))</f>
        <v>0</v>
      </c>
      <c r="BU172" s="140">
        <f>IF('Indicator Data'!BC176="No Data",1,IF('Indicator Data imputation'!BV175&lt;&gt;"",1,0))</f>
        <v>0</v>
      </c>
      <c r="BV172" s="140">
        <f>IF('Indicator Data'!BD176="No Data",1,IF('Indicator Data imputation'!BW175&lt;&gt;"",1,0))</f>
        <v>1</v>
      </c>
      <c r="BW172" s="140">
        <f>IF('Indicator Data'!BE176="No Data",1,IF('Indicator Data imputation'!BX175&lt;&gt;"",1,0))</f>
        <v>0</v>
      </c>
      <c r="BX172" s="140">
        <f>IF('Indicator Data'!BF176="No Data",1,IF('Indicator Data imputation'!BY175&lt;&gt;"",1,0))</f>
        <v>0</v>
      </c>
      <c r="BY172" s="5" t="e">
        <f t="shared" si="8"/>
        <v>#REF!</v>
      </c>
      <c r="BZ172" s="142" t="e">
        <f t="shared" si="7"/>
        <v>#REF!</v>
      </c>
    </row>
    <row r="173" spans="1:78" x14ac:dyDescent="0.3">
      <c r="A173" s="5" t="s">
        <v>320</v>
      </c>
      <c r="B173" s="140" t="e">
        <f>IF('Indicator Data'!#REF!="No Data",1,IF('Indicator Data imputation'!C176&lt;&gt;"",1,0))</f>
        <v>#REF!</v>
      </c>
      <c r="C173" s="140" t="e">
        <f>IF('Indicator Data'!#REF!="No Data",1,IF('Indicator Data imputation'!D176&lt;&gt;"",1,0))</f>
        <v>#REF!</v>
      </c>
      <c r="D173" s="140" t="e">
        <f>IF('Indicator Data'!#REF!="No Data",1,IF('Indicator Data imputation'!E176&lt;&gt;"",1,0))</f>
        <v>#REF!</v>
      </c>
      <c r="E173" s="140" t="e">
        <f>IF('Indicator Data'!#REF!="No Data",1,IF('Indicator Data imputation'!F176&lt;&gt;"",1,0))</f>
        <v>#REF!</v>
      </c>
      <c r="F173" s="140" t="e">
        <f>IF('Indicator Data'!#REF!="No Data",1,IF('Indicator Data imputation'!G176&lt;&gt;"",1,0))</f>
        <v>#REF!</v>
      </c>
      <c r="G173" s="140" t="e">
        <f>IF('Indicator Data'!#REF!="No Data",1,IF('Indicator Data imputation'!H176&lt;&gt;"",1,0))</f>
        <v>#REF!</v>
      </c>
      <c r="H173" s="140" t="e">
        <f>IF('Indicator Data'!#REF!="No Data",1,IF('Indicator Data imputation'!I176&lt;&gt;"",1,0))</f>
        <v>#REF!</v>
      </c>
      <c r="I173" s="140" t="e">
        <f>IF('Indicator Data'!#REF!="No Data",1,IF('Indicator Data imputation'!J176&lt;&gt;"",1,0))</f>
        <v>#REF!</v>
      </c>
      <c r="J173" s="140" t="e">
        <f>IF('Indicator Data'!#REF!="No Data",1,IF('Indicator Data imputation'!K176&lt;&gt;"",1,0))</f>
        <v>#REF!</v>
      </c>
      <c r="K173" s="140" t="e">
        <f>IF('Indicator Data'!#REF!="No Data",1,IF('Indicator Data imputation'!L176&lt;&gt;"",1,0))</f>
        <v>#REF!</v>
      </c>
      <c r="L173" s="140" t="e">
        <f>IF('Indicator Data'!#REF!="No Data",1,IF('Indicator Data imputation'!M176&lt;&gt;"",1,0))</f>
        <v>#REF!</v>
      </c>
      <c r="M173" s="140" t="e">
        <f>IF('Indicator Data'!#REF!="No Data",1,IF('Indicator Data imputation'!N176&lt;&gt;"",1,0))</f>
        <v>#REF!</v>
      </c>
      <c r="N173" s="140" t="e">
        <f>IF('Indicator Data'!#REF!="No Data",1,IF('Indicator Data imputation'!O176&lt;&gt;"",1,0))</f>
        <v>#REF!</v>
      </c>
      <c r="O173" s="140" t="e">
        <f>IF('Indicator Data'!#REF!="No Data",1,IF('Indicator Data imputation'!P176&lt;&gt;"",1,0))</f>
        <v>#REF!</v>
      </c>
      <c r="P173" s="140" t="e">
        <f>IF('Indicator Data'!#REF!="No Data",1,IF('Indicator Data imputation'!Q176&lt;&gt;"",1,0))</f>
        <v>#REF!</v>
      </c>
      <c r="Q173" s="140" t="e">
        <f>IF('Indicator Data'!#REF!="No Data",1,IF('Indicator Data imputation'!R176&lt;&gt;"",1,0))</f>
        <v>#REF!</v>
      </c>
      <c r="R173" s="140" t="e">
        <f>IF('Indicator Data'!#REF!="No Data",1,IF('Indicator Data imputation'!S176&lt;&gt;"",1,0))</f>
        <v>#REF!</v>
      </c>
      <c r="S173" s="140" t="e">
        <f>IF('Indicator Data'!#REF!="No Data",1,IF('Indicator Data imputation'!T176&lt;&gt;"",1,0))</f>
        <v>#REF!</v>
      </c>
      <c r="T173" s="140" t="e">
        <f>IF('Indicator Data'!#REF!="No Data",1,IF('Indicator Data imputation'!U176&lt;&gt;"",1,0))</f>
        <v>#REF!</v>
      </c>
      <c r="U173" s="140" t="e">
        <f>IF('Indicator Data'!#REF!="No Data",1,IF('Indicator Data imputation'!V176&lt;&gt;"",1,0))</f>
        <v>#REF!</v>
      </c>
      <c r="V173" s="140" t="e">
        <f>IF('Indicator Data'!#REF!="No Data",1,IF('Indicator Data imputation'!W176&lt;&gt;"",1,0))</f>
        <v>#REF!</v>
      </c>
      <c r="W173" s="140">
        <f>IF('Indicator Data'!C177="No Data",1,IF('Indicator Data imputation'!X176&lt;&gt;"",1,0))</f>
        <v>0</v>
      </c>
      <c r="X173" s="140">
        <f>IF('Indicator Data'!D177="No Data",1,IF('Indicator Data imputation'!Y176&lt;&gt;"",1,0))</f>
        <v>0</v>
      </c>
      <c r="Y173" s="140">
        <f>IF('Indicator Data'!E177="No Data",1,IF('Indicator Data imputation'!Z176&lt;&gt;"",1,0))</f>
        <v>0</v>
      </c>
      <c r="Z173" s="140">
        <f>IF('Indicator Data'!F177="No Data",1,IF('Indicator Data imputation'!AA176&lt;&gt;"",1,0))</f>
        <v>0</v>
      </c>
      <c r="AA173" s="140">
        <f>IF('Indicator Data'!G177="No Data",1,IF('Indicator Data imputation'!AB176&lt;&gt;"",1,0))</f>
        <v>0</v>
      </c>
      <c r="AB173" s="140">
        <f>IF('Indicator Data'!H177="No Data",1,IF('Indicator Data imputation'!AC176&lt;&gt;"",1,0))</f>
        <v>0</v>
      </c>
      <c r="AC173" s="140" t="e">
        <f>IF('Indicator Data'!#REF!="No Data",1,IF('Indicator Data imputation'!AD176&lt;&gt;"",1,0))</f>
        <v>#REF!</v>
      </c>
      <c r="AD173" s="140" t="e">
        <f>IF('Indicator Data'!#REF!="No Data",1,IF('Indicator Data imputation'!AE176&lt;&gt;"",1,0))</f>
        <v>#REF!</v>
      </c>
      <c r="AE173" s="140">
        <f>IF('Indicator Data'!I177="No Data",1,IF('Indicator Data imputation'!AF176&lt;&gt;"",1,0))</f>
        <v>0</v>
      </c>
      <c r="AF173" s="140">
        <f>IF('Indicator Data'!J177="No Data",1,IF('Indicator Data imputation'!AG176&lt;&gt;"",1,0))</f>
        <v>0</v>
      </c>
      <c r="AG173" s="140" t="e">
        <f>IF('Indicator Data'!#REF!="No Data",1,IF('Indicator Data imputation'!AH176&lt;&gt;"",1,0))</f>
        <v>#REF!</v>
      </c>
      <c r="AH173" s="140" t="e">
        <f>IF('Indicator Data'!#REF!="No Data",1,IF('Indicator Data imputation'!AI176&lt;&gt;"",1,0))</f>
        <v>#REF!</v>
      </c>
      <c r="AI173" s="140" t="e">
        <f>IF('Indicator Data'!#REF!="No Data",1,IF('Indicator Data imputation'!AJ176&lt;&gt;"",1,0))</f>
        <v>#REF!</v>
      </c>
      <c r="AJ173" s="140" t="e">
        <f>IF('Indicator Data'!#REF!="No Data",1,IF('Indicator Data imputation'!AK176&lt;&gt;"",1,0))</f>
        <v>#REF!</v>
      </c>
      <c r="AK173" s="140">
        <f>IF('Indicator Data'!K177="No Data",1,IF('Indicator Data imputation'!AL176&lt;&gt;"",1,0))</f>
        <v>0</v>
      </c>
      <c r="AL173" s="140">
        <f>IF('Indicator Data'!L177="No Data",1,IF('Indicator Data imputation'!AM176&lt;&gt;"",1,0))</f>
        <v>0</v>
      </c>
      <c r="AM173" s="140">
        <f>IF('Indicator Data'!M177="No Data",1,IF('Indicator Data imputation'!AN176&lt;&gt;"",1,0))</f>
        <v>0</v>
      </c>
      <c r="AN173" s="140">
        <f>IF('Indicator Data'!N177="No Data",1,IF('Indicator Data imputation'!AO176&lt;&gt;"",1,0))</f>
        <v>0</v>
      </c>
      <c r="AO173" s="140">
        <f>IF('Indicator Data'!O177="No Data",1,IF('Indicator Data imputation'!AP176&lt;&gt;"",1,0))</f>
        <v>0</v>
      </c>
      <c r="AP173" s="140">
        <f>IF('Indicator Data'!P177="No Data",1,IF('Indicator Data imputation'!AQ176&lt;&gt;"",1,0))</f>
        <v>0</v>
      </c>
      <c r="AQ173" s="140">
        <f>IF('Indicator Data'!Q177="No Data",1,IF('Indicator Data imputation'!AR176&lt;&gt;"",1,0))</f>
        <v>0</v>
      </c>
      <c r="AR173" s="140">
        <f>IF('Indicator Data'!R177="No Data",1,IF('Indicator Data imputation'!AS176&lt;&gt;"",1,0))</f>
        <v>0</v>
      </c>
      <c r="AS173" s="140">
        <f>IF('Indicator Data'!S177="No Data",1,IF('Indicator Data imputation'!AT176&lt;&gt;"",1,0))</f>
        <v>0</v>
      </c>
      <c r="AT173" s="140">
        <f>IF('Indicator Data'!T177="No Data",1,IF('Indicator Data imputation'!AU176&lt;&gt;"",1,0))</f>
        <v>0</v>
      </c>
      <c r="AU173" s="140">
        <f>IF('Indicator Data'!U177="No Data",1,IF('Indicator Data imputation'!AV176&lt;&gt;"",1,0))</f>
        <v>0</v>
      </c>
      <c r="AV173" s="140">
        <f>IF('Indicator Data'!V177="No Data",1,IF('Indicator Data imputation'!AW176&lt;&gt;"",1,0))</f>
        <v>0</v>
      </c>
      <c r="AW173" s="140">
        <f>IF('Indicator Data'!W177="No Data",1,IF('Indicator Data imputation'!AX176&lt;&gt;"",1,0))</f>
        <v>0</v>
      </c>
      <c r="AX173" s="140">
        <f>IF('Indicator Data'!X177="No Data",1,IF('Indicator Data imputation'!AY176&lt;&gt;"",1,0))</f>
        <v>0</v>
      </c>
      <c r="AY173" s="140">
        <f>IF('Indicator Data'!Y177="No Data",1,IF('Indicator Data imputation'!AZ176&lt;&gt;"",1,0))</f>
        <v>0</v>
      </c>
      <c r="AZ173" s="140">
        <f>IF('Indicator Data'!Z177="No Data",1,IF('Indicator Data imputation'!BA176&lt;&gt;"",1,0))</f>
        <v>0</v>
      </c>
      <c r="BA173" s="140">
        <f>IF('Indicator Data'!AA177="No Data",1,IF('Indicator Data imputation'!BB176&lt;&gt;"",1,0))</f>
        <v>0</v>
      </c>
      <c r="BB173" s="140">
        <f>IF('Indicator Data'!AB177="No Data",1,IF('Indicator Data imputation'!BC176&lt;&gt;"",1,0))</f>
        <v>0</v>
      </c>
      <c r="BC173" s="140">
        <f>IF('Indicator Data'!AC177="No Data",1,IF('Indicator Data imputation'!BD176&lt;&gt;"",1,0))</f>
        <v>0</v>
      </c>
      <c r="BD173" s="140">
        <f>IF('Indicator Data'!AD177="No Data",1,IF('Indicator Data imputation'!BE176&lt;&gt;"",1,0))</f>
        <v>0</v>
      </c>
      <c r="BE173" s="140">
        <f>IF('Indicator Data'!AE177="No Data",1,IF('Indicator Data imputation'!BF176&lt;&gt;"",1,0))</f>
        <v>0</v>
      </c>
      <c r="BF173" s="140">
        <f>IF('Indicator Data'!AF177="No Data",1,IF('Indicator Data imputation'!BG176&lt;&gt;"",1,0))</f>
        <v>0</v>
      </c>
      <c r="BG173" s="140">
        <f>IF('Indicator Data'!AG177="No Data",1,IF('Indicator Data imputation'!BH176&lt;&gt;"",1,0))</f>
        <v>0</v>
      </c>
      <c r="BH173" s="140">
        <f>IF('Indicator Data'!AH177="No Data",1,IF('Indicator Data imputation'!BI176&lt;&gt;"",1,0))</f>
        <v>0</v>
      </c>
      <c r="BI173" s="140">
        <f>IF('Indicator Data'!AQ177="No Data",1,IF('Indicator Data imputation'!BJ176&lt;&gt;"",1,0))</f>
        <v>0</v>
      </c>
      <c r="BJ173" s="140">
        <f>IF('Indicator Data'!AR177="No Data",1,IF('Indicator Data imputation'!BK176&lt;&gt;"",1,0))</f>
        <v>0</v>
      </c>
      <c r="BK173" s="140">
        <f>IF('Indicator Data'!AS177="No Data",1,IF('Indicator Data imputation'!BL176&lt;&gt;"",1,0))</f>
        <v>0</v>
      </c>
      <c r="BL173" s="140">
        <f>IF('Indicator Data'!AT177="No Data",1,IF('Indicator Data imputation'!BM176&lt;&gt;"",1,0))</f>
        <v>0</v>
      </c>
      <c r="BM173" s="140">
        <f>IF('Indicator Data'!AU177="No Data",1,IF('Indicator Data imputation'!BN176&lt;&gt;"",1,0))</f>
        <v>0</v>
      </c>
      <c r="BN173" s="140">
        <f>IF('Indicator Data'!AV177="No Data",1,IF('Indicator Data imputation'!BO176&lt;&gt;"",1,0))</f>
        <v>0</v>
      </c>
      <c r="BO173" s="140">
        <f>IF('Indicator Data'!AW177="No Data",1,IF('Indicator Data imputation'!BP176&lt;&gt;"",1,0))</f>
        <v>0</v>
      </c>
      <c r="BP173" s="140">
        <f>IF('Indicator Data'!AX177="No Data",1,IF('Indicator Data imputation'!BQ176&lt;&gt;"",1,0))</f>
        <v>0</v>
      </c>
      <c r="BQ173" s="140">
        <f>IF('Indicator Data'!AY177="No Data",1,IF('Indicator Data imputation'!BR176&lt;&gt;"",1,0))</f>
        <v>0</v>
      </c>
      <c r="BR173" s="140">
        <f>IF('Indicator Data'!AZ177="No Data",1,IF('Indicator Data imputation'!BS176&lt;&gt;"",1,0))</f>
        <v>0</v>
      </c>
      <c r="BS173" s="140">
        <f>IF('Indicator Data'!BA177="No Data",1,IF('Indicator Data imputation'!BT176&lt;&gt;"",1,0))</f>
        <v>0</v>
      </c>
      <c r="BT173" s="140">
        <f>IF('Indicator Data'!BB177="No Data",1,IF('Indicator Data imputation'!BU176&lt;&gt;"",1,0))</f>
        <v>0</v>
      </c>
      <c r="BU173" s="140">
        <f>IF('Indicator Data'!BC177="No Data",1,IF('Indicator Data imputation'!BV176&lt;&gt;"",1,0))</f>
        <v>1</v>
      </c>
      <c r="BV173" s="140">
        <f>IF('Indicator Data'!BD177="No Data",1,IF('Indicator Data imputation'!BW176&lt;&gt;"",1,0))</f>
        <v>0</v>
      </c>
      <c r="BW173" s="140">
        <f>IF('Indicator Data'!BE177="No Data",1,IF('Indicator Data imputation'!BX176&lt;&gt;"",1,0))</f>
        <v>0</v>
      </c>
      <c r="BX173" s="140">
        <f>IF('Indicator Data'!BF177="No Data",1,IF('Indicator Data imputation'!BY176&lt;&gt;"",1,0))</f>
        <v>0</v>
      </c>
      <c r="BY173" s="5" t="e">
        <f t="shared" si="8"/>
        <v>#REF!</v>
      </c>
      <c r="BZ173" s="142" t="e">
        <f t="shared" si="7"/>
        <v>#REF!</v>
      </c>
    </row>
    <row r="174" spans="1:78" x14ac:dyDescent="0.3">
      <c r="A174" s="5" t="s">
        <v>322</v>
      </c>
      <c r="B174" s="140" t="e">
        <f>IF('Indicator Data'!#REF!="No Data",1,IF('Indicator Data imputation'!C177&lt;&gt;"",1,0))</f>
        <v>#REF!</v>
      </c>
      <c r="C174" s="140" t="e">
        <f>IF('Indicator Data'!#REF!="No Data",1,IF('Indicator Data imputation'!D177&lt;&gt;"",1,0))</f>
        <v>#REF!</v>
      </c>
      <c r="D174" s="140" t="e">
        <f>IF('Indicator Data'!#REF!="No Data",1,IF('Indicator Data imputation'!E177&lt;&gt;"",1,0))</f>
        <v>#REF!</v>
      </c>
      <c r="E174" s="140" t="e">
        <f>IF('Indicator Data'!#REF!="No Data",1,IF('Indicator Data imputation'!F177&lt;&gt;"",1,0))</f>
        <v>#REF!</v>
      </c>
      <c r="F174" s="140" t="e">
        <f>IF('Indicator Data'!#REF!="No Data",1,IF('Indicator Data imputation'!G177&lt;&gt;"",1,0))</f>
        <v>#REF!</v>
      </c>
      <c r="G174" s="140" t="e">
        <f>IF('Indicator Data'!#REF!="No Data",1,IF('Indicator Data imputation'!H177&lt;&gt;"",1,0))</f>
        <v>#REF!</v>
      </c>
      <c r="H174" s="140" t="e">
        <f>IF('Indicator Data'!#REF!="No Data",1,IF('Indicator Data imputation'!I177&lt;&gt;"",1,0))</f>
        <v>#REF!</v>
      </c>
      <c r="I174" s="140" t="e">
        <f>IF('Indicator Data'!#REF!="No Data",1,IF('Indicator Data imputation'!J177&lt;&gt;"",1,0))</f>
        <v>#REF!</v>
      </c>
      <c r="J174" s="140" t="e">
        <f>IF('Indicator Data'!#REF!="No Data",1,IF('Indicator Data imputation'!K177&lt;&gt;"",1,0))</f>
        <v>#REF!</v>
      </c>
      <c r="K174" s="140" t="e">
        <f>IF('Indicator Data'!#REF!="No Data",1,IF('Indicator Data imputation'!L177&lt;&gt;"",1,0))</f>
        <v>#REF!</v>
      </c>
      <c r="L174" s="140" t="e">
        <f>IF('Indicator Data'!#REF!="No Data",1,IF('Indicator Data imputation'!M177&lt;&gt;"",1,0))</f>
        <v>#REF!</v>
      </c>
      <c r="M174" s="140" t="e">
        <f>IF('Indicator Data'!#REF!="No Data",1,IF('Indicator Data imputation'!N177&lt;&gt;"",1,0))</f>
        <v>#REF!</v>
      </c>
      <c r="N174" s="140" t="e">
        <f>IF('Indicator Data'!#REF!="No Data",1,IF('Indicator Data imputation'!O177&lt;&gt;"",1,0))</f>
        <v>#REF!</v>
      </c>
      <c r="O174" s="140" t="e">
        <f>IF('Indicator Data'!#REF!="No Data",1,IF('Indicator Data imputation'!P177&lt;&gt;"",1,0))</f>
        <v>#REF!</v>
      </c>
      <c r="P174" s="140" t="e">
        <f>IF('Indicator Data'!#REF!="No Data",1,IF('Indicator Data imputation'!Q177&lt;&gt;"",1,0))</f>
        <v>#REF!</v>
      </c>
      <c r="Q174" s="140" t="e">
        <f>IF('Indicator Data'!#REF!="No Data",1,IF('Indicator Data imputation'!R177&lt;&gt;"",1,0))</f>
        <v>#REF!</v>
      </c>
      <c r="R174" s="140" t="e">
        <f>IF('Indicator Data'!#REF!="No Data",1,IF('Indicator Data imputation'!S177&lt;&gt;"",1,0))</f>
        <v>#REF!</v>
      </c>
      <c r="S174" s="140" t="e">
        <f>IF('Indicator Data'!#REF!="No Data",1,IF('Indicator Data imputation'!T177&lt;&gt;"",1,0))</f>
        <v>#REF!</v>
      </c>
      <c r="T174" s="140" t="e">
        <f>IF('Indicator Data'!#REF!="No Data",1,IF('Indicator Data imputation'!U177&lt;&gt;"",1,0))</f>
        <v>#REF!</v>
      </c>
      <c r="U174" s="140" t="e">
        <f>IF('Indicator Data'!#REF!="No Data",1,IF('Indicator Data imputation'!V177&lt;&gt;"",1,0))</f>
        <v>#REF!</v>
      </c>
      <c r="V174" s="140" t="e">
        <f>IF('Indicator Data'!#REF!="No Data",1,IF('Indicator Data imputation'!W177&lt;&gt;"",1,0))</f>
        <v>#REF!</v>
      </c>
      <c r="W174" s="140">
        <f>IF('Indicator Data'!C178="No Data",1,IF('Indicator Data imputation'!X177&lt;&gt;"",1,0))</f>
        <v>0</v>
      </c>
      <c r="X174" s="140">
        <f>IF('Indicator Data'!D178="No Data",1,IF('Indicator Data imputation'!Y177&lt;&gt;"",1,0))</f>
        <v>0</v>
      </c>
      <c r="Y174" s="140">
        <f>IF('Indicator Data'!E178="No Data",1,IF('Indicator Data imputation'!Z177&lt;&gt;"",1,0))</f>
        <v>0</v>
      </c>
      <c r="Z174" s="140">
        <f>IF('Indicator Data'!F178="No Data",1,IF('Indicator Data imputation'!AA177&lt;&gt;"",1,0))</f>
        <v>1</v>
      </c>
      <c r="AA174" s="140">
        <f>IF('Indicator Data'!G178="No Data",1,IF('Indicator Data imputation'!AB177&lt;&gt;"",1,0))</f>
        <v>0</v>
      </c>
      <c r="AB174" s="140">
        <f>IF('Indicator Data'!H178="No Data",1,IF('Indicator Data imputation'!AC177&lt;&gt;"",1,0))</f>
        <v>1</v>
      </c>
      <c r="AC174" s="140" t="e">
        <f>IF('Indicator Data'!#REF!="No Data",1,IF('Indicator Data imputation'!AD177&lt;&gt;"",1,0))</f>
        <v>#REF!</v>
      </c>
      <c r="AD174" s="140" t="e">
        <f>IF('Indicator Data'!#REF!="No Data",1,IF('Indicator Data imputation'!AE177&lt;&gt;"",1,0))</f>
        <v>#REF!</v>
      </c>
      <c r="AE174" s="140">
        <f>IF('Indicator Data'!I178="No Data",1,IF('Indicator Data imputation'!AF177&lt;&gt;"",1,0))</f>
        <v>1</v>
      </c>
      <c r="AF174" s="140">
        <f>IF('Indicator Data'!J178="No Data",1,IF('Indicator Data imputation'!AG177&lt;&gt;"",1,0))</f>
        <v>0</v>
      </c>
      <c r="AG174" s="140" t="e">
        <f>IF('Indicator Data'!#REF!="No Data",1,IF('Indicator Data imputation'!AH177&lt;&gt;"",1,0))</f>
        <v>#REF!</v>
      </c>
      <c r="AH174" s="140" t="e">
        <f>IF('Indicator Data'!#REF!="No Data",1,IF('Indicator Data imputation'!AI177&lt;&gt;"",1,0))</f>
        <v>#REF!</v>
      </c>
      <c r="AI174" s="140" t="e">
        <f>IF('Indicator Data'!#REF!="No Data",1,IF('Indicator Data imputation'!AJ177&lt;&gt;"",1,0))</f>
        <v>#REF!</v>
      </c>
      <c r="AJ174" s="140" t="e">
        <f>IF('Indicator Data'!#REF!="No Data",1,IF('Indicator Data imputation'!AK177&lt;&gt;"",1,0))</f>
        <v>#REF!</v>
      </c>
      <c r="AK174" s="140">
        <f>IF('Indicator Data'!K178="No Data",1,IF('Indicator Data imputation'!AL177&lt;&gt;"",1,0))</f>
        <v>0</v>
      </c>
      <c r="AL174" s="140">
        <f>IF('Indicator Data'!L178="No Data",1,IF('Indicator Data imputation'!AM177&lt;&gt;"",1,0))</f>
        <v>1</v>
      </c>
      <c r="AM174" s="140">
        <f>IF('Indicator Data'!M178="No Data",1,IF('Indicator Data imputation'!AN177&lt;&gt;"",1,0))</f>
        <v>0</v>
      </c>
      <c r="AN174" s="140">
        <f>IF('Indicator Data'!N178="No Data",1,IF('Indicator Data imputation'!AO177&lt;&gt;"",1,0))</f>
        <v>0</v>
      </c>
      <c r="AO174" s="140">
        <f>IF('Indicator Data'!O178="No Data",1,IF('Indicator Data imputation'!AP177&lt;&gt;"",1,0))</f>
        <v>0</v>
      </c>
      <c r="AP174" s="140">
        <f>IF('Indicator Data'!P178="No Data",1,IF('Indicator Data imputation'!AQ177&lt;&gt;"",1,0))</f>
        <v>0</v>
      </c>
      <c r="AQ174" s="140">
        <f>IF('Indicator Data'!Q178="No Data",1,IF('Indicator Data imputation'!AR177&lt;&gt;"",1,0))</f>
        <v>0</v>
      </c>
      <c r="AR174" s="140">
        <f>IF('Indicator Data'!R178="No Data",1,IF('Indicator Data imputation'!AS177&lt;&gt;"",1,0))</f>
        <v>0</v>
      </c>
      <c r="AS174" s="140">
        <f>IF('Indicator Data'!S178="No Data",1,IF('Indicator Data imputation'!AT177&lt;&gt;"",1,0))</f>
        <v>0</v>
      </c>
      <c r="AT174" s="140">
        <f>IF('Indicator Data'!T178="No Data",1,IF('Indicator Data imputation'!AU177&lt;&gt;"",1,0))</f>
        <v>0</v>
      </c>
      <c r="AU174" s="140">
        <f>IF('Indicator Data'!U178="No Data",1,IF('Indicator Data imputation'!AV177&lt;&gt;"",1,0))</f>
        <v>1</v>
      </c>
      <c r="AV174" s="140">
        <f>IF('Indicator Data'!V178="No Data",1,IF('Indicator Data imputation'!AW177&lt;&gt;"",1,0))</f>
        <v>1</v>
      </c>
      <c r="AW174" s="140">
        <f>IF('Indicator Data'!W178="No Data",1,IF('Indicator Data imputation'!AX177&lt;&gt;"",1,0))</f>
        <v>1</v>
      </c>
      <c r="AX174" s="140">
        <f>IF('Indicator Data'!X178="No Data",1,IF('Indicator Data imputation'!AY177&lt;&gt;"",1,0))</f>
        <v>0</v>
      </c>
      <c r="AY174" s="140">
        <f>IF('Indicator Data'!Y178="No Data",1,IF('Indicator Data imputation'!AZ177&lt;&gt;"",1,0))</f>
        <v>0</v>
      </c>
      <c r="AZ174" s="140">
        <f>IF('Indicator Data'!Z178="No Data",1,IF('Indicator Data imputation'!BA177&lt;&gt;"",1,0))</f>
        <v>0</v>
      </c>
      <c r="BA174" s="140">
        <f>IF('Indicator Data'!AA178="No Data",1,IF('Indicator Data imputation'!BB177&lt;&gt;"",1,0))</f>
        <v>0</v>
      </c>
      <c r="BB174" s="140">
        <f>IF('Indicator Data'!AB178="No Data",1,IF('Indicator Data imputation'!BC177&lt;&gt;"",1,0))</f>
        <v>0</v>
      </c>
      <c r="BC174" s="140">
        <f>IF('Indicator Data'!AC178="No Data",1,IF('Indicator Data imputation'!BD177&lt;&gt;"",1,0))</f>
        <v>0</v>
      </c>
      <c r="BD174" s="140">
        <f>IF('Indicator Data'!AD178="No Data",1,IF('Indicator Data imputation'!BE177&lt;&gt;"",1,0))</f>
        <v>0</v>
      </c>
      <c r="BE174" s="140">
        <f>IF('Indicator Data'!AE178="No Data",1,IF('Indicator Data imputation'!BF177&lt;&gt;"",1,0))</f>
        <v>0</v>
      </c>
      <c r="BF174" s="140">
        <f>IF('Indicator Data'!AF178="No Data",1,IF('Indicator Data imputation'!BG177&lt;&gt;"",1,0))</f>
        <v>0</v>
      </c>
      <c r="BG174" s="140">
        <f>IF('Indicator Data'!AG178="No Data",1,IF('Indicator Data imputation'!BH177&lt;&gt;"",1,0))</f>
        <v>1</v>
      </c>
      <c r="BH174" s="140">
        <f>IF('Indicator Data'!AH178="No Data",1,IF('Indicator Data imputation'!BI177&lt;&gt;"",1,0))</f>
        <v>1</v>
      </c>
      <c r="BI174" s="140">
        <f>IF('Indicator Data'!AQ178="No Data",1,IF('Indicator Data imputation'!BJ177&lt;&gt;"",1,0))</f>
        <v>0</v>
      </c>
      <c r="BJ174" s="140">
        <f>IF('Indicator Data'!AR178="No Data",1,IF('Indicator Data imputation'!BK177&lt;&gt;"",1,0))</f>
        <v>0</v>
      </c>
      <c r="BK174" s="140">
        <f>IF('Indicator Data'!AS178="No Data",1,IF('Indicator Data imputation'!BL177&lt;&gt;"",1,0))</f>
        <v>1</v>
      </c>
      <c r="BL174" s="140">
        <f>IF('Indicator Data'!AT178="No Data",1,IF('Indicator Data imputation'!BM177&lt;&gt;"",1,0))</f>
        <v>0</v>
      </c>
      <c r="BM174" s="140">
        <f>IF('Indicator Data'!AU178="No Data",1,IF('Indicator Data imputation'!BN177&lt;&gt;"",1,0))</f>
        <v>0</v>
      </c>
      <c r="BN174" s="140">
        <f>IF('Indicator Data'!AV178="No Data",1,IF('Indicator Data imputation'!BO177&lt;&gt;"",1,0))</f>
        <v>0</v>
      </c>
      <c r="BO174" s="140">
        <f>IF('Indicator Data'!AW178="No Data",1,IF('Indicator Data imputation'!BP177&lt;&gt;"",1,0))</f>
        <v>0</v>
      </c>
      <c r="BP174" s="140">
        <f>IF('Indicator Data'!AX178="No Data",1,IF('Indicator Data imputation'!BQ177&lt;&gt;"",1,0))</f>
        <v>0</v>
      </c>
      <c r="BQ174" s="140">
        <f>IF('Indicator Data'!AY178="No Data",1,IF('Indicator Data imputation'!BR177&lt;&gt;"",1,0))</f>
        <v>0</v>
      </c>
      <c r="BR174" s="140">
        <f>IF('Indicator Data'!AZ178="No Data",1,IF('Indicator Data imputation'!BS177&lt;&gt;"",1,0))</f>
        <v>0</v>
      </c>
      <c r="BS174" s="140">
        <f>IF('Indicator Data'!BA178="No Data",1,IF('Indicator Data imputation'!BT177&lt;&gt;"",1,0))</f>
        <v>0</v>
      </c>
      <c r="BT174" s="140">
        <f>IF('Indicator Data'!BB178="No Data",1,IF('Indicator Data imputation'!BU177&lt;&gt;"",1,0))</f>
        <v>0</v>
      </c>
      <c r="BU174" s="140">
        <f>IF('Indicator Data'!BC178="No Data",1,IF('Indicator Data imputation'!BV177&lt;&gt;"",1,0))</f>
        <v>0</v>
      </c>
      <c r="BV174" s="140">
        <f>IF('Indicator Data'!BD178="No Data",1,IF('Indicator Data imputation'!BW177&lt;&gt;"",1,0))</f>
        <v>1</v>
      </c>
      <c r="BW174" s="140">
        <f>IF('Indicator Data'!BE178="No Data",1,IF('Indicator Data imputation'!BX177&lt;&gt;"",1,0))</f>
        <v>0</v>
      </c>
      <c r="BX174" s="140">
        <f>IF('Indicator Data'!BF178="No Data",1,IF('Indicator Data imputation'!BY177&lt;&gt;"",1,0))</f>
        <v>0</v>
      </c>
      <c r="BY174" s="5" t="e">
        <f t="shared" si="8"/>
        <v>#REF!</v>
      </c>
      <c r="BZ174" s="142" t="e">
        <f t="shared" si="7"/>
        <v>#REF!</v>
      </c>
    </row>
    <row r="175" spans="1:78" x14ac:dyDescent="0.3">
      <c r="A175" s="5" t="s">
        <v>324</v>
      </c>
      <c r="B175" s="140" t="e">
        <f>IF('Indicator Data'!#REF!="No Data",1,IF('Indicator Data imputation'!C178&lt;&gt;"",1,0))</f>
        <v>#REF!</v>
      </c>
      <c r="C175" s="140" t="e">
        <f>IF('Indicator Data'!#REF!="No Data",1,IF('Indicator Data imputation'!D178&lt;&gt;"",1,0))</f>
        <v>#REF!</v>
      </c>
      <c r="D175" s="140" t="e">
        <f>IF('Indicator Data'!#REF!="No Data",1,IF('Indicator Data imputation'!E178&lt;&gt;"",1,0))</f>
        <v>#REF!</v>
      </c>
      <c r="E175" s="140" t="e">
        <f>IF('Indicator Data'!#REF!="No Data",1,IF('Indicator Data imputation'!F178&lt;&gt;"",1,0))</f>
        <v>#REF!</v>
      </c>
      <c r="F175" s="140" t="e">
        <f>IF('Indicator Data'!#REF!="No Data",1,IF('Indicator Data imputation'!G178&lt;&gt;"",1,0))</f>
        <v>#REF!</v>
      </c>
      <c r="G175" s="140" t="e">
        <f>IF('Indicator Data'!#REF!="No Data",1,IF('Indicator Data imputation'!H178&lt;&gt;"",1,0))</f>
        <v>#REF!</v>
      </c>
      <c r="H175" s="140" t="e">
        <f>IF('Indicator Data'!#REF!="No Data",1,IF('Indicator Data imputation'!I178&lt;&gt;"",1,0))</f>
        <v>#REF!</v>
      </c>
      <c r="I175" s="140" t="e">
        <f>IF('Indicator Data'!#REF!="No Data",1,IF('Indicator Data imputation'!J178&lt;&gt;"",1,0))</f>
        <v>#REF!</v>
      </c>
      <c r="J175" s="140" t="e">
        <f>IF('Indicator Data'!#REF!="No Data",1,IF('Indicator Data imputation'!K178&lt;&gt;"",1,0))</f>
        <v>#REF!</v>
      </c>
      <c r="K175" s="140" t="e">
        <f>IF('Indicator Data'!#REF!="No Data",1,IF('Indicator Data imputation'!L178&lt;&gt;"",1,0))</f>
        <v>#REF!</v>
      </c>
      <c r="L175" s="140" t="e">
        <f>IF('Indicator Data'!#REF!="No Data",1,IF('Indicator Data imputation'!M178&lt;&gt;"",1,0))</f>
        <v>#REF!</v>
      </c>
      <c r="M175" s="140" t="e">
        <f>IF('Indicator Data'!#REF!="No Data",1,IF('Indicator Data imputation'!N178&lt;&gt;"",1,0))</f>
        <v>#REF!</v>
      </c>
      <c r="N175" s="140" t="e">
        <f>IF('Indicator Data'!#REF!="No Data",1,IF('Indicator Data imputation'!O178&lt;&gt;"",1,0))</f>
        <v>#REF!</v>
      </c>
      <c r="O175" s="140" t="e">
        <f>IF('Indicator Data'!#REF!="No Data",1,IF('Indicator Data imputation'!P178&lt;&gt;"",1,0))</f>
        <v>#REF!</v>
      </c>
      <c r="P175" s="140" t="e">
        <f>IF('Indicator Data'!#REF!="No Data",1,IF('Indicator Data imputation'!Q178&lt;&gt;"",1,0))</f>
        <v>#REF!</v>
      </c>
      <c r="Q175" s="140" t="e">
        <f>IF('Indicator Data'!#REF!="No Data",1,IF('Indicator Data imputation'!R178&lt;&gt;"",1,0))</f>
        <v>#REF!</v>
      </c>
      <c r="R175" s="140" t="e">
        <f>IF('Indicator Data'!#REF!="No Data",1,IF('Indicator Data imputation'!S178&lt;&gt;"",1,0))</f>
        <v>#REF!</v>
      </c>
      <c r="S175" s="140" t="e">
        <f>IF('Indicator Data'!#REF!="No Data",1,IF('Indicator Data imputation'!T178&lt;&gt;"",1,0))</f>
        <v>#REF!</v>
      </c>
      <c r="T175" s="140" t="e">
        <f>IF('Indicator Data'!#REF!="No Data",1,IF('Indicator Data imputation'!U178&lt;&gt;"",1,0))</f>
        <v>#REF!</v>
      </c>
      <c r="U175" s="140" t="e">
        <f>IF('Indicator Data'!#REF!="No Data",1,IF('Indicator Data imputation'!V178&lt;&gt;"",1,0))</f>
        <v>#REF!</v>
      </c>
      <c r="V175" s="140" t="e">
        <f>IF('Indicator Data'!#REF!="No Data",1,IF('Indicator Data imputation'!W178&lt;&gt;"",1,0))</f>
        <v>#REF!</v>
      </c>
      <c r="W175" s="140">
        <f>IF('Indicator Data'!C179="No Data",1,IF('Indicator Data imputation'!X178&lt;&gt;"",1,0))</f>
        <v>0</v>
      </c>
      <c r="X175" s="140">
        <f>IF('Indicator Data'!D179="No Data",1,IF('Indicator Data imputation'!Y178&lt;&gt;"",1,0))</f>
        <v>0</v>
      </c>
      <c r="Y175" s="140">
        <f>IF('Indicator Data'!E179="No Data",1,IF('Indicator Data imputation'!Z178&lt;&gt;"",1,0))</f>
        <v>0</v>
      </c>
      <c r="Z175" s="140">
        <f>IF('Indicator Data'!F179="No Data",1,IF('Indicator Data imputation'!AA178&lt;&gt;"",1,0))</f>
        <v>0</v>
      </c>
      <c r="AA175" s="140">
        <f>IF('Indicator Data'!G179="No Data",1,IF('Indicator Data imputation'!AB178&lt;&gt;"",1,0))</f>
        <v>0</v>
      </c>
      <c r="AB175" s="140">
        <f>IF('Indicator Data'!H179="No Data",1,IF('Indicator Data imputation'!AC178&lt;&gt;"",1,0))</f>
        <v>0</v>
      </c>
      <c r="AC175" s="140" t="e">
        <f>IF('Indicator Data'!#REF!="No Data",1,IF('Indicator Data imputation'!AD178&lt;&gt;"",1,0))</f>
        <v>#REF!</v>
      </c>
      <c r="AD175" s="140" t="e">
        <f>IF('Indicator Data'!#REF!="No Data",1,IF('Indicator Data imputation'!AE178&lt;&gt;"",1,0))</f>
        <v>#REF!</v>
      </c>
      <c r="AE175" s="140">
        <f>IF('Indicator Data'!I179="No Data",1,IF('Indicator Data imputation'!AF178&lt;&gt;"",1,0))</f>
        <v>0</v>
      </c>
      <c r="AF175" s="140">
        <f>IF('Indicator Data'!J179="No Data",1,IF('Indicator Data imputation'!AG178&lt;&gt;"",1,0))</f>
        <v>0</v>
      </c>
      <c r="AG175" s="140" t="e">
        <f>IF('Indicator Data'!#REF!="No Data",1,IF('Indicator Data imputation'!AH178&lt;&gt;"",1,0))</f>
        <v>#REF!</v>
      </c>
      <c r="AH175" s="140" t="e">
        <f>IF('Indicator Data'!#REF!="No Data",1,IF('Indicator Data imputation'!AI178&lt;&gt;"",1,0))</f>
        <v>#REF!</v>
      </c>
      <c r="AI175" s="140" t="e">
        <f>IF('Indicator Data'!#REF!="No Data",1,IF('Indicator Data imputation'!AJ178&lt;&gt;"",1,0))</f>
        <v>#REF!</v>
      </c>
      <c r="AJ175" s="140" t="e">
        <f>IF('Indicator Data'!#REF!="No Data",1,IF('Indicator Data imputation'!AK178&lt;&gt;"",1,0))</f>
        <v>#REF!</v>
      </c>
      <c r="AK175" s="140">
        <f>IF('Indicator Data'!K179="No Data",1,IF('Indicator Data imputation'!AL178&lt;&gt;"",1,0))</f>
        <v>0</v>
      </c>
      <c r="AL175" s="140">
        <f>IF('Indicator Data'!L179="No Data",1,IF('Indicator Data imputation'!AM178&lt;&gt;"",1,0))</f>
        <v>0</v>
      </c>
      <c r="AM175" s="140">
        <f>IF('Indicator Data'!M179="No Data",1,IF('Indicator Data imputation'!AN178&lt;&gt;"",1,0))</f>
        <v>0</v>
      </c>
      <c r="AN175" s="140">
        <f>IF('Indicator Data'!N179="No Data",1,IF('Indicator Data imputation'!AO178&lt;&gt;"",1,0))</f>
        <v>0</v>
      </c>
      <c r="AO175" s="140">
        <f>IF('Indicator Data'!O179="No Data",1,IF('Indicator Data imputation'!AP178&lt;&gt;"",1,0))</f>
        <v>0</v>
      </c>
      <c r="AP175" s="140">
        <f>IF('Indicator Data'!P179="No Data",1,IF('Indicator Data imputation'!AQ178&lt;&gt;"",1,0))</f>
        <v>1</v>
      </c>
      <c r="AQ175" s="140">
        <f>IF('Indicator Data'!Q179="No Data",1,IF('Indicator Data imputation'!AR178&lt;&gt;"",1,0))</f>
        <v>0</v>
      </c>
      <c r="AR175" s="140">
        <f>IF('Indicator Data'!R179="No Data",1,IF('Indicator Data imputation'!AS178&lt;&gt;"",1,0))</f>
        <v>0</v>
      </c>
      <c r="AS175" s="140">
        <f>IF('Indicator Data'!S179="No Data",1,IF('Indicator Data imputation'!AT178&lt;&gt;"",1,0))</f>
        <v>0</v>
      </c>
      <c r="AT175" s="140">
        <f>IF('Indicator Data'!T179="No Data",1,IF('Indicator Data imputation'!AU178&lt;&gt;"",1,0))</f>
        <v>0</v>
      </c>
      <c r="AU175" s="140">
        <f>IF('Indicator Data'!U179="No Data",1,IF('Indicator Data imputation'!AV178&lt;&gt;"",1,0))</f>
        <v>0</v>
      </c>
      <c r="AV175" s="140">
        <f>IF('Indicator Data'!V179="No Data",1,IF('Indicator Data imputation'!AW178&lt;&gt;"",1,0))</f>
        <v>0</v>
      </c>
      <c r="AW175" s="140">
        <f>IF('Indicator Data'!W179="No Data",1,IF('Indicator Data imputation'!AX178&lt;&gt;"",1,0))</f>
        <v>1</v>
      </c>
      <c r="AX175" s="140">
        <f>IF('Indicator Data'!X179="No Data",1,IF('Indicator Data imputation'!AY178&lt;&gt;"",1,0))</f>
        <v>0</v>
      </c>
      <c r="AY175" s="140">
        <f>IF('Indicator Data'!Y179="No Data",1,IF('Indicator Data imputation'!AZ178&lt;&gt;"",1,0))</f>
        <v>0</v>
      </c>
      <c r="AZ175" s="140">
        <f>IF('Indicator Data'!Z179="No Data",1,IF('Indicator Data imputation'!BA178&lt;&gt;"",1,0))</f>
        <v>1</v>
      </c>
      <c r="BA175" s="140">
        <f>IF('Indicator Data'!AA179="No Data",1,IF('Indicator Data imputation'!BB178&lt;&gt;"",1,0))</f>
        <v>0</v>
      </c>
      <c r="BB175" s="140">
        <f>IF('Indicator Data'!AB179="No Data",1,IF('Indicator Data imputation'!BC178&lt;&gt;"",1,0))</f>
        <v>0</v>
      </c>
      <c r="BC175" s="140">
        <f>IF('Indicator Data'!AC179="No Data",1,IF('Indicator Data imputation'!BD178&lt;&gt;"",1,0))</f>
        <v>0</v>
      </c>
      <c r="BD175" s="140">
        <f>IF('Indicator Data'!AD179="No Data",1,IF('Indicator Data imputation'!BE178&lt;&gt;"",1,0))</f>
        <v>0</v>
      </c>
      <c r="BE175" s="140">
        <f>IF('Indicator Data'!AE179="No Data",1,IF('Indicator Data imputation'!BF178&lt;&gt;"",1,0))</f>
        <v>0</v>
      </c>
      <c r="BF175" s="140">
        <f>IF('Indicator Data'!AF179="No Data",1,IF('Indicator Data imputation'!BG178&lt;&gt;"",1,0))</f>
        <v>0</v>
      </c>
      <c r="BG175" s="140">
        <f>IF('Indicator Data'!AG179="No Data",1,IF('Indicator Data imputation'!BH178&lt;&gt;"",1,0))</f>
        <v>0</v>
      </c>
      <c r="BH175" s="140">
        <f>IF('Indicator Data'!AH179="No Data",1,IF('Indicator Data imputation'!BI178&lt;&gt;"",1,0))</f>
        <v>0</v>
      </c>
      <c r="BI175" s="140">
        <f>IF('Indicator Data'!AQ179="No Data",1,IF('Indicator Data imputation'!BJ178&lt;&gt;"",1,0))</f>
        <v>0</v>
      </c>
      <c r="BJ175" s="140">
        <f>IF('Indicator Data'!AR179="No Data",1,IF('Indicator Data imputation'!BK178&lt;&gt;"",1,0))</f>
        <v>0</v>
      </c>
      <c r="BK175" s="140">
        <f>IF('Indicator Data'!AS179="No Data",1,IF('Indicator Data imputation'!BL178&lt;&gt;"",1,0))</f>
        <v>0</v>
      </c>
      <c r="BL175" s="140">
        <f>IF('Indicator Data'!AT179="No Data",1,IF('Indicator Data imputation'!BM178&lt;&gt;"",1,0))</f>
        <v>0</v>
      </c>
      <c r="BM175" s="140">
        <f>IF('Indicator Data'!AU179="No Data",1,IF('Indicator Data imputation'!BN178&lt;&gt;"",1,0))</f>
        <v>0</v>
      </c>
      <c r="BN175" s="140">
        <f>IF('Indicator Data'!AV179="No Data",1,IF('Indicator Data imputation'!BO178&lt;&gt;"",1,0))</f>
        <v>0</v>
      </c>
      <c r="BO175" s="140">
        <f>IF('Indicator Data'!AW179="No Data",1,IF('Indicator Data imputation'!BP178&lt;&gt;"",1,0))</f>
        <v>0</v>
      </c>
      <c r="BP175" s="140">
        <f>IF('Indicator Data'!AX179="No Data",1,IF('Indicator Data imputation'!BQ178&lt;&gt;"",1,0))</f>
        <v>0</v>
      </c>
      <c r="BQ175" s="140">
        <f>IF('Indicator Data'!AY179="No Data",1,IF('Indicator Data imputation'!BR178&lt;&gt;"",1,0))</f>
        <v>0</v>
      </c>
      <c r="BR175" s="140">
        <f>IF('Indicator Data'!AZ179="No Data",1,IF('Indicator Data imputation'!BS178&lt;&gt;"",1,0))</f>
        <v>0</v>
      </c>
      <c r="BS175" s="140">
        <f>IF('Indicator Data'!BA179="No Data",1,IF('Indicator Data imputation'!BT178&lt;&gt;"",1,0))</f>
        <v>0</v>
      </c>
      <c r="BT175" s="140">
        <f>IF('Indicator Data'!BB179="No Data",1,IF('Indicator Data imputation'!BU178&lt;&gt;"",1,0))</f>
        <v>0</v>
      </c>
      <c r="BU175" s="140">
        <f>IF('Indicator Data'!BC179="No Data",1,IF('Indicator Data imputation'!BV178&lt;&gt;"",1,0))</f>
        <v>0</v>
      </c>
      <c r="BV175" s="140">
        <f>IF('Indicator Data'!BD179="No Data",1,IF('Indicator Data imputation'!BW178&lt;&gt;"",1,0))</f>
        <v>0</v>
      </c>
      <c r="BW175" s="140">
        <f>IF('Indicator Data'!BE179="No Data",1,IF('Indicator Data imputation'!BX178&lt;&gt;"",1,0))</f>
        <v>0</v>
      </c>
      <c r="BX175" s="140">
        <f>IF('Indicator Data'!BF179="No Data",1,IF('Indicator Data imputation'!BY178&lt;&gt;"",1,0))</f>
        <v>0</v>
      </c>
      <c r="BY175" s="5" t="e">
        <f t="shared" si="8"/>
        <v>#REF!</v>
      </c>
      <c r="BZ175" s="142" t="e">
        <f t="shared" si="7"/>
        <v>#REF!</v>
      </c>
    </row>
    <row r="176" spans="1:78" x14ac:dyDescent="0.3">
      <c r="A176" s="5" t="s">
        <v>326</v>
      </c>
      <c r="B176" s="140" t="e">
        <f>IF('Indicator Data'!#REF!="No Data",1,IF('Indicator Data imputation'!C179&lt;&gt;"",1,0))</f>
        <v>#REF!</v>
      </c>
      <c r="C176" s="140" t="e">
        <f>IF('Indicator Data'!#REF!="No Data",1,IF('Indicator Data imputation'!D179&lt;&gt;"",1,0))</f>
        <v>#REF!</v>
      </c>
      <c r="D176" s="140" t="e">
        <f>IF('Indicator Data'!#REF!="No Data",1,IF('Indicator Data imputation'!E179&lt;&gt;"",1,0))</f>
        <v>#REF!</v>
      </c>
      <c r="E176" s="140" t="e">
        <f>IF('Indicator Data'!#REF!="No Data",1,IF('Indicator Data imputation'!F179&lt;&gt;"",1,0))</f>
        <v>#REF!</v>
      </c>
      <c r="F176" s="140" t="e">
        <f>IF('Indicator Data'!#REF!="No Data",1,IF('Indicator Data imputation'!G179&lt;&gt;"",1,0))</f>
        <v>#REF!</v>
      </c>
      <c r="G176" s="140" t="e">
        <f>IF('Indicator Data'!#REF!="No Data",1,IF('Indicator Data imputation'!H179&lt;&gt;"",1,0))</f>
        <v>#REF!</v>
      </c>
      <c r="H176" s="140" t="e">
        <f>IF('Indicator Data'!#REF!="No Data",1,IF('Indicator Data imputation'!I179&lt;&gt;"",1,0))</f>
        <v>#REF!</v>
      </c>
      <c r="I176" s="140" t="e">
        <f>IF('Indicator Data'!#REF!="No Data",1,IF('Indicator Data imputation'!J179&lt;&gt;"",1,0))</f>
        <v>#REF!</v>
      </c>
      <c r="J176" s="140" t="e">
        <f>IF('Indicator Data'!#REF!="No Data",1,IF('Indicator Data imputation'!K179&lt;&gt;"",1,0))</f>
        <v>#REF!</v>
      </c>
      <c r="K176" s="140" t="e">
        <f>IF('Indicator Data'!#REF!="No Data",1,IF('Indicator Data imputation'!L179&lt;&gt;"",1,0))</f>
        <v>#REF!</v>
      </c>
      <c r="L176" s="140" t="e">
        <f>IF('Indicator Data'!#REF!="No Data",1,IF('Indicator Data imputation'!M179&lt;&gt;"",1,0))</f>
        <v>#REF!</v>
      </c>
      <c r="M176" s="140" t="e">
        <f>IF('Indicator Data'!#REF!="No Data",1,IF('Indicator Data imputation'!N179&lt;&gt;"",1,0))</f>
        <v>#REF!</v>
      </c>
      <c r="N176" s="140" t="e">
        <f>IF('Indicator Data'!#REF!="No Data",1,IF('Indicator Data imputation'!O179&lt;&gt;"",1,0))</f>
        <v>#REF!</v>
      </c>
      <c r="O176" s="140" t="e">
        <f>IF('Indicator Data'!#REF!="No Data",1,IF('Indicator Data imputation'!P179&lt;&gt;"",1,0))</f>
        <v>#REF!</v>
      </c>
      <c r="P176" s="140" t="e">
        <f>IF('Indicator Data'!#REF!="No Data",1,IF('Indicator Data imputation'!Q179&lt;&gt;"",1,0))</f>
        <v>#REF!</v>
      </c>
      <c r="Q176" s="140" t="e">
        <f>IF('Indicator Data'!#REF!="No Data",1,IF('Indicator Data imputation'!R179&lt;&gt;"",1,0))</f>
        <v>#REF!</v>
      </c>
      <c r="R176" s="140" t="e">
        <f>IF('Indicator Data'!#REF!="No Data",1,IF('Indicator Data imputation'!S179&lt;&gt;"",1,0))</f>
        <v>#REF!</v>
      </c>
      <c r="S176" s="140" t="e">
        <f>IF('Indicator Data'!#REF!="No Data",1,IF('Indicator Data imputation'!T179&lt;&gt;"",1,0))</f>
        <v>#REF!</v>
      </c>
      <c r="T176" s="140" t="e">
        <f>IF('Indicator Data'!#REF!="No Data",1,IF('Indicator Data imputation'!U179&lt;&gt;"",1,0))</f>
        <v>#REF!</v>
      </c>
      <c r="U176" s="140" t="e">
        <f>IF('Indicator Data'!#REF!="No Data",1,IF('Indicator Data imputation'!V179&lt;&gt;"",1,0))</f>
        <v>#REF!</v>
      </c>
      <c r="V176" s="140" t="e">
        <f>IF('Indicator Data'!#REF!="No Data",1,IF('Indicator Data imputation'!W179&lt;&gt;"",1,0))</f>
        <v>#REF!</v>
      </c>
      <c r="W176" s="140">
        <f>IF('Indicator Data'!C180="No Data",1,IF('Indicator Data imputation'!X179&lt;&gt;"",1,0))</f>
        <v>0</v>
      </c>
      <c r="X176" s="140">
        <f>IF('Indicator Data'!D180="No Data",1,IF('Indicator Data imputation'!Y179&lt;&gt;"",1,0))</f>
        <v>0</v>
      </c>
      <c r="Y176" s="140">
        <f>IF('Indicator Data'!E180="No Data",1,IF('Indicator Data imputation'!Z179&lt;&gt;"",1,0))</f>
        <v>0</v>
      </c>
      <c r="Z176" s="140">
        <f>IF('Indicator Data'!F180="No Data",1,IF('Indicator Data imputation'!AA179&lt;&gt;"",1,0))</f>
        <v>1</v>
      </c>
      <c r="AA176" s="140">
        <f>IF('Indicator Data'!G180="No Data",1,IF('Indicator Data imputation'!AB179&lt;&gt;"",1,0))</f>
        <v>0</v>
      </c>
      <c r="AB176" s="140">
        <f>IF('Indicator Data'!H180="No Data",1,IF('Indicator Data imputation'!AC179&lt;&gt;"",1,0))</f>
        <v>0</v>
      </c>
      <c r="AC176" s="140" t="e">
        <f>IF('Indicator Data'!#REF!="No Data",1,IF('Indicator Data imputation'!AD179&lt;&gt;"",1,0))</f>
        <v>#REF!</v>
      </c>
      <c r="AD176" s="140" t="e">
        <f>IF('Indicator Data'!#REF!="No Data",1,IF('Indicator Data imputation'!AE179&lt;&gt;"",1,0))</f>
        <v>#REF!</v>
      </c>
      <c r="AE176" s="140">
        <f>IF('Indicator Data'!I180="No Data",1,IF('Indicator Data imputation'!AF179&lt;&gt;"",1,0))</f>
        <v>0</v>
      </c>
      <c r="AF176" s="140">
        <f>IF('Indicator Data'!J180="No Data",1,IF('Indicator Data imputation'!AG179&lt;&gt;"",1,0))</f>
        <v>0</v>
      </c>
      <c r="AG176" s="140" t="e">
        <f>IF('Indicator Data'!#REF!="No Data",1,IF('Indicator Data imputation'!AH179&lt;&gt;"",1,0))</f>
        <v>#REF!</v>
      </c>
      <c r="AH176" s="140" t="e">
        <f>IF('Indicator Data'!#REF!="No Data",1,IF('Indicator Data imputation'!AI179&lt;&gt;"",1,0))</f>
        <v>#REF!</v>
      </c>
      <c r="AI176" s="140" t="e">
        <f>IF('Indicator Data'!#REF!="No Data",1,IF('Indicator Data imputation'!AJ179&lt;&gt;"",1,0))</f>
        <v>#REF!</v>
      </c>
      <c r="AJ176" s="140" t="e">
        <f>IF('Indicator Data'!#REF!="No Data",1,IF('Indicator Data imputation'!AK179&lt;&gt;"",1,0))</f>
        <v>#REF!</v>
      </c>
      <c r="AK176" s="140">
        <f>IF('Indicator Data'!K180="No Data",1,IF('Indicator Data imputation'!AL179&lt;&gt;"",1,0))</f>
        <v>0</v>
      </c>
      <c r="AL176" s="140">
        <f>IF('Indicator Data'!L180="No Data",1,IF('Indicator Data imputation'!AM179&lt;&gt;"",1,0))</f>
        <v>0</v>
      </c>
      <c r="AM176" s="140">
        <f>IF('Indicator Data'!M180="No Data",1,IF('Indicator Data imputation'!AN179&lt;&gt;"",1,0))</f>
        <v>0</v>
      </c>
      <c r="AN176" s="140">
        <f>IF('Indicator Data'!N180="No Data",1,IF('Indicator Data imputation'!AO179&lt;&gt;"",1,0))</f>
        <v>0</v>
      </c>
      <c r="AO176" s="140">
        <f>IF('Indicator Data'!O180="No Data",1,IF('Indicator Data imputation'!AP179&lt;&gt;"",1,0))</f>
        <v>0</v>
      </c>
      <c r="AP176" s="140">
        <f>IF('Indicator Data'!P180="No Data",1,IF('Indicator Data imputation'!AQ179&lt;&gt;"",1,0))</f>
        <v>0</v>
      </c>
      <c r="AQ176" s="140">
        <f>IF('Indicator Data'!Q180="No Data",1,IF('Indicator Data imputation'!AR179&lt;&gt;"",1,0))</f>
        <v>0</v>
      </c>
      <c r="AR176" s="140">
        <f>IF('Indicator Data'!R180="No Data",1,IF('Indicator Data imputation'!AS179&lt;&gt;"",1,0))</f>
        <v>0</v>
      </c>
      <c r="AS176" s="140">
        <f>IF('Indicator Data'!S180="No Data",1,IF('Indicator Data imputation'!AT179&lt;&gt;"",1,0))</f>
        <v>0</v>
      </c>
      <c r="AT176" s="140">
        <f>IF('Indicator Data'!T180="No Data",1,IF('Indicator Data imputation'!AU179&lt;&gt;"",1,0))</f>
        <v>0</v>
      </c>
      <c r="AU176" s="140">
        <f>IF('Indicator Data'!U180="No Data",1,IF('Indicator Data imputation'!AV179&lt;&gt;"",1,0))</f>
        <v>0</v>
      </c>
      <c r="AV176" s="140">
        <f>IF('Indicator Data'!V180="No Data",1,IF('Indicator Data imputation'!AW179&lt;&gt;"",1,0))</f>
        <v>0</v>
      </c>
      <c r="AW176" s="140">
        <f>IF('Indicator Data'!W180="No Data",1,IF('Indicator Data imputation'!AX179&lt;&gt;"",1,0))</f>
        <v>1</v>
      </c>
      <c r="AX176" s="140">
        <f>IF('Indicator Data'!X180="No Data",1,IF('Indicator Data imputation'!AY179&lt;&gt;"",1,0))</f>
        <v>0</v>
      </c>
      <c r="AY176" s="140">
        <f>IF('Indicator Data'!Y180="No Data",1,IF('Indicator Data imputation'!AZ179&lt;&gt;"",1,0))</f>
        <v>0</v>
      </c>
      <c r="AZ176" s="140">
        <f>IF('Indicator Data'!Z180="No Data",1,IF('Indicator Data imputation'!BA179&lt;&gt;"",1,0))</f>
        <v>0</v>
      </c>
      <c r="BA176" s="140">
        <f>IF('Indicator Data'!AA180="No Data",1,IF('Indicator Data imputation'!BB179&lt;&gt;"",1,0))</f>
        <v>0</v>
      </c>
      <c r="BB176" s="140">
        <f>IF('Indicator Data'!AB180="No Data",1,IF('Indicator Data imputation'!BC179&lt;&gt;"",1,0))</f>
        <v>0</v>
      </c>
      <c r="BC176" s="140">
        <f>IF('Indicator Data'!AC180="No Data",1,IF('Indicator Data imputation'!BD179&lt;&gt;"",1,0))</f>
        <v>0</v>
      </c>
      <c r="BD176" s="140">
        <f>IF('Indicator Data'!AD180="No Data",1,IF('Indicator Data imputation'!BE179&lt;&gt;"",1,0))</f>
        <v>0</v>
      </c>
      <c r="BE176" s="140">
        <f>IF('Indicator Data'!AE180="No Data",1,IF('Indicator Data imputation'!BF179&lt;&gt;"",1,0))</f>
        <v>0</v>
      </c>
      <c r="BF176" s="140">
        <f>IF('Indicator Data'!AF180="No Data",1,IF('Indicator Data imputation'!BG179&lt;&gt;"",1,0))</f>
        <v>0</v>
      </c>
      <c r="BG176" s="140">
        <f>IF('Indicator Data'!AG180="No Data",1,IF('Indicator Data imputation'!BH179&lt;&gt;"",1,0))</f>
        <v>0</v>
      </c>
      <c r="BH176" s="140">
        <f>IF('Indicator Data'!AH180="No Data",1,IF('Indicator Data imputation'!BI179&lt;&gt;"",1,0))</f>
        <v>0</v>
      </c>
      <c r="BI176" s="140">
        <f>IF('Indicator Data'!AQ180="No Data",1,IF('Indicator Data imputation'!BJ179&lt;&gt;"",1,0))</f>
        <v>0</v>
      </c>
      <c r="BJ176" s="140">
        <f>IF('Indicator Data'!AR180="No Data",1,IF('Indicator Data imputation'!BK179&lt;&gt;"",1,0))</f>
        <v>0</v>
      </c>
      <c r="BK176" s="140">
        <f>IF('Indicator Data'!AS180="No Data",1,IF('Indicator Data imputation'!BL179&lt;&gt;"",1,0))</f>
        <v>0</v>
      </c>
      <c r="BL176" s="140">
        <f>IF('Indicator Data'!AT180="No Data",1,IF('Indicator Data imputation'!BM179&lt;&gt;"",1,0))</f>
        <v>0</v>
      </c>
      <c r="BM176" s="140">
        <f>IF('Indicator Data'!AU180="No Data",1,IF('Indicator Data imputation'!BN179&lt;&gt;"",1,0))</f>
        <v>0</v>
      </c>
      <c r="BN176" s="140">
        <f>IF('Indicator Data'!AV180="No Data",1,IF('Indicator Data imputation'!BO179&lt;&gt;"",1,0))</f>
        <v>0</v>
      </c>
      <c r="BO176" s="140">
        <f>IF('Indicator Data'!AW180="No Data",1,IF('Indicator Data imputation'!BP179&lt;&gt;"",1,0))</f>
        <v>0</v>
      </c>
      <c r="BP176" s="140">
        <f>IF('Indicator Data'!AX180="No Data",1,IF('Indicator Data imputation'!BQ179&lt;&gt;"",1,0))</f>
        <v>0</v>
      </c>
      <c r="BQ176" s="140">
        <f>IF('Indicator Data'!AY180="No Data",1,IF('Indicator Data imputation'!BR179&lt;&gt;"",1,0))</f>
        <v>0</v>
      </c>
      <c r="BR176" s="140">
        <f>IF('Indicator Data'!AZ180="No Data",1,IF('Indicator Data imputation'!BS179&lt;&gt;"",1,0))</f>
        <v>0</v>
      </c>
      <c r="BS176" s="140">
        <f>IF('Indicator Data'!BA180="No Data",1,IF('Indicator Data imputation'!BT179&lt;&gt;"",1,0))</f>
        <v>0</v>
      </c>
      <c r="BT176" s="140">
        <f>IF('Indicator Data'!BB180="No Data",1,IF('Indicator Data imputation'!BU179&lt;&gt;"",1,0))</f>
        <v>0</v>
      </c>
      <c r="BU176" s="140">
        <f>IF('Indicator Data'!BC180="No Data",1,IF('Indicator Data imputation'!BV179&lt;&gt;"",1,0))</f>
        <v>0</v>
      </c>
      <c r="BV176" s="140">
        <f>IF('Indicator Data'!BD180="No Data",1,IF('Indicator Data imputation'!BW179&lt;&gt;"",1,0))</f>
        <v>1</v>
      </c>
      <c r="BW176" s="140">
        <f>IF('Indicator Data'!BE180="No Data",1,IF('Indicator Data imputation'!BX179&lt;&gt;"",1,0))</f>
        <v>0</v>
      </c>
      <c r="BX176" s="140">
        <f>IF('Indicator Data'!BF180="No Data",1,IF('Indicator Data imputation'!BY179&lt;&gt;"",1,0))</f>
        <v>0</v>
      </c>
      <c r="BY176" s="5" t="e">
        <f t="shared" si="8"/>
        <v>#REF!</v>
      </c>
      <c r="BZ176" s="142" t="e">
        <f t="shared" si="7"/>
        <v>#REF!</v>
      </c>
    </row>
    <row r="177" spans="1:78" x14ac:dyDescent="0.3">
      <c r="A177" s="5" t="s">
        <v>328</v>
      </c>
      <c r="B177" s="140" t="e">
        <f>IF('Indicator Data'!#REF!="No Data",1,IF('Indicator Data imputation'!C180&lt;&gt;"",1,0))</f>
        <v>#REF!</v>
      </c>
      <c r="C177" s="140" t="e">
        <f>IF('Indicator Data'!#REF!="No Data",1,IF('Indicator Data imputation'!D180&lt;&gt;"",1,0))</f>
        <v>#REF!</v>
      </c>
      <c r="D177" s="140" t="e">
        <f>IF('Indicator Data'!#REF!="No Data",1,IF('Indicator Data imputation'!E180&lt;&gt;"",1,0))</f>
        <v>#REF!</v>
      </c>
      <c r="E177" s="140" t="e">
        <f>IF('Indicator Data'!#REF!="No Data",1,IF('Indicator Data imputation'!F180&lt;&gt;"",1,0))</f>
        <v>#REF!</v>
      </c>
      <c r="F177" s="140" t="e">
        <f>IF('Indicator Data'!#REF!="No Data",1,IF('Indicator Data imputation'!G180&lt;&gt;"",1,0))</f>
        <v>#REF!</v>
      </c>
      <c r="G177" s="140" t="e">
        <f>IF('Indicator Data'!#REF!="No Data",1,IF('Indicator Data imputation'!H180&lt;&gt;"",1,0))</f>
        <v>#REF!</v>
      </c>
      <c r="H177" s="140" t="e">
        <f>IF('Indicator Data'!#REF!="No Data",1,IF('Indicator Data imputation'!I180&lt;&gt;"",1,0))</f>
        <v>#REF!</v>
      </c>
      <c r="I177" s="140" t="e">
        <f>IF('Indicator Data'!#REF!="No Data",1,IF('Indicator Data imputation'!J180&lt;&gt;"",1,0))</f>
        <v>#REF!</v>
      </c>
      <c r="J177" s="140" t="e">
        <f>IF('Indicator Data'!#REF!="No Data",1,IF('Indicator Data imputation'!K180&lt;&gt;"",1,0))</f>
        <v>#REF!</v>
      </c>
      <c r="K177" s="140" t="e">
        <f>IF('Indicator Data'!#REF!="No Data",1,IF('Indicator Data imputation'!L180&lt;&gt;"",1,0))</f>
        <v>#REF!</v>
      </c>
      <c r="L177" s="140" t="e">
        <f>IF('Indicator Data'!#REF!="No Data",1,IF('Indicator Data imputation'!M180&lt;&gt;"",1,0))</f>
        <v>#REF!</v>
      </c>
      <c r="M177" s="140" t="e">
        <f>IF('Indicator Data'!#REF!="No Data",1,IF('Indicator Data imputation'!N180&lt;&gt;"",1,0))</f>
        <v>#REF!</v>
      </c>
      <c r="N177" s="140" t="e">
        <f>IF('Indicator Data'!#REF!="No Data",1,IF('Indicator Data imputation'!O180&lt;&gt;"",1,0))</f>
        <v>#REF!</v>
      </c>
      <c r="O177" s="140" t="e">
        <f>IF('Indicator Data'!#REF!="No Data",1,IF('Indicator Data imputation'!P180&lt;&gt;"",1,0))</f>
        <v>#REF!</v>
      </c>
      <c r="P177" s="140" t="e">
        <f>IF('Indicator Data'!#REF!="No Data",1,IF('Indicator Data imputation'!Q180&lt;&gt;"",1,0))</f>
        <v>#REF!</v>
      </c>
      <c r="Q177" s="140" t="e">
        <f>IF('Indicator Data'!#REF!="No Data",1,IF('Indicator Data imputation'!R180&lt;&gt;"",1,0))</f>
        <v>#REF!</v>
      </c>
      <c r="R177" s="140" t="e">
        <f>IF('Indicator Data'!#REF!="No Data",1,IF('Indicator Data imputation'!S180&lt;&gt;"",1,0))</f>
        <v>#REF!</v>
      </c>
      <c r="S177" s="140" t="e">
        <f>IF('Indicator Data'!#REF!="No Data",1,IF('Indicator Data imputation'!T180&lt;&gt;"",1,0))</f>
        <v>#REF!</v>
      </c>
      <c r="T177" s="140" t="e">
        <f>IF('Indicator Data'!#REF!="No Data",1,IF('Indicator Data imputation'!U180&lt;&gt;"",1,0))</f>
        <v>#REF!</v>
      </c>
      <c r="U177" s="140" t="e">
        <f>IF('Indicator Data'!#REF!="No Data",1,IF('Indicator Data imputation'!V180&lt;&gt;"",1,0))</f>
        <v>#REF!</v>
      </c>
      <c r="V177" s="140" t="e">
        <f>IF('Indicator Data'!#REF!="No Data",1,IF('Indicator Data imputation'!W180&lt;&gt;"",1,0))</f>
        <v>#REF!</v>
      </c>
      <c r="W177" s="140">
        <f>IF('Indicator Data'!C181="No Data",1,IF('Indicator Data imputation'!X180&lt;&gt;"",1,0))</f>
        <v>0</v>
      </c>
      <c r="X177" s="140">
        <f>IF('Indicator Data'!D181="No Data",1,IF('Indicator Data imputation'!Y180&lt;&gt;"",1,0))</f>
        <v>0</v>
      </c>
      <c r="Y177" s="140">
        <f>IF('Indicator Data'!E181="No Data",1,IF('Indicator Data imputation'!Z180&lt;&gt;"",1,0))</f>
        <v>0</v>
      </c>
      <c r="Z177" s="140">
        <f>IF('Indicator Data'!F181="No Data",1,IF('Indicator Data imputation'!AA180&lt;&gt;"",1,0))</f>
        <v>1</v>
      </c>
      <c r="AA177" s="140">
        <f>IF('Indicator Data'!G181="No Data",1,IF('Indicator Data imputation'!AB180&lt;&gt;"",1,0))</f>
        <v>0</v>
      </c>
      <c r="AB177" s="140">
        <f>IF('Indicator Data'!H181="No Data",1,IF('Indicator Data imputation'!AC180&lt;&gt;"",1,0))</f>
        <v>1</v>
      </c>
      <c r="AC177" s="140" t="e">
        <f>IF('Indicator Data'!#REF!="No Data",1,IF('Indicator Data imputation'!AD180&lt;&gt;"",1,0))</f>
        <v>#REF!</v>
      </c>
      <c r="AD177" s="140" t="e">
        <f>IF('Indicator Data'!#REF!="No Data",1,IF('Indicator Data imputation'!AE180&lt;&gt;"",1,0))</f>
        <v>#REF!</v>
      </c>
      <c r="AE177" s="140">
        <f>IF('Indicator Data'!I181="No Data",1,IF('Indicator Data imputation'!AF180&lt;&gt;"",1,0))</f>
        <v>0</v>
      </c>
      <c r="AF177" s="140">
        <f>IF('Indicator Data'!J181="No Data",1,IF('Indicator Data imputation'!AG180&lt;&gt;"",1,0))</f>
        <v>0</v>
      </c>
      <c r="AG177" s="140" t="e">
        <f>IF('Indicator Data'!#REF!="No Data",1,IF('Indicator Data imputation'!AH180&lt;&gt;"",1,0))</f>
        <v>#REF!</v>
      </c>
      <c r="AH177" s="140" t="e">
        <f>IF('Indicator Data'!#REF!="No Data",1,IF('Indicator Data imputation'!AI180&lt;&gt;"",1,0))</f>
        <v>#REF!</v>
      </c>
      <c r="AI177" s="140" t="e">
        <f>IF('Indicator Data'!#REF!="No Data",1,IF('Indicator Data imputation'!AJ180&lt;&gt;"",1,0))</f>
        <v>#REF!</v>
      </c>
      <c r="AJ177" s="140" t="e">
        <f>IF('Indicator Data'!#REF!="No Data",1,IF('Indicator Data imputation'!AK180&lt;&gt;"",1,0))</f>
        <v>#REF!</v>
      </c>
      <c r="AK177" s="140">
        <f>IF('Indicator Data'!K181="No Data",1,IF('Indicator Data imputation'!AL180&lt;&gt;"",1,0))</f>
        <v>0</v>
      </c>
      <c r="AL177" s="140">
        <f>IF('Indicator Data'!L181="No Data",1,IF('Indicator Data imputation'!AM180&lt;&gt;"",1,0))</f>
        <v>1</v>
      </c>
      <c r="AM177" s="140">
        <f>IF('Indicator Data'!M181="No Data",1,IF('Indicator Data imputation'!AN180&lt;&gt;"",1,0))</f>
        <v>0</v>
      </c>
      <c r="AN177" s="140">
        <f>IF('Indicator Data'!N181="No Data",1,IF('Indicator Data imputation'!AO180&lt;&gt;"",1,0))</f>
        <v>0</v>
      </c>
      <c r="AO177" s="140">
        <f>IF('Indicator Data'!O181="No Data",1,IF('Indicator Data imputation'!AP180&lt;&gt;"",1,0))</f>
        <v>0</v>
      </c>
      <c r="AP177" s="140">
        <f>IF('Indicator Data'!P181="No Data",1,IF('Indicator Data imputation'!AQ180&lt;&gt;"",1,0))</f>
        <v>0</v>
      </c>
      <c r="AQ177" s="140">
        <f>IF('Indicator Data'!Q181="No Data",1,IF('Indicator Data imputation'!AR180&lt;&gt;"",1,0))</f>
        <v>0</v>
      </c>
      <c r="AR177" s="140">
        <f>IF('Indicator Data'!R181="No Data",1,IF('Indicator Data imputation'!AS180&lt;&gt;"",1,0))</f>
        <v>0</v>
      </c>
      <c r="AS177" s="140">
        <f>IF('Indicator Data'!S181="No Data",1,IF('Indicator Data imputation'!AT180&lt;&gt;"",1,0))</f>
        <v>0</v>
      </c>
      <c r="AT177" s="140">
        <f>IF('Indicator Data'!T181="No Data",1,IF('Indicator Data imputation'!AU180&lt;&gt;"",1,0))</f>
        <v>0</v>
      </c>
      <c r="AU177" s="140">
        <f>IF('Indicator Data'!U181="No Data",1,IF('Indicator Data imputation'!AV180&lt;&gt;"",1,0))</f>
        <v>1</v>
      </c>
      <c r="AV177" s="140">
        <f>IF('Indicator Data'!V181="No Data",1,IF('Indicator Data imputation'!AW180&lt;&gt;"",1,0))</f>
        <v>1</v>
      </c>
      <c r="AW177" s="140">
        <f>IF('Indicator Data'!W181="No Data",1,IF('Indicator Data imputation'!AX180&lt;&gt;"",1,0))</f>
        <v>0</v>
      </c>
      <c r="AX177" s="140">
        <f>IF('Indicator Data'!X181="No Data",1,IF('Indicator Data imputation'!AY180&lt;&gt;"",1,0))</f>
        <v>0</v>
      </c>
      <c r="AY177" s="140">
        <f>IF('Indicator Data'!Y181="No Data",1,IF('Indicator Data imputation'!AZ180&lt;&gt;"",1,0))</f>
        <v>0</v>
      </c>
      <c r="AZ177" s="140">
        <f>IF('Indicator Data'!Z181="No Data",1,IF('Indicator Data imputation'!BA180&lt;&gt;"",1,0))</f>
        <v>0</v>
      </c>
      <c r="BA177" s="140">
        <f>IF('Indicator Data'!AA181="No Data",1,IF('Indicator Data imputation'!BB180&lt;&gt;"",1,0))</f>
        <v>0</v>
      </c>
      <c r="BB177" s="140">
        <f>IF('Indicator Data'!AB181="No Data",1,IF('Indicator Data imputation'!BC180&lt;&gt;"",1,0))</f>
        <v>0</v>
      </c>
      <c r="BC177" s="140">
        <f>IF('Indicator Data'!AC181="No Data",1,IF('Indicator Data imputation'!BD180&lt;&gt;"",1,0))</f>
        <v>0</v>
      </c>
      <c r="BD177" s="140">
        <f>IF('Indicator Data'!AD181="No Data",1,IF('Indicator Data imputation'!BE180&lt;&gt;"",1,0))</f>
        <v>0</v>
      </c>
      <c r="BE177" s="140">
        <f>IF('Indicator Data'!AE181="No Data",1,IF('Indicator Data imputation'!BF180&lt;&gt;"",1,0))</f>
        <v>0</v>
      </c>
      <c r="BF177" s="140">
        <f>IF('Indicator Data'!AF181="No Data",1,IF('Indicator Data imputation'!BG180&lt;&gt;"",1,0))</f>
        <v>0</v>
      </c>
      <c r="BG177" s="140">
        <f>IF('Indicator Data'!AG181="No Data",1,IF('Indicator Data imputation'!BH180&lt;&gt;"",1,0))</f>
        <v>0</v>
      </c>
      <c r="BH177" s="140">
        <f>IF('Indicator Data'!AH181="No Data",1,IF('Indicator Data imputation'!BI180&lt;&gt;"",1,0))</f>
        <v>0</v>
      </c>
      <c r="BI177" s="140">
        <f>IF('Indicator Data'!AQ181="No Data",1,IF('Indicator Data imputation'!BJ180&lt;&gt;"",1,0))</f>
        <v>0</v>
      </c>
      <c r="BJ177" s="140">
        <f>IF('Indicator Data'!AR181="No Data",1,IF('Indicator Data imputation'!BK180&lt;&gt;"",1,0))</f>
        <v>0</v>
      </c>
      <c r="BK177" s="140">
        <f>IF('Indicator Data'!AS181="No Data",1,IF('Indicator Data imputation'!BL180&lt;&gt;"",1,0))</f>
        <v>0</v>
      </c>
      <c r="BL177" s="140">
        <f>IF('Indicator Data'!AT181="No Data",1,IF('Indicator Data imputation'!BM180&lt;&gt;"",1,0))</f>
        <v>0</v>
      </c>
      <c r="BM177" s="140">
        <f>IF('Indicator Data'!AU181="No Data",1,IF('Indicator Data imputation'!BN180&lt;&gt;"",1,0))</f>
        <v>0</v>
      </c>
      <c r="BN177" s="140">
        <f>IF('Indicator Data'!AV181="No Data",1,IF('Indicator Data imputation'!BO180&lt;&gt;"",1,0))</f>
        <v>0</v>
      </c>
      <c r="BO177" s="140">
        <f>IF('Indicator Data'!AW181="No Data",1,IF('Indicator Data imputation'!BP180&lt;&gt;"",1,0))</f>
        <v>0</v>
      </c>
      <c r="BP177" s="140">
        <f>IF('Indicator Data'!AX181="No Data",1,IF('Indicator Data imputation'!BQ180&lt;&gt;"",1,0))</f>
        <v>0</v>
      </c>
      <c r="BQ177" s="140">
        <f>IF('Indicator Data'!AY181="No Data",1,IF('Indicator Data imputation'!BR180&lt;&gt;"",1,0))</f>
        <v>0</v>
      </c>
      <c r="BR177" s="140">
        <f>IF('Indicator Data'!AZ181="No Data",1,IF('Indicator Data imputation'!BS180&lt;&gt;"",1,0))</f>
        <v>0</v>
      </c>
      <c r="BS177" s="140">
        <f>IF('Indicator Data'!BA181="No Data",1,IF('Indicator Data imputation'!BT180&lt;&gt;"",1,0))</f>
        <v>0</v>
      </c>
      <c r="BT177" s="140">
        <f>IF('Indicator Data'!BB181="No Data",1,IF('Indicator Data imputation'!BU180&lt;&gt;"",1,0))</f>
        <v>0</v>
      </c>
      <c r="BU177" s="140">
        <f>IF('Indicator Data'!BC181="No Data",1,IF('Indicator Data imputation'!BV180&lt;&gt;"",1,0))</f>
        <v>0</v>
      </c>
      <c r="BV177" s="140">
        <f>IF('Indicator Data'!BD181="No Data",1,IF('Indicator Data imputation'!BW180&lt;&gt;"",1,0))</f>
        <v>0</v>
      </c>
      <c r="BW177" s="140">
        <f>IF('Indicator Data'!BE181="No Data",1,IF('Indicator Data imputation'!BX180&lt;&gt;"",1,0))</f>
        <v>0</v>
      </c>
      <c r="BX177" s="140">
        <f>IF('Indicator Data'!BF181="No Data",1,IF('Indicator Data imputation'!BY180&lt;&gt;"",1,0))</f>
        <v>0</v>
      </c>
      <c r="BY177" s="5" t="e">
        <f t="shared" si="8"/>
        <v>#REF!</v>
      </c>
      <c r="BZ177" s="142" t="e">
        <f t="shared" si="7"/>
        <v>#REF!</v>
      </c>
    </row>
    <row r="178" spans="1:78" x14ac:dyDescent="0.3">
      <c r="A178" s="5" t="s">
        <v>330</v>
      </c>
      <c r="B178" s="140" t="e">
        <f>IF('Indicator Data'!#REF!="No Data",1,IF('Indicator Data imputation'!C181&lt;&gt;"",1,0))</f>
        <v>#REF!</v>
      </c>
      <c r="C178" s="140" t="e">
        <f>IF('Indicator Data'!#REF!="No Data",1,IF('Indicator Data imputation'!D181&lt;&gt;"",1,0))</f>
        <v>#REF!</v>
      </c>
      <c r="D178" s="140" t="e">
        <f>IF('Indicator Data'!#REF!="No Data",1,IF('Indicator Data imputation'!E181&lt;&gt;"",1,0))</f>
        <v>#REF!</v>
      </c>
      <c r="E178" s="140" t="e">
        <f>IF('Indicator Data'!#REF!="No Data",1,IF('Indicator Data imputation'!F181&lt;&gt;"",1,0))</f>
        <v>#REF!</v>
      </c>
      <c r="F178" s="140" t="e">
        <f>IF('Indicator Data'!#REF!="No Data",1,IF('Indicator Data imputation'!G181&lt;&gt;"",1,0))</f>
        <v>#REF!</v>
      </c>
      <c r="G178" s="140" t="e">
        <f>IF('Indicator Data'!#REF!="No Data",1,IF('Indicator Data imputation'!H181&lt;&gt;"",1,0))</f>
        <v>#REF!</v>
      </c>
      <c r="H178" s="140" t="e">
        <f>IF('Indicator Data'!#REF!="No Data",1,IF('Indicator Data imputation'!I181&lt;&gt;"",1,0))</f>
        <v>#REF!</v>
      </c>
      <c r="I178" s="140" t="e">
        <f>IF('Indicator Data'!#REF!="No Data",1,IF('Indicator Data imputation'!J181&lt;&gt;"",1,0))</f>
        <v>#REF!</v>
      </c>
      <c r="J178" s="140" t="e">
        <f>IF('Indicator Data'!#REF!="No Data",1,IF('Indicator Data imputation'!K181&lt;&gt;"",1,0))</f>
        <v>#REF!</v>
      </c>
      <c r="K178" s="140" t="e">
        <f>IF('Indicator Data'!#REF!="No Data",1,IF('Indicator Data imputation'!L181&lt;&gt;"",1,0))</f>
        <v>#REF!</v>
      </c>
      <c r="L178" s="140" t="e">
        <f>IF('Indicator Data'!#REF!="No Data",1,IF('Indicator Data imputation'!M181&lt;&gt;"",1,0))</f>
        <v>#REF!</v>
      </c>
      <c r="M178" s="140" t="e">
        <f>IF('Indicator Data'!#REF!="No Data",1,IF('Indicator Data imputation'!N181&lt;&gt;"",1,0))</f>
        <v>#REF!</v>
      </c>
      <c r="N178" s="140" t="e">
        <f>IF('Indicator Data'!#REF!="No Data",1,IF('Indicator Data imputation'!O181&lt;&gt;"",1,0))</f>
        <v>#REF!</v>
      </c>
      <c r="O178" s="140" t="e">
        <f>IF('Indicator Data'!#REF!="No Data",1,IF('Indicator Data imputation'!P181&lt;&gt;"",1,0))</f>
        <v>#REF!</v>
      </c>
      <c r="P178" s="140" t="e">
        <f>IF('Indicator Data'!#REF!="No Data",1,IF('Indicator Data imputation'!Q181&lt;&gt;"",1,0))</f>
        <v>#REF!</v>
      </c>
      <c r="Q178" s="140" t="e">
        <f>IF('Indicator Data'!#REF!="No Data",1,IF('Indicator Data imputation'!R181&lt;&gt;"",1,0))</f>
        <v>#REF!</v>
      </c>
      <c r="R178" s="140" t="e">
        <f>IF('Indicator Data'!#REF!="No Data",1,IF('Indicator Data imputation'!S181&lt;&gt;"",1,0))</f>
        <v>#REF!</v>
      </c>
      <c r="S178" s="140" t="e">
        <f>IF('Indicator Data'!#REF!="No Data",1,IF('Indicator Data imputation'!T181&lt;&gt;"",1,0))</f>
        <v>#REF!</v>
      </c>
      <c r="T178" s="140" t="e">
        <f>IF('Indicator Data'!#REF!="No Data",1,IF('Indicator Data imputation'!U181&lt;&gt;"",1,0))</f>
        <v>#REF!</v>
      </c>
      <c r="U178" s="140" t="e">
        <f>IF('Indicator Data'!#REF!="No Data",1,IF('Indicator Data imputation'!V181&lt;&gt;"",1,0))</f>
        <v>#REF!</v>
      </c>
      <c r="V178" s="140" t="e">
        <f>IF('Indicator Data'!#REF!="No Data",1,IF('Indicator Data imputation'!W181&lt;&gt;"",1,0))</f>
        <v>#REF!</v>
      </c>
      <c r="W178" s="140">
        <f>IF('Indicator Data'!C182="No Data",1,IF('Indicator Data imputation'!X181&lt;&gt;"",1,0))</f>
        <v>0</v>
      </c>
      <c r="X178" s="140">
        <f>IF('Indicator Data'!D182="No Data",1,IF('Indicator Data imputation'!Y181&lt;&gt;"",1,0))</f>
        <v>0</v>
      </c>
      <c r="Y178" s="140">
        <f>IF('Indicator Data'!E182="No Data",1,IF('Indicator Data imputation'!Z181&lt;&gt;"",1,0))</f>
        <v>0</v>
      </c>
      <c r="Z178" s="140">
        <f>IF('Indicator Data'!F182="No Data",1,IF('Indicator Data imputation'!AA181&lt;&gt;"",1,0))</f>
        <v>1</v>
      </c>
      <c r="AA178" s="140">
        <f>IF('Indicator Data'!G182="No Data",1,IF('Indicator Data imputation'!AB181&lt;&gt;"",1,0))</f>
        <v>0</v>
      </c>
      <c r="AB178" s="140">
        <f>IF('Indicator Data'!H182="No Data",1,IF('Indicator Data imputation'!AC181&lt;&gt;"",1,0))</f>
        <v>0</v>
      </c>
      <c r="AC178" s="140" t="e">
        <f>IF('Indicator Data'!#REF!="No Data",1,IF('Indicator Data imputation'!AD181&lt;&gt;"",1,0))</f>
        <v>#REF!</v>
      </c>
      <c r="AD178" s="140" t="e">
        <f>IF('Indicator Data'!#REF!="No Data",1,IF('Indicator Data imputation'!AE181&lt;&gt;"",1,0))</f>
        <v>#REF!</v>
      </c>
      <c r="AE178" s="140">
        <f>IF('Indicator Data'!I182="No Data",1,IF('Indicator Data imputation'!AF181&lt;&gt;"",1,0))</f>
        <v>1</v>
      </c>
      <c r="AF178" s="140">
        <f>IF('Indicator Data'!J182="No Data",1,IF('Indicator Data imputation'!AG181&lt;&gt;"",1,0))</f>
        <v>0</v>
      </c>
      <c r="AG178" s="140" t="e">
        <f>IF('Indicator Data'!#REF!="No Data",1,IF('Indicator Data imputation'!AH181&lt;&gt;"",1,0))</f>
        <v>#REF!</v>
      </c>
      <c r="AH178" s="140" t="e">
        <f>IF('Indicator Data'!#REF!="No Data",1,IF('Indicator Data imputation'!AI181&lt;&gt;"",1,0))</f>
        <v>#REF!</v>
      </c>
      <c r="AI178" s="140" t="e">
        <f>IF('Indicator Data'!#REF!="No Data",1,IF('Indicator Data imputation'!AJ181&lt;&gt;"",1,0))</f>
        <v>#REF!</v>
      </c>
      <c r="AJ178" s="140" t="e">
        <f>IF('Indicator Data'!#REF!="No Data",1,IF('Indicator Data imputation'!AK181&lt;&gt;"",1,0))</f>
        <v>#REF!</v>
      </c>
      <c r="AK178" s="140">
        <f>IF('Indicator Data'!K182="No Data",1,IF('Indicator Data imputation'!AL181&lt;&gt;"",1,0))</f>
        <v>0</v>
      </c>
      <c r="AL178" s="140">
        <f>IF('Indicator Data'!L182="No Data",1,IF('Indicator Data imputation'!AM181&lt;&gt;"",1,0))</f>
        <v>0</v>
      </c>
      <c r="AM178" s="140">
        <f>IF('Indicator Data'!M182="No Data",1,IF('Indicator Data imputation'!AN181&lt;&gt;"",1,0))</f>
        <v>0</v>
      </c>
      <c r="AN178" s="140">
        <f>IF('Indicator Data'!N182="No Data",1,IF('Indicator Data imputation'!AO181&lt;&gt;"",1,0))</f>
        <v>0</v>
      </c>
      <c r="AO178" s="140">
        <f>IF('Indicator Data'!O182="No Data",1,IF('Indicator Data imputation'!AP181&lt;&gt;"",1,0))</f>
        <v>0</v>
      </c>
      <c r="AP178" s="140">
        <f>IF('Indicator Data'!P182="No Data",1,IF('Indicator Data imputation'!AQ181&lt;&gt;"",1,0))</f>
        <v>0</v>
      </c>
      <c r="AQ178" s="140">
        <f>IF('Indicator Data'!Q182="No Data",1,IF('Indicator Data imputation'!AR181&lt;&gt;"",1,0))</f>
        <v>0</v>
      </c>
      <c r="AR178" s="140">
        <f>IF('Indicator Data'!R182="No Data",1,IF('Indicator Data imputation'!AS181&lt;&gt;"",1,0))</f>
        <v>0</v>
      </c>
      <c r="AS178" s="140">
        <f>IF('Indicator Data'!S182="No Data",1,IF('Indicator Data imputation'!AT181&lt;&gt;"",1,0))</f>
        <v>0</v>
      </c>
      <c r="AT178" s="140">
        <f>IF('Indicator Data'!T182="No Data",1,IF('Indicator Data imputation'!AU181&lt;&gt;"",1,0))</f>
        <v>0</v>
      </c>
      <c r="AU178" s="140">
        <f>IF('Indicator Data'!U182="No Data",1,IF('Indicator Data imputation'!AV181&lt;&gt;"",1,0))</f>
        <v>1</v>
      </c>
      <c r="AV178" s="140">
        <f>IF('Indicator Data'!V182="No Data",1,IF('Indicator Data imputation'!AW181&lt;&gt;"",1,0))</f>
        <v>1</v>
      </c>
      <c r="AW178" s="140">
        <f>IF('Indicator Data'!W182="No Data",1,IF('Indicator Data imputation'!AX181&lt;&gt;"",1,0))</f>
        <v>0</v>
      </c>
      <c r="AX178" s="140">
        <f>IF('Indicator Data'!X182="No Data",1,IF('Indicator Data imputation'!AY181&lt;&gt;"",1,0))</f>
        <v>0</v>
      </c>
      <c r="AY178" s="140">
        <f>IF('Indicator Data'!Y182="No Data",1,IF('Indicator Data imputation'!AZ181&lt;&gt;"",1,0))</f>
        <v>1</v>
      </c>
      <c r="AZ178" s="140">
        <f>IF('Indicator Data'!Z182="No Data",1,IF('Indicator Data imputation'!BA181&lt;&gt;"",1,0))</f>
        <v>1</v>
      </c>
      <c r="BA178" s="140">
        <f>IF('Indicator Data'!AA182="No Data",1,IF('Indicator Data imputation'!BB181&lt;&gt;"",1,0))</f>
        <v>0</v>
      </c>
      <c r="BB178" s="140">
        <f>IF('Indicator Data'!AB182="No Data",1,IF('Indicator Data imputation'!BC181&lt;&gt;"",1,0))</f>
        <v>0</v>
      </c>
      <c r="BC178" s="140">
        <f>IF('Indicator Data'!AC182="No Data",1,IF('Indicator Data imputation'!BD181&lt;&gt;"",1,0))</f>
        <v>0</v>
      </c>
      <c r="BD178" s="140">
        <f>IF('Indicator Data'!AD182="No Data",1,IF('Indicator Data imputation'!BE181&lt;&gt;"",1,0))</f>
        <v>0</v>
      </c>
      <c r="BE178" s="140">
        <f>IF('Indicator Data'!AE182="No Data",1,IF('Indicator Data imputation'!BF181&lt;&gt;"",1,0))</f>
        <v>0</v>
      </c>
      <c r="BF178" s="140">
        <f>IF('Indicator Data'!AF182="No Data",1,IF('Indicator Data imputation'!BG181&lt;&gt;"",1,0))</f>
        <v>0</v>
      </c>
      <c r="BG178" s="140">
        <f>IF('Indicator Data'!AG182="No Data",1,IF('Indicator Data imputation'!BH181&lt;&gt;"",1,0))</f>
        <v>0</v>
      </c>
      <c r="BH178" s="140">
        <f>IF('Indicator Data'!AH182="No Data",1,IF('Indicator Data imputation'!BI181&lt;&gt;"",1,0))</f>
        <v>0</v>
      </c>
      <c r="BI178" s="140">
        <f>IF('Indicator Data'!AQ182="No Data",1,IF('Indicator Data imputation'!BJ181&lt;&gt;"",1,0))</f>
        <v>1</v>
      </c>
      <c r="BJ178" s="140">
        <f>IF('Indicator Data'!AR182="No Data",1,IF('Indicator Data imputation'!BK181&lt;&gt;"",1,0))</f>
        <v>0</v>
      </c>
      <c r="BK178" s="140">
        <f>IF('Indicator Data'!AS182="No Data",1,IF('Indicator Data imputation'!BL181&lt;&gt;"",1,0))</f>
        <v>0</v>
      </c>
      <c r="BL178" s="140">
        <f>IF('Indicator Data'!AT182="No Data",1,IF('Indicator Data imputation'!BM181&lt;&gt;"",1,0))</f>
        <v>0</v>
      </c>
      <c r="BM178" s="140">
        <f>IF('Indicator Data'!AU182="No Data",1,IF('Indicator Data imputation'!BN181&lt;&gt;"",1,0))</f>
        <v>0</v>
      </c>
      <c r="BN178" s="140">
        <f>IF('Indicator Data'!AV182="No Data",1,IF('Indicator Data imputation'!BO181&lt;&gt;"",1,0))</f>
        <v>0</v>
      </c>
      <c r="BO178" s="140">
        <f>IF('Indicator Data'!AW182="No Data",1,IF('Indicator Data imputation'!BP181&lt;&gt;"",1,0))</f>
        <v>0</v>
      </c>
      <c r="BP178" s="140">
        <f>IF('Indicator Data'!AX182="No Data",1,IF('Indicator Data imputation'!BQ181&lt;&gt;"",1,0))</f>
        <v>0</v>
      </c>
      <c r="BQ178" s="140">
        <f>IF('Indicator Data'!AY182="No Data",1,IF('Indicator Data imputation'!BR181&lt;&gt;"",1,0))</f>
        <v>0</v>
      </c>
      <c r="BR178" s="140">
        <f>IF('Indicator Data'!AZ182="No Data",1,IF('Indicator Data imputation'!BS181&lt;&gt;"",1,0))</f>
        <v>0</v>
      </c>
      <c r="BS178" s="140">
        <f>IF('Indicator Data'!BA182="No Data",1,IF('Indicator Data imputation'!BT181&lt;&gt;"",1,0))</f>
        <v>0</v>
      </c>
      <c r="BT178" s="140">
        <f>IF('Indicator Data'!BB182="No Data",1,IF('Indicator Data imputation'!BU181&lt;&gt;"",1,0))</f>
        <v>0</v>
      </c>
      <c r="BU178" s="140">
        <f>IF('Indicator Data'!BC182="No Data",1,IF('Indicator Data imputation'!BV181&lt;&gt;"",1,0))</f>
        <v>0</v>
      </c>
      <c r="BV178" s="140">
        <f>IF('Indicator Data'!BD182="No Data",1,IF('Indicator Data imputation'!BW181&lt;&gt;"",1,0))</f>
        <v>1</v>
      </c>
      <c r="BW178" s="140">
        <f>IF('Indicator Data'!BE182="No Data",1,IF('Indicator Data imputation'!BX181&lt;&gt;"",1,0))</f>
        <v>0</v>
      </c>
      <c r="BX178" s="140">
        <f>IF('Indicator Data'!BF182="No Data",1,IF('Indicator Data imputation'!BY181&lt;&gt;"",1,0))</f>
        <v>0</v>
      </c>
      <c r="BY178" s="5" t="e">
        <f t="shared" si="8"/>
        <v>#REF!</v>
      </c>
      <c r="BZ178" s="142" t="e">
        <f t="shared" si="7"/>
        <v>#REF!</v>
      </c>
    </row>
    <row r="179" spans="1:78" x14ac:dyDescent="0.3">
      <c r="A179" s="5" t="s">
        <v>332</v>
      </c>
      <c r="B179" s="140" t="e">
        <f>IF('Indicator Data'!#REF!="No Data",1,IF('Indicator Data imputation'!C182&lt;&gt;"",1,0))</f>
        <v>#REF!</v>
      </c>
      <c r="C179" s="140" t="e">
        <f>IF('Indicator Data'!#REF!="No Data",1,IF('Indicator Data imputation'!D182&lt;&gt;"",1,0))</f>
        <v>#REF!</v>
      </c>
      <c r="D179" s="140" t="e">
        <f>IF('Indicator Data'!#REF!="No Data",1,IF('Indicator Data imputation'!E182&lt;&gt;"",1,0))</f>
        <v>#REF!</v>
      </c>
      <c r="E179" s="140" t="e">
        <f>IF('Indicator Data'!#REF!="No Data",1,IF('Indicator Data imputation'!F182&lt;&gt;"",1,0))</f>
        <v>#REF!</v>
      </c>
      <c r="F179" s="140" t="e">
        <f>IF('Indicator Data'!#REF!="No Data",1,IF('Indicator Data imputation'!G182&lt;&gt;"",1,0))</f>
        <v>#REF!</v>
      </c>
      <c r="G179" s="140" t="e">
        <f>IF('Indicator Data'!#REF!="No Data",1,IF('Indicator Data imputation'!H182&lt;&gt;"",1,0))</f>
        <v>#REF!</v>
      </c>
      <c r="H179" s="140" t="e">
        <f>IF('Indicator Data'!#REF!="No Data",1,IF('Indicator Data imputation'!I182&lt;&gt;"",1,0))</f>
        <v>#REF!</v>
      </c>
      <c r="I179" s="140" t="e">
        <f>IF('Indicator Data'!#REF!="No Data",1,IF('Indicator Data imputation'!J182&lt;&gt;"",1,0))</f>
        <v>#REF!</v>
      </c>
      <c r="J179" s="140" t="e">
        <f>IF('Indicator Data'!#REF!="No Data",1,IF('Indicator Data imputation'!K182&lt;&gt;"",1,0))</f>
        <v>#REF!</v>
      </c>
      <c r="K179" s="140" t="e">
        <f>IF('Indicator Data'!#REF!="No Data",1,IF('Indicator Data imputation'!L182&lt;&gt;"",1,0))</f>
        <v>#REF!</v>
      </c>
      <c r="L179" s="140" t="e">
        <f>IF('Indicator Data'!#REF!="No Data",1,IF('Indicator Data imputation'!M182&lt;&gt;"",1,0))</f>
        <v>#REF!</v>
      </c>
      <c r="M179" s="140" t="e">
        <f>IF('Indicator Data'!#REF!="No Data",1,IF('Indicator Data imputation'!N182&lt;&gt;"",1,0))</f>
        <v>#REF!</v>
      </c>
      <c r="N179" s="140" t="e">
        <f>IF('Indicator Data'!#REF!="No Data",1,IF('Indicator Data imputation'!O182&lt;&gt;"",1,0))</f>
        <v>#REF!</v>
      </c>
      <c r="O179" s="140" t="e">
        <f>IF('Indicator Data'!#REF!="No Data",1,IF('Indicator Data imputation'!P182&lt;&gt;"",1,0))</f>
        <v>#REF!</v>
      </c>
      <c r="P179" s="140" t="e">
        <f>IF('Indicator Data'!#REF!="No Data",1,IF('Indicator Data imputation'!Q182&lt;&gt;"",1,0))</f>
        <v>#REF!</v>
      </c>
      <c r="Q179" s="140" t="e">
        <f>IF('Indicator Data'!#REF!="No Data",1,IF('Indicator Data imputation'!R182&lt;&gt;"",1,0))</f>
        <v>#REF!</v>
      </c>
      <c r="R179" s="140" t="e">
        <f>IF('Indicator Data'!#REF!="No Data",1,IF('Indicator Data imputation'!S182&lt;&gt;"",1,0))</f>
        <v>#REF!</v>
      </c>
      <c r="S179" s="140" t="e">
        <f>IF('Indicator Data'!#REF!="No Data",1,IF('Indicator Data imputation'!T182&lt;&gt;"",1,0))</f>
        <v>#REF!</v>
      </c>
      <c r="T179" s="140" t="e">
        <f>IF('Indicator Data'!#REF!="No Data",1,IF('Indicator Data imputation'!U182&lt;&gt;"",1,0))</f>
        <v>#REF!</v>
      </c>
      <c r="U179" s="140" t="e">
        <f>IF('Indicator Data'!#REF!="No Data",1,IF('Indicator Data imputation'!V182&lt;&gt;"",1,0))</f>
        <v>#REF!</v>
      </c>
      <c r="V179" s="140" t="e">
        <f>IF('Indicator Data'!#REF!="No Data",1,IF('Indicator Data imputation'!W182&lt;&gt;"",1,0))</f>
        <v>#REF!</v>
      </c>
      <c r="W179" s="140">
        <f>IF('Indicator Data'!C183="No Data",1,IF('Indicator Data imputation'!X182&lt;&gt;"",1,0))</f>
        <v>0</v>
      </c>
      <c r="X179" s="140">
        <f>IF('Indicator Data'!D183="No Data",1,IF('Indicator Data imputation'!Y182&lt;&gt;"",1,0))</f>
        <v>0</v>
      </c>
      <c r="Y179" s="140">
        <f>IF('Indicator Data'!E183="No Data",1,IF('Indicator Data imputation'!Z182&lt;&gt;"",1,0))</f>
        <v>0</v>
      </c>
      <c r="Z179" s="140">
        <f>IF('Indicator Data'!F183="No Data",1,IF('Indicator Data imputation'!AA182&lt;&gt;"",1,0))</f>
        <v>1</v>
      </c>
      <c r="AA179" s="140">
        <f>IF('Indicator Data'!G183="No Data",1,IF('Indicator Data imputation'!AB182&lt;&gt;"",1,0))</f>
        <v>0</v>
      </c>
      <c r="AB179" s="140">
        <f>IF('Indicator Data'!H183="No Data",1,IF('Indicator Data imputation'!AC182&lt;&gt;"",1,0))</f>
        <v>1</v>
      </c>
      <c r="AC179" s="140" t="e">
        <f>IF('Indicator Data'!#REF!="No Data",1,IF('Indicator Data imputation'!AD182&lt;&gt;"",1,0))</f>
        <v>#REF!</v>
      </c>
      <c r="AD179" s="140" t="e">
        <f>IF('Indicator Data'!#REF!="No Data",1,IF('Indicator Data imputation'!AE182&lt;&gt;"",1,0))</f>
        <v>#REF!</v>
      </c>
      <c r="AE179" s="140">
        <f>IF('Indicator Data'!I183="No Data",1,IF('Indicator Data imputation'!AF182&lt;&gt;"",1,0))</f>
        <v>1</v>
      </c>
      <c r="AF179" s="140">
        <f>IF('Indicator Data'!J183="No Data",1,IF('Indicator Data imputation'!AG182&lt;&gt;"",1,0))</f>
        <v>1</v>
      </c>
      <c r="AG179" s="140" t="e">
        <f>IF('Indicator Data'!#REF!="No Data",1,IF('Indicator Data imputation'!AH182&lt;&gt;"",1,0))</f>
        <v>#REF!</v>
      </c>
      <c r="AH179" s="140" t="e">
        <f>IF('Indicator Data'!#REF!="No Data",1,IF('Indicator Data imputation'!AI182&lt;&gt;"",1,0))</f>
        <v>#REF!</v>
      </c>
      <c r="AI179" s="140" t="e">
        <f>IF('Indicator Data'!#REF!="No Data",1,IF('Indicator Data imputation'!AJ182&lt;&gt;"",1,0))</f>
        <v>#REF!</v>
      </c>
      <c r="AJ179" s="140" t="e">
        <f>IF('Indicator Data'!#REF!="No Data",1,IF('Indicator Data imputation'!AK182&lt;&gt;"",1,0))</f>
        <v>#REF!</v>
      </c>
      <c r="AK179" s="140">
        <f>IF('Indicator Data'!K183="No Data",1,IF('Indicator Data imputation'!AL182&lt;&gt;"",1,0))</f>
        <v>1</v>
      </c>
      <c r="AL179" s="140">
        <f>IF('Indicator Data'!L183="No Data",1,IF('Indicator Data imputation'!AM182&lt;&gt;"",1,0))</f>
        <v>1</v>
      </c>
      <c r="AM179" s="140">
        <f>IF('Indicator Data'!M183="No Data",1,IF('Indicator Data imputation'!AN182&lt;&gt;"",1,0))</f>
        <v>0</v>
      </c>
      <c r="AN179" s="140">
        <f>IF('Indicator Data'!N183="No Data",1,IF('Indicator Data imputation'!AO182&lt;&gt;"",1,0))</f>
        <v>0</v>
      </c>
      <c r="AO179" s="140">
        <f>IF('Indicator Data'!O183="No Data",1,IF('Indicator Data imputation'!AP182&lt;&gt;"",1,0))</f>
        <v>0</v>
      </c>
      <c r="AP179" s="140">
        <f>IF('Indicator Data'!P183="No Data",1,IF('Indicator Data imputation'!AQ182&lt;&gt;"",1,0))</f>
        <v>0</v>
      </c>
      <c r="AQ179" s="140">
        <f>IF('Indicator Data'!Q183="No Data",1,IF('Indicator Data imputation'!AR182&lt;&gt;"",1,0))</f>
        <v>0</v>
      </c>
      <c r="AR179" s="140">
        <f>IF('Indicator Data'!R183="No Data",1,IF('Indicator Data imputation'!AS182&lt;&gt;"",1,0))</f>
        <v>0</v>
      </c>
      <c r="AS179" s="140">
        <f>IF('Indicator Data'!S183="No Data",1,IF('Indicator Data imputation'!AT182&lt;&gt;"",1,0))</f>
        <v>0</v>
      </c>
      <c r="AT179" s="140">
        <f>IF('Indicator Data'!T183="No Data",1,IF('Indicator Data imputation'!AU182&lt;&gt;"",1,0))</f>
        <v>0</v>
      </c>
      <c r="AU179" s="140">
        <f>IF('Indicator Data'!U183="No Data",1,IF('Indicator Data imputation'!AV182&lt;&gt;"",1,0))</f>
        <v>1</v>
      </c>
      <c r="AV179" s="140">
        <f>IF('Indicator Data'!V183="No Data",1,IF('Indicator Data imputation'!AW182&lt;&gt;"",1,0))</f>
        <v>1</v>
      </c>
      <c r="AW179" s="140">
        <f>IF('Indicator Data'!W183="No Data",1,IF('Indicator Data imputation'!AX182&lt;&gt;"",1,0))</f>
        <v>1</v>
      </c>
      <c r="AX179" s="140">
        <f>IF('Indicator Data'!X183="No Data",1,IF('Indicator Data imputation'!AY182&lt;&gt;"",1,0))</f>
        <v>0</v>
      </c>
      <c r="AY179" s="140">
        <f>IF('Indicator Data'!Y183="No Data",1,IF('Indicator Data imputation'!AZ182&lt;&gt;"",1,0))</f>
        <v>1</v>
      </c>
      <c r="AZ179" s="140">
        <f>IF('Indicator Data'!Z183="No Data",1,IF('Indicator Data imputation'!BA182&lt;&gt;"",1,0))</f>
        <v>0</v>
      </c>
      <c r="BA179" s="140">
        <f>IF('Indicator Data'!AA183="No Data",1,IF('Indicator Data imputation'!BB182&lt;&gt;"",1,0))</f>
        <v>0</v>
      </c>
      <c r="BB179" s="140">
        <f>IF('Indicator Data'!AB183="No Data",1,IF('Indicator Data imputation'!BC182&lt;&gt;"",1,0))</f>
        <v>0</v>
      </c>
      <c r="BC179" s="140">
        <f>IF('Indicator Data'!AC183="No Data",1,IF('Indicator Data imputation'!BD182&lt;&gt;"",1,0))</f>
        <v>0</v>
      </c>
      <c r="BD179" s="140">
        <f>IF('Indicator Data'!AD183="No Data",1,IF('Indicator Data imputation'!BE182&lt;&gt;"",1,0))</f>
        <v>0</v>
      </c>
      <c r="BE179" s="140">
        <f>IF('Indicator Data'!AE183="No Data",1,IF('Indicator Data imputation'!BF182&lt;&gt;"",1,0))</f>
        <v>0</v>
      </c>
      <c r="BF179" s="140">
        <f>IF('Indicator Data'!AF183="No Data",1,IF('Indicator Data imputation'!BG182&lt;&gt;"",1,0))</f>
        <v>0</v>
      </c>
      <c r="BG179" s="140">
        <f>IF('Indicator Data'!AG183="No Data",1,IF('Indicator Data imputation'!BH182&lt;&gt;"",1,0))</f>
        <v>1</v>
      </c>
      <c r="BH179" s="140">
        <f>IF('Indicator Data'!AH183="No Data",1,IF('Indicator Data imputation'!BI182&lt;&gt;"",1,0))</f>
        <v>1</v>
      </c>
      <c r="BI179" s="140">
        <f>IF('Indicator Data'!AQ183="No Data",1,IF('Indicator Data imputation'!BJ182&lt;&gt;"",1,0))</f>
        <v>1</v>
      </c>
      <c r="BJ179" s="140">
        <f>IF('Indicator Data'!AR183="No Data",1,IF('Indicator Data imputation'!BK182&lt;&gt;"",1,0))</f>
        <v>0</v>
      </c>
      <c r="BK179" s="140">
        <f>IF('Indicator Data'!AS183="No Data",1,IF('Indicator Data imputation'!BL182&lt;&gt;"",1,0))</f>
        <v>1</v>
      </c>
      <c r="BL179" s="140">
        <f>IF('Indicator Data'!AT183="No Data",1,IF('Indicator Data imputation'!BM182&lt;&gt;"",1,0))</f>
        <v>0</v>
      </c>
      <c r="BM179" s="140">
        <f>IF('Indicator Data'!AU183="No Data",1,IF('Indicator Data imputation'!BN182&lt;&gt;"",1,0))</f>
        <v>1</v>
      </c>
      <c r="BN179" s="140">
        <f>IF('Indicator Data'!AV183="No Data",1,IF('Indicator Data imputation'!BO182&lt;&gt;"",1,0))</f>
        <v>0</v>
      </c>
      <c r="BO179" s="140">
        <f>IF('Indicator Data'!AW183="No Data",1,IF('Indicator Data imputation'!BP182&lt;&gt;"",1,0))</f>
        <v>0</v>
      </c>
      <c r="BP179" s="140">
        <f>IF('Indicator Data'!AX183="No Data",1,IF('Indicator Data imputation'!BQ182&lt;&gt;"",1,0))</f>
        <v>0</v>
      </c>
      <c r="BQ179" s="140">
        <f>IF('Indicator Data'!AY183="No Data",1,IF('Indicator Data imputation'!BR182&lt;&gt;"",1,0))</f>
        <v>0</v>
      </c>
      <c r="BR179" s="140">
        <f>IF('Indicator Data'!AZ183="No Data",1,IF('Indicator Data imputation'!BS182&lt;&gt;"",1,0))</f>
        <v>0</v>
      </c>
      <c r="BS179" s="140">
        <f>IF('Indicator Data'!BA183="No Data",1,IF('Indicator Data imputation'!BT182&lt;&gt;"",1,0))</f>
        <v>0</v>
      </c>
      <c r="BT179" s="140">
        <f>IF('Indicator Data'!BB183="No Data",1,IF('Indicator Data imputation'!BU182&lt;&gt;"",1,0))</f>
        <v>0</v>
      </c>
      <c r="BU179" s="140">
        <f>IF('Indicator Data'!BC183="No Data",1,IF('Indicator Data imputation'!BV182&lt;&gt;"",1,0))</f>
        <v>0</v>
      </c>
      <c r="BV179" s="140">
        <f>IF('Indicator Data'!BD183="No Data",1,IF('Indicator Data imputation'!BW182&lt;&gt;"",1,0))</f>
        <v>1</v>
      </c>
      <c r="BW179" s="140">
        <f>IF('Indicator Data'!BE183="No Data",1,IF('Indicator Data imputation'!BX182&lt;&gt;"",1,0))</f>
        <v>0</v>
      </c>
      <c r="BX179" s="140">
        <f>IF('Indicator Data'!BF183="No Data",1,IF('Indicator Data imputation'!BY182&lt;&gt;"",1,0))</f>
        <v>1</v>
      </c>
      <c r="BY179" s="5" t="e">
        <f t="shared" si="8"/>
        <v>#REF!</v>
      </c>
      <c r="BZ179" s="142" t="e">
        <f t="shared" si="7"/>
        <v>#REF!</v>
      </c>
    </row>
    <row r="180" spans="1:78" x14ac:dyDescent="0.3">
      <c r="A180" s="5" t="s">
        <v>334</v>
      </c>
      <c r="B180" s="140" t="e">
        <f>IF('Indicator Data'!#REF!="No Data",1,IF('Indicator Data imputation'!C183&lt;&gt;"",1,0))</f>
        <v>#REF!</v>
      </c>
      <c r="C180" s="140" t="e">
        <f>IF('Indicator Data'!#REF!="No Data",1,IF('Indicator Data imputation'!D183&lt;&gt;"",1,0))</f>
        <v>#REF!</v>
      </c>
      <c r="D180" s="140" t="e">
        <f>IF('Indicator Data'!#REF!="No Data",1,IF('Indicator Data imputation'!E183&lt;&gt;"",1,0))</f>
        <v>#REF!</v>
      </c>
      <c r="E180" s="140" t="e">
        <f>IF('Indicator Data'!#REF!="No Data",1,IF('Indicator Data imputation'!F183&lt;&gt;"",1,0))</f>
        <v>#REF!</v>
      </c>
      <c r="F180" s="140" t="e">
        <f>IF('Indicator Data'!#REF!="No Data",1,IF('Indicator Data imputation'!G183&lt;&gt;"",1,0))</f>
        <v>#REF!</v>
      </c>
      <c r="G180" s="140" t="e">
        <f>IF('Indicator Data'!#REF!="No Data",1,IF('Indicator Data imputation'!H183&lt;&gt;"",1,0))</f>
        <v>#REF!</v>
      </c>
      <c r="H180" s="140" t="e">
        <f>IF('Indicator Data'!#REF!="No Data",1,IF('Indicator Data imputation'!I183&lt;&gt;"",1,0))</f>
        <v>#REF!</v>
      </c>
      <c r="I180" s="140" t="e">
        <f>IF('Indicator Data'!#REF!="No Data",1,IF('Indicator Data imputation'!J183&lt;&gt;"",1,0))</f>
        <v>#REF!</v>
      </c>
      <c r="J180" s="140" t="e">
        <f>IF('Indicator Data'!#REF!="No Data",1,IF('Indicator Data imputation'!K183&lt;&gt;"",1,0))</f>
        <v>#REF!</v>
      </c>
      <c r="K180" s="140" t="e">
        <f>IF('Indicator Data'!#REF!="No Data",1,IF('Indicator Data imputation'!L183&lt;&gt;"",1,0))</f>
        <v>#REF!</v>
      </c>
      <c r="L180" s="140" t="e">
        <f>IF('Indicator Data'!#REF!="No Data",1,IF('Indicator Data imputation'!M183&lt;&gt;"",1,0))</f>
        <v>#REF!</v>
      </c>
      <c r="M180" s="140" t="e">
        <f>IF('Indicator Data'!#REF!="No Data",1,IF('Indicator Data imputation'!N183&lt;&gt;"",1,0))</f>
        <v>#REF!</v>
      </c>
      <c r="N180" s="140" t="e">
        <f>IF('Indicator Data'!#REF!="No Data",1,IF('Indicator Data imputation'!O183&lt;&gt;"",1,0))</f>
        <v>#REF!</v>
      </c>
      <c r="O180" s="140" t="e">
        <f>IF('Indicator Data'!#REF!="No Data",1,IF('Indicator Data imputation'!P183&lt;&gt;"",1,0))</f>
        <v>#REF!</v>
      </c>
      <c r="P180" s="140" t="e">
        <f>IF('Indicator Data'!#REF!="No Data",1,IF('Indicator Data imputation'!Q183&lt;&gt;"",1,0))</f>
        <v>#REF!</v>
      </c>
      <c r="Q180" s="140" t="e">
        <f>IF('Indicator Data'!#REF!="No Data",1,IF('Indicator Data imputation'!R183&lt;&gt;"",1,0))</f>
        <v>#REF!</v>
      </c>
      <c r="R180" s="140" t="e">
        <f>IF('Indicator Data'!#REF!="No Data",1,IF('Indicator Data imputation'!S183&lt;&gt;"",1,0))</f>
        <v>#REF!</v>
      </c>
      <c r="S180" s="140" t="e">
        <f>IF('Indicator Data'!#REF!="No Data",1,IF('Indicator Data imputation'!T183&lt;&gt;"",1,0))</f>
        <v>#REF!</v>
      </c>
      <c r="T180" s="140" t="e">
        <f>IF('Indicator Data'!#REF!="No Data",1,IF('Indicator Data imputation'!U183&lt;&gt;"",1,0))</f>
        <v>#REF!</v>
      </c>
      <c r="U180" s="140" t="e">
        <f>IF('Indicator Data'!#REF!="No Data",1,IF('Indicator Data imputation'!V183&lt;&gt;"",1,0))</f>
        <v>#REF!</v>
      </c>
      <c r="V180" s="140" t="e">
        <f>IF('Indicator Data'!#REF!="No Data",1,IF('Indicator Data imputation'!W183&lt;&gt;"",1,0))</f>
        <v>#REF!</v>
      </c>
      <c r="W180" s="140">
        <f>IF('Indicator Data'!C184="No Data",1,IF('Indicator Data imputation'!X183&lt;&gt;"",1,0))</f>
        <v>0</v>
      </c>
      <c r="X180" s="140">
        <f>IF('Indicator Data'!D184="No Data",1,IF('Indicator Data imputation'!Y183&lt;&gt;"",1,0))</f>
        <v>0</v>
      </c>
      <c r="Y180" s="140">
        <f>IF('Indicator Data'!E184="No Data",1,IF('Indicator Data imputation'!Z183&lt;&gt;"",1,0))</f>
        <v>0</v>
      </c>
      <c r="Z180" s="140">
        <f>IF('Indicator Data'!F184="No Data",1,IF('Indicator Data imputation'!AA183&lt;&gt;"",1,0))</f>
        <v>0</v>
      </c>
      <c r="AA180" s="140">
        <f>IF('Indicator Data'!G184="No Data",1,IF('Indicator Data imputation'!AB183&lt;&gt;"",1,0))</f>
        <v>0</v>
      </c>
      <c r="AB180" s="140">
        <f>IF('Indicator Data'!H184="No Data",1,IF('Indicator Data imputation'!AC183&lt;&gt;"",1,0))</f>
        <v>0</v>
      </c>
      <c r="AC180" s="140" t="e">
        <f>IF('Indicator Data'!#REF!="No Data",1,IF('Indicator Data imputation'!AD183&lt;&gt;"",1,0))</f>
        <v>#REF!</v>
      </c>
      <c r="AD180" s="140" t="e">
        <f>IF('Indicator Data'!#REF!="No Data",1,IF('Indicator Data imputation'!AE183&lt;&gt;"",1,0))</f>
        <v>#REF!</v>
      </c>
      <c r="AE180" s="140">
        <f>IF('Indicator Data'!I184="No Data",1,IF('Indicator Data imputation'!AF183&lt;&gt;"",1,0))</f>
        <v>0</v>
      </c>
      <c r="AF180" s="140">
        <f>IF('Indicator Data'!J184="No Data",1,IF('Indicator Data imputation'!AG183&lt;&gt;"",1,0))</f>
        <v>0</v>
      </c>
      <c r="AG180" s="140" t="e">
        <f>IF('Indicator Data'!#REF!="No Data",1,IF('Indicator Data imputation'!AH183&lt;&gt;"",1,0))</f>
        <v>#REF!</v>
      </c>
      <c r="AH180" s="140" t="e">
        <f>IF('Indicator Data'!#REF!="No Data",1,IF('Indicator Data imputation'!AI183&lt;&gt;"",1,0))</f>
        <v>#REF!</v>
      </c>
      <c r="AI180" s="140" t="e">
        <f>IF('Indicator Data'!#REF!="No Data",1,IF('Indicator Data imputation'!AJ183&lt;&gt;"",1,0))</f>
        <v>#REF!</v>
      </c>
      <c r="AJ180" s="140" t="e">
        <f>IF('Indicator Data'!#REF!="No Data",1,IF('Indicator Data imputation'!AK183&lt;&gt;"",1,0))</f>
        <v>#REF!</v>
      </c>
      <c r="AK180" s="140">
        <f>IF('Indicator Data'!K184="No Data",1,IF('Indicator Data imputation'!AL183&lt;&gt;"",1,0))</f>
        <v>0</v>
      </c>
      <c r="AL180" s="140">
        <f>IF('Indicator Data'!L184="No Data",1,IF('Indicator Data imputation'!AM183&lt;&gt;"",1,0))</f>
        <v>0</v>
      </c>
      <c r="AM180" s="140">
        <f>IF('Indicator Data'!M184="No Data",1,IF('Indicator Data imputation'!AN183&lt;&gt;"",1,0))</f>
        <v>0</v>
      </c>
      <c r="AN180" s="140">
        <f>IF('Indicator Data'!N184="No Data",1,IF('Indicator Data imputation'!AO183&lt;&gt;"",1,0))</f>
        <v>0</v>
      </c>
      <c r="AO180" s="140">
        <f>IF('Indicator Data'!O184="No Data",1,IF('Indicator Data imputation'!AP183&lt;&gt;"",1,0))</f>
        <v>0</v>
      </c>
      <c r="AP180" s="140">
        <f>IF('Indicator Data'!P184="No Data",1,IF('Indicator Data imputation'!AQ183&lt;&gt;"",1,0))</f>
        <v>0</v>
      </c>
      <c r="AQ180" s="140">
        <f>IF('Indicator Data'!Q184="No Data",1,IF('Indicator Data imputation'!AR183&lt;&gt;"",1,0))</f>
        <v>0</v>
      </c>
      <c r="AR180" s="140">
        <f>IF('Indicator Data'!R184="No Data",1,IF('Indicator Data imputation'!AS183&lt;&gt;"",1,0))</f>
        <v>0</v>
      </c>
      <c r="AS180" s="140">
        <f>IF('Indicator Data'!S184="No Data",1,IF('Indicator Data imputation'!AT183&lt;&gt;"",1,0))</f>
        <v>0</v>
      </c>
      <c r="AT180" s="140">
        <f>IF('Indicator Data'!T184="No Data",1,IF('Indicator Data imputation'!AU183&lt;&gt;"",1,0))</f>
        <v>0</v>
      </c>
      <c r="AU180" s="140">
        <f>IF('Indicator Data'!U184="No Data",1,IF('Indicator Data imputation'!AV183&lt;&gt;"",1,0))</f>
        <v>0</v>
      </c>
      <c r="AV180" s="140">
        <f>IF('Indicator Data'!V184="No Data",1,IF('Indicator Data imputation'!AW183&lt;&gt;"",1,0))</f>
        <v>0</v>
      </c>
      <c r="AW180" s="140">
        <f>IF('Indicator Data'!W184="No Data",1,IF('Indicator Data imputation'!AX183&lt;&gt;"",1,0))</f>
        <v>0</v>
      </c>
      <c r="AX180" s="140">
        <f>IF('Indicator Data'!X184="No Data",1,IF('Indicator Data imputation'!AY183&lt;&gt;"",1,0))</f>
        <v>0</v>
      </c>
      <c r="AY180" s="140">
        <f>IF('Indicator Data'!Y184="No Data",1,IF('Indicator Data imputation'!AZ183&lt;&gt;"",1,0))</f>
        <v>0</v>
      </c>
      <c r="AZ180" s="140">
        <f>IF('Indicator Data'!Z184="No Data",1,IF('Indicator Data imputation'!BA183&lt;&gt;"",1,0))</f>
        <v>0</v>
      </c>
      <c r="BA180" s="140">
        <f>IF('Indicator Data'!AA184="No Data",1,IF('Indicator Data imputation'!BB183&lt;&gt;"",1,0))</f>
        <v>0</v>
      </c>
      <c r="BB180" s="140">
        <f>IF('Indicator Data'!AB184="No Data",1,IF('Indicator Data imputation'!BC183&lt;&gt;"",1,0))</f>
        <v>0</v>
      </c>
      <c r="BC180" s="140">
        <f>IF('Indicator Data'!AC184="No Data",1,IF('Indicator Data imputation'!BD183&lt;&gt;"",1,0))</f>
        <v>0</v>
      </c>
      <c r="BD180" s="140">
        <f>IF('Indicator Data'!AD184="No Data",1,IF('Indicator Data imputation'!BE183&lt;&gt;"",1,0))</f>
        <v>0</v>
      </c>
      <c r="BE180" s="140">
        <f>IF('Indicator Data'!AE184="No Data",1,IF('Indicator Data imputation'!BF183&lt;&gt;"",1,0))</f>
        <v>0</v>
      </c>
      <c r="BF180" s="140">
        <f>IF('Indicator Data'!AF184="No Data",1,IF('Indicator Data imputation'!BG183&lt;&gt;"",1,0))</f>
        <v>0</v>
      </c>
      <c r="BG180" s="140">
        <f>IF('Indicator Data'!AG184="No Data",1,IF('Indicator Data imputation'!BH183&lt;&gt;"",1,0))</f>
        <v>0</v>
      </c>
      <c r="BH180" s="140">
        <f>IF('Indicator Data'!AH184="No Data",1,IF('Indicator Data imputation'!BI183&lt;&gt;"",1,0))</f>
        <v>0</v>
      </c>
      <c r="BI180" s="140">
        <f>IF('Indicator Data'!AQ184="No Data",1,IF('Indicator Data imputation'!BJ183&lt;&gt;"",1,0))</f>
        <v>1</v>
      </c>
      <c r="BJ180" s="140">
        <f>IF('Indicator Data'!AR184="No Data",1,IF('Indicator Data imputation'!BK183&lt;&gt;"",1,0))</f>
        <v>0</v>
      </c>
      <c r="BK180" s="140">
        <f>IF('Indicator Data'!AS184="No Data",1,IF('Indicator Data imputation'!BL183&lt;&gt;"",1,0))</f>
        <v>0</v>
      </c>
      <c r="BL180" s="140">
        <f>IF('Indicator Data'!AT184="No Data",1,IF('Indicator Data imputation'!BM183&lt;&gt;"",1,0))</f>
        <v>0</v>
      </c>
      <c r="BM180" s="140">
        <f>IF('Indicator Data'!AU184="No Data",1,IF('Indicator Data imputation'!BN183&lt;&gt;"",1,0))</f>
        <v>0</v>
      </c>
      <c r="BN180" s="140">
        <f>IF('Indicator Data'!AV184="No Data",1,IF('Indicator Data imputation'!BO183&lt;&gt;"",1,0))</f>
        <v>0</v>
      </c>
      <c r="BO180" s="140">
        <f>IF('Indicator Data'!AW184="No Data",1,IF('Indicator Data imputation'!BP183&lt;&gt;"",1,0))</f>
        <v>0</v>
      </c>
      <c r="BP180" s="140">
        <f>IF('Indicator Data'!AX184="No Data",1,IF('Indicator Data imputation'!BQ183&lt;&gt;"",1,0))</f>
        <v>0</v>
      </c>
      <c r="BQ180" s="140">
        <f>IF('Indicator Data'!AY184="No Data",1,IF('Indicator Data imputation'!BR183&lt;&gt;"",1,0))</f>
        <v>0</v>
      </c>
      <c r="BR180" s="140">
        <f>IF('Indicator Data'!AZ184="No Data",1,IF('Indicator Data imputation'!BS183&lt;&gt;"",1,0))</f>
        <v>0</v>
      </c>
      <c r="BS180" s="140">
        <f>IF('Indicator Data'!BA184="No Data",1,IF('Indicator Data imputation'!BT183&lt;&gt;"",1,0))</f>
        <v>0</v>
      </c>
      <c r="BT180" s="140">
        <f>IF('Indicator Data'!BB184="No Data",1,IF('Indicator Data imputation'!BU183&lt;&gt;"",1,0))</f>
        <v>0</v>
      </c>
      <c r="BU180" s="140">
        <f>IF('Indicator Data'!BC184="No Data",1,IF('Indicator Data imputation'!BV183&lt;&gt;"",1,0))</f>
        <v>1</v>
      </c>
      <c r="BV180" s="140">
        <f>IF('Indicator Data'!BD184="No Data",1,IF('Indicator Data imputation'!BW183&lt;&gt;"",1,0))</f>
        <v>0</v>
      </c>
      <c r="BW180" s="140">
        <f>IF('Indicator Data'!BE184="No Data",1,IF('Indicator Data imputation'!BX183&lt;&gt;"",1,0))</f>
        <v>0</v>
      </c>
      <c r="BX180" s="140">
        <f>IF('Indicator Data'!BF184="No Data",1,IF('Indicator Data imputation'!BY183&lt;&gt;"",1,0))</f>
        <v>0</v>
      </c>
      <c r="BY180" s="5" t="e">
        <f t="shared" si="8"/>
        <v>#REF!</v>
      </c>
      <c r="BZ180" s="142" t="e">
        <f t="shared" si="7"/>
        <v>#REF!</v>
      </c>
    </row>
    <row r="181" spans="1:78" x14ac:dyDescent="0.3">
      <c r="A181" s="5" t="s">
        <v>336</v>
      </c>
      <c r="B181" s="140" t="e">
        <f>IF('Indicator Data'!#REF!="No Data",1,IF('Indicator Data imputation'!C184&lt;&gt;"",1,0))</f>
        <v>#REF!</v>
      </c>
      <c r="C181" s="140" t="e">
        <f>IF('Indicator Data'!#REF!="No Data",1,IF('Indicator Data imputation'!D184&lt;&gt;"",1,0))</f>
        <v>#REF!</v>
      </c>
      <c r="D181" s="140" t="e">
        <f>IF('Indicator Data'!#REF!="No Data",1,IF('Indicator Data imputation'!E184&lt;&gt;"",1,0))</f>
        <v>#REF!</v>
      </c>
      <c r="E181" s="140" t="e">
        <f>IF('Indicator Data'!#REF!="No Data",1,IF('Indicator Data imputation'!F184&lt;&gt;"",1,0))</f>
        <v>#REF!</v>
      </c>
      <c r="F181" s="140" t="e">
        <f>IF('Indicator Data'!#REF!="No Data",1,IF('Indicator Data imputation'!G184&lt;&gt;"",1,0))</f>
        <v>#REF!</v>
      </c>
      <c r="G181" s="140" t="e">
        <f>IF('Indicator Data'!#REF!="No Data",1,IF('Indicator Data imputation'!H184&lt;&gt;"",1,0))</f>
        <v>#REF!</v>
      </c>
      <c r="H181" s="140" t="e">
        <f>IF('Indicator Data'!#REF!="No Data",1,IF('Indicator Data imputation'!I184&lt;&gt;"",1,0))</f>
        <v>#REF!</v>
      </c>
      <c r="I181" s="140" t="e">
        <f>IF('Indicator Data'!#REF!="No Data",1,IF('Indicator Data imputation'!J184&lt;&gt;"",1,0))</f>
        <v>#REF!</v>
      </c>
      <c r="J181" s="140" t="e">
        <f>IF('Indicator Data'!#REF!="No Data",1,IF('Indicator Data imputation'!K184&lt;&gt;"",1,0))</f>
        <v>#REF!</v>
      </c>
      <c r="K181" s="140" t="e">
        <f>IF('Indicator Data'!#REF!="No Data",1,IF('Indicator Data imputation'!L184&lt;&gt;"",1,0))</f>
        <v>#REF!</v>
      </c>
      <c r="L181" s="140" t="e">
        <f>IF('Indicator Data'!#REF!="No Data",1,IF('Indicator Data imputation'!M184&lt;&gt;"",1,0))</f>
        <v>#REF!</v>
      </c>
      <c r="M181" s="140" t="e">
        <f>IF('Indicator Data'!#REF!="No Data",1,IF('Indicator Data imputation'!N184&lt;&gt;"",1,0))</f>
        <v>#REF!</v>
      </c>
      <c r="N181" s="140" t="e">
        <f>IF('Indicator Data'!#REF!="No Data",1,IF('Indicator Data imputation'!O184&lt;&gt;"",1,0))</f>
        <v>#REF!</v>
      </c>
      <c r="O181" s="140" t="e">
        <f>IF('Indicator Data'!#REF!="No Data",1,IF('Indicator Data imputation'!P184&lt;&gt;"",1,0))</f>
        <v>#REF!</v>
      </c>
      <c r="P181" s="140" t="e">
        <f>IF('Indicator Data'!#REF!="No Data",1,IF('Indicator Data imputation'!Q184&lt;&gt;"",1,0))</f>
        <v>#REF!</v>
      </c>
      <c r="Q181" s="140" t="e">
        <f>IF('Indicator Data'!#REF!="No Data",1,IF('Indicator Data imputation'!R184&lt;&gt;"",1,0))</f>
        <v>#REF!</v>
      </c>
      <c r="R181" s="140" t="e">
        <f>IF('Indicator Data'!#REF!="No Data",1,IF('Indicator Data imputation'!S184&lt;&gt;"",1,0))</f>
        <v>#REF!</v>
      </c>
      <c r="S181" s="140" t="e">
        <f>IF('Indicator Data'!#REF!="No Data",1,IF('Indicator Data imputation'!T184&lt;&gt;"",1,0))</f>
        <v>#REF!</v>
      </c>
      <c r="T181" s="140" t="e">
        <f>IF('Indicator Data'!#REF!="No Data",1,IF('Indicator Data imputation'!U184&lt;&gt;"",1,0))</f>
        <v>#REF!</v>
      </c>
      <c r="U181" s="140" t="e">
        <f>IF('Indicator Data'!#REF!="No Data",1,IF('Indicator Data imputation'!V184&lt;&gt;"",1,0))</f>
        <v>#REF!</v>
      </c>
      <c r="V181" s="140" t="e">
        <f>IF('Indicator Data'!#REF!="No Data",1,IF('Indicator Data imputation'!W184&lt;&gt;"",1,0))</f>
        <v>#REF!</v>
      </c>
      <c r="W181" s="140">
        <f>IF('Indicator Data'!C185="No Data",1,IF('Indicator Data imputation'!X184&lt;&gt;"",1,0))</f>
        <v>0</v>
      </c>
      <c r="X181" s="140">
        <f>IF('Indicator Data'!D185="No Data",1,IF('Indicator Data imputation'!Y184&lt;&gt;"",1,0))</f>
        <v>0</v>
      </c>
      <c r="Y181" s="140">
        <f>IF('Indicator Data'!E185="No Data",1,IF('Indicator Data imputation'!Z184&lt;&gt;"",1,0))</f>
        <v>0</v>
      </c>
      <c r="Z181" s="140">
        <f>IF('Indicator Data'!F185="No Data",1,IF('Indicator Data imputation'!AA184&lt;&gt;"",1,0))</f>
        <v>0</v>
      </c>
      <c r="AA181" s="140">
        <f>IF('Indicator Data'!G185="No Data",1,IF('Indicator Data imputation'!AB184&lt;&gt;"",1,0))</f>
        <v>0</v>
      </c>
      <c r="AB181" s="140">
        <f>IF('Indicator Data'!H185="No Data",1,IF('Indicator Data imputation'!AC184&lt;&gt;"",1,0))</f>
        <v>1</v>
      </c>
      <c r="AC181" s="140" t="e">
        <f>IF('Indicator Data'!#REF!="No Data",1,IF('Indicator Data imputation'!AD184&lt;&gt;"",1,0))</f>
        <v>#REF!</v>
      </c>
      <c r="AD181" s="140" t="e">
        <f>IF('Indicator Data'!#REF!="No Data",1,IF('Indicator Data imputation'!AE184&lt;&gt;"",1,0))</f>
        <v>#REF!</v>
      </c>
      <c r="AE181" s="140">
        <f>IF('Indicator Data'!I185="No Data",1,IF('Indicator Data imputation'!AF184&lt;&gt;"",1,0))</f>
        <v>0</v>
      </c>
      <c r="AF181" s="140">
        <f>IF('Indicator Data'!J185="No Data",1,IF('Indicator Data imputation'!AG184&lt;&gt;"",1,0))</f>
        <v>0</v>
      </c>
      <c r="AG181" s="140" t="e">
        <f>IF('Indicator Data'!#REF!="No Data",1,IF('Indicator Data imputation'!AH184&lt;&gt;"",1,0))</f>
        <v>#REF!</v>
      </c>
      <c r="AH181" s="140" t="e">
        <f>IF('Indicator Data'!#REF!="No Data",1,IF('Indicator Data imputation'!AI184&lt;&gt;"",1,0))</f>
        <v>#REF!</v>
      </c>
      <c r="AI181" s="140" t="e">
        <f>IF('Indicator Data'!#REF!="No Data",1,IF('Indicator Data imputation'!AJ184&lt;&gt;"",1,0))</f>
        <v>#REF!</v>
      </c>
      <c r="AJ181" s="140" t="e">
        <f>IF('Indicator Data'!#REF!="No Data",1,IF('Indicator Data imputation'!AK184&lt;&gt;"",1,0))</f>
        <v>#REF!</v>
      </c>
      <c r="AK181" s="140">
        <f>IF('Indicator Data'!K185="No Data",1,IF('Indicator Data imputation'!AL184&lt;&gt;"",1,0))</f>
        <v>0</v>
      </c>
      <c r="AL181" s="140">
        <f>IF('Indicator Data'!L185="No Data",1,IF('Indicator Data imputation'!AM184&lt;&gt;"",1,0))</f>
        <v>0</v>
      </c>
      <c r="AM181" s="140">
        <f>IF('Indicator Data'!M185="No Data",1,IF('Indicator Data imputation'!AN184&lt;&gt;"",1,0))</f>
        <v>0</v>
      </c>
      <c r="AN181" s="140">
        <f>IF('Indicator Data'!N185="No Data",1,IF('Indicator Data imputation'!AO184&lt;&gt;"",1,0))</f>
        <v>0</v>
      </c>
      <c r="AO181" s="140">
        <f>IF('Indicator Data'!O185="No Data",1,IF('Indicator Data imputation'!AP184&lt;&gt;"",1,0))</f>
        <v>0</v>
      </c>
      <c r="AP181" s="140">
        <f>IF('Indicator Data'!P185="No Data",1,IF('Indicator Data imputation'!AQ184&lt;&gt;"",1,0))</f>
        <v>0</v>
      </c>
      <c r="AQ181" s="140">
        <f>IF('Indicator Data'!Q185="No Data",1,IF('Indicator Data imputation'!AR184&lt;&gt;"",1,0))</f>
        <v>0</v>
      </c>
      <c r="AR181" s="140">
        <f>IF('Indicator Data'!R185="No Data",1,IF('Indicator Data imputation'!AS184&lt;&gt;"",1,0))</f>
        <v>0</v>
      </c>
      <c r="AS181" s="140">
        <f>IF('Indicator Data'!S185="No Data",1,IF('Indicator Data imputation'!AT184&lt;&gt;"",1,0))</f>
        <v>1</v>
      </c>
      <c r="AT181" s="140">
        <f>IF('Indicator Data'!T185="No Data",1,IF('Indicator Data imputation'!AU184&lt;&gt;"",1,0))</f>
        <v>0</v>
      </c>
      <c r="AU181" s="140">
        <f>IF('Indicator Data'!U185="No Data",1,IF('Indicator Data imputation'!AV184&lt;&gt;"",1,0))</f>
        <v>0</v>
      </c>
      <c r="AV181" s="140">
        <f>IF('Indicator Data'!V185="No Data",1,IF('Indicator Data imputation'!AW184&lt;&gt;"",1,0))</f>
        <v>0</v>
      </c>
      <c r="AW181" s="140">
        <f>IF('Indicator Data'!W185="No Data",1,IF('Indicator Data imputation'!AX184&lt;&gt;"",1,0))</f>
        <v>1</v>
      </c>
      <c r="AX181" s="140">
        <f>IF('Indicator Data'!X185="No Data",1,IF('Indicator Data imputation'!AY184&lt;&gt;"",1,0))</f>
        <v>0</v>
      </c>
      <c r="AY181" s="140">
        <f>IF('Indicator Data'!Y185="No Data",1,IF('Indicator Data imputation'!AZ184&lt;&gt;"",1,0))</f>
        <v>0</v>
      </c>
      <c r="AZ181" s="140">
        <f>IF('Indicator Data'!Z185="No Data",1,IF('Indicator Data imputation'!BA184&lt;&gt;"",1,0))</f>
        <v>0</v>
      </c>
      <c r="BA181" s="140">
        <f>IF('Indicator Data'!AA185="No Data",1,IF('Indicator Data imputation'!BB184&lt;&gt;"",1,0))</f>
        <v>0</v>
      </c>
      <c r="BB181" s="140">
        <f>IF('Indicator Data'!AB185="No Data",1,IF('Indicator Data imputation'!BC184&lt;&gt;"",1,0))</f>
        <v>0</v>
      </c>
      <c r="BC181" s="140">
        <f>IF('Indicator Data'!AC185="No Data",1,IF('Indicator Data imputation'!BD184&lt;&gt;"",1,0))</f>
        <v>0</v>
      </c>
      <c r="BD181" s="140">
        <f>IF('Indicator Data'!AD185="No Data",1,IF('Indicator Data imputation'!BE184&lt;&gt;"",1,0))</f>
        <v>0</v>
      </c>
      <c r="BE181" s="140">
        <f>IF('Indicator Data'!AE185="No Data",1,IF('Indicator Data imputation'!BF184&lt;&gt;"",1,0))</f>
        <v>0</v>
      </c>
      <c r="BF181" s="140">
        <f>IF('Indicator Data'!AF185="No Data",1,IF('Indicator Data imputation'!BG184&lt;&gt;"",1,0))</f>
        <v>0</v>
      </c>
      <c r="BG181" s="140">
        <f>IF('Indicator Data'!AG185="No Data",1,IF('Indicator Data imputation'!BH184&lt;&gt;"",1,0))</f>
        <v>0</v>
      </c>
      <c r="BH181" s="140">
        <f>IF('Indicator Data'!AH185="No Data",1,IF('Indicator Data imputation'!BI184&lt;&gt;"",1,0))</f>
        <v>0</v>
      </c>
      <c r="BI181" s="140">
        <f>IF('Indicator Data'!AQ185="No Data",1,IF('Indicator Data imputation'!BJ184&lt;&gt;"",1,0))</f>
        <v>1</v>
      </c>
      <c r="BJ181" s="140">
        <f>IF('Indicator Data'!AR185="No Data",1,IF('Indicator Data imputation'!BK184&lt;&gt;"",1,0))</f>
        <v>0</v>
      </c>
      <c r="BK181" s="140">
        <f>IF('Indicator Data'!AS185="No Data",1,IF('Indicator Data imputation'!BL184&lt;&gt;"",1,0))</f>
        <v>0</v>
      </c>
      <c r="BL181" s="140">
        <f>IF('Indicator Data'!AT185="No Data",1,IF('Indicator Data imputation'!BM184&lt;&gt;"",1,0))</f>
        <v>0</v>
      </c>
      <c r="BM181" s="140">
        <f>IF('Indicator Data'!AU185="No Data",1,IF('Indicator Data imputation'!BN184&lt;&gt;"",1,0))</f>
        <v>0</v>
      </c>
      <c r="BN181" s="140">
        <f>IF('Indicator Data'!AV185="No Data",1,IF('Indicator Data imputation'!BO184&lt;&gt;"",1,0))</f>
        <v>0</v>
      </c>
      <c r="BO181" s="140">
        <f>IF('Indicator Data'!AW185="No Data",1,IF('Indicator Data imputation'!BP184&lt;&gt;"",1,0))</f>
        <v>0</v>
      </c>
      <c r="BP181" s="140">
        <f>IF('Indicator Data'!AX185="No Data",1,IF('Indicator Data imputation'!BQ184&lt;&gt;"",1,0))</f>
        <v>0</v>
      </c>
      <c r="BQ181" s="140">
        <f>IF('Indicator Data'!AY185="No Data",1,IF('Indicator Data imputation'!BR184&lt;&gt;"",1,0))</f>
        <v>0</v>
      </c>
      <c r="BR181" s="140">
        <f>IF('Indicator Data'!AZ185="No Data",1,IF('Indicator Data imputation'!BS184&lt;&gt;"",1,0))</f>
        <v>0</v>
      </c>
      <c r="BS181" s="140">
        <f>IF('Indicator Data'!BA185="No Data",1,IF('Indicator Data imputation'!BT184&lt;&gt;"",1,0))</f>
        <v>0</v>
      </c>
      <c r="BT181" s="140">
        <f>IF('Indicator Data'!BB185="No Data",1,IF('Indicator Data imputation'!BU184&lt;&gt;"",1,0))</f>
        <v>0</v>
      </c>
      <c r="BU181" s="140">
        <f>IF('Indicator Data'!BC185="No Data",1,IF('Indicator Data imputation'!BV184&lt;&gt;"",1,0))</f>
        <v>0</v>
      </c>
      <c r="BV181" s="140">
        <f>IF('Indicator Data'!BD185="No Data",1,IF('Indicator Data imputation'!BW184&lt;&gt;"",1,0))</f>
        <v>1</v>
      </c>
      <c r="BW181" s="140">
        <f>IF('Indicator Data'!BE185="No Data",1,IF('Indicator Data imputation'!BX184&lt;&gt;"",1,0))</f>
        <v>0</v>
      </c>
      <c r="BX181" s="140">
        <f>IF('Indicator Data'!BF185="No Data",1,IF('Indicator Data imputation'!BY184&lt;&gt;"",1,0))</f>
        <v>0</v>
      </c>
      <c r="BY181" s="5" t="e">
        <f t="shared" si="8"/>
        <v>#REF!</v>
      </c>
      <c r="BZ181" s="142" t="e">
        <f t="shared" si="7"/>
        <v>#REF!</v>
      </c>
    </row>
    <row r="182" spans="1:78" x14ac:dyDescent="0.3">
      <c r="A182" s="5" t="s">
        <v>338</v>
      </c>
      <c r="B182" s="140" t="e">
        <f>IF('Indicator Data'!#REF!="No Data",1,IF('Indicator Data imputation'!C185&lt;&gt;"",1,0))</f>
        <v>#REF!</v>
      </c>
      <c r="C182" s="140" t="e">
        <f>IF('Indicator Data'!#REF!="No Data",1,IF('Indicator Data imputation'!D185&lt;&gt;"",1,0))</f>
        <v>#REF!</v>
      </c>
      <c r="D182" s="140" t="e">
        <f>IF('Indicator Data'!#REF!="No Data",1,IF('Indicator Data imputation'!E185&lt;&gt;"",1,0))</f>
        <v>#REF!</v>
      </c>
      <c r="E182" s="140" t="e">
        <f>IF('Indicator Data'!#REF!="No Data",1,IF('Indicator Data imputation'!F185&lt;&gt;"",1,0))</f>
        <v>#REF!</v>
      </c>
      <c r="F182" s="140" t="e">
        <f>IF('Indicator Data'!#REF!="No Data",1,IF('Indicator Data imputation'!G185&lt;&gt;"",1,0))</f>
        <v>#REF!</v>
      </c>
      <c r="G182" s="140" t="e">
        <f>IF('Indicator Data'!#REF!="No Data",1,IF('Indicator Data imputation'!H185&lt;&gt;"",1,0))</f>
        <v>#REF!</v>
      </c>
      <c r="H182" s="140" t="e">
        <f>IF('Indicator Data'!#REF!="No Data",1,IF('Indicator Data imputation'!I185&lt;&gt;"",1,0))</f>
        <v>#REF!</v>
      </c>
      <c r="I182" s="140" t="e">
        <f>IF('Indicator Data'!#REF!="No Data",1,IF('Indicator Data imputation'!J185&lt;&gt;"",1,0))</f>
        <v>#REF!</v>
      </c>
      <c r="J182" s="140" t="e">
        <f>IF('Indicator Data'!#REF!="No Data",1,IF('Indicator Data imputation'!K185&lt;&gt;"",1,0))</f>
        <v>#REF!</v>
      </c>
      <c r="K182" s="140" t="e">
        <f>IF('Indicator Data'!#REF!="No Data",1,IF('Indicator Data imputation'!L185&lt;&gt;"",1,0))</f>
        <v>#REF!</v>
      </c>
      <c r="L182" s="140" t="e">
        <f>IF('Indicator Data'!#REF!="No Data",1,IF('Indicator Data imputation'!M185&lt;&gt;"",1,0))</f>
        <v>#REF!</v>
      </c>
      <c r="M182" s="140" t="e">
        <f>IF('Indicator Data'!#REF!="No Data",1,IF('Indicator Data imputation'!N185&lt;&gt;"",1,0))</f>
        <v>#REF!</v>
      </c>
      <c r="N182" s="140" t="e">
        <f>IF('Indicator Data'!#REF!="No Data",1,IF('Indicator Data imputation'!O185&lt;&gt;"",1,0))</f>
        <v>#REF!</v>
      </c>
      <c r="O182" s="140" t="e">
        <f>IF('Indicator Data'!#REF!="No Data",1,IF('Indicator Data imputation'!P185&lt;&gt;"",1,0))</f>
        <v>#REF!</v>
      </c>
      <c r="P182" s="140" t="e">
        <f>IF('Indicator Data'!#REF!="No Data",1,IF('Indicator Data imputation'!Q185&lt;&gt;"",1,0))</f>
        <v>#REF!</v>
      </c>
      <c r="Q182" s="140" t="e">
        <f>IF('Indicator Data'!#REF!="No Data",1,IF('Indicator Data imputation'!R185&lt;&gt;"",1,0))</f>
        <v>#REF!</v>
      </c>
      <c r="R182" s="140" t="e">
        <f>IF('Indicator Data'!#REF!="No Data",1,IF('Indicator Data imputation'!S185&lt;&gt;"",1,0))</f>
        <v>#REF!</v>
      </c>
      <c r="S182" s="140" t="e">
        <f>IF('Indicator Data'!#REF!="No Data",1,IF('Indicator Data imputation'!T185&lt;&gt;"",1,0))</f>
        <v>#REF!</v>
      </c>
      <c r="T182" s="140" t="e">
        <f>IF('Indicator Data'!#REF!="No Data",1,IF('Indicator Data imputation'!U185&lt;&gt;"",1,0))</f>
        <v>#REF!</v>
      </c>
      <c r="U182" s="140" t="e">
        <f>IF('Indicator Data'!#REF!="No Data",1,IF('Indicator Data imputation'!V185&lt;&gt;"",1,0))</f>
        <v>#REF!</v>
      </c>
      <c r="V182" s="140" t="e">
        <f>IF('Indicator Data'!#REF!="No Data",1,IF('Indicator Data imputation'!W185&lt;&gt;"",1,0))</f>
        <v>#REF!</v>
      </c>
      <c r="W182" s="140">
        <f>IF('Indicator Data'!C186="No Data",1,IF('Indicator Data imputation'!X185&lt;&gt;"",1,0))</f>
        <v>0</v>
      </c>
      <c r="X182" s="140">
        <f>IF('Indicator Data'!D186="No Data",1,IF('Indicator Data imputation'!Y185&lt;&gt;"",1,0))</f>
        <v>0</v>
      </c>
      <c r="Y182" s="140">
        <f>IF('Indicator Data'!E186="No Data",1,IF('Indicator Data imputation'!Z185&lt;&gt;"",1,0))</f>
        <v>0</v>
      </c>
      <c r="Z182" s="140">
        <f>IF('Indicator Data'!F186="No Data",1,IF('Indicator Data imputation'!AA185&lt;&gt;"",1,0))</f>
        <v>1</v>
      </c>
      <c r="AA182" s="140">
        <f>IF('Indicator Data'!G186="No Data",1,IF('Indicator Data imputation'!AB185&lt;&gt;"",1,0))</f>
        <v>0</v>
      </c>
      <c r="AB182" s="140">
        <f>IF('Indicator Data'!H186="No Data",1,IF('Indicator Data imputation'!AC185&lt;&gt;"",1,0))</f>
        <v>1</v>
      </c>
      <c r="AC182" s="140" t="e">
        <f>IF('Indicator Data'!#REF!="No Data",1,IF('Indicator Data imputation'!AD185&lt;&gt;"",1,0))</f>
        <v>#REF!</v>
      </c>
      <c r="AD182" s="140" t="e">
        <f>IF('Indicator Data'!#REF!="No Data",1,IF('Indicator Data imputation'!AE185&lt;&gt;"",1,0))</f>
        <v>#REF!</v>
      </c>
      <c r="AE182" s="140">
        <f>IF('Indicator Data'!I186="No Data",1,IF('Indicator Data imputation'!AF185&lt;&gt;"",1,0))</f>
        <v>1</v>
      </c>
      <c r="AF182" s="140">
        <f>IF('Indicator Data'!J186="No Data",1,IF('Indicator Data imputation'!AG185&lt;&gt;"",1,0))</f>
        <v>0</v>
      </c>
      <c r="AG182" s="140" t="e">
        <f>IF('Indicator Data'!#REF!="No Data",1,IF('Indicator Data imputation'!AH185&lt;&gt;"",1,0))</f>
        <v>#REF!</v>
      </c>
      <c r="AH182" s="140" t="e">
        <f>IF('Indicator Data'!#REF!="No Data",1,IF('Indicator Data imputation'!AI185&lt;&gt;"",1,0))</f>
        <v>#REF!</v>
      </c>
      <c r="AI182" s="140" t="e">
        <f>IF('Indicator Data'!#REF!="No Data",1,IF('Indicator Data imputation'!AJ185&lt;&gt;"",1,0))</f>
        <v>#REF!</v>
      </c>
      <c r="AJ182" s="140" t="e">
        <f>IF('Indicator Data'!#REF!="No Data",1,IF('Indicator Data imputation'!AK185&lt;&gt;"",1,0))</f>
        <v>#REF!</v>
      </c>
      <c r="AK182" s="140">
        <f>IF('Indicator Data'!K186="No Data",1,IF('Indicator Data imputation'!AL185&lt;&gt;"",1,0))</f>
        <v>0</v>
      </c>
      <c r="AL182" s="140">
        <f>IF('Indicator Data'!L186="No Data",1,IF('Indicator Data imputation'!AM185&lt;&gt;"",1,0))</f>
        <v>1</v>
      </c>
      <c r="AM182" s="140">
        <f>IF('Indicator Data'!M186="No Data",1,IF('Indicator Data imputation'!AN185&lt;&gt;"",1,0))</f>
        <v>0</v>
      </c>
      <c r="AN182" s="140">
        <f>IF('Indicator Data'!N186="No Data",1,IF('Indicator Data imputation'!AO185&lt;&gt;"",1,0))</f>
        <v>0</v>
      </c>
      <c r="AO182" s="140">
        <f>IF('Indicator Data'!O186="No Data",1,IF('Indicator Data imputation'!AP185&lt;&gt;"",1,0))</f>
        <v>0</v>
      </c>
      <c r="AP182" s="140">
        <f>IF('Indicator Data'!P186="No Data",1,IF('Indicator Data imputation'!AQ185&lt;&gt;"",1,0))</f>
        <v>1</v>
      </c>
      <c r="AQ182" s="140">
        <f>IF('Indicator Data'!Q186="No Data",1,IF('Indicator Data imputation'!AR185&lt;&gt;"",1,0))</f>
        <v>1</v>
      </c>
      <c r="AR182" s="140">
        <f>IF('Indicator Data'!R186="No Data",1,IF('Indicator Data imputation'!AS185&lt;&gt;"",1,0))</f>
        <v>0</v>
      </c>
      <c r="AS182" s="140">
        <f>IF('Indicator Data'!S186="No Data",1,IF('Indicator Data imputation'!AT185&lt;&gt;"",1,0))</f>
        <v>1</v>
      </c>
      <c r="AT182" s="140">
        <f>IF('Indicator Data'!T186="No Data",1,IF('Indicator Data imputation'!AU185&lt;&gt;"",1,0))</f>
        <v>0</v>
      </c>
      <c r="AU182" s="140">
        <f>IF('Indicator Data'!U186="No Data",1,IF('Indicator Data imputation'!AV185&lt;&gt;"",1,0))</f>
        <v>1</v>
      </c>
      <c r="AV182" s="140">
        <f>IF('Indicator Data'!V186="No Data",1,IF('Indicator Data imputation'!AW185&lt;&gt;"",1,0))</f>
        <v>1</v>
      </c>
      <c r="AW182" s="140">
        <f>IF('Indicator Data'!W186="No Data",1,IF('Indicator Data imputation'!AX185&lt;&gt;"",1,0))</f>
        <v>0</v>
      </c>
      <c r="AX182" s="140">
        <f>IF('Indicator Data'!X186="No Data",1,IF('Indicator Data imputation'!AY185&lt;&gt;"",1,0))</f>
        <v>0</v>
      </c>
      <c r="AY182" s="140">
        <f>IF('Indicator Data'!Y186="No Data",1,IF('Indicator Data imputation'!AZ185&lt;&gt;"",1,0))</f>
        <v>0</v>
      </c>
      <c r="AZ182" s="140">
        <f>IF('Indicator Data'!Z186="No Data",1,IF('Indicator Data imputation'!BA185&lt;&gt;"",1,0))</f>
        <v>1</v>
      </c>
      <c r="BA182" s="140">
        <f>IF('Indicator Data'!AA186="No Data",1,IF('Indicator Data imputation'!BB185&lt;&gt;"",1,0))</f>
        <v>0</v>
      </c>
      <c r="BB182" s="140">
        <f>IF('Indicator Data'!AB186="No Data",1,IF('Indicator Data imputation'!BC185&lt;&gt;"",1,0))</f>
        <v>0</v>
      </c>
      <c r="BC182" s="140">
        <f>IF('Indicator Data'!AC186="No Data",1,IF('Indicator Data imputation'!BD185&lt;&gt;"",1,0))</f>
        <v>0</v>
      </c>
      <c r="BD182" s="140">
        <f>IF('Indicator Data'!AD186="No Data",1,IF('Indicator Data imputation'!BE185&lt;&gt;"",1,0))</f>
        <v>0</v>
      </c>
      <c r="BE182" s="140">
        <f>IF('Indicator Data'!AE186="No Data",1,IF('Indicator Data imputation'!BF185&lt;&gt;"",1,0))</f>
        <v>0</v>
      </c>
      <c r="BF182" s="140">
        <f>IF('Indicator Data'!AF186="No Data",1,IF('Indicator Data imputation'!BG185&lt;&gt;"",1,0))</f>
        <v>0</v>
      </c>
      <c r="BG182" s="140">
        <f>IF('Indicator Data'!AG186="No Data",1,IF('Indicator Data imputation'!BH185&lt;&gt;"",1,0))</f>
        <v>0</v>
      </c>
      <c r="BH182" s="140">
        <f>IF('Indicator Data'!AH186="No Data",1,IF('Indicator Data imputation'!BI185&lt;&gt;"",1,0))</f>
        <v>0</v>
      </c>
      <c r="BI182" s="140">
        <f>IF('Indicator Data'!AQ186="No Data",1,IF('Indicator Data imputation'!BJ185&lt;&gt;"",1,0))</f>
        <v>0</v>
      </c>
      <c r="BJ182" s="140">
        <f>IF('Indicator Data'!AR186="No Data",1,IF('Indicator Data imputation'!BK185&lt;&gt;"",1,0))</f>
        <v>0</v>
      </c>
      <c r="BK182" s="140">
        <f>IF('Indicator Data'!AS186="No Data",1,IF('Indicator Data imputation'!BL185&lt;&gt;"",1,0))</f>
        <v>0</v>
      </c>
      <c r="BL182" s="140">
        <f>IF('Indicator Data'!AT186="No Data",1,IF('Indicator Data imputation'!BM185&lt;&gt;"",1,0))</f>
        <v>0</v>
      </c>
      <c r="BM182" s="140">
        <f>IF('Indicator Data'!AU186="No Data",1,IF('Indicator Data imputation'!BN185&lt;&gt;"",1,0))</f>
        <v>1</v>
      </c>
      <c r="BN182" s="140">
        <f>IF('Indicator Data'!AV186="No Data",1,IF('Indicator Data imputation'!BO185&lt;&gt;"",1,0))</f>
        <v>0</v>
      </c>
      <c r="BO182" s="140">
        <f>IF('Indicator Data'!AW186="No Data",1,IF('Indicator Data imputation'!BP185&lt;&gt;"",1,0))</f>
        <v>0</v>
      </c>
      <c r="BP182" s="140">
        <f>IF('Indicator Data'!AX186="No Data",1,IF('Indicator Data imputation'!BQ185&lt;&gt;"",1,0))</f>
        <v>0</v>
      </c>
      <c r="BQ182" s="140">
        <f>IF('Indicator Data'!AY186="No Data",1,IF('Indicator Data imputation'!BR185&lt;&gt;"",1,0))</f>
        <v>0</v>
      </c>
      <c r="BR182" s="140">
        <f>IF('Indicator Data'!AZ186="No Data",1,IF('Indicator Data imputation'!BS185&lt;&gt;"",1,0))</f>
        <v>0</v>
      </c>
      <c r="BS182" s="140">
        <f>IF('Indicator Data'!BA186="No Data",1,IF('Indicator Data imputation'!BT185&lt;&gt;"",1,0))</f>
        <v>0</v>
      </c>
      <c r="BT182" s="140">
        <f>IF('Indicator Data'!BB186="No Data",1,IF('Indicator Data imputation'!BU185&lt;&gt;"",1,0))</f>
        <v>0</v>
      </c>
      <c r="BU182" s="140">
        <f>IF('Indicator Data'!BC186="No Data",1,IF('Indicator Data imputation'!BV185&lt;&gt;"",1,0))</f>
        <v>0</v>
      </c>
      <c r="BV182" s="140">
        <f>IF('Indicator Data'!BD186="No Data",1,IF('Indicator Data imputation'!BW185&lt;&gt;"",1,0))</f>
        <v>0</v>
      </c>
      <c r="BW182" s="140">
        <f>IF('Indicator Data'!BE186="No Data",1,IF('Indicator Data imputation'!BX185&lt;&gt;"",1,0))</f>
        <v>0</v>
      </c>
      <c r="BX182" s="140">
        <f>IF('Indicator Data'!BF186="No Data",1,IF('Indicator Data imputation'!BY185&lt;&gt;"",1,0))</f>
        <v>0</v>
      </c>
      <c r="BY182" s="5" t="e">
        <f t="shared" si="8"/>
        <v>#REF!</v>
      </c>
      <c r="BZ182" s="142" t="e">
        <f t="shared" si="7"/>
        <v>#REF!</v>
      </c>
    </row>
    <row r="183" spans="1:78" x14ac:dyDescent="0.3">
      <c r="A183" s="5" t="s">
        <v>340</v>
      </c>
      <c r="B183" s="140" t="e">
        <f>IF('Indicator Data'!#REF!="No Data",1,IF('Indicator Data imputation'!C186&lt;&gt;"",1,0))</f>
        <v>#REF!</v>
      </c>
      <c r="C183" s="140" t="e">
        <f>IF('Indicator Data'!#REF!="No Data",1,IF('Indicator Data imputation'!D186&lt;&gt;"",1,0))</f>
        <v>#REF!</v>
      </c>
      <c r="D183" s="140" t="e">
        <f>IF('Indicator Data'!#REF!="No Data",1,IF('Indicator Data imputation'!E186&lt;&gt;"",1,0))</f>
        <v>#REF!</v>
      </c>
      <c r="E183" s="140" t="e">
        <f>IF('Indicator Data'!#REF!="No Data",1,IF('Indicator Data imputation'!F186&lt;&gt;"",1,0))</f>
        <v>#REF!</v>
      </c>
      <c r="F183" s="140" t="e">
        <f>IF('Indicator Data'!#REF!="No Data",1,IF('Indicator Data imputation'!G186&lt;&gt;"",1,0))</f>
        <v>#REF!</v>
      </c>
      <c r="G183" s="140" t="e">
        <f>IF('Indicator Data'!#REF!="No Data",1,IF('Indicator Data imputation'!H186&lt;&gt;"",1,0))</f>
        <v>#REF!</v>
      </c>
      <c r="H183" s="140" t="e">
        <f>IF('Indicator Data'!#REF!="No Data",1,IF('Indicator Data imputation'!I186&lt;&gt;"",1,0))</f>
        <v>#REF!</v>
      </c>
      <c r="I183" s="140" t="e">
        <f>IF('Indicator Data'!#REF!="No Data",1,IF('Indicator Data imputation'!J186&lt;&gt;"",1,0))</f>
        <v>#REF!</v>
      </c>
      <c r="J183" s="140" t="e">
        <f>IF('Indicator Data'!#REF!="No Data",1,IF('Indicator Data imputation'!K186&lt;&gt;"",1,0))</f>
        <v>#REF!</v>
      </c>
      <c r="K183" s="140" t="e">
        <f>IF('Indicator Data'!#REF!="No Data",1,IF('Indicator Data imputation'!L186&lt;&gt;"",1,0))</f>
        <v>#REF!</v>
      </c>
      <c r="L183" s="140" t="e">
        <f>IF('Indicator Data'!#REF!="No Data",1,IF('Indicator Data imputation'!M186&lt;&gt;"",1,0))</f>
        <v>#REF!</v>
      </c>
      <c r="M183" s="140" t="e">
        <f>IF('Indicator Data'!#REF!="No Data",1,IF('Indicator Data imputation'!N186&lt;&gt;"",1,0))</f>
        <v>#REF!</v>
      </c>
      <c r="N183" s="140" t="e">
        <f>IF('Indicator Data'!#REF!="No Data",1,IF('Indicator Data imputation'!O186&lt;&gt;"",1,0))</f>
        <v>#REF!</v>
      </c>
      <c r="O183" s="140" t="e">
        <f>IF('Indicator Data'!#REF!="No Data",1,IF('Indicator Data imputation'!P186&lt;&gt;"",1,0))</f>
        <v>#REF!</v>
      </c>
      <c r="P183" s="140" t="e">
        <f>IF('Indicator Data'!#REF!="No Data",1,IF('Indicator Data imputation'!Q186&lt;&gt;"",1,0))</f>
        <v>#REF!</v>
      </c>
      <c r="Q183" s="140" t="e">
        <f>IF('Indicator Data'!#REF!="No Data",1,IF('Indicator Data imputation'!R186&lt;&gt;"",1,0))</f>
        <v>#REF!</v>
      </c>
      <c r="R183" s="140" t="e">
        <f>IF('Indicator Data'!#REF!="No Data",1,IF('Indicator Data imputation'!S186&lt;&gt;"",1,0))</f>
        <v>#REF!</v>
      </c>
      <c r="S183" s="140" t="e">
        <f>IF('Indicator Data'!#REF!="No Data",1,IF('Indicator Data imputation'!T186&lt;&gt;"",1,0))</f>
        <v>#REF!</v>
      </c>
      <c r="T183" s="140" t="e">
        <f>IF('Indicator Data'!#REF!="No Data",1,IF('Indicator Data imputation'!U186&lt;&gt;"",1,0))</f>
        <v>#REF!</v>
      </c>
      <c r="U183" s="140" t="e">
        <f>IF('Indicator Data'!#REF!="No Data",1,IF('Indicator Data imputation'!V186&lt;&gt;"",1,0))</f>
        <v>#REF!</v>
      </c>
      <c r="V183" s="140" t="e">
        <f>IF('Indicator Data'!#REF!="No Data",1,IF('Indicator Data imputation'!W186&lt;&gt;"",1,0))</f>
        <v>#REF!</v>
      </c>
      <c r="W183" s="140">
        <f>IF('Indicator Data'!C187="No Data",1,IF('Indicator Data imputation'!X186&lt;&gt;"",1,0))</f>
        <v>0</v>
      </c>
      <c r="X183" s="140">
        <f>IF('Indicator Data'!D187="No Data",1,IF('Indicator Data imputation'!Y186&lt;&gt;"",1,0))</f>
        <v>0</v>
      </c>
      <c r="Y183" s="140">
        <f>IF('Indicator Data'!E187="No Data",1,IF('Indicator Data imputation'!Z186&lt;&gt;"",1,0))</f>
        <v>0</v>
      </c>
      <c r="Z183" s="140">
        <f>IF('Indicator Data'!F187="No Data",1,IF('Indicator Data imputation'!AA186&lt;&gt;"",1,0))</f>
        <v>0</v>
      </c>
      <c r="AA183" s="140">
        <f>IF('Indicator Data'!G187="No Data",1,IF('Indicator Data imputation'!AB186&lt;&gt;"",1,0))</f>
        <v>0</v>
      </c>
      <c r="AB183" s="140">
        <f>IF('Indicator Data'!H187="No Data",1,IF('Indicator Data imputation'!AC186&lt;&gt;"",1,0))</f>
        <v>1</v>
      </c>
      <c r="AC183" s="140" t="e">
        <f>IF('Indicator Data'!#REF!="No Data",1,IF('Indicator Data imputation'!AD186&lt;&gt;"",1,0))</f>
        <v>#REF!</v>
      </c>
      <c r="AD183" s="140" t="e">
        <f>IF('Indicator Data'!#REF!="No Data",1,IF('Indicator Data imputation'!AE186&lt;&gt;"",1,0))</f>
        <v>#REF!</v>
      </c>
      <c r="AE183" s="140">
        <f>IF('Indicator Data'!I187="No Data",1,IF('Indicator Data imputation'!AF186&lt;&gt;"",1,0))</f>
        <v>1</v>
      </c>
      <c r="AF183" s="140">
        <f>IF('Indicator Data'!J187="No Data",1,IF('Indicator Data imputation'!AG186&lt;&gt;"",1,0))</f>
        <v>0</v>
      </c>
      <c r="AG183" s="140" t="e">
        <f>IF('Indicator Data'!#REF!="No Data",1,IF('Indicator Data imputation'!AH186&lt;&gt;"",1,0))</f>
        <v>#REF!</v>
      </c>
      <c r="AH183" s="140" t="e">
        <f>IF('Indicator Data'!#REF!="No Data",1,IF('Indicator Data imputation'!AI186&lt;&gt;"",1,0))</f>
        <v>#REF!</v>
      </c>
      <c r="AI183" s="140" t="e">
        <f>IF('Indicator Data'!#REF!="No Data",1,IF('Indicator Data imputation'!AJ186&lt;&gt;"",1,0))</f>
        <v>#REF!</v>
      </c>
      <c r="AJ183" s="140" t="e">
        <f>IF('Indicator Data'!#REF!="No Data",1,IF('Indicator Data imputation'!AK186&lt;&gt;"",1,0))</f>
        <v>#REF!</v>
      </c>
      <c r="AK183" s="140">
        <f>IF('Indicator Data'!K187="No Data",1,IF('Indicator Data imputation'!AL186&lt;&gt;"",1,0))</f>
        <v>0</v>
      </c>
      <c r="AL183" s="140">
        <f>IF('Indicator Data'!L187="No Data",1,IF('Indicator Data imputation'!AM186&lt;&gt;"",1,0))</f>
        <v>1</v>
      </c>
      <c r="AM183" s="140">
        <f>IF('Indicator Data'!M187="No Data",1,IF('Indicator Data imputation'!AN186&lt;&gt;"",1,0))</f>
        <v>0</v>
      </c>
      <c r="AN183" s="140">
        <f>IF('Indicator Data'!N187="No Data",1,IF('Indicator Data imputation'!AO186&lt;&gt;"",1,0))</f>
        <v>0</v>
      </c>
      <c r="AO183" s="140">
        <f>IF('Indicator Data'!O187="No Data",1,IF('Indicator Data imputation'!AP186&lt;&gt;"",1,0))</f>
        <v>0</v>
      </c>
      <c r="AP183" s="140">
        <f>IF('Indicator Data'!P187="No Data",1,IF('Indicator Data imputation'!AQ186&lt;&gt;"",1,0))</f>
        <v>1</v>
      </c>
      <c r="AQ183" s="140">
        <f>IF('Indicator Data'!Q187="No Data",1,IF('Indicator Data imputation'!AR186&lt;&gt;"",1,0))</f>
        <v>0</v>
      </c>
      <c r="AR183" s="140">
        <f>IF('Indicator Data'!R187="No Data",1,IF('Indicator Data imputation'!AS186&lt;&gt;"",1,0))</f>
        <v>0</v>
      </c>
      <c r="AS183" s="140">
        <f>IF('Indicator Data'!S187="No Data",1,IF('Indicator Data imputation'!AT186&lt;&gt;"",1,0))</f>
        <v>1</v>
      </c>
      <c r="AT183" s="140">
        <f>IF('Indicator Data'!T187="No Data",1,IF('Indicator Data imputation'!AU186&lt;&gt;"",1,0))</f>
        <v>0</v>
      </c>
      <c r="AU183" s="140">
        <f>IF('Indicator Data'!U187="No Data",1,IF('Indicator Data imputation'!AV186&lt;&gt;"",1,0))</f>
        <v>0</v>
      </c>
      <c r="AV183" s="140">
        <f>IF('Indicator Data'!V187="No Data",1,IF('Indicator Data imputation'!AW186&lt;&gt;"",1,0))</f>
        <v>1</v>
      </c>
      <c r="AW183" s="140">
        <f>IF('Indicator Data'!W187="No Data",1,IF('Indicator Data imputation'!AX186&lt;&gt;"",1,0))</f>
        <v>1</v>
      </c>
      <c r="AX183" s="140">
        <f>IF('Indicator Data'!X187="No Data",1,IF('Indicator Data imputation'!AY186&lt;&gt;"",1,0))</f>
        <v>0</v>
      </c>
      <c r="AY183" s="140">
        <f>IF('Indicator Data'!Y187="No Data",1,IF('Indicator Data imputation'!AZ186&lt;&gt;"",1,0))</f>
        <v>0</v>
      </c>
      <c r="AZ183" s="140">
        <f>IF('Indicator Data'!Z187="No Data",1,IF('Indicator Data imputation'!BA186&lt;&gt;"",1,0))</f>
        <v>0</v>
      </c>
      <c r="BA183" s="140">
        <f>IF('Indicator Data'!AA187="No Data",1,IF('Indicator Data imputation'!BB186&lt;&gt;"",1,0))</f>
        <v>0</v>
      </c>
      <c r="BB183" s="140">
        <f>IF('Indicator Data'!AB187="No Data",1,IF('Indicator Data imputation'!BC186&lt;&gt;"",1,0))</f>
        <v>0</v>
      </c>
      <c r="BC183" s="140">
        <f>IF('Indicator Data'!AC187="No Data",1,IF('Indicator Data imputation'!BD186&lt;&gt;"",1,0))</f>
        <v>0</v>
      </c>
      <c r="BD183" s="140">
        <f>IF('Indicator Data'!AD187="No Data",1,IF('Indicator Data imputation'!BE186&lt;&gt;"",1,0))</f>
        <v>0</v>
      </c>
      <c r="BE183" s="140">
        <f>IF('Indicator Data'!AE187="No Data",1,IF('Indicator Data imputation'!BF186&lt;&gt;"",1,0))</f>
        <v>0</v>
      </c>
      <c r="BF183" s="140">
        <f>IF('Indicator Data'!AF187="No Data",1,IF('Indicator Data imputation'!BG186&lt;&gt;"",1,0))</f>
        <v>0</v>
      </c>
      <c r="BG183" s="140">
        <f>IF('Indicator Data'!AG187="No Data",1,IF('Indicator Data imputation'!BH186&lt;&gt;"",1,0))</f>
        <v>0</v>
      </c>
      <c r="BH183" s="140">
        <f>IF('Indicator Data'!AH187="No Data",1,IF('Indicator Data imputation'!BI186&lt;&gt;"",1,0))</f>
        <v>0</v>
      </c>
      <c r="BI183" s="140">
        <f>IF('Indicator Data'!AQ187="No Data",1,IF('Indicator Data imputation'!BJ186&lt;&gt;"",1,0))</f>
        <v>0</v>
      </c>
      <c r="BJ183" s="140">
        <f>IF('Indicator Data'!AR187="No Data",1,IF('Indicator Data imputation'!BK186&lt;&gt;"",1,0))</f>
        <v>0</v>
      </c>
      <c r="BK183" s="140">
        <f>IF('Indicator Data'!AS187="No Data",1,IF('Indicator Data imputation'!BL186&lt;&gt;"",1,0))</f>
        <v>0</v>
      </c>
      <c r="BL183" s="140">
        <f>IF('Indicator Data'!AT187="No Data",1,IF('Indicator Data imputation'!BM186&lt;&gt;"",1,0))</f>
        <v>0</v>
      </c>
      <c r="BM183" s="140">
        <f>IF('Indicator Data'!AU187="No Data",1,IF('Indicator Data imputation'!BN186&lt;&gt;"",1,0))</f>
        <v>1</v>
      </c>
      <c r="BN183" s="140">
        <f>IF('Indicator Data'!AV187="No Data",1,IF('Indicator Data imputation'!BO186&lt;&gt;"",1,0))</f>
        <v>0</v>
      </c>
      <c r="BO183" s="140">
        <f>IF('Indicator Data'!AW187="No Data",1,IF('Indicator Data imputation'!BP186&lt;&gt;"",1,0))</f>
        <v>0</v>
      </c>
      <c r="BP183" s="140">
        <f>IF('Indicator Data'!AX187="No Data",1,IF('Indicator Data imputation'!BQ186&lt;&gt;"",1,0))</f>
        <v>0</v>
      </c>
      <c r="BQ183" s="140">
        <f>IF('Indicator Data'!AY187="No Data",1,IF('Indicator Data imputation'!BR186&lt;&gt;"",1,0))</f>
        <v>0</v>
      </c>
      <c r="BR183" s="140">
        <f>IF('Indicator Data'!AZ187="No Data",1,IF('Indicator Data imputation'!BS186&lt;&gt;"",1,0))</f>
        <v>0</v>
      </c>
      <c r="BS183" s="140">
        <f>IF('Indicator Data'!BA187="No Data",1,IF('Indicator Data imputation'!BT186&lt;&gt;"",1,0))</f>
        <v>0</v>
      </c>
      <c r="BT183" s="140">
        <f>IF('Indicator Data'!BB187="No Data",1,IF('Indicator Data imputation'!BU186&lt;&gt;"",1,0))</f>
        <v>0</v>
      </c>
      <c r="BU183" s="140">
        <f>IF('Indicator Data'!BC187="No Data",1,IF('Indicator Data imputation'!BV186&lt;&gt;"",1,0))</f>
        <v>0</v>
      </c>
      <c r="BV183" s="140">
        <f>IF('Indicator Data'!BD187="No Data",1,IF('Indicator Data imputation'!BW186&lt;&gt;"",1,0))</f>
        <v>0</v>
      </c>
      <c r="BW183" s="140">
        <f>IF('Indicator Data'!BE187="No Data",1,IF('Indicator Data imputation'!BX186&lt;&gt;"",1,0))</f>
        <v>0</v>
      </c>
      <c r="BX183" s="140">
        <f>IF('Indicator Data'!BF187="No Data",1,IF('Indicator Data imputation'!BY186&lt;&gt;"",1,0))</f>
        <v>0</v>
      </c>
      <c r="BY183" s="5" t="e">
        <f t="shared" si="8"/>
        <v>#REF!</v>
      </c>
      <c r="BZ183" s="142" t="e">
        <f t="shared" si="7"/>
        <v>#REF!</v>
      </c>
    </row>
    <row r="184" spans="1:78" x14ac:dyDescent="0.3">
      <c r="A184" s="5" t="s">
        <v>341</v>
      </c>
      <c r="B184" s="140" t="e">
        <f>IF('Indicator Data'!#REF!="No Data",1,IF('Indicator Data imputation'!C187&lt;&gt;"",1,0))</f>
        <v>#REF!</v>
      </c>
      <c r="C184" s="140" t="e">
        <f>IF('Indicator Data'!#REF!="No Data",1,IF('Indicator Data imputation'!D187&lt;&gt;"",1,0))</f>
        <v>#REF!</v>
      </c>
      <c r="D184" s="140" t="e">
        <f>IF('Indicator Data'!#REF!="No Data",1,IF('Indicator Data imputation'!E187&lt;&gt;"",1,0))</f>
        <v>#REF!</v>
      </c>
      <c r="E184" s="140" t="e">
        <f>IF('Indicator Data'!#REF!="No Data",1,IF('Indicator Data imputation'!F187&lt;&gt;"",1,0))</f>
        <v>#REF!</v>
      </c>
      <c r="F184" s="140" t="e">
        <f>IF('Indicator Data'!#REF!="No Data",1,IF('Indicator Data imputation'!G187&lt;&gt;"",1,0))</f>
        <v>#REF!</v>
      </c>
      <c r="G184" s="140" t="e">
        <f>IF('Indicator Data'!#REF!="No Data",1,IF('Indicator Data imputation'!H187&lt;&gt;"",1,0))</f>
        <v>#REF!</v>
      </c>
      <c r="H184" s="140" t="e">
        <f>IF('Indicator Data'!#REF!="No Data",1,IF('Indicator Data imputation'!I187&lt;&gt;"",1,0))</f>
        <v>#REF!</v>
      </c>
      <c r="I184" s="140" t="e">
        <f>IF('Indicator Data'!#REF!="No Data",1,IF('Indicator Data imputation'!J187&lt;&gt;"",1,0))</f>
        <v>#REF!</v>
      </c>
      <c r="J184" s="140" t="e">
        <f>IF('Indicator Data'!#REF!="No Data",1,IF('Indicator Data imputation'!K187&lt;&gt;"",1,0))</f>
        <v>#REF!</v>
      </c>
      <c r="K184" s="140" t="e">
        <f>IF('Indicator Data'!#REF!="No Data",1,IF('Indicator Data imputation'!L187&lt;&gt;"",1,0))</f>
        <v>#REF!</v>
      </c>
      <c r="L184" s="140" t="e">
        <f>IF('Indicator Data'!#REF!="No Data",1,IF('Indicator Data imputation'!M187&lt;&gt;"",1,0))</f>
        <v>#REF!</v>
      </c>
      <c r="M184" s="140" t="e">
        <f>IF('Indicator Data'!#REF!="No Data",1,IF('Indicator Data imputation'!N187&lt;&gt;"",1,0))</f>
        <v>#REF!</v>
      </c>
      <c r="N184" s="140" t="e">
        <f>IF('Indicator Data'!#REF!="No Data",1,IF('Indicator Data imputation'!O187&lt;&gt;"",1,0))</f>
        <v>#REF!</v>
      </c>
      <c r="O184" s="140" t="e">
        <f>IF('Indicator Data'!#REF!="No Data",1,IF('Indicator Data imputation'!P187&lt;&gt;"",1,0))</f>
        <v>#REF!</v>
      </c>
      <c r="P184" s="140" t="e">
        <f>IF('Indicator Data'!#REF!="No Data",1,IF('Indicator Data imputation'!Q187&lt;&gt;"",1,0))</f>
        <v>#REF!</v>
      </c>
      <c r="Q184" s="140" t="e">
        <f>IF('Indicator Data'!#REF!="No Data",1,IF('Indicator Data imputation'!R187&lt;&gt;"",1,0))</f>
        <v>#REF!</v>
      </c>
      <c r="R184" s="140" t="e">
        <f>IF('Indicator Data'!#REF!="No Data",1,IF('Indicator Data imputation'!S187&lt;&gt;"",1,0))</f>
        <v>#REF!</v>
      </c>
      <c r="S184" s="140" t="e">
        <f>IF('Indicator Data'!#REF!="No Data",1,IF('Indicator Data imputation'!T187&lt;&gt;"",1,0))</f>
        <v>#REF!</v>
      </c>
      <c r="T184" s="140" t="e">
        <f>IF('Indicator Data'!#REF!="No Data",1,IF('Indicator Data imputation'!U187&lt;&gt;"",1,0))</f>
        <v>#REF!</v>
      </c>
      <c r="U184" s="140" t="e">
        <f>IF('Indicator Data'!#REF!="No Data",1,IF('Indicator Data imputation'!V187&lt;&gt;"",1,0))</f>
        <v>#REF!</v>
      </c>
      <c r="V184" s="140" t="e">
        <f>IF('Indicator Data'!#REF!="No Data",1,IF('Indicator Data imputation'!W187&lt;&gt;"",1,0))</f>
        <v>#REF!</v>
      </c>
      <c r="W184" s="140">
        <f>IF('Indicator Data'!C188="No Data",1,IF('Indicator Data imputation'!X187&lt;&gt;"",1,0))</f>
        <v>0</v>
      </c>
      <c r="X184" s="140">
        <f>IF('Indicator Data'!D188="No Data",1,IF('Indicator Data imputation'!Y187&lt;&gt;"",1,0))</f>
        <v>0</v>
      </c>
      <c r="Y184" s="140">
        <f>IF('Indicator Data'!E188="No Data",1,IF('Indicator Data imputation'!Z187&lt;&gt;"",1,0))</f>
        <v>0</v>
      </c>
      <c r="Z184" s="140">
        <f>IF('Indicator Data'!F188="No Data",1,IF('Indicator Data imputation'!AA187&lt;&gt;"",1,0))</f>
        <v>0</v>
      </c>
      <c r="AA184" s="140">
        <f>IF('Indicator Data'!G188="No Data",1,IF('Indicator Data imputation'!AB187&lt;&gt;"",1,0))</f>
        <v>0</v>
      </c>
      <c r="AB184" s="140">
        <f>IF('Indicator Data'!H188="No Data",1,IF('Indicator Data imputation'!AC187&lt;&gt;"",1,0))</f>
        <v>1</v>
      </c>
      <c r="AC184" s="140" t="e">
        <f>IF('Indicator Data'!#REF!="No Data",1,IF('Indicator Data imputation'!AD187&lt;&gt;"",1,0))</f>
        <v>#REF!</v>
      </c>
      <c r="AD184" s="140" t="e">
        <f>IF('Indicator Data'!#REF!="No Data",1,IF('Indicator Data imputation'!AE187&lt;&gt;"",1,0))</f>
        <v>#REF!</v>
      </c>
      <c r="AE184" s="140">
        <f>IF('Indicator Data'!I188="No Data",1,IF('Indicator Data imputation'!AF187&lt;&gt;"",1,0))</f>
        <v>1</v>
      </c>
      <c r="AF184" s="140">
        <f>IF('Indicator Data'!J188="No Data",1,IF('Indicator Data imputation'!AG187&lt;&gt;"",1,0))</f>
        <v>0</v>
      </c>
      <c r="AG184" s="140" t="e">
        <f>IF('Indicator Data'!#REF!="No Data",1,IF('Indicator Data imputation'!AH187&lt;&gt;"",1,0))</f>
        <v>#REF!</v>
      </c>
      <c r="AH184" s="140" t="e">
        <f>IF('Indicator Data'!#REF!="No Data",1,IF('Indicator Data imputation'!AI187&lt;&gt;"",1,0))</f>
        <v>#REF!</v>
      </c>
      <c r="AI184" s="140" t="e">
        <f>IF('Indicator Data'!#REF!="No Data",1,IF('Indicator Data imputation'!AJ187&lt;&gt;"",1,0))</f>
        <v>#REF!</v>
      </c>
      <c r="AJ184" s="140" t="e">
        <f>IF('Indicator Data'!#REF!="No Data",1,IF('Indicator Data imputation'!AK187&lt;&gt;"",1,0))</f>
        <v>#REF!</v>
      </c>
      <c r="AK184" s="140">
        <f>IF('Indicator Data'!K188="No Data",1,IF('Indicator Data imputation'!AL187&lt;&gt;"",1,0))</f>
        <v>0</v>
      </c>
      <c r="AL184" s="140">
        <f>IF('Indicator Data'!L188="No Data",1,IF('Indicator Data imputation'!AM187&lt;&gt;"",1,0))</f>
        <v>1</v>
      </c>
      <c r="AM184" s="140">
        <f>IF('Indicator Data'!M188="No Data",1,IF('Indicator Data imputation'!AN187&lt;&gt;"",1,0))</f>
        <v>0</v>
      </c>
      <c r="AN184" s="140">
        <f>IF('Indicator Data'!N188="No Data",1,IF('Indicator Data imputation'!AO187&lt;&gt;"",1,0))</f>
        <v>0</v>
      </c>
      <c r="AO184" s="140">
        <f>IF('Indicator Data'!O188="No Data",1,IF('Indicator Data imputation'!AP187&lt;&gt;"",1,0))</f>
        <v>0</v>
      </c>
      <c r="AP184" s="140">
        <f>IF('Indicator Data'!P188="No Data",1,IF('Indicator Data imputation'!AQ187&lt;&gt;"",1,0))</f>
        <v>1</v>
      </c>
      <c r="AQ184" s="140">
        <f>IF('Indicator Data'!Q188="No Data",1,IF('Indicator Data imputation'!AR187&lt;&gt;"",1,0))</f>
        <v>0</v>
      </c>
      <c r="AR184" s="140">
        <f>IF('Indicator Data'!R188="No Data",1,IF('Indicator Data imputation'!AS187&lt;&gt;"",1,0))</f>
        <v>0</v>
      </c>
      <c r="AS184" s="140">
        <f>IF('Indicator Data'!S188="No Data",1,IF('Indicator Data imputation'!AT187&lt;&gt;"",1,0))</f>
        <v>0</v>
      </c>
      <c r="AT184" s="140">
        <f>IF('Indicator Data'!T188="No Data",1,IF('Indicator Data imputation'!AU187&lt;&gt;"",1,0))</f>
        <v>0</v>
      </c>
      <c r="AU184" s="140">
        <f>IF('Indicator Data'!U188="No Data",1,IF('Indicator Data imputation'!AV187&lt;&gt;"",1,0))</f>
        <v>1</v>
      </c>
      <c r="AV184" s="140">
        <f>IF('Indicator Data'!V188="No Data",1,IF('Indicator Data imputation'!AW187&lt;&gt;"",1,0))</f>
        <v>1</v>
      </c>
      <c r="AW184" s="140">
        <f>IF('Indicator Data'!W188="No Data",1,IF('Indicator Data imputation'!AX187&lt;&gt;"",1,0))</f>
        <v>1</v>
      </c>
      <c r="AX184" s="140">
        <f>IF('Indicator Data'!X188="No Data",1,IF('Indicator Data imputation'!AY187&lt;&gt;"",1,0))</f>
        <v>0</v>
      </c>
      <c r="AY184" s="140">
        <f>IF('Indicator Data'!Y188="No Data",1,IF('Indicator Data imputation'!AZ187&lt;&gt;"",1,0))</f>
        <v>0</v>
      </c>
      <c r="AZ184" s="140">
        <f>IF('Indicator Data'!Z188="No Data",1,IF('Indicator Data imputation'!BA187&lt;&gt;"",1,0))</f>
        <v>0</v>
      </c>
      <c r="BA184" s="140">
        <f>IF('Indicator Data'!AA188="No Data",1,IF('Indicator Data imputation'!BB187&lt;&gt;"",1,0))</f>
        <v>0</v>
      </c>
      <c r="BB184" s="140">
        <f>IF('Indicator Data'!AB188="No Data",1,IF('Indicator Data imputation'!BC187&lt;&gt;"",1,0))</f>
        <v>0</v>
      </c>
      <c r="BC184" s="140">
        <f>IF('Indicator Data'!AC188="No Data",1,IF('Indicator Data imputation'!BD187&lt;&gt;"",1,0))</f>
        <v>0</v>
      </c>
      <c r="BD184" s="140">
        <f>IF('Indicator Data'!AD188="No Data",1,IF('Indicator Data imputation'!BE187&lt;&gt;"",1,0))</f>
        <v>0</v>
      </c>
      <c r="BE184" s="140">
        <f>IF('Indicator Data'!AE188="No Data",1,IF('Indicator Data imputation'!BF187&lt;&gt;"",1,0))</f>
        <v>0</v>
      </c>
      <c r="BF184" s="140">
        <f>IF('Indicator Data'!AF188="No Data",1,IF('Indicator Data imputation'!BG187&lt;&gt;"",1,0))</f>
        <v>0</v>
      </c>
      <c r="BG184" s="140">
        <f>IF('Indicator Data'!AG188="No Data",1,IF('Indicator Data imputation'!BH187&lt;&gt;"",1,0))</f>
        <v>0</v>
      </c>
      <c r="BH184" s="140">
        <f>IF('Indicator Data'!AH188="No Data",1,IF('Indicator Data imputation'!BI187&lt;&gt;"",1,0))</f>
        <v>0</v>
      </c>
      <c r="BI184" s="140">
        <f>IF('Indicator Data'!AQ188="No Data",1,IF('Indicator Data imputation'!BJ187&lt;&gt;"",1,0))</f>
        <v>0</v>
      </c>
      <c r="BJ184" s="140">
        <f>IF('Indicator Data'!AR188="No Data",1,IF('Indicator Data imputation'!BK187&lt;&gt;"",1,0))</f>
        <v>0</v>
      </c>
      <c r="BK184" s="140">
        <f>IF('Indicator Data'!AS188="No Data",1,IF('Indicator Data imputation'!BL187&lt;&gt;"",1,0))</f>
        <v>0</v>
      </c>
      <c r="BL184" s="140">
        <f>IF('Indicator Data'!AT188="No Data",1,IF('Indicator Data imputation'!BM187&lt;&gt;"",1,0))</f>
        <v>0</v>
      </c>
      <c r="BM184" s="140">
        <f>IF('Indicator Data'!AU188="No Data",1,IF('Indicator Data imputation'!BN187&lt;&gt;"",1,0))</f>
        <v>1</v>
      </c>
      <c r="BN184" s="140">
        <f>IF('Indicator Data'!AV188="No Data",1,IF('Indicator Data imputation'!BO187&lt;&gt;"",1,0))</f>
        <v>0</v>
      </c>
      <c r="BO184" s="140">
        <f>IF('Indicator Data'!AW188="No Data",1,IF('Indicator Data imputation'!BP187&lt;&gt;"",1,0))</f>
        <v>0</v>
      </c>
      <c r="BP184" s="140">
        <f>IF('Indicator Data'!AX188="No Data",1,IF('Indicator Data imputation'!BQ187&lt;&gt;"",1,0))</f>
        <v>0</v>
      </c>
      <c r="BQ184" s="140">
        <f>IF('Indicator Data'!AY188="No Data",1,IF('Indicator Data imputation'!BR187&lt;&gt;"",1,0))</f>
        <v>0</v>
      </c>
      <c r="BR184" s="140">
        <f>IF('Indicator Data'!AZ188="No Data",1,IF('Indicator Data imputation'!BS187&lt;&gt;"",1,0))</f>
        <v>0</v>
      </c>
      <c r="BS184" s="140">
        <f>IF('Indicator Data'!BA188="No Data",1,IF('Indicator Data imputation'!BT187&lt;&gt;"",1,0))</f>
        <v>0</v>
      </c>
      <c r="BT184" s="140">
        <f>IF('Indicator Data'!BB188="No Data",1,IF('Indicator Data imputation'!BU187&lt;&gt;"",1,0))</f>
        <v>0</v>
      </c>
      <c r="BU184" s="140">
        <f>IF('Indicator Data'!BC188="No Data",1,IF('Indicator Data imputation'!BV187&lt;&gt;"",1,0))</f>
        <v>0</v>
      </c>
      <c r="BV184" s="140">
        <f>IF('Indicator Data'!BD188="No Data",1,IF('Indicator Data imputation'!BW187&lt;&gt;"",1,0))</f>
        <v>0</v>
      </c>
      <c r="BW184" s="140">
        <f>IF('Indicator Data'!BE188="No Data",1,IF('Indicator Data imputation'!BX187&lt;&gt;"",1,0))</f>
        <v>0</v>
      </c>
      <c r="BX184" s="140">
        <f>IF('Indicator Data'!BF188="No Data",1,IF('Indicator Data imputation'!BY187&lt;&gt;"",1,0))</f>
        <v>0</v>
      </c>
      <c r="BY184" s="5" t="e">
        <f t="shared" si="8"/>
        <v>#REF!</v>
      </c>
      <c r="BZ184" s="142" t="e">
        <f t="shared" si="7"/>
        <v>#REF!</v>
      </c>
    </row>
    <row r="185" spans="1:78" x14ac:dyDescent="0.3">
      <c r="A185" s="5" t="s">
        <v>343</v>
      </c>
      <c r="B185" s="140" t="e">
        <f>IF('Indicator Data'!#REF!="No Data",1,IF('Indicator Data imputation'!C188&lt;&gt;"",1,0))</f>
        <v>#REF!</v>
      </c>
      <c r="C185" s="140" t="e">
        <f>IF('Indicator Data'!#REF!="No Data",1,IF('Indicator Data imputation'!D188&lt;&gt;"",1,0))</f>
        <v>#REF!</v>
      </c>
      <c r="D185" s="140" t="e">
        <f>IF('Indicator Data'!#REF!="No Data",1,IF('Indicator Data imputation'!E188&lt;&gt;"",1,0))</f>
        <v>#REF!</v>
      </c>
      <c r="E185" s="140" t="e">
        <f>IF('Indicator Data'!#REF!="No Data",1,IF('Indicator Data imputation'!F188&lt;&gt;"",1,0))</f>
        <v>#REF!</v>
      </c>
      <c r="F185" s="140" t="e">
        <f>IF('Indicator Data'!#REF!="No Data",1,IF('Indicator Data imputation'!G188&lt;&gt;"",1,0))</f>
        <v>#REF!</v>
      </c>
      <c r="G185" s="140" t="e">
        <f>IF('Indicator Data'!#REF!="No Data",1,IF('Indicator Data imputation'!H188&lt;&gt;"",1,0))</f>
        <v>#REF!</v>
      </c>
      <c r="H185" s="140" t="e">
        <f>IF('Indicator Data'!#REF!="No Data",1,IF('Indicator Data imputation'!I188&lt;&gt;"",1,0))</f>
        <v>#REF!</v>
      </c>
      <c r="I185" s="140" t="e">
        <f>IF('Indicator Data'!#REF!="No Data",1,IF('Indicator Data imputation'!J188&lt;&gt;"",1,0))</f>
        <v>#REF!</v>
      </c>
      <c r="J185" s="140" t="e">
        <f>IF('Indicator Data'!#REF!="No Data",1,IF('Indicator Data imputation'!K188&lt;&gt;"",1,0))</f>
        <v>#REF!</v>
      </c>
      <c r="K185" s="140" t="e">
        <f>IF('Indicator Data'!#REF!="No Data",1,IF('Indicator Data imputation'!L188&lt;&gt;"",1,0))</f>
        <v>#REF!</v>
      </c>
      <c r="L185" s="140" t="e">
        <f>IF('Indicator Data'!#REF!="No Data",1,IF('Indicator Data imputation'!M188&lt;&gt;"",1,0))</f>
        <v>#REF!</v>
      </c>
      <c r="M185" s="140" t="e">
        <f>IF('Indicator Data'!#REF!="No Data",1,IF('Indicator Data imputation'!N188&lt;&gt;"",1,0))</f>
        <v>#REF!</v>
      </c>
      <c r="N185" s="140" t="e">
        <f>IF('Indicator Data'!#REF!="No Data",1,IF('Indicator Data imputation'!O188&lt;&gt;"",1,0))</f>
        <v>#REF!</v>
      </c>
      <c r="O185" s="140" t="e">
        <f>IF('Indicator Data'!#REF!="No Data",1,IF('Indicator Data imputation'!P188&lt;&gt;"",1,0))</f>
        <v>#REF!</v>
      </c>
      <c r="P185" s="140" t="e">
        <f>IF('Indicator Data'!#REF!="No Data",1,IF('Indicator Data imputation'!Q188&lt;&gt;"",1,0))</f>
        <v>#REF!</v>
      </c>
      <c r="Q185" s="140" t="e">
        <f>IF('Indicator Data'!#REF!="No Data",1,IF('Indicator Data imputation'!R188&lt;&gt;"",1,0))</f>
        <v>#REF!</v>
      </c>
      <c r="R185" s="140" t="e">
        <f>IF('Indicator Data'!#REF!="No Data",1,IF('Indicator Data imputation'!S188&lt;&gt;"",1,0))</f>
        <v>#REF!</v>
      </c>
      <c r="S185" s="140" t="e">
        <f>IF('Indicator Data'!#REF!="No Data",1,IF('Indicator Data imputation'!T188&lt;&gt;"",1,0))</f>
        <v>#REF!</v>
      </c>
      <c r="T185" s="140" t="e">
        <f>IF('Indicator Data'!#REF!="No Data",1,IF('Indicator Data imputation'!U188&lt;&gt;"",1,0))</f>
        <v>#REF!</v>
      </c>
      <c r="U185" s="140" t="e">
        <f>IF('Indicator Data'!#REF!="No Data",1,IF('Indicator Data imputation'!V188&lt;&gt;"",1,0))</f>
        <v>#REF!</v>
      </c>
      <c r="V185" s="140" t="e">
        <f>IF('Indicator Data'!#REF!="No Data",1,IF('Indicator Data imputation'!W188&lt;&gt;"",1,0))</f>
        <v>#REF!</v>
      </c>
      <c r="W185" s="140">
        <f>IF('Indicator Data'!C189="No Data",1,IF('Indicator Data imputation'!X188&lt;&gt;"",1,0))</f>
        <v>0</v>
      </c>
      <c r="X185" s="140">
        <f>IF('Indicator Data'!D189="No Data",1,IF('Indicator Data imputation'!Y188&lt;&gt;"",1,0))</f>
        <v>0</v>
      </c>
      <c r="Y185" s="140">
        <f>IF('Indicator Data'!E189="No Data",1,IF('Indicator Data imputation'!Z188&lt;&gt;"",1,0))</f>
        <v>0</v>
      </c>
      <c r="Z185" s="140">
        <f>IF('Indicator Data'!F189="No Data",1,IF('Indicator Data imputation'!AA188&lt;&gt;"",1,0))</f>
        <v>0</v>
      </c>
      <c r="AA185" s="140">
        <f>IF('Indicator Data'!G189="No Data",1,IF('Indicator Data imputation'!AB188&lt;&gt;"",1,0))</f>
        <v>0</v>
      </c>
      <c r="AB185" s="140">
        <f>IF('Indicator Data'!H189="No Data",1,IF('Indicator Data imputation'!AC188&lt;&gt;"",1,0))</f>
        <v>1</v>
      </c>
      <c r="AC185" s="140" t="e">
        <f>IF('Indicator Data'!#REF!="No Data",1,IF('Indicator Data imputation'!AD188&lt;&gt;"",1,0))</f>
        <v>#REF!</v>
      </c>
      <c r="AD185" s="140" t="e">
        <f>IF('Indicator Data'!#REF!="No Data",1,IF('Indicator Data imputation'!AE188&lt;&gt;"",1,0))</f>
        <v>#REF!</v>
      </c>
      <c r="AE185" s="140">
        <f>IF('Indicator Data'!I189="No Data",1,IF('Indicator Data imputation'!AF188&lt;&gt;"",1,0))</f>
        <v>1</v>
      </c>
      <c r="AF185" s="140">
        <f>IF('Indicator Data'!J189="No Data",1,IF('Indicator Data imputation'!AG188&lt;&gt;"",1,0))</f>
        <v>0</v>
      </c>
      <c r="AG185" s="140" t="e">
        <f>IF('Indicator Data'!#REF!="No Data",1,IF('Indicator Data imputation'!AH188&lt;&gt;"",1,0))</f>
        <v>#REF!</v>
      </c>
      <c r="AH185" s="140" t="e">
        <f>IF('Indicator Data'!#REF!="No Data",1,IF('Indicator Data imputation'!AI188&lt;&gt;"",1,0))</f>
        <v>#REF!</v>
      </c>
      <c r="AI185" s="140" t="e">
        <f>IF('Indicator Data'!#REF!="No Data",1,IF('Indicator Data imputation'!AJ188&lt;&gt;"",1,0))</f>
        <v>#REF!</v>
      </c>
      <c r="AJ185" s="140" t="e">
        <f>IF('Indicator Data'!#REF!="No Data",1,IF('Indicator Data imputation'!AK188&lt;&gt;"",1,0))</f>
        <v>#REF!</v>
      </c>
      <c r="AK185" s="140">
        <f>IF('Indicator Data'!K189="No Data",1,IF('Indicator Data imputation'!AL188&lt;&gt;"",1,0))</f>
        <v>0</v>
      </c>
      <c r="AL185" s="140">
        <f>IF('Indicator Data'!L189="No Data",1,IF('Indicator Data imputation'!AM188&lt;&gt;"",1,0))</f>
        <v>1</v>
      </c>
      <c r="AM185" s="140">
        <f>IF('Indicator Data'!M189="No Data",1,IF('Indicator Data imputation'!AN188&lt;&gt;"",1,0))</f>
        <v>0</v>
      </c>
      <c r="AN185" s="140">
        <f>IF('Indicator Data'!N189="No Data",1,IF('Indicator Data imputation'!AO188&lt;&gt;"",1,0))</f>
        <v>0</v>
      </c>
      <c r="AO185" s="140">
        <f>IF('Indicator Data'!O189="No Data",1,IF('Indicator Data imputation'!AP188&lt;&gt;"",1,0))</f>
        <v>0</v>
      </c>
      <c r="AP185" s="140">
        <f>IF('Indicator Data'!P189="No Data",1,IF('Indicator Data imputation'!AQ188&lt;&gt;"",1,0))</f>
        <v>0</v>
      </c>
      <c r="AQ185" s="140">
        <f>IF('Indicator Data'!Q189="No Data",1,IF('Indicator Data imputation'!AR188&lt;&gt;"",1,0))</f>
        <v>0</v>
      </c>
      <c r="AR185" s="140">
        <f>IF('Indicator Data'!R189="No Data",1,IF('Indicator Data imputation'!AS188&lt;&gt;"",1,0))</f>
        <v>0</v>
      </c>
      <c r="AS185" s="140">
        <f>IF('Indicator Data'!S189="No Data",1,IF('Indicator Data imputation'!AT188&lt;&gt;"",1,0))</f>
        <v>0</v>
      </c>
      <c r="AT185" s="140">
        <f>IF('Indicator Data'!T189="No Data",1,IF('Indicator Data imputation'!AU188&lt;&gt;"",1,0))</f>
        <v>0</v>
      </c>
      <c r="AU185" s="140">
        <f>IF('Indicator Data'!U189="No Data",1,IF('Indicator Data imputation'!AV188&lt;&gt;"",1,0))</f>
        <v>0</v>
      </c>
      <c r="AV185" s="140">
        <f>IF('Indicator Data'!V189="No Data",1,IF('Indicator Data imputation'!AW188&lt;&gt;"",1,0))</f>
        <v>0</v>
      </c>
      <c r="AW185" s="140">
        <f>IF('Indicator Data'!W189="No Data",1,IF('Indicator Data imputation'!AX188&lt;&gt;"",1,0))</f>
        <v>1</v>
      </c>
      <c r="AX185" s="140">
        <f>IF('Indicator Data'!X189="No Data",1,IF('Indicator Data imputation'!AY188&lt;&gt;"",1,0))</f>
        <v>0</v>
      </c>
      <c r="AY185" s="140">
        <f>IF('Indicator Data'!Y189="No Data",1,IF('Indicator Data imputation'!AZ188&lt;&gt;"",1,0))</f>
        <v>0</v>
      </c>
      <c r="AZ185" s="140">
        <f>IF('Indicator Data'!Z189="No Data",1,IF('Indicator Data imputation'!BA188&lt;&gt;"",1,0))</f>
        <v>0</v>
      </c>
      <c r="BA185" s="140">
        <f>IF('Indicator Data'!AA189="No Data",1,IF('Indicator Data imputation'!BB188&lt;&gt;"",1,0))</f>
        <v>0</v>
      </c>
      <c r="BB185" s="140">
        <f>IF('Indicator Data'!AB189="No Data",1,IF('Indicator Data imputation'!BC188&lt;&gt;"",1,0))</f>
        <v>0</v>
      </c>
      <c r="BC185" s="140">
        <f>IF('Indicator Data'!AC189="No Data",1,IF('Indicator Data imputation'!BD188&lt;&gt;"",1,0))</f>
        <v>0</v>
      </c>
      <c r="BD185" s="140">
        <f>IF('Indicator Data'!AD189="No Data",1,IF('Indicator Data imputation'!BE188&lt;&gt;"",1,0))</f>
        <v>0</v>
      </c>
      <c r="BE185" s="140">
        <f>IF('Indicator Data'!AE189="No Data",1,IF('Indicator Data imputation'!BF188&lt;&gt;"",1,0))</f>
        <v>0</v>
      </c>
      <c r="BF185" s="140">
        <f>IF('Indicator Data'!AF189="No Data",1,IF('Indicator Data imputation'!BG188&lt;&gt;"",1,0))</f>
        <v>0</v>
      </c>
      <c r="BG185" s="140">
        <f>IF('Indicator Data'!AG189="No Data",1,IF('Indicator Data imputation'!BH188&lt;&gt;"",1,0))</f>
        <v>0</v>
      </c>
      <c r="BH185" s="140">
        <f>IF('Indicator Data'!AH189="No Data",1,IF('Indicator Data imputation'!BI188&lt;&gt;"",1,0))</f>
        <v>0</v>
      </c>
      <c r="BI185" s="140">
        <f>IF('Indicator Data'!AQ189="No Data",1,IF('Indicator Data imputation'!BJ188&lt;&gt;"",1,0))</f>
        <v>0</v>
      </c>
      <c r="BJ185" s="140">
        <f>IF('Indicator Data'!AR189="No Data",1,IF('Indicator Data imputation'!BK188&lt;&gt;"",1,0))</f>
        <v>0</v>
      </c>
      <c r="BK185" s="140">
        <f>IF('Indicator Data'!AS189="No Data",1,IF('Indicator Data imputation'!BL188&lt;&gt;"",1,0))</f>
        <v>0</v>
      </c>
      <c r="BL185" s="140">
        <f>IF('Indicator Data'!AT189="No Data",1,IF('Indicator Data imputation'!BM188&lt;&gt;"",1,0))</f>
        <v>0</v>
      </c>
      <c r="BM185" s="140">
        <f>IF('Indicator Data'!AU189="No Data",1,IF('Indicator Data imputation'!BN188&lt;&gt;"",1,0))</f>
        <v>0</v>
      </c>
      <c r="BN185" s="140">
        <f>IF('Indicator Data'!AV189="No Data",1,IF('Indicator Data imputation'!BO188&lt;&gt;"",1,0))</f>
        <v>0</v>
      </c>
      <c r="BO185" s="140">
        <f>IF('Indicator Data'!AW189="No Data",1,IF('Indicator Data imputation'!BP188&lt;&gt;"",1,0))</f>
        <v>0</v>
      </c>
      <c r="BP185" s="140">
        <f>IF('Indicator Data'!AX189="No Data",1,IF('Indicator Data imputation'!BQ188&lt;&gt;"",1,0))</f>
        <v>0</v>
      </c>
      <c r="BQ185" s="140">
        <f>IF('Indicator Data'!AY189="No Data",1,IF('Indicator Data imputation'!BR188&lt;&gt;"",1,0))</f>
        <v>0</v>
      </c>
      <c r="BR185" s="140">
        <f>IF('Indicator Data'!AZ189="No Data",1,IF('Indicator Data imputation'!BS188&lt;&gt;"",1,0))</f>
        <v>0</v>
      </c>
      <c r="BS185" s="140">
        <f>IF('Indicator Data'!BA189="No Data",1,IF('Indicator Data imputation'!BT188&lt;&gt;"",1,0))</f>
        <v>0</v>
      </c>
      <c r="BT185" s="140">
        <f>IF('Indicator Data'!BB189="No Data",1,IF('Indicator Data imputation'!BU188&lt;&gt;"",1,0))</f>
        <v>0</v>
      </c>
      <c r="BU185" s="140">
        <f>IF('Indicator Data'!BC189="No Data",1,IF('Indicator Data imputation'!BV188&lt;&gt;"",1,0))</f>
        <v>0</v>
      </c>
      <c r="BV185" s="140">
        <f>IF('Indicator Data'!BD189="No Data",1,IF('Indicator Data imputation'!BW188&lt;&gt;"",1,0))</f>
        <v>0</v>
      </c>
      <c r="BW185" s="140">
        <f>IF('Indicator Data'!BE189="No Data",1,IF('Indicator Data imputation'!BX188&lt;&gt;"",1,0))</f>
        <v>0</v>
      </c>
      <c r="BX185" s="140">
        <f>IF('Indicator Data'!BF189="No Data",1,IF('Indicator Data imputation'!BY188&lt;&gt;"",1,0))</f>
        <v>0</v>
      </c>
      <c r="BY185" s="5" t="e">
        <f t="shared" si="8"/>
        <v>#REF!</v>
      </c>
      <c r="BZ185" s="142" t="e">
        <f t="shared" si="7"/>
        <v>#REF!</v>
      </c>
    </row>
    <row r="186" spans="1:78" x14ac:dyDescent="0.3">
      <c r="A186" s="5" t="s">
        <v>345</v>
      </c>
      <c r="B186" s="140" t="e">
        <f>IF('Indicator Data'!#REF!="No Data",1,IF('Indicator Data imputation'!C189&lt;&gt;"",1,0))</f>
        <v>#REF!</v>
      </c>
      <c r="C186" s="140" t="e">
        <f>IF('Indicator Data'!#REF!="No Data",1,IF('Indicator Data imputation'!D189&lt;&gt;"",1,0))</f>
        <v>#REF!</v>
      </c>
      <c r="D186" s="140" t="e">
        <f>IF('Indicator Data'!#REF!="No Data",1,IF('Indicator Data imputation'!E189&lt;&gt;"",1,0))</f>
        <v>#REF!</v>
      </c>
      <c r="E186" s="140" t="e">
        <f>IF('Indicator Data'!#REF!="No Data",1,IF('Indicator Data imputation'!F189&lt;&gt;"",1,0))</f>
        <v>#REF!</v>
      </c>
      <c r="F186" s="140" t="e">
        <f>IF('Indicator Data'!#REF!="No Data",1,IF('Indicator Data imputation'!G189&lt;&gt;"",1,0))</f>
        <v>#REF!</v>
      </c>
      <c r="G186" s="140" t="e">
        <f>IF('Indicator Data'!#REF!="No Data",1,IF('Indicator Data imputation'!H189&lt;&gt;"",1,0))</f>
        <v>#REF!</v>
      </c>
      <c r="H186" s="140" t="e">
        <f>IF('Indicator Data'!#REF!="No Data",1,IF('Indicator Data imputation'!I189&lt;&gt;"",1,0))</f>
        <v>#REF!</v>
      </c>
      <c r="I186" s="140" t="e">
        <f>IF('Indicator Data'!#REF!="No Data",1,IF('Indicator Data imputation'!J189&lt;&gt;"",1,0))</f>
        <v>#REF!</v>
      </c>
      <c r="J186" s="140" t="e">
        <f>IF('Indicator Data'!#REF!="No Data",1,IF('Indicator Data imputation'!K189&lt;&gt;"",1,0))</f>
        <v>#REF!</v>
      </c>
      <c r="K186" s="140" t="e">
        <f>IF('Indicator Data'!#REF!="No Data",1,IF('Indicator Data imputation'!L189&lt;&gt;"",1,0))</f>
        <v>#REF!</v>
      </c>
      <c r="L186" s="140" t="e">
        <f>IF('Indicator Data'!#REF!="No Data",1,IF('Indicator Data imputation'!M189&lt;&gt;"",1,0))</f>
        <v>#REF!</v>
      </c>
      <c r="M186" s="140" t="e">
        <f>IF('Indicator Data'!#REF!="No Data",1,IF('Indicator Data imputation'!N189&lt;&gt;"",1,0))</f>
        <v>#REF!</v>
      </c>
      <c r="N186" s="140" t="e">
        <f>IF('Indicator Data'!#REF!="No Data",1,IF('Indicator Data imputation'!O189&lt;&gt;"",1,0))</f>
        <v>#REF!</v>
      </c>
      <c r="O186" s="140" t="e">
        <f>IF('Indicator Data'!#REF!="No Data",1,IF('Indicator Data imputation'!P189&lt;&gt;"",1,0))</f>
        <v>#REF!</v>
      </c>
      <c r="P186" s="140" t="e">
        <f>IF('Indicator Data'!#REF!="No Data",1,IF('Indicator Data imputation'!Q189&lt;&gt;"",1,0))</f>
        <v>#REF!</v>
      </c>
      <c r="Q186" s="140" t="e">
        <f>IF('Indicator Data'!#REF!="No Data",1,IF('Indicator Data imputation'!R189&lt;&gt;"",1,0))</f>
        <v>#REF!</v>
      </c>
      <c r="R186" s="140" t="e">
        <f>IF('Indicator Data'!#REF!="No Data",1,IF('Indicator Data imputation'!S189&lt;&gt;"",1,0))</f>
        <v>#REF!</v>
      </c>
      <c r="S186" s="140" t="e">
        <f>IF('Indicator Data'!#REF!="No Data",1,IF('Indicator Data imputation'!T189&lt;&gt;"",1,0))</f>
        <v>#REF!</v>
      </c>
      <c r="T186" s="140" t="e">
        <f>IF('Indicator Data'!#REF!="No Data",1,IF('Indicator Data imputation'!U189&lt;&gt;"",1,0))</f>
        <v>#REF!</v>
      </c>
      <c r="U186" s="140" t="e">
        <f>IF('Indicator Data'!#REF!="No Data",1,IF('Indicator Data imputation'!V189&lt;&gt;"",1,0))</f>
        <v>#REF!</v>
      </c>
      <c r="V186" s="140" t="e">
        <f>IF('Indicator Data'!#REF!="No Data",1,IF('Indicator Data imputation'!W189&lt;&gt;"",1,0))</f>
        <v>#REF!</v>
      </c>
      <c r="W186" s="140">
        <f>IF('Indicator Data'!C190="No Data",1,IF('Indicator Data imputation'!X189&lt;&gt;"",1,0))</f>
        <v>0</v>
      </c>
      <c r="X186" s="140">
        <f>IF('Indicator Data'!D190="No Data",1,IF('Indicator Data imputation'!Y189&lt;&gt;"",1,0))</f>
        <v>0</v>
      </c>
      <c r="Y186" s="140">
        <f>IF('Indicator Data'!E190="No Data",1,IF('Indicator Data imputation'!Z189&lt;&gt;"",1,0))</f>
        <v>0</v>
      </c>
      <c r="Z186" s="140">
        <f>IF('Indicator Data'!F190="No Data",1,IF('Indicator Data imputation'!AA189&lt;&gt;"",1,0))</f>
        <v>1</v>
      </c>
      <c r="AA186" s="140">
        <f>IF('Indicator Data'!G190="No Data",1,IF('Indicator Data imputation'!AB189&lt;&gt;"",1,0))</f>
        <v>0</v>
      </c>
      <c r="AB186" s="140">
        <f>IF('Indicator Data'!H190="No Data",1,IF('Indicator Data imputation'!AC189&lt;&gt;"",1,0))</f>
        <v>1</v>
      </c>
      <c r="AC186" s="140" t="e">
        <f>IF('Indicator Data'!#REF!="No Data",1,IF('Indicator Data imputation'!AD189&lt;&gt;"",1,0))</f>
        <v>#REF!</v>
      </c>
      <c r="AD186" s="140" t="e">
        <f>IF('Indicator Data'!#REF!="No Data",1,IF('Indicator Data imputation'!AE189&lt;&gt;"",1,0))</f>
        <v>#REF!</v>
      </c>
      <c r="AE186" s="140">
        <f>IF('Indicator Data'!I190="No Data",1,IF('Indicator Data imputation'!AF189&lt;&gt;"",1,0))</f>
        <v>0</v>
      </c>
      <c r="AF186" s="140">
        <f>IF('Indicator Data'!J190="No Data",1,IF('Indicator Data imputation'!AG189&lt;&gt;"",1,0))</f>
        <v>0</v>
      </c>
      <c r="AG186" s="140" t="e">
        <f>IF('Indicator Data'!#REF!="No Data",1,IF('Indicator Data imputation'!AH189&lt;&gt;"",1,0))</f>
        <v>#REF!</v>
      </c>
      <c r="AH186" s="140" t="e">
        <f>IF('Indicator Data'!#REF!="No Data",1,IF('Indicator Data imputation'!AI189&lt;&gt;"",1,0))</f>
        <v>#REF!</v>
      </c>
      <c r="AI186" s="140" t="e">
        <f>IF('Indicator Data'!#REF!="No Data",1,IF('Indicator Data imputation'!AJ189&lt;&gt;"",1,0))</f>
        <v>#REF!</v>
      </c>
      <c r="AJ186" s="140" t="e">
        <f>IF('Indicator Data'!#REF!="No Data",1,IF('Indicator Data imputation'!AK189&lt;&gt;"",1,0))</f>
        <v>#REF!</v>
      </c>
      <c r="AK186" s="140">
        <f>IF('Indicator Data'!K190="No Data",1,IF('Indicator Data imputation'!AL189&lt;&gt;"",1,0))</f>
        <v>0</v>
      </c>
      <c r="AL186" s="140">
        <f>IF('Indicator Data'!L190="No Data",1,IF('Indicator Data imputation'!AM189&lt;&gt;"",1,0))</f>
        <v>1</v>
      </c>
      <c r="AM186" s="140">
        <f>IF('Indicator Data'!M190="No Data",1,IF('Indicator Data imputation'!AN189&lt;&gt;"",1,0))</f>
        <v>0</v>
      </c>
      <c r="AN186" s="140">
        <f>IF('Indicator Data'!N190="No Data",1,IF('Indicator Data imputation'!AO189&lt;&gt;"",1,0))</f>
        <v>0</v>
      </c>
      <c r="AO186" s="140">
        <f>IF('Indicator Data'!O190="No Data",1,IF('Indicator Data imputation'!AP189&lt;&gt;"",1,0))</f>
        <v>0</v>
      </c>
      <c r="AP186" s="140">
        <f>IF('Indicator Data'!P190="No Data",1,IF('Indicator Data imputation'!AQ189&lt;&gt;"",1,0))</f>
        <v>0</v>
      </c>
      <c r="AQ186" s="140">
        <f>IF('Indicator Data'!Q190="No Data",1,IF('Indicator Data imputation'!AR189&lt;&gt;"",1,0))</f>
        <v>0</v>
      </c>
      <c r="AR186" s="140">
        <f>IF('Indicator Data'!R190="No Data",1,IF('Indicator Data imputation'!AS189&lt;&gt;"",1,0))</f>
        <v>0</v>
      </c>
      <c r="AS186" s="140">
        <f>IF('Indicator Data'!S190="No Data",1,IF('Indicator Data imputation'!AT189&lt;&gt;"",1,0))</f>
        <v>1</v>
      </c>
      <c r="AT186" s="140">
        <f>IF('Indicator Data'!T190="No Data",1,IF('Indicator Data imputation'!AU189&lt;&gt;"",1,0))</f>
        <v>0</v>
      </c>
      <c r="AU186" s="140">
        <f>IF('Indicator Data'!U190="No Data",1,IF('Indicator Data imputation'!AV189&lt;&gt;"",1,0))</f>
        <v>0</v>
      </c>
      <c r="AV186" s="140">
        <f>IF('Indicator Data'!V190="No Data",1,IF('Indicator Data imputation'!AW189&lt;&gt;"",1,0))</f>
        <v>0</v>
      </c>
      <c r="AW186" s="140">
        <f>IF('Indicator Data'!W190="No Data",1,IF('Indicator Data imputation'!AX189&lt;&gt;"",1,0))</f>
        <v>0</v>
      </c>
      <c r="AX186" s="140">
        <f>IF('Indicator Data'!X190="No Data",1,IF('Indicator Data imputation'!AY189&lt;&gt;"",1,0))</f>
        <v>0</v>
      </c>
      <c r="AY186" s="140">
        <f>IF('Indicator Data'!Y190="No Data",1,IF('Indicator Data imputation'!AZ189&lt;&gt;"",1,0))</f>
        <v>0</v>
      </c>
      <c r="AZ186" s="140">
        <f>IF('Indicator Data'!Z190="No Data",1,IF('Indicator Data imputation'!BA189&lt;&gt;"",1,0))</f>
        <v>1</v>
      </c>
      <c r="BA186" s="140">
        <f>IF('Indicator Data'!AA190="No Data",1,IF('Indicator Data imputation'!BB189&lt;&gt;"",1,0))</f>
        <v>0</v>
      </c>
      <c r="BB186" s="140">
        <f>IF('Indicator Data'!AB190="No Data",1,IF('Indicator Data imputation'!BC189&lt;&gt;"",1,0))</f>
        <v>0</v>
      </c>
      <c r="BC186" s="140">
        <f>IF('Indicator Data'!AC190="No Data",1,IF('Indicator Data imputation'!BD189&lt;&gt;"",1,0))</f>
        <v>0</v>
      </c>
      <c r="BD186" s="140">
        <f>IF('Indicator Data'!AD190="No Data",1,IF('Indicator Data imputation'!BE189&lt;&gt;"",1,0))</f>
        <v>0</v>
      </c>
      <c r="BE186" s="140">
        <f>IF('Indicator Data'!AE190="No Data",1,IF('Indicator Data imputation'!BF189&lt;&gt;"",1,0))</f>
        <v>0</v>
      </c>
      <c r="BF186" s="140">
        <f>IF('Indicator Data'!AF190="No Data",1,IF('Indicator Data imputation'!BG189&lt;&gt;"",1,0))</f>
        <v>0</v>
      </c>
      <c r="BG186" s="140">
        <f>IF('Indicator Data'!AG190="No Data",1,IF('Indicator Data imputation'!BH189&lt;&gt;"",1,0))</f>
        <v>0</v>
      </c>
      <c r="BH186" s="140">
        <f>IF('Indicator Data'!AH190="No Data",1,IF('Indicator Data imputation'!BI189&lt;&gt;"",1,0))</f>
        <v>0</v>
      </c>
      <c r="BI186" s="140">
        <f>IF('Indicator Data'!AQ190="No Data",1,IF('Indicator Data imputation'!BJ189&lt;&gt;"",1,0))</f>
        <v>0</v>
      </c>
      <c r="BJ186" s="140">
        <f>IF('Indicator Data'!AR190="No Data",1,IF('Indicator Data imputation'!BK189&lt;&gt;"",1,0))</f>
        <v>0</v>
      </c>
      <c r="BK186" s="140">
        <f>IF('Indicator Data'!AS190="No Data",1,IF('Indicator Data imputation'!BL189&lt;&gt;"",1,0))</f>
        <v>0</v>
      </c>
      <c r="BL186" s="140">
        <f>IF('Indicator Data'!AT190="No Data",1,IF('Indicator Data imputation'!BM189&lt;&gt;"",1,0))</f>
        <v>0</v>
      </c>
      <c r="BM186" s="140">
        <f>IF('Indicator Data'!AU190="No Data",1,IF('Indicator Data imputation'!BN189&lt;&gt;"",1,0))</f>
        <v>0</v>
      </c>
      <c r="BN186" s="140">
        <f>IF('Indicator Data'!AV190="No Data",1,IF('Indicator Data imputation'!BO189&lt;&gt;"",1,0))</f>
        <v>0</v>
      </c>
      <c r="BO186" s="140">
        <f>IF('Indicator Data'!AW190="No Data",1,IF('Indicator Data imputation'!BP189&lt;&gt;"",1,0))</f>
        <v>0</v>
      </c>
      <c r="BP186" s="140">
        <f>IF('Indicator Data'!AX190="No Data",1,IF('Indicator Data imputation'!BQ189&lt;&gt;"",1,0))</f>
        <v>0</v>
      </c>
      <c r="BQ186" s="140">
        <f>IF('Indicator Data'!AY190="No Data",1,IF('Indicator Data imputation'!BR189&lt;&gt;"",1,0))</f>
        <v>0</v>
      </c>
      <c r="BR186" s="140">
        <f>IF('Indicator Data'!AZ190="No Data",1,IF('Indicator Data imputation'!BS189&lt;&gt;"",1,0))</f>
        <v>0</v>
      </c>
      <c r="BS186" s="140">
        <f>IF('Indicator Data'!BA190="No Data",1,IF('Indicator Data imputation'!BT189&lt;&gt;"",1,0))</f>
        <v>0</v>
      </c>
      <c r="BT186" s="140">
        <f>IF('Indicator Data'!BB190="No Data",1,IF('Indicator Data imputation'!BU189&lt;&gt;"",1,0))</f>
        <v>0</v>
      </c>
      <c r="BU186" s="140">
        <f>IF('Indicator Data'!BC190="No Data",1,IF('Indicator Data imputation'!BV189&lt;&gt;"",1,0))</f>
        <v>0</v>
      </c>
      <c r="BV186" s="140">
        <f>IF('Indicator Data'!BD190="No Data",1,IF('Indicator Data imputation'!BW189&lt;&gt;"",1,0))</f>
        <v>0</v>
      </c>
      <c r="BW186" s="140">
        <f>IF('Indicator Data'!BE190="No Data",1,IF('Indicator Data imputation'!BX189&lt;&gt;"",1,0))</f>
        <v>0</v>
      </c>
      <c r="BX186" s="140">
        <f>IF('Indicator Data'!BF190="No Data",1,IF('Indicator Data imputation'!BY189&lt;&gt;"",1,0))</f>
        <v>0</v>
      </c>
      <c r="BY186" s="5" t="e">
        <f t="shared" si="8"/>
        <v>#REF!</v>
      </c>
      <c r="BZ186" s="142" t="e">
        <f t="shared" si="7"/>
        <v>#REF!</v>
      </c>
    </row>
    <row r="187" spans="1:78" x14ac:dyDescent="0.3">
      <c r="A187" s="5" t="s">
        <v>347</v>
      </c>
      <c r="B187" s="140" t="e">
        <f>IF('Indicator Data'!#REF!="No Data",1,IF('Indicator Data imputation'!C190&lt;&gt;"",1,0))</f>
        <v>#REF!</v>
      </c>
      <c r="C187" s="140" t="e">
        <f>IF('Indicator Data'!#REF!="No Data",1,IF('Indicator Data imputation'!D190&lt;&gt;"",1,0))</f>
        <v>#REF!</v>
      </c>
      <c r="D187" s="140" t="e">
        <f>IF('Indicator Data'!#REF!="No Data",1,IF('Indicator Data imputation'!E190&lt;&gt;"",1,0))</f>
        <v>#REF!</v>
      </c>
      <c r="E187" s="140" t="e">
        <f>IF('Indicator Data'!#REF!="No Data",1,IF('Indicator Data imputation'!F190&lt;&gt;"",1,0))</f>
        <v>#REF!</v>
      </c>
      <c r="F187" s="140" t="e">
        <f>IF('Indicator Data'!#REF!="No Data",1,IF('Indicator Data imputation'!G190&lt;&gt;"",1,0))</f>
        <v>#REF!</v>
      </c>
      <c r="G187" s="140" t="e">
        <f>IF('Indicator Data'!#REF!="No Data",1,IF('Indicator Data imputation'!H190&lt;&gt;"",1,0))</f>
        <v>#REF!</v>
      </c>
      <c r="H187" s="140" t="e">
        <f>IF('Indicator Data'!#REF!="No Data",1,IF('Indicator Data imputation'!I190&lt;&gt;"",1,0))</f>
        <v>#REF!</v>
      </c>
      <c r="I187" s="140" t="e">
        <f>IF('Indicator Data'!#REF!="No Data",1,IF('Indicator Data imputation'!J190&lt;&gt;"",1,0))</f>
        <v>#REF!</v>
      </c>
      <c r="J187" s="140" t="e">
        <f>IF('Indicator Data'!#REF!="No Data",1,IF('Indicator Data imputation'!K190&lt;&gt;"",1,0))</f>
        <v>#REF!</v>
      </c>
      <c r="K187" s="140" t="e">
        <f>IF('Indicator Data'!#REF!="No Data",1,IF('Indicator Data imputation'!L190&lt;&gt;"",1,0))</f>
        <v>#REF!</v>
      </c>
      <c r="L187" s="140" t="e">
        <f>IF('Indicator Data'!#REF!="No Data",1,IF('Indicator Data imputation'!M190&lt;&gt;"",1,0))</f>
        <v>#REF!</v>
      </c>
      <c r="M187" s="140" t="e">
        <f>IF('Indicator Data'!#REF!="No Data",1,IF('Indicator Data imputation'!N190&lt;&gt;"",1,0))</f>
        <v>#REF!</v>
      </c>
      <c r="N187" s="140" t="e">
        <f>IF('Indicator Data'!#REF!="No Data",1,IF('Indicator Data imputation'!O190&lt;&gt;"",1,0))</f>
        <v>#REF!</v>
      </c>
      <c r="O187" s="140" t="e">
        <f>IF('Indicator Data'!#REF!="No Data",1,IF('Indicator Data imputation'!P190&lt;&gt;"",1,0))</f>
        <v>#REF!</v>
      </c>
      <c r="P187" s="140" t="e">
        <f>IF('Indicator Data'!#REF!="No Data",1,IF('Indicator Data imputation'!Q190&lt;&gt;"",1,0))</f>
        <v>#REF!</v>
      </c>
      <c r="Q187" s="140" t="e">
        <f>IF('Indicator Data'!#REF!="No Data",1,IF('Indicator Data imputation'!R190&lt;&gt;"",1,0))</f>
        <v>#REF!</v>
      </c>
      <c r="R187" s="140" t="e">
        <f>IF('Indicator Data'!#REF!="No Data",1,IF('Indicator Data imputation'!S190&lt;&gt;"",1,0))</f>
        <v>#REF!</v>
      </c>
      <c r="S187" s="140" t="e">
        <f>IF('Indicator Data'!#REF!="No Data",1,IF('Indicator Data imputation'!T190&lt;&gt;"",1,0))</f>
        <v>#REF!</v>
      </c>
      <c r="T187" s="140" t="e">
        <f>IF('Indicator Data'!#REF!="No Data",1,IF('Indicator Data imputation'!U190&lt;&gt;"",1,0))</f>
        <v>#REF!</v>
      </c>
      <c r="U187" s="140" t="e">
        <f>IF('Indicator Data'!#REF!="No Data",1,IF('Indicator Data imputation'!V190&lt;&gt;"",1,0))</f>
        <v>#REF!</v>
      </c>
      <c r="V187" s="140" t="e">
        <f>IF('Indicator Data'!#REF!="No Data",1,IF('Indicator Data imputation'!W190&lt;&gt;"",1,0))</f>
        <v>#REF!</v>
      </c>
      <c r="W187" s="140">
        <f>IF('Indicator Data'!C191="No Data",1,IF('Indicator Data imputation'!X190&lt;&gt;"",1,0))</f>
        <v>0</v>
      </c>
      <c r="X187" s="140">
        <f>IF('Indicator Data'!D191="No Data",1,IF('Indicator Data imputation'!Y190&lt;&gt;"",1,0))</f>
        <v>0</v>
      </c>
      <c r="Y187" s="140">
        <f>IF('Indicator Data'!E191="No Data",1,IF('Indicator Data imputation'!Z190&lt;&gt;"",1,0))</f>
        <v>0</v>
      </c>
      <c r="Z187" s="140">
        <f>IF('Indicator Data'!F191="No Data",1,IF('Indicator Data imputation'!AA190&lt;&gt;"",1,0))</f>
        <v>1</v>
      </c>
      <c r="AA187" s="140">
        <f>IF('Indicator Data'!G191="No Data",1,IF('Indicator Data imputation'!AB190&lt;&gt;"",1,0))</f>
        <v>0</v>
      </c>
      <c r="AB187" s="140">
        <f>IF('Indicator Data'!H191="No Data",1,IF('Indicator Data imputation'!AC190&lt;&gt;"",1,0))</f>
        <v>0</v>
      </c>
      <c r="AC187" s="140" t="e">
        <f>IF('Indicator Data'!#REF!="No Data",1,IF('Indicator Data imputation'!AD190&lt;&gt;"",1,0))</f>
        <v>#REF!</v>
      </c>
      <c r="AD187" s="140" t="e">
        <f>IF('Indicator Data'!#REF!="No Data",1,IF('Indicator Data imputation'!AE190&lt;&gt;"",1,0))</f>
        <v>#REF!</v>
      </c>
      <c r="AE187" s="140">
        <f>IF('Indicator Data'!I191="No Data",1,IF('Indicator Data imputation'!AF190&lt;&gt;"",1,0))</f>
        <v>1</v>
      </c>
      <c r="AF187" s="140">
        <f>IF('Indicator Data'!J191="No Data",1,IF('Indicator Data imputation'!AG190&lt;&gt;"",1,0))</f>
        <v>0</v>
      </c>
      <c r="AG187" s="140" t="e">
        <f>IF('Indicator Data'!#REF!="No Data",1,IF('Indicator Data imputation'!AH190&lt;&gt;"",1,0))</f>
        <v>#REF!</v>
      </c>
      <c r="AH187" s="140" t="e">
        <f>IF('Indicator Data'!#REF!="No Data",1,IF('Indicator Data imputation'!AI190&lt;&gt;"",1,0))</f>
        <v>#REF!</v>
      </c>
      <c r="AI187" s="140" t="e">
        <f>IF('Indicator Data'!#REF!="No Data",1,IF('Indicator Data imputation'!AJ190&lt;&gt;"",1,0))</f>
        <v>#REF!</v>
      </c>
      <c r="AJ187" s="140" t="e">
        <f>IF('Indicator Data'!#REF!="No Data",1,IF('Indicator Data imputation'!AK190&lt;&gt;"",1,0))</f>
        <v>#REF!</v>
      </c>
      <c r="AK187" s="140">
        <f>IF('Indicator Data'!K191="No Data",1,IF('Indicator Data imputation'!AL190&lt;&gt;"",1,0))</f>
        <v>0</v>
      </c>
      <c r="AL187" s="140">
        <f>IF('Indicator Data'!L191="No Data",1,IF('Indicator Data imputation'!AM190&lt;&gt;"",1,0))</f>
        <v>0</v>
      </c>
      <c r="AM187" s="140">
        <f>IF('Indicator Data'!M191="No Data",1,IF('Indicator Data imputation'!AN190&lt;&gt;"",1,0))</f>
        <v>0</v>
      </c>
      <c r="AN187" s="140">
        <f>IF('Indicator Data'!N191="No Data",1,IF('Indicator Data imputation'!AO190&lt;&gt;"",1,0))</f>
        <v>0</v>
      </c>
      <c r="AO187" s="140">
        <f>IF('Indicator Data'!O191="No Data",1,IF('Indicator Data imputation'!AP190&lt;&gt;"",1,0))</f>
        <v>0</v>
      </c>
      <c r="AP187" s="140">
        <f>IF('Indicator Data'!P191="No Data",1,IF('Indicator Data imputation'!AQ190&lt;&gt;"",1,0))</f>
        <v>0</v>
      </c>
      <c r="AQ187" s="140">
        <f>IF('Indicator Data'!Q191="No Data",1,IF('Indicator Data imputation'!AR190&lt;&gt;"",1,0))</f>
        <v>0</v>
      </c>
      <c r="AR187" s="140">
        <f>IF('Indicator Data'!R191="No Data",1,IF('Indicator Data imputation'!AS190&lt;&gt;"",1,0))</f>
        <v>0</v>
      </c>
      <c r="AS187" s="140">
        <f>IF('Indicator Data'!S191="No Data",1,IF('Indicator Data imputation'!AT190&lt;&gt;"",1,0))</f>
        <v>0</v>
      </c>
      <c r="AT187" s="140">
        <f>IF('Indicator Data'!T191="No Data",1,IF('Indicator Data imputation'!AU190&lt;&gt;"",1,0))</f>
        <v>0</v>
      </c>
      <c r="AU187" s="140">
        <f>IF('Indicator Data'!U191="No Data",1,IF('Indicator Data imputation'!AV190&lt;&gt;"",1,0))</f>
        <v>1</v>
      </c>
      <c r="AV187" s="140">
        <f>IF('Indicator Data'!V191="No Data",1,IF('Indicator Data imputation'!AW190&lt;&gt;"",1,0))</f>
        <v>1</v>
      </c>
      <c r="AW187" s="140">
        <f>IF('Indicator Data'!W191="No Data",1,IF('Indicator Data imputation'!AX190&lt;&gt;"",1,0))</f>
        <v>0</v>
      </c>
      <c r="AX187" s="140">
        <f>IF('Indicator Data'!X191="No Data",1,IF('Indicator Data imputation'!AY190&lt;&gt;"",1,0))</f>
        <v>0</v>
      </c>
      <c r="AY187" s="140">
        <f>IF('Indicator Data'!Y191="No Data",1,IF('Indicator Data imputation'!AZ190&lt;&gt;"",1,0))</f>
        <v>1</v>
      </c>
      <c r="AZ187" s="140">
        <f>IF('Indicator Data'!Z191="No Data",1,IF('Indicator Data imputation'!BA190&lt;&gt;"",1,0))</f>
        <v>0</v>
      </c>
      <c r="BA187" s="140">
        <f>IF('Indicator Data'!AA191="No Data",1,IF('Indicator Data imputation'!BB190&lt;&gt;"",1,0))</f>
        <v>0</v>
      </c>
      <c r="BB187" s="140">
        <f>IF('Indicator Data'!AB191="No Data",1,IF('Indicator Data imputation'!BC190&lt;&gt;"",1,0))</f>
        <v>0</v>
      </c>
      <c r="BC187" s="140">
        <f>IF('Indicator Data'!AC191="No Data",1,IF('Indicator Data imputation'!BD190&lt;&gt;"",1,0))</f>
        <v>0</v>
      </c>
      <c r="BD187" s="140">
        <f>IF('Indicator Data'!AD191="No Data",1,IF('Indicator Data imputation'!BE190&lt;&gt;"",1,0))</f>
        <v>0</v>
      </c>
      <c r="BE187" s="140">
        <f>IF('Indicator Data'!AE191="No Data",1,IF('Indicator Data imputation'!BF190&lt;&gt;"",1,0))</f>
        <v>0</v>
      </c>
      <c r="BF187" s="140">
        <f>IF('Indicator Data'!AF191="No Data",1,IF('Indicator Data imputation'!BG190&lt;&gt;"",1,0))</f>
        <v>0</v>
      </c>
      <c r="BG187" s="140">
        <f>IF('Indicator Data'!AG191="No Data",1,IF('Indicator Data imputation'!BH190&lt;&gt;"",1,0))</f>
        <v>0</v>
      </c>
      <c r="BH187" s="140">
        <f>IF('Indicator Data'!AH191="No Data",1,IF('Indicator Data imputation'!BI190&lt;&gt;"",1,0))</f>
        <v>0</v>
      </c>
      <c r="BI187" s="140">
        <f>IF('Indicator Data'!AQ191="No Data",1,IF('Indicator Data imputation'!BJ190&lt;&gt;"",1,0))</f>
        <v>0</v>
      </c>
      <c r="BJ187" s="140">
        <f>IF('Indicator Data'!AR191="No Data",1,IF('Indicator Data imputation'!BK190&lt;&gt;"",1,0))</f>
        <v>0</v>
      </c>
      <c r="BK187" s="140">
        <f>IF('Indicator Data'!AS191="No Data",1,IF('Indicator Data imputation'!BL190&lt;&gt;"",1,0))</f>
        <v>0</v>
      </c>
      <c r="BL187" s="140">
        <f>IF('Indicator Data'!AT191="No Data",1,IF('Indicator Data imputation'!BM190&lt;&gt;"",1,0))</f>
        <v>0</v>
      </c>
      <c r="BM187" s="140">
        <f>IF('Indicator Data'!AU191="No Data",1,IF('Indicator Data imputation'!BN190&lt;&gt;"",1,0))</f>
        <v>0</v>
      </c>
      <c r="BN187" s="140">
        <f>IF('Indicator Data'!AV191="No Data",1,IF('Indicator Data imputation'!BO190&lt;&gt;"",1,0))</f>
        <v>0</v>
      </c>
      <c r="BO187" s="140">
        <f>IF('Indicator Data'!AW191="No Data",1,IF('Indicator Data imputation'!BP190&lt;&gt;"",1,0))</f>
        <v>0</v>
      </c>
      <c r="BP187" s="140">
        <f>IF('Indicator Data'!AX191="No Data",1,IF('Indicator Data imputation'!BQ190&lt;&gt;"",1,0))</f>
        <v>0</v>
      </c>
      <c r="BQ187" s="140">
        <f>IF('Indicator Data'!AY191="No Data",1,IF('Indicator Data imputation'!BR190&lt;&gt;"",1,0))</f>
        <v>0</v>
      </c>
      <c r="BR187" s="140">
        <f>IF('Indicator Data'!AZ191="No Data",1,IF('Indicator Data imputation'!BS190&lt;&gt;"",1,0))</f>
        <v>0</v>
      </c>
      <c r="BS187" s="140">
        <f>IF('Indicator Data'!BA191="No Data",1,IF('Indicator Data imputation'!BT190&lt;&gt;"",1,0))</f>
        <v>0</v>
      </c>
      <c r="BT187" s="140">
        <f>IF('Indicator Data'!BB191="No Data",1,IF('Indicator Data imputation'!BU190&lt;&gt;"",1,0))</f>
        <v>0</v>
      </c>
      <c r="BU187" s="140">
        <f>IF('Indicator Data'!BC191="No Data",1,IF('Indicator Data imputation'!BV190&lt;&gt;"",1,0))</f>
        <v>1</v>
      </c>
      <c r="BV187" s="140">
        <f>IF('Indicator Data'!BD191="No Data",1,IF('Indicator Data imputation'!BW190&lt;&gt;"",1,0))</f>
        <v>1</v>
      </c>
      <c r="BW187" s="140">
        <f>IF('Indicator Data'!BE191="No Data",1,IF('Indicator Data imputation'!BX190&lt;&gt;"",1,0))</f>
        <v>0</v>
      </c>
      <c r="BX187" s="140">
        <f>IF('Indicator Data'!BF191="No Data",1,IF('Indicator Data imputation'!BY190&lt;&gt;"",1,0))</f>
        <v>0</v>
      </c>
      <c r="BY187" s="5" t="e">
        <f t="shared" si="8"/>
        <v>#REF!</v>
      </c>
      <c r="BZ187" s="142" t="e">
        <f t="shared" si="7"/>
        <v>#REF!</v>
      </c>
    </row>
    <row r="188" spans="1:78" x14ac:dyDescent="0.3">
      <c r="A188" s="5" t="s">
        <v>349</v>
      </c>
      <c r="B188" s="140" t="e">
        <f>IF('Indicator Data'!#REF!="No Data",1,IF('Indicator Data imputation'!C191&lt;&gt;"",1,0))</f>
        <v>#REF!</v>
      </c>
      <c r="C188" s="140" t="e">
        <f>IF('Indicator Data'!#REF!="No Data",1,IF('Indicator Data imputation'!D191&lt;&gt;"",1,0))</f>
        <v>#REF!</v>
      </c>
      <c r="D188" s="140" t="e">
        <f>IF('Indicator Data'!#REF!="No Data",1,IF('Indicator Data imputation'!E191&lt;&gt;"",1,0))</f>
        <v>#REF!</v>
      </c>
      <c r="E188" s="140" t="e">
        <f>IF('Indicator Data'!#REF!="No Data",1,IF('Indicator Data imputation'!F191&lt;&gt;"",1,0))</f>
        <v>#REF!</v>
      </c>
      <c r="F188" s="140" t="e">
        <f>IF('Indicator Data'!#REF!="No Data",1,IF('Indicator Data imputation'!G191&lt;&gt;"",1,0))</f>
        <v>#REF!</v>
      </c>
      <c r="G188" s="140" t="e">
        <f>IF('Indicator Data'!#REF!="No Data",1,IF('Indicator Data imputation'!H191&lt;&gt;"",1,0))</f>
        <v>#REF!</v>
      </c>
      <c r="H188" s="140" t="e">
        <f>IF('Indicator Data'!#REF!="No Data",1,IF('Indicator Data imputation'!I191&lt;&gt;"",1,0))</f>
        <v>#REF!</v>
      </c>
      <c r="I188" s="140" t="e">
        <f>IF('Indicator Data'!#REF!="No Data",1,IF('Indicator Data imputation'!J191&lt;&gt;"",1,0))</f>
        <v>#REF!</v>
      </c>
      <c r="J188" s="140" t="e">
        <f>IF('Indicator Data'!#REF!="No Data",1,IF('Indicator Data imputation'!K191&lt;&gt;"",1,0))</f>
        <v>#REF!</v>
      </c>
      <c r="K188" s="140" t="e">
        <f>IF('Indicator Data'!#REF!="No Data",1,IF('Indicator Data imputation'!L191&lt;&gt;"",1,0))</f>
        <v>#REF!</v>
      </c>
      <c r="L188" s="140" t="e">
        <f>IF('Indicator Data'!#REF!="No Data",1,IF('Indicator Data imputation'!M191&lt;&gt;"",1,0))</f>
        <v>#REF!</v>
      </c>
      <c r="M188" s="140" t="e">
        <f>IF('Indicator Data'!#REF!="No Data",1,IF('Indicator Data imputation'!N191&lt;&gt;"",1,0))</f>
        <v>#REF!</v>
      </c>
      <c r="N188" s="140" t="e">
        <f>IF('Indicator Data'!#REF!="No Data",1,IF('Indicator Data imputation'!O191&lt;&gt;"",1,0))</f>
        <v>#REF!</v>
      </c>
      <c r="O188" s="140" t="e">
        <f>IF('Indicator Data'!#REF!="No Data",1,IF('Indicator Data imputation'!P191&lt;&gt;"",1,0))</f>
        <v>#REF!</v>
      </c>
      <c r="P188" s="140" t="e">
        <f>IF('Indicator Data'!#REF!="No Data",1,IF('Indicator Data imputation'!Q191&lt;&gt;"",1,0))</f>
        <v>#REF!</v>
      </c>
      <c r="Q188" s="140" t="e">
        <f>IF('Indicator Data'!#REF!="No Data",1,IF('Indicator Data imputation'!R191&lt;&gt;"",1,0))</f>
        <v>#REF!</v>
      </c>
      <c r="R188" s="140" t="e">
        <f>IF('Indicator Data'!#REF!="No Data",1,IF('Indicator Data imputation'!S191&lt;&gt;"",1,0))</f>
        <v>#REF!</v>
      </c>
      <c r="S188" s="140" t="e">
        <f>IF('Indicator Data'!#REF!="No Data",1,IF('Indicator Data imputation'!T191&lt;&gt;"",1,0))</f>
        <v>#REF!</v>
      </c>
      <c r="T188" s="140" t="e">
        <f>IF('Indicator Data'!#REF!="No Data",1,IF('Indicator Data imputation'!U191&lt;&gt;"",1,0))</f>
        <v>#REF!</v>
      </c>
      <c r="U188" s="140" t="e">
        <f>IF('Indicator Data'!#REF!="No Data",1,IF('Indicator Data imputation'!V191&lt;&gt;"",1,0))</f>
        <v>#REF!</v>
      </c>
      <c r="V188" s="140" t="e">
        <f>IF('Indicator Data'!#REF!="No Data",1,IF('Indicator Data imputation'!W191&lt;&gt;"",1,0))</f>
        <v>#REF!</v>
      </c>
      <c r="W188" s="140">
        <f>IF('Indicator Data'!C192="No Data",1,IF('Indicator Data imputation'!X191&lt;&gt;"",1,0))</f>
        <v>0</v>
      </c>
      <c r="X188" s="140">
        <f>IF('Indicator Data'!D192="No Data",1,IF('Indicator Data imputation'!Y191&lt;&gt;"",1,0))</f>
        <v>0</v>
      </c>
      <c r="Y188" s="140">
        <f>IF('Indicator Data'!E192="No Data",1,IF('Indicator Data imputation'!Z191&lt;&gt;"",1,0))</f>
        <v>0</v>
      </c>
      <c r="Z188" s="140">
        <f>IF('Indicator Data'!F192="No Data",1,IF('Indicator Data imputation'!AA191&lt;&gt;"",1,0))</f>
        <v>1</v>
      </c>
      <c r="AA188" s="140">
        <f>IF('Indicator Data'!G192="No Data",1,IF('Indicator Data imputation'!AB191&lt;&gt;"",1,0))</f>
        <v>0</v>
      </c>
      <c r="AB188" s="140">
        <f>IF('Indicator Data'!H192="No Data",1,IF('Indicator Data imputation'!AC191&lt;&gt;"",1,0))</f>
        <v>1</v>
      </c>
      <c r="AC188" s="140" t="e">
        <f>IF('Indicator Data'!#REF!="No Data",1,IF('Indicator Data imputation'!AD191&lt;&gt;"",1,0))</f>
        <v>#REF!</v>
      </c>
      <c r="AD188" s="140" t="e">
        <f>IF('Indicator Data'!#REF!="No Data",1,IF('Indicator Data imputation'!AE191&lt;&gt;"",1,0))</f>
        <v>#REF!</v>
      </c>
      <c r="AE188" s="140">
        <f>IF('Indicator Data'!I192="No Data",1,IF('Indicator Data imputation'!AF191&lt;&gt;"",1,0))</f>
        <v>0</v>
      </c>
      <c r="AF188" s="140">
        <f>IF('Indicator Data'!J192="No Data",1,IF('Indicator Data imputation'!AG191&lt;&gt;"",1,0))</f>
        <v>0</v>
      </c>
      <c r="AG188" s="140" t="e">
        <f>IF('Indicator Data'!#REF!="No Data",1,IF('Indicator Data imputation'!AH191&lt;&gt;"",1,0))</f>
        <v>#REF!</v>
      </c>
      <c r="AH188" s="140" t="e">
        <f>IF('Indicator Data'!#REF!="No Data",1,IF('Indicator Data imputation'!AI191&lt;&gt;"",1,0))</f>
        <v>#REF!</v>
      </c>
      <c r="AI188" s="140" t="e">
        <f>IF('Indicator Data'!#REF!="No Data",1,IF('Indicator Data imputation'!AJ191&lt;&gt;"",1,0))</f>
        <v>#REF!</v>
      </c>
      <c r="AJ188" s="140" t="e">
        <f>IF('Indicator Data'!#REF!="No Data",1,IF('Indicator Data imputation'!AK191&lt;&gt;"",1,0))</f>
        <v>#REF!</v>
      </c>
      <c r="AK188" s="140">
        <f>IF('Indicator Data'!K192="No Data",1,IF('Indicator Data imputation'!AL191&lt;&gt;"",1,0))</f>
        <v>0</v>
      </c>
      <c r="AL188" s="140">
        <f>IF('Indicator Data'!L192="No Data",1,IF('Indicator Data imputation'!AM191&lt;&gt;"",1,0))</f>
        <v>1</v>
      </c>
      <c r="AM188" s="140">
        <f>IF('Indicator Data'!M192="No Data",1,IF('Indicator Data imputation'!AN191&lt;&gt;"",1,0))</f>
        <v>0</v>
      </c>
      <c r="AN188" s="140">
        <f>IF('Indicator Data'!N192="No Data",1,IF('Indicator Data imputation'!AO191&lt;&gt;"",1,0))</f>
        <v>0</v>
      </c>
      <c r="AO188" s="140">
        <f>IF('Indicator Data'!O192="No Data",1,IF('Indicator Data imputation'!AP191&lt;&gt;"",1,0))</f>
        <v>0</v>
      </c>
      <c r="AP188" s="140">
        <f>IF('Indicator Data'!P192="No Data",1,IF('Indicator Data imputation'!AQ191&lt;&gt;"",1,0))</f>
        <v>0</v>
      </c>
      <c r="AQ188" s="140">
        <f>IF('Indicator Data'!Q192="No Data",1,IF('Indicator Data imputation'!AR191&lt;&gt;"",1,0))</f>
        <v>0</v>
      </c>
      <c r="AR188" s="140">
        <f>IF('Indicator Data'!R192="No Data",1,IF('Indicator Data imputation'!AS191&lt;&gt;"",1,0))</f>
        <v>0</v>
      </c>
      <c r="AS188" s="140">
        <f>IF('Indicator Data'!S192="No Data",1,IF('Indicator Data imputation'!AT191&lt;&gt;"",1,0))</f>
        <v>0</v>
      </c>
      <c r="AT188" s="140">
        <f>IF('Indicator Data'!T192="No Data",1,IF('Indicator Data imputation'!AU191&lt;&gt;"",1,0))</f>
        <v>0</v>
      </c>
      <c r="AU188" s="140">
        <f>IF('Indicator Data'!U192="No Data",1,IF('Indicator Data imputation'!AV191&lt;&gt;"",1,0))</f>
        <v>0</v>
      </c>
      <c r="AV188" s="140">
        <f>IF('Indicator Data'!V192="No Data",1,IF('Indicator Data imputation'!AW191&lt;&gt;"",1,0))</f>
        <v>1</v>
      </c>
      <c r="AW188" s="140">
        <f>IF('Indicator Data'!W192="No Data",1,IF('Indicator Data imputation'!AX191&lt;&gt;"",1,0))</f>
        <v>0</v>
      </c>
      <c r="AX188" s="140">
        <f>IF('Indicator Data'!X192="No Data",1,IF('Indicator Data imputation'!AY191&lt;&gt;"",1,0))</f>
        <v>0</v>
      </c>
      <c r="AY188" s="140">
        <f>IF('Indicator Data'!Y192="No Data",1,IF('Indicator Data imputation'!AZ191&lt;&gt;"",1,0))</f>
        <v>0</v>
      </c>
      <c r="AZ188" s="140">
        <f>IF('Indicator Data'!Z192="No Data",1,IF('Indicator Data imputation'!BA191&lt;&gt;"",1,0))</f>
        <v>1</v>
      </c>
      <c r="BA188" s="140">
        <f>IF('Indicator Data'!AA192="No Data",1,IF('Indicator Data imputation'!BB191&lt;&gt;"",1,0))</f>
        <v>0</v>
      </c>
      <c r="BB188" s="140">
        <f>IF('Indicator Data'!AB192="No Data",1,IF('Indicator Data imputation'!BC191&lt;&gt;"",1,0))</f>
        <v>0</v>
      </c>
      <c r="BC188" s="140">
        <f>IF('Indicator Data'!AC192="No Data",1,IF('Indicator Data imputation'!BD191&lt;&gt;"",1,0))</f>
        <v>0</v>
      </c>
      <c r="BD188" s="140">
        <f>IF('Indicator Data'!AD192="No Data",1,IF('Indicator Data imputation'!BE191&lt;&gt;"",1,0))</f>
        <v>0</v>
      </c>
      <c r="BE188" s="140">
        <f>IF('Indicator Data'!AE192="No Data",1,IF('Indicator Data imputation'!BF191&lt;&gt;"",1,0))</f>
        <v>0</v>
      </c>
      <c r="BF188" s="140">
        <f>IF('Indicator Data'!AF192="No Data",1,IF('Indicator Data imputation'!BG191&lt;&gt;"",1,0))</f>
        <v>0</v>
      </c>
      <c r="BG188" s="140">
        <f>IF('Indicator Data'!AG192="No Data",1,IF('Indicator Data imputation'!BH191&lt;&gt;"",1,0))</f>
        <v>0</v>
      </c>
      <c r="BH188" s="140">
        <f>IF('Indicator Data'!AH192="No Data",1,IF('Indicator Data imputation'!BI191&lt;&gt;"",1,0))</f>
        <v>0</v>
      </c>
      <c r="BI188" s="140">
        <f>IF('Indicator Data'!AQ192="No Data",1,IF('Indicator Data imputation'!BJ191&lt;&gt;"",1,0))</f>
        <v>0</v>
      </c>
      <c r="BJ188" s="140">
        <f>IF('Indicator Data'!AR192="No Data",1,IF('Indicator Data imputation'!BK191&lt;&gt;"",1,0))</f>
        <v>0</v>
      </c>
      <c r="BK188" s="140">
        <f>IF('Indicator Data'!AS192="No Data",1,IF('Indicator Data imputation'!BL191&lt;&gt;"",1,0))</f>
        <v>0</v>
      </c>
      <c r="BL188" s="140">
        <f>IF('Indicator Data'!AT192="No Data",1,IF('Indicator Data imputation'!BM191&lt;&gt;"",1,0))</f>
        <v>0</v>
      </c>
      <c r="BM188" s="140">
        <f>IF('Indicator Data'!AU192="No Data",1,IF('Indicator Data imputation'!BN191&lt;&gt;"",1,0))</f>
        <v>0</v>
      </c>
      <c r="BN188" s="140">
        <f>IF('Indicator Data'!AV192="No Data",1,IF('Indicator Data imputation'!BO191&lt;&gt;"",1,0))</f>
        <v>0</v>
      </c>
      <c r="BO188" s="140">
        <f>IF('Indicator Data'!AW192="No Data",1,IF('Indicator Data imputation'!BP191&lt;&gt;"",1,0))</f>
        <v>0</v>
      </c>
      <c r="BP188" s="140">
        <f>IF('Indicator Data'!AX192="No Data",1,IF('Indicator Data imputation'!BQ191&lt;&gt;"",1,0))</f>
        <v>0</v>
      </c>
      <c r="BQ188" s="140">
        <f>IF('Indicator Data'!AY192="No Data",1,IF('Indicator Data imputation'!BR191&lt;&gt;"",1,0))</f>
        <v>0</v>
      </c>
      <c r="BR188" s="140">
        <f>IF('Indicator Data'!AZ192="No Data",1,IF('Indicator Data imputation'!BS191&lt;&gt;"",1,0))</f>
        <v>0</v>
      </c>
      <c r="BS188" s="140">
        <f>IF('Indicator Data'!BA192="No Data",1,IF('Indicator Data imputation'!BT191&lt;&gt;"",1,0))</f>
        <v>1</v>
      </c>
      <c r="BT188" s="140">
        <f>IF('Indicator Data'!BB192="No Data",1,IF('Indicator Data imputation'!BU191&lt;&gt;"",1,0))</f>
        <v>0</v>
      </c>
      <c r="BU188" s="140">
        <f>IF('Indicator Data'!BC192="No Data",1,IF('Indicator Data imputation'!BV191&lt;&gt;"",1,0))</f>
        <v>0</v>
      </c>
      <c r="BV188" s="140">
        <f>IF('Indicator Data'!BD192="No Data",1,IF('Indicator Data imputation'!BW191&lt;&gt;"",1,0))</f>
        <v>0</v>
      </c>
      <c r="BW188" s="140">
        <f>IF('Indicator Data'!BE192="No Data",1,IF('Indicator Data imputation'!BX191&lt;&gt;"",1,0))</f>
        <v>0</v>
      </c>
      <c r="BX188" s="140">
        <f>IF('Indicator Data'!BF192="No Data",1,IF('Indicator Data imputation'!BY191&lt;&gt;"",1,0))</f>
        <v>0</v>
      </c>
      <c r="BY188" s="5" t="e">
        <f t="shared" si="8"/>
        <v>#REF!</v>
      </c>
      <c r="BZ188" s="142" t="e">
        <f t="shared" si="7"/>
        <v>#REF!</v>
      </c>
    </row>
    <row r="189" spans="1:78" x14ac:dyDescent="0.3">
      <c r="A189" s="5" t="s">
        <v>350</v>
      </c>
      <c r="B189" s="140" t="e">
        <f>IF('Indicator Data'!#REF!="No Data",1,IF('Indicator Data imputation'!C192&lt;&gt;"",1,0))</f>
        <v>#REF!</v>
      </c>
      <c r="C189" s="140" t="e">
        <f>IF('Indicator Data'!#REF!="No Data",1,IF('Indicator Data imputation'!D192&lt;&gt;"",1,0))</f>
        <v>#REF!</v>
      </c>
      <c r="D189" s="140" t="e">
        <f>IF('Indicator Data'!#REF!="No Data",1,IF('Indicator Data imputation'!E192&lt;&gt;"",1,0))</f>
        <v>#REF!</v>
      </c>
      <c r="E189" s="140" t="e">
        <f>IF('Indicator Data'!#REF!="No Data",1,IF('Indicator Data imputation'!F192&lt;&gt;"",1,0))</f>
        <v>#REF!</v>
      </c>
      <c r="F189" s="140" t="e">
        <f>IF('Indicator Data'!#REF!="No Data",1,IF('Indicator Data imputation'!G192&lt;&gt;"",1,0))</f>
        <v>#REF!</v>
      </c>
      <c r="G189" s="140" t="e">
        <f>IF('Indicator Data'!#REF!="No Data",1,IF('Indicator Data imputation'!H192&lt;&gt;"",1,0))</f>
        <v>#REF!</v>
      </c>
      <c r="H189" s="140" t="e">
        <f>IF('Indicator Data'!#REF!="No Data",1,IF('Indicator Data imputation'!I192&lt;&gt;"",1,0))</f>
        <v>#REF!</v>
      </c>
      <c r="I189" s="140" t="e">
        <f>IF('Indicator Data'!#REF!="No Data",1,IF('Indicator Data imputation'!J192&lt;&gt;"",1,0))</f>
        <v>#REF!</v>
      </c>
      <c r="J189" s="140" t="e">
        <f>IF('Indicator Data'!#REF!="No Data",1,IF('Indicator Data imputation'!K192&lt;&gt;"",1,0))</f>
        <v>#REF!</v>
      </c>
      <c r="K189" s="140" t="e">
        <f>IF('Indicator Data'!#REF!="No Data",1,IF('Indicator Data imputation'!L192&lt;&gt;"",1,0))</f>
        <v>#REF!</v>
      </c>
      <c r="L189" s="140" t="e">
        <f>IF('Indicator Data'!#REF!="No Data",1,IF('Indicator Data imputation'!M192&lt;&gt;"",1,0))</f>
        <v>#REF!</v>
      </c>
      <c r="M189" s="140" t="e">
        <f>IF('Indicator Data'!#REF!="No Data",1,IF('Indicator Data imputation'!N192&lt;&gt;"",1,0))</f>
        <v>#REF!</v>
      </c>
      <c r="N189" s="140" t="e">
        <f>IF('Indicator Data'!#REF!="No Data",1,IF('Indicator Data imputation'!O192&lt;&gt;"",1,0))</f>
        <v>#REF!</v>
      </c>
      <c r="O189" s="140" t="e">
        <f>IF('Indicator Data'!#REF!="No Data",1,IF('Indicator Data imputation'!P192&lt;&gt;"",1,0))</f>
        <v>#REF!</v>
      </c>
      <c r="P189" s="140" t="e">
        <f>IF('Indicator Data'!#REF!="No Data",1,IF('Indicator Data imputation'!Q192&lt;&gt;"",1,0))</f>
        <v>#REF!</v>
      </c>
      <c r="Q189" s="140" t="e">
        <f>IF('Indicator Data'!#REF!="No Data",1,IF('Indicator Data imputation'!R192&lt;&gt;"",1,0))</f>
        <v>#REF!</v>
      </c>
      <c r="R189" s="140" t="e">
        <f>IF('Indicator Data'!#REF!="No Data",1,IF('Indicator Data imputation'!S192&lt;&gt;"",1,0))</f>
        <v>#REF!</v>
      </c>
      <c r="S189" s="140" t="e">
        <f>IF('Indicator Data'!#REF!="No Data",1,IF('Indicator Data imputation'!T192&lt;&gt;"",1,0))</f>
        <v>#REF!</v>
      </c>
      <c r="T189" s="140" t="e">
        <f>IF('Indicator Data'!#REF!="No Data",1,IF('Indicator Data imputation'!U192&lt;&gt;"",1,0))</f>
        <v>#REF!</v>
      </c>
      <c r="U189" s="140" t="e">
        <f>IF('Indicator Data'!#REF!="No Data",1,IF('Indicator Data imputation'!V192&lt;&gt;"",1,0))</f>
        <v>#REF!</v>
      </c>
      <c r="V189" s="140" t="e">
        <f>IF('Indicator Data'!#REF!="No Data",1,IF('Indicator Data imputation'!W192&lt;&gt;"",1,0))</f>
        <v>#REF!</v>
      </c>
      <c r="W189" s="140">
        <f>IF('Indicator Data'!C193="No Data",1,IF('Indicator Data imputation'!X192&lt;&gt;"",1,0))</f>
        <v>0</v>
      </c>
      <c r="X189" s="140">
        <f>IF('Indicator Data'!D193="No Data",1,IF('Indicator Data imputation'!Y192&lt;&gt;"",1,0))</f>
        <v>0</v>
      </c>
      <c r="Y189" s="140">
        <f>IF('Indicator Data'!E193="No Data",1,IF('Indicator Data imputation'!Z192&lt;&gt;"",1,0))</f>
        <v>0</v>
      </c>
      <c r="Z189" s="140">
        <f>IF('Indicator Data'!F193="No Data",1,IF('Indicator Data imputation'!AA192&lt;&gt;"",1,0))</f>
        <v>0</v>
      </c>
      <c r="AA189" s="140">
        <f>IF('Indicator Data'!G193="No Data",1,IF('Indicator Data imputation'!AB192&lt;&gt;"",1,0))</f>
        <v>0</v>
      </c>
      <c r="AB189" s="140">
        <f>IF('Indicator Data'!H193="No Data",1,IF('Indicator Data imputation'!AC192&lt;&gt;"",1,0))</f>
        <v>0</v>
      </c>
      <c r="AC189" s="140" t="e">
        <f>IF('Indicator Data'!#REF!="No Data",1,IF('Indicator Data imputation'!AD192&lt;&gt;"",1,0))</f>
        <v>#REF!</v>
      </c>
      <c r="AD189" s="140" t="e">
        <f>IF('Indicator Data'!#REF!="No Data",1,IF('Indicator Data imputation'!AE192&lt;&gt;"",1,0))</f>
        <v>#REF!</v>
      </c>
      <c r="AE189" s="140">
        <f>IF('Indicator Data'!I193="No Data",1,IF('Indicator Data imputation'!AF192&lt;&gt;"",1,0))</f>
        <v>0</v>
      </c>
      <c r="AF189" s="140">
        <f>IF('Indicator Data'!J193="No Data",1,IF('Indicator Data imputation'!AG192&lt;&gt;"",1,0))</f>
        <v>0</v>
      </c>
      <c r="AG189" s="140" t="e">
        <f>IF('Indicator Data'!#REF!="No Data",1,IF('Indicator Data imputation'!AH192&lt;&gt;"",1,0))</f>
        <v>#REF!</v>
      </c>
      <c r="AH189" s="140" t="e">
        <f>IF('Indicator Data'!#REF!="No Data",1,IF('Indicator Data imputation'!AI192&lt;&gt;"",1,0))</f>
        <v>#REF!</v>
      </c>
      <c r="AI189" s="140" t="e">
        <f>IF('Indicator Data'!#REF!="No Data",1,IF('Indicator Data imputation'!AJ192&lt;&gt;"",1,0))</f>
        <v>#REF!</v>
      </c>
      <c r="AJ189" s="140" t="e">
        <f>IF('Indicator Data'!#REF!="No Data",1,IF('Indicator Data imputation'!AK192&lt;&gt;"",1,0))</f>
        <v>#REF!</v>
      </c>
      <c r="AK189" s="140">
        <f>IF('Indicator Data'!K193="No Data",1,IF('Indicator Data imputation'!AL192&lt;&gt;"",1,0))</f>
        <v>0</v>
      </c>
      <c r="AL189" s="140">
        <f>IF('Indicator Data'!L193="No Data",1,IF('Indicator Data imputation'!AM192&lt;&gt;"",1,0))</f>
        <v>0</v>
      </c>
      <c r="AM189" s="140">
        <f>IF('Indicator Data'!M193="No Data",1,IF('Indicator Data imputation'!AN192&lt;&gt;"",1,0))</f>
        <v>0</v>
      </c>
      <c r="AN189" s="140">
        <f>IF('Indicator Data'!N193="No Data",1,IF('Indicator Data imputation'!AO192&lt;&gt;"",1,0))</f>
        <v>0</v>
      </c>
      <c r="AO189" s="140">
        <f>IF('Indicator Data'!O193="No Data",1,IF('Indicator Data imputation'!AP192&lt;&gt;"",1,0))</f>
        <v>0</v>
      </c>
      <c r="AP189" s="140">
        <f>IF('Indicator Data'!P193="No Data",1,IF('Indicator Data imputation'!AQ192&lt;&gt;"",1,0))</f>
        <v>0</v>
      </c>
      <c r="AQ189" s="140">
        <f>IF('Indicator Data'!Q193="No Data",1,IF('Indicator Data imputation'!AR192&lt;&gt;"",1,0))</f>
        <v>0</v>
      </c>
      <c r="AR189" s="140">
        <f>IF('Indicator Data'!R193="No Data",1,IF('Indicator Data imputation'!AS192&lt;&gt;"",1,0))</f>
        <v>0</v>
      </c>
      <c r="AS189" s="140">
        <f>IF('Indicator Data'!S193="No Data",1,IF('Indicator Data imputation'!AT192&lt;&gt;"",1,0))</f>
        <v>0</v>
      </c>
      <c r="AT189" s="140">
        <f>IF('Indicator Data'!T193="No Data",1,IF('Indicator Data imputation'!AU192&lt;&gt;"",1,0))</f>
        <v>0</v>
      </c>
      <c r="AU189" s="140">
        <f>IF('Indicator Data'!U193="No Data",1,IF('Indicator Data imputation'!AV192&lt;&gt;"",1,0))</f>
        <v>0</v>
      </c>
      <c r="AV189" s="140">
        <f>IF('Indicator Data'!V193="No Data",1,IF('Indicator Data imputation'!AW192&lt;&gt;"",1,0))</f>
        <v>1</v>
      </c>
      <c r="AW189" s="140">
        <f>IF('Indicator Data'!W193="No Data",1,IF('Indicator Data imputation'!AX192&lt;&gt;"",1,0))</f>
        <v>0</v>
      </c>
      <c r="AX189" s="140">
        <f>IF('Indicator Data'!X193="No Data",1,IF('Indicator Data imputation'!AY192&lt;&gt;"",1,0))</f>
        <v>0</v>
      </c>
      <c r="AY189" s="140">
        <f>IF('Indicator Data'!Y193="No Data",1,IF('Indicator Data imputation'!AZ192&lt;&gt;"",1,0))</f>
        <v>0</v>
      </c>
      <c r="AZ189" s="140">
        <f>IF('Indicator Data'!Z193="No Data",1,IF('Indicator Data imputation'!BA192&lt;&gt;"",1,0))</f>
        <v>0</v>
      </c>
      <c r="BA189" s="140">
        <f>IF('Indicator Data'!AA193="No Data",1,IF('Indicator Data imputation'!BB192&lt;&gt;"",1,0))</f>
        <v>0</v>
      </c>
      <c r="BB189" s="140">
        <f>IF('Indicator Data'!AB193="No Data",1,IF('Indicator Data imputation'!BC192&lt;&gt;"",1,0))</f>
        <v>0</v>
      </c>
      <c r="BC189" s="140">
        <f>IF('Indicator Data'!AC193="No Data",1,IF('Indicator Data imputation'!BD192&lt;&gt;"",1,0))</f>
        <v>0</v>
      </c>
      <c r="BD189" s="140">
        <f>IF('Indicator Data'!AD193="No Data",1,IF('Indicator Data imputation'!BE192&lt;&gt;"",1,0))</f>
        <v>0</v>
      </c>
      <c r="BE189" s="140">
        <f>IF('Indicator Data'!AE193="No Data",1,IF('Indicator Data imputation'!BF192&lt;&gt;"",1,0))</f>
        <v>0</v>
      </c>
      <c r="BF189" s="140">
        <f>IF('Indicator Data'!AF193="No Data",1,IF('Indicator Data imputation'!BG192&lt;&gt;"",1,0))</f>
        <v>0</v>
      </c>
      <c r="BG189" s="140">
        <f>IF('Indicator Data'!AG193="No Data",1,IF('Indicator Data imputation'!BH192&lt;&gt;"",1,0))</f>
        <v>0</v>
      </c>
      <c r="BH189" s="140">
        <f>IF('Indicator Data'!AH193="No Data",1,IF('Indicator Data imputation'!BI192&lt;&gt;"",1,0))</f>
        <v>0</v>
      </c>
      <c r="BI189" s="140">
        <f>IF('Indicator Data'!AQ193="No Data",1,IF('Indicator Data imputation'!BJ192&lt;&gt;"",1,0))</f>
        <v>0</v>
      </c>
      <c r="BJ189" s="140">
        <f>IF('Indicator Data'!AR193="No Data",1,IF('Indicator Data imputation'!BK192&lt;&gt;"",1,0))</f>
        <v>0</v>
      </c>
      <c r="BK189" s="140">
        <f>IF('Indicator Data'!AS193="No Data",1,IF('Indicator Data imputation'!BL192&lt;&gt;"",1,0))</f>
        <v>0</v>
      </c>
      <c r="BL189" s="140">
        <f>IF('Indicator Data'!AT193="No Data",1,IF('Indicator Data imputation'!BM192&lt;&gt;"",1,0))</f>
        <v>0</v>
      </c>
      <c r="BM189" s="140">
        <f>IF('Indicator Data'!AU193="No Data",1,IF('Indicator Data imputation'!BN192&lt;&gt;"",1,0))</f>
        <v>0</v>
      </c>
      <c r="BN189" s="140">
        <f>IF('Indicator Data'!AV193="No Data",1,IF('Indicator Data imputation'!BO192&lt;&gt;"",1,0))</f>
        <v>0</v>
      </c>
      <c r="BO189" s="140">
        <f>IF('Indicator Data'!AW193="No Data",1,IF('Indicator Data imputation'!BP192&lt;&gt;"",1,0))</f>
        <v>0</v>
      </c>
      <c r="BP189" s="140">
        <f>IF('Indicator Data'!AX193="No Data",1,IF('Indicator Data imputation'!BQ192&lt;&gt;"",1,0))</f>
        <v>0</v>
      </c>
      <c r="BQ189" s="140">
        <f>IF('Indicator Data'!AY193="No Data",1,IF('Indicator Data imputation'!BR192&lt;&gt;"",1,0))</f>
        <v>0</v>
      </c>
      <c r="BR189" s="140">
        <f>IF('Indicator Data'!AZ193="No Data",1,IF('Indicator Data imputation'!BS192&lt;&gt;"",1,0))</f>
        <v>0</v>
      </c>
      <c r="BS189" s="140">
        <f>IF('Indicator Data'!BA193="No Data",1,IF('Indicator Data imputation'!BT192&lt;&gt;"",1,0))</f>
        <v>0</v>
      </c>
      <c r="BT189" s="140">
        <f>IF('Indicator Data'!BB193="No Data",1,IF('Indicator Data imputation'!BU192&lt;&gt;"",1,0))</f>
        <v>0</v>
      </c>
      <c r="BU189" s="140">
        <f>IF('Indicator Data'!BC193="No Data",1,IF('Indicator Data imputation'!BV192&lt;&gt;"",1,0))</f>
        <v>0</v>
      </c>
      <c r="BV189" s="140">
        <f>IF('Indicator Data'!BD193="No Data",1,IF('Indicator Data imputation'!BW192&lt;&gt;"",1,0))</f>
        <v>1</v>
      </c>
      <c r="BW189" s="140">
        <f>IF('Indicator Data'!BE193="No Data",1,IF('Indicator Data imputation'!BX192&lt;&gt;"",1,0))</f>
        <v>0</v>
      </c>
      <c r="BX189" s="140">
        <f>IF('Indicator Data'!BF193="No Data",1,IF('Indicator Data imputation'!BY192&lt;&gt;"",1,0))</f>
        <v>0</v>
      </c>
      <c r="BY189" s="5" t="e">
        <f t="shared" si="8"/>
        <v>#REF!</v>
      </c>
      <c r="BZ189" s="142" t="e">
        <f t="shared" si="7"/>
        <v>#REF!</v>
      </c>
    </row>
    <row r="190" spans="1:78" x14ac:dyDescent="0.3">
      <c r="A190" s="5" t="s">
        <v>351</v>
      </c>
      <c r="B190" s="140" t="e">
        <f>IF('Indicator Data'!#REF!="No Data",1,IF('Indicator Data imputation'!C193&lt;&gt;"",1,0))</f>
        <v>#REF!</v>
      </c>
      <c r="C190" s="140" t="e">
        <f>IF('Indicator Data'!#REF!="No Data",1,IF('Indicator Data imputation'!D193&lt;&gt;"",1,0))</f>
        <v>#REF!</v>
      </c>
      <c r="D190" s="140" t="e">
        <f>IF('Indicator Data'!#REF!="No Data",1,IF('Indicator Data imputation'!E193&lt;&gt;"",1,0))</f>
        <v>#REF!</v>
      </c>
      <c r="E190" s="140" t="e">
        <f>IF('Indicator Data'!#REF!="No Data",1,IF('Indicator Data imputation'!F193&lt;&gt;"",1,0))</f>
        <v>#REF!</v>
      </c>
      <c r="F190" s="140" t="e">
        <f>IF('Indicator Data'!#REF!="No Data",1,IF('Indicator Data imputation'!G193&lt;&gt;"",1,0))</f>
        <v>#REF!</v>
      </c>
      <c r="G190" s="140" t="e">
        <f>IF('Indicator Data'!#REF!="No Data",1,IF('Indicator Data imputation'!H193&lt;&gt;"",1,0))</f>
        <v>#REF!</v>
      </c>
      <c r="H190" s="140" t="e">
        <f>IF('Indicator Data'!#REF!="No Data",1,IF('Indicator Data imputation'!I193&lt;&gt;"",1,0))</f>
        <v>#REF!</v>
      </c>
      <c r="I190" s="140" t="e">
        <f>IF('Indicator Data'!#REF!="No Data",1,IF('Indicator Data imputation'!J193&lt;&gt;"",1,0))</f>
        <v>#REF!</v>
      </c>
      <c r="J190" s="140" t="e">
        <f>IF('Indicator Data'!#REF!="No Data",1,IF('Indicator Data imputation'!K193&lt;&gt;"",1,0))</f>
        <v>#REF!</v>
      </c>
      <c r="K190" s="140" t="e">
        <f>IF('Indicator Data'!#REF!="No Data",1,IF('Indicator Data imputation'!L193&lt;&gt;"",1,0))</f>
        <v>#REF!</v>
      </c>
      <c r="L190" s="140" t="e">
        <f>IF('Indicator Data'!#REF!="No Data",1,IF('Indicator Data imputation'!M193&lt;&gt;"",1,0))</f>
        <v>#REF!</v>
      </c>
      <c r="M190" s="140" t="e">
        <f>IF('Indicator Data'!#REF!="No Data",1,IF('Indicator Data imputation'!N193&lt;&gt;"",1,0))</f>
        <v>#REF!</v>
      </c>
      <c r="N190" s="140" t="e">
        <f>IF('Indicator Data'!#REF!="No Data",1,IF('Indicator Data imputation'!O193&lt;&gt;"",1,0))</f>
        <v>#REF!</v>
      </c>
      <c r="O190" s="140" t="e">
        <f>IF('Indicator Data'!#REF!="No Data",1,IF('Indicator Data imputation'!P193&lt;&gt;"",1,0))</f>
        <v>#REF!</v>
      </c>
      <c r="P190" s="140" t="e">
        <f>IF('Indicator Data'!#REF!="No Data",1,IF('Indicator Data imputation'!Q193&lt;&gt;"",1,0))</f>
        <v>#REF!</v>
      </c>
      <c r="Q190" s="140" t="e">
        <f>IF('Indicator Data'!#REF!="No Data",1,IF('Indicator Data imputation'!R193&lt;&gt;"",1,0))</f>
        <v>#REF!</v>
      </c>
      <c r="R190" s="140" t="e">
        <f>IF('Indicator Data'!#REF!="No Data",1,IF('Indicator Data imputation'!S193&lt;&gt;"",1,0))</f>
        <v>#REF!</v>
      </c>
      <c r="S190" s="140" t="e">
        <f>IF('Indicator Data'!#REF!="No Data",1,IF('Indicator Data imputation'!T193&lt;&gt;"",1,0))</f>
        <v>#REF!</v>
      </c>
      <c r="T190" s="140" t="e">
        <f>IF('Indicator Data'!#REF!="No Data",1,IF('Indicator Data imputation'!U193&lt;&gt;"",1,0))</f>
        <v>#REF!</v>
      </c>
      <c r="U190" s="140" t="e">
        <f>IF('Indicator Data'!#REF!="No Data",1,IF('Indicator Data imputation'!V193&lt;&gt;"",1,0))</f>
        <v>#REF!</v>
      </c>
      <c r="V190" s="140" t="e">
        <f>IF('Indicator Data'!#REF!="No Data",1,IF('Indicator Data imputation'!W193&lt;&gt;"",1,0))</f>
        <v>#REF!</v>
      </c>
      <c r="W190" s="140">
        <f>IF('Indicator Data'!C194="No Data",1,IF('Indicator Data imputation'!X193&lt;&gt;"",1,0))</f>
        <v>0</v>
      </c>
      <c r="X190" s="140">
        <f>IF('Indicator Data'!D194="No Data",1,IF('Indicator Data imputation'!Y193&lt;&gt;"",1,0))</f>
        <v>0</v>
      </c>
      <c r="Y190" s="140">
        <f>IF('Indicator Data'!E194="No Data",1,IF('Indicator Data imputation'!Z193&lt;&gt;"",1,0))</f>
        <v>0</v>
      </c>
      <c r="Z190" s="140">
        <f>IF('Indicator Data'!F194="No Data",1,IF('Indicator Data imputation'!AA193&lt;&gt;"",1,0))</f>
        <v>0</v>
      </c>
      <c r="AA190" s="140">
        <f>IF('Indicator Data'!G194="No Data",1,IF('Indicator Data imputation'!AB193&lt;&gt;"",1,0))</f>
        <v>0</v>
      </c>
      <c r="AB190" s="140">
        <f>IF('Indicator Data'!H194="No Data",1,IF('Indicator Data imputation'!AC193&lt;&gt;"",1,0))</f>
        <v>0</v>
      </c>
      <c r="AC190" s="140" t="e">
        <f>IF('Indicator Data'!#REF!="No Data",1,IF('Indicator Data imputation'!AD193&lt;&gt;"",1,0))</f>
        <v>#REF!</v>
      </c>
      <c r="AD190" s="140" t="e">
        <f>IF('Indicator Data'!#REF!="No Data",1,IF('Indicator Data imputation'!AE193&lt;&gt;"",1,0))</f>
        <v>#REF!</v>
      </c>
      <c r="AE190" s="140">
        <f>IF('Indicator Data'!I194="No Data",1,IF('Indicator Data imputation'!AF193&lt;&gt;"",1,0))</f>
        <v>0</v>
      </c>
      <c r="AF190" s="140">
        <f>IF('Indicator Data'!J194="No Data",1,IF('Indicator Data imputation'!AG193&lt;&gt;"",1,0))</f>
        <v>0</v>
      </c>
      <c r="AG190" s="140" t="e">
        <f>IF('Indicator Data'!#REF!="No Data",1,IF('Indicator Data imputation'!AH193&lt;&gt;"",1,0))</f>
        <v>#REF!</v>
      </c>
      <c r="AH190" s="140" t="e">
        <f>IF('Indicator Data'!#REF!="No Data",1,IF('Indicator Data imputation'!AI193&lt;&gt;"",1,0))</f>
        <v>#REF!</v>
      </c>
      <c r="AI190" s="140" t="e">
        <f>IF('Indicator Data'!#REF!="No Data",1,IF('Indicator Data imputation'!AJ193&lt;&gt;"",1,0))</f>
        <v>#REF!</v>
      </c>
      <c r="AJ190" s="140" t="e">
        <f>IF('Indicator Data'!#REF!="No Data",1,IF('Indicator Data imputation'!AK193&lt;&gt;"",1,0))</f>
        <v>#REF!</v>
      </c>
      <c r="AK190" s="140">
        <f>IF('Indicator Data'!K194="No Data",1,IF('Indicator Data imputation'!AL193&lt;&gt;"",1,0))</f>
        <v>0</v>
      </c>
      <c r="AL190" s="140">
        <f>IF('Indicator Data'!L194="No Data",1,IF('Indicator Data imputation'!AM193&lt;&gt;"",1,0))</f>
        <v>0</v>
      </c>
      <c r="AM190" s="140">
        <f>IF('Indicator Data'!M194="No Data",1,IF('Indicator Data imputation'!AN193&lt;&gt;"",1,0))</f>
        <v>0</v>
      </c>
      <c r="AN190" s="140">
        <f>IF('Indicator Data'!N194="No Data",1,IF('Indicator Data imputation'!AO193&lt;&gt;"",1,0))</f>
        <v>0</v>
      </c>
      <c r="AO190" s="140">
        <f>IF('Indicator Data'!O194="No Data",1,IF('Indicator Data imputation'!AP193&lt;&gt;"",1,0))</f>
        <v>0</v>
      </c>
      <c r="AP190" s="140">
        <f>IF('Indicator Data'!P194="No Data",1,IF('Indicator Data imputation'!AQ193&lt;&gt;"",1,0))</f>
        <v>0</v>
      </c>
      <c r="AQ190" s="140">
        <f>IF('Indicator Data'!Q194="No Data",1,IF('Indicator Data imputation'!AR193&lt;&gt;"",1,0))</f>
        <v>0</v>
      </c>
      <c r="AR190" s="140">
        <f>IF('Indicator Data'!R194="No Data",1,IF('Indicator Data imputation'!AS193&lt;&gt;"",1,0))</f>
        <v>0</v>
      </c>
      <c r="AS190" s="140">
        <f>IF('Indicator Data'!S194="No Data",1,IF('Indicator Data imputation'!AT193&lt;&gt;"",1,0))</f>
        <v>0</v>
      </c>
      <c r="AT190" s="140">
        <f>IF('Indicator Data'!T194="No Data",1,IF('Indicator Data imputation'!AU193&lt;&gt;"",1,0))</f>
        <v>0</v>
      </c>
      <c r="AU190" s="140">
        <f>IF('Indicator Data'!U194="No Data",1,IF('Indicator Data imputation'!AV193&lt;&gt;"",1,0))</f>
        <v>0</v>
      </c>
      <c r="AV190" s="140">
        <f>IF('Indicator Data'!V194="No Data",1,IF('Indicator Data imputation'!AW193&lt;&gt;"",1,0))</f>
        <v>1</v>
      </c>
      <c r="AW190" s="140">
        <f>IF('Indicator Data'!W194="No Data",1,IF('Indicator Data imputation'!AX193&lt;&gt;"",1,0))</f>
        <v>0</v>
      </c>
      <c r="AX190" s="140">
        <f>IF('Indicator Data'!X194="No Data",1,IF('Indicator Data imputation'!AY193&lt;&gt;"",1,0))</f>
        <v>0</v>
      </c>
      <c r="AY190" s="140">
        <f>IF('Indicator Data'!Y194="No Data",1,IF('Indicator Data imputation'!AZ193&lt;&gt;"",1,0))</f>
        <v>0</v>
      </c>
      <c r="AZ190" s="140">
        <f>IF('Indicator Data'!Z194="No Data",1,IF('Indicator Data imputation'!BA193&lt;&gt;"",1,0))</f>
        <v>0</v>
      </c>
      <c r="BA190" s="140">
        <f>IF('Indicator Data'!AA194="No Data",1,IF('Indicator Data imputation'!BB193&lt;&gt;"",1,0))</f>
        <v>0</v>
      </c>
      <c r="BB190" s="140">
        <f>IF('Indicator Data'!AB194="No Data",1,IF('Indicator Data imputation'!BC193&lt;&gt;"",1,0))</f>
        <v>0</v>
      </c>
      <c r="BC190" s="140">
        <f>IF('Indicator Data'!AC194="No Data",1,IF('Indicator Data imputation'!BD193&lt;&gt;"",1,0))</f>
        <v>0</v>
      </c>
      <c r="BD190" s="140">
        <f>IF('Indicator Data'!AD194="No Data",1,IF('Indicator Data imputation'!BE193&lt;&gt;"",1,0))</f>
        <v>0</v>
      </c>
      <c r="BE190" s="140">
        <f>IF('Indicator Data'!AE194="No Data",1,IF('Indicator Data imputation'!BF193&lt;&gt;"",1,0))</f>
        <v>0</v>
      </c>
      <c r="BF190" s="140">
        <f>IF('Indicator Data'!AF194="No Data",1,IF('Indicator Data imputation'!BG193&lt;&gt;"",1,0))</f>
        <v>0</v>
      </c>
      <c r="BG190" s="140">
        <f>IF('Indicator Data'!AG194="No Data",1,IF('Indicator Data imputation'!BH193&lt;&gt;"",1,0))</f>
        <v>0</v>
      </c>
      <c r="BH190" s="140">
        <f>IF('Indicator Data'!AH194="No Data",1,IF('Indicator Data imputation'!BI193&lt;&gt;"",1,0))</f>
        <v>0</v>
      </c>
      <c r="BI190" s="140">
        <f>IF('Indicator Data'!AQ194="No Data",1,IF('Indicator Data imputation'!BJ193&lt;&gt;"",1,0))</f>
        <v>0</v>
      </c>
      <c r="BJ190" s="140">
        <f>IF('Indicator Data'!AR194="No Data",1,IF('Indicator Data imputation'!BK193&lt;&gt;"",1,0))</f>
        <v>0</v>
      </c>
      <c r="BK190" s="140">
        <f>IF('Indicator Data'!AS194="No Data",1,IF('Indicator Data imputation'!BL193&lt;&gt;"",1,0))</f>
        <v>0</v>
      </c>
      <c r="BL190" s="140">
        <f>IF('Indicator Data'!AT194="No Data",1,IF('Indicator Data imputation'!BM193&lt;&gt;"",1,0))</f>
        <v>0</v>
      </c>
      <c r="BM190" s="140">
        <f>IF('Indicator Data'!AU194="No Data",1,IF('Indicator Data imputation'!BN193&lt;&gt;"",1,0))</f>
        <v>1</v>
      </c>
      <c r="BN190" s="140">
        <f>IF('Indicator Data'!AV194="No Data",1,IF('Indicator Data imputation'!BO193&lt;&gt;"",1,0))</f>
        <v>0</v>
      </c>
      <c r="BO190" s="140">
        <f>IF('Indicator Data'!AW194="No Data",1,IF('Indicator Data imputation'!BP193&lt;&gt;"",1,0))</f>
        <v>0</v>
      </c>
      <c r="BP190" s="140">
        <f>IF('Indicator Data'!AX194="No Data",1,IF('Indicator Data imputation'!BQ193&lt;&gt;"",1,0))</f>
        <v>0</v>
      </c>
      <c r="BQ190" s="140">
        <f>IF('Indicator Data'!AY194="No Data",1,IF('Indicator Data imputation'!BR193&lt;&gt;"",1,0))</f>
        <v>0</v>
      </c>
      <c r="BR190" s="140">
        <f>IF('Indicator Data'!AZ194="No Data",1,IF('Indicator Data imputation'!BS193&lt;&gt;"",1,0))</f>
        <v>0</v>
      </c>
      <c r="BS190" s="140">
        <f>IF('Indicator Data'!BA194="No Data",1,IF('Indicator Data imputation'!BT193&lt;&gt;"",1,0))</f>
        <v>0</v>
      </c>
      <c r="BT190" s="140">
        <f>IF('Indicator Data'!BB194="No Data",1,IF('Indicator Data imputation'!BU193&lt;&gt;"",1,0))</f>
        <v>0</v>
      </c>
      <c r="BU190" s="140">
        <f>IF('Indicator Data'!BC194="No Data",1,IF('Indicator Data imputation'!BV193&lt;&gt;"",1,0))</f>
        <v>0</v>
      </c>
      <c r="BV190" s="140">
        <f>IF('Indicator Data'!BD194="No Data",1,IF('Indicator Data imputation'!BW193&lt;&gt;"",1,0))</f>
        <v>0</v>
      </c>
      <c r="BW190" s="140">
        <f>IF('Indicator Data'!BE194="No Data",1,IF('Indicator Data imputation'!BX193&lt;&gt;"",1,0))</f>
        <v>0</v>
      </c>
      <c r="BX190" s="140">
        <f>IF('Indicator Data'!BF194="No Data",1,IF('Indicator Data imputation'!BY193&lt;&gt;"",1,0))</f>
        <v>0</v>
      </c>
      <c r="BY190" s="5" t="e">
        <f t="shared" si="8"/>
        <v>#REF!</v>
      </c>
      <c r="BZ190" s="142" t="e">
        <f t="shared" si="7"/>
        <v>#REF!</v>
      </c>
    </row>
    <row r="191" spans="1:78" x14ac:dyDescent="0.3">
      <c r="A191" s="5" t="s">
        <v>353</v>
      </c>
      <c r="B191" s="140" t="e">
        <f>IF('Indicator Data'!#REF!="No Data",1,IF('Indicator Data imputation'!C194&lt;&gt;"",1,0))</f>
        <v>#REF!</v>
      </c>
      <c r="C191" s="140" t="e">
        <f>IF('Indicator Data'!#REF!="No Data",1,IF('Indicator Data imputation'!D194&lt;&gt;"",1,0))</f>
        <v>#REF!</v>
      </c>
      <c r="D191" s="140" t="e">
        <f>IF('Indicator Data'!#REF!="No Data",1,IF('Indicator Data imputation'!E194&lt;&gt;"",1,0))</f>
        <v>#REF!</v>
      </c>
      <c r="E191" s="140" t="e">
        <f>IF('Indicator Data'!#REF!="No Data",1,IF('Indicator Data imputation'!F194&lt;&gt;"",1,0))</f>
        <v>#REF!</v>
      </c>
      <c r="F191" s="140" t="e">
        <f>IF('Indicator Data'!#REF!="No Data",1,IF('Indicator Data imputation'!G194&lt;&gt;"",1,0))</f>
        <v>#REF!</v>
      </c>
      <c r="G191" s="140" t="e">
        <f>IF('Indicator Data'!#REF!="No Data",1,IF('Indicator Data imputation'!H194&lt;&gt;"",1,0))</f>
        <v>#REF!</v>
      </c>
      <c r="H191" s="140" t="e">
        <f>IF('Indicator Data'!#REF!="No Data",1,IF('Indicator Data imputation'!I194&lt;&gt;"",1,0))</f>
        <v>#REF!</v>
      </c>
      <c r="I191" s="140" t="e">
        <f>IF('Indicator Data'!#REF!="No Data",1,IF('Indicator Data imputation'!J194&lt;&gt;"",1,0))</f>
        <v>#REF!</v>
      </c>
      <c r="J191" s="140" t="e">
        <f>IF('Indicator Data'!#REF!="No Data",1,IF('Indicator Data imputation'!K194&lt;&gt;"",1,0))</f>
        <v>#REF!</v>
      </c>
      <c r="K191" s="140" t="e">
        <f>IF('Indicator Data'!#REF!="No Data",1,IF('Indicator Data imputation'!L194&lt;&gt;"",1,0))</f>
        <v>#REF!</v>
      </c>
      <c r="L191" s="140" t="e">
        <f>IF('Indicator Data'!#REF!="No Data",1,IF('Indicator Data imputation'!M194&lt;&gt;"",1,0))</f>
        <v>#REF!</v>
      </c>
      <c r="M191" s="140" t="e">
        <f>IF('Indicator Data'!#REF!="No Data",1,IF('Indicator Data imputation'!N194&lt;&gt;"",1,0))</f>
        <v>#REF!</v>
      </c>
      <c r="N191" s="140" t="e">
        <f>IF('Indicator Data'!#REF!="No Data",1,IF('Indicator Data imputation'!O194&lt;&gt;"",1,0))</f>
        <v>#REF!</v>
      </c>
      <c r="O191" s="140" t="e">
        <f>IF('Indicator Data'!#REF!="No Data",1,IF('Indicator Data imputation'!P194&lt;&gt;"",1,0))</f>
        <v>#REF!</v>
      </c>
      <c r="P191" s="140" t="e">
        <f>IF('Indicator Data'!#REF!="No Data",1,IF('Indicator Data imputation'!Q194&lt;&gt;"",1,0))</f>
        <v>#REF!</v>
      </c>
      <c r="Q191" s="140" t="e">
        <f>IF('Indicator Data'!#REF!="No Data",1,IF('Indicator Data imputation'!R194&lt;&gt;"",1,0))</f>
        <v>#REF!</v>
      </c>
      <c r="R191" s="140" t="e">
        <f>IF('Indicator Data'!#REF!="No Data",1,IF('Indicator Data imputation'!S194&lt;&gt;"",1,0))</f>
        <v>#REF!</v>
      </c>
      <c r="S191" s="140" t="e">
        <f>IF('Indicator Data'!#REF!="No Data",1,IF('Indicator Data imputation'!T194&lt;&gt;"",1,0))</f>
        <v>#REF!</v>
      </c>
      <c r="T191" s="140" t="e">
        <f>IF('Indicator Data'!#REF!="No Data",1,IF('Indicator Data imputation'!U194&lt;&gt;"",1,0))</f>
        <v>#REF!</v>
      </c>
      <c r="U191" s="140" t="e">
        <f>IF('Indicator Data'!#REF!="No Data",1,IF('Indicator Data imputation'!V194&lt;&gt;"",1,0))</f>
        <v>#REF!</v>
      </c>
      <c r="V191" s="140" t="e">
        <f>IF('Indicator Data'!#REF!="No Data",1,IF('Indicator Data imputation'!W194&lt;&gt;"",1,0))</f>
        <v>#REF!</v>
      </c>
      <c r="W191" s="140">
        <f>IF('Indicator Data'!C195="No Data",1,IF('Indicator Data imputation'!X194&lt;&gt;"",1,0))</f>
        <v>0</v>
      </c>
      <c r="X191" s="140">
        <f>IF('Indicator Data'!D195="No Data",1,IF('Indicator Data imputation'!Y194&lt;&gt;"",1,0))</f>
        <v>0</v>
      </c>
      <c r="Y191" s="140">
        <f>IF('Indicator Data'!E195="No Data",1,IF('Indicator Data imputation'!Z194&lt;&gt;"",1,0))</f>
        <v>0</v>
      </c>
      <c r="Z191" s="140">
        <f>IF('Indicator Data'!F195="No Data",1,IF('Indicator Data imputation'!AA194&lt;&gt;"",1,0))</f>
        <v>0</v>
      </c>
      <c r="AA191" s="140">
        <f>IF('Indicator Data'!G195="No Data",1,IF('Indicator Data imputation'!AB194&lt;&gt;"",1,0))</f>
        <v>0</v>
      </c>
      <c r="AB191" s="140">
        <f>IF('Indicator Data'!H195="No Data",1,IF('Indicator Data imputation'!AC194&lt;&gt;"",1,0))</f>
        <v>0</v>
      </c>
      <c r="AC191" s="140" t="e">
        <f>IF('Indicator Data'!#REF!="No Data",1,IF('Indicator Data imputation'!AD194&lt;&gt;"",1,0))</f>
        <v>#REF!</v>
      </c>
      <c r="AD191" s="140" t="e">
        <f>IF('Indicator Data'!#REF!="No Data",1,IF('Indicator Data imputation'!AE194&lt;&gt;"",1,0))</f>
        <v>#REF!</v>
      </c>
      <c r="AE191" s="140">
        <f>IF('Indicator Data'!I195="No Data",1,IF('Indicator Data imputation'!AF194&lt;&gt;"",1,0))</f>
        <v>0</v>
      </c>
      <c r="AF191" s="140">
        <f>IF('Indicator Data'!J195="No Data",1,IF('Indicator Data imputation'!AG194&lt;&gt;"",1,0))</f>
        <v>0</v>
      </c>
      <c r="AG191" s="140" t="e">
        <f>IF('Indicator Data'!#REF!="No Data",1,IF('Indicator Data imputation'!AH194&lt;&gt;"",1,0))</f>
        <v>#REF!</v>
      </c>
      <c r="AH191" s="140" t="e">
        <f>IF('Indicator Data'!#REF!="No Data",1,IF('Indicator Data imputation'!AI194&lt;&gt;"",1,0))</f>
        <v>#REF!</v>
      </c>
      <c r="AI191" s="140" t="e">
        <f>IF('Indicator Data'!#REF!="No Data",1,IF('Indicator Data imputation'!AJ194&lt;&gt;"",1,0))</f>
        <v>#REF!</v>
      </c>
      <c r="AJ191" s="140" t="e">
        <f>IF('Indicator Data'!#REF!="No Data",1,IF('Indicator Data imputation'!AK194&lt;&gt;"",1,0))</f>
        <v>#REF!</v>
      </c>
      <c r="AK191" s="140">
        <f>IF('Indicator Data'!K195="No Data",1,IF('Indicator Data imputation'!AL194&lt;&gt;"",1,0))</f>
        <v>0</v>
      </c>
      <c r="AL191" s="140">
        <f>IF('Indicator Data'!L195="No Data",1,IF('Indicator Data imputation'!AM194&lt;&gt;"",1,0))</f>
        <v>0</v>
      </c>
      <c r="AM191" s="140">
        <f>IF('Indicator Data'!M195="No Data",1,IF('Indicator Data imputation'!AN194&lt;&gt;"",1,0))</f>
        <v>0</v>
      </c>
      <c r="AN191" s="140">
        <f>IF('Indicator Data'!N195="No Data",1,IF('Indicator Data imputation'!AO194&lt;&gt;"",1,0))</f>
        <v>0</v>
      </c>
      <c r="AO191" s="140">
        <f>IF('Indicator Data'!O195="No Data",1,IF('Indicator Data imputation'!AP194&lt;&gt;"",1,0))</f>
        <v>0</v>
      </c>
      <c r="AP191" s="140">
        <f>IF('Indicator Data'!P195="No Data",1,IF('Indicator Data imputation'!AQ194&lt;&gt;"",1,0))</f>
        <v>0</v>
      </c>
      <c r="AQ191" s="140">
        <f>IF('Indicator Data'!Q195="No Data",1,IF('Indicator Data imputation'!AR194&lt;&gt;"",1,0))</f>
        <v>0</v>
      </c>
      <c r="AR191" s="140">
        <f>IF('Indicator Data'!R195="No Data",1,IF('Indicator Data imputation'!AS194&lt;&gt;"",1,0))</f>
        <v>0</v>
      </c>
      <c r="AS191" s="140">
        <f>IF('Indicator Data'!S195="No Data",1,IF('Indicator Data imputation'!AT194&lt;&gt;"",1,0))</f>
        <v>0</v>
      </c>
      <c r="AT191" s="140">
        <f>IF('Indicator Data'!T195="No Data",1,IF('Indicator Data imputation'!AU194&lt;&gt;"",1,0))</f>
        <v>0</v>
      </c>
      <c r="AU191" s="140">
        <f>IF('Indicator Data'!U195="No Data",1,IF('Indicator Data imputation'!AV194&lt;&gt;"",1,0))</f>
        <v>0</v>
      </c>
      <c r="AV191" s="140">
        <f>IF('Indicator Data'!V195="No Data",1,IF('Indicator Data imputation'!AW194&lt;&gt;"",1,0))</f>
        <v>0</v>
      </c>
      <c r="AW191" s="140">
        <f>IF('Indicator Data'!W195="No Data",1,IF('Indicator Data imputation'!AX194&lt;&gt;"",1,0))</f>
        <v>0</v>
      </c>
      <c r="AX191" s="140">
        <f>IF('Indicator Data'!X195="No Data",1,IF('Indicator Data imputation'!AY194&lt;&gt;"",1,0))</f>
        <v>0</v>
      </c>
      <c r="AY191" s="140">
        <f>IF('Indicator Data'!Y195="No Data",1,IF('Indicator Data imputation'!AZ194&lt;&gt;"",1,0))</f>
        <v>0</v>
      </c>
      <c r="AZ191" s="140">
        <f>IF('Indicator Data'!Z195="No Data",1,IF('Indicator Data imputation'!BA194&lt;&gt;"",1,0))</f>
        <v>0</v>
      </c>
      <c r="BA191" s="140">
        <f>IF('Indicator Data'!AA195="No Data",1,IF('Indicator Data imputation'!BB194&lt;&gt;"",1,0))</f>
        <v>0</v>
      </c>
      <c r="BB191" s="140">
        <f>IF('Indicator Data'!AB195="No Data",1,IF('Indicator Data imputation'!BC194&lt;&gt;"",1,0))</f>
        <v>0</v>
      </c>
      <c r="BC191" s="140">
        <f>IF('Indicator Data'!AC195="No Data",1,IF('Indicator Data imputation'!BD194&lt;&gt;"",1,0))</f>
        <v>0</v>
      </c>
      <c r="BD191" s="140">
        <f>IF('Indicator Data'!AD195="No Data",1,IF('Indicator Data imputation'!BE194&lt;&gt;"",1,0))</f>
        <v>0</v>
      </c>
      <c r="BE191" s="140">
        <f>IF('Indicator Data'!AE195="No Data",1,IF('Indicator Data imputation'!BF194&lt;&gt;"",1,0))</f>
        <v>0</v>
      </c>
      <c r="BF191" s="140">
        <f>IF('Indicator Data'!AF195="No Data",1,IF('Indicator Data imputation'!BG194&lt;&gt;"",1,0))</f>
        <v>0</v>
      </c>
      <c r="BG191" s="140">
        <f>IF('Indicator Data'!AG195="No Data",1,IF('Indicator Data imputation'!BH194&lt;&gt;"",1,0))</f>
        <v>0</v>
      </c>
      <c r="BH191" s="140">
        <f>IF('Indicator Data'!AH195="No Data",1,IF('Indicator Data imputation'!BI194&lt;&gt;"",1,0))</f>
        <v>0</v>
      </c>
      <c r="BI191" s="140">
        <f>IF('Indicator Data'!AQ195="No Data",1,IF('Indicator Data imputation'!BJ194&lt;&gt;"",1,0))</f>
        <v>0</v>
      </c>
      <c r="BJ191" s="140">
        <f>IF('Indicator Data'!AR195="No Data",1,IF('Indicator Data imputation'!BK194&lt;&gt;"",1,0))</f>
        <v>0</v>
      </c>
      <c r="BK191" s="140">
        <f>IF('Indicator Data'!AS195="No Data",1,IF('Indicator Data imputation'!BL194&lt;&gt;"",1,0))</f>
        <v>0</v>
      </c>
      <c r="BL191" s="140">
        <f>IF('Indicator Data'!AT195="No Data",1,IF('Indicator Data imputation'!BM194&lt;&gt;"",1,0))</f>
        <v>0</v>
      </c>
      <c r="BM191" s="140">
        <f>IF('Indicator Data'!AU195="No Data",1,IF('Indicator Data imputation'!BN194&lt;&gt;"",1,0))</f>
        <v>0</v>
      </c>
      <c r="BN191" s="140">
        <f>IF('Indicator Data'!AV195="No Data",1,IF('Indicator Data imputation'!BO194&lt;&gt;"",1,0))</f>
        <v>0</v>
      </c>
      <c r="BO191" s="140">
        <f>IF('Indicator Data'!AW195="No Data",1,IF('Indicator Data imputation'!BP194&lt;&gt;"",1,0))</f>
        <v>0</v>
      </c>
      <c r="BP191" s="140">
        <f>IF('Indicator Data'!AX195="No Data",1,IF('Indicator Data imputation'!BQ194&lt;&gt;"",1,0))</f>
        <v>0</v>
      </c>
      <c r="BQ191" s="140">
        <f>IF('Indicator Data'!AY195="No Data",1,IF('Indicator Data imputation'!BR194&lt;&gt;"",1,0))</f>
        <v>0</v>
      </c>
      <c r="BR191" s="140">
        <f>IF('Indicator Data'!AZ195="No Data",1,IF('Indicator Data imputation'!BS194&lt;&gt;"",1,0))</f>
        <v>0</v>
      </c>
      <c r="BS191" s="140">
        <f>IF('Indicator Data'!BA195="No Data",1,IF('Indicator Data imputation'!BT194&lt;&gt;"",1,0))</f>
        <v>0</v>
      </c>
      <c r="BT191" s="140">
        <f>IF('Indicator Data'!BB195="No Data",1,IF('Indicator Data imputation'!BU194&lt;&gt;"",1,0))</f>
        <v>0</v>
      </c>
      <c r="BU191" s="140">
        <f>IF('Indicator Data'!BC195="No Data",1,IF('Indicator Data imputation'!BV194&lt;&gt;"",1,0))</f>
        <v>0</v>
      </c>
      <c r="BV191" s="140">
        <f>IF('Indicator Data'!BD195="No Data",1,IF('Indicator Data imputation'!BW194&lt;&gt;"",1,0))</f>
        <v>0</v>
      </c>
      <c r="BW191" s="140">
        <f>IF('Indicator Data'!BE195="No Data",1,IF('Indicator Data imputation'!BX194&lt;&gt;"",1,0))</f>
        <v>0</v>
      </c>
      <c r="BX191" s="140">
        <f>IF('Indicator Data'!BF195="No Data",1,IF('Indicator Data imputation'!BY194&lt;&gt;"",1,0))</f>
        <v>0</v>
      </c>
      <c r="BY191" s="5" t="e">
        <f t="shared" si="8"/>
        <v>#REF!</v>
      </c>
      <c r="BZ191" s="142" t="e">
        <f t="shared" si="7"/>
        <v>#REF!</v>
      </c>
    </row>
    <row r="192" spans="1:78" x14ac:dyDescent="0.3">
      <c r="A192" s="5" t="s">
        <v>355</v>
      </c>
      <c r="B192" s="140" t="e">
        <f>IF('Indicator Data'!#REF!="No Data",1,IF('Indicator Data imputation'!C195&lt;&gt;"",1,0))</f>
        <v>#REF!</v>
      </c>
      <c r="C192" s="140" t="e">
        <f>IF('Indicator Data'!#REF!="No Data",1,IF('Indicator Data imputation'!D195&lt;&gt;"",1,0))</f>
        <v>#REF!</v>
      </c>
      <c r="D192" s="140" t="e">
        <f>IF('Indicator Data'!#REF!="No Data",1,IF('Indicator Data imputation'!E195&lt;&gt;"",1,0))</f>
        <v>#REF!</v>
      </c>
      <c r="E192" s="140" t="e">
        <f>IF('Indicator Data'!#REF!="No Data",1,IF('Indicator Data imputation'!F195&lt;&gt;"",1,0))</f>
        <v>#REF!</v>
      </c>
      <c r="F192" s="140" t="e">
        <f>IF('Indicator Data'!#REF!="No Data",1,IF('Indicator Data imputation'!G195&lt;&gt;"",1,0))</f>
        <v>#REF!</v>
      </c>
      <c r="G192" s="140" t="e">
        <f>IF('Indicator Data'!#REF!="No Data",1,IF('Indicator Data imputation'!H195&lt;&gt;"",1,0))</f>
        <v>#REF!</v>
      </c>
      <c r="H192" s="140" t="e">
        <f>IF('Indicator Data'!#REF!="No Data",1,IF('Indicator Data imputation'!I195&lt;&gt;"",1,0))</f>
        <v>#REF!</v>
      </c>
      <c r="I192" s="140" t="e">
        <f>IF('Indicator Data'!#REF!="No Data",1,IF('Indicator Data imputation'!J195&lt;&gt;"",1,0))</f>
        <v>#REF!</v>
      </c>
      <c r="J192" s="140" t="e">
        <f>IF('Indicator Data'!#REF!="No Data",1,IF('Indicator Data imputation'!K195&lt;&gt;"",1,0))</f>
        <v>#REF!</v>
      </c>
      <c r="K192" s="140" t="e">
        <f>IF('Indicator Data'!#REF!="No Data",1,IF('Indicator Data imputation'!L195&lt;&gt;"",1,0))</f>
        <v>#REF!</v>
      </c>
      <c r="L192" s="140" t="e">
        <f>IF('Indicator Data'!#REF!="No Data",1,IF('Indicator Data imputation'!M195&lt;&gt;"",1,0))</f>
        <v>#REF!</v>
      </c>
      <c r="M192" s="140" t="e">
        <f>IF('Indicator Data'!#REF!="No Data",1,IF('Indicator Data imputation'!N195&lt;&gt;"",1,0))</f>
        <v>#REF!</v>
      </c>
      <c r="N192" s="140" t="e">
        <f>IF('Indicator Data'!#REF!="No Data",1,IF('Indicator Data imputation'!O195&lt;&gt;"",1,0))</f>
        <v>#REF!</v>
      </c>
      <c r="O192" s="140" t="e">
        <f>IF('Indicator Data'!#REF!="No Data",1,IF('Indicator Data imputation'!P195&lt;&gt;"",1,0))</f>
        <v>#REF!</v>
      </c>
      <c r="P192" s="140" t="e">
        <f>IF('Indicator Data'!#REF!="No Data",1,IF('Indicator Data imputation'!Q195&lt;&gt;"",1,0))</f>
        <v>#REF!</v>
      </c>
      <c r="Q192" s="140" t="e">
        <f>IF('Indicator Data'!#REF!="No Data",1,IF('Indicator Data imputation'!R195&lt;&gt;"",1,0))</f>
        <v>#REF!</v>
      </c>
      <c r="R192" s="140" t="e">
        <f>IF('Indicator Data'!#REF!="No Data",1,IF('Indicator Data imputation'!S195&lt;&gt;"",1,0))</f>
        <v>#REF!</v>
      </c>
      <c r="S192" s="140" t="e">
        <f>IF('Indicator Data'!#REF!="No Data",1,IF('Indicator Data imputation'!T195&lt;&gt;"",1,0))</f>
        <v>#REF!</v>
      </c>
      <c r="T192" s="140" t="e">
        <f>IF('Indicator Data'!#REF!="No Data",1,IF('Indicator Data imputation'!U195&lt;&gt;"",1,0))</f>
        <v>#REF!</v>
      </c>
      <c r="U192" s="140" t="e">
        <f>IF('Indicator Data'!#REF!="No Data",1,IF('Indicator Data imputation'!V195&lt;&gt;"",1,0))</f>
        <v>#REF!</v>
      </c>
      <c r="V192" s="140" t="e">
        <f>IF('Indicator Data'!#REF!="No Data",1,IF('Indicator Data imputation'!W195&lt;&gt;"",1,0))</f>
        <v>#REF!</v>
      </c>
      <c r="W192" s="140">
        <f>IF('Indicator Data'!C196="No Data",1,IF('Indicator Data imputation'!X195&lt;&gt;"",1,0))</f>
        <v>0</v>
      </c>
      <c r="X192" s="140">
        <f>IF('Indicator Data'!D196="No Data",1,IF('Indicator Data imputation'!Y195&lt;&gt;"",1,0))</f>
        <v>0</v>
      </c>
      <c r="Y192" s="140">
        <f>IF('Indicator Data'!E196="No Data",1,IF('Indicator Data imputation'!Z195&lt;&gt;"",1,0))</f>
        <v>0</v>
      </c>
      <c r="Z192" s="140">
        <f>IF('Indicator Data'!F196="No Data",1,IF('Indicator Data imputation'!AA195&lt;&gt;"",1,0))</f>
        <v>0</v>
      </c>
      <c r="AA192" s="140">
        <f>IF('Indicator Data'!G196="No Data",1,IF('Indicator Data imputation'!AB195&lt;&gt;"",1,0))</f>
        <v>0</v>
      </c>
      <c r="AB192" s="140">
        <f>IF('Indicator Data'!H196="No Data",1,IF('Indicator Data imputation'!AC195&lt;&gt;"",1,0))</f>
        <v>0</v>
      </c>
      <c r="AC192" s="140" t="e">
        <f>IF('Indicator Data'!#REF!="No Data",1,IF('Indicator Data imputation'!AD195&lt;&gt;"",1,0))</f>
        <v>#REF!</v>
      </c>
      <c r="AD192" s="140" t="e">
        <f>IF('Indicator Data'!#REF!="No Data",1,IF('Indicator Data imputation'!AE195&lt;&gt;"",1,0))</f>
        <v>#REF!</v>
      </c>
      <c r="AE192" s="140">
        <f>IF('Indicator Data'!I196="No Data",1,IF('Indicator Data imputation'!AF195&lt;&gt;"",1,0))</f>
        <v>0</v>
      </c>
      <c r="AF192" s="140">
        <f>IF('Indicator Data'!J196="No Data",1,IF('Indicator Data imputation'!AG195&lt;&gt;"",1,0))</f>
        <v>0</v>
      </c>
      <c r="AG192" s="140" t="e">
        <f>IF('Indicator Data'!#REF!="No Data",1,IF('Indicator Data imputation'!AH195&lt;&gt;"",1,0))</f>
        <v>#REF!</v>
      </c>
      <c r="AH192" s="140" t="e">
        <f>IF('Indicator Data'!#REF!="No Data",1,IF('Indicator Data imputation'!AI195&lt;&gt;"",1,0))</f>
        <v>#REF!</v>
      </c>
      <c r="AI192" s="140" t="e">
        <f>IF('Indicator Data'!#REF!="No Data",1,IF('Indicator Data imputation'!AJ195&lt;&gt;"",1,0))</f>
        <v>#REF!</v>
      </c>
      <c r="AJ192" s="140" t="e">
        <f>IF('Indicator Data'!#REF!="No Data",1,IF('Indicator Data imputation'!AK195&lt;&gt;"",1,0))</f>
        <v>#REF!</v>
      </c>
      <c r="AK192" s="140">
        <f>IF('Indicator Data'!K196="No Data",1,IF('Indicator Data imputation'!AL195&lt;&gt;"",1,0))</f>
        <v>0</v>
      </c>
      <c r="AL192" s="140">
        <f>IF('Indicator Data'!L196="No Data",1,IF('Indicator Data imputation'!AM195&lt;&gt;"",1,0))</f>
        <v>0</v>
      </c>
      <c r="AM192" s="140">
        <f>IF('Indicator Data'!M196="No Data",1,IF('Indicator Data imputation'!AN195&lt;&gt;"",1,0))</f>
        <v>0</v>
      </c>
      <c r="AN192" s="140">
        <f>IF('Indicator Data'!N196="No Data",1,IF('Indicator Data imputation'!AO195&lt;&gt;"",1,0))</f>
        <v>0</v>
      </c>
      <c r="AO192" s="140">
        <f>IF('Indicator Data'!O196="No Data",1,IF('Indicator Data imputation'!AP195&lt;&gt;"",1,0))</f>
        <v>0</v>
      </c>
      <c r="AP192" s="140">
        <f>IF('Indicator Data'!P196="No Data",1,IF('Indicator Data imputation'!AQ195&lt;&gt;"",1,0))</f>
        <v>0</v>
      </c>
      <c r="AQ192" s="140">
        <f>IF('Indicator Data'!Q196="No Data",1,IF('Indicator Data imputation'!AR195&lt;&gt;"",1,0))</f>
        <v>0</v>
      </c>
      <c r="AR192" s="140">
        <f>IF('Indicator Data'!R196="No Data",1,IF('Indicator Data imputation'!AS195&lt;&gt;"",1,0))</f>
        <v>0</v>
      </c>
      <c r="AS192" s="140">
        <f>IF('Indicator Data'!S196="No Data",1,IF('Indicator Data imputation'!AT195&lt;&gt;"",1,0))</f>
        <v>0</v>
      </c>
      <c r="AT192" s="140">
        <f>IF('Indicator Data'!T196="No Data",1,IF('Indicator Data imputation'!AU195&lt;&gt;"",1,0))</f>
        <v>0</v>
      </c>
      <c r="AU192" s="140">
        <f>IF('Indicator Data'!U196="No Data",1,IF('Indicator Data imputation'!AV195&lt;&gt;"",1,0))</f>
        <v>0</v>
      </c>
      <c r="AV192" s="140">
        <f>IF('Indicator Data'!V196="No Data",1,IF('Indicator Data imputation'!AW195&lt;&gt;"",1,0))</f>
        <v>0</v>
      </c>
      <c r="AW192" s="140">
        <f>IF('Indicator Data'!W196="No Data",1,IF('Indicator Data imputation'!AX195&lt;&gt;"",1,0))</f>
        <v>0</v>
      </c>
      <c r="AX192" s="140">
        <f>IF('Indicator Data'!X196="No Data",1,IF('Indicator Data imputation'!AY195&lt;&gt;"",1,0))</f>
        <v>0</v>
      </c>
      <c r="AY192" s="140">
        <f>IF('Indicator Data'!Y196="No Data",1,IF('Indicator Data imputation'!AZ195&lt;&gt;"",1,0))</f>
        <v>0</v>
      </c>
      <c r="AZ192" s="140">
        <f>IF('Indicator Data'!Z196="No Data",1,IF('Indicator Data imputation'!BA195&lt;&gt;"",1,0))</f>
        <v>0</v>
      </c>
      <c r="BA192" s="140">
        <f>IF('Indicator Data'!AA196="No Data",1,IF('Indicator Data imputation'!BB195&lt;&gt;"",1,0))</f>
        <v>0</v>
      </c>
      <c r="BB192" s="140">
        <f>IF('Indicator Data'!AB196="No Data",1,IF('Indicator Data imputation'!BC195&lt;&gt;"",1,0))</f>
        <v>0</v>
      </c>
      <c r="BC192" s="140">
        <f>IF('Indicator Data'!AC196="No Data",1,IF('Indicator Data imputation'!BD195&lt;&gt;"",1,0))</f>
        <v>0</v>
      </c>
      <c r="BD192" s="140">
        <f>IF('Indicator Data'!AD196="No Data",1,IF('Indicator Data imputation'!BE195&lt;&gt;"",1,0))</f>
        <v>0</v>
      </c>
      <c r="BE192" s="140">
        <f>IF('Indicator Data'!AE196="No Data",1,IF('Indicator Data imputation'!BF195&lt;&gt;"",1,0))</f>
        <v>0</v>
      </c>
      <c r="BF192" s="140">
        <f>IF('Indicator Data'!AF196="No Data",1,IF('Indicator Data imputation'!BG195&lt;&gt;"",1,0))</f>
        <v>0</v>
      </c>
      <c r="BG192" s="140">
        <f>IF('Indicator Data'!AG196="No Data",1,IF('Indicator Data imputation'!BH195&lt;&gt;"",1,0))</f>
        <v>0</v>
      </c>
      <c r="BH192" s="140">
        <f>IF('Indicator Data'!AH196="No Data",1,IF('Indicator Data imputation'!BI195&lt;&gt;"",1,0))</f>
        <v>0</v>
      </c>
      <c r="BI192" s="140">
        <f>IF('Indicator Data'!AQ196="No Data",1,IF('Indicator Data imputation'!BJ195&lt;&gt;"",1,0))</f>
        <v>0</v>
      </c>
      <c r="BJ192" s="140">
        <f>IF('Indicator Data'!AR196="No Data",1,IF('Indicator Data imputation'!BK195&lt;&gt;"",1,0))</f>
        <v>0</v>
      </c>
      <c r="BK192" s="140">
        <f>IF('Indicator Data'!AS196="No Data",1,IF('Indicator Data imputation'!BL195&lt;&gt;"",1,0))</f>
        <v>0</v>
      </c>
      <c r="BL192" s="140">
        <f>IF('Indicator Data'!AT196="No Data",1,IF('Indicator Data imputation'!BM195&lt;&gt;"",1,0))</f>
        <v>0</v>
      </c>
      <c r="BM192" s="140">
        <f>IF('Indicator Data'!AU196="No Data",1,IF('Indicator Data imputation'!BN195&lt;&gt;"",1,0))</f>
        <v>0</v>
      </c>
      <c r="BN192" s="140">
        <f>IF('Indicator Data'!AV196="No Data",1,IF('Indicator Data imputation'!BO195&lt;&gt;"",1,0))</f>
        <v>0</v>
      </c>
      <c r="BO192" s="140">
        <f>IF('Indicator Data'!AW196="No Data",1,IF('Indicator Data imputation'!BP195&lt;&gt;"",1,0))</f>
        <v>0</v>
      </c>
      <c r="BP192" s="140">
        <f>IF('Indicator Data'!AX196="No Data",1,IF('Indicator Data imputation'!BQ195&lt;&gt;"",1,0))</f>
        <v>0</v>
      </c>
      <c r="BQ192" s="140">
        <f>IF('Indicator Data'!AY196="No Data",1,IF('Indicator Data imputation'!BR195&lt;&gt;"",1,0))</f>
        <v>0</v>
      </c>
      <c r="BR192" s="140">
        <f>IF('Indicator Data'!AZ196="No Data",1,IF('Indicator Data imputation'!BS195&lt;&gt;"",1,0))</f>
        <v>0</v>
      </c>
      <c r="BS192" s="140">
        <f>IF('Indicator Data'!BA196="No Data",1,IF('Indicator Data imputation'!BT195&lt;&gt;"",1,0))</f>
        <v>0</v>
      </c>
      <c r="BT192" s="140">
        <f>IF('Indicator Data'!BB196="No Data",1,IF('Indicator Data imputation'!BU195&lt;&gt;"",1,0))</f>
        <v>0</v>
      </c>
      <c r="BU192" s="140">
        <f>IF('Indicator Data'!BC196="No Data",1,IF('Indicator Data imputation'!BV195&lt;&gt;"",1,0))</f>
        <v>0</v>
      </c>
      <c r="BV192" s="140">
        <f>IF('Indicator Data'!BD196="No Data",1,IF('Indicator Data imputation'!BW195&lt;&gt;"",1,0))</f>
        <v>0</v>
      </c>
      <c r="BW192" s="140">
        <f>IF('Indicator Data'!BE196="No Data",1,IF('Indicator Data imputation'!BX195&lt;&gt;"",1,0))</f>
        <v>0</v>
      </c>
      <c r="BX192" s="140">
        <f>IF('Indicator Data'!BF196="No Data",1,IF('Indicator Data imputation'!BY195&lt;&gt;"",1,0))</f>
        <v>0</v>
      </c>
      <c r="BY192" s="5" t="e">
        <f t="shared" si="8"/>
        <v>#REF!</v>
      </c>
      <c r="BZ192" s="142" t="e">
        <f t="shared" si="7"/>
        <v>#REF!</v>
      </c>
    </row>
    <row r="193" spans="1:76" x14ac:dyDescent="0.3">
      <c r="A193" t="s">
        <v>833</v>
      </c>
      <c r="B193" t="e">
        <f>SUM(B2:B192)</f>
        <v>#REF!</v>
      </c>
      <c r="C193" s="5" t="e">
        <f t="shared" ref="C193:BF193" si="9">SUM(C2:C192)</f>
        <v>#REF!</v>
      </c>
      <c r="D193" s="5" t="e">
        <f t="shared" si="9"/>
        <v>#REF!</v>
      </c>
      <c r="E193" s="5" t="e">
        <f t="shared" si="9"/>
        <v>#REF!</v>
      </c>
      <c r="F193" s="5" t="e">
        <f t="shared" si="9"/>
        <v>#REF!</v>
      </c>
      <c r="G193" s="5" t="e">
        <f t="shared" si="9"/>
        <v>#REF!</v>
      </c>
      <c r="H193" s="5" t="e">
        <f t="shared" si="9"/>
        <v>#REF!</v>
      </c>
      <c r="I193" s="5" t="e">
        <f t="shared" si="9"/>
        <v>#REF!</v>
      </c>
      <c r="J193" s="5" t="e">
        <f t="shared" si="9"/>
        <v>#REF!</v>
      </c>
      <c r="K193" s="5" t="e">
        <f t="shared" si="9"/>
        <v>#REF!</v>
      </c>
      <c r="L193" s="5" t="e">
        <f t="shared" si="9"/>
        <v>#REF!</v>
      </c>
      <c r="M193" s="5" t="e">
        <f t="shared" si="9"/>
        <v>#REF!</v>
      </c>
      <c r="N193" s="5" t="e">
        <f t="shared" si="9"/>
        <v>#REF!</v>
      </c>
      <c r="O193" s="5" t="e">
        <f t="shared" si="9"/>
        <v>#REF!</v>
      </c>
      <c r="P193" s="5" t="e">
        <f t="shared" si="9"/>
        <v>#REF!</v>
      </c>
      <c r="Q193" s="5" t="e">
        <f t="shared" si="9"/>
        <v>#REF!</v>
      </c>
      <c r="R193" s="5" t="e">
        <f t="shared" si="9"/>
        <v>#REF!</v>
      </c>
      <c r="S193" s="5" t="e">
        <f t="shared" si="9"/>
        <v>#REF!</v>
      </c>
      <c r="T193" s="5" t="e">
        <f t="shared" si="9"/>
        <v>#REF!</v>
      </c>
      <c r="U193" s="5" t="e">
        <f t="shared" si="9"/>
        <v>#REF!</v>
      </c>
      <c r="V193" s="5" t="e">
        <f t="shared" si="9"/>
        <v>#REF!</v>
      </c>
      <c r="W193" s="5">
        <f t="shared" si="9"/>
        <v>0</v>
      </c>
      <c r="X193" s="5">
        <f t="shared" si="9"/>
        <v>1</v>
      </c>
      <c r="Y193" s="5">
        <f t="shared" si="9"/>
        <v>1</v>
      </c>
      <c r="Z193" s="5">
        <f t="shared" si="9"/>
        <v>65</v>
      </c>
      <c r="AA193" s="5">
        <f t="shared" si="9"/>
        <v>0</v>
      </c>
      <c r="AB193" s="5">
        <f t="shared" si="9"/>
        <v>96</v>
      </c>
      <c r="AC193" s="5" t="e">
        <f t="shared" si="9"/>
        <v>#REF!</v>
      </c>
      <c r="AD193" s="5" t="e">
        <f t="shared" si="9"/>
        <v>#REF!</v>
      </c>
      <c r="AE193" s="5">
        <f t="shared" si="9"/>
        <v>68</v>
      </c>
      <c r="AF193" s="5">
        <f t="shared" si="9"/>
        <v>7</v>
      </c>
      <c r="AG193" s="5" t="e">
        <f t="shared" si="9"/>
        <v>#REF!</v>
      </c>
      <c r="AH193" s="5" t="e">
        <f t="shared" si="9"/>
        <v>#REF!</v>
      </c>
      <c r="AI193" s="5" t="e">
        <f t="shared" si="9"/>
        <v>#REF!</v>
      </c>
      <c r="AJ193" s="5" t="e">
        <f t="shared" si="9"/>
        <v>#REF!</v>
      </c>
      <c r="AK193" s="5">
        <f t="shared" si="9"/>
        <v>4</v>
      </c>
      <c r="AL193" s="5">
        <f t="shared" si="9"/>
        <v>90</v>
      </c>
      <c r="AM193" s="5">
        <f t="shared" si="9"/>
        <v>0</v>
      </c>
      <c r="AN193" s="5">
        <f t="shared" si="9"/>
        <v>0</v>
      </c>
      <c r="AO193" s="5">
        <f t="shared" si="9"/>
        <v>0</v>
      </c>
      <c r="AP193" s="5">
        <f t="shared" si="9"/>
        <v>55</v>
      </c>
      <c r="AQ193" s="5">
        <f t="shared" si="9"/>
        <v>15</v>
      </c>
      <c r="AR193" s="5">
        <f t="shared" si="9"/>
        <v>1</v>
      </c>
      <c r="AS193" s="5">
        <f t="shared" si="9"/>
        <v>62</v>
      </c>
      <c r="AT193" s="5">
        <f t="shared" si="9"/>
        <v>1</v>
      </c>
      <c r="AU193" s="5">
        <f t="shared" si="9"/>
        <v>40</v>
      </c>
      <c r="AV193" s="5">
        <f t="shared" si="9"/>
        <v>64</v>
      </c>
      <c r="AW193" s="5">
        <f t="shared" si="9"/>
        <v>84</v>
      </c>
      <c r="AX193" s="5">
        <f t="shared" si="9"/>
        <v>2</v>
      </c>
      <c r="AY193" s="5">
        <f t="shared" si="9"/>
        <v>29</v>
      </c>
      <c r="AZ193" s="5">
        <f t="shared" si="9"/>
        <v>38</v>
      </c>
      <c r="BA193" s="5">
        <f t="shared" si="9"/>
        <v>0</v>
      </c>
      <c r="BB193" s="5">
        <f t="shared" si="9"/>
        <v>0</v>
      </c>
      <c r="BC193" s="5">
        <f t="shared" si="9"/>
        <v>0</v>
      </c>
      <c r="BD193" s="5">
        <f t="shared" si="9"/>
        <v>0</v>
      </c>
      <c r="BE193" s="5">
        <f t="shared" si="9"/>
        <v>0</v>
      </c>
      <c r="BF193" s="5">
        <f t="shared" si="9"/>
        <v>0</v>
      </c>
      <c r="BG193" s="5">
        <f t="shared" ref="BG193:BX193" si="10">SUM(BG2:BG192)</f>
        <v>17</v>
      </c>
      <c r="BH193" s="5">
        <f t="shared" si="10"/>
        <v>30</v>
      </c>
      <c r="BI193" s="5">
        <f t="shared" si="10"/>
        <v>40</v>
      </c>
      <c r="BJ193" s="5">
        <f t="shared" si="10"/>
        <v>0</v>
      </c>
      <c r="BK193" s="5">
        <f t="shared" si="10"/>
        <v>14</v>
      </c>
      <c r="BL193" s="5">
        <f t="shared" si="10"/>
        <v>0</v>
      </c>
      <c r="BM193" s="5">
        <f t="shared" si="10"/>
        <v>41</v>
      </c>
      <c r="BN193" s="5">
        <f t="shared" si="10"/>
        <v>2</v>
      </c>
      <c r="BO193" s="5">
        <f t="shared" si="10"/>
        <v>0</v>
      </c>
      <c r="BP193" s="5">
        <f t="shared" si="10"/>
        <v>0</v>
      </c>
      <c r="BQ193" s="5">
        <f t="shared" si="10"/>
        <v>0</v>
      </c>
      <c r="BR193" s="5">
        <f t="shared" si="10"/>
        <v>0</v>
      </c>
      <c r="BS193" s="5">
        <f t="shared" si="10"/>
        <v>12</v>
      </c>
      <c r="BT193" s="5">
        <f t="shared" si="10"/>
        <v>1</v>
      </c>
      <c r="BU193" s="5">
        <f t="shared" si="10"/>
        <v>31</v>
      </c>
      <c r="BV193" s="5">
        <f t="shared" si="10"/>
        <v>59</v>
      </c>
      <c r="BW193" s="5">
        <f t="shared" si="10"/>
        <v>4</v>
      </c>
      <c r="BX193" s="5">
        <f t="shared" si="10"/>
        <v>7</v>
      </c>
    </row>
    <row r="194" spans="1:76" x14ac:dyDescent="0.3">
      <c r="A194" t="s">
        <v>438</v>
      </c>
      <c r="B194" s="142" t="e">
        <f>B193/191</f>
        <v>#REF!</v>
      </c>
      <c r="C194" s="142" t="e">
        <f t="shared" ref="C194:BF194" si="11">C193/191</f>
        <v>#REF!</v>
      </c>
      <c r="D194" s="142" t="e">
        <f t="shared" si="11"/>
        <v>#REF!</v>
      </c>
      <c r="E194" s="142" t="e">
        <f t="shared" si="11"/>
        <v>#REF!</v>
      </c>
      <c r="F194" s="142" t="e">
        <f t="shared" si="11"/>
        <v>#REF!</v>
      </c>
      <c r="G194" s="142" t="e">
        <f t="shared" si="11"/>
        <v>#REF!</v>
      </c>
      <c r="H194" s="142" t="e">
        <f t="shared" si="11"/>
        <v>#REF!</v>
      </c>
      <c r="I194" s="142" t="e">
        <f t="shared" si="11"/>
        <v>#REF!</v>
      </c>
      <c r="J194" s="142" t="e">
        <f t="shared" si="11"/>
        <v>#REF!</v>
      </c>
      <c r="K194" s="142" t="e">
        <f t="shared" si="11"/>
        <v>#REF!</v>
      </c>
      <c r="L194" s="142" t="e">
        <f t="shared" si="11"/>
        <v>#REF!</v>
      </c>
      <c r="M194" s="142" t="e">
        <f t="shared" si="11"/>
        <v>#REF!</v>
      </c>
      <c r="N194" s="142" t="e">
        <f t="shared" si="11"/>
        <v>#REF!</v>
      </c>
      <c r="O194" s="142" t="e">
        <f t="shared" si="11"/>
        <v>#REF!</v>
      </c>
      <c r="P194" s="142" t="e">
        <f t="shared" si="11"/>
        <v>#REF!</v>
      </c>
      <c r="Q194" s="142" t="e">
        <f t="shared" si="11"/>
        <v>#REF!</v>
      </c>
      <c r="R194" s="142" t="e">
        <f t="shared" si="11"/>
        <v>#REF!</v>
      </c>
      <c r="S194" s="142" t="e">
        <f t="shared" si="11"/>
        <v>#REF!</v>
      </c>
      <c r="T194" s="142" t="e">
        <f t="shared" si="11"/>
        <v>#REF!</v>
      </c>
      <c r="U194" s="142" t="e">
        <f t="shared" si="11"/>
        <v>#REF!</v>
      </c>
      <c r="V194" s="142" t="e">
        <f t="shared" si="11"/>
        <v>#REF!</v>
      </c>
      <c r="W194" s="142">
        <f t="shared" si="11"/>
        <v>0</v>
      </c>
      <c r="X194" s="142">
        <f t="shared" si="11"/>
        <v>5.235602094240838E-3</v>
      </c>
      <c r="Y194" s="142">
        <f t="shared" si="11"/>
        <v>5.235602094240838E-3</v>
      </c>
      <c r="Z194" s="142">
        <f t="shared" si="11"/>
        <v>0.34031413612565448</v>
      </c>
      <c r="AA194" s="142">
        <f t="shared" si="11"/>
        <v>0</v>
      </c>
      <c r="AB194" s="142">
        <f t="shared" si="11"/>
        <v>0.50261780104712039</v>
      </c>
      <c r="AC194" s="142" t="e">
        <f t="shared" si="11"/>
        <v>#REF!</v>
      </c>
      <c r="AD194" s="142" t="e">
        <f t="shared" si="11"/>
        <v>#REF!</v>
      </c>
      <c r="AE194" s="142">
        <f t="shared" si="11"/>
        <v>0.35602094240837695</v>
      </c>
      <c r="AF194" s="142">
        <f t="shared" si="11"/>
        <v>3.6649214659685861E-2</v>
      </c>
      <c r="AG194" s="142" t="e">
        <f t="shared" si="11"/>
        <v>#REF!</v>
      </c>
      <c r="AH194" s="142" t="e">
        <f t="shared" si="11"/>
        <v>#REF!</v>
      </c>
      <c r="AI194" s="142" t="e">
        <f t="shared" si="11"/>
        <v>#REF!</v>
      </c>
      <c r="AJ194" s="142" t="e">
        <f t="shared" si="11"/>
        <v>#REF!</v>
      </c>
      <c r="AK194" s="142">
        <f t="shared" si="11"/>
        <v>2.0942408376963352E-2</v>
      </c>
      <c r="AL194" s="142">
        <f t="shared" si="11"/>
        <v>0.47120418848167539</v>
      </c>
      <c r="AM194" s="142">
        <f t="shared" si="11"/>
        <v>0</v>
      </c>
      <c r="AN194" s="142">
        <f t="shared" si="11"/>
        <v>0</v>
      </c>
      <c r="AO194" s="142">
        <f t="shared" si="11"/>
        <v>0</v>
      </c>
      <c r="AP194" s="142">
        <f t="shared" si="11"/>
        <v>0.2879581151832461</v>
      </c>
      <c r="AQ194" s="142">
        <f t="shared" si="11"/>
        <v>7.8534031413612565E-2</v>
      </c>
      <c r="AR194" s="142">
        <f t="shared" si="11"/>
        <v>5.235602094240838E-3</v>
      </c>
      <c r="AS194" s="142">
        <f t="shared" si="11"/>
        <v>0.32460732984293195</v>
      </c>
      <c r="AT194" s="142">
        <f t="shared" si="11"/>
        <v>5.235602094240838E-3</v>
      </c>
      <c r="AU194" s="142">
        <f t="shared" si="11"/>
        <v>0.20942408376963351</v>
      </c>
      <c r="AV194" s="142">
        <f t="shared" si="11"/>
        <v>0.33507853403141363</v>
      </c>
      <c r="AW194" s="142">
        <f t="shared" si="11"/>
        <v>0.43979057591623039</v>
      </c>
      <c r="AX194" s="142">
        <f t="shared" si="11"/>
        <v>1.0471204188481676E-2</v>
      </c>
      <c r="AY194" s="142">
        <f t="shared" si="11"/>
        <v>0.15183246073298429</v>
      </c>
      <c r="AZ194" s="142">
        <f t="shared" si="11"/>
        <v>0.19895287958115182</v>
      </c>
      <c r="BA194" s="142">
        <f t="shared" si="11"/>
        <v>0</v>
      </c>
      <c r="BB194" s="142">
        <f t="shared" si="11"/>
        <v>0</v>
      </c>
      <c r="BC194" s="142">
        <f t="shared" si="11"/>
        <v>0</v>
      </c>
      <c r="BD194" s="142">
        <f t="shared" si="11"/>
        <v>0</v>
      </c>
      <c r="BE194" s="142">
        <f t="shared" si="11"/>
        <v>0</v>
      </c>
      <c r="BF194" s="142">
        <f t="shared" si="11"/>
        <v>0</v>
      </c>
      <c r="BG194" s="142">
        <f t="shared" ref="BG194:BX194" si="12">BG193/191</f>
        <v>8.9005235602094238E-2</v>
      </c>
      <c r="BH194" s="142">
        <f t="shared" si="12"/>
        <v>0.15706806282722513</v>
      </c>
      <c r="BI194" s="142">
        <f t="shared" si="12"/>
        <v>0.20942408376963351</v>
      </c>
      <c r="BJ194" s="142">
        <f t="shared" si="12"/>
        <v>0</v>
      </c>
      <c r="BK194" s="142">
        <f t="shared" si="12"/>
        <v>7.3298429319371722E-2</v>
      </c>
      <c r="BL194" s="142">
        <f t="shared" si="12"/>
        <v>0</v>
      </c>
      <c r="BM194" s="142">
        <f t="shared" si="12"/>
        <v>0.21465968586387435</v>
      </c>
      <c r="BN194" s="142">
        <f t="shared" si="12"/>
        <v>1.0471204188481676E-2</v>
      </c>
      <c r="BO194" s="142">
        <f t="shared" si="12"/>
        <v>0</v>
      </c>
      <c r="BP194" s="142">
        <f t="shared" si="12"/>
        <v>0</v>
      </c>
      <c r="BQ194" s="142">
        <f t="shared" si="12"/>
        <v>0</v>
      </c>
      <c r="BR194" s="142">
        <f t="shared" si="12"/>
        <v>0</v>
      </c>
      <c r="BS194" s="142">
        <f t="shared" si="12"/>
        <v>6.2827225130890049E-2</v>
      </c>
      <c r="BT194" s="142">
        <f t="shared" si="12"/>
        <v>5.235602094240838E-3</v>
      </c>
      <c r="BU194" s="142">
        <f t="shared" si="12"/>
        <v>0.16230366492146597</v>
      </c>
      <c r="BV194" s="142">
        <f t="shared" si="12"/>
        <v>0.30890052356020942</v>
      </c>
      <c r="BW194" s="142">
        <f t="shared" si="12"/>
        <v>2.0942408376963352E-2</v>
      </c>
      <c r="BX194" s="142">
        <f t="shared" si="12"/>
        <v>3.6649214659685861E-2</v>
      </c>
    </row>
    <row r="197" spans="1:76" x14ac:dyDescent="0.3">
      <c r="B197" t="s">
        <v>808</v>
      </c>
      <c r="C197" s="142" t="e">
        <f>SUM(B193:AI193)/(COUNT(B193:AI193)*191)</f>
        <v>#REF!</v>
      </c>
    </row>
    <row r="198" spans="1:76" x14ac:dyDescent="0.3">
      <c r="B198" t="s">
        <v>809</v>
      </c>
      <c r="C198" s="142" t="e">
        <f>SUM(AJ193:BF193)/(COUNT(AJ193:BF193)*191)</f>
        <v>#REF!</v>
      </c>
    </row>
    <row r="199" spans="1:76" x14ac:dyDescent="0.3">
      <c r="B199" t="s">
        <v>810</v>
      </c>
      <c r="C199" s="142">
        <f>SUM(BG193:BX193)/(COUNT(BG193:BX193)*191)</f>
        <v>7.5043630017452012E-2</v>
      </c>
    </row>
  </sheetData>
  <pageMargins left="0.70866141732283472" right="0.70866141732283472" top="0.74803149606299213" bottom="0.74803149606299213" header="0.31496062992125984" footer="0.31496062992125984"/>
  <pageSetup paperSize="9" scale="32" fitToHeight="5"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039D-4795-4D6F-B827-693015633F82}">
  <sheetPr>
    <tabColor rgb="FFFFFF00"/>
  </sheetPr>
  <dimension ref="A1:N65"/>
  <sheetViews>
    <sheetView zoomScale="70" zoomScaleNormal="70" workbookViewId="0">
      <pane xSplit="5" ySplit="2" topLeftCell="F3" activePane="bottomRight" state="frozen"/>
      <selection pane="topRight" activeCell="G1" sqref="G1"/>
      <selection pane="bottomLeft" activeCell="A3" sqref="A3"/>
      <selection pane="bottomRight" sqref="A1:N1"/>
    </sheetView>
  </sheetViews>
  <sheetFormatPr defaultColWidth="9.109375" defaultRowHeight="14.4" x14ac:dyDescent="0.3"/>
  <cols>
    <col min="1" max="1" width="14.5546875" style="18" bestFit="1" customWidth="1"/>
    <col min="2" max="2" width="15.44140625" style="18" customWidth="1"/>
    <col min="3" max="3" width="23.44140625" style="18" customWidth="1"/>
    <col min="4" max="4" width="17.6640625" style="18" bestFit="1" customWidth="1"/>
    <col min="5" max="5" width="24" style="18" customWidth="1"/>
    <col min="6" max="10" width="57.109375" style="18" customWidth="1"/>
    <col min="11" max="12" width="33.6640625" style="18" customWidth="1"/>
    <col min="13" max="13" width="15.33203125" style="18" customWidth="1"/>
    <col min="14" max="14" width="63.33203125" style="18" customWidth="1"/>
    <col min="15" max="16384" width="9.109375" style="18"/>
  </cols>
  <sheetData>
    <row r="1" spans="1:14" s="4" customFormat="1" x14ac:dyDescent="0.3">
      <c r="A1" s="195"/>
      <c r="B1" s="195"/>
      <c r="C1" s="195"/>
      <c r="D1" s="195"/>
      <c r="E1" s="195"/>
      <c r="F1" s="195"/>
      <c r="G1" s="195"/>
      <c r="H1" s="195"/>
      <c r="I1" s="195"/>
      <c r="J1" s="195"/>
      <c r="K1" s="195"/>
      <c r="L1" s="195"/>
      <c r="M1" s="195"/>
      <c r="N1" s="195"/>
    </row>
    <row r="2" spans="1:14" ht="15" thickBot="1" x14ac:dyDescent="0.35">
      <c r="A2" s="96" t="s">
        <v>452</v>
      </c>
      <c r="B2" s="96" t="s">
        <v>453</v>
      </c>
      <c r="C2" s="96" t="s">
        <v>454</v>
      </c>
      <c r="D2" s="96" t="s">
        <v>455</v>
      </c>
      <c r="E2" s="96" t="s">
        <v>456</v>
      </c>
      <c r="F2" s="96" t="s">
        <v>457</v>
      </c>
      <c r="G2" s="96" t="s">
        <v>564</v>
      </c>
      <c r="H2" s="96" t="s">
        <v>565</v>
      </c>
      <c r="I2" s="96" t="s">
        <v>936</v>
      </c>
      <c r="J2" s="96" t="s">
        <v>566</v>
      </c>
      <c r="K2" s="96" t="s">
        <v>501</v>
      </c>
      <c r="L2" s="96" t="s">
        <v>757</v>
      </c>
      <c r="M2" s="96" t="s">
        <v>761</v>
      </c>
      <c r="N2" s="96" t="s">
        <v>502</v>
      </c>
    </row>
    <row r="3" spans="1:14" ht="39.6" hidden="1" x14ac:dyDescent="0.3">
      <c r="A3" s="114" t="s">
        <v>458</v>
      </c>
      <c r="B3" s="115" t="s">
        <v>364</v>
      </c>
      <c r="C3" s="115" t="s">
        <v>837</v>
      </c>
      <c r="D3" s="115" t="s">
        <v>838</v>
      </c>
      <c r="E3" s="115" t="s">
        <v>839</v>
      </c>
      <c r="F3" s="115" t="s">
        <v>839</v>
      </c>
      <c r="G3" s="115"/>
      <c r="H3" s="115"/>
      <c r="I3" s="115"/>
      <c r="J3" s="115"/>
      <c r="K3" s="115"/>
      <c r="L3" s="115"/>
      <c r="M3" s="151"/>
      <c r="N3" s="154" t="s">
        <v>852</v>
      </c>
    </row>
    <row r="4" spans="1:14" ht="145.19999999999999" x14ac:dyDescent="0.3">
      <c r="A4" s="114" t="s">
        <v>458</v>
      </c>
      <c r="B4" s="115" t="s">
        <v>364</v>
      </c>
      <c r="C4" s="115" t="s">
        <v>837</v>
      </c>
      <c r="D4" s="115" t="s">
        <v>832</v>
      </c>
      <c r="E4" s="115" t="s">
        <v>811</v>
      </c>
      <c r="F4" s="115" t="s">
        <v>811</v>
      </c>
      <c r="G4" s="115" t="s">
        <v>840</v>
      </c>
      <c r="H4" s="115" t="s">
        <v>841</v>
      </c>
      <c r="I4" s="115"/>
      <c r="J4" s="115"/>
      <c r="K4" s="115" t="s">
        <v>492</v>
      </c>
      <c r="L4" s="115"/>
      <c r="M4" s="151">
        <v>43697</v>
      </c>
      <c r="N4" s="154" t="s">
        <v>853</v>
      </c>
    </row>
    <row r="5" spans="1:14" ht="52.8" x14ac:dyDescent="0.3">
      <c r="A5" s="114" t="s">
        <v>458</v>
      </c>
      <c r="B5" s="115" t="s">
        <v>364</v>
      </c>
      <c r="C5" s="115" t="s">
        <v>837</v>
      </c>
      <c r="D5" s="115" t="s">
        <v>832</v>
      </c>
      <c r="E5" s="115" t="s">
        <v>812</v>
      </c>
      <c r="F5" s="115" t="s">
        <v>812</v>
      </c>
      <c r="G5" s="115" t="s">
        <v>842</v>
      </c>
      <c r="H5" s="115"/>
      <c r="I5" s="115"/>
      <c r="J5" s="115"/>
      <c r="K5" s="115" t="s">
        <v>492</v>
      </c>
      <c r="L5" s="115"/>
      <c r="M5" s="151">
        <v>43697</v>
      </c>
      <c r="N5" s="154" t="s">
        <v>923</v>
      </c>
    </row>
    <row r="6" spans="1:14" ht="303.60000000000002" x14ac:dyDescent="0.3">
      <c r="A6" s="114" t="s">
        <v>458</v>
      </c>
      <c r="B6" s="115" t="s">
        <v>364</v>
      </c>
      <c r="C6" s="115" t="s">
        <v>837</v>
      </c>
      <c r="D6" s="115" t="s">
        <v>832</v>
      </c>
      <c r="E6" s="115" t="s">
        <v>813</v>
      </c>
      <c r="F6" s="115" t="s">
        <v>813</v>
      </c>
      <c r="G6" s="115" t="s">
        <v>843</v>
      </c>
      <c r="H6" s="115" t="s">
        <v>844</v>
      </c>
      <c r="I6" s="115"/>
      <c r="J6" s="115"/>
      <c r="K6" s="115" t="s">
        <v>492</v>
      </c>
      <c r="L6" s="115"/>
      <c r="M6" s="151">
        <v>43697</v>
      </c>
      <c r="N6" s="154" t="s">
        <v>854</v>
      </c>
    </row>
    <row r="7" spans="1:14" ht="66" x14ac:dyDescent="0.3">
      <c r="A7" s="114" t="s">
        <v>458</v>
      </c>
      <c r="B7" s="115" t="s">
        <v>364</v>
      </c>
      <c r="C7" s="115" t="s">
        <v>837</v>
      </c>
      <c r="D7" s="115" t="s">
        <v>832</v>
      </c>
      <c r="E7" s="115" t="s">
        <v>814</v>
      </c>
      <c r="F7" s="115" t="s">
        <v>886</v>
      </c>
      <c r="G7" s="115" t="s">
        <v>887</v>
      </c>
      <c r="H7" s="115"/>
      <c r="I7" s="115"/>
      <c r="J7" s="115"/>
      <c r="K7" s="115" t="s">
        <v>881</v>
      </c>
      <c r="L7" s="115" t="s">
        <v>889</v>
      </c>
      <c r="M7" s="151">
        <v>43705</v>
      </c>
      <c r="N7" s="154" t="s">
        <v>888</v>
      </c>
    </row>
    <row r="8" spans="1:14" ht="26.4" hidden="1" x14ac:dyDescent="0.3">
      <c r="A8" s="114" t="s">
        <v>458</v>
      </c>
      <c r="B8" s="115" t="s">
        <v>364</v>
      </c>
      <c r="C8" s="115" t="s">
        <v>837</v>
      </c>
      <c r="D8" s="115" t="s">
        <v>832</v>
      </c>
      <c r="E8" s="115" t="s">
        <v>815</v>
      </c>
      <c r="F8" s="115" t="s">
        <v>815</v>
      </c>
      <c r="G8" s="115"/>
      <c r="H8" s="115"/>
      <c r="I8" s="115"/>
      <c r="J8" s="115"/>
      <c r="K8" s="115"/>
      <c r="L8" s="115"/>
      <c r="M8" s="151"/>
      <c r="N8" s="154" t="s">
        <v>855</v>
      </c>
    </row>
    <row r="9" spans="1:14" ht="290.39999999999998" x14ac:dyDescent="0.3">
      <c r="A9" s="114" t="s">
        <v>458</v>
      </c>
      <c r="B9" s="115" t="s">
        <v>364</v>
      </c>
      <c r="C9" s="115" t="s">
        <v>837</v>
      </c>
      <c r="D9" s="115" t="s">
        <v>832</v>
      </c>
      <c r="E9" s="115" t="s">
        <v>816</v>
      </c>
      <c r="F9" s="115" t="s">
        <v>816</v>
      </c>
      <c r="G9" s="115" t="s">
        <v>845</v>
      </c>
      <c r="H9" s="115" t="s">
        <v>846</v>
      </c>
      <c r="I9" s="115" t="s">
        <v>926</v>
      </c>
      <c r="J9" s="115"/>
      <c r="K9" s="115" t="s">
        <v>681</v>
      </c>
      <c r="L9" s="115"/>
      <c r="M9" s="151">
        <v>43705</v>
      </c>
      <c r="N9" s="154" t="s">
        <v>760</v>
      </c>
    </row>
    <row r="10" spans="1:14" ht="330" x14ac:dyDescent="0.3">
      <c r="A10" s="114" t="s">
        <v>458</v>
      </c>
      <c r="B10" s="115" t="s">
        <v>364</v>
      </c>
      <c r="C10" s="115" t="s">
        <v>837</v>
      </c>
      <c r="D10" s="115" t="s">
        <v>832</v>
      </c>
      <c r="E10" s="115" t="s">
        <v>817</v>
      </c>
      <c r="F10" s="115" t="s">
        <v>817</v>
      </c>
      <c r="G10" s="115" t="s">
        <v>847</v>
      </c>
      <c r="H10" s="115" t="s">
        <v>848</v>
      </c>
      <c r="I10" s="115" t="s">
        <v>925</v>
      </c>
      <c r="J10" s="115"/>
      <c r="K10" s="115" t="s">
        <v>681</v>
      </c>
      <c r="L10" s="115"/>
      <c r="M10" s="151">
        <v>43705</v>
      </c>
      <c r="N10" s="154" t="s">
        <v>760</v>
      </c>
    </row>
    <row r="11" spans="1:14" ht="92.4" x14ac:dyDescent="0.3">
      <c r="A11" s="114" t="s">
        <v>458</v>
      </c>
      <c r="B11" s="115" t="s">
        <v>364</v>
      </c>
      <c r="C11" s="115" t="s">
        <v>837</v>
      </c>
      <c r="D11" s="115" t="s">
        <v>832</v>
      </c>
      <c r="E11" s="115" t="s">
        <v>818</v>
      </c>
      <c r="F11" s="115" t="s">
        <v>818</v>
      </c>
      <c r="G11" s="115" t="s">
        <v>849</v>
      </c>
      <c r="H11" s="115" t="s">
        <v>924</v>
      </c>
      <c r="I11" s="115" t="s">
        <v>926</v>
      </c>
      <c r="J11" s="115"/>
      <c r="K11" s="115" t="s">
        <v>681</v>
      </c>
      <c r="L11" s="115"/>
      <c r="M11" s="151">
        <v>43705</v>
      </c>
      <c r="N11" s="154" t="s">
        <v>890</v>
      </c>
    </row>
    <row r="12" spans="1:14" ht="39.6" x14ac:dyDescent="0.3">
      <c r="A12" s="114" t="s">
        <v>458</v>
      </c>
      <c r="B12" s="115" t="s">
        <v>1023</v>
      </c>
      <c r="C12" s="115" t="s">
        <v>1024</v>
      </c>
      <c r="D12" s="115" t="s">
        <v>1025</v>
      </c>
      <c r="E12" s="115" t="s">
        <v>1026</v>
      </c>
      <c r="F12" s="115" t="s">
        <v>1026</v>
      </c>
      <c r="G12" s="115" t="s">
        <v>1027</v>
      </c>
      <c r="H12" s="115" t="s">
        <v>1028</v>
      </c>
      <c r="I12" s="115"/>
      <c r="J12" s="115"/>
      <c r="K12" s="115" t="s">
        <v>1029</v>
      </c>
      <c r="L12" s="115" t="s">
        <v>1030</v>
      </c>
      <c r="M12" s="151">
        <v>43539</v>
      </c>
      <c r="N12" s="154" t="s">
        <v>1031</v>
      </c>
    </row>
    <row r="13" spans="1:14" ht="39.6" x14ac:dyDescent="0.3">
      <c r="A13" s="114" t="s">
        <v>458</v>
      </c>
      <c r="B13" s="115" t="s">
        <v>1023</v>
      </c>
      <c r="C13" s="115" t="s">
        <v>1024</v>
      </c>
      <c r="D13" s="115" t="s">
        <v>1025</v>
      </c>
      <c r="E13" s="115" t="s">
        <v>1032</v>
      </c>
      <c r="F13" s="115" t="s">
        <v>1032</v>
      </c>
      <c r="G13" s="115" t="s">
        <v>1027</v>
      </c>
      <c r="H13" s="115" t="s">
        <v>1028</v>
      </c>
      <c r="I13" s="115"/>
      <c r="J13" s="115"/>
      <c r="K13" s="115" t="s">
        <v>1029</v>
      </c>
      <c r="L13" s="115" t="s">
        <v>1030</v>
      </c>
      <c r="M13" s="151">
        <v>43539</v>
      </c>
      <c r="N13" s="154" t="s">
        <v>1031</v>
      </c>
    </row>
    <row r="14" spans="1:14" ht="26.4" x14ac:dyDescent="0.3">
      <c r="A14" s="114" t="s">
        <v>458</v>
      </c>
      <c r="B14" s="115" t="s">
        <v>1023</v>
      </c>
      <c r="C14" s="115" t="s">
        <v>1024</v>
      </c>
      <c r="D14" s="115" t="s">
        <v>1033</v>
      </c>
      <c r="E14" s="115" t="s">
        <v>1034</v>
      </c>
      <c r="F14" s="115" t="s">
        <v>1034</v>
      </c>
      <c r="G14" s="115" t="s">
        <v>1035</v>
      </c>
      <c r="H14" s="115" t="s">
        <v>1028</v>
      </c>
      <c r="I14" s="115"/>
      <c r="J14" s="115"/>
      <c r="K14" s="115" t="s">
        <v>768</v>
      </c>
      <c r="L14" s="115"/>
      <c r="M14" s="151">
        <v>43663</v>
      </c>
      <c r="N14" s="154" t="s">
        <v>1036</v>
      </c>
    </row>
    <row r="15" spans="1:14" ht="26.4" x14ac:dyDescent="0.3">
      <c r="A15" s="114" t="s">
        <v>458</v>
      </c>
      <c r="B15" s="115" t="s">
        <v>1023</v>
      </c>
      <c r="C15" s="115" t="s">
        <v>1024</v>
      </c>
      <c r="D15" s="115" t="s">
        <v>1033</v>
      </c>
      <c r="E15" s="115" t="s">
        <v>1037</v>
      </c>
      <c r="F15" s="115" t="s">
        <v>1037</v>
      </c>
      <c r="G15" s="115" t="s">
        <v>1035</v>
      </c>
      <c r="H15" s="115" t="s">
        <v>1028</v>
      </c>
      <c r="I15" s="115"/>
      <c r="J15" s="115"/>
      <c r="K15" s="115" t="s">
        <v>768</v>
      </c>
      <c r="L15" s="115"/>
      <c r="M15" s="151">
        <v>43663</v>
      </c>
      <c r="N15" s="154" t="s">
        <v>1036</v>
      </c>
    </row>
    <row r="16" spans="1:14" ht="39.6" x14ac:dyDescent="0.3">
      <c r="A16" s="116" t="s">
        <v>381</v>
      </c>
      <c r="B16" s="115" t="s">
        <v>461</v>
      </c>
      <c r="C16" s="115" t="s">
        <v>462</v>
      </c>
      <c r="D16" s="115"/>
      <c r="E16" s="115" t="s">
        <v>384</v>
      </c>
      <c r="F16" s="115" t="s">
        <v>384</v>
      </c>
      <c r="G16" s="115" t="s">
        <v>640</v>
      </c>
      <c r="H16" s="115" t="s">
        <v>517</v>
      </c>
      <c r="I16" s="115"/>
      <c r="J16" s="115"/>
      <c r="K16" s="115" t="s">
        <v>463</v>
      </c>
      <c r="L16" s="115"/>
      <c r="M16" s="151">
        <v>43913</v>
      </c>
      <c r="N16" s="154" t="s">
        <v>753</v>
      </c>
    </row>
    <row r="17" spans="1:14" ht="66" x14ac:dyDescent="0.3">
      <c r="A17" s="116" t="s">
        <v>381</v>
      </c>
      <c r="B17" s="115" t="s">
        <v>461</v>
      </c>
      <c r="C17" s="115" t="s">
        <v>462</v>
      </c>
      <c r="D17" s="115"/>
      <c r="E17" s="115" t="s">
        <v>385</v>
      </c>
      <c r="F17" s="115" t="s">
        <v>385</v>
      </c>
      <c r="G17" s="115" t="s">
        <v>641</v>
      </c>
      <c r="H17" s="115" t="s">
        <v>518</v>
      </c>
      <c r="I17" s="115"/>
      <c r="J17" s="115"/>
      <c r="K17" s="115" t="s">
        <v>463</v>
      </c>
      <c r="L17" s="115"/>
      <c r="M17" s="151">
        <v>43913</v>
      </c>
      <c r="N17" s="154" t="s">
        <v>752</v>
      </c>
    </row>
    <row r="18" spans="1:14" ht="92.4" x14ac:dyDescent="0.3">
      <c r="A18" s="116" t="s">
        <v>381</v>
      </c>
      <c r="B18" s="115" t="s">
        <v>461</v>
      </c>
      <c r="C18" s="115" t="s">
        <v>396</v>
      </c>
      <c r="D18" s="115"/>
      <c r="E18" s="115" t="s">
        <v>383</v>
      </c>
      <c r="F18" s="115" t="s">
        <v>383</v>
      </c>
      <c r="G18" s="115" t="s">
        <v>519</v>
      </c>
      <c r="H18" s="115" t="s">
        <v>520</v>
      </c>
      <c r="I18" s="115"/>
      <c r="J18" s="115"/>
      <c r="K18" s="115" t="s">
        <v>463</v>
      </c>
      <c r="L18" s="115"/>
      <c r="M18" s="151">
        <v>43913</v>
      </c>
      <c r="N18" s="154" t="s">
        <v>754</v>
      </c>
    </row>
    <row r="19" spans="1:14" ht="66" x14ac:dyDescent="0.3">
      <c r="A19" s="116" t="s">
        <v>381</v>
      </c>
      <c r="B19" s="115" t="s">
        <v>461</v>
      </c>
      <c r="C19" s="115" t="s">
        <v>396</v>
      </c>
      <c r="D19" s="115"/>
      <c r="E19" s="115" t="s">
        <v>464</v>
      </c>
      <c r="F19" s="115" t="s">
        <v>464</v>
      </c>
      <c r="G19" s="115" t="s">
        <v>521</v>
      </c>
      <c r="H19" s="115" t="s">
        <v>522</v>
      </c>
      <c r="I19" s="115"/>
      <c r="J19" s="115"/>
      <c r="K19" s="115" t="s">
        <v>492</v>
      </c>
      <c r="L19" s="115"/>
      <c r="M19" s="151">
        <v>43888</v>
      </c>
      <c r="N19" s="154" t="s">
        <v>631</v>
      </c>
    </row>
    <row r="20" spans="1:14" ht="39.6" x14ac:dyDescent="0.3">
      <c r="A20" s="116" t="s">
        <v>381</v>
      </c>
      <c r="B20" s="115" t="s">
        <v>461</v>
      </c>
      <c r="C20" s="115" t="s">
        <v>465</v>
      </c>
      <c r="D20" s="115"/>
      <c r="E20" s="115" t="s">
        <v>466</v>
      </c>
      <c r="F20" s="115" t="s">
        <v>504</v>
      </c>
      <c r="G20" s="115" t="s">
        <v>523</v>
      </c>
      <c r="H20" s="115" t="s">
        <v>524</v>
      </c>
      <c r="I20" s="115"/>
      <c r="J20" s="115"/>
      <c r="K20" s="115" t="s">
        <v>467</v>
      </c>
      <c r="L20" s="115"/>
      <c r="M20" s="151">
        <v>43913</v>
      </c>
      <c r="N20" s="154" t="s">
        <v>755</v>
      </c>
    </row>
    <row r="21" spans="1:14" ht="118.8" x14ac:dyDescent="0.3">
      <c r="A21" s="116" t="s">
        <v>381</v>
      </c>
      <c r="B21" s="115" t="s">
        <v>461</v>
      </c>
      <c r="C21" s="115" t="s">
        <v>465</v>
      </c>
      <c r="D21" s="115"/>
      <c r="E21" s="115" t="s">
        <v>393</v>
      </c>
      <c r="F21" s="115" t="s">
        <v>393</v>
      </c>
      <c r="G21" s="115" t="s">
        <v>642</v>
      </c>
      <c r="H21" s="115" t="s">
        <v>524</v>
      </c>
      <c r="I21" s="115"/>
      <c r="J21" s="115"/>
      <c r="K21" s="115" t="s">
        <v>492</v>
      </c>
      <c r="L21" s="115"/>
      <c r="M21" s="151">
        <v>43913</v>
      </c>
      <c r="N21" s="154" t="s">
        <v>468</v>
      </c>
    </row>
    <row r="22" spans="1:14" ht="52.8" x14ac:dyDescent="0.3">
      <c r="A22" s="116" t="s">
        <v>381</v>
      </c>
      <c r="B22" s="115" t="s">
        <v>461</v>
      </c>
      <c r="C22" s="115" t="s">
        <v>465</v>
      </c>
      <c r="D22" s="115"/>
      <c r="E22" s="115" t="s">
        <v>927</v>
      </c>
      <c r="F22" s="115" t="s">
        <v>928</v>
      </c>
      <c r="G22" s="115" t="s">
        <v>929</v>
      </c>
      <c r="H22" s="115"/>
      <c r="I22" s="115" t="s">
        <v>932</v>
      </c>
      <c r="J22" s="115"/>
      <c r="K22" s="115" t="s">
        <v>492</v>
      </c>
      <c r="L22" s="115"/>
      <c r="M22" s="151">
        <v>43888</v>
      </c>
      <c r="N22" s="154" t="s">
        <v>944</v>
      </c>
    </row>
    <row r="23" spans="1:14" ht="52.8" x14ac:dyDescent="0.3">
      <c r="A23" s="116" t="s">
        <v>381</v>
      </c>
      <c r="B23" s="115" t="s">
        <v>407</v>
      </c>
      <c r="C23" s="115" t="s">
        <v>395</v>
      </c>
      <c r="D23" s="115"/>
      <c r="E23" s="115" t="s">
        <v>885</v>
      </c>
      <c r="F23" s="115" t="s">
        <v>885</v>
      </c>
      <c r="G23" s="115" t="s">
        <v>525</v>
      </c>
      <c r="H23" s="115" t="s">
        <v>526</v>
      </c>
      <c r="I23" s="115"/>
      <c r="J23" s="115"/>
      <c r="K23" s="115" t="s">
        <v>706</v>
      </c>
      <c r="L23" s="115" t="s">
        <v>762</v>
      </c>
      <c r="M23" s="151">
        <v>43913</v>
      </c>
      <c r="N23" s="154" t="s">
        <v>979</v>
      </c>
    </row>
    <row r="24" spans="1:14" ht="79.2" x14ac:dyDescent="0.3">
      <c r="A24" s="116" t="s">
        <v>381</v>
      </c>
      <c r="B24" s="115" t="s">
        <v>407</v>
      </c>
      <c r="C24" s="115" t="s">
        <v>395</v>
      </c>
      <c r="D24" s="115"/>
      <c r="E24" s="115" t="s">
        <v>445</v>
      </c>
      <c r="F24" s="115" t="s">
        <v>445</v>
      </c>
      <c r="G24" s="115" t="s">
        <v>525</v>
      </c>
      <c r="H24" s="115" t="s">
        <v>526</v>
      </c>
      <c r="I24" s="115"/>
      <c r="J24" s="115" t="s">
        <v>527</v>
      </c>
      <c r="K24" s="115" t="s">
        <v>473</v>
      </c>
      <c r="L24" s="115" t="s">
        <v>930</v>
      </c>
      <c r="M24" s="151">
        <v>43913</v>
      </c>
      <c r="N24" s="154" t="s">
        <v>474</v>
      </c>
    </row>
    <row r="25" spans="1:14" ht="52.8" x14ac:dyDescent="0.3">
      <c r="A25" s="116" t="s">
        <v>381</v>
      </c>
      <c r="B25" s="115" t="s">
        <v>407</v>
      </c>
      <c r="C25" s="115" t="s">
        <v>395</v>
      </c>
      <c r="D25" s="115"/>
      <c r="E25" s="115" t="s">
        <v>475</v>
      </c>
      <c r="F25" s="115" t="s">
        <v>475</v>
      </c>
      <c r="G25" s="115" t="s">
        <v>525</v>
      </c>
      <c r="H25" s="115" t="s">
        <v>526</v>
      </c>
      <c r="I25" s="115"/>
      <c r="J25" s="115"/>
      <c r="K25" s="115" t="s">
        <v>472</v>
      </c>
      <c r="L25" s="115" t="s">
        <v>931</v>
      </c>
      <c r="M25" s="151">
        <v>43913</v>
      </c>
      <c r="N25" s="154" t="s">
        <v>979</v>
      </c>
    </row>
    <row r="26" spans="1:14" ht="52.8" x14ac:dyDescent="0.3">
      <c r="A26" s="116" t="s">
        <v>381</v>
      </c>
      <c r="B26" s="115" t="s">
        <v>407</v>
      </c>
      <c r="C26" s="115" t="s">
        <v>415</v>
      </c>
      <c r="D26" s="115" t="s">
        <v>945</v>
      </c>
      <c r="E26" s="115" t="s">
        <v>505</v>
      </c>
      <c r="F26" s="115" t="s">
        <v>506</v>
      </c>
      <c r="G26" s="115" t="s">
        <v>528</v>
      </c>
      <c r="H26" s="115" t="s">
        <v>529</v>
      </c>
      <c r="I26" s="115" t="s">
        <v>530</v>
      </c>
      <c r="J26" s="115"/>
      <c r="K26" s="115" t="s">
        <v>476</v>
      </c>
      <c r="L26" s="115"/>
      <c r="M26" s="151">
        <v>43340</v>
      </c>
      <c r="N26" s="154" t="s">
        <v>477</v>
      </c>
    </row>
    <row r="27" spans="1:14" ht="66" x14ac:dyDescent="0.3">
      <c r="A27" s="116" t="s">
        <v>381</v>
      </c>
      <c r="B27" s="115" t="s">
        <v>407</v>
      </c>
      <c r="C27" s="115" t="s">
        <v>415</v>
      </c>
      <c r="D27" s="115" t="s">
        <v>945</v>
      </c>
      <c r="E27" s="115" t="s">
        <v>858</v>
      </c>
      <c r="F27" s="115" t="s">
        <v>858</v>
      </c>
      <c r="G27" s="115" t="s">
        <v>948</v>
      </c>
      <c r="H27" s="115" t="s">
        <v>947</v>
      </c>
      <c r="I27" s="115" t="s">
        <v>950</v>
      </c>
      <c r="J27" s="115"/>
      <c r="K27" s="115" t="s">
        <v>946</v>
      </c>
      <c r="L27" s="115"/>
      <c r="M27" s="151">
        <v>43705</v>
      </c>
      <c r="N27" s="154" t="s">
        <v>890</v>
      </c>
    </row>
    <row r="28" spans="1:14" ht="52.8" x14ac:dyDescent="0.3">
      <c r="A28" s="116" t="s">
        <v>381</v>
      </c>
      <c r="B28" s="115" t="s">
        <v>407</v>
      </c>
      <c r="C28" s="115" t="s">
        <v>415</v>
      </c>
      <c r="D28" s="115" t="s">
        <v>503</v>
      </c>
      <c r="E28" s="115" t="s">
        <v>860</v>
      </c>
      <c r="F28" s="115" t="s">
        <v>942</v>
      </c>
      <c r="G28" s="115" t="s">
        <v>941</v>
      </c>
      <c r="H28" s="115" t="s">
        <v>531</v>
      </c>
      <c r="I28" s="115" t="s">
        <v>951</v>
      </c>
      <c r="J28" s="115" t="s">
        <v>943</v>
      </c>
      <c r="K28" s="115" t="s">
        <v>940</v>
      </c>
      <c r="L28" s="115"/>
      <c r="M28" s="151">
        <v>43705</v>
      </c>
      <c r="N28" s="154" t="s">
        <v>890</v>
      </c>
    </row>
    <row r="29" spans="1:14" ht="66" x14ac:dyDescent="0.3">
      <c r="A29" s="116" t="s">
        <v>381</v>
      </c>
      <c r="B29" s="115" t="s">
        <v>407</v>
      </c>
      <c r="C29" s="115" t="s">
        <v>415</v>
      </c>
      <c r="D29" s="115" t="s">
        <v>503</v>
      </c>
      <c r="E29" s="115" t="s">
        <v>678</v>
      </c>
      <c r="F29" s="115" t="s">
        <v>679</v>
      </c>
      <c r="G29" s="115" t="s">
        <v>680</v>
      </c>
      <c r="H29" s="115" t="s">
        <v>532</v>
      </c>
      <c r="I29" s="115" t="s">
        <v>952</v>
      </c>
      <c r="J29" s="115"/>
      <c r="K29" s="115" t="s">
        <v>476</v>
      </c>
      <c r="L29" s="115"/>
      <c r="M29" s="151">
        <v>43705</v>
      </c>
      <c r="N29" s="154" t="s">
        <v>477</v>
      </c>
    </row>
    <row r="30" spans="1:14" ht="79.2" x14ac:dyDescent="0.3">
      <c r="A30" s="116" t="s">
        <v>381</v>
      </c>
      <c r="B30" s="115" t="s">
        <v>407</v>
      </c>
      <c r="C30" s="115" t="s">
        <v>415</v>
      </c>
      <c r="D30" s="115" t="s">
        <v>503</v>
      </c>
      <c r="E30" s="115" t="s">
        <v>902</v>
      </c>
      <c r="F30" s="115" t="s">
        <v>933</v>
      </c>
      <c r="G30" s="115" t="s">
        <v>934</v>
      </c>
      <c r="H30" s="115"/>
      <c r="I30" s="115" t="s">
        <v>953</v>
      </c>
      <c r="J30" s="115" t="s">
        <v>935</v>
      </c>
      <c r="K30" s="115" t="s">
        <v>939</v>
      </c>
      <c r="L30" s="115"/>
      <c r="M30" s="151">
        <v>43705</v>
      </c>
      <c r="N30" s="154" t="s">
        <v>890</v>
      </c>
    </row>
    <row r="31" spans="1:14" ht="118.8" x14ac:dyDescent="0.3">
      <c r="A31" s="116" t="s">
        <v>381</v>
      </c>
      <c r="B31" s="115" t="s">
        <v>407</v>
      </c>
      <c r="C31" s="115" t="s">
        <v>415</v>
      </c>
      <c r="D31" s="115" t="s">
        <v>469</v>
      </c>
      <c r="E31" s="115" t="s">
        <v>358</v>
      </c>
      <c r="F31" s="115" t="s">
        <v>470</v>
      </c>
      <c r="G31" s="115" t="s">
        <v>533</v>
      </c>
      <c r="H31" s="115" t="s">
        <v>534</v>
      </c>
      <c r="I31" s="115" t="s">
        <v>949</v>
      </c>
      <c r="J31" s="115" t="s">
        <v>937</v>
      </c>
      <c r="K31" s="115" t="s">
        <v>690</v>
      </c>
      <c r="L31" s="115"/>
      <c r="M31" s="151">
        <v>43888</v>
      </c>
      <c r="N31" s="154" t="s">
        <v>691</v>
      </c>
    </row>
    <row r="32" spans="1:14" ht="132" x14ac:dyDescent="0.3">
      <c r="A32" s="116" t="s">
        <v>381</v>
      </c>
      <c r="B32" s="115" t="s">
        <v>407</v>
      </c>
      <c r="C32" s="115" t="s">
        <v>415</v>
      </c>
      <c r="D32" s="115" t="s">
        <v>469</v>
      </c>
      <c r="E32" s="115" t="s">
        <v>471</v>
      </c>
      <c r="F32" s="115" t="s">
        <v>507</v>
      </c>
      <c r="G32" s="115" t="s">
        <v>535</v>
      </c>
      <c r="H32" s="115" t="s">
        <v>536</v>
      </c>
      <c r="I32" s="115"/>
      <c r="J32" s="115" t="s">
        <v>938</v>
      </c>
      <c r="K32" s="115" t="s">
        <v>692</v>
      </c>
      <c r="L32" s="115"/>
      <c r="M32" s="151">
        <v>43888</v>
      </c>
      <c r="N32" s="154" t="s">
        <v>693</v>
      </c>
    </row>
    <row r="33" spans="1:14" ht="118.8" x14ac:dyDescent="0.3">
      <c r="A33" s="116" t="s">
        <v>381</v>
      </c>
      <c r="B33" s="115" t="s">
        <v>407</v>
      </c>
      <c r="C33" s="115" t="s">
        <v>415</v>
      </c>
      <c r="D33" s="115" t="s">
        <v>478</v>
      </c>
      <c r="E33" s="115" t="s">
        <v>508</v>
      </c>
      <c r="F33" s="115" t="s">
        <v>509</v>
      </c>
      <c r="G33" s="115" t="s">
        <v>537</v>
      </c>
      <c r="H33" s="115" t="s">
        <v>538</v>
      </c>
      <c r="I33" s="115" t="s">
        <v>957</v>
      </c>
      <c r="J33" s="115" t="s">
        <v>539</v>
      </c>
      <c r="K33" s="115" t="s">
        <v>759</v>
      </c>
      <c r="L33" s="115" t="s">
        <v>749</v>
      </c>
      <c r="M33" s="151">
        <v>43913</v>
      </c>
      <c r="N33" s="154" t="s">
        <v>459</v>
      </c>
    </row>
    <row r="34" spans="1:14" ht="39.6" x14ac:dyDescent="0.3">
      <c r="A34" s="116" t="s">
        <v>381</v>
      </c>
      <c r="B34" s="115" t="s">
        <v>407</v>
      </c>
      <c r="C34" s="115" t="s">
        <v>415</v>
      </c>
      <c r="D34" s="115" t="s">
        <v>646</v>
      </c>
      <c r="E34" s="115" t="s">
        <v>479</v>
      </c>
      <c r="F34" s="115" t="s">
        <v>479</v>
      </c>
      <c r="G34" s="115" t="s">
        <v>540</v>
      </c>
      <c r="H34" s="115" t="s">
        <v>648</v>
      </c>
      <c r="I34" s="115"/>
      <c r="J34" s="115" t="s">
        <v>541</v>
      </c>
      <c r="K34" s="115" t="s">
        <v>480</v>
      </c>
      <c r="L34" s="115"/>
      <c r="M34" s="151">
        <v>43705</v>
      </c>
      <c r="N34" s="154" t="s">
        <v>481</v>
      </c>
    </row>
    <row r="35" spans="1:14" ht="66" x14ac:dyDescent="0.3">
      <c r="A35" s="116" t="s">
        <v>381</v>
      </c>
      <c r="B35" s="115" t="s">
        <v>407</v>
      </c>
      <c r="C35" s="115" t="s">
        <v>415</v>
      </c>
      <c r="D35" s="115" t="s">
        <v>647</v>
      </c>
      <c r="E35" s="115" t="s">
        <v>482</v>
      </c>
      <c r="F35" s="115" t="s">
        <v>510</v>
      </c>
      <c r="G35" s="115" t="s">
        <v>542</v>
      </c>
      <c r="H35" s="115" t="s">
        <v>649</v>
      </c>
      <c r="I35" s="115" t="s">
        <v>955</v>
      </c>
      <c r="J35" s="115" t="s">
        <v>956</v>
      </c>
      <c r="K35" s="115" t="s">
        <v>480</v>
      </c>
      <c r="L35" s="115"/>
      <c r="M35" s="151">
        <v>43705</v>
      </c>
      <c r="N35" s="154" t="s">
        <v>481</v>
      </c>
    </row>
    <row r="36" spans="1:14" ht="52.8" x14ac:dyDescent="0.3">
      <c r="A36" s="196" t="s">
        <v>1002</v>
      </c>
      <c r="B36" s="115" t="s">
        <v>985</v>
      </c>
      <c r="C36" s="115" t="s">
        <v>982</v>
      </c>
      <c r="D36" s="115"/>
      <c r="E36" s="115" t="s">
        <v>980</v>
      </c>
      <c r="F36" s="115"/>
      <c r="G36" s="115" t="s">
        <v>1038</v>
      </c>
      <c r="H36" s="115" t="s">
        <v>1039</v>
      </c>
      <c r="I36" s="115"/>
      <c r="J36" s="115"/>
      <c r="K36" s="115" t="s">
        <v>492</v>
      </c>
      <c r="L36" s="115"/>
      <c r="M36" s="151">
        <v>43875</v>
      </c>
      <c r="N36" s="154" t="s">
        <v>1040</v>
      </c>
    </row>
    <row r="37" spans="1:14" ht="79.2" x14ac:dyDescent="0.3">
      <c r="A37" s="196" t="s">
        <v>1002</v>
      </c>
      <c r="B37" s="115" t="s">
        <v>985</v>
      </c>
      <c r="C37" s="115" t="s">
        <v>982</v>
      </c>
      <c r="D37" s="115"/>
      <c r="E37" s="115" t="s">
        <v>981</v>
      </c>
      <c r="F37" s="115"/>
      <c r="G37" s="115" t="s">
        <v>1041</v>
      </c>
      <c r="H37" s="115" t="s">
        <v>1039</v>
      </c>
      <c r="I37" s="115"/>
      <c r="J37" s="115"/>
      <c r="K37" s="115" t="s">
        <v>492</v>
      </c>
      <c r="L37" s="115"/>
      <c r="M37" s="151">
        <v>43875</v>
      </c>
      <c r="N37" s="154" t="s">
        <v>1042</v>
      </c>
    </row>
    <row r="38" spans="1:14" ht="132" x14ac:dyDescent="0.3">
      <c r="A38" s="196" t="s">
        <v>1002</v>
      </c>
      <c r="B38" s="115" t="s">
        <v>985</v>
      </c>
      <c r="C38" s="115" t="s">
        <v>983</v>
      </c>
      <c r="D38" s="115"/>
      <c r="E38" s="115" t="s">
        <v>983</v>
      </c>
      <c r="F38" s="115"/>
      <c r="G38" s="115" t="s">
        <v>1043</v>
      </c>
      <c r="H38" s="115"/>
      <c r="I38" s="115"/>
      <c r="J38" s="115"/>
      <c r="K38" s="115"/>
      <c r="L38" s="115" t="s">
        <v>1044</v>
      </c>
      <c r="M38" s="151"/>
      <c r="N38" s="154" t="s">
        <v>1022</v>
      </c>
    </row>
    <row r="39" spans="1:14" ht="171.6" x14ac:dyDescent="0.3">
      <c r="A39" s="196" t="s">
        <v>1002</v>
      </c>
      <c r="B39" s="115" t="s">
        <v>985</v>
      </c>
      <c r="C39" s="115" t="s">
        <v>984</v>
      </c>
      <c r="D39" s="115"/>
      <c r="E39" s="115" t="s">
        <v>991</v>
      </c>
      <c r="F39" s="115"/>
      <c r="G39" s="115" t="s">
        <v>1045</v>
      </c>
      <c r="H39" s="115" t="s">
        <v>1046</v>
      </c>
      <c r="I39" s="115"/>
      <c r="J39" s="115"/>
      <c r="K39" s="115" t="s">
        <v>694</v>
      </c>
      <c r="L39" s="115"/>
      <c r="M39" s="151">
        <v>43875</v>
      </c>
      <c r="N39" s="154" t="s">
        <v>1047</v>
      </c>
    </row>
    <row r="40" spans="1:14" ht="39.6" x14ac:dyDescent="0.3">
      <c r="A40" s="196" t="s">
        <v>1002</v>
      </c>
      <c r="B40" s="115" t="s">
        <v>989</v>
      </c>
      <c r="C40" s="115" t="s">
        <v>987</v>
      </c>
      <c r="D40" s="115"/>
      <c r="E40" s="115" t="s">
        <v>995</v>
      </c>
      <c r="F40" s="115" t="s">
        <v>488</v>
      </c>
      <c r="G40" s="115" t="s">
        <v>550</v>
      </c>
      <c r="H40" s="115" t="s">
        <v>1048</v>
      </c>
      <c r="I40" s="115"/>
      <c r="J40" s="115"/>
      <c r="K40" s="115"/>
      <c r="L40" s="115"/>
      <c r="M40" s="151"/>
      <c r="N40" s="154"/>
    </row>
    <row r="41" spans="1:14" ht="39.6" x14ac:dyDescent="0.3">
      <c r="A41" s="196" t="s">
        <v>1002</v>
      </c>
      <c r="B41" s="115" t="s">
        <v>989</v>
      </c>
      <c r="C41" s="115" t="s">
        <v>987</v>
      </c>
      <c r="D41" s="115"/>
      <c r="E41" s="115" t="s">
        <v>363</v>
      </c>
      <c r="F41" s="115"/>
      <c r="G41" s="115"/>
      <c r="H41" s="115" t="s">
        <v>1049</v>
      </c>
      <c r="I41" s="115"/>
      <c r="J41" s="115"/>
      <c r="K41" s="115"/>
      <c r="L41" s="115"/>
      <c r="M41" s="151"/>
      <c r="N41" s="154"/>
    </row>
    <row r="42" spans="1:14" ht="26.4" x14ac:dyDescent="0.3">
      <c r="A42" s="196" t="s">
        <v>1002</v>
      </c>
      <c r="B42" s="115" t="s">
        <v>989</v>
      </c>
      <c r="C42" s="115" t="s">
        <v>987</v>
      </c>
      <c r="D42" s="115"/>
      <c r="E42" s="115" t="s">
        <v>996</v>
      </c>
      <c r="F42" s="115"/>
      <c r="G42" s="115"/>
      <c r="H42" s="115"/>
      <c r="I42" s="115"/>
      <c r="J42" s="115"/>
      <c r="K42" s="115"/>
      <c r="L42" s="115"/>
      <c r="M42" s="151"/>
      <c r="N42" s="154"/>
    </row>
    <row r="43" spans="1:14" ht="79.2" hidden="1" x14ac:dyDescent="0.3">
      <c r="A43" s="196" t="s">
        <v>1002</v>
      </c>
      <c r="B43" s="115" t="s">
        <v>989</v>
      </c>
      <c r="C43" s="115" t="s">
        <v>1050</v>
      </c>
      <c r="D43" s="115"/>
      <c r="E43" s="115" t="s">
        <v>997</v>
      </c>
      <c r="F43" s="115"/>
      <c r="G43" s="115" t="s">
        <v>1051</v>
      </c>
      <c r="H43" s="115"/>
      <c r="I43" s="115"/>
      <c r="J43" s="115"/>
      <c r="K43" s="115" t="s">
        <v>1052</v>
      </c>
      <c r="L43" s="115" t="s">
        <v>1053</v>
      </c>
      <c r="M43" s="151"/>
      <c r="N43" s="154"/>
    </row>
    <row r="44" spans="1:14" ht="66" x14ac:dyDescent="0.3">
      <c r="A44" s="117" t="s">
        <v>436</v>
      </c>
      <c r="B44" s="115" t="s">
        <v>365</v>
      </c>
      <c r="C44" s="115" t="s">
        <v>409</v>
      </c>
      <c r="D44" s="115"/>
      <c r="E44" s="115" t="s">
        <v>483</v>
      </c>
      <c r="F44" s="115" t="s">
        <v>483</v>
      </c>
      <c r="G44" s="115" t="s">
        <v>543</v>
      </c>
      <c r="H44" s="115" t="s">
        <v>544</v>
      </c>
      <c r="I44" s="115"/>
      <c r="J44" s="115"/>
      <c r="K44" s="115" t="s">
        <v>460</v>
      </c>
      <c r="L44" s="115"/>
      <c r="M44" s="151">
        <v>43913</v>
      </c>
      <c r="N44" s="154" t="s">
        <v>751</v>
      </c>
    </row>
    <row r="45" spans="1:14" ht="52.8" x14ac:dyDescent="0.3">
      <c r="A45" s="117" t="s">
        <v>436</v>
      </c>
      <c r="B45" s="115" t="s">
        <v>365</v>
      </c>
      <c r="C45" s="115" t="s">
        <v>409</v>
      </c>
      <c r="D45" s="115"/>
      <c r="E45" s="115" t="s">
        <v>403</v>
      </c>
      <c r="F45" s="115" t="s">
        <v>511</v>
      </c>
      <c r="G45" s="115" t="s">
        <v>545</v>
      </c>
      <c r="H45" s="115" t="s">
        <v>546</v>
      </c>
      <c r="I45" s="115"/>
      <c r="J45" s="115"/>
      <c r="K45" s="115" t="s">
        <v>484</v>
      </c>
      <c r="L45" s="115"/>
      <c r="M45" s="151">
        <v>43913</v>
      </c>
      <c r="N45" s="154" t="s">
        <v>750</v>
      </c>
    </row>
    <row r="46" spans="1:14" ht="92.4" x14ac:dyDescent="0.3">
      <c r="A46" s="117" t="s">
        <v>436</v>
      </c>
      <c r="B46" s="115" t="s">
        <v>365</v>
      </c>
      <c r="C46" s="115" t="s">
        <v>485</v>
      </c>
      <c r="D46" s="115"/>
      <c r="E46" s="115" t="s">
        <v>486</v>
      </c>
      <c r="F46" s="115" t="s">
        <v>512</v>
      </c>
      <c r="G46" s="115" t="s">
        <v>547</v>
      </c>
      <c r="H46" s="115" t="s">
        <v>548</v>
      </c>
      <c r="I46" s="115"/>
      <c r="J46" s="115" t="s">
        <v>549</v>
      </c>
      <c r="K46" s="115" t="s">
        <v>702</v>
      </c>
      <c r="L46" s="115"/>
      <c r="M46" s="151">
        <v>43340</v>
      </c>
      <c r="N46" s="154" t="s">
        <v>487</v>
      </c>
    </row>
    <row r="47" spans="1:14" ht="79.2" x14ac:dyDescent="0.3">
      <c r="A47" s="117" t="s">
        <v>436</v>
      </c>
      <c r="B47" s="115" t="s">
        <v>366</v>
      </c>
      <c r="C47" s="115" t="s">
        <v>379</v>
      </c>
      <c r="D47" s="115"/>
      <c r="E47" s="115" t="s">
        <v>360</v>
      </c>
      <c r="F47" s="115" t="s">
        <v>488</v>
      </c>
      <c r="G47" s="115" t="s">
        <v>550</v>
      </c>
      <c r="H47" s="115" t="s">
        <v>551</v>
      </c>
      <c r="I47" s="115"/>
      <c r="J47" s="115"/>
      <c r="K47" s="115" t="s">
        <v>489</v>
      </c>
      <c r="L47" s="115"/>
      <c r="M47" s="151">
        <v>43888</v>
      </c>
      <c r="N47" s="154" t="s">
        <v>490</v>
      </c>
    </row>
    <row r="48" spans="1:14" ht="79.2" x14ac:dyDescent="0.3">
      <c r="A48" s="117" t="s">
        <v>436</v>
      </c>
      <c r="B48" s="115" t="s">
        <v>366</v>
      </c>
      <c r="C48" s="115" t="s">
        <v>379</v>
      </c>
      <c r="D48" s="115"/>
      <c r="E48" s="115" t="s">
        <v>361</v>
      </c>
      <c r="F48" s="115" t="s">
        <v>491</v>
      </c>
      <c r="G48" s="115" t="s">
        <v>552</v>
      </c>
      <c r="H48" s="115" t="s">
        <v>551</v>
      </c>
      <c r="I48" s="115" t="s">
        <v>975</v>
      </c>
      <c r="J48" s="115"/>
      <c r="K48" s="115" t="s">
        <v>492</v>
      </c>
      <c r="L48" s="115"/>
      <c r="M48" s="151">
        <v>43888</v>
      </c>
      <c r="N48" s="154" t="s">
        <v>493</v>
      </c>
    </row>
    <row r="49" spans="1:14" ht="79.2" x14ac:dyDescent="0.3">
      <c r="A49" s="117" t="s">
        <v>436</v>
      </c>
      <c r="B49" s="115" t="s">
        <v>366</v>
      </c>
      <c r="C49" s="115" t="s">
        <v>379</v>
      </c>
      <c r="D49" s="115"/>
      <c r="E49" s="115" t="s">
        <v>513</v>
      </c>
      <c r="F49" s="115" t="s">
        <v>494</v>
      </c>
      <c r="G49" s="115" t="s">
        <v>553</v>
      </c>
      <c r="H49" s="115" t="s">
        <v>551</v>
      </c>
      <c r="I49" s="115" t="s">
        <v>977</v>
      </c>
      <c r="J49" s="115"/>
      <c r="K49" s="115" t="s">
        <v>756</v>
      </c>
      <c r="L49" s="115" t="s">
        <v>758</v>
      </c>
      <c r="M49" s="151">
        <v>43888</v>
      </c>
      <c r="N49" s="154" t="s">
        <v>1054</v>
      </c>
    </row>
    <row r="50" spans="1:14" ht="79.2" x14ac:dyDescent="0.3">
      <c r="A50" s="117" t="s">
        <v>436</v>
      </c>
      <c r="B50" s="115" t="s">
        <v>366</v>
      </c>
      <c r="C50" s="115" t="s">
        <v>379</v>
      </c>
      <c r="D50" s="115"/>
      <c r="E50" s="115" t="s">
        <v>514</v>
      </c>
      <c r="F50" s="115" t="s">
        <v>495</v>
      </c>
      <c r="G50" s="115" t="s">
        <v>554</v>
      </c>
      <c r="H50" s="115" t="s">
        <v>551</v>
      </c>
      <c r="I50" s="115" t="s">
        <v>976</v>
      </c>
      <c r="J50" s="115"/>
      <c r="K50" s="115" t="s">
        <v>756</v>
      </c>
      <c r="L50" s="115" t="s">
        <v>758</v>
      </c>
      <c r="M50" s="151">
        <v>43888</v>
      </c>
      <c r="N50" s="154" t="s">
        <v>496</v>
      </c>
    </row>
    <row r="51" spans="1:14" ht="105.6" hidden="1" x14ac:dyDescent="0.3">
      <c r="A51" s="117" t="s">
        <v>436</v>
      </c>
      <c r="B51" s="115" t="s">
        <v>366</v>
      </c>
      <c r="C51" s="115" t="s">
        <v>380</v>
      </c>
      <c r="D51" s="115"/>
      <c r="E51" s="171" t="s">
        <v>515</v>
      </c>
      <c r="F51" s="171" t="s">
        <v>387</v>
      </c>
      <c r="G51" s="115" t="s">
        <v>555</v>
      </c>
      <c r="H51" s="115" t="s">
        <v>556</v>
      </c>
      <c r="I51" s="115"/>
      <c r="J51" s="115" t="s">
        <v>557</v>
      </c>
      <c r="K51" s="115" t="s">
        <v>681</v>
      </c>
      <c r="L51" s="115"/>
      <c r="M51" s="151">
        <v>43340</v>
      </c>
      <c r="N51" s="154" t="s">
        <v>760</v>
      </c>
    </row>
    <row r="52" spans="1:14" ht="145.19999999999999" hidden="1" x14ac:dyDescent="0.3">
      <c r="A52" s="117" t="s">
        <v>436</v>
      </c>
      <c r="B52" s="115" t="s">
        <v>366</v>
      </c>
      <c r="C52" s="115" t="s">
        <v>380</v>
      </c>
      <c r="D52" s="115"/>
      <c r="E52" s="171" t="s">
        <v>516</v>
      </c>
      <c r="F52" s="171" t="s">
        <v>386</v>
      </c>
      <c r="G52" s="115" t="s">
        <v>558</v>
      </c>
      <c r="H52" s="115" t="s">
        <v>559</v>
      </c>
      <c r="I52" s="115"/>
      <c r="J52" s="115" t="s">
        <v>560</v>
      </c>
      <c r="K52" s="115" t="s">
        <v>681</v>
      </c>
      <c r="L52" s="115"/>
      <c r="M52" s="151">
        <v>43340</v>
      </c>
      <c r="N52" s="154" t="s">
        <v>760</v>
      </c>
    </row>
    <row r="53" spans="1:14" s="19" customFormat="1" ht="66" x14ac:dyDescent="0.3">
      <c r="A53" s="117" t="s">
        <v>436</v>
      </c>
      <c r="B53" s="115" t="s">
        <v>366</v>
      </c>
      <c r="C53" s="115" t="s">
        <v>380</v>
      </c>
      <c r="D53" s="115"/>
      <c r="E53" s="115" t="s">
        <v>418</v>
      </c>
      <c r="F53" s="115" t="s">
        <v>497</v>
      </c>
      <c r="G53" s="115" t="s">
        <v>561</v>
      </c>
      <c r="H53" s="115" t="s">
        <v>562</v>
      </c>
      <c r="I53" s="115"/>
      <c r="J53" s="115"/>
      <c r="K53" s="115" t="s">
        <v>673</v>
      </c>
      <c r="L53" s="115"/>
      <c r="M53" s="151">
        <v>43340</v>
      </c>
      <c r="N53" s="154" t="s">
        <v>674</v>
      </c>
    </row>
    <row r="54" spans="1:14" s="19" customFormat="1" ht="105.6" x14ac:dyDescent="0.3">
      <c r="A54" s="117" t="s">
        <v>436</v>
      </c>
      <c r="B54" s="115" t="s">
        <v>366</v>
      </c>
      <c r="C54" s="115" t="s">
        <v>380</v>
      </c>
      <c r="D54" s="115"/>
      <c r="E54" s="115" t="s">
        <v>816</v>
      </c>
      <c r="F54" s="115" t="s">
        <v>816</v>
      </c>
      <c r="G54" s="115" t="s">
        <v>845</v>
      </c>
      <c r="H54" s="115" t="s">
        <v>974</v>
      </c>
      <c r="I54" s="115" t="s">
        <v>926</v>
      </c>
      <c r="J54" s="115"/>
      <c r="K54" s="115" t="s">
        <v>681</v>
      </c>
      <c r="L54" s="115"/>
      <c r="M54" s="151">
        <v>43705</v>
      </c>
      <c r="N54" s="154" t="s">
        <v>760</v>
      </c>
    </row>
    <row r="55" spans="1:14" s="19" customFormat="1" ht="105.6" x14ac:dyDescent="0.3">
      <c r="A55" s="117" t="s">
        <v>436</v>
      </c>
      <c r="B55" s="115" t="s">
        <v>366</v>
      </c>
      <c r="C55" s="115" t="s">
        <v>380</v>
      </c>
      <c r="D55" s="115"/>
      <c r="E55" s="115" t="s">
        <v>817</v>
      </c>
      <c r="F55" s="115" t="s">
        <v>817</v>
      </c>
      <c r="G55" s="115" t="s">
        <v>847</v>
      </c>
      <c r="H55" s="115" t="s">
        <v>973</v>
      </c>
      <c r="I55" s="115" t="s">
        <v>925</v>
      </c>
      <c r="J55" s="115"/>
      <c r="K55" s="115" t="s">
        <v>681</v>
      </c>
      <c r="L55" s="115"/>
      <c r="M55" s="151">
        <v>43705</v>
      </c>
      <c r="N55" s="154" t="s">
        <v>760</v>
      </c>
    </row>
    <row r="56" spans="1:14" ht="39.6" x14ac:dyDescent="0.3">
      <c r="A56" s="117" t="s">
        <v>436</v>
      </c>
      <c r="B56" s="115" t="s">
        <v>366</v>
      </c>
      <c r="C56" s="115" t="s">
        <v>411</v>
      </c>
      <c r="D56" s="115"/>
      <c r="E56" s="115" t="s">
        <v>765</v>
      </c>
      <c r="F56" s="115" t="s">
        <v>766</v>
      </c>
      <c r="G56" s="115" t="s">
        <v>767</v>
      </c>
      <c r="H56" s="115" t="s">
        <v>562</v>
      </c>
      <c r="I56" s="115"/>
      <c r="J56" s="115"/>
      <c r="K56" s="115" t="s">
        <v>476</v>
      </c>
      <c r="L56" s="115"/>
      <c r="M56" s="151">
        <v>43705</v>
      </c>
      <c r="N56" s="154" t="s">
        <v>882</v>
      </c>
    </row>
    <row r="57" spans="1:14" ht="158.4" x14ac:dyDescent="0.3">
      <c r="A57" s="117" t="s">
        <v>436</v>
      </c>
      <c r="B57" s="115" t="s">
        <v>366</v>
      </c>
      <c r="C57" s="115" t="s">
        <v>411</v>
      </c>
      <c r="D57" s="115" t="s">
        <v>872</v>
      </c>
      <c r="E57" s="115" t="s">
        <v>969</v>
      </c>
      <c r="F57" s="115" t="s">
        <v>959</v>
      </c>
      <c r="G57" s="115" t="s">
        <v>960</v>
      </c>
      <c r="H57" s="115" t="s">
        <v>961</v>
      </c>
      <c r="I57" s="115" t="s">
        <v>962</v>
      </c>
      <c r="J57" s="115"/>
      <c r="K57" s="115" t="s">
        <v>972</v>
      </c>
      <c r="L57" s="115"/>
      <c r="M57" s="151">
        <v>43705</v>
      </c>
      <c r="N57" s="154" t="s">
        <v>890</v>
      </c>
    </row>
    <row r="58" spans="1:14" ht="158.4" x14ac:dyDescent="0.3">
      <c r="A58" s="117" t="s">
        <v>436</v>
      </c>
      <c r="B58" s="115" t="s">
        <v>366</v>
      </c>
      <c r="C58" s="115" t="s">
        <v>411</v>
      </c>
      <c r="D58" s="115" t="s">
        <v>872</v>
      </c>
      <c r="E58" s="115" t="s">
        <v>963</v>
      </c>
      <c r="F58" s="115" t="s">
        <v>964</v>
      </c>
      <c r="G58" s="115" t="s">
        <v>965</v>
      </c>
      <c r="H58" s="115" t="s">
        <v>966</v>
      </c>
      <c r="I58" s="115" t="s">
        <v>962</v>
      </c>
      <c r="J58" s="115"/>
      <c r="K58" s="115" t="s">
        <v>972</v>
      </c>
      <c r="L58" s="115"/>
      <c r="M58" s="151">
        <v>43705</v>
      </c>
      <c r="N58" s="154" t="s">
        <v>890</v>
      </c>
    </row>
    <row r="59" spans="1:14" ht="158.4" x14ac:dyDescent="0.3">
      <c r="A59" s="117" t="s">
        <v>436</v>
      </c>
      <c r="B59" s="115" t="s">
        <v>366</v>
      </c>
      <c r="C59" s="115" t="s">
        <v>411</v>
      </c>
      <c r="D59" s="115" t="s">
        <v>872</v>
      </c>
      <c r="E59" s="115" t="s">
        <v>967</v>
      </c>
      <c r="F59" s="115" t="s">
        <v>968</v>
      </c>
      <c r="G59" s="115" t="s">
        <v>971</v>
      </c>
      <c r="H59" s="115" t="s">
        <v>970</v>
      </c>
      <c r="I59" s="115" t="s">
        <v>962</v>
      </c>
      <c r="J59" s="115"/>
      <c r="K59" s="115" t="s">
        <v>972</v>
      </c>
      <c r="L59" s="115"/>
      <c r="M59" s="151">
        <v>43705</v>
      </c>
      <c r="N59" s="154" t="s">
        <v>890</v>
      </c>
    </row>
    <row r="60" spans="1:14" ht="79.2" x14ac:dyDescent="0.3">
      <c r="A60" s="117" t="s">
        <v>436</v>
      </c>
      <c r="B60" s="115" t="s">
        <v>366</v>
      </c>
      <c r="C60" s="115" t="s">
        <v>411</v>
      </c>
      <c r="D60" s="115"/>
      <c r="E60" s="115" t="s">
        <v>498</v>
      </c>
      <c r="F60" s="115" t="s">
        <v>676</v>
      </c>
      <c r="G60" s="115" t="s">
        <v>880</v>
      </c>
      <c r="H60" s="115" t="s">
        <v>563</v>
      </c>
      <c r="I60" s="115" t="s">
        <v>958</v>
      </c>
      <c r="J60" s="115"/>
      <c r="K60" s="115" t="s">
        <v>1055</v>
      </c>
      <c r="L60" s="115"/>
      <c r="M60" s="151">
        <v>43888</v>
      </c>
      <c r="N60" s="154" t="s">
        <v>1056</v>
      </c>
    </row>
    <row r="61" spans="1:14" ht="92.4" x14ac:dyDescent="0.3">
      <c r="A61" s="117" t="s">
        <v>436</v>
      </c>
      <c r="B61" s="115" t="s">
        <v>366</v>
      </c>
      <c r="C61" s="115" t="s">
        <v>411</v>
      </c>
      <c r="D61" s="115"/>
      <c r="E61" s="115" t="s">
        <v>696</v>
      </c>
      <c r="F61" s="115" t="s">
        <v>697</v>
      </c>
      <c r="G61" s="115" t="s">
        <v>698</v>
      </c>
      <c r="H61" s="115" t="s">
        <v>699</v>
      </c>
      <c r="I61" s="115" t="s">
        <v>954</v>
      </c>
      <c r="J61" s="115" t="s">
        <v>700</v>
      </c>
      <c r="K61" s="115" t="s">
        <v>1057</v>
      </c>
      <c r="L61" s="115" t="s">
        <v>1058</v>
      </c>
      <c r="M61" s="151">
        <v>43888</v>
      </c>
      <c r="N61" s="154" t="s">
        <v>1059</v>
      </c>
    </row>
    <row r="62" spans="1:14" ht="52.8" x14ac:dyDescent="0.3">
      <c r="A62" s="197" t="s">
        <v>1060</v>
      </c>
      <c r="B62" s="115" t="s">
        <v>990</v>
      </c>
      <c r="C62" s="115"/>
      <c r="D62" s="115"/>
      <c r="E62" s="115" t="s">
        <v>1010</v>
      </c>
      <c r="F62" s="115"/>
      <c r="G62" s="115" t="s">
        <v>1061</v>
      </c>
      <c r="H62" s="115" t="s">
        <v>1062</v>
      </c>
      <c r="I62" s="115"/>
      <c r="J62" s="115"/>
      <c r="K62" s="115" t="s">
        <v>694</v>
      </c>
      <c r="L62" s="115"/>
      <c r="M62" s="151">
        <v>43875</v>
      </c>
      <c r="N62" s="154" t="s">
        <v>1063</v>
      </c>
    </row>
    <row r="63" spans="1:14" ht="145.19999999999999" x14ac:dyDescent="0.3">
      <c r="A63" s="118" t="s">
        <v>499</v>
      </c>
      <c r="B63" s="115"/>
      <c r="C63" s="115"/>
      <c r="D63" s="115"/>
      <c r="E63" s="115" t="s">
        <v>742</v>
      </c>
      <c r="F63" s="115" t="s">
        <v>743</v>
      </c>
      <c r="G63" s="115"/>
      <c r="H63" s="115"/>
      <c r="I63" s="115"/>
      <c r="J63" s="115"/>
      <c r="K63" s="115" t="s">
        <v>768</v>
      </c>
      <c r="L63" s="115" t="s">
        <v>835</v>
      </c>
      <c r="M63" s="151">
        <v>43696</v>
      </c>
      <c r="N63" s="154" t="s">
        <v>836</v>
      </c>
    </row>
    <row r="64" spans="1:14" ht="66" x14ac:dyDescent="0.3">
      <c r="A64" s="118" t="s">
        <v>499</v>
      </c>
      <c r="B64" s="115"/>
      <c r="C64" s="115"/>
      <c r="D64" s="115"/>
      <c r="E64" s="115" t="s">
        <v>500</v>
      </c>
      <c r="F64" s="115" t="s">
        <v>898</v>
      </c>
      <c r="G64" s="115" t="s">
        <v>899</v>
      </c>
      <c r="H64" s="115"/>
      <c r="I64" s="115"/>
      <c r="J64" s="115"/>
      <c r="K64" s="115" t="s">
        <v>881</v>
      </c>
      <c r="L64" s="115" t="s">
        <v>900</v>
      </c>
      <c r="M64" s="151">
        <v>43714</v>
      </c>
      <c r="N64" s="154" t="s">
        <v>901</v>
      </c>
    </row>
    <row r="65" spans="1:14" ht="92.4" x14ac:dyDescent="0.3">
      <c r="A65" s="118" t="s">
        <v>499</v>
      </c>
      <c r="B65" s="115"/>
      <c r="C65" s="115"/>
      <c r="D65" s="115"/>
      <c r="E65" s="115" t="s">
        <v>632</v>
      </c>
      <c r="F65" s="115" t="s">
        <v>893</v>
      </c>
      <c r="G65" s="115" t="s">
        <v>896</v>
      </c>
      <c r="H65" s="115" t="s">
        <v>633</v>
      </c>
      <c r="I65" s="115"/>
      <c r="J65" s="115"/>
      <c r="K65" s="115" t="s">
        <v>492</v>
      </c>
      <c r="L65" s="115"/>
      <c r="M65" s="151">
        <v>43714</v>
      </c>
      <c r="N65" s="154" t="s">
        <v>897</v>
      </c>
    </row>
  </sheetData>
  <sheetProtection sheet="1" formatCells="0" formatColumns="0" insertColumns="0" insertRows="0" insertHyperlinks="0" deleteColumns="0" deleteRows="0" sort="0" autoFilter="0" pivotTables="0"/>
  <mergeCells count="1">
    <mergeCell ref="A1:N1"/>
  </mergeCells>
  <hyperlinks>
    <hyperlink ref="N65" r:id="rId1" xr:uid="{7CDF1E6A-CEEA-4871-AF94-DCC0A7FF4B4F}"/>
    <hyperlink ref="N23" r:id="rId2" xr:uid="{3E481763-1EB0-4F3E-B58E-701FF5202C53}"/>
    <hyperlink ref="N25" r:id="rId3" xr:uid="{68687C3B-7C62-4D1E-858A-D0C064A6537E}"/>
  </hyperlinks>
  <pageMargins left="0.7" right="0.7" top="0.75" bottom="0.75"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193"/>
  <sheetViews>
    <sheetView workbookViewId="0">
      <pane ySplit="2" topLeftCell="A3" activePane="bottomLeft" state="frozen"/>
      <selection pane="bottomLeft" sqref="A1:H1"/>
    </sheetView>
  </sheetViews>
  <sheetFormatPr defaultColWidth="9.109375" defaultRowHeight="14.4" x14ac:dyDescent="0.3"/>
  <cols>
    <col min="1" max="1" width="49.44140625" style="5" bestFit="1" customWidth="1"/>
    <col min="2" max="2" width="7.33203125" style="5" bestFit="1" customWidth="1"/>
    <col min="3" max="3" width="24.6640625" style="5" bestFit="1" customWidth="1"/>
    <col min="4" max="4" width="21.6640625" style="5" bestFit="1" customWidth="1"/>
    <col min="5" max="5" width="18.5546875" style="5" bestFit="1" customWidth="1"/>
    <col min="6" max="6" width="37.109375" style="5" bestFit="1" customWidth="1"/>
    <col min="7" max="7" width="22.6640625" style="5" bestFit="1" customWidth="1"/>
    <col min="8" max="8" width="26.88671875" style="5" bestFit="1" customWidth="1"/>
    <col min="9" max="16384" width="9.109375" style="5"/>
  </cols>
  <sheetData>
    <row r="1" spans="1:9" x14ac:dyDescent="0.3">
      <c r="A1" s="195"/>
      <c r="B1" s="195"/>
      <c r="C1" s="195"/>
      <c r="D1" s="195"/>
      <c r="E1" s="195"/>
      <c r="F1" s="195"/>
      <c r="G1" s="195"/>
      <c r="H1" s="195"/>
    </row>
    <row r="2" spans="1:9" x14ac:dyDescent="0.3">
      <c r="A2" s="97" t="s">
        <v>378</v>
      </c>
      <c r="B2" s="97" t="s">
        <v>357</v>
      </c>
      <c r="C2" s="98" t="s">
        <v>569</v>
      </c>
      <c r="D2" s="98" t="s">
        <v>570</v>
      </c>
      <c r="E2" s="99" t="s">
        <v>571</v>
      </c>
      <c r="F2" s="99" t="s">
        <v>572</v>
      </c>
      <c r="G2" s="99" t="s">
        <v>573</v>
      </c>
      <c r="H2" s="99" t="s">
        <v>574</v>
      </c>
      <c r="I2" s="20"/>
    </row>
    <row r="3" spans="1:9" x14ac:dyDescent="0.3">
      <c r="A3" s="94" t="s">
        <v>1</v>
      </c>
      <c r="B3" s="94" t="s">
        <v>0</v>
      </c>
      <c r="C3" s="94" t="s">
        <v>575</v>
      </c>
      <c r="D3" s="94" t="s">
        <v>576</v>
      </c>
      <c r="E3" s="94" t="s">
        <v>577</v>
      </c>
      <c r="F3" s="94" t="s">
        <v>575</v>
      </c>
      <c r="G3" s="94" t="s">
        <v>578</v>
      </c>
      <c r="H3" s="94" t="s">
        <v>579</v>
      </c>
    </row>
    <row r="4" spans="1:9" x14ac:dyDescent="0.3">
      <c r="A4" s="94" t="s">
        <v>3</v>
      </c>
      <c r="B4" s="94" t="s">
        <v>2</v>
      </c>
      <c r="C4" s="94" t="s">
        <v>580</v>
      </c>
      <c r="D4" s="94" t="s">
        <v>581</v>
      </c>
      <c r="E4" s="94" t="s">
        <v>582</v>
      </c>
      <c r="F4" s="94" t="s">
        <v>583</v>
      </c>
      <c r="G4" s="94" t="s">
        <v>584</v>
      </c>
      <c r="H4" s="94" t="s">
        <v>585</v>
      </c>
    </row>
    <row r="5" spans="1:9" x14ac:dyDescent="0.3">
      <c r="A5" s="94" t="s">
        <v>5</v>
      </c>
      <c r="B5" s="94" t="s">
        <v>4</v>
      </c>
      <c r="C5" s="94" t="s">
        <v>586</v>
      </c>
      <c r="D5" s="94" t="s">
        <v>581</v>
      </c>
      <c r="E5" s="94" t="s">
        <v>577</v>
      </c>
      <c r="F5" s="94" t="s">
        <v>586</v>
      </c>
      <c r="G5" s="94" t="s">
        <v>587</v>
      </c>
      <c r="H5" s="94" t="s">
        <v>588</v>
      </c>
    </row>
    <row r="6" spans="1:9" x14ac:dyDescent="0.3">
      <c r="A6" s="94" t="s">
        <v>7</v>
      </c>
      <c r="B6" s="94" t="s">
        <v>6</v>
      </c>
      <c r="C6" s="94" t="s">
        <v>589</v>
      </c>
      <c r="D6" s="94" t="s">
        <v>581</v>
      </c>
      <c r="E6" s="94" t="s">
        <v>590</v>
      </c>
      <c r="F6" s="94" t="s">
        <v>589</v>
      </c>
      <c r="G6" s="94" t="s">
        <v>587</v>
      </c>
      <c r="H6" s="94" t="s">
        <v>591</v>
      </c>
    </row>
    <row r="7" spans="1:9" x14ac:dyDescent="0.3">
      <c r="A7" s="94" t="s">
        <v>9</v>
      </c>
      <c r="B7" s="94" t="s">
        <v>8</v>
      </c>
      <c r="C7" s="94" t="s">
        <v>592</v>
      </c>
      <c r="D7" s="94" t="s">
        <v>593</v>
      </c>
      <c r="E7" s="94" t="s">
        <v>594</v>
      </c>
      <c r="F7" s="94" t="s">
        <v>595</v>
      </c>
      <c r="G7" s="94" t="s">
        <v>596</v>
      </c>
      <c r="H7" s="94" t="s">
        <v>597</v>
      </c>
    </row>
    <row r="8" spans="1:9" x14ac:dyDescent="0.3">
      <c r="A8" s="94" t="s">
        <v>11</v>
      </c>
      <c r="B8" s="94" t="s">
        <v>10</v>
      </c>
      <c r="C8" s="94" t="s">
        <v>592</v>
      </c>
      <c r="D8" s="94" t="s">
        <v>581</v>
      </c>
      <c r="E8" s="94" t="s">
        <v>594</v>
      </c>
      <c r="F8" s="94" t="s">
        <v>598</v>
      </c>
      <c r="G8" s="94" t="s">
        <v>596</v>
      </c>
      <c r="H8" s="94" t="s">
        <v>599</v>
      </c>
    </row>
    <row r="9" spans="1:9" x14ac:dyDescent="0.3">
      <c r="A9" s="94" t="s">
        <v>13</v>
      </c>
      <c r="B9" s="94" t="s">
        <v>12</v>
      </c>
      <c r="C9" s="94" t="s">
        <v>580</v>
      </c>
      <c r="D9" s="94" t="s">
        <v>600</v>
      </c>
      <c r="E9" s="94" t="s">
        <v>601</v>
      </c>
      <c r="F9" s="94" t="s">
        <v>583</v>
      </c>
      <c r="G9" s="94" t="s">
        <v>578</v>
      </c>
      <c r="H9" s="94" t="s">
        <v>602</v>
      </c>
    </row>
    <row r="10" spans="1:9" x14ac:dyDescent="0.3">
      <c r="A10" s="94" t="s">
        <v>15</v>
      </c>
      <c r="B10" s="94" t="s">
        <v>14</v>
      </c>
      <c r="C10" s="94" t="s">
        <v>603</v>
      </c>
      <c r="D10" s="94" t="s">
        <v>604</v>
      </c>
      <c r="E10" s="94" t="s">
        <v>605</v>
      </c>
      <c r="F10" s="94" t="s">
        <v>603</v>
      </c>
      <c r="G10" s="94" t="s">
        <v>606</v>
      </c>
      <c r="H10" s="94" t="s">
        <v>607</v>
      </c>
    </row>
    <row r="11" spans="1:9" x14ac:dyDescent="0.3">
      <c r="A11" s="94" t="s">
        <v>17</v>
      </c>
      <c r="B11" s="94" t="s">
        <v>16</v>
      </c>
      <c r="C11" s="94" t="s">
        <v>580</v>
      </c>
      <c r="D11" s="94" t="s">
        <v>604</v>
      </c>
      <c r="E11" s="94" t="s">
        <v>582</v>
      </c>
      <c r="F11" s="94" t="s">
        <v>608</v>
      </c>
      <c r="G11" s="94" t="s">
        <v>584</v>
      </c>
      <c r="H11" s="94" t="s">
        <v>609</v>
      </c>
    </row>
    <row r="12" spans="1:9" x14ac:dyDescent="0.3">
      <c r="A12" s="94" t="s">
        <v>19</v>
      </c>
      <c r="B12" s="94" t="s">
        <v>18</v>
      </c>
      <c r="C12" s="94" t="s">
        <v>580</v>
      </c>
      <c r="D12" s="94" t="s">
        <v>581</v>
      </c>
      <c r="E12" s="94" t="s">
        <v>601</v>
      </c>
      <c r="F12" s="94" t="s">
        <v>583</v>
      </c>
      <c r="G12" s="94" t="s">
        <v>578</v>
      </c>
      <c r="H12" s="94" t="s">
        <v>602</v>
      </c>
    </row>
    <row r="13" spans="1:9" x14ac:dyDescent="0.3">
      <c r="A13" s="94" t="s">
        <v>21</v>
      </c>
      <c r="B13" s="94" t="s">
        <v>20</v>
      </c>
      <c r="C13" s="94" t="s">
        <v>592</v>
      </c>
      <c r="D13" s="94" t="s">
        <v>593</v>
      </c>
      <c r="E13" s="94" t="s">
        <v>594</v>
      </c>
      <c r="F13" s="94" t="s">
        <v>595</v>
      </c>
      <c r="G13" s="94" t="s">
        <v>596</v>
      </c>
      <c r="H13" s="94" t="s">
        <v>597</v>
      </c>
    </row>
    <row r="14" spans="1:9" x14ac:dyDescent="0.3">
      <c r="A14" s="94" t="s">
        <v>23</v>
      </c>
      <c r="B14" s="94" t="s">
        <v>22</v>
      </c>
      <c r="C14" s="94" t="s">
        <v>586</v>
      </c>
      <c r="D14" s="94" t="s">
        <v>593</v>
      </c>
      <c r="E14" s="94" t="s">
        <v>577</v>
      </c>
      <c r="F14" s="94" t="s">
        <v>586</v>
      </c>
      <c r="G14" s="94" t="s">
        <v>578</v>
      </c>
      <c r="H14" s="94" t="s">
        <v>602</v>
      </c>
    </row>
    <row r="15" spans="1:9" x14ac:dyDescent="0.3">
      <c r="A15" s="94" t="s">
        <v>25</v>
      </c>
      <c r="B15" s="94" t="s">
        <v>24</v>
      </c>
      <c r="C15" s="94" t="s">
        <v>575</v>
      </c>
      <c r="D15" s="94" t="s">
        <v>576</v>
      </c>
      <c r="E15" s="94" t="s">
        <v>605</v>
      </c>
      <c r="F15" s="94" t="s">
        <v>575</v>
      </c>
      <c r="G15" s="94" t="s">
        <v>578</v>
      </c>
      <c r="H15" s="94" t="s">
        <v>579</v>
      </c>
    </row>
    <row r="16" spans="1:9" x14ac:dyDescent="0.3">
      <c r="A16" s="94" t="s">
        <v>27</v>
      </c>
      <c r="B16" s="94" t="s">
        <v>26</v>
      </c>
      <c r="C16" s="94" t="s">
        <v>592</v>
      </c>
      <c r="D16" s="94" t="s">
        <v>593</v>
      </c>
      <c r="E16" s="94" t="s">
        <v>594</v>
      </c>
      <c r="F16" s="94" t="s">
        <v>595</v>
      </c>
      <c r="G16" s="94" t="s">
        <v>596</v>
      </c>
      <c r="H16" s="94" t="s">
        <v>597</v>
      </c>
    </row>
    <row r="17" spans="1:8" x14ac:dyDescent="0.3">
      <c r="A17" s="94" t="s">
        <v>29</v>
      </c>
      <c r="B17" s="94" t="s">
        <v>28</v>
      </c>
      <c r="C17" s="94" t="s">
        <v>580</v>
      </c>
      <c r="D17" s="94" t="s">
        <v>581</v>
      </c>
      <c r="E17" s="94" t="s">
        <v>582</v>
      </c>
      <c r="F17" s="94" t="s">
        <v>583</v>
      </c>
      <c r="G17" s="94" t="s">
        <v>584</v>
      </c>
      <c r="H17" s="94" t="s">
        <v>610</v>
      </c>
    </row>
    <row r="18" spans="1:8" x14ac:dyDescent="0.3">
      <c r="A18" s="94" t="s">
        <v>31</v>
      </c>
      <c r="B18" s="94" t="s">
        <v>30</v>
      </c>
      <c r="C18" s="94" t="s">
        <v>580</v>
      </c>
      <c r="D18" s="94" t="s">
        <v>604</v>
      </c>
      <c r="E18" s="94" t="s">
        <v>582</v>
      </c>
      <c r="F18" s="94" t="s">
        <v>608</v>
      </c>
      <c r="G18" s="94" t="s">
        <v>584</v>
      </c>
      <c r="H18" s="94" t="s">
        <v>609</v>
      </c>
    </row>
    <row r="19" spans="1:8" x14ac:dyDescent="0.3">
      <c r="A19" s="94" t="s">
        <v>33</v>
      </c>
      <c r="B19" s="94" t="s">
        <v>32</v>
      </c>
      <c r="C19" s="94" t="s">
        <v>592</v>
      </c>
      <c r="D19" s="94" t="s">
        <v>581</v>
      </c>
      <c r="E19" s="94" t="s">
        <v>594</v>
      </c>
      <c r="F19" s="94" t="s">
        <v>595</v>
      </c>
      <c r="G19" s="94" t="s">
        <v>596</v>
      </c>
      <c r="H19" s="94" t="s">
        <v>611</v>
      </c>
    </row>
    <row r="20" spans="1:8" x14ac:dyDescent="0.3">
      <c r="A20" s="94" t="s">
        <v>35</v>
      </c>
      <c r="B20" s="94" t="s">
        <v>34</v>
      </c>
      <c r="C20" s="94" t="s">
        <v>589</v>
      </c>
      <c r="D20" s="94" t="s">
        <v>576</v>
      </c>
      <c r="E20" s="94" t="s">
        <v>612</v>
      </c>
      <c r="F20" s="94" t="s">
        <v>589</v>
      </c>
      <c r="G20" s="94" t="s">
        <v>587</v>
      </c>
      <c r="H20" s="94" t="s">
        <v>613</v>
      </c>
    </row>
    <row r="21" spans="1:8" x14ac:dyDescent="0.3">
      <c r="A21" s="94" t="s">
        <v>37</v>
      </c>
      <c r="B21" s="94" t="s">
        <v>36</v>
      </c>
      <c r="C21" s="94" t="s">
        <v>575</v>
      </c>
      <c r="D21" s="94" t="s">
        <v>600</v>
      </c>
      <c r="E21" s="94" t="s">
        <v>605</v>
      </c>
      <c r="F21" s="94" t="s">
        <v>575</v>
      </c>
      <c r="G21" s="94" t="s">
        <v>578</v>
      </c>
      <c r="H21" s="94" t="s">
        <v>579</v>
      </c>
    </row>
    <row r="22" spans="1:8" x14ac:dyDescent="0.3">
      <c r="A22" s="94" t="s">
        <v>653</v>
      </c>
      <c r="B22" s="94" t="s">
        <v>38</v>
      </c>
      <c r="C22" s="94" t="s">
        <v>592</v>
      </c>
      <c r="D22" s="94" t="s">
        <v>600</v>
      </c>
      <c r="E22" s="94" t="s">
        <v>594</v>
      </c>
      <c r="F22" s="94" t="s">
        <v>595</v>
      </c>
      <c r="G22" s="94" t="s">
        <v>596</v>
      </c>
      <c r="H22" s="94" t="s">
        <v>599</v>
      </c>
    </row>
    <row r="23" spans="1:8" x14ac:dyDescent="0.3">
      <c r="A23" s="94" t="s">
        <v>40</v>
      </c>
      <c r="B23" s="94" t="s">
        <v>39</v>
      </c>
      <c r="C23" s="94" t="s">
        <v>580</v>
      </c>
      <c r="D23" s="94" t="s">
        <v>581</v>
      </c>
      <c r="E23" s="94" t="s">
        <v>582</v>
      </c>
      <c r="F23" s="94" t="s">
        <v>583</v>
      </c>
      <c r="G23" s="94" t="s">
        <v>584</v>
      </c>
      <c r="H23" s="94" t="s">
        <v>585</v>
      </c>
    </row>
    <row r="24" spans="1:8" x14ac:dyDescent="0.3">
      <c r="A24" s="94" t="s">
        <v>42</v>
      </c>
      <c r="B24" s="94" t="s">
        <v>41</v>
      </c>
      <c r="C24" s="94" t="s">
        <v>589</v>
      </c>
      <c r="D24" s="94" t="s">
        <v>581</v>
      </c>
      <c r="E24" s="94" t="s">
        <v>590</v>
      </c>
      <c r="F24" s="94" t="s">
        <v>589</v>
      </c>
      <c r="G24" s="94" t="s">
        <v>587</v>
      </c>
      <c r="H24" s="94" t="s">
        <v>614</v>
      </c>
    </row>
    <row r="25" spans="1:8" x14ac:dyDescent="0.3">
      <c r="A25" s="94" t="s">
        <v>44</v>
      </c>
      <c r="B25" s="94" t="s">
        <v>43</v>
      </c>
      <c r="C25" s="94" t="s">
        <v>592</v>
      </c>
      <c r="D25" s="94" t="s">
        <v>581</v>
      </c>
      <c r="E25" s="94" t="s">
        <v>594</v>
      </c>
      <c r="F25" s="94" t="s">
        <v>598</v>
      </c>
      <c r="G25" s="94" t="s">
        <v>596</v>
      </c>
      <c r="H25" s="94" t="s">
        <v>599</v>
      </c>
    </row>
    <row r="26" spans="1:8" x14ac:dyDescent="0.3">
      <c r="A26" s="94" t="s">
        <v>377</v>
      </c>
      <c r="B26" s="94" t="s">
        <v>45</v>
      </c>
      <c r="C26" s="94" t="s">
        <v>603</v>
      </c>
      <c r="D26" s="94" t="s">
        <v>593</v>
      </c>
      <c r="E26" s="94" t="s">
        <v>605</v>
      </c>
      <c r="F26" s="94" t="s">
        <v>603</v>
      </c>
      <c r="G26" s="94" t="s">
        <v>578</v>
      </c>
      <c r="H26" s="94" t="s">
        <v>615</v>
      </c>
    </row>
    <row r="27" spans="1:8" x14ac:dyDescent="0.3">
      <c r="A27" s="94" t="s">
        <v>47</v>
      </c>
      <c r="B27" s="94" t="s">
        <v>46</v>
      </c>
      <c r="C27" s="94" t="s">
        <v>580</v>
      </c>
      <c r="D27" s="94" t="s">
        <v>581</v>
      </c>
      <c r="E27" s="94" t="s">
        <v>582</v>
      </c>
      <c r="F27" s="94" t="s">
        <v>608</v>
      </c>
      <c r="G27" s="94" t="s">
        <v>584</v>
      </c>
      <c r="H27" s="94" t="s">
        <v>610</v>
      </c>
    </row>
    <row r="28" spans="1:8" x14ac:dyDescent="0.3">
      <c r="A28" s="94" t="s">
        <v>49</v>
      </c>
      <c r="B28" s="94" t="s">
        <v>48</v>
      </c>
      <c r="C28" s="94" t="s">
        <v>589</v>
      </c>
      <c r="D28" s="94" t="s">
        <v>576</v>
      </c>
      <c r="E28" s="94" t="s">
        <v>612</v>
      </c>
      <c r="F28" s="94" t="s">
        <v>589</v>
      </c>
      <c r="G28" s="94" t="s">
        <v>587</v>
      </c>
      <c r="H28" s="94" t="s">
        <v>613</v>
      </c>
    </row>
    <row r="29" spans="1:8" x14ac:dyDescent="0.3">
      <c r="A29" s="94" t="s">
        <v>51</v>
      </c>
      <c r="B29" s="94" t="s">
        <v>50</v>
      </c>
      <c r="C29" s="94" t="s">
        <v>589</v>
      </c>
      <c r="D29" s="94" t="s">
        <v>576</v>
      </c>
      <c r="E29" s="94" t="s">
        <v>616</v>
      </c>
      <c r="F29" s="94" t="s">
        <v>589</v>
      </c>
      <c r="G29" s="94" t="s">
        <v>587</v>
      </c>
      <c r="H29" s="94" t="s">
        <v>617</v>
      </c>
    </row>
    <row r="30" spans="1:8" x14ac:dyDescent="0.3">
      <c r="A30" s="94" t="s">
        <v>654</v>
      </c>
      <c r="B30" s="94" t="s">
        <v>58</v>
      </c>
      <c r="C30" s="94" t="s">
        <v>589</v>
      </c>
      <c r="D30" s="94" t="s">
        <v>600</v>
      </c>
      <c r="E30" s="94" t="s">
        <v>612</v>
      </c>
      <c r="F30" s="94" t="s">
        <v>589</v>
      </c>
      <c r="G30" s="94" t="s">
        <v>587</v>
      </c>
      <c r="H30" s="94" t="s">
        <v>613</v>
      </c>
    </row>
    <row r="31" spans="1:8" x14ac:dyDescent="0.3">
      <c r="A31" s="94" t="s">
        <v>53</v>
      </c>
      <c r="B31" s="94" t="s">
        <v>52</v>
      </c>
      <c r="C31" s="94" t="s">
        <v>603</v>
      </c>
      <c r="D31" s="94" t="s">
        <v>576</v>
      </c>
      <c r="E31" s="94" t="s">
        <v>605</v>
      </c>
      <c r="F31" s="94" t="s">
        <v>603</v>
      </c>
      <c r="G31" s="94" t="s">
        <v>578</v>
      </c>
      <c r="H31" s="94" t="s">
        <v>615</v>
      </c>
    </row>
    <row r="32" spans="1:8" x14ac:dyDescent="0.3">
      <c r="A32" s="94" t="s">
        <v>55</v>
      </c>
      <c r="B32" s="94" t="s">
        <v>54</v>
      </c>
      <c r="C32" s="94" t="s">
        <v>589</v>
      </c>
      <c r="D32" s="94" t="s">
        <v>600</v>
      </c>
      <c r="E32" s="94" t="s">
        <v>612</v>
      </c>
      <c r="F32" s="94" t="s">
        <v>589</v>
      </c>
      <c r="G32" s="94" t="s">
        <v>587</v>
      </c>
      <c r="H32" s="94" t="s">
        <v>591</v>
      </c>
    </row>
    <row r="33" spans="1:8" x14ac:dyDescent="0.3">
      <c r="A33" s="94" t="s">
        <v>57</v>
      </c>
      <c r="B33" s="94" t="s">
        <v>56</v>
      </c>
      <c r="C33" s="94" t="s">
        <v>618</v>
      </c>
      <c r="D33" s="94" t="s">
        <v>604</v>
      </c>
      <c r="E33" s="94" t="s">
        <v>582</v>
      </c>
      <c r="F33" s="94" t="s">
        <v>618</v>
      </c>
      <c r="G33" s="94" t="s">
        <v>596</v>
      </c>
      <c r="H33" s="94" t="s">
        <v>619</v>
      </c>
    </row>
    <row r="34" spans="1:8" x14ac:dyDescent="0.3">
      <c r="A34" s="94" t="s">
        <v>60</v>
      </c>
      <c r="B34" s="94" t="s">
        <v>59</v>
      </c>
      <c r="C34" s="94" t="s">
        <v>589</v>
      </c>
      <c r="D34" s="94" t="s">
        <v>576</v>
      </c>
      <c r="E34" s="94" t="s">
        <v>612</v>
      </c>
      <c r="F34" s="94" t="s">
        <v>589</v>
      </c>
      <c r="G34" s="94" t="s">
        <v>587</v>
      </c>
      <c r="H34" s="94" t="s">
        <v>591</v>
      </c>
    </row>
    <row r="35" spans="1:8" x14ac:dyDescent="0.3">
      <c r="A35" s="94" t="s">
        <v>62</v>
      </c>
      <c r="B35" s="94" t="s">
        <v>61</v>
      </c>
      <c r="C35" s="94" t="s">
        <v>589</v>
      </c>
      <c r="D35" s="94" t="s">
        <v>576</v>
      </c>
      <c r="E35" s="94" t="s">
        <v>612</v>
      </c>
      <c r="F35" s="94" t="s">
        <v>589</v>
      </c>
      <c r="G35" s="94" t="s">
        <v>587</v>
      </c>
      <c r="H35" s="94" t="s">
        <v>591</v>
      </c>
    </row>
    <row r="36" spans="1:8" x14ac:dyDescent="0.3">
      <c r="A36" s="94" t="s">
        <v>64</v>
      </c>
      <c r="B36" s="94" t="s">
        <v>63</v>
      </c>
      <c r="C36" s="94" t="s">
        <v>592</v>
      </c>
      <c r="D36" s="94" t="s">
        <v>604</v>
      </c>
      <c r="E36" s="94" t="s">
        <v>594</v>
      </c>
      <c r="F36" s="94" t="s">
        <v>598</v>
      </c>
      <c r="G36" s="94" t="s">
        <v>596</v>
      </c>
      <c r="H36" s="94" t="s">
        <v>599</v>
      </c>
    </row>
    <row r="37" spans="1:8" x14ac:dyDescent="0.3">
      <c r="A37" s="94" t="s">
        <v>374</v>
      </c>
      <c r="B37" s="94" t="s">
        <v>65</v>
      </c>
      <c r="C37" s="94" t="s">
        <v>603</v>
      </c>
      <c r="D37" s="94" t="s">
        <v>581</v>
      </c>
      <c r="E37" s="94" t="s">
        <v>605</v>
      </c>
      <c r="F37" s="94" t="s">
        <v>603</v>
      </c>
      <c r="G37" s="94" t="s">
        <v>578</v>
      </c>
      <c r="H37" s="94" t="s">
        <v>620</v>
      </c>
    </row>
    <row r="38" spans="1:8" x14ac:dyDescent="0.3">
      <c r="A38" s="94" t="s">
        <v>67</v>
      </c>
      <c r="B38" s="94" t="s">
        <v>66</v>
      </c>
      <c r="C38" s="94" t="s">
        <v>592</v>
      </c>
      <c r="D38" s="94" t="s">
        <v>581</v>
      </c>
      <c r="E38" s="94" t="s">
        <v>594</v>
      </c>
      <c r="F38" s="94" t="s">
        <v>598</v>
      </c>
      <c r="G38" s="94" t="s">
        <v>596</v>
      </c>
      <c r="H38" s="94" t="s">
        <v>599</v>
      </c>
    </row>
    <row r="39" spans="1:8" x14ac:dyDescent="0.3">
      <c r="A39" s="94" t="s">
        <v>69</v>
      </c>
      <c r="B39" s="94" t="s">
        <v>68</v>
      </c>
      <c r="C39" s="94" t="s">
        <v>589</v>
      </c>
      <c r="D39" s="94" t="s">
        <v>576</v>
      </c>
      <c r="E39" s="94" t="s">
        <v>590</v>
      </c>
      <c r="F39" s="94" t="s">
        <v>589</v>
      </c>
      <c r="G39" s="94" t="s">
        <v>587</v>
      </c>
      <c r="H39" s="94" t="s">
        <v>617</v>
      </c>
    </row>
    <row r="40" spans="1:8" x14ac:dyDescent="0.3">
      <c r="A40" s="94" t="s">
        <v>372</v>
      </c>
      <c r="B40" s="94" t="s">
        <v>71</v>
      </c>
      <c r="C40" s="94" t="s">
        <v>589</v>
      </c>
      <c r="D40" s="94" t="s">
        <v>600</v>
      </c>
      <c r="E40" s="94" t="s">
        <v>612</v>
      </c>
      <c r="F40" s="94" t="s">
        <v>589</v>
      </c>
      <c r="G40" s="94" t="s">
        <v>587</v>
      </c>
      <c r="H40" s="94" t="s">
        <v>591</v>
      </c>
    </row>
    <row r="41" spans="1:8" x14ac:dyDescent="0.3">
      <c r="A41" s="94" t="s">
        <v>656</v>
      </c>
      <c r="B41" s="94" t="s">
        <v>70</v>
      </c>
      <c r="C41" s="94" t="s">
        <v>589</v>
      </c>
      <c r="D41" s="94" t="s">
        <v>576</v>
      </c>
      <c r="E41" s="94" t="s">
        <v>612</v>
      </c>
      <c r="F41" s="94" t="s">
        <v>589</v>
      </c>
      <c r="G41" s="94" t="s">
        <v>587</v>
      </c>
      <c r="H41" s="94" t="s">
        <v>591</v>
      </c>
    </row>
    <row r="42" spans="1:8" x14ac:dyDescent="0.3">
      <c r="A42" s="94" t="s">
        <v>73</v>
      </c>
      <c r="B42" s="94" t="s">
        <v>72</v>
      </c>
      <c r="C42" s="94" t="s">
        <v>592</v>
      </c>
      <c r="D42" s="94" t="s">
        <v>581</v>
      </c>
      <c r="E42" s="94" t="s">
        <v>594</v>
      </c>
      <c r="F42" s="94" t="s">
        <v>595</v>
      </c>
      <c r="G42" s="94" t="s">
        <v>596</v>
      </c>
      <c r="H42" s="94" t="s">
        <v>611</v>
      </c>
    </row>
    <row r="43" spans="1:8" x14ac:dyDescent="0.3">
      <c r="A43" s="94" t="s">
        <v>369</v>
      </c>
      <c r="B43" s="94" t="s">
        <v>74</v>
      </c>
      <c r="C43" s="94" t="s">
        <v>589</v>
      </c>
      <c r="D43" s="94" t="s">
        <v>600</v>
      </c>
      <c r="E43" s="94" t="s">
        <v>612</v>
      </c>
      <c r="F43" s="94" t="s">
        <v>589</v>
      </c>
      <c r="G43" s="94" t="s">
        <v>587</v>
      </c>
      <c r="H43" s="94" t="s">
        <v>613</v>
      </c>
    </row>
    <row r="44" spans="1:8" x14ac:dyDescent="0.3">
      <c r="A44" s="94" t="s">
        <v>76</v>
      </c>
      <c r="B44" s="94" t="s">
        <v>75</v>
      </c>
      <c r="C44" s="94" t="s">
        <v>580</v>
      </c>
      <c r="D44" s="94" t="s">
        <v>593</v>
      </c>
      <c r="E44" s="94" t="s">
        <v>582</v>
      </c>
      <c r="F44" s="94" t="s">
        <v>608</v>
      </c>
      <c r="G44" s="94" t="s">
        <v>584</v>
      </c>
      <c r="H44" s="94" t="s">
        <v>585</v>
      </c>
    </row>
    <row r="45" spans="1:8" x14ac:dyDescent="0.3">
      <c r="A45" s="94" t="s">
        <v>78</v>
      </c>
      <c r="B45" s="94" t="s">
        <v>77</v>
      </c>
      <c r="C45" s="94" t="s">
        <v>592</v>
      </c>
      <c r="D45" s="94" t="s">
        <v>581</v>
      </c>
      <c r="E45" s="94" t="s">
        <v>594</v>
      </c>
      <c r="F45" s="94" t="s">
        <v>595</v>
      </c>
      <c r="G45" s="94" t="s">
        <v>596</v>
      </c>
      <c r="H45" s="94" t="s">
        <v>597</v>
      </c>
    </row>
    <row r="46" spans="1:8" x14ac:dyDescent="0.3">
      <c r="A46" s="94" t="s">
        <v>80</v>
      </c>
      <c r="B46" s="94" t="s">
        <v>79</v>
      </c>
      <c r="C46" s="94" t="s">
        <v>580</v>
      </c>
      <c r="D46" s="94" t="s">
        <v>593</v>
      </c>
      <c r="E46" s="94" t="s">
        <v>582</v>
      </c>
      <c r="F46" s="94" t="s">
        <v>608</v>
      </c>
      <c r="G46" s="94" t="s">
        <v>578</v>
      </c>
      <c r="H46" s="94" t="s">
        <v>602</v>
      </c>
    </row>
    <row r="47" spans="1:8" x14ac:dyDescent="0.3">
      <c r="A47" s="94" t="s">
        <v>82</v>
      </c>
      <c r="B47" s="94" t="s">
        <v>81</v>
      </c>
      <c r="C47" s="94" t="s">
        <v>580</v>
      </c>
      <c r="D47" s="94" t="s">
        <v>604</v>
      </c>
      <c r="E47" s="94" t="s">
        <v>582</v>
      </c>
      <c r="F47" s="94" t="s">
        <v>608</v>
      </c>
      <c r="G47" s="94" t="s">
        <v>584</v>
      </c>
      <c r="H47" s="94" t="s">
        <v>610</v>
      </c>
    </row>
    <row r="48" spans="1:8" x14ac:dyDescent="0.3">
      <c r="A48" s="94" t="s">
        <v>84</v>
      </c>
      <c r="B48" s="94" t="s">
        <v>83</v>
      </c>
      <c r="C48" s="94" t="s">
        <v>580</v>
      </c>
      <c r="D48" s="94" t="s">
        <v>604</v>
      </c>
      <c r="E48" s="94" t="s">
        <v>582</v>
      </c>
      <c r="F48" s="94" t="s">
        <v>608</v>
      </c>
      <c r="G48" s="94" t="s">
        <v>584</v>
      </c>
      <c r="H48" s="94" t="s">
        <v>621</v>
      </c>
    </row>
    <row r="49" spans="1:8" x14ac:dyDescent="0.3">
      <c r="A49" s="94" t="s">
        <v>86</v>
      </c>
      <c r="B49" s="94" t="s">
        <v>85</v>
      </c>
      <c r="C49" s="94" t="s">
        <v>586</v>
      </c>
      <c r="D49" s="94" t="s">
        <v>600</v>
      </c>
      <c r="E49" s="94" t="s">
        <v>616</v>
      </c>
      <c r="F49" s="94" t="s">
        <v>586</v>
      </c>
      <c r="G49" s="94" t="s">
        <v>587</v>
      </c>
      <c r="H49" s="94" t="s">
        <v>617</v>
      </c>
    </row>
    <row r="50" spans="1:8" x14ac:dyDescent="0.3">
      <c r="A50" s="94" t="s">
        <v>88</v>
      </c>
      <c r="B50" s="94" t="s">
        <v>87</v>
      </c>
      <c r="C50" s="94" t="s">
        <v>592</v>
      </c>
      <c r="D50" s="94" t="s">
        <v>581</v>
      </c>
      <c r="E50" s="94" t="s">
        <v>594</v>
      </c>
      <c r="F50" s="94" t="s">
        <v>595</v>
      </c>
      <c r="G50" s="94" t="s">
        <v>596</v>
      </c>
      <c r="H50" s="94" t="s">
        <v>597</v>
      </c>
    </row>
    <row r="51" spans="1:8" x14ac:dyDescent="0.3">
      <c r="A51" s="94" t="s">
        <v>90</v>
      </c>
      <c r="B51" s="94" t="s">
        <v>89</v>
      </c>
      <c r="C51" s="94" t="s">
        <v>592</v>
      </c>
      <c r="D51" s="94" t="s">
        <v>581</v>
      </c>
      <c r="E51" s="94" t="s">
        <v>594</v>
      </c>
      <c r="F51" s="94" t="s">
        <v>595</v>
      </c>
      <c r="G51" s="94" t="s">
        <v>596</v>
      </c>
      <c r="H51" s="94" t="s">
        <v>597</v>
      </c>
    </row>
    <row r="52" spans="1:8" x14ac:dyDescent="0.3">
      <c r="A52" s="94" t="s">
        <v>93</v>
      </c>
      <c r="B52" s="94" t="s">
        <v>92</v>
      </c>
      <c r="C52" s="94" t="s">
        <v>592</v>
      </c>
      <c r="D52" s="94" t="s">
        <v>581</v>
      </c>
      <c r="E52" s="94" t="s">
        <v>594</v>
      </c>
      <c r="F52" s="94" t="s">
        <v>595</v>
      </c>
      <c r="G52" s="94" t="s">
        <v>596</v>
      </c>
      <c r="H52" s="94" t="s">
        <v>599</v>
      </c>
    </row>
    <row r="53" spans="1:8" x14ac:dyDescent="0.3">
      <c r="A53" s="94" t="s">
        <v>95</v>
      </c>
      <c r="B53" s="94" t="s">
        <v>94</v>
      </c>
      <c r="C53" s="94" t="s">
        <v>586</v>
      </c>
      <c r="D53" s="94" t="s">
        <v>600</v>
      </c>
      <c r="E53" s="94" t="s">
        <v>577</v>
      </c>
      <c r="F53" s="94" t="s">
        <v>586</v>
      </c>
      <c r="G53" s="94" t="s">
        <v>587</v>
      </c>
      <c r="H53" s="94" t="s">
        <v>588</v>
      </c>
    </row>
    <row r="54" spans="1:8" x14ac:dyDescent="0.3">
      <c r="A54" s="94" t="s">
        <v>97</v>
      </c>
      <c r="B54" s="94" t="s">
        <v>96</v>
      </c>
      <c r="C54" s="94" t="s">
        <v>592</v>
      </c>
      <c r="D54" s="94" t="s">
        <v>600</v>
      </c>
      <c r="E54" s="94" t="s">
        <v>594</v>
      </c>
      <c r="F54" s="94" t="s">
        <v>595</v>
      </c>
      <c r="G54" s="94" t="s">
        <v>596</v>
      </c>
      <c r="H54" s="94" t="s">
        <v>611</v>
      </c>
    </row>
    <row r="55" spans="1:8" x14ac:dyDescent="0.3">
      <c r="A55" s="94" t="s">
        <v>99</v>
      </c>
      <c r="B55" s="94" t="s">
        <v>98</v>
      </c>
      <c r="C55" s="94" t="s">
        <v>589</v>
      </c>
      <c r="D55" s="94" t="s">
        <v>593</v>
      </c>
      <c r="E55" s="94" t="s">
        <v>612</v>
      </c>
      <c r="F55" s="94" t="s">
        <v>589</v>
      </c>
      <c r="G55" s="94" t="s">
        <v>587</v>
      </c>
      <c r="H55" s="94" t="s">
        <v>591</v>
      </c>
    </row>
    <row r="56" spans="1:8" x14ac:dyDescent="0.3">
      <c r="A56" s="94" t="s">
        <v>101</v>
      </c>
      <c r="B56" s="94" t="s">
        <v>100</v>
      </c>
      <c r="C56" s="94" t="s">
        <v>589</v>
      </c>
      <c r="D56" s="94" t="s">
        <v>576</v>
      </c>
      <c r="E56" s="94" t="s">
        <v>616</v>
      </c>
      <c r="F56" s="94" t="s">
        <v>589</v>
      </c>
      <c r="G56" s="94" t="s">
        <v>587</v>
      </c>
      <c r="H56" s="94" t="s">
        <v>617</v>
      </c>
    </row>
    <row r="57" spans="1:8" x14ac:dyDescent="0.3">
      <c r="A57" s="94" t="s">
        <v>103</v>
      </c>
      <c r="B57" s="94" t="s">
        <v>102</v>
      </c>
      <c r="C57" s="94" t="s">
        <v>580</v>
      </c>
      <c r="D57" s="94" t="s">
        <v>604</v>
      </c>
      <c r="E57" s="94" t="s">
        <v>582</v>
      </c>
      <c r="F57" s="94" t="s">
        <v>608</v>
      </c>
      <c r="G57" s="94" t="s">
        <v>584</v>
      </c>
      <c r="H57" s="94" t="s">
        <v>621</v>
      </c>
    </row>
    <row r="58" spans="1:8" x14ac:dyDescent="0.3">
      <c r="A58" s="94" t="s">
        <v>105</v>
      </c>
      <c r="B58" s="94" t="s">
        <v>104</v>
      </c>
      <c r="C58" s="94" t="s">
        <v>589</v>
      </c>
      <c r="D58" s="94" t="s">
        <v>576</v>
      </c>
      <c r="E58" s="94" t="s">
        <v>616</v>
      </c>
      <c r="F58" s="94" t="s">
        <v>589</v>
      </c>
      <c r="G58" s="94" t="s">
        <v>587</v>
      </c>
      <c r="H58" s="94" t="s">
        <v>617</v>
      </c>
    </row>
    <row r="59" spans="1:8" x14ac:dyDescent="0.3">
      <c r="A59" s="94" t="s">
        <v>107</v>
      </c>
      <c r="B59" s="94" t="s">
        <v>106</v>
      </c>
      <c r="C59" s="94" t="s">
        <v>603</v>
      </c>
      <c r="D59" s="94" t="s">
        <v>581</v>
      </c>
      <c r="E59" s="94" t="s">
        <v>622</v>
      </c>
      <c r="F59" s="94" t="s">
        <v>603</v>
      </c>
      <c r="G59" s="94" t="s">
        <v>606</v>
      </c>
      <c r="H59" s="94" t="s">
        <v>623</v>
      </c>
    </row>
    <row r="60" spans="1:8" x14ac:dyDescent="0.3">
      <c r="A60" s="94" t="s">
        <v>109</v>
      </c>
      <c r="B60" s="94" t="s">
        <v>108</v>
      </c>
      <c r="C60" s="94" t="s">
        <v>580</v>
      </c>
      <c r="D60" s="94" t="s">
        <v>604</v>
      </c>
      <c r="E60" s="94" t="s">
        <v>582</v>
      </c>
      <c r="F60" s="94" t="s">
        <v>608</v>
      </c>
      <c r="G60" s="94" t="s">
        <v>584</v>
      </c>
      <c r="H60" s="94" t="s">
        <v>621</v>
      </c>
    </row>
    <row r="61" spans="1:8" x14ac:dyDescent="0.3">
      <c r="A61" s="94" t="s">
        <v>111</v>
      </c>
      <c r="B61" s="94" t="s">
        <v>110</v>
      </c>
      <c r="C61" s="94" t="s">
        <v>580</v>
      </c>
      <c r="D61" s="94" t="s">
        <v>604</v>
      </c>
      <c r="E61" s="94" t="s">
        <v>582</v>
      </c>
      <c r="F61" s="94" t="s">
        <v>608</v>
      </c>
      <c r="G61" s="94" t="s">
        <v>584</v>
      </c>
      <c r="H61" s="94" t="s">
        <v>609</v>
      </c>
    </row>
    <row r="62" spans="1:8" x14ac:dyDescent="0.3">
      <c r="A62" s="94" t="s">
        <v>113</v>
      </c>
      <c r="B62" s="94" t="s">
        <v>112</v>
      </c>
      <c r="C62" s="94" t="s">
        <v>589</v>
      </c>
      <c r="D62" s="94" t="s">
        <v>581</v>
      </c>
      <c r="E62" s="94" t="s">
        <v>612</v>
      </c>
      <c r="F62" s="94" t="s">
        <v>589</v>
      </c>
      <c r="G62" s="94" t="s">
        <v>587</v>
      </c>
      <c r="H62" s="94" t="s">
        <v>591</v>
      </c>
    </row>
    <row r="63" spans="1:8" x14ac:dyDescent="0.3">
      <c r="A63" s="94" t="s">
        <v>115</v>
      </c>
      <c r="B63" s="94" t="s">
        <v>114</v>
      </c>
      <c r="C63" s="94" t="s">
        <v>589</v>
      </c>
      <c r="D63" s="94" t="s">
        <v>576</v>
      </c>
      <c r="E63" s="94" t="s">
        <v>612</v>
      </c>
      <c r="F63" s="94" t="s">
        <v>589</v>
      </c>
      <c r="G63" s="94" t="s">
        <v>587</v>
      </c>
      <c r="H63" s="94" t="s">
        <v>613</v>
      </c>
    </row>
    <row r="64" spans="1:8" x14ac:dyDescent="0.3">
      <c r="A64" s="94" t="s">
        <v>117</v>
      </c>
      <c r="B64" s="94" t="s">
        <v>116</v>
      </c>
      <c r="C64" s="94" t="s">
        <v>580</v>
      </c>
      <c r="D64" s="94" t="s">
        <v>600</v>
      </c>
      <c r="E64" s="94" t="s">
        <v>601</v>
      </c>
      <c r="F64" s="94" t="s">
        <v>583</v>
      </c>
      <c r="G64" s="94" t="s">
        <v>578</v>
      </c>
      <c r="H64" s="94" t="s">
        <v>602</v>
      </c>
    </row>
    <row r="65" spans="1:8" x14ac:dyDescent="0.3">
      <c r="A65" s="94" t="s">
        <v>119</v>
      </c>
      <c r="B65" s="94" t="s">
        <v>118</v>
      </c>
      <c r="C65" s="94" t="s">
        <v>580</v>
      </c>
      <c r="D65" s="94" t="s">
        <v>604</v>
      </c>
      <c r="E65" s="94" t="s">
        <v>582</v>
      </c>
      <c r="F65" s="94" t="s">
        <v>608</v>
      </c>
      <c r="G65" s="94" t="s">
        <v>584</v>
      </c>
      <c r="H65" s="94" t="s">
        <v>609</v>
      </c>
    </row>
    <row r="66" spans="1:8" x14ac:dyDescent="0.3">
      <c r="A66" s="94" t="s">
        <v>121</v>
      </c>
      <c r="B66" s="94" t="s">
        <v>120</v>
      </c>
      <c r="C66" s="94" t="s">
        <v>589</v>
      </c>
      <c r="D66" s="94" t="s">
        <v>600</v>
      </c>
      <c r="E66" s="94" t="s">
        <v>612</v>
      </c>
      <c r="F66" s="94" t="s">
        <v>589</v>
      </c>
      <c r="G66" s="94" t="s">
        <v>587</v>
      </c>
      <c r="H66" s="94" t="s">
        <v>613</v>
      </c>
    </row>
    <row r="67" spans="1:8" x14ac:dyDescent="0.3">
      <c r="A67" s="94" t="s">
        <v>123</v>
      </c>
      <c r="B67" s="94" t="s">
        <v>122</v>
      </c>
      <c r="C67" s="94" t="s">
        <v>580</v>
      </c>
      <c r="D67" s="94" t="s">
        <v>604</v>
      </c>
      <c r="E67" s="94" t="s">
        <v>582</v>
      </c>
      <c r="F67" s="94" t="s">
        <v>608</v>
      </c>
      <c r="G67" s="94" t="s">
        <v>584</v>
      </c>
      <c r="H67" s="94" t="s">
        <v>585</v>
      </c>
    </row>
    <row r="68" spans="1:8" x14ac:dyDescent="0.3">
      <c r="A68" s="94" t="s">
        <v>125</v>
      </c>
      <c r="B68" s="94" t="s">
        <v>124</v>
      </c>
      <c r="C68" s="94" t="s">
        <v>592</v>
      </c>
      <c r="D68" s="94" t="s">
        <v>581</v>
      </c>
      <c r="E68" s="94" t="s">
        <v>594</v>
      </c>
      <c r="F68" s="94" t="s">
        <v>595</v>
      </c>
      <c r="G68" s="94" t="s">
        <v>596</v>
      </c>
      <c r="H68" s="94" t="s">
        <v>597</v>
      </c>
    </row>
    <row r="69" spans="1:8" x14ac:dyDescent="0.3">
      <c r="A69" s="94" t="s">
        <v>127</v>
      </c>
      <c r="B69" s="94" t="s">
        <v>126</v>
      </c>
      <c r="C69" s="94" t="s">
        <v>592</v>
      </c>
      <c r="D69" s="94" t="s">
        <v>600</v>
      </c>
      <c r="E69" s="94" t="s">
        <v>594</v>
      </c>
      <c r="F69" s="94" t="s">
        <v>595</v>
      </c>
      <c r="G69" s="94" t="s">
        <v>596</v>
      </c>
      <c r="H69" s="94" t="s">
        <v>611</v>
      </c>
    </row>
    <row r="70" spans="1:8" x14ac:dyDescent="0.3">
      <c r="A70" s="94" t="s">
        <v>129</v>
      </c>
      <c r="B70" s="94" t="s">
        <v>128</v>
      </c>
      <c r="C70" s="94" t="s">
        <v>589</v>
      </c>
      <c r="D70" s="94" t="s">
        <v>576</v>
      </c>
      <c r="E70" s="94" t="s">
        <v>612</v>
      </c>
      <c r="F70" s="94" t="s">
        <v>589</v>
      </c>
      <c r="G70" s="94" t="s">
        <v>587</v>
      </c>
      <c r="H70" s="94" t="s">
        <v>613</v>
      </c>
    </row>
    <row r="71" spans="1:8" x14ac:dyDescent="0.3">
      <c r="A71" s="94" t="s">
        <v>370</v>
      </c>
      <c r="B71" s="94" t="s">
        <v>130</v>
      </c>
      <c r="C71" s="94" t="s">
        <v>589</v>
      </c>
      <c r="D71" s="94" t="s">
        <v>576</v>
      </c>
      <c r="E71" s="94" t="s">
        <v>612</v>
      </c>
      <c r="F71" s="94" t="s">
        <v>589</v>
      </c>
      <c r="G71" s="94" t="s">
        <v>587</v>
      </c>
      <c r="H71" s="94" t="s">
        <v>613</v>
      </c>
    </row>
    <row r="72" spans="1:8" x14ac:dyDescent="0.3">
      <c r="A72" s="94" t="s">
        <v>132</v>
      </c>
      <c r="B72" s="94" t="s">
        <v>131</v>
      </c>
      <c r="C72" s="94" t="s">
        <v>592</v>
      </c>
      <c r="D72" s="94" t="s">
        <v>600</v>
      </c>
      <c r="E72" s="94" t="s">
        <v>594</v>
      </c>
      <c r="F72" s="94" t="s">
        <v>598</v>
      </c>
      <c r="G72" s="94" t="s">
        <v>596</v>
      </c>
      <c r="H72" s="94" t="s">
        <v>599</v>
      </c>
    </row>
    <row r="73" spans="1:8" x14ac:dyDescent="0.3">
      <c r="A73" s="94" t="s">
        <v>134</v>
      </c>
      <c r="B73" s="94" t="s">
        <v>133</v>
      </c>
      <c r="C73" s="94" t="s">
        <v>592</v>
      </c>
      <c r="D73" s="94" t="s">
        <v>576</v>
      </c>
      <c r="E73" s="94" t="s">
        <v>594</v>
      </c>
      <c r="F73" s="94" t="s">
        <v>595</v>
      </c>
      <c r="G73" s="94" t="s">
        <v>596</v>
      </c>
      <c r="H73" s="94" t="s">
        <v>597</v>
      </c>
    </row>
    <row r="74" spans="1:8" x14ac:dyDescent="0.3">
      <c r="A74" s="94" t="s">
        <v>136</v>
      </c>
      <c r="B74" s="94" t="s">
        <v>135</v>
      </c>
      <c r="C74" s="94" t="s">
        <v>592</v>
      </c>
      <c r="D74" s="94" t="s">
        <v>600</v>
      </c>
      <c r="E74" s="94" t="s">
        <v>594</v>
      </c>
      <c r="F74" s="94" t="s">
        <v>595</v>
      </c>
      <c r="G74" s="94" t="s">
        <v>596</v>
      </c>
      <c r="H74" s="94" t="s">
        <v>611</v>
      </c>
    </row>
    <row r="75" spans="1:8" x14ac:dyDescent="0.3">
      <c r="A75" s="94" t="s">
        <v>138</v>
      </c>
      <c r="B75" s="94" t="s">
        <v>137</v>
      </c>
      <c r="C75" s="94" t="s">
        <v>580</v>
      </c>
      <c r="D75" s="94" t="s">
        <v>581</v>
      </c>
      <c r="E75" s="94" t="s">
        <v>582</v>
      </c>
      <c r="F75" s="94" t="s">
        <v>608</v>
      </c>
      <c r="G75" s="94" t="s">
        <v>584</v>
      </c>
      <c r="H75" s="94" t="s">
        <v>610</v>
      </c>
    </row>
    <row r="76" spans="1:8" x14ac:dyDescent="0.3">
      <c r="A76" s="94" t="s">
        <v>140</v>
      </c>
      <c r="B76" s="94" t="s">
        <v>139</v>
      </c>
      <c r="C76" s="94" t="s">
        <v>580</v>
      </c>
      <c r="D76" s="94" t="s">
        <v>604</v>
      </c>
      <c r="E76" s="94" t="s">
        <v>582</v>
      </c>
      <c r="F76" s="94" t="s">
        <v>624</v>
      </c>
      <c r="G76" s="94" t="s">
        <v>584</v>
      </c>
      <c r="H76" s="94" t="s">
        <v>621</v>
      </c>
    </row>
    <row r="77" spans="1:8" x14ac:dyDescent="0.3">
      <c r="A77" s="94" t="s">
        <v>142</v>
      </c>
      <c r="B77" s="94" t="s">
        <v>141</v>
      </c>
      <c r="C77" s="94" t="s">
        <v>575</v>
      </c>
      <c r="D77" s="94" t="s">
        <v>600</v>
      </c>
      <c r="E77" s="94" t="s">
        <v>605</v>
      </c>
      <c r="F77" s="94" t="s">
        <v>575</v>
      </c>
      <c r="G77" s="94" t="s">
        <v>578</v>
      </c>
      <c r="H77" s="94" t="s">
        <v>579</v>
      </c>
    </row>
    <row r="78" spans="1:8" x14ac:dyDescent="0.3">
      <c r="A78" s="94" t="s">
        <v>144</v>
      </c>
      <c r="B78" s="94" t="s">
        <v>143</v>
      </c>
      <c r="C78" s="94" t="s">
        <v>603</v>
      </c>
      <c r="D78" s="94" t="s">
        <v>600</v>
      </c>
      <c r="E78" s="94" t="s">
        <v>605</v>
      </c>
      <c r="F78" s="94" t="s">
        <v>603</v>
      </c>
      <c r="G78" s="94" t="s">
        <v>578</v>
      </c>
      <c r="H78" s="94" t="s">
        <v>615</v>
      </c>
    </row>
    <row r="79" spans="1:8" x14ac:dyDescent="0.3">
      <c r="A79" s="94" t="s">
        <v>657</v>
      </c>
      <c r="B79" s="94" t="s">
        <v>145</v>
      </c>
      <c r="C79" s="94" t="s">
        <v>586</v>
      </c>
      <c r="D79" s="94" t="s">
        <v>581</v>
      </c>
      <c r="E79" s="94" t="s">
        <v>577</v>
      </c>
      <c r="F79" s="94" t="s">
        <v>586</v>
      </c>
      <c r="G79" s="94" t="s">
        <v>578</v>
      </c>
      <c r="H79" s="94" t="s">
        <v>579</v>
      </c>
    </row>
    <row r="80" spans="1:8" x14ac:dyDescent="0.3">
      <c r="A80" s="94" t="s">
        <v>147</v>
      </c>
      <c r="B80" s="94" t="s">
        <v>146</v>
      </c>
      <c r="C80" s="94" t="s">
        <v>586</v>
      </c>
      <c r="D80" s="94" t="s">
        <v>581</v>
      </c>
      <c r="E80" s="94" t="s">
        <v>577</v>
      </c>
      <c r="F80" s="94" t="s">
        <v>586</v>
      </c>
      <c r="G80" s="94" t="s">
        <v>578</v>
      </c>
      <c r="H80" s="94" t="s">
        <v>602</v>
      </c>
    </row>
    <row r="81" spans="1:8" x14ac:dyDescent="0.3">
      <c r="A81" s="94" t="s">
        <v>149</v>
      </c>
      <c r="B81" s="94" t="s">
        <v>148</v>
      </c>
      <c r="C81" s="94" t="s">
        <v>580</v>
      </c>
      <c r="D81" s="94" t="s">
        <v>604</v>
      </c>
      <c r="E81" s="94" t="s">
        <v>582</v>
      </c>
      <c r="F81" s="94" t="s">
        <v>608</v>
      </c>
      <c r="G81" s="94" t="s">
        <v>584</v>
      </c>
      <c r="H81" s="94" t="s">
        <v>621</v>
      </c>
    </row>
    <row r="82" spans="1:8" x14ac:dyDescent="0.3">
      <c r="A82" s="94" t="s">
        <v>151</v>
      </c>
      <c r="B82" s="94" t="s">
        <v>150</v>
      </c>
      <c r="C82" s="94" t="s">
        <v>586</v>
      </c>
      <c r="D82" s="94" t="s">
        <v>604</v>
      </c>
      <c r="E82" s="94" t="s">
        <v>577</v>
      </c>
      <c r="F82" s="94" t="s">
        <v>586</v>
      </c>
      <c r="G82" s="94" t="s">
        <v>578</v>
      </c>
      <c r="H82" s="94" t="s">
        <v>602</v>
      </c>
    </row>
    <row r="83" spans="1:8" x14ac:dyDescent="0.3">
      <c r="A83" s="94" t="s">
        <v>153</v>
      </c>
      <c r="B83" s="94" t="s">
        <v>152</v>
      </c>
      <c r="C83" s="94" t="s">
        <v>580</v>
      </c>
      <c r="D83" s="94" t="s">
        <v>604</v>
      </c>
      <c r="E83" s="94" t="s">
        <v>582</v>
      </c>
      <c r="F83" s="94" t="s">
        <v>608</v>
      </c>
      <c r="G83" s="94" t="s">
        <v>584</v>
      </c>
      <c r="H83" s="94" t="s">
        <v>585</v>
      </c>
    </row>
    <row r="84" spans="1:8" x14ac:dyDescent="0.3">
      <c r="A84" s="94" t="s">
        <v>155</v>
      </c>
      <c r="B84" s="94" t="s">
        <v>154</v>
      </c>
      <c r="C84" s="94" t="s">
        <v>592</v>
      </c>
      <c r="D84" s="94" t="s">
        <v>581</v>
      </c>
      <c r="E84" s="94" t="s">
        <v>594</v>
      </c>
      <c r="F84" s="94" t="s">
        <v>595</v>
      </c>
      <c r="G84" s="94" t="s">
        <v>596</v>
      </c>
      <c r="H84" s="94" t="s">
        <v>597</v>
      </c>
    </row>
    <row r="85" spans="1:8" x14ac:dyDescent="0.3">
      <c r="A85" s="94" t="s">
        <v>157</v>
      </c>
      <c r="B85" s="94" t="s">
        <v>156</v>
      </c>
      <c r="C85" s="94" t="s">
        <v>603</v>
      </c>
      <c r="D85" s="94" t="s">
        <v>604</v>
      </c>
      <c r="E85" s="94" t="s">
        <v>605</v>
      </c>
      <c r="F85" s="94" t="s">
        <v>603</v>
      </c>
      <c r="G85" s="94" t="s">
        <v>578</v>
      </c>
      <c r="H85" s="94" t="s">
        <v>620</v>
      </c>
    </row>
    <row r="86" spans="1:8" x14ac:dyDescent="0.3">
      <c r="A86" s="94" t="s">
        <v>159</v>
      </c>
      <c r="B86" s="94" t="s">
        <v>158</v>
      </c>
      <c r="C86" s="94" t="s">
        <v>586</v>
      </c>
      <c r="D86" s="94" t="s">
        <v>581</v>
      </c>
      <c r="E86" s="94" t="s">
        <v>577</v>
      </c>
      <c r="F86" s="94" t="s">
        <v>586</v>
      </c>
      <c r="G86" s="94" t="s">
        <v>578</v>
      </c>
      <c r="H86" s="94" t="s">
        <v>602</v>
      </c>
    </row>
    <row r="87" spans="1:8" x14ac:dyDescent="0.3">
      <c r="A87" s="94" t="s">
        <v>161</v>
      </c>
      <c r="B87" s="94" t="s">
        <v>160</v>
      </c>
      <c r="C87" s="94" t="s">
        <v>580</v>
      </c>
      <c r="D87" s="94" t="s">
        <v>581</v>
      </c>
      <c r="E87" s="94" t="s">
        <v>601</v>
      </c>
      <c r="F87" s="94" t="s">
        <v>625</v>
      </c>
      <c r="G87" s="94" t="s">
        <v>578</v>
      </c>
      <c r="H87" s="94" t="s">
        <v>625</v>
      </c>
    </row>
    <row r="88" spans="1:8" x14ac:dyDescent="0.3">
      <c r="A88" s="94" t="s">
        <v>163</v>
      </c>
      <c r="B88" s="94" t="s">
        <v>162</v>
      </c>
      <c r="C88" s="94" t="s">
        <v>589</v>
      </c>
      <c r="D88" s="94" t="s">
        <v>576</v>
      </c>
      <c r="E88" s="94" t="s">
        <v>616</v>
      </c>
      <c r="F88" s="94" t="s">
        <v>589</v>
      </c>
      <c r="G88" s="94" t="s">
        <v>587</v>
      </c>
      <c r="H88" s="94" t="s">
        <v>617</v>
      </c>
    </row>
    <row r="89" spans="1:8" x14ac:dyDescent="0.3">
      <c r="A89" s="94" t="s">
        <v>165</v>
      </c>
      <c r="B89" s="94" t="s">
        <v>164</v>
      </c>
      <c r="C89" s="94" t="s">
        <v>603</v>
      </c>
      <c r="D89" s="94" t="s">
        <v>600</v>
      </c>
      <c r="E89" s="94" t="s">
        <v>622</v>
      </c>
      <c r="F89" s="94" t="s">
        <v>603</v>
      </c>
      <c r="G89" s="94" t="s">
        <v>606</v>
      </c>
      <c r="H89" s="94" t="s">
        <v>626</v>
      </c>
    </row>
    <row r="90" spans="1:8" x14ac:dyDescent="0.3">
      <c r="A90" s="94" t="s">
        <v>655</v>
      </c>
      <c r="B90" s="94" t="s">
        <v>166</v>
      </c>
      <c r="C90" s="94" t="s">
        <v>603</v>
      </c>
      <c r="D90" s="94" t="s">
        <v>576</v>
      </c>
      <c r="E90" s="94" t="s">
        <v>605</v>
      </c>
      <c r="F90" s="94" t="s">
        <v>603</v>
      </c>
      <c r="G90" s="94" t="s">
        <v>578</v>
      </c>
      <c r="H90" s="94" t="s">
        <v>620</v>
      </c>
    </row>
    <row r="91" spans="1:8" x14ac:dyDescent="0.3">
      <c r="A91" s="94" t="s">
        <v>659</v>
      </c>
      <c r="B91" s="94" t="s">
        <v>297</v>
      </c>
      <c r="C91" s="94" t="s">
        <v>603</v>
      </c>
      <c r="D91" s="94" t="s">
        <v>604</v>
      </c>
      <c r="E91" s="94" t="s">
        <v>605</v>
      </c>
      <c r="F91" s="94" t="s">
        <v>603</v>
      </c>
      <c r="G91" s="94" t="s">
        <v>578</v>
      </c>
      <c r="H91" s="94" t="s">
        <v>620</v>
      </c>
    </row>
    <row r="92" spans="1:8" x14ac:dyDescent="0.3">
      <c r="A92" s="94" t="s">
        <v>168</v>
      </c>
      <c r="B92" s="94" t="s">
        <v>167</v>
      </c>
      <c r="C92" s="94" t="s">
        <v>586</v>
      </c>
      <c r="D92" s="94" t="s">
        <v>593</v>
      </c>
      <c r="E92" s="94" t="s">
        <v>577</v>
      </c>
      <c r="F92" s="94" t="s">
        <v>586</v>
      </c>
      <c r="G92" s="94" t="s">
        <v>578</v>
      </c>
      <c r="H92" s="94" t="s">
        <v>602</v>
      </c>
    </row>
    <row r="93" spans="1:8" x14ac:dyDescent="0.3">
      <c r="A93" s="94" t="s">
        <v>170</v>
      </c>
      <c r="B93" s="94" t="s">
        <v>169</v>
      </c>
      <c r="C93" s="94" t="s">
        <v>580</v>
      </c>
      <c r="D93" s="94" t="s">
        <v>576</v>
      </c>
      <c r="E93" s="94" t="s">
        <v>601</v>
      </c>
      <c r="F93" s="94" t="s">
        <v>625</v>
      </c>
      <c r="G93" s="94" t="s">
        <v>578</v>
      </c>
      <c r="H93" s="94" t="s">
        <v>625</v>
      </c>
    </row>
    <row r="94" spans="1:8" x14ac:dyDescent="0.3">
      <c r="A94" s="94" t="s">
        <v>658</v>
      </c>
      <c r="B94" s="94" t="s">
        <v>171</v>
      </c>
      <c r="C94" s="94" t="s">
        <v>603</v>
      </c>
      <c r="D94" s="94" t="s">
        <v>600</v>
      </c>
      <c r="E94" s="94" t="s">
        <v>605</v>
      </c>
      <c r="F94" s="94" t="s">
        <v>603</v>
      </c>
      <c r="G94" s="94" t="s">
        <v>578</v>
      </c>
      <c r="H94" s="94" t="s">
        <v>615</v>
      </c>
    </row>
    <row r="95" spans="1:8" x14ac:dyDescent="0.3">
      <c r="A95" s="94" t="s">
        <v>376</v>
      </c>
      <c r="B95" s="94" t="s">
        <v>172</v>
      </c>
      <c r="C95" s="94" t="s">
        <v>580</v>
      </c>
      <c r="D95" s="94" t="s">
        <v>593</v>
      </c>
      <c r="E95" s="94" t="s">
        <v>582</v>
      </c>
      <c r="F95" s="94" t="s">
        <v>608</v>
      </c>
      <c r="G95" s="94" t="s">
        <v>584</v>
      </c>
      <c r="H95" s="94" t="s">
        <v>621</v>
      </c>
    </row>
    <row r="96" spans="1:8" x14ac:dyDescent="0.3">
      <c r="A96" s="94" t="s">
        <v>174</v>
      </c>
      <c r="B96" s="94" t="s">
        <v>173</v>
      </c>
      <c r="C96" s="94" t="s">
        <v>586</v>
      </c>
      <c r="D96" s="94" t="s">
        <v>581</v>
      </c>
      <c r="E96" s="94" t="s">
        <v>577</v>
      </c>
      <c r="F96" s="94" t="s">
        <v>586</v>
      </c>
      <c r="G96" s="94" t="s">
        <v>578</v>
      </c>
      <c r="H96" s="94" t="s">
        <v>602</v>
      </c>
    </row>
    <row r="97" spans="1:8" x14ac:dyDescent="0.3">
      <c r="A97" s="94" t="s">
        <v>176</v>
      </c>
      <c r="B97" s="94" t="s">
        <v>175</v>
      </c>
      <c r="C97" s="94" t="s">
        <v>589</v>
      </c>
      <c r="D97" s="94" t="s">
        <v>600</v>
      </c>
      <c r="E97" s="94" t="s">
        <v>590</v>
      </c>
      <c r="F97" s="94" t="s">
        <v>589</v>
      </c>
      <c r="G97" s="94" t="s">
        <v>587</v>
      </c>
      <c r="H97" s="94" t="s">
        <v>614</v>
      </c>
    </row>
    <row r="98" spans="1:8" x14ac:dyDescent="0.3">
      <c r="A98" s="94" t="s">
        <v>178</v>
      </c>
      <c r="B98" s="94" t="s">
        <v>177</v>
      </c>
      <c r="C98" s="94" t="s">
        <v>589</v>
      </c>
      <c r="D98" s="94" t="s">
        <v>576</v>
      </c>
      <c r="E98" s="94" t="s">
        <v>612</v>
      </c>
      <c r="F98" s="94" t="s">
        <v>589</v>
      </c>
      <c r="G98" s="94" t="s">
        <v>587</v>
      </c>
      <c r="H98" s="94" t="s">
        <v>613</v>
      </c>
    </row>
    <row r="99" spans="1:8" x14ac:dyDescent="0.3">
      <c r="A99" s="94" t="s">
        <v>180</v>
      </c>
      <c r="B99" s="94" t="s">
        <v>179</v>
      </c>
      <c r="C99" s="94" t="s">
        <v>586</v>
      </c>
      <c r="D99" s="94" t="s">
        <v>581</v>
      </c>
      <c r="E99" s="94" t="s">
        <v>577</v>
      </c>
      <c r="F99" s="94" t="s">
        <v>586</v>
      </c>
      <c r="G99" s="94" t="s">
        <v>587</v>
      </c>
      <c r="H99" s="94" t="s">
        <v>588</v>
      </c>
    </row>
    <row r="100" spans="1:8" x14ac:dyDescent="0.3">
      <c r="A100" s="94" t="s">
        <v>182</v>
      </c>
      <c r="B100" s="94" t="s">
        <v>181</v>
      </c>
      <c r="C100" s="94" t="s">
        <v>580</v>
      </c>
      <c r="D100" s="94" t="s">
        <v>593</v>
      </c>
      <c r="E100" s="94" t="s">
        <v>582</v>
      </c>
      <c r="F100" s="94" t="s">
        <v>624</v>
      </c>
      <c r="G100" s="94" t="s">
        <v>584</v>
      </c>
      <c r="H100" s="94" t="s">
        <v>609</v>
      </c>
    </row>
    <row r="101" spans="1:8" x14ac:dyDescent="0.3">
      <c r="A101" s="94" t="s">
        <v>184</v>
      </c>
      <c r="B101" s="94" t="s">
        <v>183</v>
      </c>
      <c r="C101" s="94" t="s">
        <v>580</v>
      </c>
      <c r="D101" s="94" t="s">
        <v>593</v>
      </c>
      <c r="E101" s="94" t="s">
        <v>582</v>
      </c>
      <c r="F101" s="94" t="s">
        <v>608</v>
      </c>
      <c r="G101" s="94" t="s">
        <v>584</v>
      </c>
      <c r="H101" s="94" t="s">
        <v>621</v>
      </c>
    </row>
    <row r="102" spans="1:8" x14ac:dyDescent="0.3">
      <c r="A102" s="94" t="s">
        <v>186</v>
      </c>
      <c r="B102" s="94" t="s">
        <v>185</v>
      </c>
      <c r="C102" s="94" t="s">
        <v>580</v>
      </c>
      <c r="D102" s="94" t="s">
        <v>604</v>
      </c>
      <c r="E102" s="94" t="s">
        <v>582</v>
      </c>
      <c r="F102" s="94" t="s">
        <v>608</v>
      </c>
      <c r="G102" s="94" t="s">
        <v>584</v>
      </c>
      <c r="H102" s="94" t="s">
        <v>609</v>
      </c>
    </row>
    <row r="103" spans="1:8" x14ac:dyDescent="0.3">
      <c r="A103" s="123" t="s">
        <v>771</v>
      </c>
      <c r="B103" s="94" t="s">
        <v>187</v>
      </c>
      <c r="C103" s="94" t="s">
        <v>580</v>
      </c>
      <c r="D103" s="94" t="s">
        <v>581</v>
      </c>
      <c r="E103" s="94" t="s">
        <v>582</v>
      </c>
      <c r="F103" s="94" t="s">
        <v>583</v>
      </c>
      <c r="G103" s="94" t="s">
        <v>584</v>
      </c>
      <c r="H103" s="94" t="s">
        <v>585</v>
      </c>
    </row>
    <row r="104" spans="1:8" x14ac:dyDescent="0.3">
      <c r="A104" s="94" t="s">
        <v>189</v>
      </c>
      <c r="B104" s="94" t="s">
        <v>188</v>
      </c>
      <c r="C104" s="94" t="s">
        <v>589</v>
      </c>
      <c r="D104" s="94" t="s">
        <v>576</v>
      </c>
      <c r="E104" s="94" t="s">
        <v>590</v>
      </c>
      <c r="F104" s="94" t="s">
        <v>589</v>
      </c>
      <c r="G104" s="94" t="s">
        <v>587</v>
      </c>
      <c r="H104" s="94" t="s">
        <v>617</v>
      </c>
    </row>
    <row r="105" spans="1:8" x14ac:dyDescent="0.3">
      <c r="A105" s="94" t="s">
        <v>191</v>
      </c>
      <c r="B105" s="94" t="s">
        <v>190</v>
      </c>
      <c r="C105" s="94" t="s">
        <v>589</v>
      </c>
      <c r="D105" s="94" t="s">
        <v>576</v>
      </c>
      <c r="E105" s="94" t="s">
        <v>590</v>
      </c>
      <c r="F105" s="94" t="s">
        <v>589</v>
      </c>
      <c r="G105" s="94" t="s">
        <v>587</v>
      </c>
      <c r="H105" s="94" t="s">
        <v>617</v>
      </c>
    </row>
    <row r="106" spans="1:8" x14ac:dyDescent="0.3">
      <c r="A106" s="94" t="s">
        <v>193</v>
      </c>
      <c r="B106" s="94" t="s">
        <v>192</v>
      </c>
      <c r="C106" s="94" t="s">
        <v>603</v>
      </c>
      <c r="D106" s="94" t="s">
        <v>581</v>
      </c>
      <c r="E106" s="94" t="s">
        <v>605</v>
      </c>
      <c r="F106" s="94" t="s">
        <v>603</v>
      </c>
      <c r="G106" s="94" t="s">
        <v>578</v>
      </c>
      <c r="H106" s="94" t="s">
        <v>615</v>
      </c>
    </row>
    <row r="107" spans="1:8" x14ac:dyDescent="0.3">
      <c r="A107" s="94" t="s">
        <v>195</v>
      </c>
      <c r="B107" s="94" t="s">
        <v>194</v>
      </c>
      <c r="C107" s="94" t="s">
        <v>575</v>
      </c>
      <c r="D107" s="94" t="s">
        <v>581</v>
      </c>
      <c r="E107" s="94" t="s">
        <v>605</v>
      </c>
      <c r="F107" s="94" t="s">
        <v>575</v>
      </c>
      <c r="G107" s="94" t="s">
        <v>578</v>
      </c>
      <c r="H107" s="94" t="s">
        <v>579</v>
      </c>
    </row>
    <row r="108" spans="1:8" x14ac:dyDescent="0.3">
      <c r="A108" s="94" t="s">
        <v>197</v>
      </c>
      <c r="B108" s="94" t="s">
        <v>196</v>
      </c>
      <c r="C108" s="94" t="s">
        <v>589</v>
      </c>
      <c r="D108" s="94" t="s">
        <v>576</v>
      </c>
      <c r="E108" s="94" t="s">
        <v>612</v>
      </c>
      <c r="F108" s="94" t="s">
        <v>589</v>
      </c>
      <c r="G108" s="94" t="s">
        <v>587</v>
      </c>
      <c r="H108" s="94" t="s">
        <v>613</v>
      </c>
    </row>
    <row r="109" spans="1:8" x14ac:dyDescent="0.3">
      <c r="A109" s="94" t="s">
        <v>199</v>
      </c>
      <c r="B109" s="94" t="s">
        <v>198</v>
      </c>
      <c r="C109" s="94" t="s">
        <v>586</v>
      </c>
      <c r="D109" s="94" t="s">
        <v>593</v>
      </c>
      <c r="E109" s="94" t="s">
        <v>582</v>
      </c>
      <c r="F109" s="94" t="s">
        <v>608</v>
      </c>
      <c r="G109" s="94" t="s">
        <v>584</v>
      </c>
      <c r="H109" s="94" t="s">
        <v>585</v>
      </c>
    </row>
    <row r="110" spans="1:8" x14ac:dyDescent="0.3">
      <c r="A110" s="94" t="s">
        <v>201</v>
      </c>
      <c r="B110" s="94" t="s">
        <v>200</v>
      </c>
      <c r="C110" s="94" t="s">
        <v>603</v>
      </c>
      <c r="D110" s="94" t="s">
        <v>581</v>
      </c>
      <c r="E110" s="94" t="s">
        <v>622</v>
      </c>
      <c r="F110" s="94" t="s">
        <v>603</v>
      </c>
      <c r="G110" s="94" t="s">
        <v>606</v>
      </c>
      <c r="H110" s="94" t="s">
        <v>626</v>
      </c>
    </row>
    <row r="111" spans="1:8" x14ac:dyDescent="0.3">
      <c r="A111" s="94" t="s">
        <v>203</v>
      </c>
      <c r="B111" s="94" t="s">
        <v>202</v>
      </c>
      <c r="C111" s="94" t="s">
        <v>589</v>
      </c>
      <c r="D111" s="94" t="s">
        <v>600</v>
      </c>
      <c r="E111" s="94" t="s">
        <v>612</v>
      </c>
      <c r="F111" s="94" t="s">
        <v>589</v>
      </c>
      <c r="G111" s="94" t="s">
        <v>587</v>
      </c>
      <c r="H111" s="94" t="s">
        <v>613</v>
      </c>
    </row>
    <row r="112" spans="1:8" x14ac:dyDescent="0.3">
      <c r="A112" s="94" t="s">
        <v>205</v>
      </c>
      <c r="B112" s="94" t="s">
        <v>204</v>
      </c>
      <c r="C112" s="94" t="s">
        <v>589</v>
      </c>
      <c r="D112" s="94" t="s">
        <v>581</v>
      </c>
      <c r="E112" s="94" t="s">
        <v>590</v>
      </c>
      <c r="F112" s="94" t="s">
        <v>589</v>
      </c>
      <c r="G112" s="94" t="s">
        <v>587</v>
      </c>
      <c r="H112" s="94" t="s">
        <v>617</v>
      </c>
    </row>
    <row r="113" spans="1:8" x14ac:dyDescent="0.3">
      <c r="A113" s="94" t="s">
        <v>207</v>
      </c>
      <c r="B113" s="94" t="s">
        <v>206</v>
      </c>
      <c r="C113" s="94" t="s">
        <v>592</v>
      </c>
      <c r="D113" s="94" t="s">
        <v>581</v>
      </c>
      <c r="E113" s="94" t="s">
        <v>594</v>
      </c>
      <c r="F113" s="94" t="s">
        <v>595</v>
      </c>
      <c r="G113" s="94" t="s">
        <v>596</v>
      </c>
      <c r="H113" s="94" t="s">
        <v>611</v>
      </c>
    </row>
    <row r="114" spans="1:8" x14ac:dyDescent="0.3">
      <c r="A114" s="94" t="s">
        <v>626</v>
      </c>
      <c r="B114" s="94" t="s">
        <v>208</v>
      </c>
      <c r="C114" s="94" t="s">
        <v>603</v>
      </c>
      <c r="D114" s="94" t="s">
        <v>600</v>
      </c>
      <c r="E114" s="94" t="s">
        <v>622</v>
      </c>
      <c r="F114" s="94" t="s">
        <v>603</v>
      </c>
      <c r="G114" s="94" t="s">
        <v>606</v>
      </c>
      <c r="H114" s="94" t="s">
        <v>626</v>
      </c>
    </row>
    <row r="115" spans="1:8" x14ac:dyDescent="0.3">
      <c r="A115" s="94" t="s">
        <v>660</v>
      </c>
      <c r="B115" s="94" t="s">
        <v>209</v>
      </c>
      <c r="C115" s="94" t="s">
        <v>580</v>
      </c>
      <c r="D115" s="94" t="s">
        <v>600</v>
      </c>
      <c r="E115" s="94" t="s">
        <v>582</v>
      </c>
      <c r="F115" s="94" t="s">
        <v>583</v>
      </c>
      <c r="G115" s="94" t="s">
        <v>584</v>
      </c>
      <c r="H115" s="94" t="s">
        <v>610</v>
      </c>
    </row>
    <row r="116" spans="1:8" x14ac:dyDescent="0.3">
      <c r="A116" s="94" t="s">
        <v>211</v>
      </c>
      <c r="B116" s="94" t="s">
        <v>210</v>
      </c>
      <c r="C116" s="94" t="s">
        <v>603</v>
      </c>
      <c r="D116" s="94" t="s">
        <v>600</v>
      </c>
      <c r="E116" s="94" t="s">
        <v>605</v>
      </c>
      <c r="F116" s="94" t="s">
        <v>603</v>
      </c>
      <c r="G116" s="94" t="s">
        <v>578</v>
      </c>
      <c r="H116" s="94" t="s">
        <v>620</v>
      </c>
    </row>
    <row r="117" spans="1:8" x14ac:dyDescent="0.3">
      <c r="A117" s="94" t="s">
        <v>213</v>
      </c>
      <c r="B117" s="94" t="s">
        <v>212</v>
      </c>
      <c r="C117" s="94" t="s">
        <v>580</v>
      </c>
      <c r="D117" s="94" t="s">
        <v>581</v>
      </c>
      <c r="E117" s="94" t="s">
        <v>582</v>
      </c>
      <c r="F117" s="94" t="s">
        <v>583</v>
      </c>
      <c r="G117" s="94" t="s">
        <v>584</v>
      </c>
      <c r="H117" s="94" t="s">
        <v>585</v>
      </c>
    </row>
    <row r="118" spans="1:8" x14ac:dyDescent="0.3">
      <c r="A118" s="94" t="s">
        <v>215</v>
      </c>
      <c r="B118" s="94" t="s">
        <v>214</v>
      </c>
      <c r="C118" s="94" t="s">
        <v>586</v>
      </c>
      <c r="D118" s="94" t="s">
        <v>600</v>
      </c>
      <c r="E118" s="94" t="s">
        <v>577</v>
      </c>
      <c r="F118" s="94" t="s">
        <v>586</v>
      </c>
      <c r="G118" s="94" t="s">
        <v>587</v>
      </c>
      <c r="H118" s="94" t="s">
        <v>588</v>
      </c>
    </row>
    <row r="119" spans="1:8" x14ac:dyDescent="0.3">
      <c r="A119" s="94" t="s">
        <v>217</v>
      </c>
      <c r="B119" s="94" t="s">
        <v>216</v>
      </c>
      <c r="C119" s="94" t="s">
        <v>589</v>
      </c>
      <c r="D119" s="94" t="s">
        <v>576</v>
      </c>
      <c r="E119" s="94" t="s">
        <v>590</v>
      </c>
      <c r="F119" s="94" t="s">
        <v>589</v>
      </c>
      <c r="G119" s="94" t="s">
        <v>587</v>
      </c>
      <c r="H119" s="94" t="s">
        <v>617</v>
      </c>
    </row>
    <row r="120" spans="1:8" x14ac:dyDescent="0.3">
      <c r="A120" s="94" t="s">
        <v>368</v>
      </c>
      <c r="B120" s="94" t="s">
        <v>218</v>
      </c>
      <c r="C120" s="94" t="s">
        <v>603</v>
      </c>
      <c r="D120" s="94" t="s">
        <v>576</v>
      </c>
      <c r="E120" s="94" t="s">
        <v>605</v>
      </c>
      <c r="F120" s="94" t="s">
        <v>603</v>
      </c>
      <c r="G120" s="94" t="s">
        <v>578</v>
      </c>
      <c r="H120" s="94" t="s">
        <v>615</v>
      </c>
    </row>
    <row r="121" spans="1:8" x14ac:dyDescent="0.3">
      <c r="A121" s="94" t="s">
        <v>220</v>
      </c>
      <c r="B121" s="94" t="s">
        <v>219</v>
      </c>
      <c r="C121" s="94" t="s">
        <v>589</v>
      </c>
      <c r="D121" s="94" t="s">
        <v>581</v>
      </c>
      <c r="E121" s="94" t="s">
        <v>590</v>
      </c>
      <c r="F121" s="94" t="s">
        <v>589</v>
      </c>
      <c r="G121" s="94" t="s">
        <v>587</v>
      </c>
      <c r="H121" s="94" t="s">
        <v>614</v>
      </c>
    </row>
    <row r="122" spans="1:8" x14ac:dyDescent="0.3">
      <c r="A122" s="94" t="s">
        <v>222</v>
      </c>
      <c r="B122" s="94" t="s">
        <v>221</v>
      </c>
      <c r="C122" s="94" t="s">
        <v>603</v>
      </c>
      <c r="D122" s="94"/>
      <c r="E122" s="94" t="s">
        <v>622</v>
      </c>
      <c r="F122" s="94" t="s">
        <v>603</v>
      </c>
      <c r="G122" s="94" t="s">
        <v>606</v>
      </c>
      <c r="H122" s="94" t="s">
        <v>626</v>
      </c>
    </row>
    <row r="123" spans="1:8" x14ac:dyDescent="0.3">
      <c r="A123" s="94" t="s">
        <v>224</v>
      </c>
      <c r="B123" s="94" t="s">
        <v>223</v>
      </c>
      <c r="C123" s="94" t="s">
        <v>575</v>
      </c>
      <c r="D123" s="94" t="s">
        <v>576</v>
      </c>
      <c r="E123" s="94" t="s">
        <v>605</v>
      </c>
      <c r="F123" s="94" t="s">
        <v>575</v>
      </c>
      <c r="G123" s="94" t="s">
        <v>578</v>
      </c>
      <c r="H123" s="94" t="s">
        <v>579</v>
      </c>
    </row>
    <row r="124" spans="1:8" x14ac:dyDescent="0.3">
      <c r="A124" s="94" t="s">
        <v>226</v>
      </c>
      <c r="B124" s="94" t="s">
        <v>225</v>
      </c>
      <c r="C124" s="94" t="s">
        <v>580</v>
      </c>
      <c r="D124" s="94" t="s">
        <v>604</v>
      </c>
      <c r="E124" s="94" t="s">
        <v>582</v>
      </c>
      <c r="F124" s="94" t="s">
        <v>608</v>
      </c>
      <c r="G124" s="94" t="s">
        <v>584</v>
      </c>
      <c r="H124" s="94" t="s">
        <v>609</v>
      </c>
    </row>
    <row r="125" spans="1:8" x14ac:dyDescent="0.3">
      <c r="A125" s="94" t="s">
        <v>228</v>
      </c>
      <c r="B125" s="94" t="s">
        <v>227</v>
      </c>
      <c r="C125" s="94" t="s">
        <v>603</v>
      </c>
      <c r="D125" s="94" t="s">
        <v>604</v>
      </c>
      <c r="E125" s="94" t="s">
        <v>605</v>
      </c>
      <c r="F125" s="94" t="s">
        <v>603</v>
      </c>
      <c r="G125" s="94" t="s">
        <v>606</v>
      </c>
      <c r="H125" s="94" t="s">
        <v>607</v>
      </c>
    </row>
    <row r="126" spans="1:8" x14ac:dyDescent="0.3">
      <c r="A126" s="94" t="s">
        <v>230</v>
      </c>
      <c r="B126" s="94" t="s">
        <v>229</v>
      </c>
      <c r="C126" s="94" t="s">
        <v>592</v>
      </c>
      <c r="D126" s="94" t="s">
        <v>600</v>
      </c>
      <c r="E126" s="94" t="s">
        <v>594</v>
      </c>
      <c r="F126" s="94" t="s">
        <v>595</v>
      </c>
      <c r="G126" s="94" t="s">
        <v>596</v>
      </c>
      <c r="H126" s="94" t="s">
        <v>611</v>
      </c>
    </row>
    <row r="127" spans="1:8" x14ac:dyDescent="0.3">
      <c r="A127" s="94" t="s">
        <v>232</v>
      </c>
      <c r="B127" s="94" t="s">
        <v>231</v>
      </c>
      <c r="C127" s="94" t="s">
        <v>589</v>
      </c>
      <c r="D127" s="94" t="s">
        <v>576</v>
      </c>
      <c r="E127" s="94" t="s">
        <v>612</v>
      </c>
      <c r="F127" s="94" t="s">
        <v>589</v>
      </c>
      <c r="G127" s="94" t="s">
        <v>587</v>
      </c>
      <c r="H127" s="94" t="s">
        <v>613</v>
      </c>
    </row>
    <row r="128" spans="1:8" x14ac:dyDescent="0.3">
      <c r="A128" s="94" t="s">
        <v>234</v>
      </c>
      <c r="B128" s="94" t="s">
        <v>233</v>
      </c>
      <c r="C128" s="94" t="s">
        <v>589</v>
      </c>
      <c r="D128" s="94" t="s">
        <v>600</v>
      </c>
      <c r="E128" s="94" t="s">
        <v>612</v>
      </c>
      <c r="F128" s="94" t="s">
        <v>589</v>
      </c>
      <c r="G128" s="94" t="s">
        <v>587</v>
      </c>
      <c r="H128" s="94" t="s">
        <v>613</v>
      </c>
    </row>
    <row r="129" spans="1:8" x14ac:dyDescent="0.3">
      <c r="A129" s="94" t="s">
        <v>236</v>
      </c>
      <c r="B129" s="94" t="s">
        <v>235</v>
      </c>
      <c r="C129" s="94" t="s">
        <v>580</v>
      </c>
      <c r="D129" s="94" t="s">
        <v>604</v>
      </c>
      <c r="E129" s="94" t="s">
        <v>582</v>
      </c>
      <c r="F129" s="94" t="s">
        <v>624</v>
      </c>
      <c r="G129" s="94" t="s">
        <v>584</v>
      </c>
      <c r="H129" s="94" t="s">
        <v>621</v>
      </c>
    </row>
    <row r="130" spans="1:8" x14ac:dyDescent="0.3">
      <c r="A130" s="94" t="s">
        <v>239</v>
      </c>
      <c r="B130" s="94" t="s">
        <v>238</v>
      </c>
      <c r="C130" s="94" t="s">
        <v>586</v>
      </c>
      <c r="D130" s="94" t="s">
        <v>593</v>
      </c>
      <c r="E130" s="94" t="s">
        <v>577</v>
      </c>
      <c r="F130" s="94" t="s">
        <v>586</v>
      </c>
      <c r="G130" s="94" t="s">
        <v>578</v>
      </c>
      <c r="H130" s="94" t="s">
        <v>602</v>
      </c>
    </row>
    <row r="131" spans="1:8" x14ac:dyDescent="0.3">
      <c r="A131" s="94" t="s">
        <v>241</v>
      </c>
      <c r="B131" s="94" t="s">
        <v>240</v>
      </c>
      <c r="C131" s="94" t="s">
        <v>575</v>
      </c>
      <c r="D131" s="94" t="s">
        <v>600</v>
      </c>
      <c r="E131" s="94" t="s">
        <v>577</v>
      </c>
      <c r="F131" s="94" t="s">
        <v>575</v>
      </c>
      <c r="G131" s="94" t="s">
        <v>578</v>
      </c>
      <c r="H131" s="94" t="s">
        <v>579</v>
      </c>
    </row>
    <row r="132" spans="1:8" x14ac:dyDescent="0.3">
      <c r="A132" s="94" t="s">
        <v>243</v>
      </c>
      <c r="B132" s="94" t="s">
        <v>242</v>
      </c>
      <c r="C132" s="94" t="s">
        <v>603</v>
      </c>
      <c r="D132" s="94" t="s">
        <v>581</v>
      </c>
      <c r="E132" s="94" t="s">
        <v>622</v>
      </c>
      <c r="F132" s="94" t="s">
        <v>603</v>
      </c>
      <c r="G132" s="94" t="s">
        <v>606</v>
      </c>
      <c r="H132" s="94" t="s">
        <v>626</v>
      </c>
    </row>
    <row r="133" spans="1:8" x14ac:dyDescent="0.3">
      <c r="A133" s="94" t="s">
        <v>391</v>
      </c>
      <c r="B133" s="94" t="s">
        <v>237</v>
      </c>
      <c r="C133" s="94" t="s">
        <v>586</v>
      </c>
      <c r="D133" s="94" t="s">
        <v>600</v>
      </c>
      <c r="E133" s="94" t="s">
        <v>577</v>
      </c>
      <c r="F133" s="94" t="s">
        <v>586</v>
      </c>
      <c r="G133" s="94" t="s">
        <v>578</v>
      </c>
      <c r="H133" s="94" t="s">
        <v>602</v>
      </c>
    </row>
    <row r="134" spans="1:8" x14ac:dyDescent="0.3">
      <c r="A134" s="94" t="s">
        <v>245</v>
      </c>
      <c r="B134" s="94" t="s">
        <v>244</v>
      </c>
      <c r="C134" s="94" t="s">
        <v>592</v>
      </c>
      <c r="D134" s="94" t="s">
        <v>581</v>
      </c>
      <c r="E134" s="94" t="s">
        <v>594</v>
      </c>
      <c r="F134" s="94" t="s">
        <v>595</v>
      </c>
      <c r="G134" s="94" t="s">
        <v>596</v>
      </c>
      <c r="H134" s="94" t="s">
        <v>611</v>
      </c>
    </row>
    <row r="135" spans="1:8" x14ac:dyDescent="0.3">
      <c r="A135" s="94" t="s">
        <v>247</v>
      </c>
      <c r="B135" s="94" t="s">
        <v>246</v>
      </c>
      <c r="C135" s="94" t="s">
        <v>603</v>
      </c>
      <c r="D135" s="94" t="s">
        <v>600</v>
      </c>
      <c r="E135" s="94" t="s">
        <v>605</v>
      </c>
      <c r="F135" s="94" t="s">
        <v>603</v>
      </c>
      <c r="G135" s="94" t="s">
        <v>606</v>
      </c>
      <c r="H135" s="94" t="s">
        <v>623</v>
      </c>
    </row>
    <row r="136" spans="1:8" x14ac:dyDescent="0.3">
      <c r="A136" s="94" t="s">
        <v>249</v>
      </c>
      <c r="B136" s="94" t="s">
        <v>248</v>
      </c>
      <c r="C136" s="94" t="s">
        <v>592</v>
      </c>
      <c r="D136" s="94" t="s">
        <v>600</v>
      </c>
      <c r="E136" s="94" t="s">
        <v>594</v>
      </c>
      <c r="F136" s="94" t="s">
        <v>598</v>
      </c>
      <c r="G136" s="94" t="s">
        <v>596</v>
      </c>
      <c r="H136" s="94" t="s">
        <v>599</v>
      </c>
    </row>
    <row r="137" spans="1:8" x14ac:dyDescent="0.3">
      <c r="A137" s="94" t="s">
        <v>251</v>
      </c>
      <c r="B137" s="94" t="s">
        <v>250</v>
      </c>
      <c r="C137" s="94" t="s">
        <v>592</v>
      </c>
      <c r="D137" s="94" t="s">
        <v>581</v>
      </c>
      <c r="E137" s="94" t="s">
        <v>594</v>
      </c>
      <c r="F137" s="94" t="s">
        <v>598</v>
      </c>
      <c r="G137" s="94" t="s">
        <v>596</v>
      </c>
      <c r="H137" s="94" t="s">
        <v>599</v>
      </c>
    </row>
    <row r="138" spans="1:8" x14ac:dyDescent="0.3">
      <c r="A138" s="94" t="s">
        <v>253</v>
      </c>
      <c r="B138" s="94" t="s">
        <v>252</v>
      </c>
      <c r="C138" s="94" t="s">
        <v>603</v>
      </c>
      <c r="D138" s="94" t="s">
        <v>600</v>
      </c>
      <c r="E138" s="94" t="s">
        <v>605</v>
      </c>
      <c r="F138" s="94" t="s">
        <v>603</v>
      </c>
      <c r="G138" s="94" t="s">
        <v>578</v>
      </c>
      <c r="H138" s="94" t="s">
        <v>615</v>
      </c>
    </row>
    <row r="139" spans="1:8" x14ac:dyDescent="0.3">
      <c r="A139" s="94" t="s">
        <v>255</v>
      </c>
      <c r="B139" s="94" t="s">
        <v>254</v>
      </c>
      <c r="C139" s="94" t="s">
        <v>580</v>
      </c>
      <c r="D139" s="94" t="s">
        <v>604</v>
      </c>
      <c r="E139" s="94" t="s">
        <v>582</v>
      </c>
      <c r="F139" s="94" t="s">
        <v>608</v>
      </c>
      <c r="G139" s="94" t="s">
        <v>584</v>
      </c>
      <c r="H139" s="94" t="s">
        <v>610</v>
      </c>
    </row>
    <row r="140" spans="1:8" x14ac:dyDescent="0.3">
      <c r="A140" s="94" t="s">
        <v>257</v>
      </c>
      <c r="B140" s="94" t="s">
        <v>256</v>
      </c>
      <c r="C140" s="94" t="s">
        <v>580</v>
      </c>
      <c r="D140" s="94" t="s">
        <v>604</v>
      </c>
      <c r="E140" s="94" t="s">
        <v>582</v>
      </c>
      <c r="F140" s="94" t="s">
        <v>608</v>
      </c>
      <c r="G140" s="94" t="s">
        <v>584</v>
      </c>
      <c r="H140" s="94" t="s">
        <v>585</v>
      </c>
    </row>
    <row r="141" spans="1:8" x14ac:dyDescent="0.3">
      <c r="A141" s="94" t="s">
        <v>259</v>
      </c>
      <c r="B141" s="94" t="s">
        <v>258</v>
      </c>
      <c r="C141" s="94" t="s">
        <v>586</v>
      </c>
      <c r="D141" s="94" t="s">
        <v>593</v>
      </c>
      <c r="E141" s="94" t="s">
        <v>577</v>
      </c>
      <c r="F141" s="94" t="s">
        <v>586</v>
      </c>
      <c r="G141" s="94" t="s">
        <v>578</v>
      </c>
      <c r="H141" s="94" t="s">
        <v>602</v>
      </c>
    </row>
    <row r="142" spans="1:8" x14ac:dyDescent="0.3">
      <c r="A142" s="94" t="s">
        <v>261</v>
      </c>
      <c r="B142" s="94" t="s">
        <v>260</v>
      </c>
      <c r="C142" s="94" t="s">
        <v>580</v>
      </c>
      <c r="D142" s="94" t="s">
        <v>581</v>
      </c>
      <c r="E142" s="94" t="s">
        <v>582</v>
      </c>
      <c r="F142" s="94" t="s">
        <v>608</v>
      </c>
      <c r="G142" s="94" t="s">
        <v>584</v>
      </c>
      <c r="H142" s="94" t="s">
        <v>610</v>
      </c>
    </row>
    <row r="143" spans="1:8" x14ac:dyDescent="0.3">
      <c r="A143" s="94" t="s">
        <v>375</v>
      </c>
      <c r="B143" s="94" t="s">
        <v>262</v>
      </c>
      <c r="C143" s="94" t="s">
        <v>580</v>
      </c>
      <c r="D143" s="94" t="s">
        <v>593</v>
      </c>
      <c r="E143" s="94" t="s">
        <v>582</v>
      </c>
      <c r="F143" s="94" t="s">
        <v>627</v>
      </c>
      <c r="G143" s="94" t="s">
        <v>584</v>
      </c>
      <c r="H143" s="94" t="s">
        <v>610</v>
      </c>
    </row>
    <row r="144" spans="1:8" x14ac:dyDescent="0.3">
      <c r="A144" s="94" t="s">
        <v>264</v>
      </c>
      <c r="B144" s="94" t="s">
        <v>263</v>
      </c>
      <c r="C144" s="94" t="s">
        <v>589</v>
      </c>
      <c r="D144" s="94" t="s">
        <v>576</v>
      </c>
      <c r="E144" s="94" t="s">
        <v>616</v>
      </c>
      <c r="F144" s="94" t="s">
        <v>589</v>
      </c>
      <c r="G144" s="94" t="s">
        <v>587</v>
      </c>
      <c r="H144" s="94" t="s">
        <v>617</v>
      </c>
    </row>
    <row r="145" spans="1:8" x14ac:dyDescent="0.3">
      <c r="A145" s="94" t="s">
        <v>266</v>
      </c>
      <c r="B145" s="94" t="s">
        <v>265</v>
      </c>
      <c r="C145" s="94" t="s">
        <v>592</v>
      </c>
      <c r="D145" s="94" t="s">
        <v>593</v>
      </c>
      <c r="E145" s="94" t="s">
        <v>594</v>
      </c>
      <c r="F145" s="94" t="s">
        <v>595</v>
      </c>
      <c r="G145" s="94" t="s">
        <v>596</v>
      </c>
      <c r="H145" s="94" t="s">
        <v>597</v>
      </c>
    </row>
    <row r="146" spans="1:8" x14ac:dyDescent="0.3">
      <c r="A146" s="94" t="s">
        <v>268</v>
      </c>
      <c r="B146" s="94" t="s">
        <v>267</v>
      </c>
      <c r="C146" s="94" t="s">
        <v>592</v>
      </c>
      <c r="D146" s="94" t="s">
        <v>581</v>
      </c>
      <c r="E146" s="94" t="s">
        <v>594</v>
      </c>
      <c r="F146" s="94" t="s">
        <v>595</v>
      </c>
      <c r="G146" s="94" t="s">
        <v>596</v>
      </c>
      <c r="H146" s="94" t="s">
        <v>597</v>
      </c>
    </row>
    <row r="147" spans="1:8" x14ac:dyDescent="0.3">
      <c r="A147" s="94" t="s">
        <v>270</v>
      </c>
      <c r="B147" s="94" t="s">
        <v>269</v>
      </c>
      <c r="C147" s="94" t="s">
        <v>592</v>
      </c>
      <c r="D147" s="94" t="s">
        <v>581</v>
      </c>
      <c r="E147" s="94" t="s">
        <v>594</v>
      </c>
      <c r="F147" s="94" t="s">
        <v>595</v>
      </c>
      <c r="G147" s="94" t="s">
        <v>596</v>
      </c>
      <c r="H147" s="94" t="s">
        <v>597</v>
      </c>
    </row>
    <row r="148" spans="1:8" x14ac:dyDescent="0.3">
      <c r="A148" s="94" t="s">
        <v>272</v>
      </c>
      <c r="B148" s="94" t="s">
        <v>271</v>
      </c>
      <c r="C148" s="94" t="s">
        <v>603</v>
      </c>
      <c r="D148" s="94" t="s">
        <v>600</v>
      </c>
      <c r="E148" s="94" t="s">
        <v>622</v>
      </c>
      <c r="F148" s="94" t="s">
        <v>603</v>
      </c>
      <c r="G148" s="94" t="s">
        <v>606</v>
      </c>
      <c r="H148" s="94" t="s">
        <v>628</v>
      </c>
    </row>
    <row r="149" spans="1:8" x14ac:dyDescent="0.3">
      <c r="A149" s="94" t="s">
        <v>274</v>
      </c>
      <c r="B149" s="94" t="s">
        <v>273</v>
      </c>
      <c r="C149" s="94" t="s">
        <v>589</v>
      </c>
      <c r="D149" s="94" t="s">
        <v>600</v>
      </c>
      <c r="E149" s="94" t="s">
        <v>612</v>
      </c>
      <c r="F149" s="94" t="s">
        <v>589</v>
      </c>
      <c r="G149" s="94" t="s">
        <v>587</v>
      </c>
      <c r="H149" s="94" t="s">
        <v>591</v>
      </c>
    </row>
    <row r="150" spans="1:8" x14ac:dyDescent="0.3">
      <c r="A150" s="94" t="s">
        <v>276</v>
      </c>
      <c r="B150" s="94" t="s">
        <v>275</v>
      </c>
      <c r="C150" s="94" t="s">
        <v>586</v>
      </c>
      <c r="D150" s="94" t="s">
        <v>593</v>
      </c>
      <c r="E150" s="94" t="s">
        <v>577</v>
      </c>
      <c r="F150" s="94" t="s">
        <v>586</v>
      </c>
      <c r="G150" s="94" t="s">
        <v>578</v>
      </c>
      <c r="H150" s="94" t="s">
        <v>602</v>
      </c>
    </row>
    <row r="151" spans="1:8" x14ac:dyDescent="0.3">
      <c r="A151" s="94" t="s">
        <v>278</v>
      </c>
      <c r="B151" s="94" t="s">
        <v>277</v>
      </c>
      <c r="C151" s="94" t="s">
        <v>589</v>
      </c>
      <c r="D151" s="94" t="s">
        <v>600</v>
      </c>
      <c r="E151" s="94" t="s">
        <v>612</v>
      </c>
      <c r="F151" s="94" t="s">
        <v>589</v>
      </c>
      <c r="G151" s="94" t="s">
        <v>587</v>
      </c>
      <c r="H151" s="94" t="s">
        <v>613</v>
      </c>
    </row>
    <row r="152" spans="1:8" x14ac:dyDescent="0.3">
      <c r="A152" s="94" t="s">
        <v>280</v>
      </c>
      <c r="B152" s="94" t="s">
        <v>279</v>
      </c>
      <c r="C152" s="94" t="s">
        <v>580</v>
      </c>
      <c r="D152" s="94" t="s">
        <v>581</v>
      </c>
      <c r="E152" s="94" t="s">
        <v>582</v>
      </c>
      <c r="F152" s="94" t="s">
        <v>583</v>
      </c>
      <c r="G152" s="94" t="s">
        <v>584</v>
      </c>
      <c r="H152" s="94" t="s">
        <v>585</v>
      </c>
    </row>
    <row r="153" spans="1:8" x14ac:dyDescent="0.3">
      <c r="A153" s="94" t="s">
        <v>282</v>
      </c>
      <c r="B153" s="94" t="s">
        <v>281</v>
      </c>
      <c r="C153" s="94" t="s">
        <v>589</v>
      </c>
      <c r="D153" s="94" t="s">
        <v>581</v>
      </c>
      <c r="E153" s="94" t="s">
        <v>590</v>
      </c>
      <c r="F153" s="94" t="s">
        <v>589</v>
      </c>
      <c r="G153" s="94" t="s">
        <v>587</v>
      </c>
      <c r="H153" s="94" t="s">
        <v>617</v>
      </c>
    </row>
    <row r="154" spans="1:8" x14ac:dyDescent="0.3">
      <c r="A154" s="94" t="s">
        <v>284</v>
      </c>
      <c r="B154" s="94" t="s">
        <v>283</v>
      </c>
      <c r="C154" s="94" t="s">
        <v>589</v>
      </c>
      <c r="D154" s="94" t="s">
        <v>576</v>
      </c>
      <c r="E154" s="94" t="s">
        <v>612</v>
      </c>
      <c r="F154" s="94" t="s">
        <v>589</v>
      </c>
      <c r="G154" s="94" t="s">
        <v>587</v>
      </c>
      <c r="H154" s="94" t="s">
        <v>613</v>
      </c>
    </row>
    <row r="155" spans="1:8" x14ac:dyDescent="0.3">
      <c r="A155" s="94" t="s">
        <v>286</v>
      </c>
      <c r="B155" s="94" t="s">
        <v>285</v>
      </c>
      <c r="C155" s="94" t="s">
        <v>603</v>
      </c>
      <c r="D155" s="94" t="s">
        <v>593</v>
      </c>
      <c r="E155" s="94" t="s">
        <v>605</v>
      </c>
      <c r="F155" s="94" t="s">
        <v>603</v>
      </c>
      <c r="G155" s="94" t="s">
        <v>578</v>
      </c>
      <c r="H155" s="94" t="s">
        <v>615</v>
      </c>
    </row>
    <row r="156" spans="1:8" x14ac:dyDescent="0.3">
      <c r="A156" s="94" t="s">
        <v>288</v>
      </c>
      <c r="B156" s="94" t="s">
        <v>287</v>
      </c>
      <c r="C156" s="94" t="s">
        <v>580</v>
      </c>
      <c r="D156" s="94" t="s">
        <v>604</v>
      </c>
      <c r="E156" s="94" t="s">
        <v>582</v>
      </c>
      <c r="F156" s="94" t="s">
        <v>608</v>
      </c>
      <c r="G156" s="94" t="s">
        <v>584</v>
      </c>
      <c r="H156" s="94" t="s">
        <v>610</v>
      </c>
    </row>
    <row r="157" spans="1:8" x14ac:dyDescent="0.3">
      <c r="A157" s="94" t="s">
        <v>290</v>
      </c>
      <c r="B157" s="94" t="s">
        <v>289</v>
      </c>
      <c r="C157" s="94" t="s">
        <v>580</v>
      </c>
      <c r="D157" s="94" t="s">
        <v>604</v>
      </c>
      <c r="E157" s="94" t="s">
        <v>582</v>
      </c>
      <c r="F157" s="94" t="s">
        <v>608</v>
      </c>
      <c r="G157" s="94" t="s">
        <v>584</v>
      </c>
      <c r="H157" s="94" t="s">
        <v>585</v>
      </c>
    </row>
    <row r="158" spans="1:8" x14ac:dyDescent="0.3">
      <c r="A158" s="94" t="s">
        <v>292</v>
      </c>
      <c r="B158" s="94" t="s">
        <v>291</v>
      </c>
      <c r="C158" s="94" t="s">
        <v>603</v>
      </c>
      <c r="D158" s="94" t="s">
        <v>600</v>
      </c>
      <c r="E158" s="94" t="s">
        <v>622</v>
      </c>
      <c r="F158" s="94" t="s">
        <v>603</v>
      </c>
      <c r="G158" s="94" t="s">
        <v>606</v>
      </c>
      <c r="H158" s="94" t="s">
        <v>623</v>
      </c>
    </row>
    <row r="159" spans="1:8" x14ac:dyDescent="0.3">
      <c r="A159" s="94" t="s">
        <v>294</v>
      </c>
      <c r="B159" s="94" t="s">
        <v>293</v>
      </c>
      <c r="C159" s="94" t="s">
        <v>589</v>
      </c>
      <c r="D159" s="94" t="s">
        <v>576</v>
      </c>
      <c r="E159" s="94" t="s">
        <v>616</v>
      </c>
      <c r="F159" s="94" t="s">
        <v>589</v>
      </c>
      <c r="G159" s="94" t="s">
        <v>587</v>
      </c>
      <c r="H159" s="94" t="s">
        <v>617</v>
      </c>
    </row>
    <row r="160" spans="1:8" x14ac:dyDescent="0.3">
      <c r="A160" s="94" t="s">
        <v>296</v>
      </c>
      <c r="B160" s="94" t="s">
        <v>295</v>
      </c>
      <c r="C160" s="94" t="s">
        <v>589</v>
      </c>
      <c r="D160" s="94" t="s">
        <v>581</v>
      </c>
      <c r="E160" s="94" t="s">
        <v>590</v>
      </c>
      <c r="F160" s="94" t="s">
        <v>589</v>
      </c>
      <c r="G160" s="94" t="s">
        <v>587</v>
      </c>
      <c r="H160" s="94" t="s">
        <v>614</v>
      </c>
    </row>
    <row r="161" spans="1:8" x14ac:dyDescent="0.3">
      <c r="A161" s="94" t="s">
        <v>299</v>
      </c>
      <c r="B161" s="94" t="s">
        <v>298</v>
      </c>
      <c r="C161" s="94" t="s">
        <v>589</v>
      </c>
      <c r="D161" s="94" t="s">
        <v>576</v>
      </c>
      <c r="E161" s="94" t="s">
        <v>616</v>
      </c>
      <c r="F161" s="94" t="s">
        <v>589</v>
      </c>
      <c r="G161" s="94" t="s">
        <v>587</v>
      </c>
      <c r="H161" s="94" t="s">
        <v>617</v>
      </c>
    </row>
    <row r="162" spans="1:8" x14ac:dyDescent="0.3">
      <c r="A162" s="94" t="s">
        <v>301</v>
      </c>
      <c r="B162" s="94" t="s">
        <v>300</v>
      </c>
      <c r="C162" s="94" t="s">
        <v>580</v>
      </c>
      <c r="D162" s="94" t="s">
        <v>604</v>
      </c>
      <c r="E162" s="94" t="s">
        <v>582</v>
      </c>
      <c r="F162" s="94" t="s">
        <v>608</v>
      </c>
      <c r="G162" s="94" t="s">
        <v>584</v>
      </c>
      <c r="H162" s="94" t="s">
        <v>585</v>
      </c>
    </row>
    <row r="163" spans="1:8" x14ac:dyDescent="0.3">
      <c r="A163" s="94" t="s">
        <v>303</v>
      </c>
      <c r="B163" s="94" t="s">
        <v>302</v>
      </c>
      <c r="C163" s="94" t="s">
        <v>575</v>
      </c>
      <c r="D163" s="94" t="s">
        <v>600</v>
      </c>
      <c r="E163" s="94" t="s">
        <v>605</v>
      </c>
      <c r="F163" s="94" t="s">
        <v>575</v>
      </c>
      <c r="G163" s="94" t="s">
        <v>578</v>
      </c>
      <c r="H163" s="94" t="s">
        <v>579</v>
      </c>
    </row>
    <row r="164" spans="1:8" x14ac:dyDescent="0.3">
      <c r="A164" s="94" t="s">
        <v>305</v>
      </c>
      <c r="B164" s="94" t="s">
        <v>304</v>
      </c>
      <c r="C164" s="94" t="s">
        <v>589</v>
      </c>
      <c r="D164" s="94" t="s">
        <v>600</v>
      </c>
      <c r="E164" s="94" t="s">
        <v>616</v>
      </c>
      <c r="F164" s="94" t="s">
        <v>589</v>
      </c>
      <c r="G164" s="94" t="s">
        <v>587</v>
      </c>
      <c r="H164" s="94" t="s">
        <v>588</v>
      </c>
    </row>
    <row r="165" spans="1:8" x14ac:dyDescent="0.3">
      <c r="A165" s="94" t="s">
        <v>307</v>
      </c>
      <c r="B165" s="94" t="s">
        <v>306</v>
      </c>
      <c r="C165" s="94" t="s">
        <v>592</v>
      </c>
      <c r="D165" s="94" t="s">
        <v>581</v>
      </c>
      <c r="E165" s="94" t="s">
        <v>594</v>
      </c>
      <c r="F165" s="94" t="s">
        <v>598</v>
      </c>
      <c r="G165" s="94" t="s">
        <v>596</v>
      </c>
      <c r="H165" s="94" t="s">
        <v>599</v>
      </c>
    </row>
    <row r="166" spans="1:8" x14ac:dyDescent="0.3">
      <c r="A166" s="123" t="s">
        <v>772</v>
      </c>
      <c r="B166" s="94" t="s">
        <v>308</v>
      </c>
      <c r="C166" s="94" t="s">
        <v>589</v>
      </c>
      <c r="D166" s="94" t="s">
        <v>600</v>
      </c>
      <c r="E166" s="94" t="s">
        <v>590</v>
      </c>
      <c r="F166" s="94" t="s">
        <v>589</v>
      </c>
      <c r="G166" s="94" t="s">
        <v>587</v>
      </c>
      <c r="H166" s="94" t="s">
        <v>614</v>
      </c>
    </row>
    <row r="167" spans="1:8" x14ac:dyDescent="0.3">
      <c r="A167" s="94" t="s">
        <v>310</v>
      </c>
      <c r="B167" s="94" t="s">
        <v>309</v>
      </c>
      <c r="C167" s="94" t="s">
        <v>580</v>
      </c>
      <c r="D167" s="94" t="s">
        <v>604</v>
      </c>
      <c r="E167" s="94" t="s">
        <v>582</v>
      </c>
      <c r="F167" s="94" t="s">
        <v>608</v>
      </c>
      <c r="G167" s="94" t="s">
        <v>584</v>
      </c>
      <c r="H167" s="94" t="s">
        <v>621</v>
      </c>
    </row>
    <row r="168" spans="1:8" x14ac:dyDescent="0.3">
      <c r="A168" s="94" t="s">
        <v>312</v>
      </c>
      <c r="B168" s="94" t="s">
        <v>311</v>
      </c>
      <c r="C168" s="94" t="s">
        <v>580</v>
      </c>
      <c r="D168" s="94" t="s">
        <v>604</v>
      </c>
      <c r="E168" s="94" t="s">
        <v>582</v>
      </c>
      <c r="F168" s="94" t="s">
        <v>624</v>
      </c>
      <c r="G168" s="94" t="s">
        <v>584</v>
      </c>
      <c r="H168" s="94" t="s">
        <v>609</v>
      </c>
    </row>
    <row r="169" spans="1:8" x14ac:dyDescent="0.3">
      <c r="A169" s="94" t="s">
        <v>314</v>
      </c>
      <c r="B169" s="94" t="s">
        <v>313</v>
      </c>
      <c r="C169" s="94" t="s">
        <v>586</v>
      </c>
      <c r="D169" s="94" t="s">
        <v>600</v>
      </c>
      <c r="E169" s="94" t="s">
        <v>577</v>
      </c>
      <c r="F169" s="94" t="s">
        <v>586</v>
      </c>
      <c r="G169" s="94" t="s">
        <v>578</v>
      </c>
      <c r="H169" s="94" t="s">
        <v>602</v>
      </c>
    </row>
    <row r="170" spans="1:8" x14ac:dyDescent="0.3">
      <c r="A170" s="94" t="s">
        <v>316</v>
      </c>
      <c r="B170" s="94" t="s">
        <v>315</v>
      </c>
      <c r="C170" s="94" t="s">
        <v>580</v>
      </c>
      <c r="D170" s="94" t="s">
        <v>576</v>
      </c>
      <c r="E170" s="94" t="s">
        <v>601</v>
      </c>
      <c r="F170" s="94" t="s">
        <v>625</v>
      </c>
      <c r="G170" s="94" t="s">
        <v>578</v>
      </c>
      <c r="H170" s="94" t="s">
        <v>625</v>
      </c>
    </row>
    <row r="171" spans="1:8" x14ac:dyDescent="0.3">
      <c r="A171" s="94" t="s">
        <v>662</v>
      </c>
      <c r="B171" s="94" t="s">
        <v>317</v>
      </c>
      <c r="C171" s="94" t="s">
        <v>589</v>
      </c>
      <c r="D171" s="94" t="s">
        <v>576</v>
      </c>
      <c r="E171" s="94" t="s">
        <v>590</v>
      </c>
      <c r="F171" s="94" t="s">
        <v>589</v>
      </c>
      <c r="G171" s="94" t="s">
        <v>587</v>
      </c>
      <c r="H171" s="94" t="s">
        <v>617</v>
      </c>
    </row>
    <row r="172" spans="1:8" x14ac:dyDescent="0.3">
      <c r="A172" s="94" t="s">
        <v>319</v>
      </c>
      <c r="B172" s="94" t="s">
        <v>318</v>
      </c>
      <c r="C172" s="94" t="s">
        <v>603</v>
      </c>
      <c r="D172" s="94" t="s">
        <v>581</v>
      </c>
      <c r="E172" s="94" t="s">
        <v>605</v>
      </c>
      <c r="F172" s="94" t="s">
        <v>603</v>
      </c>
      <c r="G172" s="94" t="s">
        <v>578</v>
      </c>
      <c r="H172" s="94" t="s">
        <v>615</v>
      </c>
    </row>
    <row r="173" spans="1:8" x14ac:dyDescent="0.3">
      <c r="A173" s="94" t="s">
        <v>371</v>
      </c>
      <c r="B173" s="94" t="s">
        <v>91</v>
      </c>
      <c r="C173" s="94" t="s">
        <v>603</v>
      </c>
      <c r="D173" s="94" t="s">
        <v>600</v>
      </c>
      <c r="E173" s="94" t="s">
        <v>605</v>
      </c>
      <c r="F173" s="94" t="s">
        <v>603</v>
      </c>
      <c r="G173" s="94" t="s">
        <v>578</v>
      </c>
      <c r="H173" s="94" t="s">
        <v>615</v>
      </c>
    </row>
    <row r="174" spans="1:8" x14ac:dyDescent="0.3">
      <c r="A174" s="94" t="s">
        <v>321</v>
      </c>
      <c r="B174" s="94" t="s">
        <v>320</v>
      </c>
      <c r="C174" s="94" t="s">
        <v>589</v>
      </c>
      <c r="D174" s="94" t="s">
        <v>576</v>
      </c>
      <c r="E174" s="94" t="s">
        <v>612</v>
      </c>
      <c r="F174" s="94" t="s">
        <v>589</v>
      </c>
      <c r="G174" s="94" t="s">
        <v>587</v>
      </c>
      <c r="H174" s="94" t="s">
        <v>613</v>
      </c>
    </row>
    <row r="175" spans="1:8" x14ac:dyDescent="0.3">
      <c r="A175" s="94" t="s">
        <v>323</v>
      </c>
      <c r="B175" s="94" t="s">
        <v>322</v>
      </c>
      <c r="C175" s="94" t="s">
        <v>603</v>
      </c>
      <c r="D175" s="94" t="s">
        <v>581</v>
      </c>
      <c r="E175" s="94" t="s">
        <v>622</v>
      </c>
      <c r="F175" s="94" t="s">
        <v>603</v>
      </c>
      <c r="G175" s="94" t="s">
        <v>606</v>
      </c>
      <c r="H175" s="94" t="s">
        <v>628</v>
      </c>
    </row>
    <row r="176" spans="1:8" x14ac:dyDescent="0.3">
      <c r="A176" s="94" t="s">
        <v>325</v>
      </c>
      <c r="B176" s="94" t="s">
        <v>324</v>
      </c>
      <c r="C176" s="94" t="s">
        <v>592</v>
      </c>
      <c r="D176" s="94" t="s">
        <v>593</v>
      </c>
      <c r="E176" s="94" t="s">
        <v>594</v>
      </c>
      <c r="F176" s="94" t="s">
        <v>595</v>
      </c>
      <c r="G176" s="94" t="s">
        <v>596</v>
      </c>
      <c r="H176" s="94" t="s">
        <v>597</v>
      </c>
    </row>
    <row r="177" spans="1:8" x14ac:dyDescent="0.3">
      <c r="A177" s="94" t="s">
        <v>327</v>
      </c>
      <c r="B177" s="94" t="s">
        <v>326</v>
      </c>
      <c r="C177" s="94" t="s">
        <v>586</v>
      </c>
      <c r="D177" s="94" t="s">
        <v>581</v>
      </c>
      <c r="E177" s="94" t="s">
        <v>577</v>
      </c>
      <c r="F177" s="94" t="s">
        <v>586</v>
      </c>
      <c r="G177" s="94" t="s">
        <v>587</v>
      </c>
      <c r="H177" s="94" t="s">
        <v>588</v>
      </c>
    </row>
    <row r="178" spans="1:8" x14ac:dyDescent="0.3">
      <c r="A178" s="94" t="s">
        <v>329</v>
      </c>
      <c r="B178" s="94" t="s">
        <v>328</v>
      </c>
      <c r="C178" s="94" t="s">
        <v>580</v>
      </c>
      <c r="D178" s="94" t="s">
        <v>581</v>
      </c>
      <c r="E178" s="94" t="s">
        <v>577</v>
      </c>
      <c r="F178" s="94" t="s">
        <v>583</v>
      </c>
      <c r="G178" s="94" t="s">
        <v>578</v>
      </c>
      <c r="H178" s="94" t="s">
        <v>602</v>
      </c>
    </row>
    <row r="179" spans="1:8" x14ac:dyDescent="0.3">
      <c r="A179" s="94" t="s">
        <v>331</v>
      </c>
      <c r="B179" s="94" t="s">
        <v>330</v>
      </c>
      <c r="C179" s="94" t="s">
        <v>580</v>
      </c>
      <c r="D179" s="94" t="s">
        <v>581</v>
      </c>
      <c r="E179" s="94" t="s">
        <v>601</v>
      </c>
      <c r="F179" s="94" t="s">
        <v>625</v>
      </c>
      <c r="G179" s="94" t="s">
        <v>578</v>
      </c>
      <c r="H179" s="94" t="s">
        <v>625</v>
      </c>
    </row>
    <row r="180" spans="1:8" x14ac:dyDescent="0.3">
      <c r="A180" s="94" t="s">
        <v>333</v>
      </c>
      <c r="B180" s="94" t="s">
        <v>332</v>
      </c>
      <c r="C180" s="94" t="s">
        <v>603</v>
      </c>
      <c r="D180" s="94" t="s">
        <v>581</v>
      </c>
      <c r="E180" s="94" t="s">
        <v>622</v>
      </c>
      <c r="F180" s="94" t="s">
        <v>603</v>
      </c>
      <c r="G180" s="94" t="s">
        <v>606</v>
      </c>
      <c r="H180" s="94" t="s">
        <v>628</v>
      </c>
    </row>
    <row r="181" spans="1:8" x14ac:dyDescent="0.3">
      <c r="A181" s="94" t="s">
        <v>335</v>
      </c>
      <c r="B181" s="94" t="s">
        <v>334</v>
      </c>
      <c r="C181" s="94" t="s">
        <v>589</v>
      </c>
      <c r="D181" s="94" t="s">
        <v>576</v>
      </c>
      <c r="E181" s="94" t="s">
        <v>616</v>
      </c>
      <c r="F181" s="94" t="s">
        <v>589</v>
      </c>
      <c r="G181" s="94" t="s">
        <v>587</v>
      </c>
      <c r="H181" s="94" t="s">
        <v>617</v>
      </c>
    </row>
    <row r="182" spans="1:8" x14ac:dyDescent="0.3">
      <c r="A182" s="94" t="s">
        <v>337</v>
      </c>
      <c r="B182" s="94" t="s">
        <v>336</v>
      </c>
      <c r="C182" s="94" t="s">
        <v>580</v>
      </c>
      <c r="D182" s="94" t="s">
        <v>600</v>
      </c>
      <c r="E182" s="94" t="s">
        <v>582</v>
      </c>
      <c r="F182" s="94" t="s">
        <v>583</v>
      </c>
      <c r="G182" s="94" t="s">
        <v>584</v>
      </c>
      <c r="H182" s="94" t="s">
        <v>610</v>
      </c>
    </row>
    <row r="183" spans="1:8" x14ac:dyDescent="0.3">
      <c r="A183" s="94" t="s">
        <v>339</v>
      </c>
      <c r="B183" s="94" t="s">
        <v>338</v>
      </c>
      <c r="C183" s="94" t="s">
        <v>586</v>
      </c>
      <c r="D183" s="94" t="s">
        <v>593</v>
      </c>
      <c r="E183" s="94" t="s">
        <v>577</v>
      </c>
      <c r="F183" s="94" t="s">
        <v>586</v>
      </c>
      <c r="G183" s="94" t="s">
        <v>578</v>
      </c>
      <c r="H183" s="94" t="s">
        <v>602</v>
      </c>
    </row>
    <row r="184" spans="1:8" x14ac:dyDescent="0.3">
      <c r="A184" s="94" t="s">
        <v>663</v>
      </c>
      <c r="B184" s="94" t="s">
        <v>340</v>
      </c>
      <c r="C184" s="94" t="s">
        <v>580</v>
      </c>
      <c r="D184" s="94" t="s">
        <v>604</v>
      </c>
      <c r="E184" s="94" t="s">
        <v>582</v>
      </c>
      <c r="F184" s="94" t="s">
        <v>608</v>
      </c>
      <c r="G184" s="94" t="s">
        <v>584</v>
      </c>
      <c r="H184" s="94" t="s">
        <v>621</v>
      </c>
    </row>
    <row r="185" spans="1:8" x14ac:dyDescent="0.3">
      <c r="A185" s="94" t="s">
        <v>342</v>
      </c>
      <c r="B185" s="94" t="s">
        <v>341</v>
      </c>
      <c r="C185" s="94" t="s">
        <v>618</v>
      </c>
      <c r="D185" s="94" t="s">
        <v>604</v>
      </c>
      <c r="E185" s="94" t="s">
        <v>582</v>
      </c>
      <c r="F185" s="94" t="s">
        <v>618</v>
      </c>
      <c r="G185" s="94" t="s">
        <v>596</v>
      </c>
      <c r="H185" s="94" t="s">
        <v>619</v>
      </c>
    </row>
    <row r="186" spans="1:8" x14ac:dyDescent="0.3">
      <c r="A186" s="94" t="s">
        <v>344</v>
      </c>
      <c r="B186" s="94" t="s">
        <v>343</v>
      </c>
      <c r="C186" s="94" t="s">
        <v>592</v>
      </c>
      <c r="D186" s="94" t="s">
        <v>593</v>
      </c>
      <c r="E186" s="94" t="s">
        <v>594</v>
      </c>
      <c r="F186" s="94" t="s">
        <v>598</v>
      </c>
      <c r="G186" s="94" t="s">
        <v>596</v>
      </c>
      <c r="H186" s="94" t="s">
        <v>599</v>
      </c>
    </row>
    <row r="187" spans="1:8" x14ac:dyDescent="0.3">
      <c r="A187" s="94" t="s">
        <v>346</v>
      </c>
      <c r="B187" s="94" t="s">
        <v>345</v>
      </c>
      <c r="C187" s="94" t="s">
        <v>580</v>
      </c>
      <c r="D187" s="94" t="s">
        <v>600</v>
      </c>
      <c r="E187" s="94" t="s">
        <v>601</v>
      </c>
      <c r="F187" s="94" t="s">
        <v>625</v>
      </c>
      <c r="G187" s="94" t="s">
        <v>578</v>
      </c>
      <c r="H187" s="94" t="s">
        <v>625</v>
      </c>
    </row>
    <row r="188" spans="1:8" x14ac:dyDescent="0.3">
      <c r="A188" s="94" t="s">
        <v>348</v>
      </c>
      <c r="B188" s="94" t="s">
        <v>347</v>
      </c>
      <c r="C188" s="94" t="s">
        <v>603</v>
      </c>
      <c r="D188" s="94" t="s">
        <v>600</v>
      </c>
      <c r="E188" s="94" t="s">
        <v>622</v>
      </c>
      <c r="F188" s="94" t="s">
        <v>603</v>
      </c>
      <c r="G188" s="94" t="s">
        <v>606</v>
      </c>
      <c r="H188" s="94" t="s">
        <v>623</v>
      </c>
    </row>
    <row r="189" spans="1:8" x14ac:dyDescent="0.3">
      <c r="A189" s="94" t="s">
        <v>664</v>
      </c>
      <c r="B189" s="94" t="s">
        <v>349</v>
      </c>
      <c r="C189" s="94" t="s">
        <v>592</v>
      </c>
      <c r="D189" s="94" t="s">
        <v>581</v>
      </c>
      <c r="E189" s="94" t="s">
        <v>594</v>
      </c>
      <c r="F189" s="94" t="s">
        <v>598</v>
      </c>
      <c r="G189" s="94" t="s">
        <v>596</v>
      </c>
      <c r="H189" s="94" t="s">
        <v>599</v>
      </c>
    </row>
    <row r="190" spans="1:8" x14ac:dyDescent="0.3">
      <c r="A190" s="94" t="s">
        <v>373</v>
      </c>
      <c r="B190" s="94" t="s">
        <v>350</v>
      </c>
      <c r="C190" s="94" t="s">
        <v>603</v>
      </c>
      <c r="D190" s="94" t="s">
        <v>600</v>
      </c>
      <c r="E190" s="94" t="s">
        <v>605</v>
      </c>
      <c r="F190" s="94" t="s">
        <v>603</v>
      </c>
      <c r="G190" s="94" t="s">
        <v>578</v>
      </c>
      <c r="H190" s="94" t="s">
        <v>615</v>
      </c>
    </row>
    <row r="191" spans="1:8" x14ac:dyDescent="0.3">
      <c r="A191" s="94" t="s">
        <v>352</v>
      </c>
      <c r="B191" s="94" t="s">
        <v>351</v>
      </c>
      <c r="C191" s="94" t="s">
        <v>586</v>
      </c>
      <c r="D191" s="94" t="s">
        <v>600</v>
      </c>
      <c r="E191" s="94" t="s">
        <v>577</v>
      </c>
      <c r="F191" s="94" t="s">
        <v>586</v>
      </c>
      <c r="G191" s="94" t="s">
        <v>578</v>
      </c>
      <c r="H191" s="94" t="s">
        <v>602</v>
      </c>
    </row>
    <row r="192" spans="1:8" x14ac:dyDescent="0.3">
      <c r="A192" s="94" t="s">
        <v>354</v>
      </c>
      <c r="B192" s="94" t="s">
        <v>353</v>
      </c>
      <c r="C192" s="94" t="s">
        <v>589</v>
      </c>
      <c r="D192" s="94" t="s">
        <v>600</v>
      </c>
      <c r="E192" s="94" t="s">
        <v>590</v>
      </c>
      <c r="F192" s="94" t="s">
        <v>589</v>
      </c>
      <c r="G192" s="94" t="s">
        <v>587</v>
      </c>
      <c r="H192" s="94" t="s">
        <v>617</v>
      </c>
    </row>
    <row r="193" spans="1:8" x14ac:dyDescent="0.3">
      <c r="A193" s="94" t="s">
        <v>356</v>
      </c>
      <c r="B193" s="94" t="s">
        <v>355</v>
      </c>
      <c r="C193" s="94" t="s">
        <v>589</v>
      </c>
      <c r="D193" s="94" t="s">
        <v>576</v>
      </c>
      <c r="E193" s="94" t="s">
        <v>590</v>
      </c>
      <c r="F193" s="94" t="s">
        <v>589</v>
      </c>
      <c r="G193" s="94" t="s">
        <v>587</v>
      </c>
      <c r="H193" s="94" t="s">
        <v>617</v>
      </c>
    </row>
  </sheetData>
  <sortState ref="A3:H193">
    <sortCondition ref="A3:A193"/>
  </sortState>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Home</vt:lpstr>
      <vt:lpstr>Table of Contents</vt:lpstr>
      <vt:lpstr>INFORM Epi P2P 2020 (a-z)</vt:lpstr>
      <vt:lpstr>Hazard &amp; Exposure</vt:lpstr>
      <vt:lpstr>Vulnerability</vt:lpstr>
      <vt:lpstr>Lack of Coping Capacity</vt:lpstr>
      <vt:lpstr>Indicator Data</vt:lpstr>
      <vt:lpstr>Indicator Date hidden</vt:lpstr>
      <vt:lpstr>Indicator Date hidden2</vt:lpstr>
      <vt:lpstr>Indicator Source</vt:lpstr>
      <vt:lpstr>Indicator Data imputation</vt:lpstr>
      <vt:lpstr>Imputed and missing data hidden</vt:lpstr>
      <vt:lpstr>Indicator Metadata</vt:lpstr>
      <vt:lpstr>Regions</vt:lpstr>
      <vt:lpstr>'Indicator Metadata'!_2012.06.11___GFM_Indicator_List</vt:lpstr>
      <vt:lpstr>'INFORM Epi P2P 2020 (a-z)'!_FilterDatabase</vt:lpstr>
      <vt:lpstr>'Imputed and missing data hidden'!Print_Area</vt:lpstr>
      <vt:lpstr>'INFORM Epi P2P 2020 (a-z)'!Print_Area</vt:lpstr>
      <vt:lpstr>'Imputed and missing data hidden'!Print_Titles</vt:lpstr>
      <vt:lpstr>'INFORM Epi P2P 2020 (a-z)'!Print_Titles</vt:lpstr>
    </vt:vector>
  </TitlesOfParts>
  <Company>JRC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luca vernaccini</cp:lastModifiedBy>
  <cp:lastPrinted>2019-07-10T15:25:37Z</cp:lastPrinted>
  <dcterms:created xsi:type="dcterms:W3CDTF">2013-01-24T09:37:59Z</dcterms:created>
  <dcterms:modified xsi:type="dcterms:W3CDTF">2020-03-30T08:04:37Z</dcterms:modified>
</cp:coreProperties>
</file>